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650" firstSheet="7" activeTab="10"/>
  </bookViews>
  <sheets>
    <sheet name="Introduction" sheetId="1" r:id="rId1"/>
    <sheet name="Guidelines" sheetId="2" r:id="rId2"/>
    <sheet name="Context1 Assessments" sheetId="3" r:id="rId3"/>
    <sheet name="Context2 Leaderboard" sheetId="4" r:id="rId4"/>
    <sheet name="Context3 Formulae" sheetId="5" r:id="rId5"/>
    <sheet name="Sample Leaderboard" sheetId="6" r:id="rId6"/>
    <sheet name="DataSet2 Advanced Screening" sheetId="8" r:id="rId7"/>
    <sheet name="DataSet3 Key Basic" sheetId="9" r:id="rId8"/>
    <sheet name="Data Set4 Key Advanced2" sheetId="10" r:id="rId9"/>
    <sheet name="DataSet1 Basic Screening" sheetId="7" r:id="rId10"/>
    <sheet name="Sheet1" sheetId="13" r:id="rId11"/>
  </sheets>
  <externalReferences>
    <externalReference r:id="rId12"/>
  </externalReferences>
  <calcPr calcId="162913"/>
</workbook>
</file>

<file path=xl/calcChain.xml><?xml version="1.0" encoding="utf-8"?>
<calcChain xmlns="http://schemas.openxmlformats.org/spreadsheetml/2006/main">
  <c r="F2" i="13" l="1"/>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2" i="13"/>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O2"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3" i="8"/>
  <c r="Y4" i="8"/>
  <c r="Y5" i="8"/>
  <c r="Y6" i="8"/>
  <c r="Y7" i="8"/>
  <c r="Y8" i="8"/>
  <c r="Y2"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98" i="8"/>
  <c r="X99" i="8"/>
  <c r="X100" i="8"/>
  <c r="X101" i="8"/>
  <c r="X102" i="8"/>
  <c r="X103" i="8"/>
  <c r="X104" i="8"/>
  <c r="X105" i="8"/>
  <c r="X106" i="8"/>
  <c r="X107" i="8"/>
  <c r="X108" i="8"/>
  <c r="X109" i="8"/>
  <c r="X110" i="8"/>
  <c r="X111" i="8"/>
  <c r="X112" i="8"/>
  <c r="X113" i="8"/>
  <c r="X114" i="8"/>
  <c r="X115" i="8"/>
  <c r="X116" i="8"/>
  <c r="X117" i="8"/>
  <c r="X118" i="8"/>
  <c r="X119" i="8"/>
  <c r="X120" i="8"/>
  <c r="X121" i="8"/>
  <c r="X122" i="8"/>
  <c r="X123" i="8"/>
  <c r="X124" i="8"/>
  <c r="X125" i="8"/>
  <c r="X126" i="8"/>
  <c r="X127" i="8"/>
  <c r="X128" i="8"/>
  <c r="X129" i="8"/>
  <c r="X130" i="8"/>
  <c r="X131" i="8"/>
  <c r="X132" i="8"/>
  <c r="X133" i="8"/>
  <c r="X134" i="8"/>
  <c r="X135" i="8"/>
  <c r="X136" i="8"/>
  <c r="X137" i="8"/>
  <c r="X138" i="8"/>
  <c r="X139" i="8"/>
  <c r="X140" i="8"/>
  <c r="X141" i="8"/>
  <c r="X142" i="8"/>
  <c r="X143" i="8"/>
  <c r="X144" i="8"/>
  <c r="X145" i="8"/>
  <c r="X146" i="8"/>
  <c r="X147" i="8"/>
  <c r="X148" i="8"/>
  <c r="X149" i="8"/>
  <c r="X150" i="8"/>
  <c r="X151" i="8"/>
  <c r="X152" i="8"/>
  <c r="X153" i="8"/>
  <c r="X154" i="8"/>
  <c r="X155" i="8"/>
  <c r="X156" i="8"/>
  <c r="X157" i="8"/>
  <c r="X158" i="8"/>
  <c r="X159" i="8"/>
  <c r="X160" i="8"/>
  <c r="X161" i="8"/>
  <c r="X162" i="8"/>
  <c r="X163" i="8"/>
  <c r="X164" i="8"/>
  <c r="X165" i="8"/>
  <c r="X166" i="8"/>
  <c r="X167" i="8"/>
  <c r="X168" i="8"/>
  <c r="X169" i="8"/>
  <c r="X170" i="8"/>
  <c r="X171" i="8"/>
  <c r="X172" i="8"/>
  <c r="X173" i="8"/>
  <c r="X174" i="8"/>
  <c r="X175" i="8"/>
  <c r="X176" i="8"/>
  <c r="X177" i="8"/>
  <c r="X178" i="8"/>
  <c r="X179" i="8"/>
  <c r="X180" i="8"/>
  <c r="X181" i="8"/>
  <c r="X182" i="8"/>
  <c r="X183" i="8"/>
  <c r="X184" i="8"/>
  <c r="X185" i="8"/>
  <c r="X186" i="8"/>
  <c r="X187" i="8"/>
  <c r="X188" i="8"/>
  <c r="X189" i="8"/>
  <c r="X190" i="8"/>
  <c r="X191" i="8"/>
  <c r="X192" i="8"/>
  <c r="X193" i="8"/>
  <c r="X194" i="8"/>
  <c r="X195" i="8"/>
  <c r="X196" i="8"/>
  <c r="X197" i="8"/>
  <c r="X198" i="8"/>
  <c r="X199" i="8"/>
  <c r="X200" i="8"/>
  <c r="X201" i="8"/>
  <c r="X202" i="8"/>
  <c r="X203" i="8"/>
  <c r="X204" i="8"/>
  <c r="X205" i="8"/>
  <c r="X206" i="8"/>
  <c r="X207" i="8"/>
  <c r="X208" i="8"/>
  <c r="X209" i="8"/>
  <c r="X210" i="8"/>
  <c r="X211" i="8"/>
  <c r="X212" i="8"/>
  <c r="X213" i="8"/>
  <c r="X214" i="8"/>
  <c r="X215" i="8"/>
  <c r="X216" i="8"/>
  <c r="X217" i="8"/>
  <c r="X218" i="8"/>
  <c r="X219" i="8"/>
  <c r="X220" i="8"/>
  <c r="X221" i="8"/>
  <c r="X222" i="8"/>
  <c r="X223" i="8"/>
  <c r="X224" i="8"/>
  <c r="X225" i="8"/>
  <c r="X226" i="8"/>
  <c r="X227" i="8"/>
  <c r="X228" i="8"/>
  <c r="X229" i="8"/>
  <c r="X230" i="8"/>
  <c r="X231" i="8"/>
  <c r="X232" i="8"/>
  <c r="X233" i="8"/>
  <c r="X234" i="8"/>
  <c r="X235" i="8"/>
  <c r="X236" i="8"/>
  <c r="X237" i="8"/>
  <c r="X238" i="8"/>
  <c r="X239" i="8"/>
  <c r="X240" i="8"/>
  <c r="X241" i="8"/>
  <c r="X242" i="8"/>
  <c r="X243" i="8"/>
  <c r="X244" i="8"/>
  <c r="X245" i="8"/>
  <c r="X246" i="8"/>
  <c r="X2"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98" i="8"/>
  <c r="W99" i="8"/>
  <c r="W100" i="8"/>
  <c r="W101" i="8"/>
  <c r="W102" i="8"/>
  <c r="W103" i="8"/>
  <c r="W104" i="8"/>
  <c r="W105" i="8"/>
  <c r="W106" i="8"/>
  <c r="W107" i="8"/>
  <c r="W108" i="8"/>
  <c r="W109" i="8"/>
  <c r="W110" i="8"/>
  <c r="W111" i="8"/>
  <c r="W112" i="8"/>
  <c r="W113" i="8"/>
  <c r="W114" i="8"/>
  <c r="W115" i="8"/>
  <c r="W116" i="8"/>
  <c r="W117" i="8"/>
  <c r="W118" i="8"/>
  <c r="W119" i="8"/>
  <c r="W120" i="8"/>
  <c r="W121" i="8"/>
  <c r="W122" i="8"/>
  <c r="W123" i="8"/>
  <c r="W124" i="8"/>
  <c r="W125" i="8"/>
  <c r="W126" i="8"/>
  <c r="W127" i="8"/>
  <c r="W128" i="8"/>
  <c r="W129" i="8"/>
  <c r="W130" i="8"/>
  <c r="W131" i="8"/>
  <c r="W132" i="8"/>
  <c r="W133" i="8"/>
  <c r="W134" i="8"/>
  <c r="W135" i="8"/>
  <c r="W136" i="8"/>
  <c r="W137" i="8"/>
  <c r="W138" i="8"/>
  <c r="W139" i="8"/>
  <c r="W140" i="8"/>
  <c r="W141" i="8"/>
  <c r="W142" i="8"/>
  <c r="W143" i="8"/>
  <c r="W144" i="8"/>
  <c r="W145" i="8"/>
  <c r="W146" i="8"/>
  <c r="W147" i="8"/>
  <c r="W148" i="8"/>
  <c r="W149" i="8"/>
  <c r="W150" i="8"/>
  <c r="W151" i="8"/>
  <c r="W152" i="8"/>
  <c r="W153" i="8"/>
  <c r="W154" i="8"/>
  <c r="W155" i="8"/>
  <c r="W156" i="8"/>
  <c r="W157" i="8"/>
  <c r="W158" i="8"/>
  <c r="W159" i="8"/>
  <c r="W160" i="8"/>
  <c r="W161" i="8"/>
  <c r="W162" i="8"/>
  <c r="W163" i="8"/>
  <c r="W164" i="8"/>
  <c r="W165" i="8"/>
  <c r="W166" i="8"/>
  <c r="W167" i="8"/>
  <c r="W168" i="8"/>
  <c r="W169" i="8"/>
  <c r="W170" i="8"/>
  <c r="W171" i="8"/>
  <c r="W172" i="8"/>
  <c r="W173" i="8"/>
  <c r="W174" i="8"/>
  <c r="W175" i="8"/>
  <c r="W176" i="8"/>
  <c r="W177" i="8"/>
  <c r="W178" i="8"/>
  <c r="W179" i="8"/>
  <c r="W180" i="8"/>
  <c r="W181" i="8"/>
  <c r="W182" i="8"/>
  <c r="W183" i="8"/>
  <c r="W184" i="8"/>
  <c r="W185" i="8"/>
  <c r="W186" i="8"/>
  <c r="W187" i="8"/>
  <c r="W188" i="8"/>
  <c r="W189" i="8"/>
  <c r="W190" i="8"/>
  <c r="W191" i="8"/>
  <c r="W192" i="8"/>
  <c r="W193" i="8"/>
  <c r="W194" i="8"/>
  <c r="W195" i="8"/>
  <c r="W196" i="8"/>
  <c r="W197" i="8"/>
  <c r="W198" i="8"/>
  <c r="W199" i="8"/>
  <c r="W200" i="8"/>
  <c r="W201" i="8"/>
  <c r="W202" i="8"/>
  <c r="W203" i="8"/>
  <c r="W204" i="8"/>
  <c r="W205" i="8"/>
  <c r="W206" i="8"/>
  <c r="W207" i="8"/>
  <c r="W208" i="8"/>
  <c r="W209" i="8"/>
  <c r="W210" i="8"/>
  <c r="W211" i="8"/>
  <c r="W212" i="8"/>
  <c r="W213" i="8"/>
  <c r="W214" i="8"/>
  <c r="W215" i="8"/>
  <c r="W216" i="8"/>
  <c r="W217" i="8"/>
  <c r="W218" i="8"/>
  <c r="W219" i="8"/>
  <c r="W220" i="8"/>
  <c r="W221" i="8"/>
  <c r="W222" i="8"/>
  <c r="W223" i="8"/>
  <c r="W224" i="8"/>
  <c r="W225" i="8"/>
  <c r="W226" i="8"/>
  <c r="W227" i="8"/>
  <c r="W228" i="8"/>
  <c r="W229" i="8"/>
  <c r="W230" i="8"/>
  <c r="W231" i="8"/>
  <c r="W232" i="8"/>
  <c r="W233" i="8"/>
  <c r="W234" i="8"/>
  <c r="W235" i="8"/>
  <c r="W236" i="8"/>
  <c r="W237" i="8"/>
  <c r="W238" i="8"/>
  <c r="W239" i="8"/>
  <c r="W240" i="8"/>
  <c r="W241" i="8"/>
  <c r="W242" i="8"/>
  <c r="W243" i="8"/>
  <c r="W244" i="8"/>
  <c r="W245" i="8"/>
  <c r="W246" i="8"/>
  <c r="W3" i="8"/>
  <c r="W4" i="8"/>
  <c r="W5" i="8"/>
  <c r="W6" i="8"/>
  <c r="W7" i="8"/>
  <c r="W8" i="8"/>
  <c r="W9" i="8"/>
  <c r="W10" i="8"/>
  <c r="W11" i="8"/>
  <c r="W12" i="8"/>
  <c r="W13" i="8"/>
  <c r="W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99" i="8"/>
  <c r="V100" i="8"/>
  <c r="V101" i="8"/>
  <c r="V102" i="8"/>
  <c r="V103" i="8"/>
  <c r="V104" i="8"/>
  <c r="V105" i="8"/>
  <c r="V106" i="8"/>
  <c r="V107" i="8"/>
  <c r="V108" i="8"/>
  <c r="V109" i="8"/>
  <c r="V110" i="8"/>
  <c r="V111" i="8"/>
  <c r="V112" i="8"/>
  <c r="V113" i="8"/>
  <c r="V114" i="8"/>
  <c r="V115" i="8"/>
  <c r="V116" i="8"/>
  <c r="V117" i="8"/>
  <c r="V118" i="8"/>
  <c r="V119" i="8"/>
  <c r="V120" i="8"/>
  <c r="V121" i="8"/>
  <c r="V122" i="8"/>
  <c r="V123" i="8"/>
  <c r="V124" i="8"/>
  <c r="V125" i="8"/>
  <c r="V126" i="8"/>
  <c r="V127" i="8"/>
  <c r="V128" i="8"/>
  <c r="V129" i="8"/>
  <c r="V130" i="8"/>
  <c r="V131" i="8"/>
  <c r="V132" i="8"/>
  <c r="V133" i="8"/>
  <c r="V134" i="8"/>
  <c r="V135" i="8"/>
  <c r="V136" i="8"/>
  <c r="V137" i="8"/>
  <c r="V138" i="8"/>
  <c r="V139" i="8"/>
  <c r="V140" i="8"/>
  <c r="V141" i="8"/>
  <c r="V142" i="8"/>
  <c r="V143" i="8"/>
  <c r="V144" i="8"/>
  <c r="V145" i="8"/>
  <c r="V146" i="8"/>
  <c r="V147" i="8"/>
  <c r="V148" i="8"/>
  <c r="V149" i="8"/>
  <c r="V150" i="8"/>
  <c r="V151" i="8"/>
  <c r="V152" i="8"/>
  <c r="V153" i="8"/>
  <c r="V154" i="8"/>
  <c r="V155" i="8"/>
  <c r="V156" i="8"/>
  <c r="V157" i="8"/>
  <c r="V158" i="8"/>
  <c r="V159" i="8"/>
  <c r="V160" i="8"/>
  <c r="V161" i="8"/>
  <c r="V162" i="8"/>
  <c r="V163" i="8"/>
  <c r="V164" i="8"/>
  <c r="V165" i="8"/>
  <c r="V166" i="8"/>
  <c r="V167" i="8"/>
  <c r="V168" i="8"/>
  <c r="V169" i="8"/>
  <c r="V170" i="8"/>
  <c r="V171" i="8"/>
  <c r="V172" i="8"/>
  <c r="V173" i="8"/>
  <c r="V174" i="8"/>
  <c r="V175" i="8"/>
  <c r="V176" i="8"/>
  <c r="V177" i="8"/>
  <c r="V178" i="8"/>
  <c r="V179" i="8"/>
  <c r="V180" i="8"/>
  <c r="V181" i="8"/>
  <c r="V182" i="8"/>
  <c r="V183" i="8"/>
  <c r="V184" i="8"/>
  <c r="V185" i="8"/>
  <c r="V186" i="8"/>
  <c r="V187" i="8"/>
  <c r="V188" i="8"/>
  <c r="V189" i="8"/>
  <c r="V190" i="8"/>
  <c r="V191" i="8"/>
  <c r="V192" i="8"/>
  <c r="V193" i="8"/>
  <c r="V194" i="8"/>
  <c r="V195" i="8"/>
  <c r="V196" i="8"/>
  <c r="V197" i="8"/>
  <c r="V198" i="8"/>
  <c r="V199" i="8"/>
  <c r="V200" i="8"/>
  <c r="V201" i="8"/>
  <c r="V202" i="8"/>
  <c r="V203" i="8"/>
  <c r="V204" i="8"/>
  <c r="V205" i="8"/>
  <c r="V206" i="8"/>
  <c r="V207" i="8"/>
  <c r="V208" i="8"/>
  <c r="V209" i="8"/>
  <c r="V210" i="8"/>
  <c r="V211" i="8"/>
  <c r="V212" i="8"/>
  <c r="V213" i="8"/>
  <c r="V214" i="8"/>
  <c r="V215" i="8"/>
  <c r="V216" i="8"/>
  <c r="V217" i="8"/>
  <c r="V218" i="8"/>
  <c r="V219" i="8"/>
  <c r="V220" i="8"/>
  <c r="V221" i="8"/>
  <c r="V222" i="8"/>
  <c r="V223" i="8"/>
  <c r="V224" i="8"/>
  <c r="V225" i="8"/>
  <c r="V226" i="8"/>
  <c r="V227" i="8"/>
  <c r="V228" i="8"/>
  <c r="V229" i="8"/>
  <c r="V230" i="8"/>
  <c r="V231" i="8"/>
  <c r="V232" i="8"/>
  <c r="V233" i="8"/>
  <c r="V234" i="8"/>
  <c r="V235" i="8"/>
  <c r="V236" i="8"/>
  <c r="V237" i="8"/>
  <c r="V238" i="8"/>
  <c r="V239" i="8"/>
  <c r="V240" i="8"/>
  <c r="V241" i="8"/>
  <c r="V242" i="8"/>
  <c r="V243" i="8"/>
  <c r="V244" i="8"/>
  <c r="V245" i="8"/>
  <c r="V246"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105" i="8"/>
  <c r="U106" i="8"/>
  <c r="U107" i="8"/>
  <c r="U108" i="8"/>
  <c r="U109" i="8"/>
  <c r="U110" i="8"/>
  <c r="U111" i="8"/>
  <c r="U112" i="8"/>
  <c r="U113" i="8"/>
  <c r="U114" i="8"/>
  <c r="U115" i="8"/>
  <c r="U116" i="8"/>
  <c r="U117" i="8"/>
  <c r="U118" i="8"/>
  <c r="U119" i="8"/>
  <c r="U120" i="8"/>
  <c r="U121" i="8"/>
  <c r="U122" i="8"/>
  <c r="U123" i="8"/>
  <c r="U124" i="8"/>
  <c r="U125" i="8"/>
  <c r="U126" i="8"/>
  <c r="U127" i="8"/>
  <c r="U128" i="8"/>
  <c r="U129" i="8"/>
  <c r="U130" i="8"/>
  <c r="U131" i="8"/>
  <c r="U132" i="8"/>
  <c r="U133" i="8"/>
  <c r="U134" i="8"/>
  <c r="U135" i="8"/>
  <c r="U136" i="8"/>
  <c r="U137" i="8"/>
  <c r="U138" i="8"/>
  <c r="U139" i="8"/>
  <c r="U140" i="8"/>
  <c r="U141" i="8"/>
  <c r="U142" i="8"/>
  <c r="U143" i="8"/>
  <c r="U144" i="8"/>
  <c r="U145" i="8"/>
  <c r="U146" i="8"/>
  <c r="U147" i="8"/>
  <c r="U148" i="8"/>
  <c r="U149" i="8"/>
  <c r="U150" i="8"/>
  <c r="U151" i="8"/>
  <c r="U152" i="8"/>
  <c r="U153" i="8"/>
  <c r="U154" i="8"/>
  <c r="U155" i="8"/>
  <c r="U156" i="8"/>
  <c r="U157" i="8"/>
  <c r="U158" i="8"/>
  <c r="U159" i="8"/>
  <c r="U160" i="8"/>
  <c r="U161" i="8"/>
  <c r="U162" i="8"/>
  <c r="U163" i="8"/>
  <c r="U164" i="8"/>
  <c r="U165" i="8"/>
  <c r="U166" i="8"/>
  <c r="U167" i="8"/>
  <c r="U168" i="8"/>
  <c r="U169" i="8"/>
  <c r="U170" i="8"/>
  <c r="U171" i="8"/>
  <c r="U172" i="8"/>
  <c r="U173" i="8"/>
  <c r="U174" i="8"/>
  <c r="U175" i="8"/>
  <c r="U176" i="8"/>
  <c r="U177" i="8"/>
  <c r="U178" i="8"/>
  <c r="U179" i="8"/>
  <c r="U180" i="8"/>
  <c r="U181" i="8"/>
  <c r="U182" i="8"/>
  <c r="U183" i="8"/>
  <c r="U184" i="8"/>
  <c r="U185" i="8"/>
  <c r="U186" i="8"/>
  <c r="U187" i="8"/>
  <c r="U188" i="8"/>
  <c r="U189" i="8"/>
  <c r="U190" i="8"/>
  <c r="U191" i="8"/>
  <c r="U192" i="8"/>
  <c r="U193" i="8"/>
  <c r="U194" i="8"/>
  <c r="U195" i="8"/>
  <c r="U196" i="8"/>
  <c r="U197" i="8"/>
  <c r="U198" i="8"/>
  <c r="U199" i="8"/>
  <c r="U200" i="8"/>
  <c r="U201" i="8"/>
  <c r="U202" i="8"/>
  <c r="U203" i="8"/>
  <c r="U204" i="8"/>
  <c r="U205" i="8"/>
  <c r="U206" i="8"/>
  <c r="U207" i="8"/>
  <c r="U208" i="8"/>
  <c r="U209" i="8"/>
  <c r="U210" i="8"/>
  <c r="U211" i="8"/>
  <c r="U212" i="8"/>
  <c r="U213" i="8"/>
  <c r="U214" i="8"/>
  <c r="U215" i="8"/>
  <c r="U216" i="8"/>
  <c r="U217" i="8"/>
  <c r="U218" i="8"/>
  <c r="U219" i="8"/>
  <c r="U220" i="8"/>
  <c r="U221" i="8"/>
  <c r="U222" i="8"/>
  <c r="U223" i="8"/>
  <c r="U224" i="8"/>
  <c r="U225" i="8"/>
  <c r="U226" i="8"/>
  <c r="U227" i="8"/>
  <c r="U228" i="8"/>
  <c r="U229" i="8"/>
  <c r="U230" i="8"/>
  <c r="U231" i="8"/>
  <c r="U232" i="8"/>
  <c r="U233" i="8"/>
  <c r="U234" i="8"/>
  <c r="U235" i="8"/>
  <c r="U236" i="8"/>
  <c r="U237" i="8"/>
  <c r="U238" i="8"/>
  <c r="U239" i="8"/>
  <c r="U240" i="8"/>
  <c r="U241" i="8"/>
  <c r="U242" i="8"/>
  <c r="U243" i="8"/>
  <c r="U244" i="8"/>
  <c r="U245" i="8"/>
  <c r="U246" i="8"/>
  <c r="U2" i="8"/>
  <c r="T3" i="8"/>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04" i="8"/>
  <c r="T205" i="8"/>
  <c r="T206" i="8"/>
  <c r="T207" i="8"/>
  <c r="T208" i="8"/>
  <c r="T209" i="8"/>
  <c r="T210" i="8"/>
  <c r="T211" i="8"/>
  <c r="T212" i="8"/>
  <c r="T213" i="8"/>
  <c r="T214" i="8"/>
  <c r="T215" i="8"/>
  <c r="T216" i="8"/>
  <c r="T217" i="8"/>
  <c r="T218" i="8"/>
  <c r="T219" i="8"/>
  <c r="T220" i="8"/>
  <c r="T221" i="8"/>
  <c r="T222" i="8"/>
  <c r="T223" i="8"/>
  <c r="T224" i="8"/>
  <c r="T225" i="8"/>
  <c r="T226" i="8"/>
  <c r="T227" i="8"/>
  <c r="T228" i="8"/>
  <c r="T229" i="8"/>
  <c r="T230" i="8"/>
  <c r="T231" i="8"/>
  <c r="T232" i="8"/>
  <c r="T233" i="8"/>
  <c r="T234" i="8"/>
  <c r="T235" i="8"/>
  <c r="T236" i="8"/>
  <c r="T237" i="8"/>
  <c r="T238" i="8"/>
  <c r="T239" i="8"/>
  <c r="T240" i="8"/>
  <c r="T241" i="8"/>
  <c r="T242" i="8"/>
  <c r="T243" i="8"/>
  <c r="T244" i="8"/>
  <c r="T245" i="8"/>
  <c r="T246" i="8"/>
  <c r="T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3" i="8"/>
  <c r="R4" i="8"/>
  <c r="R5" i="8"/>
  <c r="R6" i="8"/>
  <c r="R7" i="8"/>
  <c r="R8" i="8"/>
  <c r="R9" i="8"/>
  <c r="R10" i="8"/>
  <c r="R11" i="8"/>
  <c r="R12" i="8"/>
  <c r="R13" i="8"/>
  <c r="R14" i="8"/>
  <c r="R15" i="8"/>
  <c r="R16" i="8"/>
  <c r="R2" i="8"/>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2" i="7"/>
  <c r="P2" i="8"/>
  <c r="S2"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125" i="8"/>
  <c r="S126" i="8"/>
  <c r="S127" i="8"/>
  <c r="S128" i="8"/>
  <c r="S129" i="8"/>
  <c r="S130" i="8"/>
  <c r="S131" i="8"/>
  <c r="S132" i="8"/>
  <c r="S133" i="8"/>
  <c r="S134" i="8"/>
  <c r="S135" i="8"/>
  <c r="S136" i="8"/>
  <c r="S137" i="8"/>
  <c r="S138" i="8"/>
  <c r="S139" i="8"/>
  <c r="S106" i="8"/>
  <c r="S107" i="8"/>
  <c r="S108" i="8"/>
  <c r="S109" i="8"/>
  <c r="S110" i="8"/>
  <c r="S111" i="8"/>
  <c r="S112" i="8"/>
  <c r="S113" i="8"/>
  <c r="S114" i="8"/>
  <c r="S115" i="8"/>
  <c r="S116" i="8"/>
  <c r="S117" i="8"/>
  <c r="S118" i="8"/>
  <c r="S119" i="8"/>
  <c r="S120" i="8"/>
  <c r="S121" i="8"/>
  <c r="S122" i="8"/>
  <c r="S123" i="8"/>
  <c r="S124"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17" i="8"/>
  <c r="S18" i="8"/>
  <c r="S19" i="8"/>
  <c r="S20" i="8"/>
  <c r="S21" i="8"/>
  <c r="S22" i="8"/>
  <c r="S23" i="8"/>
  <c r="S24" i="8"/>
  <c r="S25" i="8"/>
  <c r="S26" i="8"/>
  <c r="S27" i="8"/>
  <c r="S28" i="8"/>
  <c r="S29" i="8"/>
  <c r="S30" i="8"/>
  <c r="S31" i="8"/>
  <c r="S32" i="8"/>
  <c r="S33" i="8"/>
  <c r="S34" i="8"/>
  <c r="S35" i="8"/>
  <c r="S3" i="8"/>
  <c r="S4" i="8"/>
  <c r="S5" i="8"/>
  <c r="S6" i="8"/>
  <c r="S7" i="8"/>
  <c r="S8" i="8"/>
  <c r="S9" i="8"/>
  <c r="S10" i="8"/>
  <c r="S11" i="8"/>
  <c r="S12" i="8"/>
  <c r="S13" i="8"/>
  <c r="S14" i="8"/>
  <c r="S15" i="8"/>
  <c r="S16" i="8"/>
  <c r="T247" i="8" a="1"/>
  <c r="P247" i="8" a="1"/>
  <c r="V247" i="8" a="1"/>
  <c r="R247" i="8" a="1"/>
  <c r="U247" i="8" a="1"/>
  <c r="S247" i="8" a="1"/>
  <c r="X247" i="8" a="1"/>
  <c r="Q247" i="8" a="1"/>
  <c r="Y247" i="8" a="1"/>
  <c r="Q382" i="8" l="1"/>
  <c r="Q378" i="8"/>
  <c r="Q374" i="8"/>
  <c r="Q370" i="8"/>
  <c r="Q366" i="8"/>
  <c r="Q362" i="8"/>
  <c r="Q358" i="8"/>
  <c r="Q354" i="8"/>
  <c r="Q350" i="8"/>
  <c r="Q346" i="8"/>
  <c r="Q342" i="8"/>
  <c r="Q338" i="8"/>
  <c r="Q334" i="8"/>
  <c r="Q330" i="8"/>
  <c r="Q326" i="8"/>
  <c r="Q322" i="8"/>
  <c r="Q318" i="8"/>
  <c r="Q314" i="8"/>
  <c r="Q310" i="8"/>
  <c r="Q306" i="8"/>
  <c r="Q302" i="8"/>
  <c r="Q298" i="8"/>
  <c r="Q294" i="8"/>
  <c r="Q290" i="8"/>
  <c r="Q286" i="8"/>
  <c r="Q282" i="8"/>
  <c r="Q278" i="8"/>
  <c r="Q274" i="8"/>
  <c r="Q270" i="8"/>
  <c r="Q266" i="8"/>
  <c r="Q262" i="8"/>
  <c r="Q258" i="8"/>
  <c r="Q254" i="8"/>
  <c r="Q380" i="8"/>
  <c r="Q376" i="8"/>
  <c r="Q372" i="8"/>
  <c r="Q368" i="8"/>
  <c r="Q364" i="8"/>
  <c r="Q360" i="8"/>
  <c r="Q356" i="8"/>
  <c r="Q352" i="8"/>
  <c r="Q348" i="8"/>
  <c r="Q344" i="8"/>
  <c r="Q340" i="8"/>
  <c r="Q336" i="8"/>
  <c r="Q332" i="8"/>
  <c r="Q328" i="8"/>
  <c r="Q324" i="8"/>
  <c r="Q379" i="8"/>
  <c r="Q371" i="8"/>
  <c r="Q363" i="8"/>
  <c r="Q355" i="8"/>
  <c r="Q347" i="8"/>
  <c r="Q339" i="8"/>
  <c r="Q331" i="8"/>
  <c r="Q323" i="8"/>
  <c r="Q317" i="8"/>
  <c r="Q312" i="8"/>
  <c r="Q307" i="8"/>
  <c r="Q301" i="8"/>
  <c r="Q296" i="8"/>
  <c r="Q291" i="8"/>
  <c r="Q285" i="8"/>
  <c r="Q280" i="8"/>
  <c r="Q275" i="8"/>
  <c r="Q269" i="8"/>
  <c r="Q264" i="8"/>
  <c r="Q259" i="8"/>
  <c r="Q253" i="8"/>
  <c r="Q249" i="8"/>
  <c r="Q377" i="8"/>
  <c r="Q369" i="8"/>
  <c r="Q361" i="8"/>
  <c r="Q353" i="8"/>
  <c r="Q345" i="8"/>
  <c r="Q337" i="8"/>
  <c r="Q329" i="8"/>
  <c r="Q321" i="8"/>
  <c r="Q316" i="8"/>
  <c r="Q311" i="8"/>
  <c r="Q305" i="8"/>
  <c r="Q300" i="8"/>
  <c r="Q295" i="8"/>
  <c r="Q289" i="8"/>
  <c r="Q284" i="8"/>
  <c r="Q279" i="8"/>
  <c r="Q273" i="8"/>
  <c r="Q268" i="8"/>
  <c r="Q263" i="8"/>
  <c r="Q257" i="8"/>
  <c r="Q252" i="8"/>
  <c r="Q248" i="8"/>
  <c r="Q383" i="8"/>
  <c r="Q375" i="8"/>
  <c r="Q367" i="8"/>
  <c r="Q359" i="8"/>
  <c r="Q351" i="8"/>
  <c r="Q343" i="8"/>
  <c r="Q335" i="8"/>
  <c r="Q327" i="8"/>
  <c r="Q320" i="8"/>
  <c r="Q315" i="8"/>
  <c r="Q309" i="8"/>
  <c r="Q304" i="8"/>
  <c r="Q299" i="8"/>
  <c r="Q293" i="8"/>
  <c r="Q288" i="8"/>
  <c r="Q283" i="8"/>
  <c r="Q277" i="8"/>
  <c r="Q272" i="8"/>
  <c r="Q267" i="8"/>
  <c r="Q261" i="8"/>
  <c r="Q256" i="8"/>
  <c r="Q251" i="8"/>
  <c r="Q381" i="8"/>
  <c r="Q373" i="8"/>
  <c r="Q365" i="8"/>
  <c r="Q357" i="8"/>
  <c r="Q349" i="8"/>
  <c r="Q341" i="8"/>
  <c r="Q333" i="8"/>
  <c r="Q325" i="8"/>
  <c r="Q319" i="8"/>
  <c r="Q313" i="8"/>
  <c r="Q308" i="8"/>
  <c r="Q303" i="8"/>
  <c r="Q297" i="8"/>
  <c r="Q292" i="8"/>
  <c r="Q287" i="8"/>
  <c r="Q281" i="8"/>
  <c r="Q276" i="8"/>
  <c r="Q271" i="8"/>
  <c r="Q265" i="8"/>
  <c r="Q260" i="8"/>
  <c r="Q255" i="8"/>
  <c r="Q250" i="8"/>
  <c r="Q247" i="8"/>
  <c r="P383" i="8"/>
  <c r="P379" i="8"/>
  <c r="P375" i="8"/>
  <c r="P371" i="8"/>
  <c r="P367" i="8"/>
  <c r="P363" i="8"/>
  <c r="P359" i="8"/>
  <c r="P355" i="8"/>
  <c r="P351" i="8"/>
  <c r="P347" i="8"/>
  <c r="P343" i="8"/>
  <c r="P339" i="8"/>
  <c r="P335" i="8"/>
  <c r="P331" i="8"/>
  <c r="P327" i="8"/>
  <c r="P323" i="8"/>
  <c r="P319" i="8"/>
  <c r="P315" i="8"/>
  <c r="P311" i="8"/>
  <c r="P307" i="8"/>
  <c r="P303" i="8"/>
  <c r="P299" i="8"/>
  <c r="P295" i="8"/>
  <c r="P291" i="8"/>
  <c r="P287" i="8"/>
  <c r="P283" i="8"/>
  <c r="P279" i="8"/>
  <c r="P275" i="8"/>
  <c r="P271" i="8"/>
  <c r="P267" i="8"/>
  <c r="P263" i="8"/>
  <c r="P259" i="8"/>
  <c r="P255" i="8"/>
  <c r="P251" i="8"/>
  <c r="P382" i="8"/>
  <c r="P378" i="8"/>
  <c r="P374" i="8"/>
  <c r="P370" i="8"/>
  <c r="P366" i="8"/>
  <c r="P362" i="8"/>
  <c r="P358" i="8"/>
  <c r="P354" i="8"/>
  <c r="P350" i="8"/>
  <c r="P346" i="8"/>
  <c r="P342" i="8"/>
  <c r="P338" i="8"/>
  <c r="P334" i="8"/>
  <c r="P330" i="8"/>
  <c r="P326" i="8"/>
  <c r="P322" i="8"/>
  <c r="P318" i="8"/>
  <c r="P314" i="8"/>
  <c r="P310" i="8"/>
  <c r="P306" i="8"/>
  <c r="P302" i="8"/>
  <c r="P298" i="8"/>
  <c r="P294" i="8"/>
  <c r="P290" i="8"/>
  <c r="P286" i="8"/>
  <c r="P282" i="8"/>
  <c r="P278" i="8"/>
  <c r="P274" i="8"/>
  <c r="P270" i="8"/>
  <c r="P266" i="8"/>
  <c r="P262" i="8"/>
  <c r="P258" i="8"/>
  <c r="P254" i="8"/>
  <c r="P250" i="8"/>
  <c r="P247" i="8"/>
  <c r="P381" i="8"/>
  <c r="P377" i="8"/>
  <c r="P373" i="8"/>
  <c r="P369" i="8"/>
  <c r="P365" i="8"/>
  <c r="P361" i="8"/>
  <c r="P357" i="8"/>
  <c r="P353" i="8"/>
  <c r="P349" i="8"/>
  <c r="P345" i="8"/>
  <c r="P341" i="8"/>
  <c r="P337" i="8"/>
  <c r="P333" i="8"/>
  <c r="P329" i="8"/>
  <c r="P325" i="8"/>
  <c r="P321" i="8"/>
  <c r="P317" i="8"/>
  <c r="P313" i="8"/>
  <c r="P309" i="8"/>
  <c r="P305" i="8"/>
  <c r="P301" i="8"/>
  <c r="P297" i="8"/>
  <c r="P293" i="8"/>
  <c r="P289" i="8"/>
  <c r="P285" i="8"/>
  <c r="P281" i="8"/>
  <c r="P277" i="8"/>
  <c r="P273" i="8"/>
  <c r="P269" i="8"/>
  <c r="P265" i="8"/>
  <c r="P261" i="8"/>
  <c r="P257" i="8"/>
  <c r="P253" i="8"/>
  <c r="P249" i="8"/>
  <c r="P380" i="8"/>
  <c r="P376" i="8"/>
  <c r="P372" i="8"/>
  <c r="P368" i="8"/>
  <c r="P364" i="8"/>
  <c r="P360" i="8"/>
  <c r="P356" i="8"/>
  <c r="P352" i="8"/>
  <c r="P348" i="8"/>
  <c r="P344" i="8"/>
  <c r="P340" i="8"/>
  <c r="P336" i="8"/>
  <c r="P332" i="8"/>
  <c r="P328" i="8"/>
  <c r="P324" i="8"/>
  <c r="P320" i="8"/>
  <c r="P316" i="8"/>
  <c r="P312" i="8"/>
  <c r="P308" i="8"/>
  <c r="P304" i="8"/>
  <c r="P300" i="8"/>
  <c r="P296" i="8"/>
  <c r="P292" i="8"/>
  <c r="P288" i="8"/>
  <c r="P284" i="8"/>
  <c r="P280" i="8"/>
  <c r="P276" i="8"/>
  <c r="P272" i="8"/>
  <c r="P268" i="8"/>
  <c r="P264" i="8"/>
  <c r="P260" i="8"/>
  <c r="P256" i="8"/>
  <c r="P252" i="8"/>
  <c r="P248" i="8"/>
  <c r="S380" i="8"/>
  <c r="S376" i="8"/>
  <c r="S372" i="8"/>
  <c r="S368" i="8"/>
  <c r="S364" i="8"/>
  <c r="S360" i="8"/>
  <c r="S356" i="8"/>
  <c r="S352" i="8"/>
  <c r="S348" i="8"/>
  <c r="S344" i="8"/>
  <c r="S340" i="8"/>
  <c r="S382" i="8"/>
  <c r="S378" i="8"/>
  <c r="S374" i="8"/>
  <c r="S370" i="8"/>
  <c r="S366" i="8"/>
  <c r="S362" i="8"/>
  <c r="S358" i="8"/>
  <c r="S354" i="8"/>
  <c r="S350" i="8"/>
  <c r="S346" i="8"/>
  <c r="S342" i="8"/>
  <c r="S338" i="8"/>
  <c r="S334" i="8"/>
  <c r="S330" i="8"/>
  <c r="S326" i="8"/>
  <c r="S322" i="8"/>
  <c r="S318" i="8"/>
  <c r="S314" i="8"/>
  <c r="S383" i="8"/>
  <c r="S375" i="8"/>
  <c r="S367" i="8"/>
  <c r="S359" i="8"/>
  <c r="S351" i="8"/>
  <c r="S343" i="8"/>
  <c r="S336" i="8"/>
  <c r="S331" i="8"/>
  <c r="S325" i="8"/>
  <c r="S320" i="8"/>
  <c r="S315" i="8"/>
  <c r="S310" i="8"/>
  <c r="S306" i="8"/>
  <c r="S302" i="8"/>
  <c r="S298" i="8"/>
  <c r="S294" i="8"/>
  <c r="S290" i="8"/>
  <c r="S286" i="8"/>
  <c r="S282" i="8"/>
  <c r="S278" i="8"/>
  <c r="S274" i="8"/>
  <c r="S270" i="8"/>
  <c r="S266" i="8"/>
  <c r="S262" i="8"/>
  <c r="S258" i="8"/>
  <c r="S254" i="8"/>
  <c r="S250" i="8"/>
  <c r="S247" i="8"/>
  <c r="S381" i="8"/>
  <c r="S373" i="8"/>
  <c r="S365" i="8"/>
  <c r="S357" i="8"/>
  <c r="S349" i="8"/>
  <c r="S341" i="8"/>
  <c r="S335" i="8"/>
  <c r="S329" i="8"/>
  <c r="S324" i="8"/>
  <c r="S319" i="8"/>
  <c r="S313" i="8"/>
  <c r="S309" i="8"/>
  <c r="S305" i="8"/>
  <c r="S301" i="8"/>
  <c r="S297" i="8"/>
  <c r="S293" i="8"/>
  <c r="S289" i="8"/>
  <c r="S285" i="8"/>
  <c r="S281" i="8"/>
  <c r="S277" i="8"/>
  <c r="S273" i="8"/>
  <c r="S269" i="8"/>
  <c r="S265" i="8"/>
  <c r="S261" i="8"/>
  <c r="S257" i="8"/>
  <c r="S253" i="8"/>
  <c r="S249" i="8"/>
  <c r="S379" i="8"/>
  <c r="S371" i="8"/>
  <c r="S363" i="8"/>
  <c r="S355" i="8"/>
  <c r="S347" i="8"/>
  <c r="S339" i="8"/>
  <c r="S333" i="8"/>
  <c r="S328" i="8"/>
  <c r="S323" i="8"/>
  <c r="S317" i="8"/>
  <c r="S312" i="8"/>
  <c r="S308" i="8"/>
  <c r="S304" i="8"/>
  <c r="S300" i="8"/>
  <c r="S296" i="8"/>
  <c r="S292" i="8"/>
  <c r="S288" i="8"/>
  <c r="S284" i="8"/>
  <c r="S280" i="8"/>
  <c r="S276" i="8"/>
  <c r="S272" i="8"/>
  <c r="S268" i="8"/>
  <c r="S264" i="8"/>
  <c r="S260" i="8"/>
  <c r="S256" i="8"/>
  <c r="S252" i="8"/>
  <c r="S248" i="8"/>
  <c r="S377" i="8"/>
  <c r="S369" i="8"/>
  <c r="S361" i="8"/>
  <c r="S353" i="8"/>
  <c r="S345" i="8"/>
  <c r="S337" i="8"/>
  <c r="S332" i="8"/>
  <c r="S327" i="8"/>
  <c r="S321" i="8"/>
  <c r="S316" i="8"/>
  <c r="S311" i="8"/>
  <c r="S307" i="8"/>
  <c r="S303" i="8"/>
  <c r="S299" i="8"/>
  <c r="S295" i="8"/>
  <c r="S291" i="8"/>
  <c r="S287" i="8"/>
  <c r="S283" i="8"/>
  <c r="S279" i="8"/>
  <c r="S275" i="8"/>
  <c r="S271" i="8"/>
  <c r="S267" i="8"/>
  <c r="S263" i="8"/>
  <c r="S259" i="8"/>
  <c r="S255" i="8"/>
  <c r="S251" i="8"/>
  <c r="R380" i="8"/>
  <c r="R376" i="8"/>
  <c r="R372" i="8"/>
  <c r="R368" i="8"/>
  <c r="R364" i="8"/>
  <c r="R360" i="8"/>
  <c r="R356" i="8"/>
  <c r="R352" i="8"/>
  <c r="R348" i="8"/>
  <c r="R344" i="8"/>
  <c r="R340" i="8"/>
  <c r="R336" i="8"/>
  <c r="R332" i="8"/>
  <c r="R328" i="8"/>
  <c r="R324" i="8"/>
  <c r="R320" i="8"/>
  <c r="R316" i="8"/>
  <c r="R312" i="8"/>
  <c r="R308" i="8"/>
  <c r="R304" i="8"/>
  <c r="R300" i="8"/>
  <c r="R296" i="8"/>
  <c r="R292" i="8"/>
  <c r="R288" i="8"/>
  <c r="R284" i="8"/>
  <c r="R280" i="8"/>
  <c r="R276" i="8"/>
  <c r="R272" i="8"/>
  <c r="R268" i="8"/>
  <c r="R264" i="8"/>
  <c r="R260" i="8"/>
  <c r="R256" i="8"/>
  <c r="R252" i="8"/>
  <c r="R248" i="8"/>
  <c r="R383" i="8"/>
  <c r="R379" i="8"/>
  <c r="R375" i="8"/>
  <c r="R371" i="8"/>
  <c r="R367" i="8"/>
  <c r="R363" i="8"/>
  <c r="R359" i="8"/>
  <c r="R355" i="8"/>
  <c r="R351" i="8"/>
  <c r="R347" i="8"/>
  <c r="R343" i="8"/>
  <c r="R339" i="8"/>
  <c r="R335" i="8"/>
  <c r="R331" i="8"/>
  <c r="R327" i="8"/>
  <c r="R323" i="8"/>
  <c r="R319" i="8"/>
  <c r="R315" i="8"/>
  <c r="R311" i="8"/>
  <c r="R307" i="8"/>
  <c r="R303" i="8"/>
  <c r="R299" i="8"/>
  <c r="R295" i="8"/>
  <c r="R291" i="8"/>
  <c r="R287" i="8"/>
  <c r="R283" i="8"/>
  <c r="R279" i="8"/>
  <c r="R275" i="8"/>
  <c r="R271" i="8"/>
  <c r="R267" i="8"/>
  <c r="R263" i="8"/>
  <c r="R259" i="8"/>
  <c r="R255" i="8"/>
  <c r="R251" i="8"/>
  <c r="R382" i="8"/>
  <c r="R378" i="8"/>
  <c r="R374" i="8"/>
  <c r="R370" i="8"/>
  <c r="R366" i="8"/>
  <c r="R362" i="8"/>
  <c r="R358" i="8"/>
  <c r="R354" i="8"/>
  <c r="R350" i="8"/>
  <c r="R346" i="8"/>
  <c r="R342" i="8"/>
  <c r="R338" i="8"/>
  <c r="R334" i="8"/>
  <c r="R330" i="8"/>
  <c r="R326" i="8"/>
  <c r="R322" i="8"/>
  <c r="R318" i="8"/>
  <c r="R314" i="8"/>
  <c r="R310" i="8"/>
  <c r="R306" i="8"/>
  <c r="R302" i="8"/>
  <c r="R298" i="8"/>
  <c r="R294" i="8"/>
  <c r="R290" i="8"/>
  <c r="R286" i="8"/>
  <c r="R282" i="8"/>
  <c r="R278" i="8"/>
  <c r="R274" i="8"/>
  <c r="R270" i="8"/>
  <c r="R266" i="8"/>
  <c r="R262" i="8"/>
  <c r="R258" i="8"/>
  <c r="R254" i="8"/>
  <c r="R250" i="8"/>
  <c r="R247" i="8"/>
  <c r="R381" i="8"/>
  <c r="R365" i="8"/>
  <c r="R349" i="8"/>
  <c r="R333" i="8"/>
  <c r="R317" i="8"/>
  <c r="R301" i="8"/>
  <c r="R285" i="8"/>
  <c r="R269" i="8"/>
  <c r="R253" i="8"/>
  <c r="R377" i="8"/>
  <c r="R361" i="8"/>
  <c r="R345" i="8"/>
  <c r="R329" i="8"/>
  <c r="R313" i="8"/>
  <c r="R297" i="8"/>
  <c r="R281" i="8"/>
  <c r="R265" i="8"/>
  <c r="R249" i="8"/>
  <c r="R373" i="8"/>
  <c r="R357" i="8"/>
  <c r="R341" i="8"/>
  <c r="R325" i="8"/>
  <c r="R309" i="8"/>
  <c r="R293" i="8"/>
  <c r="R277" i="8"/>
  <c r="R261" i="8"/>
  <c r="R369" i="8"/>
  <c r="R353" i="8"/>
  <c r="R337" i="8"/>
  <c r="R321" i="8"/>
  <c r="R305" i="8"/>
  <c r="R289" i="8"/>
  <c r="R273" i="8"/>
  <c r="R257" i="8"/>
  <c r="U380" i="8"/>
  <c r="U376" i="8"/>
  <c r="U372" i="8"/>
  <c r="U368" i="8"/>
  <c r="U364" i="8"/>
  <c r="U360" i="8"/>
  <c r="U356" i="8"/>
  <c r="U352" i="8"/>
  <c r="U348" i="8"/>
  <c r="U344" i="8"/>
  <c r="U340" i="8"/>
  <c r="U336" i="8"/>
  <c r="U332" i="8"/>
  <c r="U328" i="8"/>
  <c r="U324" i="8"/>
  <c r="U320" i="8"/>
  <c r="U316" i="8"/>
  <c r="U312" i="8"/>
  <c r="U308" i="8"/>
  <c r="U304" i="8"/>
  <c r="U300" i="8"/>
  <c r="U296" i="8"/>
  <c r="U292" i="8"/>
  <c r="U288" i="8"/>
  <c r="U284" i="8"/>
  <c r="U280" i="8"/>
  <c r="U276" i="8"/>
  <c r="U272" i="8"/>
  <c r="U382" i="8"/>
  <c r="U378" i="8"/>
  <c r="U374" i="8"/>
  <c r="U370" i="8"/>
  <c r="U366" i="8"/>
  <c r="U362" i="8"/>
  <c r="U358" i="8"/>
  <c r="U354" i="8"/>
  <c r="U350" i="8"/>
  <c r="U346" i="8"/>
  <c r="U342" i="8"/>
  <c r="U338" i="8"/>
  <c r="U334" i="8"/>
  <c r="U330" i="8"/>
  <c r="U326" i="8"/>
  <c r="U322" i="8"/>
  <c r="U318" i="8"/>
  <c r="U314" i="8"/>
  <c r="U310" i="8"/>
  <c r="U306" i="8"/>
  <c r="U302" i="8"/>
  <c r="U298" i="8"/>
  <c r="U294" i="8"/>
  <c r="U290" i="8"/>
  <c r="U286" i="8"/>
  <c r="U282" i="8"/>
  <c r="U278" i="8"/>
  <c r="U274" i="8"/>
  <c r="U379" i="8"/>
  <c r="U371" i="8"/>
  <c r="U363" i="8"/>
  <c r="U355" i="8"/>
  <c r="U347" i="8"/>
  <c r="U339" i="8"/>
  <c r="U331" i="8"/>
  <c r="U323" i="8"/>
  <c r="U315" i="8"/>
  <c r="U307" i="8"/>
  <c r="U299" i="8"/>
  <c r="U291" i="8"/>
  <c r="U283" i="8"/>
  <c r="U275" i="8"/>
  <c r="U269" i="8"/>
  <c r="U265" i="8"/>
  <c r="U261" i="8"/>
  <c r="U257" i="8"/>
  <c r="U253" i="8"/>
  <c r="U249" i="8"/>
  <c r="U377" i="8"/>
  <c r="U369" i="8"/>
  <c r="U361" i="8"/>
  <c r="U353" i="8"/>
  <c r="U345" i="8"/>
  <c r="U337" i="8"/>
  <c r="U329" i="8"/>
  <c r="U321" i="8"/>
  <c r="U313" i="8"/>
  <c r="U305" i="8"/>
  <c r="U297" i="8"/>
  <c r="U289" i="8"/>
  <c r="U281" i="8"/>
  <c r="U273" i="8"/>
  <c r="U268" i="8"/>
  <c r="U264" i="8"/>
  <c r="U260" i="8"/>
  <c r="U256" i="8"/>
  <c r="U252" i="8"/>
  <c r="U248" i="8"/>
  <c r="U383" i="8"/>
  <c r="U375" i="8"/>
  <c r="U367" i="8"/>
  <c r="U359" i="8"/>
  <c r="U351" i="8"/>
  <c r="U343" i="8"/>
  <c r="U335" i="8"/>
  <c r="U327" i="8"/>
  <c r="U319" i="8"/>
  <c r="U311" i="8"/>
  <c r="U303" i="8"/>
  <c r="U295" i="8"/>
  <c r="U287" i="8"/>
  <c r="U279" i="8"/>
  <c r="U271" i="8"/>
  <c r="U267" i="8"/>
  <c r="U263" i="8"/>
  <c r="U259" i="8"/>
  <c r="U255" i="8"/>
  <c r="U251" i="8"/>
  <c r="U381" i="8"/>
  <c r="U373" i="8"/>
  <c r="U365" i="8"/>
  <c r="U357" i="8"/>
  <c r="U349" i="8"/>
  <c r="U341" i="8"/>
  <c r="U333" i="8"/>
  <c r="U325" i="8"/>
  <c r="U317" i="8"/>
  <c r="U309" i="8"/>
  <c r="U301" i="8"/>
  <c r="U293" i="8"/>
  <c r="U285" i="8"/>
  <c r="U277" i="8"/>
  <c r="U270" i="8"/>
  <c r="U266" i="8"/>
  <c r="U262" i="8"/>
  <c r="U258" i="8"/>
  <c r="U254" i="8"/>
  <c r="U250" i="8"/>
  <c r="U247" i="8"/>
  <c r="T383" i="8"/>
  <c r="T379" i="8"/>
  <c r="T375" i="8"/>
  <c r="T371" i="8"/>
  <c r="T367" i="8"/>
  <c r="T363" i="8"/>
  <c r="T359" i="8"/>
  <c r="T355" i="8"/>
  <c r="T351" i="8"/>
  <c r="T347" i="8"/>
  <c r="T343" i="8"/>
  <c r="T339" i="8"/>
  <c r="T335" i="8"/>
  <c r="T331" i="8"/>
  <c r="T327" i="8"/>
  <c r="T323" i="8"/>
  <c r="T319" i="8"/>
  <c r="T315" i="8"/>
  <c r="T311" i="8"/>
  <c r="T307" i="8"/>
  <c r="T303" i="8"/>
  <c r="T299" i="8"/>
  <c r="T295" i="8"/>
  <c r="T291" i="8"/>
  <c r="T287" i="8"/>
  <c r="T283" i="8"/>
  <c r="T279" i="8"/>
  <c r="T275" i="8"/>
  <c r="T271" i="8"/>
  <c r="T267" i="8"/>
  <c r="T263" i="8"/>
  <c r="T259" i="8"/>
  <c r="T255" i="8"/>
  <c r="T251" i="8"/>
  <c r="T382" i="8"/>
  <c r="T378" i="8"/>
  <c r="T374" i="8"/>
  <c r="T370" i="8"/>
  <c r="T366" i="8"/>
  <c r="T362" i="8"/>
  <c r="T358" i="8"/>
  <c r="T354" i="8"/>
  <c r="T350" i="8"/>
  <c r="T346" i="8"/>
  <c r="T342" i="8"/>
  <c r="T338" i="8"/>
  <c r="T334" i="8"/>
  <c r="T330" i="8"/>
  <c r="T326" i="8"/>
  <c r="T322" i="8"/>
  <c r="T318" i="8"/>
  <c r="T314" i="8"/>
  <c r="T310" i="8"/>
  <c r="T306" i="8"/>
  <c r="T302" i="8"/>
  <c r="T298" i="8"/>
  <c r="T294" i="8"/>
  <c r="T290" i="8"/>
  <c r="T286" i="8"/>
  <c r="T282" i="8"/>
  <c r="T278" i="8"/>
  <c r="T274" i="8"/>
  <c r="T270" i="8"/>
  <c r="T266" i="8"/>
  <c r="T262" i="8"/>
  <c r="T258" i="8"/>
  <c r="T254" i="8"/>
  <c r="T250" i="8"/>
  <c r="T247" i="8"/>
  <c r="T381" i="8"/>
  <c r="T377" i="8"/>
  <c r="T380" i="8"/>
  <c r="T376" i="8"/>
  <c r="T372" i="8"/>
  <c r="T368" i="8"/>
  <c r="T364" i="8"/>
  <c r="T360" i="8"/>
  <c r="T356" i="8"/>
  <c r="T352" i="8"/>
  <c r="T348" i="8"/>
  <c r="T344" i="8"/>
  <c r="T340" i="8"/>
  <c r="T336" i="8"/>
  <c r="T332" i="8"/>
  <c r="T328" i="8"/>
  <c r="T324" i="8"/>
  <c r="T320" i="8"/>
  <c r="T316" i="8"/>
  <c r="T312" i="8"/>
  <c r="T308" i="8"/>
  <c r="T304" i="8"/>
  <c r="T300" i="8"/>
  <c r="T296" i="8"/>
  <c r="T292" i="8"/>
  <c r="T288" i="8"/>
  <c r="T284" i="8"/>
  <c r="T280" i="8"/>
  <c r="T276" i="8"/>
  <c r="T272" i="8"/>
  <c r="T268" i="8"/>
  <c r="T264" i="8"/>
  <c r="T260" i="8"/>
  <c r="T256" i="8"/>
  <c r="T252" i="8"/>
  <c r="T248" i="8"/>
  <c r="T373" i="8"/>
  <c r="T357" i="8"/>
  <c r="T341" i="8"/>
  <c r="T325" i="8"/>
  <c r="T309" i="8"/>
  <c r="T293" i="8"/>
  <c r="T277" i="8"/>
  <c r="T261" i="8"/>
  <c r="T369" i="8"/>
  <c r="T353" i="8"/>
  <c r="T337" i="8"/>
  <c r="T321" i="8"/>
  <c r="T305" i="8"/>
  <c r="T289" i="8"/>
  <c r="T273" i="8"/>
  <c r="T257" i="8"/>
  <c r="T365" i="8"/>
  <c r="T349" i="8"/>
  <c r="T333" i="8"/>
  <c r="T317" i="8"/>
  <c r="T301" i="8"/>
  <c r="T285" i="8"/>
  <c r="T269" i="8"/>
  <c r="T253" i="8"/>
  <c r="T361" i="8"/>
  <c r="T345" i="8"/>
  <c r="T329" i="8"/>
  <c r="T313" i="8"/>
  <c r="T297" i="8"/>
  <c r="T281" i="8"/>
  <c r="T265" i="8"/>
  <c r="T249" i="8"/>
  <c r="V382" i="8"/>
  <c r="V378" i="8"/>
  <c r="V374" i="8"/>
  <c r="V370" i="8"/>
  <c r="V366" i="8"/>
  <c r="V362" i="8"/>
  <c r="V358" i="8"/>
  <c r="V354" i="8"/>
  <c r="V350" i="8"/>
  <c r="V346" i="8"/>
  <c r="V342" i="8"/>
  <c r="V338" i="8"/>
  <c r="V334" i="8"/>
  <c r="V330" i="8"/>
  <c r="V326" i="8"/>
  <c r="V322" i="8"/>
  <c r="V381" i="8"/>
  <c r="V376" i="8"/>
  <c r="V371" i="8"/>
  <c r="V365" i="8"/>
  <c r="V360" i="8"/>
  <c r="V355" i="8"/>
  <c r="V349" i="8"/>
  <c r="V344" i="8"/>
  <c r="V339" i="8"/>
  <c r="V333" i="8"/>
  <c r="V328" i="8"/>
  <c r="V323" i="8"/>
  <c r="V318" i="8"/>
  <c r="V314" i="8"/>
  <c r="V310" i="8"/>
  <c r="V306" i="8"/>
  <c r="V302" i="8"/>
  <c r="V298" i="8"/>
  <c r="V294" i="8"/>
  <c r="V290" i="8"/>
  <c r="V286" i="8"/>
  <c r="V282" i="8"/>
  <c r="V278" i="8"/>
  <c r="V274" i="8"/>
  <c r="V270" i="8"/>
  <c r="V266" i="8"/>
  <c r="V262" i="8"/>
  <c r="V258" i="8"/>
  <c r="V254" i="8"/>
  <c r="V250" i="8"/>
  <c r="V247" i="8"/>
  <c r="V379" i="8"/>
  <c r="V373" i="8"/>
  <c r="V368" i="8"/>
  <c r="V363" i="8"/>
  <c r="V357" i="8"/>
  <c r="V352" i="8"/>
  <c r="V347" i="8"/>
  <c r="V341" i="8"/>
  <c r="V336" i="8"/>
  <c r="V331" i="8"/>
  <c r="V325" i="8"/>
  <c r="V320" i="8"/>
  <c r="V316" i="8"/>
  <c r="V312" i="8"/>
  <c r="V308" i="8"/>
  <c r="V304" i="8"/>
  <c r="V300" i="8"/>
  <c r="V296" i="8"/>
  <c r="V292" i="8"/>
  <c r="V288" i="8"/>
  <c r="V284" i="8"/>
  <c r="V280" i="8"/>
  <c r="V276" i="8"/>
  <c r="V272" i="8"/>
  <c r="V268" i="8"/>
  <c r="V264" i="8"/>
  <c r="V260" i="8"/>
  <c r="V256" i="8"/>
  <c r="V252" i="8"/>
  <c r="V248" i="8"/>
  <c r="V383" i="8"/>
  <c r="V377" i="8"/>
  <c r="V372" i="8"/>
  <c r="V367" i="8"/>
  <c r="V361" i="8"/>
  <c r="V356" i="8"/>
  <c r="V351" i="8"/>
  <c r="V345" i="8"/>
  <c r="V340" i="8"/>
  <c r="V335" i="8"/>
  <c r="V329" i="8"/>
  <c r="V324" i="8"/>
  <c r="V319" i="8"/>
  <c r="V315" i="8"/>
  <c r="V311" i="8"/>
  <c r="V307" i="8"/>
  <c r="V303" i="8"/>
  <c r="V299" i="8"/>
  <c r="V295" i="8"/>
  <c r="V291" i="8"/>
  <c r="V287" i="8"/>
  <c r="V283" i="8"/>
  <c r="V279" i="8"/>
  <c r="V275" i="8"/>
  <c r="V271" i="8"/>
  <c r="V267" i="8"/>
  <c r="V263" i="8"/>
  <c r="V259" i="8"/>
  <c r="V255" i="8"/>
  <c r="V251" i="8"/>
  <c r="V380" i="8"/>
  <c r="V359" i="8"/>
  <c r="V337" i="8"/>
  <c r="V317" i="8"/>
  <c r="V301" i="8"/>
  <c r="V285" i="8"/>
  <c r="V269" i="8"/>
  <c r="V253" i="8"/>
  <c r="V375" i="8"/>
  <c r="V353" i="8"/>
  <c r="V332" i="8"/>
  <c r="V313" i="8"/>
  <c r="V297" i="8"/>
  <c r="V281" i="8"/>
  <c r="V265" i="8"/>
  <c r="V249" i="8"/>
  <c r="V369" i="8"/>
  <c r="V348" i="8"/>
  <c r="V327" i="8"/>
  <c r="V309" i="8"/>
  <c r="V293" i="8"/>
  <c r="V277" i="8"/>
  <c r="V261" i="8"/>
  <c r="V364" i="8"/>
  <c r="V343" i="8"/>
  <c r="V321" i="8"/>
  <c r="V305" i="8"/>
  <c r="V289" i="8"/>
  <c r="V273" i="8"/>
  <c r="V257" i="8"/>
  <c r="X380" i="8"/>
  <c r="X376" i="8"/>
  <c r="X372" i="8"/>
  <c r="X368" i="8"/>
  <c r="X364" i="8"/>
  <c r="X360" i="8"/>
  <c r="X356" i="8"/>
  <c r="X352" i="8"/>
  <c r="X348" i="8"/>
  <c r="X344" i="8"/>
  <c r="X340" i="8"/>
  <c r="X336" i="8"/>
  <c r="X332" i="8"/>
  <c r="X328" i="8"/>
  <c r="X324" i="8"/>
  <c r="X320" i="8"/>
  <c r="X316" i="8"/>
  <c r="X312" i="8"/>
  <c r="X308" i="8"/>
  <c r="X304" i="8"/>
  <c r="X300" i="8"/>
  <c r="X296" i="8"/>
  <c r="X292" i="8"/>
  <c r="X288" i="8"/>
  <c r="X284" i="8"/>
  <c r="X280" i="8"/>
  <c r="X276" i="8"/>
  <c r="X272" i="8"/>
  <c r="X268" i="8"/>
  <c r="X264" i="8"/>
  <c r="X260" i="8"/>
  <c r="X256" i="8"/>
  <c r="X252" i="8"/>
  <c r="X248" i="8"/>
  <c r="X383" i="8"/>
  <c r="X379" i="8"/>
  <c r="X375" i="8"/>
  <c r="X371" i="8"/>
  <c r="X367" i="8"/>
  <c r="X363" i="8"/>
  <c r="X359" i="8"/>
  <c r="X355" i="8"/>
  <c r="X351" i="8"/>
  <c r="X347" i="8"/>
  <c r="X343" i="8"/>
  <c r="X339" i="8"/>
  <c r="X335" i="8"/>
  <c r="X331" i="8"/>
  <c r="X327" i="8"/>
  <c r="X323" i="8"/>
  <c r="X319" i="8"/>
  <c r="X315" i="8"/>
  <c r="X311" i="8"/>
  <c r="X307" i="8"/>
  <c r="X303" i="8"/>
  <c r="X299" i="8"/>
  <c r="X295" i="8"/>
  <c r="X291" i="8"/>
  <c r="X287" i="8"/>
  <c r="X283" i="8"/>
  <c r="X279" i="8"/>
  <c r="X275" i="8"/>
  <c r="X271" i="8"/>
  <c r="X267" i="8"/>
  <c r="X263" i="8"/>
  <c r="X259" i="8"/>
  <c r="X255" i="8"/>
  <c r="X251" i="8"/>
  <c r="X378" i="8"/>
  <c r="X370" i="8"/>
  <c r="X362" i="8"/>
  <c r="X354" i="8"/>
  <c r="X346" i="8"/>
  <c r="X338" i="8"/>
  <c r="X330" i="8"/>
  <c r="X322" i="8"/>
  <c r="X314" i="8"/>
  <c r="X306" i="8"/>
  <c r="X298" i="8"/>
  <c r="X290" i="8"/>
  <c r="X282" i="8"/>
  <c r="X274" i="8"/>
  <c r="X266" i="8"/>
  <c r="X258" i="8"/>
  <c r="X250" i="8"/>
  <c r="X382" i="8"/>
  <c r="X374" i="8"/>
  <c r="X366" i="8"/>
  <c r="X358" i="8"/>
  <c r="X350" i="8"/>
  <c r="X342" i="8"/>
  <c r="X334" i="8"/>
  <c r="X326" i="8"/>
  <c r="X318" i="8"/>
  <c r="X310" i="8"/>
  <c r="X302" i="8"/>
  <c r="X294" i="8"/>
  <c r="X286" i="8"/>
  <c r="X278" i="8"/>
  <c r="X270" i="8"/>
  <c r="X262" i="8"/>
  <c r="X254" i="8"/>
  <c r="X247" i="8"/>
  <c r="X381" i="8"/>
  <c r="X373" i="8"/>
  <c r="X365" i="8"/>
  <c r="X357" i="8"/>
  <c r="X349" i="8"/>
  <c r="X341" i="8"/>
  <c r="X333" i="8"/>
  <c r="X325" i="8"/>
  <c r="X317" i="8"/>
  <c r="X309" i="8"/>
  <c r="X301" i="8"/>
  <c r="X293" i="8"/>
  <c r="X285" i="8"/>
  <c r="X277" i="8"/>
  <c r="X269" i="8"/>
  <c r="X261" i="8"/>
  <c r="X253" i="8"/>
  <c r="X369" i="8"/>
  <c r="X337" i="8"/>
  <c r="X305" i="8"/>
  <c r="X273" i="8"/>
  <c r="X361" i="8"/>
  <c r="X329" i="8"/>
  <c r="X297" i="8"/>
  <c r="X265" i="8"/>
  <c r="X353" i="8"/>
  <c r="X321" i="8"/>
  <c r="X289" i="8"/>
  <c r="X257" i="8"/>
  <c r="X377" i="8"/>
  <c r="X345" i="8"/>
  <c r="X313" i="8"/>
  <c r="X281" i="8"/>
  <c r="X249" i="8"/>
  <c r="Y383" i="8"/>
  <c r="Y379" i="8"/>
  <c r="Y375" i="8"/>
  <c r="Y371" i="8"/>
  <c r="Y367" i="8"/>
  <c r="Y363" i="8"/>
  <c r="Y359" i="8"/>
  <c r="Y355" i="8"/>
  <c r="Y351" i="8"/>
  <c r="Y347" i="8"/>
  <c r="Y343" i="8"/>
  <c r="Y339" i="8"/>
  <c r="Y335" i="8"/>
  <c r="Y331" i="8"/>
  <c r="Y327" i="8"/>
  <c r="Y323" i="8"/>
  <c r="Y319" i="8"/>
  <c r="Y315" i="8"/>
  <c r="Y311" i="8"/>
  <c r="Y307" i="8"/>
  <c r="Y303" i="8"/>
  <c r="Y299" i="8"/>
  <c r="Y295" i="8"/>
  <c r="Y291" i="8"/>
  <c r="Y287" i="8"/>
  <c r="Y283" i="8"/>
  <c r="Y279" i="8"/>
  <c r="Y275" i="8"/>
  <c r="Y271" i="8"/>
  <c r="Y267" i="8"/>
  <c r="Y263" i="8"/>
  <c r="Y259" i="8"/>
  <c r="Y255" i="8"/>
  <c r="Y251" i="8"/>
  <c r="Y382" i="8"/>
  <c r="Y378" i="8"/>
  <c r="Y374" i="8"/>
  <c r="Y370" i="8"/>
  <c r="Y366" i="8"/>
  <c r="Y362" i="8"/>
  <c r="Y358" i="8"/>
  <c r="Y354" i="8"/>
  <c r="Y350" i="8"/>
  <c r="Y346" i="8"/>
  <c r="Y342" i="8"/>
  <c r="Y338" i="8"/>
  <c r="Y334" i="8"/>
  <c r="Y330" i="8"/>
  <c r="Y326" i="8"/>
  <c r="Y322" i="8"/>
  <c r="Y318" i="8"/>
  <c r="Y314" i="8"/>
  <c r="Y310" i="8"/>
  <c r="Y306" i="8"/>
  <c r="Y302" i="8"/>
  <c r="Y298" i="8"/>
  <c r="Y294" i="8"/>
  <c r="Y290" i="8"/>
  <c r="Y286" i="8"/>
  <c r="Y282" i="8"/>
  <c r="Y278" i="8"/>
  <c r="Y274" i="8"/>
  <c r="Y270" i="8"/>
  <c r="Y266" i="8"/>
  <c r="Y262" i="8"/>
  <c r="Y258" i="8"/>
  <c r="Y254" i="8"/>
  <c r="Y250" i="8"/>
  <c r="Y247" i="8"/>
  <c r="Y381" i="8"/>
  <c r="Y377" i="8"/>
  <c r="Y373" i="8"/>
  <c r="Y369" i="8"/>
  <c r="Y365" i="8"/>
  <c r="Y361" i="8"/>
  <c r="Y357" i="8"/>
  <c r="Y353" i="8"/>
  <c r="Y349" i="8"/>
  <c r="Y345" i="8"/>
  <c r="Y341" i="8"/>
  <c r="Y337" i="8"/>
  <c r="Y333" i="8"/>
  <c r="Y329" i="8"/>
  <c r="Y325" i="8"/>
  <c r="Y321" i="8"/>
  <c r="Y317" i="8"/>
  <c r="Y313" i="8"/>
  <c r="Y309" i="8"/>
  <c r="Y305" i="8"/>
  <c r="Y301" i="8"/>
  <c r="Y297" i="8"/>
  <c r="Y293" i="8"/>
  <c r="Y289" i="8"/>
  <c r="Y285" i="8"/>
  <c r="Y281" i="8"/>
  <c r="Y277" i="8"/>
  <c r="Y273" i="8"/>
  <c r="Y269" i="8"/>
  <c r="Y265" i="8"/>
  <c r="Y261" i="8"/>
  <c r="Y257" i="8"/>
  <c r="Y253" i="8"/>
  <c r="Y249" i="8"/>
  <c r="Y380" i="8"/>
  <c r="Y364" i="8"/>
  <c r="Y348" i="8"/>
  <c r="Y332" i="8"/>
  <c r="Y316" i="8"/>
  <c r="Y300" i="8"/>
  <c r="Y284" i="8"/>
  <c r="Y268" i="8"/>
  <c r="Y252" i="8"/>
  <c r="Y376" i="8"/>
  <c r="Y360" i="8"/>
  <c r="Y344" i="8"/>
  <c r="Y328" i="8"/>
  <c r="Y312" i="8"/>
  <c r="Y296" i="8"/>
  <c r="Y372" i="8"/>
  <c r="Y356" i="8"/>
  <c r="Y340" i="8"/>
  <c r="Y324" i="8"/>
  <c r="Y308" i="8"/>
  <c r="Y292" i="8"/>
  <c r="Y276" i="8"/>
  <c r="Y260" i="8"/>
  <c r="Y368" i="8"/>
  <c r="Y352" i="8"/>
  <c r="Y336" i="8"/>
  <c r="Y320" i="8"/>
  <c r="Y304" i="8"/>
  <c r="Y288" i="8"/>
  <c r="Y272" i="8"/>
  <c r="Y256" i="8"/>
  <c r="Y280" i="8"/>
  <c r="Y264" i="8"/>
  <c r="Y248" i="8"/>
  <c r="O247" i="8" l="1" a="1"/>
  <c r="O381" i="8" s="1"/>
  <c r="O250" i="8" l="1"/>
  <c r="O282" i="8"/>
  <c r="O314" i="8"/>
  <c r="O346" i="8"/>
  <c r="O378" i="8"/>
  <c r="O275" i="8"/>
  <c r="O307" i="8"/>
  <c r="O355" i="8"/>
  <c r="O248" i="8"/>
  <c r="O296" i="8"/>
  <c r="O328" i="8"/>
  <c r="O376" i="8"/>
  <c r="O289" i="8"/>
  <c r="O321" i="8"/>
  <c r="O369" i="8"/>
  <c r="O270" i="8"/>
  <c r="O318" i="8"/>
  <c r="O350" i="8"/>
  <c r="O263" i="8"/>
  <c r="O295" i="8"/>
  <c r="O343" i="8"/>
  <c r="O375" i="8"/>
  <c r="O284" i="8"/>
  <c r="O316" i="8"/>
  <c r="O364" i="8"/>
  <c r="O277" i="8"/>
  <c r="O309" i="8"/>
  <c r="O357" i="8"/>
  <c r="O258" i="8"/>
  <c r="O290" i="8"/>
  <c r="O322" i="8"/>
  <c r="O354" i="8"/>
  <c r="O370" i="8"/>
  <c r="O251" i="8"/>
  <c r="O267" i="8"/>
  <c r="O283" i="8"/>
  <c r="O299" i="8"/>
  <c r="O315" i="8"/>
  <c r="O331" i="8"/>
  <c r="O347" i="8"/>
  <c r="O363" i="8"/>
  <c r="O379" i="8"/>
  <c r="O256" i="8"/>
  <c r="O272" i="8"/>
  <c r="O288" i="8"/>
  <c r="O304" i="8"/>
  <c r="O320" i="8"/>
  <c r="O336" i="8"/>
  <c r="O352" i="8"/>
  <c r="O368" i="8"/>
  <c r="O249" i="8"/>
  <c r="O265" i="8"/>
  <c r="O281" i="8"/>
  <c r="O297" i="8"/>
  <c r="O313" i="8"/>
  <c r="O329" i="8"/>
  <c r="O345" i="8"/>
  <c r="O361" i="8"/>
  <c r="O377" i="8"/>
  <c r="O266" i="8"/>
  <c r="O298" i="8"/>
  <c r="O330" i="8"/>
  <c r="O362" i="8"/>
  <c r="O259" i="8"/>
  <c r="O291" i="8"/>
  <c r="O323" i="8"/>
  <c r="O339" i="8"/>
  <c r="O371" i="8"/>
  <c r="O264" i="8"/>
  <c r="O280" i="8"/>
  <c r="O312" i="8"/>
  <c r="O344" i="8"/>
  <c r="O360" i="8"/>
  <c r="O257" i="8"/>
  <c r="O273" i="8"/>
  <c r="O305" i="8"/>
  <c r="O337" i="8"/>
  <c r="O353" i="8"/>
  <c r="O254" i="8"/>
  <c r="O286" i="8"/>
  <c r="O302" i="8"/>
  <c r="O334" i="8"/>
  <c r="O366" i="8"/>
  <c r="O382" i="8"/>
  <c r="O279" i="8"/>
  <c r="O311" i="8"/>
  <c r="O327" i="8"/>
  <c r="O359" i="8"/>
  <c r="O252" i="8"/>
  <c r="O268" i="8"/>
  <c r="O300" i="8"/>
  <c r="O332" i="8"/>
  <c r="O348" i="8"/>
  <c r="O380" i="8"/>
  <c r="O261" i="8"/>
  <c r="O293" i="8"/>
  <c r="O325" i="8"/>
  <c r="O341" i="8"/>
  <c r="O373" i="8"/>
  <c r="O274" i="8"/>
  <c r="O306" i="8"/>
  <c r="O338" i="8"/>
  <c r="O247" i="8"/>
  <c r="O262" i="8"/>
  <c r="O278" i="8"/>
  <c r="O294" i="8"/>
  <c r="O310" i="8"/>
  <c r="O326" i="8"/>
  <c r="O342" i="8"/>
  <c r="O358" i="8"/>
  <c r="O374" i="8"/>
  <c r="O255" i="8"/>
  <c r="O271" i="8"/>
  <c r="O287" i="8"/>
  <c r="O303" i="8"/>
  <c r="O319" i="8"/>
  <c r="O335" i="8"/>
  <c r="O351" i="8"/>
  <c r="O367" i="8"/>
  <c r="O383" i="8"/>
  <c r="O260" i="8"/>
  <c r="O276" i="8"/>
  <c r="O292" i="8"/>
  <c r="O308" i="8"/>
  <c r="O324" i="8"/>
  <c r="O340" i="8"/>
  <c r="O356" i="8"/>
  <c r="O372" i="8"/>
  <c r="O253" i="8"/>
  <c r="O269" i="8"/>
  <c r="O285" i="8"/>
  <c r="O301" i="8"/>
  <c r="O317" i="8"/>
  <c r="O333" i="8"/>
  <c r="O349" i="8"/>
  <c r="O365" i="8"/>
</calcChain>
</file>

<file path=xl/sharedStrings.xml><?xml version="1.0" encoding="utf-8"?>
<sst xmlns="http://schemas.openxmlformats.org/spreadsheetml/2006/main" count="5267" uniqueCount="531">
  <si>
    <t>Position</t>
  </si>
  <si>
    <t>DT Data Champion</t>
  </si>
  <si>
    <t>Task1: Design a Dashboard</t>
  </si>
  <si>
    <t>Required mindset</t>
  </si>
  <si>
    <t>Deep-thinking, joy of learning</t>
  </si>
  <si>
    <t>You are asked to design a leaderboard that summarizes</t>
  </si>
  <si>
    <t>the results of a personality assessment</t>
  </si>
  <si>
    <t>DT Areas of Work</t>
  </si>
  <si>
    <t>Behavioral Intelligence, Execution, BizTech Acumen, Values driven decision making, Learnability</t>
  </si>
  <si>
    <t>Task2: Implement the dashboard</t>
  </si>
  <si>
    <t>You are asked to implement the dashboard that you designed</t>
  </si>
  <si>
    <t>in Task1. You are given some formulae that can be used</t>
  </si>
  <si>
    <t>to automate the dashboard, along with conditional formatting rules</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</si>
  <si>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</si>
  <si>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</si>
  <si>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</si>
  <si>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</si>
  <si>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</si>
  <si>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</si>
  <si>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</si>
  <si>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</si>
  <si>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</si>
  <si>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Basic Guidelines</t>
  </si>
  <si>
    <t>Please go through all the subsheets carefully</t>
  </si>
  <si>
    <t>Please don't take the shortcut of jumping into the task</t>
  </si>
  <si>
    <t>Once you read the context subsheets you'd understand the task better</t>
  </si>
  <si>
    <t>Expectations</t>
  </si>
  <si>
    <t>We don't expect you to completely solve the task</t>
  </si>
  <si>
    <t>We would like to evaluate how you approach it</t>
  </si>
  <si>
    <t>It is okay if you submit a partial solution to the problem</t>
  </si>
  <si>
    <t>Context</t>
  </si>
  <si>
    <t>You have one subsheet explaining the assessments and the answer key</t>
  </si>
  <si>
    <t>You have a subsheet explaining the dashboard design</t>
  </si>
  <si>
    <t>You have a subsheet explaining automations that you could use</t>
  </si>
  <si>
    <t>Formula Bucket</t>
  </si>
  <si>
    <t>You are given every formula that you'd need to complete this assignment</t>
  </si>
  <si>
    <t>However, these formulae need slight changes</t>
  </si>
  <si>
    <t>We expect you to be clever enough to pick the right formula from the bucket and complete your task</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</si>
  <si>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</si>
  <si>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</si>
  <si>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</si>
  <si>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</si>
  <si>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</si>
  <si>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</si>
  <si>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</si>
  <si>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Need for a clever Assessment</t>
  </si>
  <si>
    <t>1- Innovation companies require creative individuals who can create new solutions</t>
  </si>
  <si>
    <t>2- Every Indian student claims to be creative, everyone would apply</t>
  </si>
  <si>
    <t>3- The students use ChatGPT to answer factual questions, so assessment has to be clever</t>
  </si>
  <si>
    <t>Personality Traits</t>
  </si>
  <si>
    <t>1- An innovator is expected to have five personality traits</t>
  </si>
  <si>
    <t>2- Risk-taking(adventurousness), self-learning, sense of achievement</t>
  </si>
  <si>
    <t>cross-functional thinking and ability to take feedback</t>
  </si>
  <si>
    <t>Question Design</t>
  </si>
  <si>
    <t>1- The students are given real world situations to evaluate their behavior</t>
  </si>
  <si>
    <t>2- The options are worded carefully so they try to impress us, but pick based on their persona</t>
  </si>
  <si>
    <t>3- Example: An option says I'd not get overwhelmed, I will balance. This is a trap</t>
  </si>
  <si>
    <t>Marking Scheme</t>
  </si>
  <si>
    <t>1- The best option (as per innovation persona) has 2 points</t>
  </si>
  <si>
    <t>2- The second best option has 1point, third option has 0, last option has -1</t>
  </si>
  <si>
    <t>3- This reduces the scope of chance and makes the assessment fair</t>
  </si>
  <si>
    <t>Gamification</t>
  </si>
  <si>
    <t>1- A leaderboard gamifies the assessment experience- makes it a game</t>
  </si>
  <si>
    <t>2- Students will want to improve themselves after seeing where they stand</t>
  </si>
  <si>
    <t>3- Our goal is not to judge the students, but to nudge them to improve</t>
  </si>
  <si>
    <t>Color coding</t>
  </si>
  <si>
    <t>1- Color coding students into three categories helps students in visualizing the data</t>
  </si>
  <si>
    <t>2- They can see if they are doing well or if there is a huge room for improvement</t>
  </si>
  <si>
    <t>3- The color brings a hierarchy makes it easy to consume large data</t>
  </si>
  <si>
    <t>Hierarchy</t>
  </si>
  <si>
    <t>1- Too much of data can be overwhelming, so we nest it into categories and sub-categories</t>
  </si>
  <si>
    <t>2- The scores are nested into green, yellow, red categories</t>
  </si>
  <si>
    <t>3- There is a gap between percentage and other three cells, this gives percentage an importance</t>
  </si>
  <si>
    <t>Ideas for improvement of this dashboard</t>
  </si>
  <si>
    <t>1- Can you think of rank or percentile</t>
  </si>
  <si>
    <t>2- Can you divide students into personas based on their answers, instead of scores. (Scores are judgmental). Students can also connect with other students of similar persona</t>
  </si>
  <si>
    <t>3- Can you think of a small writeup feedback for each student based on their choices</t>
  </si>
  <si>
    <t>Lookup Formulae</t>
  </si>
  <si>
    <t>1- You can use vlookup or xlookup to check each answer of the assessment</t>
  </si>
  <si>
    <t>Sample Lookup formula</t>
  </si>
  <si>
    <t>2- You can do a lookup of the key subsheet, to understand the marks that the option got</t>
  </si>
  <si>
    <t>=XLOOKUP(C2, 'Key Advanced'!$E$6:$E$9,'Key Advanced'!$D$6:$D$9)'</t>
  </si>
  <si>
    <t>3- We have hardcoded a few sample marks in the DataSet1 and DataSet2</t>
  </si>
  <si>
    <t>Conditional Formatting</t>
  </si>
  <si>
    <t>1- You can use rules of conditional formatting to color the cells based on the marks</t>
  </si>
  <si>
    <t>2- You can click on Format menu and choose conditional formatting from the menu</t>
  </si>
  <si>
    <t>3- You can choose the range where the formula gets applied and a custom formula</t>
  </si>
  <si>
    <t>Conditional Formatting functions</t>
  </si>
  <si>
    <t>1- Isblank function returns true if the cell is empty, returns false if it is not empty</t>
  </si>
  <si>
    <t>2- And function lets you check multiple criteria, while OR function lets pick from a range</t>
  </si>
  <si>
    <t>3- Putting a dollar locks the column</t>
  </si>
  <si>
    <t>Automating for each row</t>
  </si>
  <si>
    <t>1- If you use array formula function, the formula gets copies to the next student automatically</t>
  </si>
  <si>
    <t xml:space="preserve">2- You can use $ to lock a column or row. </t>
  </si>
  <si>
    <t>3- Spreadsheets will automatically adjust the formula once you drag a formula down</t>
  </si>
  <si>
    <t>Sample Array formula function</t>
  </si>
  <si>
    <t>=ARRAYFORMULA(IF((P247:P="") + (Q247:Q="") + (R247:R="") + (S247:S="") + (T247:T="") + (U247:U="") + (V247:V="") + (W247:W="") + (X247:X="") + (Y247:Y=""), "", P247:P + Q247:Q + R247:R + S247:S + T247:T + U247:U + V247:V + W247:W + X247:X'</t>
  </si>
  <si>
    <t>=ARRAYFORMULA(IF((P247:P="") + (Q247:Q="") + (R247:R="") + (S247:S="") + (T247:T="") + (U247:U="") + (V247:V="") + (W247:W="") + (X247:X="") + (Y247:Y=""), "", P247:P + Q247:Q + R247:R + S247:S + T247:T + U247:U + V247:V + W247:W + X247:X
))'</t>
  </si>
  <si>
    <t>=arrayformula(iferror(XLOOKUP(C247:C, 'Key Advanced'!$E$6:$E$9,'Key Advanced'!$D$6:$D$9),""))'</t>
  </si>
  <si>
    <t xml:space="preserve">=ARRAYFORMULA(iferror(XLOOKUP(C5:C, 'Advanced Screening'!M:M, 'Advanced Screening'!O:O),"")'
</t>
  </si>
  <si>
    <t xml:space="preserve">=ARRAYFORMULA(IF((D5:D&lt;&gt;"") + (E5:E&lt;&gt;"") &gt; 0, IFERROR(D5:D + E5:E, ""), ""))'
</t>
  </si>
  <si>
    <t>=ARRAYFORMULA(IF(F5:F&lt;&gt;"", F5:F/30*100, ""))
'</t>
  </si>
  <si>
    <t>=AND(ISNUMBER(H237), H237&gt;59)'</t>
  </si>
  <si>
    <t>=And($H237&gt;39,$H237&lt;60)'</t>
  </si>
  <si>
    <t>Advanced</t>
  </si>
  <si>
    <t>Basic</t>
  </si>
  <si>
    <t>Total</t>
  </si>
  <si>
    <t>Percentage</t>
  </si>
  <si>
    <t>Ankit Sahu</t>
  </si>
  <si>
    <t>Ritvik Aggarwal</t>
  </si>
  <si>
    <t>Kavya Reddy Y</t>
  </si>
  <si>
    <t xml:space="preserve">Sania Almeida </t>
  </si>
  <si>
    <t>Dhyanesh Sudhir Dikkar</t>
  </si>
  <si>
    <t>Naman Jain</t>
  </si>
  <si>
    <t>Sheth Mili D.</t>
  </si>
  <si>
    <t>Dhruv Rishikesh Janakala</t>
  </si>
  <si>
    <t>RUTHVIK</t>
  </si>
  <si>
    <t xml:space="preserve">Shreya Sathyanarayanan </t>
  </si>
  <si>
    <t xml:space="preserve">Hitesh Badhan </t>
  </si>
  <si>
    <t>Nabeel Ghalib</t>
  </si>
  <si>
    <t>Hemashree M S</t>
  </si>
  <si>
    <t>Shiva Krishna Reddy Burra</t>
  </si>
  <si>
    <t>Anshika Sharma</t>
  </si>
  <si>
    <t>Rajni Kant</t>
  </si>
  <si>
    <t xml:space="preserve">Anay Pund </t>
  </si>
  <si>
    <t>Daksh Sankhla</t>
  </si>
  <si>
    <t>Gayatri Rane</t>
  </si>
  <si>
    <t>Prince</t>
  </si>
  <si>
    <t>Diya Shah</t>
  </si>
  <si>
    <t>Paridhi Gupta</t>
  </si>
  <si>
    <t>Mitali</t>
  </si>
  <si>
    <t>Pratibha Yaduvanshi</t>
  </si>
  <si>
    <t>Ayush Gour</t>
  </si>
  <si>
    <t>Ujjal Roy</t>
  </si>
  <si>
    <t xml:space="preserve">Saumitra Chaubey </t>
  </si>
  <si>
    <t>Dinesh Kumar</t>
  </si>
  <si>
    <t xml:space="preserve">Samruddhi Jha </t>
  </si>
  <si>
    <t>Timestamp</t>
  </si>
  <si>
    <t>Email Address</t>
  </si>
  <si>
    <r>
      <rPr>
        <b/>
        <sz val="10"/>
        <color theme="1"/>
        <rFont val="Arial"/>
      </rPr>
      <t>Question1:</t>
    </r>
    <r>
      <rPr>
        <sz val="10"/>
        <color theme="1"/>
        <rFont val="Arial"/>
      </rPr>
      <t xml:space="preserve"> When considering enrolling in a new course or program, what is your primary motivation?  </t>
    </r>
  </si>
  <si>
    <r>
      <rPr>
        <b/>
        <sz val="10"/>
        <color theme="1"/>
        <rFont val="Arial"/>
      </rPr>
      <t>Question2:</t>
    </r>
    <r>
      <rPr>
        <sz val="10"/>
        <color theme="1"/>
        <rFont val="Arial"/>
      </rPr>
      <t xml:space="preserve"> How do you view opportunities for exposure to new ideas and experiences?  </t>
    </r>
  </si>
  <si>
    <r>
      <rPr>
        <b/>
        <sz val="10"/>
        <color theme="1"/>
        <rFont val="Arial"/>
      </rPr>
      <t>Question3:</t>
    </r>
    <r>
      <rPr>
        <sz val="10"/>
        <color theme="1"/>
        <rFont val="Arial"/>
      </rPr>
      <t xml:space="preserve"> How much time are you willing to dedicate weekly to a course that prepares you for internships?  </t>
    </r>
  </si>
  <si>
    <r>
      <rPr>
        <b/>
        <sz val="10"/>
        <color theme="1"/>
        <rFont val="Arial"/>
      </rPr>
      <t>Question4:</t>
    </r>
    <r>
      <rPr>
        <sz val="10"/>
        <color theme="1"/>
        <rFont val="Arial"/>
      </rPr>
      <t xml:space="preserve"> How do you handle a situation when a lot of people discourage you around a project that you are doing with a lot of interest</t>
    </r>
  </si>
  <si>
    <r>
      <rPr>
        <b/>
        <sz val="10"/>
        <color theme="1"/>
        <rFont val="Arial"/>
      </rPr>
      <t>Question5:</t>
    </r>
    <r>
      <rPr>
        <sz val="10"/>
        <color theme="1"/>
        <rFont val="Arial"/>
      </rPr>
      <t xml:space="preserve"> Do you wish to standout from your peers?</t>
    </r>
  </si>
  <si>
    <t>Name</t>
  </si>
  <si>
    <t>Contact Number</t>
  </si>
  <si>
    <t>Q1</t>
  </si>
  <si>
    <t>Q2</t>
  </si>
  <si>
    <t>Q3</t>
  </si>
  <si>
    <t>Q4</t>
  </si>
  <si>
    <t>Q5</t>
  </si>
  <si>
    <t>Option B: To explore a subject I’m passionate about and deepen my understanding.</t>
  </si>
  <si>
    <t>Option A: I actively seek out new experiences and ideas because they broaden my perspective and help me grow.</t>
  </si>
  <si>
    <t>Option A: I can easily spend 2hours per day, since this is the main agenda of college life</t>
  </si>
  <si>
    <t>Option D: I listen to them gently and continue doing my work. But if they persist, I would explain them my thought process and reduce friction</t>
  </si>
  <si>
    <t>OptionA: I would like to be myself, working on areas for improvement</t>
  </si>
  <si>
    <t>Option A: To gain new skills and knowledge that will benefit my future career.</t>
  </si>
  <si>
    <t>Option B: I can spend about 5-6 hours per week, I will prioritize learning and internship readiness, while balancing academics.</t>
  </si>
  <si>
    <t xml:space="preserve">Lakshya </t>
  </si>
  <si>
    <t>OptionB: I am very competitive, I would like to be ahead of my peers and build a good career</t>
  </si>
  <si>
    <t>Option B: I would talk to more friends and faculty and get feedback if I am doing the right thing.</t>
  </si>
  <si>
    <t>Ruthvik</t>
  </si>
  <si>
    <t>Option B: I value exposure to new ideas but prefer to balance it with familiar activities to avoid feeling overwhelmed.</t>
  </si>
  <si>
    <t>Option C: I prefer to stick to what I know and only occasionally try new things if necessary</t>
  </si>
  <si>
    <t>Option C: To get a certificate that will enhance my resume.</t>
  </si>
  <si>
    <t>Option C: I can allocate 2-3 hours per week for self learning on weekends, since I have a packed schedule</t>
  </si>
  <si>
    <t>Option C: I stop listening to them and continue doing my work.</t>
  </si>
  <si>
    <t>Sahil Singh</t>
  </si>
  <si>
    <t>Aarzoo Baliyan</t>
  </si>
  <si>
    <t>Malaika khan</t>
  </si>
  <si>
    <t>Gamini Sai Mahindra</t>
  </si>
  <si>
    <t>Option A: Pause the project for sometime and resume it once I am in a better state</t>
  </si>
  <si>
    <t>MADHAV SHARMA .</t>
  </si>
  <si>
    <t xml:space="preserve">Keerthana Elsa Mammen </t>
  </si>
  <si>
    <t>Sanjana Siva Shankar</t>
  </si>
  <si>
    <t>Mitra Gopal</t>
  </si>
  <si>
    <t>Siddhi Vilas Shilkar</t>
  </si>
  <si>
    <t>Rishav Kumar Patel</t>
  </si>
  <si>
    <t xml:space="preserve">Aditya Sharma </t>
  </si>
  <si>
    <t xml:space="preserve">Kanishk Singhania </t>
  </si>
  <si>
    <t xml:space="preserve">Niyati </t>
  </si>
  <si>
    <t>Shailly Sahay</t>
  </si>
  <si>
    <t>Divyanshu</t>
  </si>
  <si>
    <t>VISHESH TRIPATHI</t>
  </si>
  <si>
    <t>Kausik Pattanaik</t>
  </si>
  <si>
    <t>Sneha U Shet</t>
  </si>
  <si>
    <t>priyanka neogi</t>
  </si>
  <si>
    <t>Yash Patel</t>
  </si>
  <si>
    <t>Rakhi Kamboj</t>
  </si>
  <si>
    <t>Gokul Singh Shah</t>
  </si>
  <si>
    <t xml:space="preserve">Sakshi </t>
  </si>
  <si>
    <t>Shankar Kumar Nanda</t>
  </si>
  <si>
    <t>Puja nahak</t>
  </si>
  <si>
    <t>Saumya Chandra</t>
  </si>
  <si>
    <t>KAPADIYA JAINY MANOJBHAI</t>
  </si>
  <si>
    <t>RAHUL RAJ ABHISHEK</t>
  </si>
  <si>
    <t xml:space="preserve">Shivam Chavan </t>
  </si>
  <si>
    <t>Sandeep Singh</t>
  </si>
  <si>
    <t>Sayyada Ifrah</t>
  </si>
  <si>
    <t>Gaurav Somnath  Bombale</t>
  </si>
  <si>
    <t>Prithvi Srivastava</t>
  </si>
  <si>
    <t>Priyanshu</t>
  </si>
  <si>
    <t>Shashikant Chaudhary</t>
  </si>
  <si>
    <t xml:space="preserve">Rishvanth G V </t>
  </si>
  <si>
    <t>Fatmi Tahir</t>
  </si>
  <si>
    <t xml:space="preserve">Ravinder </t>
  </si>
  <si>
    <t xml:space="preserve">Saksham Tyagi </t>
  </si>
  <si>
    <t xml:space="preserve">Abhishek Maurya </t>
  </si>
  <si>
    <t xml:space="preserve">Chandra lekha </t>
  </si>
  <si>
    <t>Shravan Pandurang Padale</t>
  </si>
  <si>
    <t xml:space="preserve">Shavi Sharma </t>
  </si>
  <si>
    <t>Ashvi jain</t>
  </si>
  <si>
    <t xml:space="preserve">Samikshya Priyadarshini Swain </t>
  </si>
  <si>
    <t>Prasad Raut</t>
  </si>
  <si>
    <t>Anshika mittal</t>
  </si>
  <si>
    <t>Hariharasudhan M</t>
  </si>
  <si>
    <t>Charu Bisht</t>
  </si>
  <si>
    <t>Fareesa Masroor</t>
  </si>
  <si>
    <t>OptionC: I am still adapting to college right now, I would need some time to get started.</t>
  </si>
  <si>
    <t xml:space="preserve">Jasmitha </t>
  </si>
  <si>
    <t xml:space="preserve">Tanisha Tijare </t>
  </si>
  <si>
    <t>Muhammed Ayman Kamel</t>
  </si>
  <si>
    <t>Varsha</t>
  </si>
  <si>
    <t xml:space="preserve">Sakshi Singh </t>
  </si>
  <si>
    <t xml:space="preserve">Shardul vanage </t>
  </si>
  <si>
    <t>Apoorva Oyshee</t>
  </si>
  <si>
    <t>Dushyant Singh</t>
  </si>
  <si>
    <t>PRITISH PRIYADARSHI PATRA</t>
  </si>
  <si>
    <t xml:space="preserve">Sahitya bisht </t>
  </si>
  <si>
    <t>Maitri Soni</t>
  </si>
  <si>
    <t>Sandali Kishore</t>
  </si>
  <si>
    <t>Harshith</t>
  </si>
  <si>
    <t>Priyanshu Sharma</t>
  </si>
  <si>
    <t xml:space="preserve">Amitesh Tiwari </t>
  </si>
  <si>
    <t>Deepanshu Sharma</t>
  </si>
  <si>
    <t xml:space="preserve">Siddhi Jaiswal </t>
  </si>
  <si>
    <t>Amruta M Joshi</t>
  </si>
  <si>
    <t>Akash kumar soni</t>
  </si>
  <si>
    <t>Sanjeet Kumar</t>
  </si>
  <si>
    <t xml:space="preserve">Mili Shandilya </t>
  </si>
  <si>
    <t xml:space="preserve">Rajan kumar chaudhary </t>
  </si>
  <si>
    <t xml:space="preserve">Vaishnavi Vishvnath Kanade </t>
  </si>
  <si>
    <t xml:space="preserve">Mayank Joshi </t>
  </si>
  <si>
    <t xml:space="preserve">Laiba Mahrukh Ansari </t>
  </si>
  <si>
    <t>Prakriti Jha</t>
  </si>
  <si>
    <t xml:space="preserve">Santosh Saroj </t>
  </si>
  <si>
    <t>Kabyashree Hazarika</t>
  </si>
  <si>
    <t>ADARSH GUPTA</t>
  </si>
  <si>
    <t xml:space="preserve">Kalagotla Shiva Reddy </t>
  </si>
  <si>
    <t>OptionD: I have taken admission in a good college, they have good placement, I will concentrate on academics in the first year</t>
  </si>
  <si>
    <t xml:space="preserve">Sathvik reddy </t>
  </si>
  <si>
    <t xml:space="preserve">YASAR ARAFATH M </t>
  </si>
  <si>
    <t>Afsan Idrisi</t>
  </si>
  <si>
    <t xml:space="preserve">Rutvi Menpara </t>
  </si>
  <si>
    <t xml:space="preserve">Namrata Chaudhari </t>
  </si>
  <si>
    <t>Rakesh Vanam</t>
  </si>
  <si>
    <t>Ekta Rani</t>
  </si>
  <si>
    <t xml:space="preserve">Jiya Khurana </t>
  </si>
  <si>
    <t>Krish</t>
  </si>
  <si>
    <t>Gampa Sathwik</t>
  </si>
  <si>
    <t>Nandini</t>
  </si>
  <si>
    <t>Sudipta Hazra</t>
  </si>
  <si>
    <t>Talika Bajaj</t>
  </si>
  <si>
    <t>Vrushti Vyas</t>
  </si>
  <si>
    <t>Dakshita Garg</t>
  </si>
  <si>
    <t>Rahul Sen</t>
  </si>
  <si>
    <t xml:space="preserve">Anshika Chaturvedi </t>
  </si>
  <si>
    <t xml:space="preserve">Tanishq Sharma </t>
  </si>
  <si>
    <t>Ashirwad Kumar</t>
  </si>
  <si>
    <t>Ritik Kumar Gupta</t>
  </si>
  <si>
    <t>Sobhit Singhal</t>
  </si>
  <si>
    <t>Archana Nayaka A M</t>
  </si>
  <si>
    <t>PREMKUMAR M</t>
  </si>
  <si>
    <t>Shekinah.A</t>
  </si>
  <si>
    <t xml:space="preserve">Ansh Malhotra </t>
  </si>
  <si>
    <t xml:space="preserve">Satakshi Gupta </t>
  </si>
  <si>
    <t>Chitransh Srivastava</t>
  </si>
  <si>
    <t>Option D: I usually wait for opportunities to come to me rather than actively seeking them out.</t>
  </si>
  <si>
    <t>G Himavanth Reddy</t>
  </si>
  <si>
    <t xml:space="preserve">Harsh Sindhwal </t>
  </si>
  <si>
    <t xml:space="preserve">Madiha Fatema </t>
  </si>
  <si>
    <t>GAURAV SONI</t>
  </si>
  <si>
    <t xml:space="preserve">GAURAV SONI </t>
  </si>
  <si>
    <t>Option D: I would like to focus on academics in the first year, I have been told to start thinking of internships in the third year</t>
  </si>
  <si>
    <t>Aaron Pammi</t>
  </si>
  <si>
    <t xml:space="preserve">Atharv aggrawal </t>
  </si>
  <si>
    <t xml:space="preserve">Nandhini. J </t>
  </si>
  <si>
    <t xml:space="preserve">Shashwat Rai </t>
  </si>
  <si>
    <t>Manikanta</t>
  </si>
  <si>
    <t xml:space="preserve">Seyram Dorgbetor </t>
  </si>
  <si>
    <t>Sarah</t>
  </si>
  <si>
    <t xml:space="preserve">Kritika Tekchandani </t>
  </si>
  <si>
    <t xml:space="preserve">Divyanidhi Dubey </t>
  </si>
  <si>
    <t>Rohit Negi</t>
  </si>
  <si>
    <t>Shekhar Thapa</t>
  </si>
  <si>
    <t xml:space="preserve">Aryan sanjay </t>
  </si>
  <si>
    <t>Dhanwanth Krisha D</t>
  </si>
  <si>
    <t>Narravula Rohith</t>
  </si>
  <si>
    <t xml:space="preserve">Anshika Mandwarya </t>
  </si>
  <si>
    <t>Paluru Harshita Vasavi</t>
  </si>
  <si>
    <t xml:space="preserve">Mahak </t>
  </si>
  <si>
    <t>Khushmeet Singh</t>
  </si>
  <si>
    <t xml:space="preserve">Kanikaa gupta </t>
  </si>
  <si>
    <t>Rishika srivastava</t>
  </si>
  <si>
    <t xml:space="preserve">Misha Srivastava </t>
  </si>
  <si>
    <t>Muhammad Anas</t>
  </si>
  <si>
    <t xml:space="preserve">Aditya Kumar </t>
  </si>
  <si>
    <t>Anjali Kumari</t>
  </si>
  <si>
    <t xml:space="preserve">Arhama Saba </t>
  </si>
  <si>
    <t>Asmita Lohia</t>
  </si>
  <si>
    <t>Keerthana R</t>
  </si>
  <si>
    <t>Appana p g s s m jayaraj</t>
  </si>
  <si>
    <t>Rishik Chaudhary</t>
  </si>
  <si>
    <t>Abyalew Teklu</t>
  </si>
  <si>
    <t xml:space="preserve">Simran Tiwari </t>
  </si>
  <si>
    <t xml:space="preserve">Maitri Patel </t>
  </si>
  <si>
    <t>Jotiba Ashok Jadhav</t>
  </si>
  <si>
    <t>Sakhi Chatterjee</t>
  </si>
  <si>
    <t>Mannuru Tejaswani</t>
  </si>
  <si>
    <t>Khushi Chadha</t>
  </si>
  <si>
    <t>B.Shiva Sathvik</t>
  </si>
  <si>
    <t>Himanjit Choudhury</t>
  </si>
  <si>
    <t xml:space="preserve">Vishesh kataria </t>
  </si>
  <si>
    <t xml:space="preserve">Ashok Kumar </t>
  </si>
  <si>
    <t>Amit Kumar</t>
  </si>
  <si>
    <t xml:space="preserve">Prasannakumar </t>
  </si>
  <si>
    <t xml:space="preserve">Surendra Bheemanathini </t>
  </si>
  <si>
    <t>Erukonda Saikiran</t>
  </si>
  <si>
    <t>Surya Pillalamarri</t>
  </si>
  <si>
    <t>Aniket Bihana</t>
  </si>
  <si>
    <t>Abhishek Kansal</t>
  </si>
  <si>
    <t>Kanta Sai Dhanush</t>
  </si>
  <si>
    <t>Vaibhav Ambadas Waghmare</t>
  </si>
  <si>
    <t xml:space="preserve">Nishanth Pragnesh B </t>
  </si>
  <si>
    <t>Hardik Giri Goswami</t>
  </si>
  <si>
    <t xml:space="preserve">Gayatri yadav </t>
  </si>
  <si>
    <t>Aditya Naik</t>
  </si>
  <si>
    <t>Hemant Singh Parihar</t>
  </si>
  <si>
    <t>Devhuti Mahore</t>
  </si>
  <si>
    <t xml:space="preserve">Anoushka Khemani </t>
  </si>
  <si>
    <t>Aisha Jaiswal</t>
  </si>
  <si>
    <t xml:space="preserve">Mounika Gannamanthi </t>
  </si>
  <si>
    <t>Sparsh S. Pradhan</t>
  </si>
  <si>
    <t>Saicharitha Yanambakam</t>
  </si>
  <si>
    <t xml:space="preserve">Dadvaiah Pavan </t>
  </si>
  <si>
    <t>Tushar Tiwari</t>
  </si>
  <si>
    <t>kashish kamra</t>
  </si>
  <si>
    <t>Sejal Mahesh Vetkar</t>
  </si>
  <si>
    <t>Prathamesh Patil</t>
  </si>
  <si>
    <t xml:space="preserve">SUSHANT </t>
  </si>
  <si>
    <t>Debnandini Kar</t>
  </si>
  <si>
    <t>Ashna Tuli</t>
  </si>
  <si>
    <t>Lokesh</t>
  </si>
  <si>
    <t xml:space="preserve">Dr. Shifa Sami </t>
  </si>
  <si>
    <t>Charmie J Jain</t>
  </si>
  <si>
    <t>Vikanshi singh</t>
  </si>
  <si>
    <t xml:space="preserve">Ambreen Siddiqui </t>
  </si>
  <si>
    <t>Havilah Bodde</t>
  </si>
  <si>
    <t xml:space="preserve">Nunavath Akhila </t>
  </si>
  <si>
    <t>M.Ramani</t>
  </si>
  <si>
    <t xml:space="preserve">Sudarshan Amol Saraswat </t>
  </si>
  <si>
    <t>Yash Tiwari</t>
  </si>
  <si>
    <t>Harish A</t>
  </si>
  <si>
    <t xml:space="preserve">Keerthika tangirala </t>
  </si>
  <si>
    <t>Ezak Victory</t>
  </si>
  <si>
    <t>Ranjith kumar v</t>
  </si>
  <si>
    <t>Gayatri choudhary</t>
  </si>
  <si>
    <t>Sanjana Jayaraj</t>
  </si>
  <si>
    <t>Vinodhini S</t>
  </si>
  <si>
    <t>kuheli sen</t>
  </si>
  <si>
    <t>Ibrahim Bhaila</t>
  </si>
  <si>
    <t>Dhruv Bhut</t>
  </si>
  <si>
    <t>Deepak kushwaha</t>
  </si>
  <si>
    <t>Rimpi Saikia</t>
  </si>
  <si>
    <t xml:space="preserve">Pranav Matkar </t>
  </si>
  <si>
    <t xml:space="preserve">Deva Rugved </t>
  </si>
  <si>
    <t>Anchal Dubey</t>
  </si>
  <si>
    <t>ADARSH  T</t>
  </si>
  <si>
    <t xml:space="preserve">Gayatri Choudhary </t>
  </si>
  <si>
    <t>Shashi Kumar</t>
  </si>
  <si>
    <t xml:space="preserve">Bhoomika aggarwal </t>
  </si>
  <si>
    <t xml:space="preserve">Gurudayal Maurya </t>
  </si>
  <si>
    <t xml:space="preserve">Sourajit Deb </t>
  </si>
  <si>
    <t>Fadeela Naqash</t>
  </si>
  <si>
    <t>Nimanpreet Kaur</t>
  </si>
  <si>
    <t>Aryan Khare</t>
  </si>
  <si>
    <t>Nithya sree B</t>
  </si>
  <si>
    <t xml:space="preserve">Akshay Kumar </t>
  </si>
  <si>
    <t>Mani sathwik Barigela</t>
  </si>
  <si>
    <t xml:space="preserve">Kunal Pal </t>
  </si>
  <si>
    <t>Bhavik Vimal Prajapati</t>
  </si>
  <si>
    <t>Kamble Rutik</t>
  </si>
  <si>
    <t>Humma Irshad</t>
  </si>
  <si>
    <t>Ayush Ajay Singh</t>
  </si>
  <si>
    <t>Shireen Samir Momin</t>
  </si>
  <si>
    <t xml:space="preserve">Abdul Al Islam </t>
  </si>
  <si>
    <t xml:space="preserve">Yamini Singh </t>
  </si>
  <si>
    <t>Anuj Kumar Tiwari</t>
  </si>
  <si>
    <t>Narendrakumar Kumawat</t>
  </si>
  <si>
    <t>RUDRA KAUSHIK</t>
  </si>
  <si>
    <t xml:space="preserve">Athinamilagi A Vignesh K </t>
  </si>
  <si>
    <t xml:space="preserve">Srikumar sahoo </t>
  </si>
  <si>
    <t xml:space="preserve">KANDULA V UMADEEKSHITH REDDY </t>
  </si>
  <si>
    <t>Younus Md</t>
  </si>
  <si>
    <t xml:space="preserve">Vaibhav Agrahari </t>
  </si>
  <si>
    <t>Khushi Raj</t>
  </si>
  <si>
    <t xml:space="preserve">MARIYALA MADHU </t>
  </si>
  <si>
    <t xml:space="preserve">Jayeta Nandi </t>
  </si>
  <si>
    <t>R.Vijay Vikas</t>
  </si>
  <si>
    <t>Aishwarya Kande</t>
  </si>
  <si>
    <t>Sundaram Singh</t>
  </si>
  <si>
    <t>Yash Bodade</t>
  </si>
  <si>
    <t>Sweta Maurya</t>
  </si>
  <si>
    <t xml:space="preserve">Laukik sanjay Kande </t>
  </si>
  <si>
    <t>Tanisha Dhasmana</t>
  </si>
  <si>
    <t xml:space="preserve">Venkata Gopi Gowravarapu </t>
  </si>
  <si>
    <t xml:space="preserve">Fatima Shafique </t>
  </si>
  <si>
    <t>P.R.POOJA</t>
  </si>
  <si>
    <t>Suhana yadav</t>
  </si>
  <si>
    <t>K.Kaviya</t>
  </si>
  <si>
    <t xml:space="preserve">Raju chitte </t>
  </si>
  <si>
    <t>Anu Somy</t>
  </si>
  <si>
    <t xml:space="preserve">Poornima Gadipati </t>
  </si>
  <si>
    <t>Shubham</t>
  </si>
  <si>
    <t xml:space="preserve">Aditya Pattnaik </t>
  </si>
  <si>
    <t>Achu Abraham</t>
  </si>
  <si>
    <t xml:space="preserve">Boini sushmitha </t>
  </si>
  <si>
    <t>Thejas Bhat P</t>
  </si>
  <si>
    <t xml:space="preserve">Pandiri Chaitanya Prakash </t>
  </si>
  <si>
    <t>Bhumika Tiwari</t>
  </si>
  <si>
    <t>Abhishek Kumar Srivastava</t>
  </si>
  <si>
    <t>Manoj</t>
  </si>
  <si>
    <t>Vishnu S Menon</t>
  </si>
  <si>
    <t>Anamitra Bagchi</t>
  </si>
  <si>
    <t xml:space="preserve">Nimmarasi Rahul Yadav </t>
  </si>
  <si>
    <t xml:space="preserve">Palakuri Akshay goud </t>
  </si>
  <si>
    <t>Himavamshi</t>
  </si>
  <si>
    <t xml:space="preserve">Batool Amina </t>
  </si>
  <si>
    <t>Yashpreet Singh Pannu</t>
  </si>
  <si>
    <t xml:space="preserve">Umang Rupesh Modak </t>
  </si>
  <si>
    <t xml:space="preserve">Mathesh Sankar K </t>
  </si>
  <si>
    <t>Abish Kamran</t>
  </si>
  <si>
    <t>Vishal Singh</t>
  </si>
  <si>
    <t xml:space="preserve">PEDDAKOTLA RAHUL </t>
  </si>
  <si>
    <t>K N Navaneet Singh</t>
  </si>
  <si>
    <t>Email address</t>
  </si>
  <si>
    <t xml:space="preserve">  Q1: Which of the following best identifies you?  </t>
  </si>
  <si>
    <t xml:space="preserve">Q2: Which of the following scenarios best reflects your sense of achievement?  </t>
  </si>
  <si>
    <t xml:space="preserve">Q3: Which of the following best describes how you handle decision-making in your daily life? </t>
  </si>
  <si>
    <t xml:space="preserve">Q4: Which of the following best describes how you handle situations that require patience? </t>
  </si>
  <si>
    <t xml:space="preserve">Q5: Which of the following best describes how you view and understand yourself? </t>
  </si>
  <si>
    <r>
      <rPr>
        <b/>
        <sz val="10"/>
        <color theme="1"/>
        <rFont val="Arial"/>
      </rPr>
      <t xml:space="preserve">Situation1: </t>
    </r>
    <r>
      <rPr>
        <sz val="10"/>
        <color theme="1"/>
        <rFont val="Arial"/>
      </rPr>
      <t>You are offered an internship with a decision-maker in a startup. The internship involves working on an ambiguous project with minimal guidance. Your primary goal is to gain valuable experience, but you also have upcoming placement interviews.</t>
    </r>
  </si>
  <si>
    <r>
      <rPr>
        <b/>
        <sz val="10"/>
        <color theme="1"/>
        <rFont val="Arial"/>
      </rPr>
      <t xml:space="preserve">Situation2: </t>
    </r>
    <r>
      <rPr>
        <sz val="10"/>
        <color theme="1"/>
        <rFont val="Arial"/>
      </rPr>
      <t>You are given a challenging project in your internship that requires solving a complex problem with no clear instructions. The success of the project depends on how you approach and break down the problem.</t>
    </r>
  </si>
  <si>
    <r>
      <rPr>
        <b/>
        <sz val="10"/>
        <color theme="1"/>
        <rFont val="Arial"/>
      </rPr>
      <t>Situation3:</t>
    </r>
    <r>
      <rPr>
        <sz val="10"/>
        <color theme="1"/>
        <rFont val="Arial"/>
      </rPr>
      <t xml:space="preserve"> Your college is offering a semester-long elective course that will require significant time and effort but offers no immediate grade or credit benefit. How do you decide whether to enroll?  </t>
    </r>
  </si>
  <si>
    <r>
      <rPr>
        <b/>
        <sz val="10"/>
        <color theme="1"/>
        <rFont val="Arial"/>
      </rPr>
      <t xml:space="preserve">Situation4: </t>
    </r>
    <r>
      <rPr>
        <sz val="10"/>
        <color theme="1"/>
        <rFont val="Arial"/>
      </rPr>
      <t>You are offered an internship that provides significant hands-on experience and learning opportunities, but it does not come with an official certificate. You have the chance to work closely with decision-makers on real projects.</t>
    </r>
  </si>
  <si>
    <r>
      <rPr>
        <b/>
        <sz val="10"/>
        <color theme="1"/>
        <rFont val="Arial"/>
      </rPr>
      <t xml:space="preserve">Situation5: </t>
    </r>
    <r>
      <rPr>
        <sz val="10"/>
        <color theme="1"/>
        <rFont val="Arial"/>
      </rPr>
      <t>You are involved in an internship project that requires ongoing effort and iteration. The project will not show immediate results, and it requires a focus on the process rather than expecting quick outcomes.</t>
    </r>
  </si>
  <si>
    <t>Name (Pls enter the same name as you did in preliminary screening- we have an automation in place, so you'd have to enter the same name)</t>
  </si>
  <si>
    <t>Role Applied to</t>
  </si>
  <si>
    <t>Q6</t>
  </si>
  <si>
    <t>Q7</t>
  </si>
  <si>
    <t>Q8</t>
  </si>
  <si>
    <t>Q9</t>
  </si>
  <si>
    <t>Q10</t>
  </si>
  <si>
    <t>Option D: I’m open to traveling to new destinations, but I usually do thorough research and plan ahead to minimize any potential risks or uncertainties.</t>
  </si>
  <si>
    <t>Option B: Receiving compliments and recognition from friends or family for something you've accomplished.</t>
  </si>
  <si>
    <t>Option D: I usually gather a lot of information and consider others' opinions but ultimately trust my own judgment to make the final decision.</t>
  </si>
  <si>
    <t>Option C: I often seek out activities where I can see incremental progress, as it helps me stay patient and motivated over time.</t>
  </si>
  <si>
    <t>Option C: I sometimes think about my strengths and weaknesses, but I often rely on feedback from others to understand myself better.</t>
  </si>
  <si>
    <t>Option D: Use the internship to network and gain recommendations from the decision-maker, hoping it will directly improve your placement prospects.</t>
  </si>
  <si>
    <t>Option B: Rely on first principles reasoning, breaking the problem down to its most basic elements and building up your understanding from there.</t>
  </si>
  <si>
    <t>Option A: Accept the internship to gain hands-on experience and valuable learning opportunities, without worrying about formal recognition.</t>
  </si>
  <si>
    <t>Option D: Regularly seek feedback from your mentor to ensure you are on the right track and adjust your efforts accordingly to see quicker progress.</t>
  </si>
  <si>
    <t>Option A: Finishing daily tasks quickly and efficiently, allowing you to feel productive and move on to other activities.</t>
  </si>
  <si>
    <t>Option A: I make decisions on my own but like to have some guidelines or a framework to follow to feel more confident.</t>
  </si>
  <si>
    <t>Option B: I often seek advice and approval from others before making a decision to ensure I’m on the right track.</t>
  </si>
  <si>
    <t>Option D: I am aware of my strengths and weaknesses but prefer to focus on my strengths to stay motivated and positive.</t>
  </si>
  <si>
    <t>Option D: Use this opportunity to network and seek advice from others who have solved similar problems, hoping to gather enough information to complete the project successfully.</t>
  </si>
  <si>
    <t>Option C: I enjoy exploring new places, but I like to have a detailed itinerary and some certainty about what I will be doing each day.</t>
  </si>
  <si>
    <t>Option D: Learning a new skill or hobby and overcoming difficulties along the way, regardless of how well you master it in the end.</t>
  </si>
  <si>
    <t>Option D: I enjoy activities like gardening or practicing a musical instrument, even if progress is slow.</t>
  </si>
  <si>
    <t>Option A: I focus more on getting things done and I feel that I'd overthink if I think about my strength and weakness</t>
  </si>
  <si>
    <t>Option C: Seek a balance between structured thinking and first principles reasoning, using frameworks where they fit and breaking down elements from scratch when needed.</t>
  </si>
  <si>
    <t>Option B: Accept the internship and emphasize to everyone how it will contribute to your self-development and long-term career growth, even without a certificate.</t>
  </si>
  <si>
    <t>Option C: Balance your approach by setting short-term goals to achieve quick wins while keeping the long-term process in mind.</t>
  </si>
  <si>
    <t>Option A: Prioritize placement preparation, requesting more structured guidance in the internship to save time for your interview preparations.</t>
  </si>
  <si>
    <t>Option A: Focus on learning and applying established frameworks and structured thinking methods to systematically approach the problem.</t>
  </si>
  <si>
    <t>Option B: Focus on the aspects of the project that provide immediate feedback and visible results, as this keeps you motivated.</t>
  </si>
  <si>
    <t>Option B: When faced with the chance to travel to a completely new place with no set plans, I get excited about the unknown and the potential for unexpected adventures.</t>
  </si>
  <si>
    <t>Option C: Completing a challenging workout or training regimen that you've been working on for weeks.</t>
  </si>
  <si>
    <t>Option B: I regularly reflect on my strengths and weaknesses, using this self-awareness to set personal goals and improve myself.</t>
  </si>
  <si>
    <t>Option C: Balance both the internship and placement preparation by setting a strict schedule, ensuring you give adequate time to both without compromising on either.</t>
  </si>
  <si>
    <t>Option D: Take the internship but request a letter of recommendation or some form of written acknowledgment from the decision-makers as an alternative to a certificate.</t>
  </si>
  <si>
    <t>Option C: Request detailed instructions and specific guidelines from your mentor to ensure you understand exactly what needs to be done.</t>
  </si>
  <si>
    <t>Option C: When faced with a decision, I prefer to rely on my own judgment and instincts, even if it means making mistakes along the way.</t>
  </si>
  <si>
    <t>Option A: Dive into the detailed aspects of the project, track markers for measurement, it might take a long time before you see any significant results.</t>
  </si>
  <si>
    <t>Option B: Enroll in the course because I am genuinely interested in the subject and see long-term benefits.</t>
  </si>
  <si>
    <t>Option C: Only enroll if it fits easily into my schedule and does not interfere with my other activities.</t>
  </si>
  <si>
    <t>Option A: Enroll in the course because it will help me stay competitive and not fall behind my peers.</t>
  </si>
  <si>
    <t>Option A: I prefer tasks that show quick results and tend to get frustrated if I don’t see immediate progress.</t>
  </si>
  <si>
    <t>Option B: Fully commit to the internship, knowing that your placement preparation will be compromised significantly.</t>
  </si>
  <si>
    <t>Priyanka Neogi</t>
  </si>
  <si>
    <t xml:space="preserve">SAKSHAM TYAGI </t>
  </si>
  <si>
    <t xml:space="preserve">Sahitya Bisht </t>
  </si>
  <si>
    <t>Option D: Skip the course because I prefer to focus on activities that provide immediate benefits like grades or credits.</t>
  </si>
  <si>
    <t>Ashirwad kumar</t>
  </si>
  <si>
    <t>chitransh srivastava</t>
  </si>
  <si>
    <t>KEERTHANA R</t>
  </si>
  <si>
    <t xml:space="preserve">Sushant </t>
  </si>
  <si>
    <t>Option C: Decline the internship because the absence of an official certificate means you won't have formal recognition for your efforts.</t>
  </si>
  <si>
    <t>Option A: I prefer vacationing in familiar destinations where I know what to expect and can reduce any surprises.</t>
  </si>
  <si>
    <t>Gayatri Choudhary</t>
  </si>
  <si>
    <t>Kuheli sen</t>
  </si>
  <si>
    <t>Software Developer</t>
  </si>
  <si>
    <t>Suhana Yadav</t>
  </si>
  <si>
    <t>UI Designer</t>
  </si>
  <si>
    <t>Pharma Project Manager / Chief of Staff</t>
  </si>
  <si>
    <t>Product Manager/Business Analyst</t>
  </si>
  <si>
    <t>Data Champion</t>
  </si>
  <si>
    <t>Pandiri Chaitanya Prakash</t>
  </si>
  <si>
    <t xml:space="preserve">Abish Kamran </t>
  </si>
  <si>
    <t xml:space="preserve">Vishal Singh </t>
  </si>
  <si>
    <t>Option D: To fulfill a requirement or because it fits easily into my schedule.</t>
  </si>
  <si>
    <t>Names</t>
  </si>
  <si>
    <t xml:space="preserve">Advanced </t>
  </si>
  <si>
    <t xml:space="preserve">Basic </t>
  </si>
  <si>
    <t>Akshay Kumar</t>
  </si>
  <si>
    <t>ADARSH T</t>
  </si>
  <si>
    <t xml:space="preserve">Akash Kumar </t>
  </si>
  <si>
    <t>Niyati</t>
  </si>
  <si>
    <t>Sakshi</t>
  </si>
  <si>
    <t>Anoushka Khemani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</si>
</sst>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20">
    <font>
      <sz val="10"/>
      <color rgb="FF000000"/>
      <name val="Arial"/>
      <scheme val="minor"/>
    </font>
    <font>
      <b/>
      <sz val="10"/>
      <color theme="0"/>
      <name val="Arial"/>
      <scheme val="minor"/>
    </font>
    <font>
      <sz val="10"/>
      <color theme="1"/>
      <name val="Arial"/>
      <scheme val="minor"/>
    </font>
    <font>
      <sz val="10"/>
      <color theme="0"/>
      <name val="Arial"/>
      <scheme val="minor"/>
    </font>
    <font>
      <b/>
      <sz val="10"/>
      <color theme="1"/>
      <name val="Arial"/>
      <scheme val="minor"/>
    </font>
    <font>
      <sz val="10"/>
      <color rgb="FFFFFFFF"/>
      <name val="Arial"/>
      <scheme val="minor"/>
    </font>
    <font>
      <sz val="10"/>
      <color theme="1"/>
      <name val="Arial"/>
      <scheme val="minor"/>
    </font>
    <font>
      <sz val="12"/>
      <color theme="1"/>
      <name val="Arial"/>
      <scheme val="minor"/>
    </font>
    <font>
      <sz val="10"/>
      <color rgb="FF000000"/>
      <name val="Roboto"/>
    </font>
    <font>
      <b/>
      <sz val="10"/>
      <color theme="1"/>
      <name val="Arial"/>
      <scheme val="minor"/>
    </font>
    <font>
      <u/>
      <sz val="10"/>
      <color rgb="FF0000FF"/>
      <name val="Arial"/>
    </font>
    <font>
      <sz val="10"/>
      <color rgb="FFFFFFFF"/>
      <name val="Arial"/>
      <scheme val="minor"/>
    </font>
    <font>
      <sz val="10"/>
      <color rgb="FFFFFFFF"/>
      <name val="Arial"/>
    </font>
    <font>
      <sz val="10"/>
      <color theme="1"/>
      <name val="Arial"/>
    </font>
    <font>
      <sz val="11"/>
      <color rgb="FF202124"/>
      <name val="Roboto"/>
    </font>
    <font>
      <sz val="12"/>
      <color theme="1"/>
      <name val="Arial"/>
    </font>
    <font>
      <b/>
      <sz val="12"/>
      <color theme="1"/>
      <name val="Arial"/>
    </font>
    <font>
      <b/>
      <sz val="10"/>
      <color theme="1"/>
      <name val="Arial"/>
    </font>
    <font>
      <sz val="10"/>
      <color theme="1"/>
      <name val="Arial"/>
      <family val="2"/>
    </font>
    <font>
      <sz val="10"/>
      <color rgb="FF000000"/>
      <name val="Arial"/>
      <family val="2"/>
      <scheme val="minor"/>
    </font>
  </fonts>
  <fills count="12">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DADCE0"/>
        <bgColor rgb="FFDADCE0"/>
      </patternFill>
    </fill>
  </fills>
  <borders count="1">
    <border>
      <left/>
      <right/>
      <top/>
      <bottom/>
      <diagonal/>
    </border>
  </borders>
  <cellStyleXfs count="1">
    <xf numFmtId="0" fontId="0" fillId="0" borderId="0"/>
  </cellStyleXfs>
  <cellXfs count="53">
    <xf numFmtId="0" fontId="0" fillId="0" borderId="0" xfId="0" applyFont="1" applyAlignment="1"/>
    <xf numFmtId="0" fontId="1" fillId="2" borderId="0" xfId="0" applyFont="1" applyFill="1" applyAlignment="1"/>
    <xf numFmtId="0" fontId="2" fillId="0" borderId="0" xfId="0" applyFont="1" applyAlignment="1">
      <alignment wrapText="1"/>
    </xf>
    <xf numFmtId="0" fontId="2" fillId="2" borderId="0" xfId="0" applyFont="1" applyFill="1"/>
    <xf numFmtId="0" fontId="3" fillId="2" borderId="0" xfId="0" applyFont="1" applyFill="1" applyAlignment="1"/>
    <xf numFmtId="0" fontId="3" fillId="2" borderId="0" xfId="0" applyFont="1" applyFill="1"/>
    <xf numFmtId="0" fontId="4" fillId="3" borderId="0" xfId="0" applyFont="1" applyFill="1" applyAlignment="1"/>
    <xf numFmtId="0" fontId="2" fillId="4" borderId="0" xfId="0" applyFont="1" applyFill="1" applyAlignment="1"/>
    <xf numFmtId="0" fontId="5" fillId="5" borderId="0" xfId="0" applyFont="1" applyFill="1" applyAlignment="1">
      <alignment horizontal="center"/>
    </xf>
    <xf numFmtId="0" fontId="6" fillId="0" borderId="0" xfId="0" applyFont="1"/>
    <xf numFmtId="0" fontId="6" fillId="0" borderId="0" xfId="0" applyFont="1" applyAlignment="1">
      <alignment wrapText="1"/>
    </xf>
    <xf numFmtId="0" fontId="6" fillId="2" borderId="0" xfId="0" applyFont="1" applyFill="1"/>
    <xf numFmtId="0" fontId="2" fillId="4" borderId="0" xfId="0" applyFont="1" applyFill="1" applyAlignment="1">
      <alignment vertical="center" wrapText="1"/>
    </xf>
    <xf numFmtId="0" fontId="7" fillId="0" borderId="0" xfId="0" applyFont="1" applyAlignment="1">
      <alignment wrapText="1"/>
    </xf>
    <xf numFmtId="0" fontId="8" fillId="4" borderId="0" xfId="0" applyFont="1" applyFill="1" applyAlignment="1"/>
    <xf numFmtId="0" fontId="4" fillId="3" borderId="0" xfId="0" applyFont="1" applyFill="1" applyAlignment="1">
      <alignment horizontal="center" vertical="center" wrapText="1"/>
    </xf>
    <xf numFmtId="0" fontId="7" fillId="0" borderId="0" xfId="0" applyFont="1" applyAlignment="1">
      <alignment horizontal="center" vertical="center" wrapText="1"/>
    </xf>
    <xf numFmtId="0" fontId="9" fillId="3" borderId="0" xfId="0" applyFont="1" applyFill="1" applyAlignment="1">
      <alignment horizontal="center" vertical="center"/>
    </xf>
    <xf numFmtId="0" fontId="7" fillId="4" borderId="0" xfId="0" applyFont="1" applyFill="1" applyAlignment="1">
      <alignment horizontal="center" vertical="center" wrapText="1"/>
    </xf>
    <xf numFmtId="0" fontId="5" fillId="6" borderId="0" xfId="0" applyFont="1" applyFill="1" applyAlignment="1">
      <alignment horizontal="center"/>
    </xf>
    <xf numFmtId="0" fontId="10" fillId="4" borderId="0" xfId="0" applyFont="1" applyFill="1" applyAlignment="1"/>
    <xf numFmtId="1" fontId="2" fillId="0" borderId="0" xfId="0" applyNumberFormat="1" applyFont="1"/>
    <xf numFmtId="1" fontId="2" fillId="0" borderId="0" xfId="0" applyNumberFormat="1" applyFont="1" applyAlignment="1"/>
    <xf numFmtId="0" fontId="11" fillId="6" borderId="0" xfId="0" applyFont="1" applyFill="1" applyAlignment="1"/>
    <xf numFmtId="0" fontId="2" fillId="4" borderId="0" xfId="0" quotePrefix="1" applyFont="1" applyFill="1" applyAlignment="1"/>
    <xf numFmtId="0" fontId="2" fillId="4" borderId="0" xfId="0" quotePrefix="1" applyFont="1" applyFill="1" applyAlignment="1">
      <alignment wrapText="1"/>
    </xf>
    <xf numFmtId="0" fontId="2" fillId="0" borderId="0" xfId="0" quotePrefix="1" applyFont="1" applyAlignment="1"/>
    <xf numFmtId="0" fontId="12" fillId="6" borderId="0" xfId="0" applyFont="1" applyFill="1" applyAlignment="1"/>
    <xf numFmtId="0" fontId="13" fillId="0" borderId="0" xfId="0" applyFont="1" applyAlignment="1"/>
    <xf numFmtId="1" fontId="12" fillId="6" borderId="0" xfId="0" applyNumberFormat="1" applyFont="1" applyFill="1" applyAlignment="1"/>
    <xf numFmtId="0" fontId="2" fillId="0" borderId="0" xfId="0" applyFont="1" applyAlignment="1"/>
    <xf numFmtId="0" fontId="13" fillId="7" borderId="0" xfId="0" applyFont="1" applyFill="1" applyAlignment="1"/>
    <xf numFmtId="0" fontId="13" fillId="8" borderId="0" xfId="0" applyFont="1" applyFill="1" applyAlignment="1"/>
    <xf numFmtId="0" fontId="13" fillId="9" borderId="0" xfId="0" applyFont="1" applyFill="1" applyAlignment="1"/>
    <xf numFmtId="0" fontId="2" fillId="0" borderId="0" xfId="0" applyFont="1"/>
    <xf numFmtId="0" fontId="2" fillId="0" borderId="0" xfId="0" applyFont="1" applyAlignment="1"/>
    <xf numFmtId="164" fontId="2" fillId="0" borderId="0" xfId="0" applyNumberFormat="1" applyFont="1" applyAlignment="1"/>
    <xf numFmtId="0" fontId="2" fillId="0" borderId="0" xfId="0" applyFont="1"/>
    <xf numFmtId="0" fontId="2" fillId="0" borderId="0" xfId="0" applyFont="1" applyAlignment="1"/>
    <xf numFmtId="0" fontId="14" fillId="10" borderId="0" xfId="0" applyFont="1" applyFill="1" applyAlignment="1"/>
    <xf numFmtId="0" fontId="14" fillId="11"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0" fontId="6" fillId="4" borderId="0" xfId="0" applyFont="1" applyFill="1" applyAlignment="1">
      <alignment vertical="center" wrapText="1"/>
    </xf>
    <xf numFmtId="0" fontId="0" fillId="0" borderId="0" xfId="0" applyFont="1" applyAlignment="1"/>
    <xf numFmtId="0" fontId="2" fillId="4" borderId="0" xfId="0" applyFont="1" applyFill="1" applyAlignment="1"/>
    <xf numFmtId="0" fontId="4" fillId="3" borderId="0" xfId="0"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wrapText="1"/>
    </xf>
    <xf numFmtId="0" fontId="19" fillId="0" borderId="0" xfId="0" applyFont="1" applyAlignment="1"/>
    <xf numFmtId="0" fontId="18" fillId="7" borderId="0" xfId="0" applyFont="1" applyFill="1" applyAlignment="1"/>
    <xf numFmtId="0" fontId="18" fillId="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xdr:col>
      <xdr:colOff>19050</xdr:colOff>
      <xdr:row>17</xdr:row>
      <xdr:rowOff>180975</xdr:rowOff>
    </xdr:from>
    <xdr:ext cx="5505450" cy="6619875"/>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4</xdr:row>
      <xdr:rowOff>114300</xdr:rowOff>
    </xdr:from>
    <xdr:ext cx="5848350" cy="46672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800100</xdr:colOff>
      <xdr:row>9</xdr:row>
      <xdr:rowOff>133350</xdr:rowOff>
    </xdr:from>
    <xdr:ext cx="3400425" cy="3467100"/>
    <xdr:pic>
      <xdr:nvPicPr>
        <xdr:cNvPr id="2" name="image6.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819150</xdr:colOff>
      <xdr:row>40</xdr:row>
      <xdr:rowOff>38100</xdr:rowOff>
    </xdr:from>
    <xdr:ext cx="3257550" cy="5238750"/>
    <xdr:pic>
      <xdr:nvPicPr>
        <xdr:cNvPr id="3" name="image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9525</xdr:colOff>
      <xdr:row>68</xdr:row>
      <xdr:rowOff>133350</xdr:rowOff>
    </xdr:from>
    <xdr:ext cx="3429000" cy="5267325"/>
    <xdr:pic>
      <xdr:nvPicPr>
        <xdr:cNvPr id="4" name="image2.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3381375</xdr:colOff>
      <xdr:row>68</xdr:row>
      <xdr:rowOff>76200</xdr:rowOff>
    </xdr:from>
    <xdr:ext cx="3524250" cy="5181600"/>
    <xdr:pic>
      <xdr:nvPicPr>
        <xdr:cNvPr id="5" name="image7.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942975</xdr:colOff>
      <xdr:row>97</xdr:row>
      <xdr:rowOff>123825</xdr:rowOff>
    </xdr:from>
    <xdr:ext cx="3486150" cy="5219700"/>
    <xdr:pic>
      <xdr:nvPicPr>
        <xdr:cNvPr id="6" name="image5.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3:%20Key%20Advanced"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Key Advanced"/>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AA954"/>
  <sheetViews>
    <sheetView workbookViewId="0"/>
  </sheetViews>
  <sheetFormatPr defaultColWidth="12.5703125" defaultRowHeight="15.75" customHeight="1"/>
  <cols>
    <col min="2" max="2" width="19.140625" customWidth="1"/>
    <col min="5" max="5" width="28.140625" customWidth="1"/>
    <col min="6" max="6" width="50.140625" customWidth="1"/>
    <col min="7" max="7" width="16" customWidth="1"/>
    <col min="8" max="8" width="43.28515625" customWidth="1"/>
  </cols>
  <sheetData>
    <row r="1" spans="1:27">
      <c r="B1" s="1"/>
      <c r="C1" s="1"/>
      <c r="E1" s="2"/>
      <c r="G1" s="3"/>
    </row>
    <row r="2" spans="1:27">
      <c r="B2" s="4"/>
      <c r="C2" s="5"/>
      <c r="D2" s="5"/>
    </row>
    <row r="3" spans="1:27">
      <c r="B3" s="6" t="s">
        <v>0</v>
      </c>
      <c r="C3" s="46" t="s">
        <v>1</v>
      </c>
      <c r="D3" s="45"/>
      <c r="F3" s="8" t="s">
        <v>2</v>
      </c>
    </row>
    <row r="4" spans="1:27">
      <c r="A4" s="9"/>
      <c r="B4" s="6" t="s">
        <v>3</v>
      </c>
      <c r="C4" s="46" t="s">
        <v>4</v>
      </c>
      <c r="D4" s="45"/>
      <c r="F4" s="7" t="s">
        <v>5</v>
      </c>
      <c r="H4" s="9"/>
      <c r="I4" s="9"/>
      <c r="J4" s="9"/>
      <c r="K4" s="9"/>
      <c r="L4" s="9"/>
      <c r="M4" s="9"/>
      <c r="N4" s="9"/>
      <c r="O4" s="9"/>
      <c r="P4" s="9"/>
      <c r="Q4" s="9"/>
      <c r="R4" s="9"/>
      <c r="S4" s="9"/>
      <c r="T4" s="9"/>
      <c r="U4" s="9"/>
      <c r="V4" s="9"/>
      <c r="W4" s="9"/>
      <c r="X4" s="9"/>
      <c r="Y4" s="9"/>
      <c r="Z4" s="9"/>
      <c r="AA4" s="9"/>
    </row>
    <row r="5" spans="1:27">
      <c r="A5" s="9"/>
      <c r="B5" s="9"/>
      <c r="C5" s="9"/>
      <c r="D5" s="9"/>
      <c r="E5" s="10"/>
      <c r="F5" s="7" t="s">
        <v>6</v>
      </c>
      <c r="G5" s="11"/>
      <c r="H5" s="9"/>
      <c r="I5" s="9"/>
      <c r="J5" s="9"/>
      <c r="K5" s="9"/>
      <c r="L5" s="9"/>
      <c r="M5" s="9"/>
      <c r="N5" s="9"/>
      <c r="O5" s="9"/>
      <c r="P5" s="9"/>
      <c r="Q5" s="9"/>
      <c r="R5" s="9"/>
      <c r="S5" s="9"/>
      <c r="T5" s="9"/>
      <c r="U5" s="9"/>
      <c r="V5" s="9"/>
      <c r="W5" s="9"/>
      <c r="X5" s="9"/>
      <c r="Y5" s="9"/>
      <c r="Z5" s="9"/>
      <c r="AA5" s="9"/>
    </row>
    <row r="6" spans="1:27">
      <c r="A6" s="9"/>
      <c r="B6" s="47" t="s">
        <v>7</v>
      </c>
      <c r="C6" s="48" t="s">
        <v>8</v>
      </c>
      <c r="D6" s="45"/>
      <c r="E6" s="10"/>
      <c r="G6" s="11"/>
      <c r="H6" s="9"/>
      <c r="I6" s="9"/>
      <c r="J6" s="9"/>
      <c r="K6" s="9"/>
      <c r="L6" s="9"/>
      <c r="M6" s="9"/>
      <c r="N6" s="9"/>
      <c r="O6" s="9"/>
      <c r="P6" s="9"/>
      <c r="Q6" s="9"/>
      <c r="R6" s="9"/>
      <c r="S6" s="9"/>
      <c r="T6" s="9"/>
      <c r="U6" s="9"/>
      <c r="V6" s="9"/>
      <c r="W6" s="9"/>
      <c r="X6" s="9"/>
      <c r="Y6" s="9"/>
      <c r="Z6" s="9"/>
      <c r="AA6" s="9"/>
    </row>
    <row r="7" spans="1:27">
      <c r="B7" s="45"/>
      <c r="C7" s="45"/>
      <c r="D7" s="45"/>
      <c r="E7" s="13"/>
      <c r="F7" s="8" t="s">
        <v>9</v>
      </c>
      <c r="G7" s="3"/>
    </row>
    <row r="8" spans="1:27">
      <c r="B8" s="45"/>
      <c r="C8" s="45"/>
      <c r="D8" s="45"/>
      <c r="E8" s="2"/>
      <c r="F8" s="12" t="s">
        <v>10</v>
      </c>
      <c r="G8" s="3"/>
    </row>
    <row r="9" spans="1:27">
      <c r="B9" s="45"/>
      <c r="C9" s="45"/>
      <c r="D9" s="45"/>
      <c r="E9" s="2"/>
      <c r="F9" s="14" t="s">
        <v>11</v>
      </c>
      <c r="G9" s="3"/>
    </row>
    <row r="10" spans="1:27">
      <c r="B10" s="45"/>
      <c r="C10" s="45"/>
      <c r="D10" s="45"/>
      <c r="E10" s="2"/>
      <c r="F10" s="14" t="s">
        <v>12</v>
      </c>
      <c r="G10" s="3"/>
    </row>
    <row r="11" spans="1:27">
      <c r="E11" s="2"/>
      <c r="G11" s="3"/>
      <c r="H11" s="3"/>
      <c r="I11" s="3"/>
      <c r="J11" s="3"/>
      <c r="K11" s="3"/>
      <c r="L11" s="3"/>
    </row>
    <row r="12" spans="1:27">
      <c r="E12" s="2"/>
      <c r="F12" s="8" t="s">
        <v>13</v>
      </c>
      <c r="G12" s="3"/>
      <c r="H12" s="3"/>
      <c r="I12" s="3"/>
      <c r="J12" s="3"/>
      <c r="K12" s="3"/>
      <c r="L12" s="3"/>
    </row>
    <row r="13" spans="1:27">
      <c r="B13" s="15" t="s">
        <v>14</v>
      </c>
      <c r="C13" s="49" t="s">
        <v>15</v>
      </c>
      <c r="D13" s="45"/>
      <c r="E13" s="2"/>
      <c r="F13" s="12" t="s">
        <v>16</v>
      </c>
      <c r="G13" s="3"/>
    </row>
    <row r="14" spans="1:27">
      <c r="B14" s="16"/>
      <c r="D14" s="3"/>
      <c r="E14" s="2"/>
      <c r="G14" s="3"/>
    </row>
    <row r="15" spans="1:27">
      <c r="B15" s="16"/>
      <c r="D15" s="3"/>
      <c r="E15" s="2"/>
      <c r="F15" s="8" t="s">
        <v>17</v>
      </c>
      <c r="G15" s="3"/>
    </row>
    <row r="16" spans="1:27">
      <c r="B16" s="17" t="s">
        <v>18</v>
      </c>
      <c r="C16" s="44" t="s">
        <v>19</v>
      </c>
      <c r="D16" s="45"/>
      <c r="E16" s="2"/>
      <c r="F16" s="12" t="s">
        <v>20</v>
      </c>
      <c r="G16" s="3"/>
    </row>
    <row r="17" spans="5:7">
      <c r="E17" s="2"/>
      <c r="G17" s="3"/>
    </row>
    <row r="18" spans="5:7">
      <c r="E18" s="2"/>
      <c r="G18" s="3"/>
    </row>
    <row r="19" spans="5:7">
      <c r="E19" s="2"/>
      <c r="G19" s="3"/>
    </row>
    <row r="20" spans="5:7">
      <c r="E20" s="2"/>
      <c r="G20" s="3"/>
    </row>
    <row r="21" spans="5:7">
      <c r="E21" s="2"/>
      <c r="G21" s="3"/>
    </row>
    <row r="22" spans="5:7">
      <c r="E22" s="2"/>
      <c r="G22" s="3"/>
    </row>
    <row r="23" spans="5:7">
      <c r="E23" s="2"/>
      <c r="G23" s="3"/>
    </row>
    <row r="24" spans="5:7">
      <c r="E24" s="2"/>
      <c r="G24" s="3"/>
    </row>
    <row r="25" spans="5:7">
      <c r="E25" s="2"/>
      <c r="G25" s="3"/>
    </row>
    <row r="26" spans="5:7">
      <c r="E26" s="2"/>
      <c r="F26" s="18" t="s">
        <v>21</v>
      </c>
      <c r="G26" s="3"/>
    </row>
    <row r="27" spans="5:7">
      <c r="E27" s="2"/>
      <c r="G27" s="3"/>
    </row>
    <row r="28" spans="5:7">
      <c r="E28" s="2"/>
      <c r="G28" s="3"/>
    </row>
    <row r="29" spans="5:7">
      <c r="E29" s="2"/>
      <c r="G29" s="3"/>
    </row>
    <row r="30" spans="5:7">
      <c r="E30" s="2"/>
      <c r="G30" s="3"/>
    </row>
    <row r="31" spans="5:7">
      <c r="E31" s="2"/>
      <c r="G31" s="3"/>
    </row>
    <row r="32" spans="5:7">
      <c r="E32" s="2"/>
      <c r="G32" s="3"/>
    </row>
    <row r="33" spans="5:7">
      <c r="E33" s="2"/>
      <c r="G33" s="3"/>
    </row>
    <row r="34" spans="5:7">
      <c r="E34" s="2"/>
      <c r="G34" s="3"/>
    </row>
    <row r="35" spans="5:7">
      <c r="E35" s="2"/>
      <c r="G35" s="3"/>
    </row>
    <row r="36" spans="5:7">
      <c r="E36" s="2"/>
      <c r="G36" s="3"/>
    </row>
    <row r="37" spans="5:7">
      <c r="E37" s="2"/>
      <c r="G37" s="3"/>
    </row>
    <row r="38" spans="5:7">
      <c r="E38" s="2"/>
      <c r="G38" s="3"/>
    </row>
    <row r="39" spans="5:7">
      <c r="E39" s="2"/>
      <c r="G39" s="3"/>
    </row>
    <row r="40" spans="5:7">
      <c r="E40" s="2"/>
      <c r="G40" s="3"/>
    </row>
    <row r="41" spans="5:7">
      <c r="E41" s="2"/>
      <c r="G41" s="3"/>
    </row>
    <row r="42" spans="5:7">
      <c r="E42" s="2"/>
      <c r="G42" s="3"/>
    </row>
    <row r="43" spans="5:7">
      <c r="E43" s="2"/>
      <c r="G43" s="3"/>
    </row>
    <row r="44" spans="5:7">
      <c r="E44" s="2"/>
      <c r="G44" s="3"/>
    </row>
    <row r="45" spans="5:7">
      <c r="E45" s="2"/>
      <c r="G45" s="3"/>
    </row>
    <row r="46" spans="5:7">
      <c r="E46" s="2"/>
      <c r="G46" s="3"/>
    </row>
    <row r="47" spans="5:7">
      <c r="E47" s="2"/>
      <c r="G47" s="3"/>
    </row>
    <row r="48" spans="5:7">
      <c r="E48" s="2"/>
      <c r="G48" s="3"/>
    </row>
    <row r="49" spans="5:7">
      <c r="E49" s="2"/>
      <c r="G49" s="3"/>
    </row>
    <row r="50" spans="5:7">
      <c r="E50" s="2"/>
      <c r="G50" s="3"/>
    </row>
    <row r="51" spans="5:7">
      <c r="E51" s="2"/>
      <c r="G51" s="3"/>
    </row>
    <row r="52" spans="5:7">
      <c r="E52" s="2"/>
      <c r="G52" s="3"/>
    </row>
    <row r="53" spans="5:7">
      <c r="E53" s="2"/>
      <c r="G53" s="3"/>
    </row>
    <row r="54" spans="5:7">
      <c r="E54" s="2"/>
      <c r="G54" s="3"/>
    </row>
    <row r="55" spans="5:7">
      <c r="E55" s="2"/>
      <c r="G55" s="3"/>
    </row>
    <row r="56" spans="5:7">
      <c r="E56" s="2"/>
      <c r="G56" s="3"/>
    </row>
    <row r="57" spans="5:7">
      <c r="E57" s="2"/>
      <c r="G57" s="3"/>
    </row>
    <row r="58" spans="5:7">
      <c r="E58" s="2"/>
      <c r="G58" s="3"/>
    </row>
    <row r="59" spans="5:7">
      <c r="E59" s="2"/>
      <c r="G59" s="3"/>
    </row>
    <row r="60" spans="5:7">
      <c r="E60" s="2"/>
      <c r="G60" s="3"/>
    </row>
    <row r="61" spans="5:7">
      <c r="E61" s="2"/>
      <c r="G61" s="3"/>
    </row>
    <row r="62" spans="5:7">
      <c r="E62" s="2"/>
      <c r="G62" s="3"/>
    </row>
    <row r="63" spans="5:7">
      <c r="E63" s="2"/>
      <c r="G63" s="3"/>
    </row>
    <row r="64" spans="5:7">
      <c r="E64" s="2"/>
      <c r="G64" s="3"/>
    </row>
    <row r="65" spans="5:7">
      <c r="E65" s="2"/>
      <c r="G65" s="3"/>
    </row>
    <row r="66" spans="5:7">
      <c r="E66" s="2"/>
      <c r="G66" s="3"/>
    </row>
    <row r="67" spans="5:7">
      <c r="E67" s="2"/>
      <c r="G67" s="3"/>
    </row>
    <row r="68" spans="5:7">
      <c r="E68" s="2"/>
      <c r="G68" s="3"/>
    </row>
    <row r="69" spans="5:7">
      <c r="E69" s="2"/>
      <c r="G69" s="3"/>
    </row>
    <row r="70" spans="5:7">
      <c r="E70" s="2"/>
      <c r="G70" s="3"/>
    </row>
    <row r="71" spans="5:7">
      <c r="E71" s="2"/>
      <c r="G71" s="3"/>
    </row>
    <row r="72" spans="5:7">
      <c r="E72" s="2"/>
      <c r="G72" s="3"/>
    </row>
    <row r="73" spans="5:7">
      <c r="E73" s="2"/>
      <c r="G73" s="3"/>
    </row>
    <row r="74" spans="5:7">
      <c r="E74" s="2"/>
      <c r="G74" s="3"/>
    </row>
    <row r="75" spans="5:7">
      <c r="E75" s="2"/>
      <c r="G75" s="3"/>
    </row>
    <row r="76" spans="5:7">
      <c r="E76" s="2"/>
      <c r="G76" s="3"/>
    </row>
    <row r="77" spans="5:7">
      <c r="E77" s="2"/>
      <c r="G77" s="3"/>
    </row>
    <row r="78" spans="5:7">
      <c r="E78" s="2"/>
      <c r="G78" s="3"/>
    </row>
    <row r="79" spans="5:7">
      <c r="E79" s="2"/>
      <c r="G79" s="3"/>
    </row>
    <row r="80" spans="5:7">
      <c r="E80" s="2"/>
      <c r="G80" s="3"/>
    </row>
    <row r="81" spans="5:7">
      <c r="E81" s="2"/>
      <c r="G81" s="3"/>
    </row>
    <row r="82" spans="5:7">
      <c r="E82" s="2"/>
      <c r="G82" s="3"/>
    </row>
    <row r="83" spans="5:7">
      <c r="E83" s="2"/>
      <c r="G83" s="3"/>
    </row>
    <row r="84" spans="5:7">
      <c r="E84" s="2"/>
      <c r="G84" s="3"/>
    </row>
    <row r="85" spans="5:7">
      <c r="E85" s="2"/>
      <c r="G85" s="3"/>
    </row>
    <row r="86" spans="5:7">
      <c r="E86" s="2"/>
      <c r="G86" s="3"/>
    </row>
    <row r="87" spans="5:7">
      <c r="E87" s="2"/>
      <c r="G87" s="3"/>
    </row>
    <row r="88" spans="5:7">
      <c r="E88" s="2"/>
      <c r="G88" s="3"/>
    </row>
    <row r="89" spans="5:7">
      <c r="E89" s="2"/>
      <c r="G89" s="3"/>
    </row>
    <row r="90" spans="5:7">
      <c r="E90" s="2"/>
      <c r="G90" s="3"/>
    </row>
    <row r="91" spans="5:7">
      <c r="E91" s="2"/>
      <c r="G91" s="3"/>
    </row>
    <row r="92" spans="5:7">
      <c r="E92" s="2"/>
      <c r="G92" s="3"/>
    </row>
    <row r="93" spans="5:7">
      <c r="E93" s="2"/>
      <c r="G93" s="3"/>
    </row>
    <row r="94" spans="5:7">
      <c r="E94" s="2"/>
      <c r="G94" s="3"/>
    </row>
    <row r="95" spans="5:7">
      <c r="E95" s="2"/>
      <c r="G95" s="3"/>
    </row>
    <row r="96" spans="5:7">
      <c r="E96" s="2"/>
      <c r="G96" s="3"/>
    </row>
    <row r="97" spans="5:7">
      <c r="E97" s="2"/>
      <c r="G97" s="3"/>
    </row>
    <row r="98" spans="5:7">
      <c r="E98" s="2"/>
      <c r="G98" s="3"/>
    </row>
    <row r="99" spans="5:7">
      <c r="E99" s="2"/>
      <c r="G99" s="3"/>
    </row>
    <row r="100" spans="5:7">
      <c r="E100" s="2"/>
      <c r="G100" s="3"/>
    </row>
    <row r="101" spans="5:7">
      <c r="E101" s="2"/>
      <c r="G101" s="3"/>
    </row>
    <row r="102" spans="5:7">
      <c r="E102" s="2"/>
      <c r="G102" s="3"/>
    </row>
    <row r="103" spans="5:7">
      <c r="E103" s="2"/>
      <c r="G103" s="3"/>
    </row>
    <row r="104" spans="5:7">
      <c r="E104" s="2"/>
      <c r="G104" s="3"/>
    </row>
    <row r="105" spans="5:7">
      <c r="E105" s="2"/>
      <c r="G105" s="3"/>
    </row>
    <row r="106" spans="5:7">
      <c r="E106" s="2"/>
      <c r="G106" s="3"/>
    </row>
    <row r="107" spans="5:7">
      <c r="E107" s="2"/>
      <c r="G107" s="3"/>
    </row>
    <row r="108" spans="5:7">
      <c r="E108" s="2"/>
      <c r="G108" s="3"/>
    </row>
    <row r="109" spans="5:7">
      <c r="E109" s="2"/>
      <c r="G109" s="3"/>
    </row>
    <row r="110" spans="5:7">
      <c r="E110" s="2"/>
      <c r="G110" s="3"/>
    </row>
    <row r="111" spans="5:7">
      <c r="E111" s="2"/>
      <c r="G111" s="3"/>
    </row>
    <row r="112" spans="5:7">
      <c r="E112" s="2"/>
      <c r="G112" s="3"/>
    </row>
    <row r="113" spans="5:7">
      <c r="E113" s="2"/>
      <c r="G113" s="3"/>
    </row>
    <row r="114" spans="5:7">
      <c r="E114" s="2"/>
      <c r="G114" s="3"/>
    </row>
    <row r="115" spans="5:7">
      <c r="E115" s="2"/>
      <c r="G115" s="3"/>
    </row>
    <row r="116" spans="5:7">
      <c r="E116" s="2"/>
      <c r="G116" s="3"/>
    </row>
    <row r="117" spans="5:7">
      <c r="E117" s="2"/>
      <c r="G117" s="3"/>
    </row>
    <row r="118" spans="5:7">
      <c r="E118" s="2"/>
      <c r="G118" s="3"/>
    </row>
    <row r="119" spans="5:7">
      <c r="E119" s="2"/>
      <c r="G119" s="3"/>
    </row>
    <row r="120" spans="5:7">
      <c r="E120" s="2"/>
      <c r="G120" s="3"/>
    </row>
    <row r="121" spans="5:7">
      <c r="E121" s="2"/>
      <c r="G121" s="3"/>
    </row>
    <row r="122" spans="5:7">
      <c r="E122" s="2"/>
      <c r="G122" s="3"/>
    </row>
    <row r="123" spans="5:7">
      <c r="E123" s="2"/>
      <c r="G123" s="3"/>
    </row>
    <row r="124" spans="5:7">
      <c r="E124" s="2"/>
      <c r="G124" s="3"/>
    </row>
    <row r="125" spans="5:7">
      <c r="E125" s="2"/>
      <c r="G125" s="3"/>
    </row>
    <row r="126" spans="5:7">
      <c r="E126" s="2"/>
      <c r="G126" s="3"/>
    </row>
    <row r="127" spans="5:7">
      <c r="E127" s="2"/>
      <c r="G127" s="3"/>
    </row>
    <row r="128" spans="5:7">
      <c r="E128" s="2"/>
      <c r="G128" s="3"/>
    </row>
    <row r="129" spans="5:7">
      <c r="E129" s="2"/>
      <c r="G129" s="3"/>
    </row>
    <row r="130" spans="5:7">
      <c r="E130" s="2"/>
      <c r="G130" s="3"/>
    </row>
    <row r="131" spans="5:7">
      <c r="E131" s="2"/>
      <c r="G131" s="3"/>
    </row>
    <row r="132" spans="5:7">
      <c r="E132" s="2"/>
      <c r="G132" s="3"/>
    </row>
    <row r="133" spans="5:7">
      <c r="E133" s="2"/>
      <c r="G133" s="3"/>
    </row>
    <row r="134" spans="5:7">
      <c r="E134" s="2"/>
      <c r="G134" s="3"/>
    </row>
    <row r="135" spans="5:7">
      <c r="E135" s="2"/>
      <c r="G135" s="3"/>
    </row>
    <row r="136" spans="5:7">
      <c r="E136" s="2"/>
      <c r="G136" s="3"/>
    </row>
    <row r="137" spans="5:7">
      <c r="E137" s="2"/>
      <c r="G137" s="3"/>
    </row>
    <row r="138" spans="5:7">
      <c r="E138" s="2"/>
      <c r="G138" s="3"/>
    </row>
    <row r="139" spans="5:7">
      <c r="E139" s="2"/>
      <c r="G139" s="3"/>
    </row>
    <row r="140" spans="5:7">
      <c r="E140" s="2"/>
      <c r="G140" s="3"/>
    </row>
    <row r="141" spans="5:7">
      <c r="E141" s="2"/>
      <c r="G141" s="3"/>
    </row>
    <row r="142" spans="5:7">
      <c r="E142" s="2"/>
      <c r="G142" s="3"/>
    </row>
    <row r="143" spans="5:7">
      <c r="E143" s="2"/>
      <c r="G143" s="3"/>
    </row>
    <row r="144" spans="5:7">
      <c r="E144" s="2"/>
      <c r="G144" s="3"/>
    </row>
    <row r="145" spans="5:7">
      <c r="E145" s="2"/>
      <c r="G145" s="3"/>
    </row>
    <row r="146" spans="5:7">
      <c r="E146" s="2"/>
      <c r="G146" s="3"/>
    </row>
    <row r="147" spans="5:7">
      <c r="E147" s="2"/>
      <c r="G147" s="3"/>
    </row>
    <row r="148" spans="5:7">
      <c r="E148" s="2"/>
      <c r="G148" s="3"/>
    </row>
    <row r="149" spans="5:7">
      <c r="E149" s="2"/>
      <c r="G149" s="3"/>
    </row>
    <row r="150" spans="5:7">
      <c r="E150" s="2"/>
      <c r="G150" s="3"/>
    </row>
    <row r="151" spans="5:7">
      <c r="E151" s="2"/>
      <c r="G151" s="3"/>
    </row>
    <row r="152" spans="5:7">
      <c r="E152" s="2"/>
      <c r="G152" s="3"/>
    </row>
    <row r="153" spans="5:7">
      <c r="E153" s="2"/>
      <c r="G153" s="3"/>
    </row>
    <row r="154" spans="5:7">
      <c r="E154" s="2"/>
      <c r="G154" s="3"/>
    </row>
    <row r="155" spans="5:7">
      <c r="E155" s="2"/>
      <c r="G155" s="3"/>
    </row>
    <row r="156" spans="5:7">
      <c r="E156" s="2"/>
      <c r="G156" s="3"/>
    </row>
    <row r="157" spans="5:7">
      <c r="E157" s="2"/>
      <c r="G157" s="3"/>
    </row>
    <row r="158" spans="5:7">
      <c r="E158" s="2"/>
      <c r="G158" s="3"/>
    </row>
    <row r="159" spans="5:7">
      <c r="E159" s="2"/>
      <c r="G159" s="3"/>
    </row>
    <row r="160" spans="5:7">
      <c r="E160" s="2"/>
      <c r="G160" s="3"/>
    </row>
    <row r="161" spans="5:7">
      <c r="E161" s="2"/>
      <c r="G161" s="3"/>
    </row>
    <row r="162" spans="5:7">
      <c r="E162" s="2"/>
      <c r="G162" s="3"/>
    </row>
    <row r="163" spans="5:7">
      <c r="E163" s="2"/>
      <c r="G163" s="3"/>
    </row>
    <row r="164" spans="5:7">
      <c r="E164" s="2"/>
      <c r="G164" s="3"/>
    </row>
    <row r="165" spans="5:7">
      <c r="E165" s="2"/>
      <c r="G165" s="3"/>
    </row>
    <row r="166" spans="5:7">
      <c r="E166" s="2"/>
      <c r="G166" s="3"/>
    </row>
    <row r="167" spans="5:7">
      <c r="E167" s="2"/>
      <c r="G167" s="3"/>
    </row>
    <row r="168" spans="5:7">
      <c r="E168" s="2"/>
      <c r="G168" s="3"/>
    </row>
    <row r="169" spans="5:7">
      <c r="E169" s="2"/>
      <c r="G169" s="3"/>
    </row>
    <row r="170" spans="5:7">
      <c r="E170" s="2"/>
      <c r="G170" s="3"/>
    </row>
    <row r="171" spans="5:7">
      <c r="E171" s="2"/>
      <c r="G171" s="3"/>
    </row>
    <row r="172" spans="5:7">
      <c r="E172" s="2"/>
      <c r="G172" s="3"/>
    </row>
    <row r="173" spans="5:7">
      <c r="E173" s="2"/>
      <c r="G173" s="3"/>
    </row>
    <row r="174" spans="5:7">
      <c r="E174" s="2"/>
      <c r="G174" s="3"/>
    </row>
    <row r="175" spans="5:7">
      <c r="E175" s="2"/>
      <c r="G175" s="3"/>
    </row>
    <row r="176" spans="5:7">
      <c r="E176" s="2"/>
      <c r="G176" s="3"/>
    </row>
    <row r="177" spans="5:7">
      <c r="E177" s="2"/>
      <c r="G177" s="3"/>
    </row>
    <row r="178" spans="5:7">
      <c r="E178" s="2"/>
      <c r="G178" s="3"/>
    </row>
    <row r="179" spans="5:7">
      <c r="E179" s="2"/>
      <c r="G179" s="3"/>
    </row>
    <row r="180" spans="5:7">
      <c r="E180" s="2"/>
      <c r="G180" s="3"/>
    </row>
    <row r="181" spans="5:7">
      <c r="E181" s="2"/>
      <c r="G181" s="3"/>
    </row>
    <row r="182" spans="5:7">
      <c r="E182" s="2"/>
      <c r="G182" s="3"/>
    </row>
    <row r="183" spans="5:7">
      <c r="E183" s="2"/>
      <c r="G183" s="3"/>
    </row>
    <row r="184" spans="5:7">
      <c r="E184" s="2"/>
      <c r="G184" s="3"/>
    </row>
    <row r="185" spans="5:7">
      <c r="E185" s="2"/>
      <c r="G185" s="3"/>
    </row>
    <row r="186" spans="5:7">
      <c r="E186" s="2"/>
      <c r="G186" s="3"/>
    </row>
    <row r="187" spans="5:7">
      <c r="E187" s="2"/>
      <c r="G187" s="3"/>
    </row>
    <row r="188" spans="5:7">
      <c r="E188" s="2"/>
      <c r="G188" s="3"/>
    </row>
    <row r="189" spans="5:7">
      <c r="E189" s="2"/>
      <c r="G189" s="3"/>
    </row>
    <row r="190" spans="5:7">
      <c r="E190" s="2"/>
      <c r="G190" s="3"/>
    </row>
    <row r="191" spans="5:7">
      <c r="E191" s="2"/>
      <c r="G191" s="3"/>
    </row>
    <row r="192" spans="5:7">
      <c r="E192" s="2"/>
      <c r="G192" s="3"/>
    </row>
    <row r="193" spans="5:7">
      <c r="E193" s="2"/>
      <c r="G193" s="3"/>
    </row>
    <row r="194" spans="5:7">
      <c r="E194" s="2"/>
      <c r="G194" s="3"/>
    </row>
    <row r="195" spans="5:7">
      <c r="E195" s="2"/>
      <c r="G195" s="3"/>
    </row>
    <row r="196" spans="5:7">
      <c r="E196" s="2"/>
      <c r="G196" s="3"/>
    </row>
    <row r="197" spans="5:7">
      <c r="E197" s="2"/>
      <c r="G197" s="3"/>
    </row>
    <row r="198" spans="5:7">
      <c r="E198" s="2"/>
      <c r="G198" s="3"/>
    </row>
    <row r="199" spans="5:7">
      <c r="E199" s="2"/>
      <c r="G199" s="3"/>
    </row>
    <row r="200" spans="5:7">
      <c r="E200" s="2"/>
      <c r="G200" s="3"/>
    </row>
    <row r="201" spans="5:7">
      <c r="E201" s="2"/>
      <c r="G201" s="3"/>
    </row>
    <row r="202" spans="5:7">
      <c r="E202" s="2"/>
      <c r="G202" s="3"/>
    </row>
    <row r="203" spans="5:7">
      <c r="E203" s="2"/>
      <c r="G203" s="3"/>
    </row>
    <row r="204" spans="5:7">
      <c r="E204" s="2"/>
      <c r="G204" s="3"/>
    </row>
    <row r="205" spans="5:7">
      <c r="E205" s="2"/>
      <c r="G205" s="3"/>
    </row>
    <row r="206" spans="5:7">
      <c r="E206" s="2"/>
      <c r="G206" s="3"/>
    </row>
    <row r="207" spans="5:7">
      <c r="E207" s="2"/>
      <c r="G207" s="3"/>
    </row>
    <row r="208" spans="5:7">
      <c r="E208" s="2"/>
      <c r="G208" s="3"/>
    </row>
    <row r="209" spans="5:7">
      <c r="E209" s="2"/>
      <c r="G209" s="3"/>
    </row>
    <row r="210" spans="5:7">
      <c r="E210" s="2"/>
      <c r="G210" s="3"/>
    </row>
    <row r="211" spans="5:7">
      <c r="E211" s="2"/>
      <c r="G211" s="3"/>
    </row>
    <row r="212" spans="5:7">
      <c r="E212" s="2"/>
      <c r="G212" s="3"/>
    </row>
    <row r="213" spans="5:7">
      <c r="E213" s="2"/>
      <c r="G213" s="3"/>
    </row>
    <row r="214" spans="5:7">
      <c r="E214" s="2"/>
      <c r="G214" s="3"/>
    </row>
    <row r="215" spans="5:7">
      <c r="E215" s="2"/>
      <c r="G215" s="3"/>
    </row>
    <row r="216" spans="5:7">
      <c r="E216" s="2"/>
      <c r="G216" s="3"/>
    </row>
    <row r="217" spans="5:7">
      <c r="E217" s="2"/>
      <c r="G217" s="3"/>
    </row>
    <row r="218" spans="5:7">
      <c r="E218" s="2"/>
      <c r="G218" s="3"/>
    </row>
    <row r="219" spans="5:7">
      <c r="E219" s="2"/>
      <c r="G219" s="3"/>
    </row>
    <row r="220" spans="5:7">
      <c r="E220" s="2"/>
      <c r="G220" s="3"/>
    </row>
    <row r="221" spans="5:7">
      <c r="E221" s="2"/>
      <c r="G221" s="3"/>
    </row>
    <row r="222" spans="5:7">
      <c r="E222" s="2"/>
      <c r="G222" s="3"/>
    </row>
    <row r="223" spans="5:7">
      <c r="E223" s="2"/>
      <c r="G223" s="3"/>
    </row>
    <row r="224" spans="5:7">
      <c r="E224" s="2"/>
      <c r="G224" s="3"/>
    </row>
    <row r="225" spans="5:7">
      <c r="E225" s="2"/>
      <c r="G225" s="3"/>
    </row>
    <row r="226" spans="5:7">
      <c r="E226" s="2"/>
      <c r="G226" s="3"/>
    </row>
    <row r="227" spans="5:7">
      <c r="E227" s="2"/>
      <c r="G227" s="3"/>
    </row>
    <row r="228" spans="5:7">
      <c r="E228" s="2"/>
      <c r="G228" s="3"/>
    </row>
    <row r="229" spans="5:7">
      <c r="E229" s="2"/>
      <c r="G229" s="3"/>
    </row>
    <row r="230" spans="5:7">
      <c r="E230" s="2"/>
      <c r="G230" s="3"/>
    </row>
    <row r="231" spans="5:7">
      <c r="E231" s="2"/>
      <c r="G231" s="3"/>
    </row>
    <row r="232" spans="5:7">
      <c r="E232" s="2"/>
      <c r="G232" s="3"/>
    </row>
    <row r="233" spans="5:7">
      <c r="E233" s="2"/>
      <c r="G233" s="3"/>
    </row>
    <row r="234" spans="5:7">
      <c r="E234" s="2"/>
      <c r="G234" s="3"/>
    </row>
    <row r="235" spans="5:7">
      <c r="E235" s="2"/>
      <c r="G235" s="3"/>
    </row>
    <row r="236" spans="5:7">
      <c r="E236" s="2"/>
      <c r="G236" s="3"/>
    </row>
    <row r="237" spans="5:7">
      <c r="E237" s="2"/>
      <c r="G237" s="3"/>
    </row>
    <row r="238" spans="5:7">
      <c r="E238" s="2"/>
      <c r="G238" s="3"/>
    </row>
    <row r="239" spans="5:7">
      <c r="E239" s="2"/>
      <c r="G239" s="3"/>
    </row>
    <row r="240" spans="5:7">
      <c r="E240" s="2"/>
      <c r="G240" s="3"/>
    </row>
    <row r="241" spans="5:7">
      <c r="E241" s="2"/>
      <c r="G241" s="3"/>
    </row>
    <row r="242" spans="5:7">
      <c r="E242" s="2"/>
      <c r="G242" s="3"/>
    </row>
    <row r="243" spans="5:7">
      <c r="E243" s="2"/>
      <c r="G243" s="3"/>
    </row>
    <row r="244" spans="5:7">
      <c r="E244" s="2"/>
      <c r="G244" s="3"/>
    </row>
    <row r="245" spans="5:7">
      <c r="E245" s="2"/>
      <c r="G245" s="3"/>
    </row>
    <row r="246" spans="5:7">
      <c r="E246" s="2"/>
      <c r="G246" s="3"/>
    </row>
    <row r="247" spans="5:7">
      <c r="E247" s="2"/>
      <c r="G247" s="3"/>
    </row>
    <row r="248" spans="5:7">
      <c r="E248" s="2"/>
      <c r="G248" s="3"/>
    </row>
    <row r="249" spans="5:7">
      <c r="E249" s="2"/>
      <c r="G249" s="3"/>
    </row>
    <row r="250" spans="5:7">
      <c r="E250" s="2"/>
      <c r="G250" s="3"/>
    </row>
    <row r="251" spans="5:7">
      <c r="E251" s="2"/>
      <c r="G251" s="3"/>
    </row>
    <row r="252" spans="5:7">
      <c r="E252" s="2"/>
      <c r="G252" s="3"/>
    </row>
    <row r="253" spans="5:7">
      <c r="E253" s="2"/>
      <c r="G253" s="3"/>
    </row>
    <row r="254" spans="5:7">
      <c r="E254" s="2"/>
      <c r="G254" s="3"/>
    </row>
    <row r="255" spans="5:7">
      <c r="E255" s="2"/>
      <c r="G255" s="3"/>
    </row>
    <row r="256" spans="5:7">
      <c r="E256" s="2"/>
      <c r="G256" s="3"/>
    </row>
    <row r="257" spans="5:7">
      <c r="E257" s="2"/>
      <c r="G257" s="3"/>
    </row>
    <row r="258" spans="5:7">
      <c r="E258" s="2"/>
      <c r="G258" s="3"/>
    </row>
    <row r="259" spans="5:7">
      <c r="E259" s="2"/>
      <c r="G259" s="3"/>
    </row>
    <row r="260" spans="5:7">
      <c r="E260" s="2"/>
      <c r="G260" s="3"/>
    </row>
    <row r="261" spans="5:7">
      <c r="E261" s="2"/>
      <c r="G261" s="3"/>
    </row>
    <row r="262" spans="5:7">
      <c r="E262" s="2"/>
      <c r="G262" s="3"/>
    </row>
    <row r="263" spans="5:7">
      <c r="E263" s="2"/>
      <c r="G263" s="3"/>
    </row>
    <row r="264" spans="5:7">
      <c r="E264" s="2"/>
      <c r="G264" s="3"/>
    </row>
    <row r="265" spans="5:7">
      <c r="E265" s="2"/>
      <c r="G265" s="3"/>
    </row>
    <row r="266" spans="5:7">
      <c r="E266" s="2"/>
      <c r="G266" s="3"/>
    </row>
    <row r="267" spans="5:7">
      <c r="E267" s="2"/>
      <c r="G267" s="3"/>
    </row>
    <row r="268" spans="5:7">
      <c r="E268" s="2"/>
      <c r="G268" s="3"/>
    </row>
    <row r="269" spans="5:7">
      <c r="E269" s="2"/>
      <c r="G269" s="3"/>
    </row>
    <row r="270" spans="5:7">
      <c r="E270" s="2"/>
      <c r="G270" s="3"/>
    </row>
    <row r="271" spans="5:7">
      <c r="E271" s="2"/>
      <c r="G271" s="3"/>
    </row>
    <row r="272" spans="5:7">
      <c r="E272" s="2"/>
      <c r="G272" s="3"/>
    </row>
    <row r="273" spans="5:7">
      <c r="E273" s="2"/>
      <c r="G273" s="3"/>
    </row>
    <row r="274" spans="5:7">
      <c r="E274" s="2"/>
      <c r="G274" s="3"/>
    </row>
    <row r="275" spans="5:7">
      <c r="E275" s="2"/>
      <c r="G275" s="3"/>
    </row>
    <row r="276" spans="5:7">
      <c r="E276" s="2"/>
      <c r="G276" s="3"/>
    </row>
    <row r="277" spans="5:7">
      <c r="E277" s="2"/>
      <c r="G277" s="3"/>
    </row>
    <row r="278" spans="5:7">
      <c r="E278" s="2"/>
      <c r="G278" s="3"/>
    </row>
    <row r="279" spans="5:7">
      <c r="E279" s="2"/>
      <c r="G279" s="3"/>
    </row>
    <row r="280" spans="5:7">
      <c r="E280" s="2"/>
      <c r="G280" s="3"/>
    </row>
    <row r="281" spans="5:7">
      <c r="E281" s="2"/>
      <c r="G281" s="3"/>
    </row>
    <row r="282" spans="5:7">
      <c r="E282" s="2"/>
      <c r="G282" s="3"/>
    </row>
    <row r="283" spans="5:7">
      <c r="E283" s="2"/>
      <c r="G283" s="3"/>
    </row>
    <row r="284" spans="5:7">
      <c r="E284" s="2"/>
      <c r="G284" s="3"/>
    </row>
    <row r="285" spans="5:7">
      <c r="E285" s="2"/>
      <c r="G285" s="3"/>
    </row>
    <row r="286" spans="5:7">
      <c r="E286" s="2"/>
      <c r="G286" s="3"/>
    </row>
    <row r="287" spans="5:7">
      <c r="E287" s="2"/>
      <c r="G287" s="3"/>
    </row>
    <row r="288" spans="5:7">
      <c r="E288" s="2"/>
      <c r="G288" s="3"/>
    </row>
    <row r="289" spans="5:7">
      <c r="E289" s="2"/>
      <c r="G289" s="3"/>
    </row>
    <row r="290" spans="5:7">
      <c r="E290" s="2"/>
      <c r="G290" s="3"/>
    </row>
    <row r="291" spans="5:7">
      <c r="E291" s="2"/>
      <c r="G291" s="3"/>
    </row>
    <row r="292" spans="5:7">
      <c r="E292" s="2"/>
      <c r="G292" s="3"/>
    </row>
    <row r="293" spans="5:7">
      <c r="E293" s="2"/>
      <c r="G293" s="3"/>
    </row>
    <row r="294" spans="5:7">
      <c r="E294" s="2"/>
      <c r="G294" s="3"/>
    </row>
    <row r="295" spans="5:7">
      <c r="E295" s="2"/>
      <c r="G295" s="3"/>
    </row>
    <row r="296" spans="5:7">
      <c r="E296" s="2"/>
      <c r="G296" s="3"/>
    </row>
    <row r="297" spans="5:7">
      <c r="E297" s="2"/>
      <c r="G297" s="3"/>
    </row>
    <row r="298" spans="5:7">
      <c r="E298" s="2"/>
      <c r="G298" s="3"/>
    </row>
    <row r="299" spans="5:7">
      <c r="E299" s="2"/>
      <c r="G299" s="3"/>
    </row>
    <row r="300" spans="5:7">
      <c r="E300" s="2"/>
      <c r="G300" s="3"/>
    </row>
    <row r="301" spans="5:7">
      <c r="E301" s="2"/>
      <c r="G301" s="3"/>
    </row>
    <row r="302" spans="5:7">
      <c r="E302" s="2"/>
      <c r="G302" s="3"/>
    </row>
    <row r="303" spans="5:7">
      <c r="E303" s="2"/>
      <c r="G303" s="3"/>
    </row>
    <row r="304" spans="5:7">
      <c r="E304" s="2"/>
      <c r="G304" s="3"/>
    </row>
    <row r="305" spans="5:7">
      <c r="E305" s="2"/>
      <c r="G305" s="3"/>
    </row>
    <row r="306" spans="5:7">
      <c r="E306" s="2"/>
      <c r="G306" s="3"/>
    </row>
    <row r="307" spans="5:7">
      <c r="E307" s="2"/>
      <c r="G307" s="3"/>
    </row>
    <row r="308" spans="5:7">
      <c r="E308" s="2"/>
      <c r="G308" s="3"/>
    </row>
    <row r="309" spans="5:7">
      <c r="E309" s="2"/>
      <c r="G309" s="3"/>
    </row>
    <row r="310" spans="5:7">
      <c r="E310" s="2"/>
      <c r="G310" s="3"/>
    </row>
    <row r="311" spans="5:7">
      <c r="E311" s="2"/>
      <c r="G311" s="3"/>
    </row>
    <row r="312" spans="5:7">
      <c r="E312" s="2"/>
      <c r="G312" s="3"/>
    </row>
    <row r="313" spans="5:7">
      <c r="E313" s="2"/>
      <c r="G313" s="3"/>
    </row>
    <row r="314" spans="5:7">
      <c r="E314" s="2"/>
      <c r="G314" s="3"/>
    </row>
    <row r="315" spans="5:7">
      <c r="E315" s="2"/>
      <c r="G315" s="3"/>
    </row>
    <row r="316" spans="5:7">
      <c r="E316" s="2"/>
      <c r="G316" s="3"/>
    </row>
    <row r="317" spans="5:7">
      <c r="E317" s="2"/>
      <c r="G317" s="3"/>
    </row>
    <row r="318" spans="5:7">
      <c r="E318" s="2"/>
      <c r="G318" s="3"/>
    </row>
    <row r="319" spans="5:7">
      <c r="E319" s="2"/>
      <c r="G319" s="3"/>
    </row>
    <row r="320" spans="5:7">
      <c r="E320" s="2"/>
      <c r="G320" s="3"/>
    </row>
    <row r="321" spans="5:7">
      <c r="E321" s="2"/>
      <c r="G321" s="3"/>
    </row>
    <row r="322" spans="5:7">
      <c r="E322" s="2"/>
      <c r="G322" s="3"/>
    </row>
    <row r="323" spans="5:7">
      <c r="E323" s="2"/>
      <c r="G323" s="3"/>
    </row>
    <row r="324" spans="5:7">
      <c r="E324" s="2"/>
      <c r="G324" s="3"/>
    </row>
    <row r="325" spans="5:7">
      <c r="E325" s="2"/>
      <c r="G325" s="3"/>
    </row>
    <row r="326" spans="5:7">
      <c r="E326" s="2"/>
      <c r="G326" s="3"/>
    </row>
    <row r="327" spans="5:7">
      <c r="E327" s="2"/>
      <c r="G327" s="3"/>
    </row>
    <row r="328" spans="5:7">
      <c r="E328" s="2"/>
      <c r="G328" s="3"/>
    </row>
    <row r="329" spans="5:7">
      <c r="E329" s="2"/>
      <c r="G329" s="3"/>
    </row>
    <row r="330" spans="5:7">
      <c r="E330" s="2"/>
      <c r="G330" s="3"/>
    </row>
    <row r="331" spans="5:7">
      <c r="E331" s="2"/>
      <c r="G331" s="3"/>
    </row>
    <row r="332" spans="5:7">
      <c r="E332" s="2"/>
      <c r="G332" s="3"/>
    </row>
    <row r="333" spans="5:7">
      <c r="E333" s="2"/>
      <c r="G333" s="3"/>
    </row>
    <row r="334" spans="5:7">
      <c r="E334" s="2"/>
      <c r="G334" s="3"/>
    </row>
    <row r="335" spans="5:7">
      <c r="E335" s="2"/>
      <c r="G335" s="3"/>
    </row>
    <row r="336" spans="5:7">
      <c r="E336" s="2"/>
      <c r="G336" s="3"/>
    </row>
    <row r="337" spans="5:7">
      <c r="E337" s="2"/>
      <c r="G337" s="3"/>
    </row>
    <row r="338" spans="5:7">
      <c r="E338" s="2"/>
      <c r="G338" s="3"/>
    </row>
    <row r="339" spans="5:7">
      <c r="E339" s="2"/>
      <c r="G339" s="3"/>
    </row>
    <row r="340" spans="5:7">
      <c r="E340" s="2"/>
      <c r="G340" s="3"/>
    </row>
    <row r="341" spans="5:7">
      <c r="E341" s="2"/>
      <c r="G341" s="3"/>
    </row>
    <row r="342" spans="5:7">
      <c r="E342" s="2"/>
      <c r="G342" s="3"/>
    </row>
    <row r="343" spans="5:7">
      <c r="E343" s="2"/>
      <c r="G343" s="3"/>
    </row>
    <row r="344" spans="5:7">
      <c r="E344" s="2"/>
      <c r="G344" s="3"/>
    </row>
    <row r="345" spans="5:7">
      <c r="E345" s="2"/>
      <c r="G345" s="3"/>
    </row>
    <row r="346" spans="5:7">
      <c r="E346" s="2"/>
      <c r="G346" s="3"/>
    </row>
    <row r="347" spans="5:7">
      <c r="E347" s="2"/>
      <c r="G347" s="3"/>
    </row>
    <row r="348" spans="5:7">
      <c r="E348" s="2"/>
      <c r="G348" s="3"/>
    </row>
    <row r="349" spans="5:7">
      <c r="E349" s="2"/>
      <c r="G349" s="3"/>
    </row>
    <row r="350" spans="5:7">
      <c r="E350" s="2"/>
      <c r="G350" s="3"/>
    </row>
    <row r="351" spans="5:7">
      <c r="E351" s="2"/>
      <c r="G351" s="3"/>
    </row>
    <row r="352" spans="5:7">
      <c r="E352" s="2"/>
      <c r="G352" s="3"/>
    </row>
    <row r="353" spans="5:7">
      <c r="E353" s="2"/>
      <c r="G353" s="3"/>
    </row>
    <row r="354" spans="5:7">
      <c r="E354" s="2"/>
      <c r="G354" s="3"/>
    </row>
    <row r="355" spans="5:7">
      <c r="E355" s="2"/>
      <c r="G355" s="3"/>
    </row>
    <row r="356" spans="5:7">
      <c r="E356" s="2"/>
      <c r="G356" s="3"/>
    </row>
    <row r="357" spans="5:7">
      <c r="E357" s="2"/>
      <c r="G357" s="3"/>
    </row>
    <row r="358" spans="5:7">
      <c r="E358" s="2"/>
      <c r="G358" s="3"/>
    </row>
    <row r="359" spans="5:7">
      <c r="E359" s="2"/>
      <c r="G359" s="3"/>
    </row>
    <row r="360" spans="5:7">
      <c r="E360" s="2"/>
      <c r="G360" s="3"/>
    </row>
    <row r="361" spans="5:7">
      <c r="E361" s="2"/>
      <c r="G361" s="3"/>
    </row>
    <row r="362" spans="5:7">
      <c r="E362" s="2"/>
      <c r="G362" s="3"/>
    </row>
    <row r="363" spans="5:7">
      <c r="E363" s="2"/>
      <c r="G363" s="3"/>
    </row>
    <row r="364" spans="5:7">
      <c r="E364" s="2"/>
      <c r="G364" s="3"/>
    </row>
    <row r="365" spans="5:7">
      <c r="E365" s="2"/>
      <c r="G365" s="3"/>
    </row>
    <row r="366" spans="5:7">
      <c r="E366" s="2"/>
      <c r="G366" s="3"/>
    </row>
    <row r="367" spans="5:7">
      <c r="E367" s="2"/>
      <c r="G367" s="3"/>
    </row>
    <row r="368" spans="5:7">
      <c r="E368" s="2"/>
      <c r="G368" s="3"/>
    </row>
    <row r="369" spans="5:7">
      <c r="E369" s="2"/>
      <c r="G369" s="3"/>
    </row>
    <row r="370" spans="5:7">
      <c r="E370" s="2"/>
      <c r="G370" s="3"/>
    </row>
    <row r="371" spans="5:7">
      <c r="E371" s="2"/>
      <c r="G371" s="3"/>
    </row>
    <row r="372" spans="5:7">
      <c r="E372" s="2"/>
      <c r="G372" s="3"/>
    </row>
    <row r="373" spans="5:7">
      <c r="E373" s="2"/>
      <c r="G373" s="3"/>
    </row>
    <row r="374" spans="5:7">
      <c r="E374" s="2"/>
      <c r="G374" s="3"/>
    </row>
    <row r="375" spans="5:7">
      <c r="E375" s="2"/>
      <c r="G375" s="3"/>
    </row>
    <row r="376" spans="5:7">
      <c r="E376" s="2"/>
      <c r="G376" s="3"/>
    </row>
    <row r="377" spans="5:7">
      <c r="E377" s="2"/>
      <c r="G377" s="3"/>
    </row>
    <row r="378" spans="5:7">
      <c r="E378" s="2"/>
      <c r="G378" s="3"/>
    </row>
    <row r="379" spans="5:7">
      <c r="E379" s="2"/>
      <c r="G379" s="3"/>
    </row>
    <row r="380" spans="5:7">
      <c r="E380" s="2"/>
      <c r="G380" s="3"/>
    </row>
    <row r="381" spans="5:7">
      <c r="E381" s="2"/>
      <c r="G381" s="3"/>
    </row>
    <row r="382" spans="5:7">
      <c r="E382" s="2"/>
      <c r="G382" s="3"/>
    </row>
    <row r="383" spans="5:7">
      <c r="E383" s="2"/>
      <c r="G383" s="3"/>
    </row>
    <row r="384" spans="5:7">
      <c r="E384" s="2"/>
      <c r="G384" s="3"/>
    </row>
    <row r="385" spans="5:7">
      <c r="E385" s="2"/>
      <c r="G385" s="3"/>
    </row>
    <row r="386" spans="5:7">
      <c r="E386" s="2"/>
      <c r="G386" s="3"/>
    </row>
    <row r="387" spans="5:7">
      <c r="E387" s="2"/>
      <c r="G387" s="3"/>
    </row>
    <row r="388" spans="5:7">
      <c r="E388" s="2"/>
      <c r="G388" s="3"/>
    </row>
    <row r="389" spans="5:7">
      <c r="E389" s="2"/>
      <c r="G389" s="3"/>
    </row>
    <row r="390" spans="5:7">
      <c r="E390" s="2"/>
      <c r="G390" s="3"/>
    </row>
    <row r="391" spans="5:7">
      <c r="E391" s="2"/>
      <c r="G391" s="3"/>
    </row>
    <row r="392" spans="5:7">
      <c r="E392" s="2"/>
      <c r="G392" s="3"/>
    </row>
    <row r="393" spans="5:7">
      <c r="E393" s="2"/>
      <c r="G393" s="3"/>
    </row>
    <row r="394" spans="5:7">
      <c r="E394" s="2"/>
      <c r="G394" s="3"/>
    </row>
    <row r="395" spans="5:7">
      <c r="E395" s="2"/>
      <c r="G395" s="3"/>
    </row>
    <row r="396" spans="5:7">
      <c r="E396" s="2"/>
      <c r="G396" s="3"/>
    </row>
    <row r="397" spans="5:7">
      <c r="E397" s="2"/>
      <c r="G397" s="3"/>
    </row>
    <row r="398" spans="5:7">
      <c r="E398" s="2"/>
      <c r="G398" s="3"/>
    </row>
    <row r="399" spans="5:7">
      <c r="E399" s="2"/>
      <c r="G399" s="3"/>
    </row>
    <row r="400" spans="5:7">
      <c r="E400" s="2"/>
      <c r="G400" s="3"/>
    </row>
    <row r="401" spans="5:7">
      <c r="E401" s="2"/>
      <c r="G401" s="3"/>
    </row>
    <row r="402" spans="5:7">
      <c r="E402" s="2"/>
      <c r="G402" s="3"/>
    </row>
    <row r="403" spans="5:7">
      <c r="E403" s="2"/>
      <c r="G403" s="3"/>
    </row>
    <row r="404" spans="5:7">
      <c r="E404" s="2"/>
      <c r="G404" s="3"/>
    </row>
    <row r="405" spans="5:7">
      <c r="E405" s="2"/>
      <c r="G405" s="3"/>
    </row>
    <row r="406" spans="5:7">
      <c r="E406" s="2"/>
      <c r="G406" s="3"/>
    </row>
    <row r="407" spans="5:7">
      <c r="E407" s="2"/>
      <c r="G407" s="3"/>
    </row>
    <row r="408" spans="5:7">
      <c r="E408" s="2"/>
      <c r="G408" s="3"/>
    </row>
    <row r="409" spans="5:7">
      <c r="E409" s="2"/>
      <c r="G409" s="3"/>
    </row>
    <row r="410" spans="5:7">
      <c r="E410" s="2"/>
      <c r="G410" s="3"/>
    </row>
    <row r="411" spans="5:7">
      <c r="E411" s="2"/>
      <c r="G411" s="3"/>
    </row>
    <row r="412" spans="5:7">
      <c r="E412" s="2"/>
      <c r="G412" s="3"/>
    </row>
    <row r="413" spans="5:7">
      <c r="E413" s="2"/>
      <c r="G413" s="3"/>
    </row>
    <row r="414" spans="5:7">
      <c r="E414" s="2"/>
      <c r="G414" s="3"/>
    </row>
    <row r="415" spans="5:7">
      <c r="E415" s="2"/>
      <c r="G415" s="3"/>
    </row>
    <row r="416" spans="5:7">
      <c r="E416" s="2"/>
      <c r="G416" s="3"/>
    </row>
    <row r="417" spans="5:7">
      <c r="E417" s="2"/>
      <c r="G417" s="3"/>
    </row>
    <row r="418" spans="5:7">
      <c r="E418" s="2"/>
      <c r="G418" s="3"/>
    </row>
    <row r="419" spans="5:7">
      <c r="E419" s="2"/>
      <c r="G419" s="3"/>
    </row>
    <row r="420" spans="5:7">
      <c r="E420" s="2"/>
      <c r="G420" s="3"/>
    </row>
    <row r="421" spans="5:7">
      <c r="E421" s="2"/>
      <c r="G421" s="3"/>
    </row>
    <row r="422" spans="5:7">
      <c r="E422" s="2"/>
      <c r="G422" s="3"/>
    </row>
    <row r="423" spans="5:7">
      <c r="E423" s="2"/>
      <c r="G423" s="3"/>
    </row>
    <row r="424" spans="5:7">
      <c r="E424" s="2"/>
      <c r="G424" s="3"/>
    </row>
    <row r="425" spans="5:7">
      <c r="E425" s="2"/>
      <c r="G425" s="3"/>
    </row>
    <row r="426" spans="5:7">
      <c r="E426" s="2"/>
      <c r="G426" s="3"/>
    </row>
    <row r="427" spans="5:7">
      <c r="E427" s="2"/>
      <c r="G427" s="3"/>
    </row>
    <row r="428" spans="5:7">
      <c r="E428" s="2"/>
      <c r="G428" s="3"/>
    </row>
    <row r="429" spans="5:7">
      <c r="E429" s="2"/>
      <c r="G429" s="3"/>
    </row>
    <row r="430" spans="5:7">
      <c r="E430" s="2"/>
      <c r="G430" s="3"/>
    </row>
    <row r="431" spans="5:7">
      <c r="E431" s="2"/>
      <c r="G431" s="3"/>
    </row>
    <row r="432" spans="5:7">
      <c r="E432" s="2"/>
      <c r="G432" s="3"/>
    </row>
    <row r="433" spans="5:7">
      <c r="E433" s="2"/>
      <c r="G433" s="3"/>
    </row>
    <row r="434" spans="5:7">
      <c r="E434" s="2"/>
      <c r="G434" s="3"/>
    </row>
    <row r="435" spans="5:7">
      <c r="E435" s="2"/>
      <c r="G435" s="3"/>
    </row>
    <row r="436" spans="5:7">
      <c r="E436" s="2"/>
      <c r="G436" s="3"/>
    </row>
    <row r="437" spans="5:7">
      <c r="E437" s="2"/>
      <c r="G437" s="3"/>
    </row>
    <row r="438" spans="5:7">
      <c r="E438" s="2"/>
      <c r="G438" s="3"/>
    </row>
    <row r="439" spans="5:7">
      <c r="E439" s="2"/>
      <c r="G439" s="3"/>
    </row>
    <row r="440" spans="5:7">
      <c r="E440" s="2"/>
      <c r="G440" s="3"/>
    </row>
    <row r="441" spans="5:7">
      <c r="E441" s="2"/>
      <c r="G441" s="3"/>
    </row>
    <row r="442" spans="5:7">
      <c r="E442" s="2"/>
      <c r="G442" s="3"/>
    </row>
    <row r="443" spans="5:7">
      <c r="E443" s="2"/>
      <c r="G443" s="3"/>
    </row>
    <row r="444" spans="5:7">
      <c r="E444" s="2"/>
      <c r="G444" s="3"/>
    </row>
    <row r="445" spans="5:7">
      <c r="E445" s="2"/>
      <c r="G445" s="3"/>
    </row>
    <row r="446" spans="5:7">
      <c r="E446" s="2"/>
      <c r="G446" s="3"/>
    </row>
    <row r="447" spans="5:7">
      <c r="E447" s="2"/>
      <c r="G447" s="3"/>
    </row>
    <row r="448" spans="5:7">
      <c r="E448" s="2"/>
      <c r="G448" s="3"/>
    </row>
    <row r="449" spans="5:7">
      <c r="E449" s="2"/>
      <c r="G449" s="3"/>
    </row>
    <row r="450" spans="5:7">
      <c r="E450" s="2"/>
      <c r="G450" s="3"/>
    </row>
    <row r="451" spans="5:7">
      <c r="E451" s="2"/>
      <c r="G451" s="3"/>
    </row>
    <row r="452" spans="5:7">
      <c r="E452" s="2"/>
      <c r="G452" s="3"/>
    </row>
    <row r="453" spans="5:7">
      <c r="E453" s="2"/>
      <c r="G453" s="3"/>
    </row>
    <row r="454" spans="5:7">
      <c r="E454" s="2"/>
      <c r="G454" s="3"/>
    </row>
    <row r="455" spans="5:7">
      <c r="E455" s="2"/>
      <c r="G455" s="3"/>
    </row>
    <row r="456" spans="5:7">
      <c r="E456" s="2"/>
      <c r="G456" s="3"/>
    </row>
    <row r="457" spans="5:7">
      <c r="E457" s="2"/>
      <c r="G457" s="3"/>
    </row>
    <row r="458" spans="5:7">
      <c r="E458" s="2"/>
      <c r="G458" s="3"/>
    </row>
    <row r="459" spans="5:7">
      <c r="E459" s="2"/>
      <c r="G459" s="3"/>
    </row>
    <row r="460" spans="5:7">
      <c r="E460" s="2"/>
      <c r="G460" s="3"/>
    </row>
    <row r="461" spans="5:7">
      <c r="E461" s="2"/>
      <c r="G461" s="3"/>
    </row>
    <row r="462" spans="5:7">
      <c r="E462" s="2"/>
      <c r="G462" s="3"/>
    </row>
    <row r="463" spans="5:7">
      <c r="E463" s="2"/>
      <c r="G463" s="3"/>
    </row>
    <row r="464" spans="5:7">
      <c r="E464" s="2"/>
      <c r="G464" s="3"/>
    </row>
    <row r="465" spans="5:7">
      <c r="E465" s="2"/>
      <c r="G465" s="3"/>
    </row>
    <row r="466" spans="5:7">
      <c r="E466" s="2"/>
      <c r="G466" s="3"/>
    </row>
    <row r="467" spans="5:7">
      <c r="E467" s="2"/>
      <c r="G467" s="3"/>
    </row>
    <row r="468" spans="5:7">
      <c r="E468" s="2"/>
      <c r="G468" s="3"/>
    </row>
    <row r="469" spans="5:7">
      <c r="E469" s="2"/>
      <c r="G469" s="3"/>
    </row>
    <row r="470" spans="5:7">
      <c r="E470" s="2"/>
      <c r="G470" s="3"/>
    </row>
    <row r="471" spans="5:7">
      <c r="E471" s="2"/>
      <c r="G471" s="3"/>
    </row>
    <row r="472" spans="5:7">
      <c r="E472" s="2"/>
      <c r="G472" s="3"/>
    </row>
    <row r="473" spans="5:7">
      <c r="E473" s="2"/>
      <c r="G473" s="3"/>
    </row>
    <row r="474" spans="5:7">
      <c r="E474" s="2"/>
      <c r="G474" s="3"/>
    </row>
    <row r="475" spans="5:7">
      <c r="E475" s="2"/>
      <c r="G475" s="3"/>
    </row>
    <row r="476" spans="5:7">
      <c r="E476" s="2"/>
      <c r="G476" s="3"/>
    </row>
    <row r="477" spans="5:7">
      <c r="E477" s="2"/>
      <c r="G477" s="3"/>
    </row>
    <row r="478" spans="5:7">
      <c r="E478" s="2"/>
      <c r="G478" s="3"/>
    </row>
    <row r="479" spans="5:7">
      <c r="E479" s="2"/>
      <c r="G479" s="3"/>
    </row>
    <row r="480" spans="5:7">
      <c r="E480" s="2"/>
      <c r="G480" s="3"/>
    </row>
    <row r="481" spans="5:7">
      <c r="E481" s="2"/>
      <c r="G481" s="3"/>
    </row>
    <row r="482" spans="5:7">
      <c r="E482" s="2"/>
      <c r="G482" s="3"/>
    </row>
    <row r="483" spans="5:7">
      <c r="E483" s="2"/>
      <c r="G483" s="3"/>
    </row>
    <row r="484" spans="5:7">
      <c r="E484" s="2"/>
      <c r="G484" s="3"/>
    </row>
    <row r="485" spans="5:7">
      <c r="E485" s="2"/>
      <c r="G485" s="3"/>
    </row>
    <row r="486" spans="5:7">
      <c r="E486" s="2"/>
      <c r="G486" s="3"/>
    </row>
    <row r="487" spans="5:7">
      <c r="E487" s="2"/>
      <c r="G487" s="3"/>
    </row>
    <row r="488" spans="5:7">
      <c r="E488" s="2"/>
      <c r="G488" s="3"/>
    </row>
    <row r="489" spans="5:7">
      <c r="E489" s="2"/>
      <c r="G489" s="3"/>
    </row>
    <row r="490" spans="5:7">
      <c r="E490" s="2"/>
      <c r="G490" s="3"/>
    </row>
    <row r="491" spans="5:7">
      <c r="E491" s="2"/>
      <c r="G491" s="3"/>
    </row>
    <row r="492" spans="5:7">
      <c r="E492" s="2"/>
      <c r="G492" s="3"/>
    </row>
    <row r="493" spans="5:7">
      <c r="E493" s="2"/>
      <c r="G493" s="3"/>
    </row>
    <row r="494" spans="5:7">
      <c r="E494" s="2"/>
      <c r="G494" s="3"/>
    </row>
    <row r="495" spans="5:7">
      <c r="E495" s="2"/>
      <c r="G495" s="3"/>
    </row>
    <row r="496" spans="5:7">
      <c r="E496" s="2"/>
      <c r="G496" s="3"/>
    </row>
    <row r="497" spans="5:7">
      <c r="E497" s="2"/>
      <c r="G497" s="3"/>
    </row>
    <row r="498" spans="5:7">
      <c r="E498" s="2"/>
      <c r="G498" s="3"/>
    </row>
    <row r="499" spans="5:7">
      <c r="E499" s="2"/>
      <c r="G499" s="3"/>
    </row>
    <row r="500" spans="5:7">
      <c r="E500" s="2"/>
      <c r="G500" s="3"/>
    </row>
    <row r="501" spans="5:7">
      <c r="E501" s="2"/>
      <c r="G501" s="3"/>
    </row>
    <row r="502" spans="5:7">
      <c r="E502" s="2"/>
      <c r="G502" s="3"/>
    </row>
    <row r="503" spans="5:7">
      <c r="E503" s="2"/>
      <c r="G503" s="3"/>
    </row>
    <row r="504" spans="5:7">
      <c r="E504" s="2"/>
      <c r="G504" s="3"/>
    </row>
    <row r="505" spans="5:7">
      <c r="E505" s="2"/>
      <c r="G505" s="3"/>
    </row>
    <row r="506" spans="5:7">
      <c r="E506" s="2"/>
      <c r="G506" s="3"/>
    </row>
    <row r="507" spans="5:7">
      <c r="E507" s="2"/>
      <c r="G507" s="3"/>
    </row>
    <row r="508" spans="5:7">
      <c r="E508" s="2"/>
      <c r="G508" s="3"/>
    </row>
    <row r="509" spans="5:7">
      <c r="E509" s="2"/>
      <c r="G509" s="3"/>
    </row>
    <row r="510" spans="5:7">
      <c r="E510" s="2"/>
      <c r="G510" s="3"/>
    </row>
    <row r="511" spans="5:7">
      <c r="E511" s="2"/>
      <c r="G511" s="3"/>
    </row>
    <row r="512" spans="5:7">
      <c r="E512" s="2"/>
      <c r="G512" s="3"/>
    </row>
    <row r="513" spans="5:7">
      <c r="E513" s="2"/>
      <c r="G513" s="3"/>
    </row>
    <row r="514" spans="5:7">
      <c r="E514" s="2"/>
      <c r="G514" s="3"/>
    </row>
    <row r="515" spans="5:7">
      <c r="E515" s="2"/>
      <c r="G515" s="3"/>
    </row>
    <row r="516" spans="5:7">
      <c r="E516" s="2"/>
      <c r="G516" s="3"/>
    </row>
    <row r="517" spans="5:7">
      <c r="E517" s="2"/>
      <c r="G517" s="3"/>
    </row>
    <row r="518" spans="5:7">
      <c r="E518" s="2"/>
      <c r="G518" s="3"/>
    </row>
    <row r="519" spans="5:7">
      <c r="E519" s="2"/>
      <c r="G519" s="3"/>
    </row>
    <row r="520" spans="5:7">
      <c r="E520" s="2"/>
      <c r="G520" s="3"/>
    </row>
    <row r="521" spans="5:7">
      <c r="E521" s="2"/>
      <c r="G521" s="3"/>
    </row>
    <row r="522" spans="5:7">
      <c r="E522" s="2"/>
      <c r="G522" s="3"/>
    </row>
    <row r="523" spans="5:7">
      <c r="E523" s="2"/>
      <c r="G523" s="3"/>
    </row>
    <row r="524" spans="5:7">
      <c r="E524" s="2"/>
      <c r="G524" s="3"/>
    </row>
    <row r="525" spans="5:7">
      <c r="E525" s="2"/>
      <c r="G525" s="3"/>
    </row>
    <row r="526" spans="5:7">
      <c r="E526" s="2"/>
      <c r="G526" s="3"/>
    </row>
    <row r="527" spans="5:7">
      <c r="E527" s="2"/>
      <c r="G527" s="3"/>
    </row>
    <row r="528" spans="5:7">
      <c r="E528" s="2"/>
      <c r="G528" s="3"/>
    </row>
    <row r="529" spans="5:7">
      <c r="E529" s="2"/>
      <c r="G529" s="3"/>
    </row>
    <row r="530" spans="5:7">
      <c r="E530" s="2"/>
      <c r="G530" s="3"/>
    </row>
    <row r="531" spans="5:7">
      <c r="E531" s="2"/>
      <c r="G531" s="3"/>
    </row>
    <row r="532" spans="5:7">
      <c r="E532" s="2"/>
      <c r="G532" s="3"/>
    </row>
    <row r="533" spans="5:7">
      <c r="E533" s="2"/>
      <c r="G533" s="3"/>
    </row>
    <row r="534" spans="5:7">
      <c r="E534" s="2"/>
      <c r="G534" s="3"/>
    </row>
    <row r="535" spans="5:7">
      <c r="E535" s="2"/>
      <c r="G535" s="3"/>
    </row>
    <row r="536" spans="5:7">
      <c r="E536" s="2"/>
      <c r="G536" s="3"/>
    </row>
    <row r="537" spans="5:7">
      <c r="E537" s="2"/>
      <c r="G537" s="3"/>
    </row>
    <row r="538" spans="5:7">
      <c r="E538" s="2"/>
      <c r="G538" s="3"/>
    </row>
    <row r="539" spans="5:7">
      <c r="E539" s="2"/>
      <c r="G539" s="3"/>
    </row>
    <row r="540" spans="5:7">
      <c r="E540" s="2"/>
      <c r="G540" s="3"/>
    </row>
    <row r="541" spans="5:7">
      <c r="E541" s="2"/>
      <c r="G541" s="3"/>
    </row>
    <row r="542" spans="5:7">
      <c r="E542" s="2"/>
      <c r="G542" s="3"/>
    </row>
    <row r="543" spans="5:7">
      <c r="E543" s="2"/>
      <c r="G543" s="3"/>
    </row>
    <row r="544" spans="5:7">
      <c r="E544" s="2"/>
      <c r="G544" s="3"/>
    </row>
    <row r="545" spans="5:7">
      <c r="E545" s="2"/>
      <c r="G545" s="3"/>
    </row>
    <row r="546" spans="5:7">
      <c r="E546" s="2"/>
      <c r="G546" s="3"/>
    </row>
    <row r="547" spans="5:7">
      <c r="E547" s="2"/>
      <c r="G547" s="3"/>
    </row>
    <row r="548" spans="5:7">
      <c r="E548" s="2"/>
      <c r="G548" s="3"/>
    </row>
    <row r="549" spans="5:7">
      <c r="E549" s="2"/>
      <c r="G549" s="3"/>
    </row>
    <row r="550" spans="5:7">
      <c r="E550" s="2"/>
      <c r="G550" s="3"/>
    </row>
    <row r="551" spans="5:7">
      <c r="E551" s="2"/>
      <c r="G551" s="3"/>
    </row>
    <row r="552" spans="5:7">
      <c r="E552" s="2"/>
      <c r="G552" s="3"/>
    </row>
    <row r="553" spans="5:7">
      <c r="E553" s="2"/>
      <c r="G553" s="3"/>
    </row>
    <row r="554" spans="5:7">
      <c r="E554" s="2"/>
      <c r="G554" s="3"/>
    </row>
    <row r="555" spans="5:7">
      <c r="E555" s="2"/>
      <c r="G555" s="3"/>
    </row>
    <row r="556" spans="5:7">
      <c r="E556" s="2"/>
      <c r="G556" s="3"/>
    </row>
    <row r="557" spans="5:7">
      <c r="E557" s="2"/>
      <c r="G557" s="3"/>
    </row>
    <row r="558" spans="5:7">
      <c r="E558" s="2"/>
      <c r="G558" s="3"/>
    </row>
    <row r="559" spans="5:7">
      <c r="E559" s="2"/>
      <c r="G559" s="3"/>
    </row>
    <row r="560" spans="5:7">
      <c r="E560" s="2"/>
      <c r="G560" s="3"/>
    </row>
    <row r="561" spans="5:7">
      <c r="E561" s="2"/>
      <c r="G561" s="3"/>
    </row>
    <row r="562" spans="5:7">
      <c r="E562" s="2"/>
      <c r="G562" s="3"/>
    </row>
    <row r="563" spans="5:7">
      <c r="E563" s="2"/>
      <c r="G563" s="3"/>
    </row>
    <row r="564" spans="5:7">
      <c r="E564" s="2"/>
      <c r="G564" s="3"/>
    </row>
    <row r="565" spans="5:7">
      <c r="E565" s="2"/>
      <c r="G565" s="3"/>
    </row>
    <row r="566" spans="5:7">
      <c r="E566" s="2"/>
      <c r="G566" s="3"/>
    </row>
    <row r="567" spans="5:7">
      <c r="E567" s="2"/>
      <c r="G567" s="3"/>
    </row>
    <row r="568" spans="5:7">
      <c r="E568" s="2"/>
      <c r="G568" s="3"/>
    </row>
    <row r="569" spans="5:7">
      <c r="E569" s="2"/>
      <c r="G569" s="3"/>
    </row>
    <row r="570" spans="5:7">
      <c r="E570" s="2"/>
      <c r="G570" s="3"/>
    </row>
    <row r="571" spans="5:7">
      <c r="E571" s="2"/>
      <c r="G571" s="3"/>
    </row>
    <row r="572" spans="5:7">
      <c r="E572" s="2"/>
      <c r="G572" s="3"/>
    </row>
    <row r="573" spans="5:7">
      <c r="E573" s="2"/>
      <c r="G573" s="3"/>
    </row>
    <row r="574" spans="5:7">
      <c r="E574" s="2"/>
      <c r="G574" s="3"/>
    </row>
    <row r="575" spans="5:7">
      <c r="E575" s="2"/>
      <c r="G575" s="3"/>
    </row>
    <row r="576" spans="5:7">
      <c r="E576" s="2"/>
      <c r="G576" s="3"/>
    </row>
    <row r="577" spans="5:7">
      <c r="E577" s="2"/>
      <c r="G577" s="3"/>
    </row>
    <row r="578" spans="5:7">
      <c r="E578" s="2"/>
      <c r="G578" s="3"/>
    </row>
    <row r="579" spans="5:7">
      <c r="E579" s="2"/>
      <c r="G579" s="3"/>
    </row>
    <row r="580" spans="5:7">
      <c r="E580" s="2"/>
      <c r="G580" s="3"/>
    </row>
    <row r="581" spans="5:7">
      <c r="E581" s="2"/>
      <c r="G581" s="3"/>
    </row>
    <row r="582" spans="5:7">
      <c r="E582" s="2"/>
      <c r="G582" s="3"/>
    </row>
    <row r="583" spans="5:7">
      <c r="E583" s="2"/>
      <c r="G583" s="3"/>
    </row>
    <row r="584" spans="5:7">
      <c r="E584" s="2"/>
      <c r="G584" s="3"/>
    </row>
    <row r="585" spans="5:7">
      <c r="E585" s="2"/>
      <c r="G585" s="3"/>
    </row>
    <row r="586" spans="5:7">
      <c r="E586" s="2"/>
      <c r="G586" s="3"/>
    </row>
    <row r="587" spans="5:7">
      <c r="E587" s="2"/>
      <c r="G587" s="3"/>
    </row>
    <row r="588" spans="5:7">
      <c r="E588" s="2"/>
      <c r="G588" s="3"/>
    </row>
    <row r="589" spans="5:7">
      <c r="E589" s="2"/>
      <c r="G589" s="3"/>
    </row>
    <row r="590" spans="5:7">
      <c r="E590" s="2"/>
      <c r="G590" s="3"/>
    </row>
    <row r="591" spans="5:7">
      <c r="E591" s="2"/>
      <c r="G591" s="3"/>
    </row>
    <row r="592" spans="5:7">
      <c r="E592" s="2"/>
      <c r="G592" s="3"/>
    </row>
    <row r="593" spans="5:7">
      <c r="E593" s="2"/>
      <c r="G593" s="3"/>
    </row>
    <row r="594" spans="5:7">
      <c r="E594" s="2"/>
      <c r="G594" s="3"/>
    </row>
    <row r="595" spans="5:7">
      <c r="E595" s="2"/>
      <c r="G595" s="3"/>
    </row>
    <row r="596" spans="5:7">
      <c r="E596" s="2"/>
      <c r="G596" s="3"/>
    </row>
    <row r="597" spans="5:7">
      <c r="E597" s="2"/>
      <c r="G597" s="3"/>
    </row>
    <row r="598" spans="5:7">
      <c r="E598" s="2"/>
      <c r="G598" s="3"/>
    </row>
    <row r="599" spans="5:7">
      <c r="E599" s="2"/>
      <c r="G599" s="3"/>
    </row>
    <row r="600" spans="5:7">
      <c r="E600" s="2"/>
      <c r="G600" s="3"/>
    </row>
    <row r="601" spans="5:7">
      <c r="E601" s="2"/>
      <c r="G601" s="3"/>
    </row>
    <row r="602" spans="5:7">
      <c r="E602" s="2"/>
      <c r="G602" s="3"/>
    </row>
    <row r="603" spans="5:7">
      <c r="E603" s="2"/>
      <c r="G603" s="3"/>
    </row>
    <row r="604" spans="5:7">
      <c r="E604" s="2"/>
      <c r="G604" s="3"/>
    </row>
    <row r="605" spans="5:7">
      <c r="E605" s="2"/>
      <c r="G605" s="3"/>
    </row>
    <row r="606" spans="5:7">
      <c r="E606" s="2"/>
      <c r="G606" s="3"/>
    </row>
    <row r="607" spans="5:7">
      <c r="E607" s="2"/>
      <c r="G607" s="3"/>
    </row>
    <row r="608" spans="5:7">
      <c r="E608" s="2"/>
      <c r="G608" s="3"/>
    </row>
    <row r="609" spans="5:7">
      <c r="E609" s="2"/>
      <c r="G609" s="3"/>
    </row>
    <row r="610" spans="5:7">
      <c r="E610" s="2"/>
      <c r="G610" s="3"/>
    </row>
    <row r="611" spans="5:7">
      <c r="E611" s="2"/>
      <c r="G611" s="3"/>
    </row>
    <row r="612" spans="5:7">
      <c r="E612" s="2"/>
      <c r="G612" s="3"/>
    </row>
    <row r="613" spans="5:7">
      <c r="E613" s="2"/>
      <c r="G613" s="3"/>
    </row>
    <row r="614" spans="5:7">
      <c r="E614" s="2"/>
      <c r="G614" s="3"/>
    </row>
    <row r="615" spans="5:7">
      <c r="E615" s="2"/>
      <c r="G615" s="3"/>
    </row>
    <row r="616" spans="5:7">
      <c r="E616" s="2"/>
      <c r="G616" s="3"/>
    </row>
    <row r="617" spans="5:7">
      <c r="E617" s="2"/>
      <c r="G617" s="3"/>
    </row>
    <row r="618" spans="5:7">
      <c r="E618" s="2"/>
      <c r="G618" s="3"/>
    </row>
    <row r="619" spans="5:7">
      <c r="E619" s="2"/>
      <c r="G619" s="3"/>
    </row>
    <row r="620" spans="5:7">
      <c r="E620" s="2"/>
      <c r="G620" s="3"/>
    </row>
    <row r="621" spans="5:7">
      <c r="E621" s="2"/>
      <c r="G621" s="3"/>
    </row>
    <row r="622" spans="5:7">
      <c r="E622" s="2"/>
      <c r="G622" s="3"/>
    </row>
    <row r="623" spans="5:7">
      <c r="E623" s="2"/>
      <c r="G623" s="3"/>
    </row>
    <row r="624" spans="5:7">
      <c r="E624" s="2"/>
      <c r="G624" s="3"/>
    </row>
    <row r="625" spans="5:7">
      <c r="E625" s="2"/>
      <c r="G625" s="3"/>
    </row>
    <row r="626" spans="5:7">
      <c r="E626" s="2"/>
      <c r="G626" s="3"/>
    </row>
    <row r="627" spans="5:7">
      <c r="E627" s="2"/>
      <c r="G627" s="3"/>
    </row>
    <row r="628" spans="5:7">
      <c r="E628" s="2"/>
      <c r="G628" s="3"/>
    </row>
    <row r="629" spans="5:7">
      <c r="E629" s="2"/>
      <c r="G629" s="3"/>
    </row>
    <row r="630" spans="5:7">
      <c r="E630" s="2"/>
      <c r="G630" s="3"/>
    </row>
    <row r="631" spans="5:7">
      <c r="E631" s="2"/>
      <c r="G631" s="3"/>
    </row>
    <row r="632" spans="5:7">
      <c r="E632" s="2"/>
      <c r="G632" s="3"/>
    </row>
    <row r="633" spans="5:7">
      <c r="E633" s="2"/>
      <c r="G633" s="3"/>
    </row>
    <row r="634" spans="5:7">
      <c r="E634" s="2"/>
      <c r="G634" s="3"/>
    </row>
    <row r="635" spans="5:7">
      <c r="E635" s="2"/>
      <c r="G635" s="3"/>
    </row>
    <row r="636" spans="5:7">
      <c r="E636" s="2"/>
      <c r="G636" s="3"/>
    </row>
    <row r="637" spans="5:7">
      <c r="E637" s="2"/>
      <c r="G637" s="3"/>
    </row>
    <row r="638" spans="5:7">
      <c r="E638" s="2"/>
      <c r="G638" s="3"/>
    </row>
    <row r="639" spans="5:7">
      <c r="E639" s="2"/>
      <c r="G639" s="3"/>
    </row>
    <row r="640" spans="5:7">
      <c r="E640" s="2"/>
      <c r="G640" s="3"/>
    </row>
    <row r="641" spans="5:7">
      <c r="E641" s="2"/>
      <c r="G641" s="3"/>
    </row>
    <row r="642" spans="5:7">
      <c r="E642" s="2"/>
      <c r="G642" s="3"/>
    </row>
    <row r="643" spans="5:7">
      <c r="E643" s="2"/>
      <c r="G643" s="3"/>
    </row>
    <row r="644" spans="5:7">
      <c r="E644" s="2"/>
      <c r="G644" s="3"/>
    </row>
    <row r="645" spans="5:7">
      <c r="E645" s="2"/>
      <c r="G645" s="3"/>
    </row>
    <row r="646" spans="5:7">
      <c r="E646" s="2"/>
      <c r="G646" s="3"/>
    </row>
    <row r="647" spans="5:7">
      <c r="E647" s="2"/>
      <c r="G647" s="3"/>
    </row>
    <row r="648" spans="5:7">
      <c r="E648" s="2"/>
      <c r="G648" s="3"/>
    </row>
    <row r="649" spans="5:7">
      <c r="E649" s="2"/>
      <c r="G649" s="3"/>
    </row>
    <row r="650" spans="5:7">
      <c r="E650" s="2"/>
      <c r="G650" s="3"/>
    </row>
    <row r="651" spans="5:7">
      <c r="E651" s="2"/>
      <c r="G651" s="3"/>
    </row>
    <row r="652" spans="5:7">
      <c r="E652" s="2"/>
      <c r="G652" s="3"/>
    </row>
    <row r="653" spans="5:7">
      <c r="E653" s="2"/>
      <c r="G653" s="3"/>
    </row>
    <row r="654" spans="5:7">
      <c r="E654" s="2"/>
      <c r="G654" s="3"/>
    </row>
    <row r="655" spans="5:7">
      <c r="E655" s="2"/>
      <c r="G655" s="3"/>
    </row>
    <row r="656" spans="5:7">
      <c r="E656" s="2"/>
      <c r="G656" s="3"/>
    </row>
    <row r="657" spans="5:7">
      <c r="E657" s="2"/>
      <c r="G657" s="3"/>
    </row>
    <row r="658" spans="5:7">
      <c r="E658" s="2"/>
      <c r="G658" s="3"/>
    </row>
    <row r="659" spans="5:7">
      <c r="E659" s="2"/>
      <c r="G659" s="3"/>
    </row>
    <row r="660" spans="5:7">
      <c r="E660" s="2"/>
      <c r="G660" s="3"/>
    </row>
    <row r="661" spans="5:7">
      <c r="E661" s="2"/>
      <c r="G661" s="3"/>
    </row>
    <row r="662" spans="5:7">
      <c r="E662" s="2"/>
      <c r="G662" s="3"/>
    </row>
    <row r="663" spans="5:7">
      <c r="E663" s="2"/>
      <c r="G663" s="3"/>
    </row>
    <row r="664" spans="5:7">
      <c r="E664" s="2"/>
      <c r="G664" s="3"/>
    </row>
    <row r="665" spans="5:7">
      <c r="E665" s="2"/>
      <c r="G665" s="3"/>
    </row>
    <row r="666" spans="5:7">
      <c r="E666" s="2"/>
      <c r="G666" s="3"/>
    </row>
    <row r="667" spans="5:7">
      <c r="E667" s="2"/>
      <c r="G667" s="3"/>
    </row>
    <row r="668" spans="5:7">
      <c r="E668" s="2"/>
      <c r="G668" s="3"/>
    </row>
    <row r="669" spans="5:7">
      <c r="E669" s="2"/>
      <c r="G669" s="3"/>
    </row>
    <row r="670" spans="5:7">
      <c r="E670" s="2"/>
      <c r="G670" s="3"/>
    </row>
    <row r="671" spans="5:7">
      <c r="E671" s="2"/>
      <c r="G671" s="3"/>
    </row>
    <row r="672" spans="5:7">
      <c r="E672" s="2"/>
      <c r="G672" s="3"/>
    </row>
    <row r="673" spans="5:7">
      <c r="E673" s="2"/>
      <c r="G673" s="3"/>
    </row>
    <row r="674" spans="5:7">
      <c r="E674" s="2"/>
      <c r="G674" s="3"/>
    </row>
    <row r="675" spans="5:7">
      <c r="E675" s="2"/>
      <c r="G675" s="3"/>
    </row>
    <row r="676" spans="5:7">
      <c r="E676" s="2"/>
      <c r="G676" s="3"/>
    </row>
    <row r="677" spans="5:7">
      <c r="E677" s="2"/>
      <c r="G677" s="3"/>
    </row>
    <row r="678" spans="5:7">
      <c r="E678" s="2"/>
      <c r="G678" s="3"/>
    </row>
    <row r="679" spans="5:7">
      <c r="E679" s="2"/>
      <c r="G679" s="3"/>
    </row>
    <row r="680" spans="5:7">
      <c r="E680" s="2"/>
      <c r="G680" s="3"/>
    </row>
    <row r="681" spans="5:7">
      <c r="E681" s="2"/>
      <c r="G681" s="3"/>
    </row>
    <row r="682" spans="5:7">
      <c r="E682" s="2"/>
      <c r="G682" s="3"/>
    </row>
    <row r="683" spans="5:7">
      <c r="E683" s="2"/>
      <c r="G683" s="3"/>
    </row>
    <row r="684" spans="5:7">
      <c r="E684" s="2"/>
      <c r="G684" s="3"/>
    </row>
    <row r="685" spans="5:7">
      <c r="E685" s="2"/>
      <c r="G685" s="3"/>
    </row>
    <row r="686" spans="5:7">
      <c r="E686" s="2"/>
      <c r="G686" s="3"/>
    </row>
    <row r="687" spans="5:7">
      <c r="E687" s="2"/>
      <c r="G687" s="3"/>
    </row>
    <row r="688" spans="5:7">
      <c r="E688" s="2"/>
      <c r="G688" s="3"/>
    </row>
    <row r="689" spans="5:7">
      <c r="E689" s="2"/>
      <c r="G689" s="3"/>
    </row>
    <row r="690" spans="5:7">
      <c r="E690" s="2"/>
      <c r="G690" s="3"/>
    </row>
    <row r="691" spans="5:7">
      <c r="E691" s="2"/>
      <c r="G691" s="3"/>
    </row>
    <row r="692" spans="5:7">
      <c r="E692" s="2"/>
      <c r="G692" s="3"/>
    </row>
    <row r="693" spans="5:7">
      <c r="E693" s="2"/>
      <c r="G693" s="3"/>
    </row>
    <row r="694" spans="5:7">
      <c r="E694" s="2"/>
      <c r="G694" s="3"/>
    </row>
    <row r="695" spans="5:7">
      <c r="E695" s="2"/>
      <c r="G695" s="3"/>
    </row>
    <row r="696" spans="5:7">
      <c r="E696" s="2"/>
      <c r="G696" s="3"/>
    </row>
    <row r="697" spans="5:7">
      <c r="E697" s="2"/>
      <c r="G697" s="3"/>
    </row>
    <row r="698" spans="5:7">
      <c r="E698" s="2"/>
      <c r="G698" s="3"/>
    </row>
    <row r="699" spans="5:7">
      <c r="E699" s="2"/>
      <c r="G699" s="3"/>
    </row>
    <row r="700" spans="5:7">
      <c r="E700" s="2"/>
      <c r="G700" s="3"/>
    </row>
    <row r="701" spans="5:7">
      <c r="E701" s="2"/>
      <c r="G701" s="3"/>
    </row>
    <row r="702" spans="5:7">
      <c r="E702" s="2"/>
      <c r="G702" s="3"/>
    </row>
    <row r="703" spans="5:7">
      <c r="E703" s="2"/>
      <c r="G703" s="3"/>
    </row>
    <row r="704" spans="5:7">
      <c r="E704" s="2"/>
      <c r="G704" s="3"/>
    </row>
    <row r="705" spans="5:7">
      <c r="E705" s="2"/>
      <c r="G705" s="3"/>
    </row>
    <row r="706" spans="5:7">
      <c r="E706" s="2"/>
      <c r="G706" s="3"/>
    </row>
    <row r="707" spans="5:7">
      <c r="E707" s="2"/>
      <c r="G707" s="3"/>
    </row>
    <row r="708" spans="5:7">
      <c r="E708" s="2"/>
      <c r="G708" s="3"/>
    </row>
    <row r="709" spans="5:7">
      <c r="E709" s="2"/>
      <c r="G709" s="3"/>
    </row>
    <row r="710" spans="5:7">
      <c r="E710" s="2"/>
      <c r="G710" s="3"/>
    </row>
    <row r="711" spans="5:7">
      <c r="E711" s="2"/>
      <c r="G711" s="3"/>
    </row>
    <row r="712" spans="5:7">
      <c r="E712" s="2"/>
      <c r="G712" s="3"/>
    </row>
    <row r="713" spans="5:7">
      <c r="E713" s="2"/>
      <c r="G713" s="3"/>
    </row>
    <row r="714" spans="5:7">
      <c r="E714" s="2"/>
      <c r="G714" s="3"/>
    </row>
    <row r="715" spans="5:7">
      <c r="E715" s="2"/>
      <c r="G715" s="3"/>
    </row>
    <row r="716" spans="5:7">
      <c r="E716" s="2"/>
      <c r="G716" s="3"/>
    </row>
    <row r="717" spans="5:7">
      <c r="E717" s="2"/>
      <c r="G717" s="3"/>
    </row>
    <row r="718" spans="5:7">
      <c r="E718" s="2"/>
      <c r="G718" s="3"/>
    </row>
    <row r="719" spans="5:7">
      <c r="E719" s="2"/>
      <c r="G719" s="3"/>
    </row>
    <row r="720" spans="5:7">
      <c r="E720" s="2"/>
      <c r="G720" s="3"/>
    </row>
    <row r="721" spans="5:7">
      <c r="E721" s="2"/>
      <c r="G721" s="3"/>
    </row>
    <row r="722" spans="5:7">
      <c r="E722" s="2"/>
      <c r="G722" s="3"/>
    </row>
    <row r="723" spans="5:7">
      <c r="E723" s="2"/>
      <c r="G723" s="3"/>
    </row>
    <row r="724" spans="5:7">
      <c r="E724" s="2"/>
      <c r="G724" s="3"/>
    </row>
    <row r="725" spans="5:7">
      <c r="E725" s="2"/>
      <c r="G725" s="3"/>
    </row>
    <row r="726" spans="5:7">
      <c r="E726" s="2"/>
      <c r="G726" s="3"/>
    </row>
    <row r="727" spans="5:7">
      <c r="E727" s="2"/>
      <c r="G727" s="3"/>
    </row>
    <row r="728" spans="5:7">
      <c r="E728" s="2"/>
      <c r="G728" s="3"/>
    </row>
    <row r="729" spans="5:7">
      <c r="E729" s="2"/>
      <c r="G729" s="3"/>
    </row>
    <row r="730" spans="5:7">
      <c r="E730" s="2"/>
      <c r="G730" s="3"/>
    </row>
    <row r="731" spans="5:7">
      <c r="E731" s="2"/>
      <c r="G731" s="3"/>
    </row>
    <row r="732" spans="5:7">
      <c r="E732" s="2"/>
      <c r="G732" s="3"/>
    </row>
    <row r="733" spans="5:7">
      <c r="E733" s="2"/>
      <c r="G733" s="3"/>
    </row>
    <row r="734" spans="5:7">
      <c r="E734" s="2"/>
      <c r="G734" s="3"/>
    </row>
    <row r="735" spans="5:7">
      <c r="E735" s="2"/>
      <c r="G735" s="3"/>
    </row>
    <row r="736" spans="5:7">
      <c r="E736" s="2"/>
      <c r="G736" s="3"/>
    </row>
    <row r="737" spans="5:7">
      <c r="E737" s="2"/>
      <c r="G737" s="3"/>
    </row>
    <row r="738" spans="5:7">
      <c r="E738" s="2"/>
      <c r="G738" s="3"/>
    </row>
    <row r="739" spans="5:7">
      <c r="E739" s="2"/>
      <c r="G739" s="3"/>
    </row>
    <row r="740" spans="5:7">
      <c r="E740" s="2"/>
      <c r="G740" s="3"/>
    </row>
    <row r="741" spans="5:7">
      <c r="E741" s="2"/>
      <c r="G741" s="3"/>
    </row>
    <row r="742" spans="5:7">
      <c r="E742" s="2"/>
      <c r="G742" s="3"/>
    </row>
    <row r="743" spans="5:7">
      <c r="E743" s="2"/>
      <c r="G743" s="3"/>
    </row>
    <row r="744" spans="5:7">
      <c r="E744" s="2"/>
      <c r="G744" s="3"/>
    </row>
    <row r="745" spans="5:7">
      <c r="E745" s="2"/>
      <c r="G745" s="3"/>
    </row>
    <row r="746" spans="5:7">
      <c r="E746" s="2"/>
      <c r="G746" s="3"/>
    </row>
    <row r="747" spans="5:7">
      <c r="E747" s="2"/>
      <c r="G747" s="3"/>
    </row>
    <row r="748" spans="5:7">
      <c r="E748" s="2"/>
      <c r="G748" s="3"/>
    </row>
    <row r="749" spans="5:7">
      <c r="E749" s="2"/>
      <c r="G749" s="3"/>
    </row>
    <row r="750" spans="5:7">
      <c r="E750" s="2"/>
      <c r="G750" s="3"/>
    </row>
    <row r="751" spans="5:7">
      <c r="E751" s="2"/>
      <c r="G751" s="3"/>
    </row>
    <row r="752" spans="5:7">
      <c r="E752" s="2"/>
      <c r="G752" s="3"/>
    </row>
    <row r="753" spans="5:7">
      <c r="E753" s="2"/>
      <c r="G753" s="3"/>
    </row>
    <row r="754" spans="5:7">
      <c r="E754" s="2"/>
      <c r="G754" s="3"/>
    </row>
    <row r="755" spans="5:7">
      <c r="E755" s="2"/>
      <c r="G755" s="3"/>
    </row>
    <row r="756" spans="5:7">
      <c r="E756" s="2"/>
      <c r="G756" s="3"/>
    </row>
    <row r="757" spans="5:7">
      <c r="E757" s="2"/>
      <c r="G757" s="3"/>
    </row>
    <row r="758" spans="5:7">
      <c r="E758" s="2"/>
      <c r="G758" s="3"/>
    </row>
    <row r="759" spans="5:7">
      <c r="E759" s="2"/>
      <c r="G759" s="3"/>
    </row>
    <row r="760" spans="5:7">
      <c r="E760" s="2"/>
      <c r="G760" s="3"/>
    </row>
    <row r="761" spans="5:7">
      <c r="E761" s="2"/>
      <c r="G761" s="3"/>
    </row>
    <row r="762" spans="5:7">
      <c r="E762" s="2"/>
      <c r="G762" s="3"/>
    </row>
    <row r="763" spans="5:7">
      <c r="E763" s="2"/>
      <c r="G763" s="3"/>
    </row>
    <row r="764" spans="5:7">
      <c r="E764" s="2"/>
      <c r="G764" s="3"/>
    </row>
    <row r="765" spans="5:7">
      <c r="E765" s="2"/>
      <c r="G765" s="3"/>
    </row>
    <row r="766" spans="5:7">
      <c r="E766" s="2"/>
      <c r="G766" s="3"/>
    </row>
    <row r="767" spans="5:7">
      <c r="E767" s="2"/>
      <c r="G767" s="3"/>
    </row>
    <row r="768" spans="5:7">
      <c r="E768" s="2"/>
      <c r="G768" s="3"/>
    </row>
    <row r="769" spans="5:7">
      <c r="E769" s="2"/>
      <c r="G769" s="3"/>
    </row>
    <row r="770" spans="5:7">
      <c r="E770" s="2"/>
      <c r="G770" s="3"/>
    </row>
    <row r="771" spans="5:7">
      <c r="E771" s="2"/>
      <c r="G771" s="3"/>
    </row>
    <row r="772" spans="5:7">
      <c r="E772" s="2"/>
      <c r="G772" s="3"/>
    </row>
    <row r="773" spans="5:7">
      <c r="E773" s="2"/>
      <c r="G773" s="3"/>
    </row>
    <row r="774" spans="5:7">
      <c r="E774" s="2"/>
      <c r="G774" s="3"/>
    </row>
    <row r="775" spans="5:7">
      <c r="E775" s="2"/>
      <c r="G775" s="3"/>
    </row>
    <row r="776" spans="5:7">
      <c r="E776" s="2"/>
      <c r="G776" s="3"/>
    </row>
    <row r="777" spans="5:7">
      <c r="E777" s="2"/>
      <c r="G777" s="3"/>
    </row>
    <row r="778" spans="5:7">
      <c r="E778" s="2"/>
      <c r="G778" s="3"/>
    </row>
    <row r="779" spans="5:7">
      <c r="E779" s="2"/>
      <c r="G779" s="3"/>
    </row>
    <row r="780" spans="5:7">
      <c r="E780" s="2"/>
      <c r="G780" s="3"/>
    </row>
    <row r="781" spans="5:7">
      <c r="E781" s="2"/>
      <c r="G781" s="3"/>
    </row>
    <row r="782" spans="5:7">
      <c r="E782" s="2"/>
      <c r="G782" s="3"/>
    </row>
    <row r="783" spans="5:7">
      <c r="E783" s="2"/>
      <c r="G783" s="3"/>
    </row>
    <row r="784" spans="5:7">
      <c r="E784" s="2"/>
      <c r="G784" s="3"/>
    </row>
    <row r="785" spans="5:7">
      <c r="E785" s="2"/>
      <c r="G785" s="3"/>
    </row>
    <row r="786" spans="5:7">
      <c r="E786" s="2"/>
      <c r="G786" s="3"/>
    </row>
    <row r="787" spans="5:7">
      <c r="E787" s="2"/>
      <c r="G787" s="3"/>
    </row>
    <row r="788" spans="5:7">
      <c r="E788" s="2"/>
      <c r="G788" s="3"/>
    </row>
    <row r="789" spans="5:7">
      <c r="E789" s="2"/>
      <c r="G789" s="3"/>
    </row>
    <row r="790" spans="5:7">
      <c r="E790" s="2"/>
      <c r="G790" s="3"/>
    </row>
    <row r="791" spans="5:7">
      <c r="E791" s="2"/>
      <c r="G791" s="3"/>
    </row>
    <row r="792" spans="5:7">
      <c r="E792" s="2"/>
      <c r="G792" s="3"/>
    </row>
    <row r="793" spans="5:7">
      <c r="E793" s="2"/>
      <c r="G793" s="3"/>
    </row>
    <row r="794" spans="5:7">
      <c r="E794" s="2"/>
      <c r="G794" s="3"/>
    </row>
    <row r="795" spans="5:7">
      <c r="E795" s="2"/>
      <c r="G795" s="3"/>
    </row>
    <row r="796" spans="5:7">
      <c r="E796" s="2"/>
      <c r="G796" s="3"/>
    </row>
    <row r="797" spans="5:7">
      <c r="E797" s="2"/>
      <c r="G797" s="3"/>
    </row>
    <row r="798" spans="5:7">
      <c r="E798" s="2"/>
      <c r="G798" s="3"/>
    </row>
    <row r="799" spans="5:7">
      <c r="E799" s="2"/>
      <c r="G799" s="3"/>
    </row>
    <row r="800" spans="5:7">
      <c r="E800" s="2"/>
      <c r="G800" s="3"/>
    </row>
    <row r="801" spans="5:7">
      <c r="E801" s="2"/>
      <c r="G801" s="3"/>
    </row>
    <row r="802" spans="5:7">
      <c r="E802" s="2"/>
      <c r="G802" s="3"/>
    </row>
    <row r="803" spans="5:7">
      <c r="E803" s="2"/>
      <c r="G803" s="3"/>
    </row>
    <row r="804" spans="5:7">
      <c r="E804" s="2"/>
      <c r="G804" s="3"/>
    </row>
    <row r="805" spans="5:7">
      <c r="E805" s="2"/>
      <c r="G805" s="3"/>
    </row>
    <row r="806" spans="5:7">
      <c r="E806" s="2"/>
      <c r="G806" s="3"/>
    </row>
    <row r="807" spans="5:7">
      <c r="E807" s="2"/>
      <c r="G807" s="3"/>
    </row>
    <row r="808" spans="5:7">
      <c r="E808" s="2"/>
      <c r="G808" s="3"/>
    </row>
    <row r="809" spans="5:7">
      <c r="E809" s="2"/>
      <c r="G809" s="3"/>
    </row>
    <row r="810" spans="5:7">
      <c r="E810" s="2"/>
      <c r="G810" s="3"/>
    </row>
    <row r="811" spans="5:7">
      <c r="E811" s="2"/>
      <c r="G811" s="3"/>
    </row>
    <row r="812" spans="5:7">
      <c r="E812" s="2"/>
      <c r="G812" s="3"/>
    </row>
    <row r="813" spans="5:7">
      <c r="E813" s="2"/>
      <c r="G813" s="3"/>
    </row>
    <row r="814" spans="5:7">
      <c r="E814" s="2"/>
      <c r="G814" s="3"/>
    </row>
    <row r="815" spans="5:7">
      <c r="E815" s="2"/>
      <c r="G815" s="3"/>
    </row>
    <row r="816" spans="5:7">
      <c r="E816" s="2"/>
      <c r="G816" s="3"/>
    </row>
    <row r="817" spans="5:7">
      <c r="E817" s="2"/>
      <c r="G817" s="3"/>
    </row>
    <row r="818" spans="5:7">
      <c r="E818" s="2"/>
      <c r="G818" s="3"/>
    </row>
    <row r="819" spans="5:7">
      <c r="E819" s="2"/>
      <c r="G819" s="3"/>
    </row>
    <row r="820" spans="5:7">
      <c r="E820" s="2"/>
      <c r="G820" s="3"/>
    </row>
    <row r="821" spans="5:7">
      <c r="E821" s="2"/>
      <c r="G821" s="3"/>
    </row>
    <row r="822" spans="5:7">
      <c r="E822" s="2"/>
      <c r="G822" s="3"/>
    </row>
    <row r="823" spans="5:7">
      <c r="E823" s="2"/>
      <c r="G823" s="3"/>
    </row>
    <row r="824" spans="5:7">
      <c r="E824" s="2"/>
      <c r="G824" s="3"/>
    </row>
    <row r="825" spans="5:7">
      <c r="E825" s="2"/>
      <c r="G825" s="3"/>
    </row>
    <row r="826" spans="5:7">
      <c r="E826" s="2"/>
      <c r="G826" s="3"/>
    </row>
    <row r="827" spans="5:7">
      <c r="E827" s="2"/>
      <c r="G827" s="3"/>
    </row>
    <row r="828" spans="5:7">
      <c r="E828" s="2"/>
      <c r="G828" s="3"/>
    </row>
    <row r="829" spans="5:7">
      <c r="E829" s="2"/>
      <c r="G829" s="3"/>
    </row>
    <row r="830" spans="5:7">
      <c r="E830" s="2"/>
      <c r="G830" s="3"/>
    </row>
    <row r="831" spans="5:7">
      <c r="E831" s="2"/>
      <c r="G831" s="3"/>
    </row>
    <row r="832" spans="5:7">
      <c r="E832" s="2"/>
      <c r="G832" s="3"/>
    </row>
    <row r="833" spans="5:7">
      <c r="E833" s="2"/>
      <c r="G833" s="3"/>
    </row>
    <row r="834" spans="5:7">
      <c r="E834" s="2"/>
      <c r="G834" s="3"/>
    </row>
    <row r="835" spans="5:7">
      <c r="E835" s="2"/>
      <c r="G835" s="3"/>
    </row>
    <row r="836" spans="5:7">
      <c r="E836" s="2"/>
      <c r="G836" s="3"/>
    </row>
    <row r="837" spans="5:7">
      <c r="E837" s="2"/>
      <c r="G837" s="3"/>
    </row>
    <row r="838" spans="5:7">
      <c r="E838" s="2"/>
      <c r="G838" s="3"/>
    </row>
    <row r="839" spans="5:7">
      <c r="E839" s="2"/>
      <c r="G839" s="3"/>
    </row>
    <row r="840" spans="5:7">
      <c r="E840" s="2"/>
      <c r="G840" s="3"/>
    </row>
    <row r="841" spans="5:7">
      <c r="E841" s="2"/>
      <c r="G841" s="3"/>
    </row>
    <row r="842" spans="5:7">
      <c r="E842" s="2"/>
      <c r="G842" s="3"/>
    </row>
    <row r="843" spans="5:7">
      <c r="E843" s="2"/>
      <c r="G843" s="3"/>
    </row>
    <row r="844" spans="5:7">
      <c r="E844" s="2"/>
      <c r="G844" s="3"/>
    </row>
    <row r="845" spans="5:7">
      <c r="E845" s="2"/>
      <c r="G845" s="3"/>
    </row>
    <row r="846" spans="5:7">
      <c r="E846" s="2"/>
      <c r="G846" s="3"/>
    </row>
    <row r="847" spans="5:7">
      <c r="E847" s="2"/>
      <c r="G847" s="3"/>
    </row>
    <row r="848" spans="5:7">
      <c r="E848" s="2"/>
      <c r="G848" s="3"/>
    </row>
    <row r="849" spans="5:7">
      <c r="E849" s="2"/>
      <c r="G849" s="3"/>
    </row>
    <row r="850" spans="5:7">
      <c r="E850" s="2"/>
      <c r="G850" s="3"/>
    </row>
    <row r="851" spans="5:7">
      <c r="E851" s="2"/>
      <c r="G851" s="3"/>
    </row>
    <row r="852" spans="5:7">
      <c r="E852" s="2"/>
      <c r="G852" s="3"/>
    </row>
    <row r="853" spans="5:7">
      <c r="E853" s="2"/>
      <c r="G853" s="3"/>
    </row>
    <row r="854" spans="5:7">
      <c r="E854" s="2"/>
      <c r="G854" s="3"/>
    </row>
    <row r="855" spans="5:7">
      <c r="E855" s="2"/>
      <c r="G855" s="3"/>
    </row>
    <row r="856" spans="5:7">
      <c r="E856" s="2"/>
      <c r="G856" s="3"/>
    </row>
    <row r="857" spans="5:7">
      <c r="E857" s="2"/>
      <c r="G857" s="3"/>
    </row>
    <row r="858" spans="5:7">
      <c r="E858" s="2"/>
      <c r="G858" s="3"/>
    </row>
    <row r="859" spans="5:7">
      <c r="E859" s="2"/>
      <c r="G859" s="3"/>
    </row>
    <row r="860" spans="5:7">
      <c r="E860" s="2"/>
      <c r="G860" s="3"/>
    </row>
    <row r="861" spans="5:7">
      <c r="E861" s="2"/>
      <c r="G861" s="3"/>
    </row>
    <row r="862" spans="5:7">
      <c r="E862" s="2"/>
      <c r="G862" s="3"/>
    </row>
    <row r="863" spans="5:7">
      <c r="E863" s="2"/>
      <c r="G863" s="3"/>
    </row>
    <row r="864" spans="5:7">
      <c r="E864" s="2"/>
      <c r="G864" s="3"/>
    </row>
    <row r="865" spans="5:7">
      <c r="E865" s="2"/>
      <c r="G865" s="3"/>
    </row>
    <row r="866" spans="5:7">
      <c r="E866" s="2"/>
      <c r="G866" s="3"/>
    </row>
    <row r="867" spans="5:7">
      <c r="E867" s="2"/>
      <c r="G867" s="3"/>
    </row>
    <row r="868" spans="5:7">
      <c r="E868" s="2"/>
      <c r="G868" s="3"/>
    </row>
    <row r="869" spans="5:7">
      <c r="E869" s="2"/>
      <c r="G869" s="3"/>
    </row>
    <row r="870" spans="5:7">
      <c r="E870" s="2"/>
      <c r="G870" s="3"/>
    </row>
    <row r="871" spans="5:7">
      <c r="E871" s="2"/>
      <c r="G871" s="3"/>
    </row>
    <row r="872" spans="5:7">
      <c r="E872" s="2"/>
      <c r="G872" s="3"/>
    </row>
    <row r="873" spans="5:7">
      <c r="E873" s="2"/>
      <c r="G873" s="3"/>
    </row>
    <row r="874" spans="5:7">
      <c r="E874" s="2"/>
      <c r="G874" s="3"/>
    </row>
    <row r="875" spans="5:7">
      <c r="E875" s="2"/>
      <c r="G875" s="3"/>
    </row>
    <row r="876" spans="5:7">
      <c r="E876" s="2"/>
      <c r="G876" s="3"/>
    </row>
    <row r="877" spans="5:7">
      <c r="E877" s="2"/>
      <c r="G877" s="3"/>
    </row>
    <row r="878" spans="5:7">
      <c r="E878" s="2"/>
      <c r="G878" s="3"/>
    </row>
    <row r="879" spans="5:7">
      <c r="E879" s="2"/>
      <c r="G879" s="3"/>
    </row>
    <row r="880" spans="5:7">
      <c r="E880" s="2"/>
      <c r="G880" s="3"/>
    </row>
    <row r="881" spans="5:7">
      <c r="E881" s="2"/>
      <c r="G881" s="3"/>
    </row>
    <row r="882" spans="5:7">
      <c r="E882" s="2"/>
      <c r="G882" s="3"/>
    </row>
    <row r="883" spans="5:7">
      <c r="E883" s="2"/>
      <c r="G883" s="3"/>
    </row>
    <row r="884" spans="5:7">
      <c r="E884" s="2"/>
      <c r="G884" s="3"/>
    </row>
    <row r="885" spans="5:7">
      <c r="E885" s="2"/>
      <c r="G885" s="3"/>
    </row>
    <row r="886" spans="5:7">
      <c r="E886" s="2"/>
      <c r="G886" s="3"/>
    </row>
    <row r="887" spans="5:7">
      <c r="E887" s="2"/>
      <c r="G887" s="3"/>
    </row>
    <row r="888" spans="5:7">
      <c r="E888" s="2"/>
      <c r="G888" s="3"/>
    </row>
    <row r="889" spans="5:7">
      <c r="E889" s="2"/>
      <c r="G889" s="3"/>
    </row>
    <row r="890" spans="5:7">
      <c r="E890" s="2"/>
      <c r="G890" s="3"/>
    </row>
    <row r="891" spans="5:7">
      <c r="E891" s="2"/>
      <c r="G891" s="3"/>
    </row>
    <row r="892" spans="5:7">
      <c r="E892" s="2"/>
      <c r="G892" s="3"/>
    </row>
    <row r="893" spans="5:7">
      <c r="E893" s="2"/>
      <c r="G893" s="3"/>
    </row>
    <row r="894" spans="5:7">
      <c r="E894" s="2"/>
      <c r="G894" s="3"/>
    </row>
    <row r="895" spans="5:7">
      <c r="E895" s="2"/>
      <c r="G895" s="3"/>
    </row>
    <row r="896" spans="5:7">
      <c r="E896" s="2"/>
      <c r="G896" s="3"/>
    </row>
    <row r="897" spans="5:7">
      <c r="E897" s="2"/>
      <c r="G897" s="3"/>
    </row>
    <row r="898" spans="5:7">
      <c r="E898" s="2"/>
      <c r="G898" s="3"/>
    </row>
    <row r="899" spans="5:7">
      <c r="E899" s="2"/>
      <c r="G899" s="3"/>
    </row>
    <row r="900" spans="5:7">
      <c r="E900" s="2"/>
      <c r="G900" s="3"/>
    </row>
    <row r="901" spans="5:7">
      <c r="E901" s="2"/>
      <c r="G901" s="3"/>
    </row>
    <row r="902" spans="5:7">
      <c r="E902" s="2"/>
      <c r="G902" s="3"/>
    </row>
    <row r="903" spans="5:7">
      <c r="E903" s="2"/>
      <c r="G903" s="3"/>
    </row>
    <row r="904" spans="5:7">
      <c r="E904" s="2"/>
      <c r="G904" s="3"/>
    </row>
    <row r="905" spans="5:7">
      <c r="E905" s="2"/>
      <c r="G905" s="3"/>
    </row>
    <row r="906" spans="5:7">
      <c r="E906" s="2"/>
      <c r="G906" s="3"/>
    </row>
    <row r="907" spans="5:7">
      <c r="E907" s="2"/>
      <c r="G907" s="3"/>
    </row>
    <row r="908" spans="5:7">
      <c r="E908" s="2"/>
      <c r="G908" s="3"/>
    </row>
    <row r="909" spans="5:7">
      <c r="E909" s="2"/>
      <c r="G909" s="3"/>
    </row>
    <row r="910" spans="5:7">
      <c r="E910" s="2"/>
      <c r="G910" s="3"/>
    </row>
    <row r="911" spans="5:7">
      <c r="E911" s="2"/>
      <c r="G911" s="3"/>
    </row>
    <row r="912" spans="5:7">
      <c r="E912" s="2"/>
      <c r="G912" s="3"/>
    </row>
    <row r="913" spans="5:7">
      <c r="E913" s="2"/>
      <c r="G913" s="3"/>
    </row>
    <row r="914" spans="5:7">
      <c r="E914" s="2"/>
      <c r="G914" s="3"/>
    </row>
    <row r="915" spans="5:7">
      <c r="E915" s="2"/>
      <c r="G915" s="3"/>
    </row>
    <row r="916" spans="5:7">
      <c r="E916" s="2"/>
      <c r="G916" s="3"/>
    </row>
    <row r="917" spans="5:7">
      <c r="E917" s="2"/>
      <c r="G917" s="3"/>
    </row>
    <row r="918" spans="5:7">
      <c r="E918" s="2"/>
      <c r="G918" s="3"/>
    </row>
    <row r="919" spans="5:7">
      <c r="E919" s="2"/>
      <c r="G919" s="3"/>
    </row>
    <row r="920" spans="5:7">
      <c r="E920" s="2"/>
      <c r="G920" s="3"/>
    </row>
    <row r="921" spans="5:7">
      <c r="E921" s="2"/>
      <c r="G921" s="3"/>
    </row>
    <row r="922" spans="5:7">
      <c r="E922" s="2"/>
      <c r="G922" s="3"/>
    </row>
    <row r="923" spans="5:7">
      <c r="E923" s="2"/>
      <c r="G923" s="3"/>
    </row>
    <row r="924" spans="5:7">
      <c r="E924" s="2"/>
      <c r="G924" s="3"/>
    </row>
    <row r="925" spans="5:7">
      <c r="E925" s="2"/>
      <c r="G925" s="3"/>
    </row>
    <row r="926" spans="5:7">
      <c r="E926" s="2"/>
      <c r="G926" s="3"/>
    </row>
    <row r="927" spans="5:7">
      <c r="E927" s="2"/>
      <c r="G927" s="3"/>
    </row>
    <row r="928" spans="5:7">
      <c r="E928" s="2"/>
      <c r="G928" s="3"/>
    </row>
    <row r="929" spans="5:7">
      <c r="E929" s="2"/>
      <c r="G929" s="3"/>
    </row>
    <row r="930" spans="5:7">
      <c r="E930" s="2"/>
      <c r="G930" s="3"/>
    </row>
    <row r="931" spans="5:7">
      <c r="E931" s="2"/>
      <c r="G931" s="3"/>
    </row>
    <row r="932" spans="5:7">
      <c r="E932" s="2"/>
      <c r="G932" s="3"/>
    </row>
    <row r="933" spans="5:7">
      <c r="E933" s="2"/>
      <c r="G933" s="3"/>
    </row>
    <row r="934" spans="5:7">
      <c r="E934" s="2"/>
      <c r="G934" s="3"/>
    </row>
    <row r="935" spans="5:7">
      <c r="E935" s="2"/>
      <c r="G935" s="3"/>
    </row>
    <row r="936" spans="5:7">
      <c r="E936" s="2"/>
      <c r="G936" s="3"/>
    </row>
    <row r="937" spans="5:7">
      <c r="E937" s="2"/>
      <c r="G937" s="3"/>
    </row>
    <row r="938" spans="5:7">
      <c r="E938" s="2"/>
      <c r="G938" s="3"/>
    </row>
    <row r="939" spans="5:7">
      <c r="E939" s="2"/>
      <c r="G939" s="3"/>
    </row>
    <row r="940" spans="5:7">
      <c r="E940" s="2"/>
      <c r="G940" s="3"/>
    </row>
    <row r="941" spans="5:7">
      <c r="E941" s="2"/>
      <c r="G941" s="3"/>
    </row>
    <row r="942" spans="5:7">
      <c r="E942" s="2"/>
      <c r="G942" s="3"/>
    </row>
    <row r="943" spans="5:7">
      <c r="E943" s="2"/>
      <c r="G943" s="3"/>
    </row>
    <row r="944" spans="5:7">
      <c r="E944" s="2"/>
      <c r="G944" s="3"/>
    </row>
    <row r="945" spans="5:7">
      <c r="E945" s="2"/>
      <c r="G945" s="3"/>
    </row>
    <row r="946" spans="5:7">
      <c r="E946" s="2"/>
      <c r="G946" s="3"/>
    </row>
    <row r="947" spans="5:7">
      <c r="E947" s="2"/>
      <c r="G947" s="3"/>
    </row>
    <row r="948" spans="5:7">
      <c r="E948" s="2"/>
      <c r="G948" s="3"/>
    </row>
    <row r="949" spans="5:7">
      <c r="E949" s="2"/>
      <c r="G949" s="3"/>
    </row>
    <row r="950" spans="5:7">
      <c r="E950" s="2"/>
      <c r="G950" s="3"/>
    </row>
    <row r="951" spans="5:7">
      <c r="E951" s="2"/>
      <c r="G951" s="3"/>
    </row>
    <row r="952" spans="5:7">
      <c r="E952" s="2"/>
      <c r="G952" s="3"/>
    </row>
    <row r="953" spans="5:7">
      <c r="E953" s="2"/>
      <c r="G953" s="3"/>
    </row>
    <row r="954" spans="5:7">
      <c r="E954" s="2"/>
      <c r="G954" s="3"/>
    </row>
  </sheetData>
  <mergeCells count="6">
    <mergeCell ref="C16:D16"/>
    <mergeCell ref="C3:D3"/>
    <mergeCell ref="C4:D4"/>
    <mergeCell ref="B6:B10"/>
    <mergeCell ref="C6:D10"/>
    <mergeCell ref="C13:D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O310"/>
  <sheetViews>
    <sheetView topLeftCell="F1" workbookViewId="0">
      <pane ySplit="1" topLeftCell="A2" activePane="bottomLeft" state="frozen"/>
      <selection pane="bottomLeft" activeCell="J2" sqref="J2:J309"/>
    </sheetView>
  </sheetViews>
  <sheetFormatPr defaultColWidth="12.5703125" defaultRowHeight="15.75" customHeight="1"/>
  <cols>
    <col min="1" max="4" width="18.85546875" customWidth="1"/>
    <col min="5" max="5" width="107.5703125" bestFit="1" customWidth="1"/>
    <col min="6" max="7" width="18.85546875" customWidth="1"/>
    <col min="8" max="8" width="21.28515625" customWidth="1"/>
    <col min="9" max="15" width="18.85546875" customWidth="1"/>
  </cols>
  <sheetData>
    <row r="1" spans="1:15" ht="12.75">
      <c r="A1" s="34" t="s">
        <v>137</v>
      </c>
      <c r="B1" s="35" t="s">
        <v>138</v>
      </c>
      <c r="C1" s="34" t="s">
        <v>139</v>
      </c>
      <c r="D1" s="34" t="s">
        <v>140</v>
      </c>
      <c r="E1" s="34" t="s">
        <v>141</v>
      </c>
      <c r="F1" s="34" t="s">
        <v>142</v>
      </c>
      <c r="G1" s="34" t="s">
        <v>143</v>
      </c>
      <c r="H1" s="34" t="s">
        <v>144</v>
      </c>
      <c r="I1" s="35" t="s">
        <v>145</v>
      </c>
      <c r="J1" s="30" t="s">
        <v>106</v>
      </c>
      <c r="K1" s="30" t="s">
        <v>146</v>
      </c>
      <c r="L1" s="30" t="s">
        <v>147</v>
      </c>
      <c r="M1" s="30" t="s">
        <v>148</v>
      </c>
      <c r="N1" s="30" t="s">
        <v>149</v>
      </c>
      <c r="O1" s="30" t="s">
        <v>150</v>
      </c>
    </row>
    <row r="2" spans="1:15" ht="12.75">
      <c r="A2" s="36">
        <v>45491.626083194446</v>
      </c>
      <c r="C2" s="30" t="s">
        <v>151</v>
      </c>
      <c r="D2" s="30" t="s">
        <v>152</v>
      </c>
      <c r="E2" s="30" t="s">
        <v>153</v>
      </c>
      <c r="F2" s="30" t="s">
        <v>154</v>
      </c>
      <c r="G2" s="30" t="s">
        <v>155</v>
      </c>
      <c r="H2" s="30" t="s">
        <v>109</v>
      </c>
      <c r="J2" s="37">
        <f>SUM(K2+L2+M2+N2+O2)</f>
        <v>10</v>
      </c>
      <c r="K2" s="37">
        <f>IF(C2="Option A: K11To gain new skills and knowledge that will benefit my future career.", 1,
   IF(C2="Option B: To explore a subject I’m passionate about and deepen my understanding.", 2,
   IF(C2="Option C: To get a certificate that will enhance my resume.", -1,
   IF(C2="Option D: To fulfill a requirement or because it fits easily into my schedule.", 0,
   "0"))))</f>
        <v>2</v>
      </c>
      <c r="L2" s="37">
        <f>IF(D2="Option A: I actively seek out new experiences and ideas because they broaden my perspective and help me grow.", 2,
   IF(D2="Option B: I value exposure to new ideas but prefer to balance it with familiar activities to avoid feeling overwhelmed.", 1,
   IF(D2="Option C: I prefer to stick to what I know and only occasionally try new things if necessary.", 0,
   IF(D2="Option D: I usually wait for opportunities to come to me rather than actively seeking them out.", -1,
   "0"))))</f>
        <v>2</v>
      </c>
      <c r="M2" s="37">
        <f>IF(E2="Option A: I can easily spend 2hours per day, since this is the main agenda of college life", 2,
   IF(E2="Option B: I can spend about 5-6 hours per week, I will prioritize learning and internship readiness, while balancing academics", 1,
   IF(E2="Option C: I can allocate 2-3 hours per week for self learning on weekends, since I have a packed schedule", 0,
   IF(E2="Option D: I would like to focus on academics in the first year, I have been told to start thinking of internships in the third year", -1,
   "0"))))</f>
        <v>2</v>
      </c>
      <c r="N2" s="37">
        <f>IF(F2="Option A: Pause the project for sometime and resume it once I am in a better state", -1,
   IF(F2="Option B: I would talk to more friends and faculty and get feedback if I am doing the right thing", 0,
   IF(F2="Option C: I stop listening to them and continue doing my work.'DataSet1 Basic Screening'!E27", 1,
   IF(F2="Option D: I listen to them gently and continue doing my work. But if they persist, I would explain them my thought process and reduce friction", 2,
   "0"))))</f>
        <v>2</v>
      </c>
      <c r="O2" s="37">
        <f>IF(G2="OptionA: I would like to be myself, working on areas for improvement", 2,
   IF(G2="OptionB: I am very competitive, I would like to be ahead of my peers and build a good career", 1,
   IF(G2="OptionC: I am still adapting to college right now, I would need some time to get started.", 0,
   IF(G2="OptionD: I have taken admission in a good college, they have good placement, I will concentrate on academics in the first year", -1,
   "0"))))</f>
        <v>2</v>
      </c>
    </row>
    <row r="3" spans="1:15" ht="12.75">
      <c r="A3" s="36">
        <v>45491.627420150464</v>
      </c>
      <c r="C3" s="30" t="s">
        <v>156</v>
      </c>
      <c r="D3" s="30" t="s">
        <v>152</v>
      </c>
      <c r="E3" s="30" t="s">
        <v>157</v>
      </c>
      <c r="F3" s="30" t="s">
        <v>154</v>
      </c>
      <c r="G3" s="30" t="s">
        <v>155</v>
      </c>
      <c r="H3" s="30" t="s">
        <v>158</v>
      </c>
      <c r="J3" s="37">
        <f t="shared" ref="J3:J66" si="0">SUM(K3+L3+M3+N3+O3)</f>
        <v>6</v>
      </c>
      <c r="K3" s="37" t="str">
        <f t="shared" ref="K3:K66" si="1">IF(C3="Option A: K11To gain new skills and knowledge that will benefit my future career.", 1,
   IF(C3="Option B: To explore a subject I’m passionate about and deepen my understanding.", 2,
   IF(C3="Option C: To get a certificate that will enhance my resume.", -1,
   IF(C3="Option D: To fulfill a requirement or because it fits easily into my schedule.", 0,
   "0"))))</f>
        <v>0</v>
      </c>
      <c r="L3" s="37">
        <f t="shared" ref="L3:L66" si="2">IF(D3="Option A: I actively seek out new experiences and ideas because they broaden my perspective and help me grow.", 2,
   IF(D3="Option B: I value exposure to new ideas but prefer to balance it with familiar activities to avoid feeling overwhelmed.", 1,
   IF(D3="Option C: I prefer to stick to what I know and only occasionally try new things if necessary.", 0,
   IF(D3="Option D: I usually wait for opportunities to come to me rather than actively seeking them out.", -1,
   "0"))))</f>
        <v>2</v>
      </c>
      <c r="M3" s="37" t="str">
        <f t="shared" ref="M3:M66" si="3">IF(E3="Option A: I can easily spend 2hours per day, since this is the main agenda of college life", 2,
   IF(E3="Option B: I can spend about 5-6 hours per week, I will prioritize learning and internship readiness, while balancing academics", 1,
   IF(E3="Option C: I can allocate 2-3 hours per week for self learning on weekends, since I have a packed schedule", 0,
   IF(E3="Option D: I would like to focus on academics in the first year, I have been told to start thinking of internships in the third year", -1,
   "0"))))</f>
        <v>0</v>
      </c>
      <c r="N3" s="37">
        <f t="shared" ref="N3:N66" si="4">IF(F3="Option A: Pause the project for sometime and resume it once I am in a better state", -1,
   IF(F3="Option B: I would talk to more friends and faculty and get feedback if I am doing the right thing", 0,
   IF(F3="Option C: I stop listening to them and continue doing my work.'DataSet1 Basic Screening'!E27", 1,
   IF(F3="Option D: I listen to them gently and continue doing my work. But if they persist, I would explain them my thought process and reduce friction", 2,
   "0"))))</f>
        <v>2</v>
      </c>
      <c r="O3" s="37">
        <f t="shared" ref="O3:O66" si="5">IF(G3="OptionA: I would like to be myself, working on areas for improvement", 2,
   IF(G3="OptionB: I am very competitive, I would like to be ahead of my peers and build a good career", 1,
   IF(G3="OptionC: I am still adapting to college right now, I would need some time to get started.", 0,
   IF(G3="OptionD: I have taken admission in a good college, they have good placement, I will concentrate on academics in the first year", -1,
   "0"))))</f>
        <v>2</v>
      </c>
    </row>
    <row r="4" spans="1:15" ht="12.75">
      <c r="A4" s="36">
        <v>45491.631105057866</v>
      </c>
      <c r="C4" s="30" t="s">
        <v>156</v>
      </c>
      <c r="D4" s="30" t="s">
        <v>152</v>
      </c>
      <c r="E4" s="30" t="s">
        <v>157</v>
      </c>
      <c r="F4" s="30" t="s">
        <v>154</v>
      </c>
      <c r="G4" s="30" t="s">
        <v>155</v>
      </c>
      <c r="H4" s="30" t="s">
        <v>111</v>
      </c>
      <c r="J4" s="37">
        <f t="shared" si="0"/>
        <v>6</v>
      </c>
      <c r="K4" s="37" t="str">
        <f t="shared" si="1"/>
        <v>0</v>
      </c>
      <c r="L4" s="37">
        <f t="shared" si="2"/>
        <v>2</v>
      </c>
      <c r="M4" s="37" t="str">
        <f t="shared" si="3"/>
        <v>0</v>
      </c>
      <c r="N4" s="37">
        <f t="shared" si="4"/>
        <v>2</v>
      </c>
      <c r="O4" s="37">
        <f t="shared" si="5"/>
        <v>2</v>
      </c>
    </row>
    <row r="5" spans="1:15" ht="12.75">
      <c r="A5" s="36">
        <v>45491.632177430554</v>
      </c>
      <c r="C5" s="30" t="s">
        <v>151</v>
      </c>
      <c r="D5" s="30" t="s">
        <v>152</v>
      </c>
      <c r="E5" s="30" t="s">
        <v>157</v>
      </c>
      <c r="F5" s="30" t="s">
        <v>154</v>
      </c>
      <c r="G5" s="30" t="s">
        <v>155</v>
      </c>
      <c r="H5" s="30" t="s">
        <v>112</v>
      </c>
      <c r="J5" s="37">
        <f t="shared" si="0"/>
        <v>8</v>
      </c>
      <c r="K5" s="37">
        <f t="shared" si="1"/>
        <v>2</v>
      </c>
      <c r="L5" s="37">
        <f t="shared" si="2"/>
        <v>2</v>
      </c>
      <c r="M5" s="37" t="str">
        <f t="shared" si="3"/>
        <v>0</v>
      </c>
      <c r="N5" s="37">
        <f t="shared" si="4"/>
        <v>2</v>
      </c>
      <c r="O5" s="37">
        <f t="shared" si="5"/>
        <v>2</v>
      </c>
    </row>
    <row r="6" spans="1:15" ht="12.75">
      <c r="A6" s="36">
        <v>45491.64127954861</v>
      </c>
      <c r="C6" s="30" t="s">
        <v>156</v>
      </c>
      <c r="D6" s="30" t="s">
        <v>152</v>
      </c>
      <c r="E6" s="30" t="s">
        <v>157</v>
      </c>
      <c r="F6" s="30" t="s">
        <v>154</v>
      </c>
      <c r="G6" s="30" t="s">
        <v>159</v>
      </c>
      <c r="H6" s="30" t="s">
        <v>108</v>
      </c>
      <c r="J6" s="37">
        <f t="shared" si="0"/>
        <v>5</v>
      </c>
      <c r="K6" s="37" t="str">
        <f t="shared" si="1"/>
        <v>0</v>
      </c>
      <c r="L6" s="37">
        <f t="shared" si="2"/>
        <v>2</v>
      </c>
      <c r="M6" s="37" t="str">
        <f t="shared" si="3"/>
        <v>0</v>
      </c>
      <c r="N6" s="37">
        <f t="shared" si="4"/>
        <v>2</v>
      </c>
      <c r="O6" s="37">
        <f t="shared" si="5"/>
        <v>1</v>
      </c>
    </row>
    <row r="7" spans="1:15" ht="12.75">
      <c r="A7" s="36">
        <v>45491.646488217593</v>
      </c>
      <c r="C7" s="30" t="s">
        <v>151</v>
      </c>
      <c r="D7" s="30" t="s">
        <v>152</v>
      </c>
      <c r="E7" s="30" t="s">
        <v>157</v>
      </c>
      <c r="F7" s="30" t="s">
        <v>154</v>
      </c>
      <c r="G7" s="30" t="s">
        <v>155</v>
      </c>
      <c r="H7" s="30" t="s">
        <v>110</v>
      </c>
      <c r="J7" s="37">
        <f t="shared" si="0"/>
        <v>8</v>
      </c>
      <c r="K7" s="37">
        <f t="shared" si="1"/>
        <v>2</v>
      </c>
      <c r="L7" s="37">
        <f t="shared" si="2"/>
        <v>2</v>
      </c>
      <c r="M7" s="37" t="str">
        <f t="shared" si="3"/>
        <v>0</v>
      </c>
      <c r="N7" s="37">
        <f t="shared" si="4"/>
        <v>2</v>
      </c>
      <c r="O7" s="37">
        <f t="shared" si="5"/>
        <v>2</v>
      </c>
    </row>
    <row r="8" spans="1:15" ht="12.75">
      <c r="A8" s="36">
        <v>45491.660698611115</v>
      </c>
      <c r="C8" s="30" t="s">
        <v>151</v>
      </c>
      <c r="D8" s="30" t="s">
        <v>152</v>
      </c>
      <c r="E8" s="30" t="s">
        <v>153</v>
      </c>
      <c r="F8" s="30" t="s">
        <v>160</v>
      </c>
      <c r="G8" s="30" t="s">
        <v>159</v>
      </c>
      <c r="H8" s="30" t="s">
        <v>113</v>
      </c>
      <c r="J8" s="37">
        <f t="shared" si="0"/>
        <v>7</v>
      </c>
      <c r="K8" s="37">
        <f t="shared" si="1"/>
        <v>2</v>
      </c>
      <c r="L8" s="37">
        <f t="shared" si="2"/>
        <v>2</v>
      </c>
      <c r="M8" s="37">
        <f t="shared" si="3"/>
        <v>2</v>
      </c>
      <c r="N8" s="37" t="str">
        <f t="shared" si="4"/>
        <v>0</v>
      </c>
      <c r="O8" s="37">
        <f t="shared" si="5"/>
        <v>1</v>
      </c>
    </row>
    <row r="9" spans="1:15" ht="12.75">
      <c r="A9" s="36">
        <v>45491.661177557871</v>
      </c>
      <c r="C9" s="30" t="s">
        <v>151</v>
      </c>
      <c r="D9" s="30" t="s">
        <v>152</v>
      </c>
      <c r="E9" s="30" t="s">
        <v>157</v>
      </c>
      <c r="F9" s="30" t="s">
        <v>160</v>
      </c>
      <c r="G9" s="30" t="s">
        <v>155</v>
      </c>
      <c r="H9" s="30" t="s">
        <v>114</v>
      </c>
      <c r="J9" s="37">
        <f t="shared" si="0"/>
        <v>6</v>
      </c>
      <c r="K9" s="37">
        <f t="shared" si="1"/>
        <v>2</v>
      </c>
      <c r="L9" s="37">
        <f t="shared" si="2"/>
        <v>2</v>
      </c>
      <c r="M9" s="37" t="str">
        <f t="shared" si="3"/>
        <v>0</v>
      </c>
      <c r="N9" s="37" t="str">
        <f t="shared" si="4"/>
        <v>0</v>
      </c>
      <c r="O9" s="37">
        <f t="shared" si="5"/>
        <v>2</v>
      </c>
    </row>
    <row r="10" spans="1:15" ht="12.75">
      <c r="A10" s="36">
        <v>45491.666777523147</v>
      </c>
      <c r="C10" s="30" t="s">
        <v>151</v>
      </c>
      <c r="D10" s="30" t="s">
        <v>152</v>
      </c>
      <c r="E10" s="30" t="s">
        <v>157</v>
      </c>
      <c r="F10" s="30" t="s">
        <v>154</v>
      </c>
      <c r="G10" s="30" t="s">
        <v>159</v>
      </c>
      <c r="H10" s="30" t="s">
        <v>115</v>
      </c>
      <c r="J10" s="37">
        <f t="shared" si="0"/>
        <v>7</v>
      </c>
      <c r="K10" s="37">
        <f t="shared" si="1"/>
        <v>2</v>
      </c>
      <c r="L10" s="37">
        <f t="shared" si="2"/>
        <v>2</v>
      </c>
      <c r="M10" s="37" t="str">
        <f t="shared" si="3"/>
        <v>0</v>
      </c>
      <c r="N10" s="37">
        <f t="shared" si="4"/>
        <v>2</v>
      </c>
      <c r="O10" s="37">
        <f t="shared" si="5"/>
        <v>1</v>
      </c>
    </row>
    <row r="11" spans="1:15" ht="12.75">
      <c r="A11" s="36">
        <v>45491.670356759263</v>
      </c>
      <c r="C11" s="30" t="s">
        <v>151</v>
      </c>
      <c r="D11" s="30" t="s">
        <v>152</v>
      </c>
      <c r="E11" s="30" t="s">
        <v>153</v>
      </c>
      <c r="F11" s="30" t="s">
        <v>154</v>
      </c>
      <c r="G11" s="30" t="s">
        <v>159</v>
      </c>
      <c r="H11" s="30" t="s">
        <v>161</v>
      </c>
      <c r="J11" s="37">
        <f t="shared" si="0"/>
        <v>9</v>
      </c>
      <c r="K11" s="37">
        <f t="shared" si="1"/>
        <v>2</v>
      </c>
      <c r="L11" s="37">
        <f t="shared" si="2"/>
        <v>2</v>
      </c>
      <c r="M11" s="37">
        <f t="shared" si="3"/>
        <v>2</v>
      </c>
      <c r="N11" s="37">
        <f t="shared" si="4"/>
        <v>2</v>
      </c>
      <c r="O11" s="37">
        <f t="shared" si="5"/>
        <v>1</v>
      </c>
    </row>
    <row r="12" spans="1:15" ht="12.75">
      <c r="A12" s="36">
        <v>45491.685588622684</v>
      </c>
      <c r="C12" s="30" t="s">
        <v>156</v>
      </c>
      <c r="D12" s="30" t="s">
        <v>162</v>
      </c>
      <c r="E12" s="30" t="s">
        <v>157</v>
      </c>
      <c r="F12" s="30" t="s">
        <v>154</v>
      </c>
      <c r="G12" s="30" t="s">
        <v>155</v>
      </c>
      <c r="H12" s="30" t="s">
        <v>117</v>
      </c>
      <c r="J12" s="37">
        <f t="shared" si="0"/>
        <v>5</v>
      </c>
      <c r="K12" s="37" t="str">
        <f t="shared" si="1"/>
        <v>0</v>
      </c>
      <c r="L12" s="37">
        <f t="shared" si="2"/>
        <v>1</v>
      </c>
      <c r="M12" s="37" t="str">
        <f t="shared" si="3"/>
        <v>0</v>
      </c>
      <c r="N12" s="37">
        <f t="shared" si="4"/>
        <v>2</v>
      </c>
      <c r="O12" s="37">
        <f t="shared" si="5"/>
        <v>2</v>
      </c>
    </row>
    <row r="13" spans="1:15" ht="12.75">
      <c r="A13" s="36">
        <v>45491.694366712967</v>
      </c>
      <c r="C13" s="30" t="s">
        <v>151</v>
      </c>
      <c r="D13" s="30" t="s">
        <v>163</v>
      </c>
      <c r="E13" s="30" t="s">
        <v>157</v>
      </c>
      <c r="F13" s="30" t="s">
        <v>154</v>
      </c>
      <c r="G13" s="30" t="s">
        <v>155</v>
      </c>
      <c r="H13" s="30" t="s">
        <v>124</v>
      </c>
      <c r="J13" s="37">
        <f t="shared" si="0"/>
        <v>6</v>
      </c>
      <c r="K13" s="37">
        <f t="shared" si="1"/>
        <v>2</v>
      </c>
      <c r="L13" s="37" t="str">
        <f t="shared" si="2"/>
        <v>0</v>
      </c>
      <c r="M13" s="37" t="str">
        <f t="shared" si="3"/>
        <v>0</v>
      </c>
      <c r="N13" s="37">
        <f t="shared" si="4"/>
        <v>2</v>
      </c>
      <c r="O13" s="37">
        <f t="shared" si="5"/>
        <v>2</v>
      </c>
    </row>
    <row r="14" spans="1:15" ht="12.75">
      <c r="A14" s="36">
        <v>45491.694714479163</v>
      </c>
      <c r="C14" s="30" t="s">
        <v>151</v>
      </c>
      <c r="D14" s="30" t="s">
        <v>152</v>
      </c>
      <c r="E14" s="30" t="s">
        <v>153</v>
      </c>
      <c r="F14" s="30" t="s">
        <v>154</v>
      </c>
      <c r="G14" s="30" t="s">
        <v>155</v>
      </c>
      <c r="H14" s="30" t="s">
        <v>118</v>
      </c>
      <c r="J14" s="37">
        <f t="shared" si="0"/>
        <v>10</v>
      </c>
      <c r="K14" s="37">
        <f t="shared" si="1"/>
        <v>2</v>
      </c>
      <c r="L14" s="37">
        <f t="shared" si="2"/>
        <v>2</v>
      </c>
      <c r="M14" s="37">
        <f t="shared" si="3"/>
        <v>2</v>
      </c>
      <c r="N14" s="37">
        <f t="shared" si="4"/>
        <v>2</v>
      </c>
      <c r="O14" s="37">
        <f t="shared" si="5"/>
        <v>2</v>
      </c>
    </row>
    <row r="15" spans="1:15" ht="12.75">
      <c r="A15" s="36">
        <v>45491.703824502314</v>
      </c>
      <c r="C15" s="30" t="s">
        <v>156</v>
      </c>
      <c r="D15" s="30" t="s">
        <v>162</v>
      </c>
      <c r="E15" s="30" t="s">
        <v>157</v>
      </c>
      <c r="F15" s="30" t="s">
        <v>160</v>
      </c>
      <c r="G15" s="30" t="s">
        <v>155</v>
      </c>
      <c r="H15" s="30" t="s">
        <v>119</v>
      </c>
      <c r="J15" s="37">
        <f t="shared" si="0"/>
        <v>3</v>
      </c>
      <c r="K15" s="37" t="str">
        <f t="shared" si="1"/>
        <v>0</v>
      </c>
      <c r="L15" s="37">
        <f t="shared" si="2"/>
        <v>1</v>
      </c>
      <c r="M15" s="37" t="str">
        <f t="shared" si="3"/>
        <v>0</v>
      </c>
      <c r="N15" s="37" t="str">
        <f t="shared" si="4"/>
        <v>0</v>
      </c>
      <c r="O15" s="37">
        <f t="shared" si="5"/>
        <v>2</v>
      </c>
    </row>
    <row r="16" spans="1:15" ht="12.75">
      <c r="A16" s="36">
        <v>45491.717251203707</v>
      </c>
      <c r="C16" s="30" t="s">
        <v>156</v>
      </c>
      <c r="D16" s="30" t="s">
        <v>152</v>
      </c>
      <c r="E16" s="30" t="s">
        <v>153</v>
      </c>
      <c r="F16" s="30" t="s">
        <v>160</v>
      </c>
      <c r="G16" s="30" t="s">
        <v>155</v>
      </c>
      <c r="H16" s="30" t="s">
        <v>120</v>
      </c>
      <c r="J16" s="37">
        <f t="shared" si="0"/>
        <v>6</v>
      </c>
      <c r="K16" s="37" t="str">
        <f t="shared" si="1"/>
        <v>0</v>
      </c>
      <c r="L16" s="37">
        <f t="shared" si="2"/>
        <v>2</v>
      </c>
      <c r="M16" s="37">
        <f t="shared" si="3"/>
        <v>2</v>
      </c>
      <c r="N16" s="37" t="str">
        <f t="shared" si="4"/>
        <v>0</v>
      </c>
      <c r="O16" s="37">
        <f t="shared" si="5"/>
        <v>2</v>
      </c>
    </row>
    <row r="17" spans="1:15" ht="12.75">
      <c r="A17" s="36">
        <v>45491.720137824072</v>
      </c>
      <c r="C17" s="30" t="s">
        <v>164</v>
      </c>
      <c r="D17" s="30" t="s">
        <v>152</v>
      </c>
      <c r="E17" s="30" t="s">
        <v>165</v>
      </c>
      <c r="F17" s="30" t="s">
        <v>154</v>
      </c>
      <c r="G17" s="30" t="s">
        <v>155</v>
      </c>
      <c r="H17" s="30" t="s">
        <v>121</v>
      </c>
      <c r="J17" s="37">
        <f t="shared" si="0"/>
        <v>5</v>
      </c>
      <c r="K17" s="37">
        <f t="shared" si="1"/>
        <v>-1</v>
      </c>
      <c r="L17" s="37">
        <f t="shared" si="2"/>
        <v>2</v>
      </c>
      <c r="M17" s="37">
        <f t="shared" si="3"/>
        <v>0</v>
      </c>
      <c r="N17" s="37">
        <f t="shared" si="4"/>
        <v>2</v>
      </c>
      <c r="O17" s="37">
        <f t="shared" si="5"/>
        <v>2</v>
      </c>
    </row>
    <row r="18" spans="1:15" ht="12.75">
      <c r="A18" s="36">
        <v>45491.720505046294</v>
      </c>
      <c r="C18" s="30" t="s">
        <v>151</v>
      </c>
      <c r="D18" s="30" t="s">
        <v>152</v>
      </c>
      <c r="E18" s="30" t="s">
        <v>157</v>
      </c>
      <c r="F18" s="30" t="s">
        <v>154</v>
      </c>
      <c r="G18" s="30" t="s">
        <v>155</v>
      </c>
      <c r="H18" s="30" t="s">
        <v>122</v>
      </c>
      <c r="J18" s="37">
        <f t="shared" si="0"/>
        <v>8</v>
      </c>
      <c r="K18" s="37">
        <f t="shared" si="1"/>
        <v>2</v>
      </c>
      <c r="L18" s="37">
        <f t="shared" si="2"/>
        <v>2</v>
      </c>
      <c r="M18" s="37" t="str">
        <f t="shared" si="3"/>
        <v>0</v>
      </c>
      <c r="N18" s="37">
        <f t="shared" si="4"/>
        <v>2</v>
      </c>
      <c r="O18" s="37">
        <f t="shared" si="5"/>
        <v>2</v>
      </c>
    </row>
    <row r="19" spans="1:15" ht="12.75">
      <c r="A19" s="36">
        <v>45491.721047974541</v>
      </c>
      <c r="C19" s="30" t="s">
        <v>156</v>
      </c>
      <c r="D19" s="30" t="s">
        <v>162</v>
      </c>
      <c r="E19" s="30" t="s">
        <v>157</v>
      </c>
      <c r="F19" s="30" t="s">
        <v>160</v>
      </c>
      <c r="G19" s="30" t="s">
        <v>159</v>
      </c>
      <c r="H19" s="30" t="s">
        <v>123</v>
      </c>
      <c r="J19" s="37">
        <f t="shared" si="0"/>
        <v>2</v>
      </c>
      <c r="K19" s="37" t="str">
        <f t="shared" si="1"/>
        <v>0</v>
      </c>
      <c r="L19" s="37">
        <f t="shared" si="2"/>
        <v>1</v>
      </c>
      <c r="M19" s="37" t="str">
        <f t="shared" si="3"/>
        <v>0</v>
      </c>
      <c r="N19" s="37" t="str">
        <f t="shared" si="4"/>
        <v>0</v>
      </c>
      <c r="O19" s="37">
        <f t="shared" si="5"/>
        <v>1</v>
      </c>
    </row>
    <row r="20" spans="1:15" ht="12.75">
      <c r="A20" s="36">
        <v>45491.721498275467</v>
      </c>
      <c r="C20" s="30" t="s">
        <v>156</v>
      </c>
      <c r="D20" s="30" t="s">
        <v>162</v>
      </c>
      <c r="E20" s="30" t="s">
        <v>157</v>
      </c>
      <c r="F20" s="30" t="s">
        <v>154</v>
      </c>
      <c r="G20" s="30" t="s">
        <v>155</v>
      </c>
      <c r="H20" s="30" t="s">
        <v>130</v>
      </c>
      <c r="J20" s="37">
        <f t="shared" si="0"/>
        <v>5</v>
      </c>
      <c r="K20" s="37" t="str">
        <f t="shared" si="1"/>
        <v>0</v>
      </c>
      <c r="L20" s="37">
        <f t="shared" si="2"/>
        <v>1</v>
      </c>
      <c r="M20" s="37" t="str">
        <f t="shared" si="3"/>
        <v>0</v>
      </c>
      <c r="N20" s="37">
        <f t="shared" si="4"/>
        <v>2</v>
      </c>
      <c r="O20" s="37">
        <f t="shared" si="5"/>
        <v>2</v>
      </c>
    </row>
    <row r="21" spans="1:15" ht="12.75">
      <c r="A21" s="36">
        <v>45491.721991099534</v>
      </c>
      <c r="C21" s="30" t="s">
        <v>151</v>
      </c>
      <c r="D21" s="30" t="s">
        <v>152</v>
      </c>
      <c r="E21" s="30" t="s">
        <v>153</v>
      </c>
      <c r="F21" s="30" t="s">
        <v>154</v>
      </c>
      <c r="G21" s="30" t="s">
        <v>155</v>
      </c>
      <c r="H21" s="30" t="s">
        <v>126</v>
      </c>
      <c r="J21" s="37">
        <f t="shared" si="0"/>
        <v>10</v>
      </c>
      <c r="K21" s="37">
        <f t="shared" si="1"/>
        <v>2</v>
      </c>
      <c r="L21" s="37">
        <f t="shared" si="2"/>
        <v>2</v>
      </c>
      <c r="M21" s="37">
        <f t="shared" si="3"/>
        <v>2</v>
      </c>
      <c r="N21" s="37">
        <f t="shared" si="4"/>
        <v>2</v>
      </c>
      <c r="O21" s="37">
        <f t="shared" si="5"/>
        <v>2</v>
      </c>
    </row>
    <row r="22" spans="1:15" ht="12.75">
      <c r="A22" s="36">
        <v>45491.722309155091</v>
      </c>
      <c r="C22" s="30" t="s">
        <v>156</v>
      </c>
      <c r="D22" s="30" t="s">
        <v>152</v>
      </c>
      <c r="E22" s="30" t="s">
        <v>157</v>
      </c>
      <c r="F22" s="30" t="s">
        <v>154</v>
      </c>
      <c r="G22" s="30" t="s">
        <v>155</v>
      </c>
      <c r="H22" s="30" t="s">
        <v>127</v>
      </c>
      <c r="J22" s="37">
        <f t="shared" si="0"/>
        <v>6</v>
      </c>
      <c r="K22" s="37" t="str">
        <f t="shared" si="1"/>
        <v>0</v>
      </c>
      <c r="L22" s="37">
        <f t="shared" si="2"/>
        <v>2</v>
      </c>
      <c r="M22" s="37" t="str">
        <f t="shared" si="3"/>
        <v>0</v>
      </c>
      <c r="N22" s="37">
        <f t="shared" si="4"/>
        <v>2</v>
      </c>
      <c r="O22" s="37">
        <f t="shared" si="5"/>
        <v>2</v>
      </c>
    </row>
    <row r="23" spans="1:15" ht="12.75">
      <c r="A23" s="36">
        <v>45491.722573043982</v>
      </c>
      <c r="C23" s="30" t="s">
        <v>151</v>
      </c>
      <c r="D23" s="30" t="s">
        <v>162</v>
      </c>
      <c r="E23" s="30" t="s">
        <v>153</v>
      </c>
      <c r="F23" s="30" t="s">
        <v>154</v>
      </c>
      <c r="G23" s="30" t="s">
        <v>159</v>
      </c>
      <c r="H23" s="30" t="s">
        <v>128</v>
      </c>
      <c r="J23" s="37">
        <f t="shared" si="0"/>
        <v>8</v>
      </c>
      <c r="K23" s="37">
        <f t="shared" si="1"/>
        <v>2</v>
      </c>
      <c r="L23" s="37">
        <f t="shared" si="2"/>
        <v>1</v>
      </c>
      <c r="M23" s="37">
        <f t="shared" si="3"/>
        <v>2</v>
      </c>
      <c r="N23" s="37">
        <f t="shared" si="4"/>
        <v>2</v>
      </c>
      <c r="O23" s="37">
        <f t="shared" si="5"/>
        <v>1</v>
      </c>
    </row>
    <row r="24" spans="1:15" ht="12.75">
      <c r="A24" s="36">
        <v>45491.722921215274</v>
      </c>
      <c r="C24" s="30" t="s">
        <v>151</v>
      </c>
      <c r="D24" s="30" t="s">
        <v>152</v>
      </c>
      <c r="E24" s="30" t="s">
        <v>153</v>
      </c>
      <c r="F24" s="30" t="s">
        <v>154</v>
      </c>
      <c r="G24" s="30" t="s">
        <v>155</v>
      </c>
      <c r="H24" s="30" t="s">
        <v>129</v>
      </c>
      <c r="J24" s="37">
        <f t="shared" si="0"/>
        <v>10</v>
      </c>
      <c r="K24" s="37">
        <f t="shared" si="1"/>
        <v>2</v>
      </c>
      <c r="L24" s="37">
        <f t="shared" si="2"/>
        <v>2</v>
      </c>
      <c r="M24" s="37">
        <f t="shared" si="3"/>
        <v>2</v>
      </c>
      <c r="N24" s="37">
        <f t="shared" si="4"/>
        <v>2</v>
      </c>
      <c r="O24" s="37">
        <f t="shared" si="5"/>
        <v>2</v>
      </c>
    </row>
    <row r="25" spans="1:15" ht="12.75">
      <c r="A25" s="36">
        <v>45491.725259409723</v>
      </c>
      <c r="C25" s="30" t="s">
        <v>151</v>
      </c>
      <c r="D25" s="30" t="s">
        <v>152</v>
      </c>
      <c r="E25" s="30" t="s">
        <v>157</v>
      </c>
      <c r="F25" s="30" t="s">
        <v>160</v>
      </c>
      <c r="G25" s="30" t="s">
        <v>155</v>
      </c>
      <c r="H25" s="30" t="s">
        <v>131</v>
      </c>
      <c r="J25" s="37">
        <f t="shared" si="0"/>
        <v>6</v>
      </c>
      <c r="K25" s="37">
        <f t="shared" si="1"/>
        <v>2</v>
      </c>
      <c r="L25" s="37">
        <f t="shared" si="2"/>
        <v>2</v>
      </c>
      <c r="M25" s="37" t="str">
        <f t="shared" si="3"/>
        <v>0</v>
      </c>
      <c r="N25" s="37" t="str">
        <f t="shared" si="4"/>
        <v>0</v>
      </c>
      <c r="O25" s="37">
        <f t="shared" si="5"/>
        <v>2</v>
      </c>
    </row>
    <row r="26" spans="1:15" ht="12.75">
      <c r="A26" s="36">
        <v>45491.729523171292</v>
      </c>
      <c r="C26" s="30" t="s">
        <v>156</v>
      </c>
      <c r="D26" s="30" t="s">
        <v>162</v>
      </c>
      <c r="E26" s="30" t="s">
        <v>153</v>
      </c>
      <c r="F26" s="30" t="s">
        <v>160</v>
      </c>
      <c r="G26" s="30" t="s">
        <v>155</v>
      </c>
      <c r="H26" s="30" t="s">
        <v>132</v>
      </c>
      <c r="J26" s="37">
        <f t="shared" si="0"/>
        <v>5</v>
      </c>
      <c r="K26" s="37" t="str">
        <f t="shared" si="1"/>
        <v>0</v>
      </c>
      <c r="L26" s="37">
        <f t="shared" si="2"/>
        <v>1</v>
      </c>
      <c r="M26" s="37">
        <f t="shared" si="3"/>
        <v>2</v>
      </c>
      <c r="N26" s="37" t="str">
        <f t="shared" si="4"/>
        <v>0</v>
      </c>
      <c r="O26" s="37">
        <f t="shared" si="5"/>
        <v>2</v>
      </c>
    </row>
    <row r="27" spans="1:15" ht="12.75">
      <c r="A27" s="36">
        <v>45491.731451689819</v>
      </c>
      <c r="C27" s="30" t="s">
        <v>156</v>
      </c>
      <c r="D27" s="30" t="s">
        <v>152</v>
      </c>
      <c r="E27" s="30" t="s">
        <v>157</v>
      </c>
      <c r="F27" s="30" t="s">
        <v>154</v>
      </c>
      <c r="G27" s="30" t="s">
        <v>159</v>
      </c>
      <c r="H27" s="30" t="s">
        <v>125</v>
      </c>
      <c r="J27" s="37">
        <f t="shared" si="0"/>
        <v>5</v>
      </c>
      <c r="K27" s="37" t="str">
        <f t="shared" si="1"/>
        <v>0</v>
      </c>
      <c r="L27" s="37">
        <f t="shared" si="2"/>
        <v>2</v>
      </c>
      <c r="M27" s="37" t="str">
        <f t="shared" si="3"/>
        <v>0</v>
      </c>
      <c r="N27" s="37">
        <f t="shared" si="4"/>
        <v>2</v>
      </c>
      <c r="O27" s="37">
        <f t="shared" si="5"/>
        <v>1</v>
      </c>
    </row>
    <row r="28" spans="1:15" ht="12.75">
      <c r="A28" s="36">
        <v>45491.746763819443</v>
      </c>
      <c r="C28" s="30" t="s">
        <v>151</v>
      </c>
      <c r="D28" s="30" t="s">
        <v>152</v>
      </c>
      <c r="E28" s="30" t="s">
        <v>157</v>
      </c>
      <c r="F28" s="30" t="s">
        <v>166</v>
      </c>
      <c r="G28" s="30" t="s">
        <v>159</v>
      </c>
      <c r="H28" s="30" t="s">
        <v>135</v>
      </c>
      <c r="J28" s="37">
        <f t="shared" si="0"/>
        <v>5</v>
      </c>
      <c r="K28" s="37">
        <f t="shared" si="1"/>
        <v>2</v>
      </c>
      <c r="L28" s="37">
        <f t="shared" si="2"/>
        <v>2</v>
      </c>
      <c r="M28" s="37" t="str">
        <f t="shared" si="3"/>
        <v>0</v>
      </c>
      <c r="N28" s="37" t="str">
        <f t="shared" si="4"/>
        <v>0</v>
      </c>
      <c r="O28" s="37">
        <f t="shared" si="5"/>
        <v>1</v>
      </c>
    </row>
    <row r="29" spans="1:15" ht="12.75">
      <c r="A29" s="36">
        <v>45491.850505543982</v>
      </c>
      <c r="C29" s="30" t="s">
        <v>151</v>
      </c>
      <c r="D29" s="30" t="s">
        <v>162</v>
      </c>
      <c r="E29" s="30" t="s">
        <v>157</v>
      </c>
      <c r="F29" s="30" t="s">
        <v>154</v>
      </c>
      <c r="G29" s="30" t="s">
        <v>159</v>
      </c>
      <c r="H29" s="30" t="s">
        <v>134</v>
      </c>
      <c r="J29" s="37">
        <f t="shared" si="0"/>
        <v>6</v>
      </c>
      <c r="K29" s="37">
        <f t="shared" si="1"/>
        <v>2</v>
      </c>
      <c r="L29" s="37">
        <f t="shared" si="2"/>
        <v>1</v>
      </c>
      <c r="M29" s="37" t="str">
        <f t="shared" si="3"/>
        <v>0</v>
      </c>
      <c r="N29" s="37">
        <f t="shared" si="4"/>
        <v>2</v>
      </c>
      <c r="O29" s="37">
        <f t="shared" si="5"/>
        <v>1</v>
      </c>
    </row>
    <row r="30" spans="1:15" ht="12.75">
      <c r="A30" s="36">
        <v>45491.867125370365</v>
      </c>
      <c r="C30" s="30" t="s">
        <v>156</v>
      </c>
      <c r="D30" s="30" t="s">
        <v>152</v>
      </c>
      <c r="E30" s="30" t="s">
        <v>157</v>
      </c>
      <c r="F30" s="30" t="s">
        <v>160</v>
      </c>
      <c r="G30" s="30" t="s">
        <v>159</v>
      </c>
      <c r="H30" s="30" t="s">
        <v>167</v>
      </c>
      <c r="J30" s="37">
        <f t="shared" si="0"/>
        <v>3</v>
      </c>
      <c r="K30" s="37" t="str">
        <f t="shared" si="1"/>
        <v>0</v>
      </c>
      <c r="L30" s="37">
        <f t="shared" si="2"/>
        <v>2</v>
      </c>
      <c r="M30" s="37" t="str">
        <f t="shared" si="3"/>
        <v>0</v>
      </c>
      <c r="N30" s="37" t="str">
        <f t="shared" si="4"/>
        <v>0</v>
      </c>
      <c r="O30" s="37">
        <f t="shared" si="5"/>
        <v>1</v>
      </c>
    </row>
    <row r="31" spans="1:15" ht="12.75">
      <c r="A31" s="36">
        <v>45491.869005335648</v>
      </c>
      <c r="C31" s="30" t="s">
        <v>151</v>
      </c>
      <c r="D31" s="30" t="s">
        <v>152</v>
      </c>
      <c r="E31" s="30" t="s">
        <v>153</v>
      </c>
      <c r="F31" s="30" t="s">
        <v>154</v>
      </c>
      <c r="G31" s="30" t="s">
        <v>159</v>
      </c>
      <c r="H31" s="30" t="s">
        <v>136</v>
      </c>
      <c r="J31" s="37">
        <f t="shared" si="0"/>
        <v>9</v>
      </c>
      <c r="K31" s="37">
        <f t="shared" si="1"/>
        <v>2</v>
      </c>
      <c r="L31" s="37">
        <f t="shared" si="2"/>
        <v>2</v>
      </c>
      <c r="M31" s="37">
        <f t="shared" si="3"/>
        <v>2</v>
      </c>
      <c r="N31" s="37">
        <f t="shared" si="4"/>
        <v>2</v>
      </c>
      <c r="O31" s="37">
        <f t="shared" si="5"/>
        <v>1</v>
      </c>
    </row>
    <row r="32" spans="1:15" ht="12.75">
      <c r="A32" s="36">
        <v>45491.872050763894</v>
      </c>
      <c r="C32" s="30" t="s">
        <v>156</v>
      </c>
      <c r="D32" s="30" t="s">
        <v>152</v>
      </c>
      <c r="E32" s="30" t="s">
        <v>157</v>
      </c>
      <c r="F32" s="30" t="s">
        <v>154</v>
      </c>
      <c r="G32" s="30" t="s">
        <v>159</v>
      </c>
      <c r="H32" s="30" t="s">
        <v>168</v>
      </c>
      <c r="J32" s="37">
        <f t="shared" si="0"/>
        <v>5</v>
      </c>
      <c r="K32" s="37" t="str">
        <f t="shared" si="1"/>
        <v>0</v>
      </c>
      <c r="L32" s="37">
        <f t="shared" si="2"/>
        <v>2</v>
      </c>
      <c r="M32" s="37" t="str">
        <f t="shared" si="3"/>
        <v>0</v>
      </c>
      <c r="N32" s="37">
        <f t="shared" si="4"/>
        <v>2</v>
      </c>
      <c r="O32" s="37">
        <f t="shared" si="5"/>
        <v>1</v>
      </c>
    </row>
    <row r="33" spans="1:15" ht="12.75">
      <c r="A33" s="36">
        <v>45491.876246192129</v>
      </c>
      <c r="C33" s="30" t="s">
        <v>156</v>
      </c>
      <c r="D33" s="30" t="s">
        <v>152</v>
      </c>
      <c r="E33" s="30" t="s">
        <v>157</v>
      </c>
      <c r="F33" s="30" t="s">
        <v>154</v>
      </c>
      <c r="G33" s="30" t="s">
        <v>155</v>
      </c>
      <c r="H33" s="30" t="s">
        <v>169</v>
      </c>
      <c r="J33" s="37">
        <f t="shared" si="0"/>
        <v>6</v>
      </c>
      <c r="K33" s="37" t="str">
        <f t="shared" si="1"/>
        <v>0</v>
      </c>
      <c r="L33" s="37">
        <f t="shared" si="2"/>
        <v>2</v>
      </c>
      <c r="M33" s="37" t="str">
        <f t="shared" si="3"/>
        <v>0</v>
      </c>
      <c r="N33" s="37">
        <f t="shared" si="4"/>
        <v>2</v>
      </c>
      <c r="O33" s="37">
        <f t="shared" si="5"/>
        <v>2</v>
      </c>
    </row>
    <row r="34" spans="1:15" ht="12.75">
      <c r="A34" s="36">
        <v>45491.885932048608</v>
      </c>
      <c r="C34" s="30" t="s">
        <v>151</v>
      </c>
      <c r="D34" s="30" t="s">
        <v>152</v>
      </c>
      <c r="E34" s="30" t="s">
        <v>165</v>
      </c>
      <c r="F34" s="30" t="s">
        <v>160</v>
      </c>
      <c r="G34" s="30" t="s">
        <v>155</v>
      </c>
      <c r="H34" s="30" t="s">
        <v>133</v>
      </c>
      <c r="J34" s="37">
        <f t="shared" si="0"/>
        <v>6</v>
      </c>
      <c r="K34" s="37">
        <f t="shared" si="1"/>
        <v>2</v>
      </c>
      <c r="L34" s="37">
        <f t="shared" si="2"/>
        <v>2</v>
      </c>
      <c r="M34" s="37">
        <f t="shared" si="3"/>
        <v>0</v>
      </c>
      <c r="N34" s="37" t="str">
        <f t="shared" si="4"/>
        <v>0</v>
      </c>
      <c r="O34" s="37">
        <f t="shared" si="5"/>
        <v>2</v>
      </c>
    </row>
    <row r="35" spans="1:15" ht="12.75">
      <c r="A35" s="36">
        <v>45491.888595972225</v>
      </c>
      <c r="C35" s="30" t="s">
        <v>156</v>
      </c>
      <c r="D35" s="30" t="s">
        <v>152</v>
      </c>
      <c r="E35" s="30" t="s">
        <v>157</v>
      </c>
      <c r="F35" s="30" t="s">
        <v>166</v>
      </c>
      <c r="G35" s="30" t="s">
        <v>159</v>
      </c>
      <c r="H35" s="30" t="s">
        <v>170</v>
      </c>
      <c r="J35" s="37">
        <f t="shared" si="0"/>
        <v>3</v>
      </c>
      <c r="K35" s="37" t="str">
        <f t="shared" si="1"/>
        <v>0</v>
      </c>
      <c r="L35" s="37">
        <f t="shared" si="2"/>
        <v>2</v>
      </c>
      <c r="M35" s="37" t="str">
        <f t="shared" si="3"/>
        <v>0</v>
      </c>
      <c r="N35" s="37" t="str">
        <f t="shared" si="4"/>
        <v>0</v>
      </c>
      <c r="O35" s="37">
        <f t="shared" si="5"/>
        <v>1</v>
      </c>
    </row>
    <row r="36" spans="1:15" ht="12.75">
      <c r="A36" s="36">
        <v>45491.88941207176</v>
      </c>
      <c r="C36" s="30" t="s">
        <v>164</v>
      </c>
      <c r="D36" s="30" t="s">
        <v>152</v>
      </c>
      <c r="E36" s="30" t="s">
        <v>157</v>
      </c>
      <c r="F36" s="30" t="s">
        <v>171</v>
      </c>
      <c r="G36" s="30" t="s">
        <v>159</v>
      </c>
      <c r="H36" s="30" t="s">
        <v>172</v>
      </c>
      <c r="J36" s="37">
        <f t="shared" si="0"/>
        <v>1</v>
      </c>
      <c r="K36" s="37">
        <f t="shared" si="1"/>
        <v>-1</v>
      </c>
      <c r="L36" s="37">
        <f t="shared" si="2"/>
        <v>2</v>
      </c>
      <c r="M36" s="37" t="str">
        <f t="shared" si="3"/>
        <v>0</v>
      </c>
      <c r="N36" s="37">
        <f t="shared" si="4"/>
        <v>-1</v>
      </c>
      <c r="O36" s="37">
        <f t="shared" si="5"/>
        <v>1</v>
      </c>
    </row>
    <row r="37" spans="1:15" ht="12.75">
      <c r="A37" s="36">
        <v>45491.889815787035</v>
      </c>
      <c r="C37" s="30" t="s">
        <v>151</v>
      </c>
      <c r="D37" s="30" t="s">
        <v>152</v>
      </c>
      <c r="E37" s="30" t="s">
        <v>157</v>
      </c>
      <c r="F37" s="30" t="s">
        <v>154</v>
      </c>
      <c r="G37" s="30" t="s">
        <v>155</v>
      </c>
      <c r="H37" s="30" t="s">
        <v>173</v>
      </c>
      <c r="J37" s="37">
        <f t="shared" si="0"/>
        <v>8</v>
      </c>
      <c r="K37" s="37">
        <f t="shared" si="1"/>
        <v>2</v>
      </c>
      <c r="L37" s="37">
        <f t="shared" si="2"/>
        <v>2</v>
      </c>
      <c r="M37" s="37" t="str">
        <f t="shared" si="3"/>
        <v>0</v>
      </c>
      <c r="N37" s="37">
        <f t="shared" si="4"/>
        <v>2</v>
      </c>
      <c r="O37" s="37">
        <f t="shared" si="5"/>
        <v>2</v>
      </c>
    </row>
    <row r="38" spans="1:15" ht="12.75">
      <c r="A38" s="36">
        <v>45491.890258750005</v>
      </c>
      <c r="C38" s="30" t="s">
        <v>156</v>
      </c>
      <c r="D38" s="30" t="s">
        <v>162</v>
      </c>
      <c r="E38" s="30" t="s">
        <v>157</v>
      </c>
      <c r="F38" s="30" t="s">
        <v>154</v>
      </c>
      <c r="G38" s="30" t="s">
        <v>155</v>
      </c>
      <c r="H38" s="30" t="s">
        <v>174</v>
      </c>
      <c r="J38" s="37">
        <f t="shared" si="0"/>
        <v>5</v>
      </c>
      <c r="K38" s="37" t="str">
        <f t="shared" si="1"/>
        <v>0</v>
      </c>
      <c r="L38" s="37">
        <f t="shared" si="2"/>
        <v>1</v>
      </c>
      <c r="M38" s="37" t="str">
        <f t="shared" si="3"/>
        <v>0</v>
      </c>
      <c r="N38" s="37">
        <f t="shared" si="4"/>
        <v>2</v>
      </c>
      <c r="O38" s="37">
        <f t="shared" si="5"/>
        <v>2</v>
      </c>
    </row>
    <row r="39" spans="1:15" ht="12.75">
      <c r="A39" s="36">
        <v>45491.892700011573</v>
      </c>
      <c r="C39" s="30" t="s">
        <v>156</v>
      </c>
      <c r="D39" s="30" t="s">
        <v>152</v>
      </c>
      <c r="E39" s="30" t="s">
        <v>153</v>
      </c>
      <c r="F39" s="30" t="s">
        <v>154</v>
      </c>
      <c r="G39" s="30" t="s">
        <v>155</v>
      </c>
      <c r="H39" s="30" t="s">
        <v>175</v>
      </c>
      <c r="J39" s="37">
        <f t="shared" si="0"/>
        <v>8</v>
      </c>
      <c r="K39" s="37" t="str">
        <f t="shared" si="1"/>
        <v>0</v>
      </c>
      <c r="L39" s="37">
        <f t="shared" si="2"/>
        <v>2</v>
      </c>
      <c r="M39" s="37">
        <f t="shared" si="3"/>
        <v>2</v>
      </c>
      <c r="N39" s="37">
        <f t="shared" si="4"/>
        <v>2</v>
      </c>
      <c r="O39" s="37">
        <f t="shared" si="5"/>
        <v>2</v>
      </c>
    </row>
    <row r="40" spans="1:15" ht="12.75">
      <c r="A40" s="36">
        <v>45491.89516861111</v>
      </c>
      <c r="C40" s="30" t="s">
        <v>151</v>
      </c>
      <c r="D40" s="30" t="s">
        <v>152</v>
      </c>
      <c r="E40" s="30" t="s">
        <v>157</v>
      </c>
      <c r="F40" s="30" t="s">
        <v>154</v>
      </c>
      <c r="G40" s="30" t="s">
        <v>155</v>
      </c>
      <c r="H40" s="30" t="s">
        <v>176</v>
      </c>
      <c r="J40" s="37">
        <f t="shared" si="0"/>
        <v>8</v>
      </c>
      <c r="K40" s="37">
        <f t="shared" si="1"/>
        <v>2</v>
      </c>
      <c r="L40" s="37">
        <f t="shared" si="2"/>
        <v>2</v>
      </c>
      <c r="M40" s="37" t="str">
        <f t="shared" si="3"/>
        <v>0</v>
      </c>
      <c r="N40" s="37">
        <f t="shared" si="4"/>
        <v>2</v>
      </c>
      <c r="O40" s="37">
        <f t="shared" si="5"/>
        <v>2</v>
      </c>
    </row>
    <row r="41" spans="1:15" ht="12.75">
      <c r="A41" s="36">
        <v>45491.902588460653</v>
      </c>
      <c r="C41" s="30" t="s">
        <v>156</v>
      </c>
      <c r="D41" s="30" t="s">
        <v>152</v>
      </c>
      <c r="E41" s="30" t="s">
        <v>157</v>
      </c>
      <c r="F41" s="30" t="s">
        <v>160</v>
      </c>
      <c r="G41" s="30" t="s">
        <v>155</v>
      </c>
      <c r="H41" s="30" t="s">
        <v>177</v>
      </c>
      <c r="J41" s="37">
        <f t="shared" si="0"/>
        <v>4</v>
      </c>
      <c r="K41" s="37" t="str">
        <f t="shared" si="1"/>
        <v>0</v>
      </c>
      <c r="L41" s="37">
        <f t="shared" si="2"/>
        <v>2</v>
      </c>
      <c r="M41" s="37" t="str">
        <f t="shared" si="3"/>
        <v>0</v>
      </c>
      <c r="N41" s="37" t="str">
        <f t="shared" si="4"/>
        <v>0</v>
      </c>
      <c r="O41" s="37">
        <f t="shared" si="5"/>
        <v>2</v>
      </c>
    </row>
    <row r="42" spans="1:15" ht="12.75">
      <c r="A42" s="36">
        <v>45491.919422210645</v>
      </c>
      <c r="C42" s="30" t="s">
        <v>156</v>
      </c>
      <c r="D42" s="30" t="s">
        <v>162</v>
      </c>
      <c r="E42" s="30" t="s">
        <v>165</v>
      </c>
      <c r="F42" s="30" t="s">
        <v>154</v>
      </c>
      <c r="G42" s="30" t="s">
        <v>155</v>
      </c>
      <c r="H42" s="30" t="s">
        <v>178</v>
      </c>
      <c r="J42" s="37">
        <f t="shared" si="0"/>
        <v>5</v>
      </c>
      <c r="K42" s="37" t="str">
        <f t="shared" si="1"/>
        <v>0</v>
      </c>
      <c r="L42" s="37">
        <f t="shared" si="2"/>
        <v>1</v>
      </c>
      <c r="M42" s="37">
        <f t="shared" si="3"/>
        <v>0</v>
      </c>
      <c r="N42" s="37">
        <f t="shared" si="4"/>
        <v>2</v>
      </c>
      <c r="O42" s="37">
        <f t="shared" si="5"/>
        <v>2</v>
      </c>
    </row>
    <row r="43" spans="1:15" ht="12.75">
      <c r="A43" s="36">
        <v>45491.925491099537</v>
      </c>
      <c r="C43" s="30" t="s">
        <v>156</v>
      </c>
      <c r="D43" s="30" t="s">
        <v>152</v>
      </c>
      <c r="E43" s="30" t="s">
        <v>157</v>
      </c>
      <c r="F43" s="30" t="s">
        <v>166</v>
      </c>
      <c r="G43" s="30" t="s">
        <v>159</v>
      </c>
      <c r="H43" s="30" t="s">
        <v>177</v>
      </c>
      <c r="J43" s="37">
        <f t="shared" si="0"/>
        <v>3</v>
      </c>
      <c r="K43" s="37" t="str">
        <f t="shared" si="1"/>
        <v>0</v>
      </c>
      <c r="L43" s="37">
        <f t="shared" si="2"/>
        <v>2</v>
      </c>
      <c r="M43" s="37" t="str">
        <f t="shared" si="3"/>
        <v>0</v>
      </c>
      <c r="N43" s="37" t="str">
        <f t="shared" si="4"/>
        <v>0</v>
      </c>
      <c r="O43" s="37">
        <f t="shared" si="5"/>
        <v>1</v>
      </c>
    </row>
    <row r="44" spans="1:15" ht="12.75">
      <c r="A44" s="36">
        <v>45491.941709814811</v>
      </c>
      <c r="C44" s="30" t="s">
        <v>151</v>
      </c>
      <c r="D44" s="30" t="s">
        <v>162</v>
      </c>
      <c r="E44" s="30" t="s">
        <v>153</v>
      </c>
      <c r="F44" s="30" t="s">
        <v>154</v>
      </c>
      <c r="G44" s="30" t="s">
        <v>159</v>
      </c>
      <c r="H44" s="30" t="s">
        <v>179</v>
      </c>
      <c r="J44" s="37">
        <f t="shared" si="0"/>
        <v>8</v>
      </c>
      <c r="K44" s="37">
        <f t="shared" si="1"/>
        <v>2</v>
      </c>
      <c r="L44" s="37">
        <f t="shared" si="2"/>
        <v>1</v>
      </c>
      <c r="M44" s="37">
        <f t="shared" si="3"/>
        <v>2</v>
      </c>
      <c r="N44" s="37">
        <f t="shared" si="4"/>
        <v>2</v>
      </c>
      <c r="O44" s="37">
        <f t="shared" si="5"/>
        <v>1</v>
      </c>
    </row>
    <row r="45" spans="1:15" ht="12.75">
      <c r="A45" s="36">
        <v>45492.070840231478</v>
      </c>
      <c r="C45" s="30" t="s">
        <v>156</v>
      </c>
      <c r="D45" s="30" t="s">
        <v>152</v>
      </c>
      <c r="E45" s="30" t="s">
        <v>153</v>
      </c>
      <c r="F45" s="30" t="s">
        <v>154</v>
      </c>
      <c r="G45" s="30" t="s">
        <v>155</v>
      </c>
      <c r="H45" s="30" t="s">
        <v>180</v>
      </c>
      <c r="J45" s="37">
        <f t="shared" si="0"/>
        <v>8</v>
      </c>
      <c r="K45" s="37" t="str">
        <f t="shared" si="1"/>
        <v>0</v>
      </c>
      <c r="L45" s="37">
        <f t="shared" si="2"/>
        <v>2</v>
      </c>
      <c r="M45" s="37">
        <f t="shared" si="3"/>
        <v>2</v>
      </c>
      <c r="N45" s="37">
        <f t="shared" si="4"/>
        <v>2</v>
      </c>
      <c r="O45" s="37">
        <f t="shared" si="5"/>
        <v>2</v>
      </c>
    </row>
    <row r="46" spans="1:15" ht="12.75">
      <c r="A46" s="36">
        <v>45492.504897557868</v>
      </c>
      <c r="C46" s="30" t="s">
        <v>156</v>
      </c>
      <c r="D46" s="30" t="s">
        <v>152</v>
      </c>
      <c r="E46" s="30" t="s">
        <v>153</v>
      </c>
      <c r="F46" s="30" t="s">
        <v>154</v>
      </c>
      <c r="G46" s="30" t="s">
        <v>155</v>
      </c>
      <c r="H46" s="30" t="s">
        <v>181</v>
      </c>
      <c r="J46" s="37">
        <f t="shared" si="0"/>
        <v>8</v>
      </c>
      <c r="K46" s="37" t="str">
        <f t="shared" si="1"/>
        <v>0</v>
      </c>
      <c r="L46" s="37">
        <f t="shared" si="2"/>
        <v>2</v>
      </c>
      <c r="M46" s="37">
        <f t="shared" si="3"/>
        <v>2</v>
      </c>
      <c r="N46" s="37">
        <f t="shared" si="4"/>
        <v>2</v>
      </c>
      <c r="O46" s="37">
        <f t="shared" si="5"/>
        <v>2</v>
      </c>
    </row>
    <row r="47" spans="1:15" ht="12.75">
      <c r="A47" s="36">
        <v>45492.517205821758</v>
      </c>
      <c r="C47" s="30" t="s">
        <v>156</v>
      </c>
      <c r="D47" s="30" t="s">
        <v>152</v>
      </c>
      <c r="E47" s="30" t="s">
        <v>153</v>
      </c>
      <c r="F47" s="30" t="s">
        <v>154</v>
      </c>
      <c r="G47" s="30" t="s">
        <v>159</v>
      </c>
      <c r="H47" s="30" t="s">
        <v>182</v>
      </c>
      <c r="J47" s="37">
        <f t="shared" si="0"/>
        <v>7</v>
      </c>
      <c r="K47" s="37" t="str">
        <f t="shared" si="1"/>
        <v>0</v>
      </c>
      <c r="L47" s="37">
        <f t="shared" si="2"/>
        <v>2</v>
      </c>
      <c r="M47" s="37">
        <f t="shared" si="3"/>
        <v>2</v>
      </c>
      <c r="N47" s="37">
        <f t="shared" si="4"/>
        <v>2</v>
      </c>
      <c r="O47" s="37">
        <f t="shared" si="5"/>
        <v>1</v>
      </c>
    </row>
    <row r="48" spans="1:15" ht="12.75">
      <c r="A48" s="36">
        <v>45492.566573634263</v>
      </c>
      <c r="C48" s="30" t="s">
        <v>151</v>
      </c>
      <c r="D48" s="30" t="s">
        <v>152</v>
      </c>
      <c r="E48" s="30" t="s">
        <v>153</v>
      </c>
      <c r="F48" s="30" t="s">
        <v>154</v>
      </c>
      <c r="G48" s="30" t="s">
        <v>159</v>
      </c>
      <c r="H48" s="30" t="s">
        <v>183</v>
      </c>
      <c r="J48" s="37">
        <f t="shared" si="0"/>
        <v>9</v>
      </c>
      <c r="K48" s="37">
        <f t="shared" si="1"/>
        <v>2</v>
      </c>
      <c r="L48" s="37">
        <f t="shared" si="2"/>
        <v>2</v>
      </c>
      <c r="M48" s="37">
        <f t="shared" si="3"/>
        <v>2</v>
      </c>
      <c r="N48" s="37">
        <f t="shared" si="4"/>
        <v>2</v>
      </c>
      <c r="O48" s="37">
        <f t="shared" si="5"/>
        <v>1</v>
      </c>
    </row>
    <row r="49" spans="1:15" ht="12.75">
      <c r="A49" s="36">
        <v>45492.614588414348</v>
      </c>
      <c r="C49" s="30" t="s">
        <v>156</v>
      </c>
      <c r="D49" s="30" t="s">
        <v>162</v>
      </c>
      <c r="E49" s="30" t="s">
        <v>157</v>
      </c>
      <c r="F49" s="30" t="s">
        <v>154</v>
      </c>
      <c r="G49" s="30" t="s">
        <v>159</v>
      </c>
      <c r="H49" s="30" t="s">
        <v>184</v>
      </c>
      <c r="J49" s="37">
        <f t="shared" si="0"/>
        <v>4</v>
      </c>
      <c r="K49" s="37" t="str">
        <f t="shared" si="1"/>
        <v>0</v>
      </c>
      <c r="L49" s="37">
        <f t="shared" si="2"/>
        <v>1</v>
      </c>
      <c r="M49" s="37" t="str">
        <f t="shared" si="3"/>
        <v>0</v>
      </c>
      <c r="N49" s="37">
        <f t="shared" si="4"/>
        <v>2</v>
      </c>
      <c r="O49" s="37">
        <f t="shared" si="5"/>
        <v>1</v>
      </c>
    </row>
    <row r="50" spans="1:15" ht="12.75">
      <c r="A50" s="36">
        <v>45492.679165636575</v>
      </c>
      <c r="C50" s="30" t="s">
        <v>151</v>
      </c>
      <c r="D50" s="30" t="s">
        <v>152</v>
      </c>
      <c r="E50" s="30" t="s">
        <v>153</v>
      </c>
      <c r="F50" s="30" t="s">
        <v>154</v>
      </c>
      <c r="G50" s="30" t="s">
        <v>155</v>
      </c>
      <c r="H50" s="30" t="s">
        <v>185</v>
      </c>
      <c r="J50" s="37">
        <f t="shared" si="0"/>
        <v>10</v>
      </c>
      <c r="K50" s="37">
        <f t="shared" si="1"/>
        <v>2</v>
      </c>
      <c r="L50" s="37">
        <f t="shared" si="2"/>
        <v>2</v>
      </c>
      <c r="M50" s="37">
        <f t="shared" si="3"/>
        <v>2</v>
      </c>
      <c r="N50" s="37">
        <f t="shared" si="4"/>
        <v>2</v>
      </c>
      <c r="O50" s="37">
        <f t="shared" si="5"/>
        <v>2</v>
      </c>
    </row>
    <row r="51" spans="1:15" ht="12.75">
      <c r="A51" s="36">
        <v>45492.682149849541</v>
      </c>
      <c r="C51" s="30" t="s">
        <v>156</v>
      </c>
      <c r="D51" s="30" t="s">
        <v>152</v>
      </c>
      <c r="E51" s="30" t="s">
        <v>153</v>
      </c>
      <c r="F51" s="30" t="s">
        <v>154</v>
      </c>
      <c r="G51" s="30" t="s">
        <v>159</v>
      </c>
      <c r="H51" s="30" t="s">
        <v>186</v>
      </c>
      <c r="J51" s="37">
        <f t="shared" si="0"/>
        <v>7</v>
      </c>
      <c r="K51" s="37" t="str">
        <f t="shared" si="1"/>
        <v>0</v>
      </c>
      <c r="L51" s="37">
        <f t="shared" si="2"/>
        <v>2</v>
      </c>
      <c r="M51" s="37">
        <f t="shared" si="3"/>
        <v>2</v>
      </c>
      <c r="N51" s="37">
        <f t="shared" si="4"/>
        <v>2</v>
      </c>
      <c r="O51" s="37">
        <f t="shared" si="5"/>
        <v>1</v>
      </c>
    </row>
    <row r="52" spans="1:15" ht="12.75">
      <c r="A52" s="36">
        <v>45492.778214699079</v>
      </c>
      <c r="C52" s="30" t="s">
        <v>151</v>
      </c>
      <c r="D52" s="30" t="s">
        <v>152</v>
      </c>
      <c r="E52" s="30" t="s">
        <v>153</v>
      </c>
      <c r="F52" s="30" t="s">
        <v>160</v>
      </c>
      <c r="G52" s="30" t="s">
        <v>159</v>
      </c>
      <c r="H52" s="30" t="s">
        <v>187</v>
      </c>
      <c r="J52" s="37">
        <f t="shared" si="0"/>
        <v>7</v>
      </c>
      <c r="K52" s="37">
        <f t="shared" si="1"/>
        <v>2</v>
      </c>
      <c r="L52" s="37">
        <f t="shared" si="2"/>
        <v>2</v>
      </c>
      <c r="M52" s="37">
        <f t="shared" si="3"/>
        <v>2</v>
      </c>
      <c r="N52" s="37" t="str">
        <f t="shared" si="4"/>
        <v>0</v>
      </c>
      <c r="O52" s="37">
        <f t="shared" si="5"/>
        <v>1</v>
      </c>
    </row>
    <row r="53" spans="1:15" ht="12.75">
      <c r="A53" s="36">
        <v>45493.31815259259</v>
      </c>
      <c r="C53" s="30" t="s">
        <v>156</v>
      </c>
      <c r="D53" s="30" t="s">
        <v>152</v>
      </c>
      <c r="E53" s="30" t="s">
        <v>157</v>
      </c>
      <c r="F53" s="30" t="s">
        <v>154</v>
      </c>
      <c r="G53" s="30" t="s">
        <v>155</v>
      </c>
      <c r="H53" s="30" t="s">
        <v>188</v>
      </c>
      <c r="J53" s="37">
        <f t="shared" si="0"/>
        <v>6</v>
      </c>
      <c r="K53" s="37" t="str">
        <f t="shared" si="1"/>
        <v>0</v>
      </c>
      <c r="L53" s="37">
        <f t="shared" si="2"/>
        <v>2</v>
      </c>
      <c r="M53" s="37" t="str">
        <f t="shared" si="3"/>
        <v>0</v>
      </c>
      <c r="N53" s="37">
        <f t="shared" si="4"/>
        <v>2</v>
      </c>
      <c r="O53" s="37">
        <f t="shared" si="5"/>
        <v>2</v>
      </c>
    </row>
    <row r="54" spans="1:15" ht="12.75">
      <c r="A54" s="36">
        <v>45493.332410567135</v>
      </c>
      <c r="C54" s="30" t="s">
        <v>156</v>
      </c>
      <c r="D54" s="30" t="s">
        <v>152</v>
      </c>
      <c r="E54" s="30" t="s">
        <v>157</v>
      </c>
      <c r="F54" s="30" t="s">
        <v>154</v>
      </c>
      <c r="G54" s="30" t="s">
        <v>155</v>
      </c>
      <c r="H54" s="30" t="s">
        <v>189</v>
      </c>
      <c r="J54" s="37">
        <f t="shared" si="0"/>
        <v>6</v>
      </c>
      <c r="K54" s="37" t="str">
        <f t="shared" si="1"/>
        <v>0</v>
      </c>
      <c r="L54" s="37">
        <f t="shared" si="2"/>
        <v>2</v>
      </c>
      <c r="M54" s="37" t="str">
        <f t="shared" si="3"/>
        <v>0</v>
      </c>
      <c r="N54" s="37">
        <f t="shared" si="4"/>
        <v>2</v>
      </c>
      <c r="O54" s="37">
        <f t="shared" si="5"/>
        <v>2</v>
      </c>
    </row>
    <row r="55" spans="1:15" ht="12.75">
      <c r="A55" s="36">
        <v>45493.382480798609</v>
      </c>
      <c r="C55" s="30" t="s">
        <v>151</v>
      </c>
      <c r="D55" s="30" t="s">
        <v>152</v>
      </c>
      <c r="E55" s="30" t="s">
        <v>157</v>
      </c>
      <c r="F55" s="30" t="s">
        <v>154</v>
      </c>
      <c r="G55" s="30" t="s">
        <v>155</v>
      </c>
      <c r="H55" s="30" t="s">
        <v>190</v>
      </c>
      <c r="J55" s="37">
        <f t="shared" si="0"/>
        <v>8</v>
      </c>
      <c r="K55" s="37">
        <f t="shared" si="1"/>
        <v>2</v>
      </c>
      <c r="L55" s="37">
        <f t="shared" si="2"/>
        <v>2</v>
      </c>
      <c r="M55" s="37" t="str">
        <f t="shared" si="3"/>
        <v>0</v>
      </c>
      <c r="N55" s="37">
        <f t="shared" si="4"/>
        <v>2</v>
      </c>
      <c r="O55" s="37">
        <f t="shared" si="5"/>
        <v>2</v>
      </c>
    </row>
    <row r="56" spans="1:15" ht="12.75">
      <c r="A56" s="36">
        <v>45493.442559525458</v>
      </c>
      <c r="C56" s="30" t="s">
        <v>156</v>
      </c>
      <c r="D56" s="30" t="s">
        <v>152</v>
      </c>
      <c r="E56" s="30" t="s">
        <v>157</v>
      </c>
      <c r="F56" s="30" t="s">
        <v>154</v>
      </c>
      <c r="G56" s="30" t="s">
        <v>155</v>
      </c>
      <c r="H56" s="30" t="s">
        <v>191</v>
      </c>
      <c r="J56" s="37">
        <f t="shared" si="0"/>
        <v>6</v>
      </c>
      <c r="K56" s="37" t="str">
        <f t="shared" si="1"/>
        <v>0</v>
      </c>
      <c r="L56" s="37">
        <f t="shared" si="2"/>
        <v>2</v>
      </c>
      <c r="M56" s="37" t="str">
        <f t="shared" si="3"/>
        <v>0</v>
      </c>
      <c r="N56" s="37">
        <f t="shared" si="4"/>
        <v>2</v>
      </c>
      <c r="O56" s="37">
        <f t="shared" si="5"/>
        <v>2</v>
      </c>
    </row>
    <row r="57" spans="1:15" ht="12.75">
      <c r="A57" s="36">
        <v>45493.464628321759</v>
      </c>
      <c r="C57" s="30" t="s">
        <v>156</v>
      </c>
      <c r="D57" s="30" t="s">
        <v>152</v>
      </c>
      <c r="E57" s="30" t="s">
        <v>157</v>
      </c>
      <c r="F57" s="30" t="s">
        <v>160</v>
      </c>
      <c r="G57" s="30" t="s">
        <v>159</v>
      </c>
      <c r="H57" s="30" t="s">
        <v>192</v>
      </c>
      <c r="J57" s="37">
        <f t="shared" si="0"/>
        <v>3</v>
      </c>
      <c r="K57" s="37" t="str">
        <f t="shared" si="1"/>
        <v>0</v>
      </c>
      <c r="L57" s="37">
        <f t="shared" si="2"/>
        <v>2</v>
      </c>
      <c r="M57" s="37" t="str">
        <f t="shared" si="3"/>
        <v>0</v>
      </c>
      <c r="N57" s="37" t="str">
        <f t="shared" si="4"/>
        <v>0</v>
      </c>
      <c r="O57" s="37">
        <f t="shared" si="5"/>
        <v>1</v>
      </c>
    </row>
    <row r="58" spans="1:15" ht="12.75">
      <c r="A58" s="36">
        <v>45493.527864479169</v>
      </c>
      <c r="C58" s="30" t="s">
        <v>156</v>
      </c>
      <c r="D58" s="30" t="s">
        <v>152</v>
      </c>
      <c r="E58" s="30" t="s">
        <v>153</v>
      </c>
      <c r="F58" s="30" t="s">
        <v>160</v>
      </c>
      <c r="G58" s="30" t="s">
        <v>155</v>
      </c>
      <c r="H58" s="30" t="s">
        <v>193</v>
      </c>
      <c r="J58" s="37">
        <f t="shared" si="0"/>
        <v>6</v>
      </c>
      <c r="K58" s="37" t="str">
        <f t="shared" si="1"/>
        <v>0</v>
      </c>
      <c r="L58" s="37">
        <f t="shared" si="2"/>
        <v>2</v>
      </c>
      <c r="M58" s="37">
        <f t="shared" si="3"/>
        <v>2</v>
      </c>
      <c r="N58" s="37" t="str">
        <f t="shared" si="4"/>
        <v>0</v>
      </c>
      <c r="O58" s="37">
        <f t="shared" si="5"/>
        <v>2</v>
      </c>
    </row>
    <row r="59" spans="1:15" ht="12.75">
      <c r="A59" s="36">
        <v>45493.568320879625</v>
      </c>
      <c r="C59" s="30" t="s">
        <v>156</v>
      </c>
      <c r="D59" s="30" t="s">
        <v>152</v>
      </c>
      <c r="E59" s="30" t="s">
        <v>157</v>
      </c>
      <c r="F59" s="30" t="s">
        <v>154</v>
      </c>
      <c r="G59" s="30" t="s">
        <v>155</v>
      </c>
      <c r="H59" s="30" t="s">
        <v>194</v>
      </c>
      <c r="J59" s="37">
        <f t="shared" si="0"/>
        <v>6</v>
      </c>
      <c r="K59" s="37" t="str">
        <f t="shared" si="1"/>
        <v>0</v>
      </c>
      <c r="L59" s="37">
        <f t="shared" si="2"/>
        <v>2</v>
      </c>
      <c r="M59" s="37" t="str">
        <f t="shared" si="3"/>
        <v>0</v>
      </c>
      <c r="N59" s="37">
        <f t="shared" si="4"/>
        <v>2</v>
      </c>
      <c r="O59" s="37">
        <f t="shared" si="5"/>
        <v>2</v>
      </c>
    </row>
    <row r="60" spans="1:15" ht="12.75">
      <c r="A60" s="36">
        <v>45493.568828194446</v>
      </c>
      <c r="C60" s="30" t="s">
        <v>151</v>
      </c>
      <c r="D60" s="30" t="s">
        <v>162</v>
      </c>
      <c r="E60" s="30" t="s">
        <v>153</v>
      </c>
      <c r="F60" s="30" t="s">
        <v>154</v>
      </c>
      <c r="G60" s="30" t="s">
        <v>155</v>
      </c>
      <c r="H60" s="30" t="s">
        <v>195</v>
      </c>
      <c r="J60" s="37">
        <f t="shared" si="0"/>
        <v>9</v>
      </c>
      <c r="K60" s="37">
        <f t="shared" si="1"/>
        <v>2</v>
      </c>
      <c r="L60" s="37">
        <f t="shared" si="2"/>
        <v>1</v>
      </c>
      <c r="M60" s="37">
        <f t="shared" si="3"/>
        <v>2</v>
      </c>
      <c r="N60" s="37">
        <f t="shared" si="4"/>
        <v>2</v>
      </c>
      <c r="O60" s="37">
        <f t="shared" si="5"/>
        <v>2</v>
      </c>
    </row>
    <row r="61" spans="1:15" ht="12.75">
      <c r="A61" s="36">
        <v>45493.683111886574</v>
      </c>
      <c r="C61" s="30" t="s">
        <v>151</v>
      </c>
      <c r="D61" s="30" t="s">
        <v>152</v>
      </c>
      <c r="E61" s="30" t="s">
        <v>157</v>
      </c>
      <c r="F61" s="30" t="s">
        <v>160</v>
      </c>
      <c r="G61" s="30" t="s">
        <v>159</v>
      </c>
      <c r="H61" s="30" t="s">
        <v>196</v>
      </c>
      <c r="J61" s="37">
        <f t="shared" si="0"/>
        <v>5</v>
      </c>
      <c r="K61" s="37">
        <f t="shared" si="1"/>
        <v>2</v>
      </c>
      <c r="L61" s="37">
        <f t="shared" si="2"/>
        <v>2</v>
      </c>
      <c r="M61" s="37" t="str">
        <f t="shared" si="3"/>
        <v>0</v>
      </c>
      <c r="N61" s="37" t="str">
        <f t="shared" si="4"/>
        <v>0</v>
      </c>
      <c r="O61" s="37">
        <f t="shared" si="5"/>
        <v>1</v>
      </c>
    </row>
    <row r="62" spans="1:15" ht="12.75">
      <c r="A62" s="36">
        <v>45493.867979375005</v>
      </c>
      <c r="C62" s="30" t="s">
        <v>156</v>
      </c>
      <c r="D62" s="30" t="s">
        <v>152</v>
      </c>
      <c r="E62" s="30" t="s">
        <v>153</v>
      </c>
      <c r="F62" s="30" t="s">
        <v>166</v>
      </c>
      <c r="G62" s="30" t="s">
        <v>155</v>
      </c>
      <c r="H62" s="30" t="s">
        <v>197</v>
      </c>
      <c r="J62" s="37">
        <f t="shared" si="0"/>
        <v>6</v>
      </c>
      <c r="K62" s="37" t="str">
        <f t="shared" si="1"/>
        <v>0</v>
      </c>
      <c r="L62" s="37">
        <f t="shared" si="2"/>
        <v>2</v>
      </c>
      <c r="M62" s="37">
        <f t="shared" si="3"/>
        <v>2</v>
      </c>
      <c r="N62" s="37" t="str">
        <f t="shared" si="4"/>
        <v>0</v>
      </c>
      <c r="O62" s="37">
        <f t="shared" si="5"/>
        <v>2</v>
      </c>
    </row>
    <row r="63" spans="1:15" ht="12.75">
      <c r="A63" s="36">
        <v>45494.396574421291</v>
      </c>
      <c r="C63" s="30" t="s">
        <v>151</v>
      </c>
      <c r="D63" s="30" t="s">
        <v>162</v>
      </c>
      <c r="E63" s="30" t="s">
        <v>157</v>
      </c>
      <c r="F63" s="30" t="s">
        <v>160</v>
      </c>
      <c r="G63" s="30" t="s">
        <v>155</v>
      </c>
      <c r="H63" s="30" t="s">
        <v>198</v>
      </c>
      <c r="J63" s="37">
        <f t="shared" si="0"/>
        <v>5</v>
      </c>
      <c r="K63" s="37">
        <f t="shared" si="1"/>
        <v>2</v>
      </c>
      <c r="L63" s="37">
        <f t="shared" si="2"/>
        <v>1</v>
      </c>
      <c r="M63" s="37" t="str">
        <f t="shared" si="3"/>
        <v>0</v>
      </c>
      <c r="N63" s="37" t="str">
        <f t="shared" si="4"/>
        <v>0</v>
      </c>
      <c r="O63" s="37">
        <f t="shared" si="5"/>
        <v>2</v>
      </c>
    </row>
    <row r="64" spans="1:15" ht="12.75">
      <c r="A64" s="36">
        <v>45494.399103703705</v>
      </c>
      <c r="C64" s="30" t="s">
        <v>156</v>
      </c>
      <c r="D64" s="30" t="s">
        <v>152</v>
      </c>
      <c r="E64" s="30" t="s">
        <v>157</v>
      </c>
      <c r="F64" s="30" t="s">
        <v>154</v>
      </c>
      <c r="G64" s="30" t="s">
        <v>155</v>
      </c>
      <c r="H64" s="30" t="s">
        <v>199</v>
      </c>
      <c r="J64" s="37">
        <f t="shared" si="0"/>
        <v>6</v>
      </c>
      <c r="K64" s="37" t="str">
        <f t="shared" si="1"/>
        <v>0</v>
      </c>
      <c r="L64" s="37">
        <f t="shared" si="2"/>
        <v>2</v>
      </c>
      <c r="M64" s="37" t="str">
        <f t="shared" si="3"/>
        <v>0</v>
      </c>
      <c r="N64" s="37">
        <f t="shared" si="4"/>
        <v>2</v>
      </c>
      <c r="O64" s="37">
        <f t="shared" si="5"/>
        <v>2</v>
      </c>
    </row>
    <row r="65" spans="1:15" ht="12.75">
      <c r="A65" s="36">
        <v>45494.414036851857</v>
      </c>
      <c r="C65" s="30" t="s">
        <v>156</v>
      </c>
      <c r="D65" s="30" t="s">
        <v>152</v>
      </c>
      <c r="E65" s="30" t="s">
        <v>157</v>
      </c>
      <c r="F65" s="30" t="s">
        <v>154</v>
      </c>
      <c r="G65" s="30" t="s">
        <v>155</v>
      </c>
      <c r="H65" s="30" t="s">
        <v>200</v>
      </c>
      <c r="J65" s="37">
        <f t="shared" si="0"/>
        <v>6</v>
      </c>
      <c r="K65" s="37" t="str">
        <f t="shared" si="1"/>
        <v>0</v>
      </c>
      <c r="L65" s="37">
        <f t="shared" si="2"/>
        <v>2</v>
      </c>
      <c r="M65" s="37" t="str">
        <f t="shared" si="3"/>
        <v>0</v>
      </c>
      <c r="N65" s="37">
        <f t="shared" si="4"/>
        <v>2</v>
      </c>
      <c r="O65" s="37">
        <f t="shared" si="5"/>
        <v>2</v>
      </c>
    </row>
    <row r="66" spans="1:15" ht="12.75">
      <c r="A66" s="36">
        <v>45494.456361851851</v>
      </c>
      <c r="C66" s="30" t="s">
        <v>156</v>
      </c>
      <c r="D66" s="30" t="s">
        <v>152</v>
      </c>
      <c r="E66" s="30" t="s">
        <v>165</v>
      </c>
      <c r="F66" s="30" t="s">
        <v>154</v>
      </c>
      <c r="G66" s="30" t="s">
        <v>155</v>
      </c>
      <c r="H66" s="30" t="s">
        <v>201</v>
      </c>
      <c r="J66" s="37">
        <f t="shared" si="0"/>
        <v>6</v>
      </c>
      <c r="K66" s="37" t="str">
        <f t="shared" si="1"/>
        <v>0</v>
      </c>
      <c r="L66" s="37">
        <f t="shared" si="2"/>
        <v>2</v>
      </c>
      <c r="M66" s="37">
        <f t="shared" si="3"/>
        <v>0</v>
      </c>
      <c r="N66" s="37">
        <f t="shared" si="4"/>
        <v>2</v>
      </c>
      <c r="O66" s="37">
        <f t="shared" si="5"/>
        <v>2</v>
      </c>
    </row>
    <row r="67" spans="1:15" ht="12.75">
      <c r="A67" s="36">
        <v>45494.483098495373</v>
      </c>
      <c r="C67" s="30" t="s">
        <v>151</v>
      </c>
      <c r="D67" s="30" t="s">
        <v>152</v>
      </c>
      <c r="E67" s="30" t="s">
        <v>157</v>
      </c>
      <c r="F67" s="30" t="s">
        <v>154</v>
      </c>
      <c r="G67" s="30" t="s">
        <v>155</v>
      </c>
      <c r="H67" s="30" t="s">
        <v>202</v>
      </c>
      <c r="J67" s="37">
        <f t="shared" ref="J67:J130" si="6">SUM(K67+L67+M67+N67+O67)</f>
        <v>8</v>
      </c>
      <c r="K67" s="37">
        <f t="shared" ref="K67:K130" si="7">IF(C67="Option A: K11To gain new skills and knowledge that will benefit my future career.", 1,
   IF(C67="Option B: To explore a subject I’m passionate about and deepen my understanding.", 2,
   IF(C67="Option C: To get a certificate that will enhance my resume.", -1,
   IF(C67="Option D: To fulfill a requirement or because it fits easily into my schedule.", 0,
   "0"))))</f>
        <v>2</v>
      </c>
      <c r="L67" s="37">
        <f t="shared" ref="L67:L130" si="8">IF(D67="Option A: I actively seek out new experiences and ideas because they broaden my perspective and help me grow.", 2,
   IF(D67="Option B: I value exposure to new ideas but prefer to balance it with familiar activities to avoid feeling overwhelmed.", 1,
   IF(D67="Option C: I prefer to stick to what I know and only occasionally try new things if necessary.", 0,
   IF(D67="Option D: I usually wait for opportunities to come to me rather than actively seeking them out.", -1,
   "0"))))</f>
        <v>2</v>
      </c>
      <c r="M67" s="37" t="str">
        <f t="shared" ref="M67:M130" si="9">IF(E67="Option A: I can easily spend 2hours per day, since this is the main agenda of college life", 2,
   IF(E67="Option B: I can spend about 5-6 hours per week, I will prioritize learning and internship readiness, while balancing academics", 1,
   IF(E67="Option C: I can allocate 2-3 hours per week for self learning on weekends, since I have a packed schedule", 0,
   IF(E67="Option D: I would like to focus on academics in the first year, I have been told to start thinking of internships in the third year", -1,
   "0"))))</f>
        <v>0</v>
      </c>
      <c r="N67" s="37">
        <f t="shared" ref="N67:N130" si="10">IF(F67="Option A: Pause the project for sometime and resume it once I am in a better state", -1,
   IF(F67="Option B: I would talk to more friends and faculty and get feedback if I am doing the right thing", 0,
   IF(F67="Option C: I stop listening to them and continue doing my work.'DataSet1 Basic Screening'!E27", 1,
   IF(F67="Option D: I listen to them gently and continue doing my work. But if they persist, I would explain them my thought process and reduce friction", 2,
   "0"))))</f>
        <v>2</v>
      </c>
      <c r="O67" s="37">
        <f t="shared" ref="O67:O130" si="11">IF(G67="OptionA: I would like to be myself, working on areas for improvement", 2,
   IF(G67="OptionB: I am very competitive, I would like to be ahead of my peers and build a good career", 1,
   IF(G67="OptionC: I am still adapting to college right now, I would need some time to get started.", 0,
   IF(G67="OptionD: I have taken admission in a good college, they have good placement, I will concentrate on academics in the first year", -1,
   "0"))))</f>
        <v>2</v>
      </c>
    </row>
    <row r="68" spans="1:15" ht="12.75">
      <c r="A68" s="36">
        <v>45495.460159571754</v>
      </c>
      <c r="C68" s="30" t="s">
        <v>156</v>
      </c>
      <c r="D68" s="30" t="s">
        <v>152</v>
      </c>
      <c r="E68" s="30" t="s">
        <v>153</v>
      </c>
      <c r="F68" s="30" t="s">
        <v>154</v>
      </c>
      <c r="G68" s="30" t="s">
        <v>155</v>
      </c>
      <c r="H68" s="30" t="s">
        <v>203</v>
      </c>
      <c r="J68" s="37">
        <f t="shared" si="6"/>
        <v>8</v>
      </c>
      <c r="K68" s="37" t="str">
        <f t="shared" si="7"/>
        <v>0</v>
      </c>
      <c r="L68" s="37">
        <f t="shared" si="8"/>
        <v>2</v>
      </c>
      <c r="M68" s="37">
        <f t="shared" si="9"/>
        <v>2</v>
      </c>
      <c r="N68" s="37">
        <f t="shared" si="10"/>
        <v>2</v>
      </c>
      <c r="O68" s="37">
        <f t="shared" si="11"/>
        <v>2</v>
      </c>
    </row>
    <row r="69" spans="1:15" ht="12.75">
      <c r="A69" s="36">
        <v>45495.540344594905</v>
      </c>
      <c r="C69" s="30" t="s">
        <v>151</v>
      </c>
      <c r="D69" s="30" t="s">
        <v>162</v>
      </c>
      <c r="E69" s="30" t="s">
        <v>157</v>
      </c>
      <c r="F69" s="30" t="s">
        <v>154</v>
      </c>
      <c r="G69" s="30" t="s">
        <v>159</v>
      </c>
      <c r="H69" s="30" t="s">
        <v>204</v>
      </c>
      <c r="J69" s="37">
        <f t="shared" si="6"/>
        <v>6</v>
      </c>
      <c r="K69" s="37">
        <f t="shared" si="7"/>
        <v>2</v>
      </c>
      <c r="L69" s="37">
        <f t="shared" si="8"/>
        <v>1</v>
      </c>
      <c r="M69" s="37" t="str">
        <f t="shared" si="9"/>
        <v>0</v>
      </c>
      <c r="N69" s="37">
        <f t="shared" si="10"/>
        <v>2</v>
      </c>
      <c r="O69" s="37">
        <f t="shared" si="11"/>
        <v>1</v>
      </c>
    </row>
    <row r="70" spans="1:15" ht="12.75">
      <c r="A70" s="36">
        <v>45495.548815775459</v>
      </c>
      <c r="C70" s="30" t="s">
        <v>151</v>
      </c>
      <c r="D70" s="30" t="s">
        <v>152</v>
      </c>
      <c r="E70" s="30" t="s">
        <v>157</v>
      </c>
      <c r="F70" s="30" t="s">
        <v>154</v>
      </c>
      <c r="G70" s="30" t="s">
        <v>155</v>
      </c>
      <c r="H70" s="30" t="s">
        <v>205</v>
      </c>
      <c r="J70" s="37">
        <f t="shared" si="6"/>
        <v>8</v>
      </c>
      <c r="K70" s="37">
        <f t="shared" si="7"/>
        <v>2</v>
      </c>
      <c r="L70" s="37">
        <f t="shared" si="8"/>
        <v>2</v>
      </c>
      <c r="M70" s="37" t="str">
        <f t="shared" si="9"/>
        <v>0</v>
      </c>
      <c r="N70" s="37">
        <f t="shared" si="10"/>
        <v>2</v>
      </c>
      <c r="O70" s="37">
        <f t="shared" si="11"/>
        <v>2</v>
      </c>
    </row>
    <row r="71" spans="1:15" ht="12.75">
      <c r="A71" s="36">
        <v>45495.606536122687</v>
      </c>
      <c r="C71" s="30" t="s">
        <v>156</v>
      </c>
      <c r="D71" s="30" t="s">
        <v>162</v>
      </c>
      <c r="E71" s="30" t="s">
        <v>153</v>
      </c>
      <c r="F71" s="30" t="s">
        <v>154</v>
      </c>
      <c r="G71" s="30" t="s">
        <v>155</v>
      </c>
      <c r="H71" s="30" t="s">
        <v>206</v>
      </c>
      <c r="J71" s="37">
        <f t="shared" si="6"/>
        <v>7</v>
      </c>
      <c r="K71" s="37" t="str">
        <f t="shared" si="7"/>
        <v>0</v>
      </c>
      <c r="L71" s="37">
        <f t="shared" si="8"/>
        <v>1</v>
      </c>
      <c r="M71" s="37">
        <f t="shared" si="9"/>
        <v>2</v>
      </c>
      <c r="N71" s="37">
        <f t="shared" si="10"/>
        <v>2</v>
      </c>
      <c r="O71" s="37">
        <f t="shared" si="11"/>
        <v>2</v>
      </c>
    </row>
    <row r="72" spans="1:15" ht="12.75">
      <c r="A72" s="36">
        <v>45495.679400277775</v>
      </c>
      <c r="C72" s="30" t="s">
        <v>156</v>
      </c>
      <c r="D72" s="30" t="s">
        <v>162</v>
      </c>
      <c r="E72" s="30" t="s">
        <v>153</v>
      </c>
      <c r="F72" s="30" t="s">
        <v>166</v>
      </c>
      <c r="G72" s="30" t="s">
        <v>155</v>
      </c>
      <c r="H72" s="30" t="s">
        <v>207</v>
      </c>
      <c r="J72" s="37">
        <f t="shared" si="6"/>
        <v>5</v>
      </c>
      <c r="K72" s="37" t="str">
        <f t="shared" si="7"/>
        <v>0</v>
      </c>
      <c r="L72" s="37">
        <f t="shared" si="8"/>
        <v>1</v>
      </c>
      <c r="M72" s="37">
        <f t="shared" si="9"/>
        <v>2</v>
      </c>
      <c r="N72" s="37" t="str">
        <f t="shared" si="10"/>
        <v>0</v>
      </c>
      <c r="O72" s="37">
        <f t="shared" si="11"/>
        <v>2</v>
      </c>
    </row>
    <row r="73" spans="1:15" ht="12.75">
      <c r="A73" s="36">
        <v>45495.68194159722</v>
      </c>
      <c r="C73" s="30" t="s">
        <v>156</v>
      </c>
      <c r="D73" s="30" t="s">
        <v>152</v>
      </c>
      <c r="E73" s="30" t="s">
        <v>165</v>
      </c>
      <c r="F73" s="30" t="s">
        <v>160</v>
      </c>
      <c r="G73" s="30" t="s">
        <v>155</v>
      </c>
      <c r="H73" s="30" t="s">
        <v>208</v>
      </c>
      <c r="J73" s="37">
        <f t="shared" si="6"/>
        <v>4</v>
      </c>
      <c r="K73" s="37" t="str">
        <f t="shared" si="7"/>
        <v>0</v>
      </c>
      <c r="L73" s="37">
        <f t="shared" si="8"/>
        <v>2</v>
      </c>
      <c r="M73" s="37">
        <f t="shared" si="9"/>
        <v>0</v>
      </c>
      <c r="N73" s="37" t="str">
        <f t="shared" si="10"/>
        <v>0</v>
      </c>
      <c r="O73" s="37">
        <f t="shared" si="11"/>
        <v>2</v>
      </c>
    </row>
    <row r="74" spans="1:15" ht="12.75">
      <c r="A74" s="36">
        <v>45495.696280370372</v>
      </c>
      <c r="C74" s="30" t="s">
        <v>156</v>
      </c>
      <c r="D74" s="30" t="s">
        <v>152</v>
      </c>
      <c r="E74" s="30" t="s">
        <v>153</v>
      </c>
      <c r="F74" s="30" t="s">
        <v>154</v>
      </c>
      <c r="G74" s="30" t="s">
        <v>155</v>
      </c>
      <c r="H74" s="30" t="s">
        <v>209</v>
      </c>
      <c r="J74" s="37">
        <f t="shared" si="6"/>
        <v>8</v>
      </c>
      <c r="K74" s="37" t="str">
        <f t="shared" si="7"/>
        <v>0</v>
      </c>
      <c r="L74" s="37">
        <f t="shared" si="8"/>
        <v>2</v>
      </c>
      <c r="M74" s="37">
        <f t="shared" si="9"/>
        <v>2</v>
      </c>
      <c r="N74" s="37">
        <f t="shared" si="10"/>
        <v>2</v>
      </c>
      <c r="O74" s="37">
        <f t="shared" si="11"/>
        <v>2</v>
      </c>
    </row>
    <row r="75" spans="1:15" ht="12.75">
      <c r="A75" s="36">
        <v>45495.710987615741</v>
      </c>
      <c r="C75" s="30" t="s">
        <v>151</v>
      </c>
      <c r="D75" s="30" t="s">
        <v>152</v>
      </c>
      <c r="E75" s="30" t="s">
        <v>157</v>
      </c>
      <c r="F75" s="30" t="s">
        <v>154</v>
      </c>
      <c r="G75" s="30" t="s">
        <v>155</v>
      </c>
      <c r="H75" s="30" t="s">
        <v>210</v>
      </c>
      <c r="J75" s="37">
        <f t="shared" si="6"/>
        <v>8</v>
      </c>
      <c r="K75" s="37">
        <f t="shared" si="7"/>
        <v>2</v>
      </c>
      <c r="L75" s="37">
        <f t="shared" si="8"/>
        <v>2</v>
      </c>
      <c r="M75" s="37" t="str">
        <f t="shared" si="9"/>
        <v>0</v>
      </c>
      <c r="N75" s="37">
        <f t="shared" si="10"/>
        <v>2</v>
      </c>
      <c r="O75" s="37">
        <f t="shared" si="11"/>
        <v>2</v>
      </c>
    </row>
    <row r="76" spans="1:15" ht="12.75">
      <c r="A76" s="36">
        <v>45495.787450185184</v>
      </c>
      <c r="C76" s="30" t="s">
        <v>156</v>
      </c>
      <c r="D76" s="30" t="s">
        <v>152</v>
      </c>
      <c r="E76" s="30" t="s">
        <v>165</v>
      </c>
      <c r="F76" s="30" t="s">
        <v>154</v>
      </c>
      <c r="G76" s="30" t="s">
        <v>155</v>
      </c>
      <c r="H76" s="30" t="s">
        <v>211</v>
      </c>
      <c r="J76" s="37">
        <f t="shared" si="6"/>
        <v>6</v>
      </c>
      <c r="K76" s="37" t="str">
        <f t="shared" si="7"/>
        <v>0</v>
      </c>
      <c r="L76" s="37">
        <f t="shared" si="8"/>
        <v>2</v>
      </c>
      <c r="M76" s="37">
        <f t="shared" si="9"/>
        <v>0</v>
      </c>
      <c r="N76" s="37">
        <f t="shared" si="10"/>
        <v>2</v>
      </c>
      <c r="O76" s="37">
        <f t="shared" si="11"/>
        <v>2</v>
      </c>
    </row>
    <row r="77" spans="1:15" ht="12.75">
      <c r="A77" s="36">
        <v>45496.384900844903</v>
      </c>
      <c r="C77" s="30" t="s">
        <v>156</v>
      </c>
      <c r="D77" s="30" t="s">
        <v>162</v>
      </c>
      <c r="E77" s="30" t="s">
        <v>157</v>
      </c>
      <c r="F77" s="30" t="s">
        <v>154</v>
      </c>
      <c r="G77" s="30" t="s">
        <v>155</v>
      </c>
      <c r="H77" s="30" t="s">
        <v>212</v>
      </c>
      <c r="J77" s="37">
        <f t="shared" si="6"/>
        <v>5</v>
      </c>
      <c r="K77" s="37" t="str">
        <f t="shared" si="7"/>
        <v>0</v>
      </c>
      <c r="L77" s="37">
        <f t="shared" si="8"/>
        <v>1</v>
      </c>
      <c r="M77" s="37" t="str">
        <f t="shared" si="9"/>
        <v>0</v>
      </c>
      <c r="N77" s="37">
        <f t="shared" si="10"/>
        <v>2</v>
      </c>
      <c r="O77" s="37">
        <f t="shared" si="11"/>
        <v>2</v>
      </c>
    </row>
    <row r="78" spans="1:15" ht="12.75">
      <c r="A78" s="36">
        <v>45496.401432488427</v>
      </c>
      <c r="C78" s="30" t="s">
        <v>156</v>
      </c>
      <c r="D78" s="30" t="s">
        <v>152</v>
      </c>
      <c r="E78" s="30" t="s">
        <v>153</v>
      </c>
      <c r="F78" s="30" t="s">
        <v>154</v>
      </c>
      <c r="G78" s="30" t="s">
        <v>159</v>
      </c>
      <c r="H78" s="30" t="s">
        <v>213</v>
      </c>
      <c r="J78" s="37">
        <f t="shared" si="6"/>
        <v>7</v>
      </c>
      <c r="K78" s="37" t="str">
        <f t="shared" si="7"/>
        <v>0</v>
      </c>
      <c r="L78" s="37">
        <f t="shared" si="8"/>
        <v>2</v>
      </c>
      <c r="M78" s="37">
        <f t="shared" si="9"/>
        <v>2</v>
      </c>
      <c r="N78" s="37">
        <f t="shared" si="10"/>
        <v>2</v>
      </c>
      <c r="O78" s="37">
        <f t="shared" si="11"/>
        <v>1</v>
      </c>
    </row>
    <row r="79" spans="1:15" ht="12.75">
      <c r="A79" s="36">
        <v>45496.415974884258</v>
      </c>
      <c r="C79" s="30" t="s">
        <v>156</v>
      </c>
      <c r="D79" s="30" t="s">
        <v>152</v>
      </c>
      <c r="E79" s="30" t="s">
        <v>157</v>
      </c>
      <c r="F79" s="30" t="s">
        <v>154</v>
      </c>
      <c r="G79" s="30" t="s">
        <v>155</v>
      </c>
      <c r="H79" s="30" t="s">
        <v>214</v>
      </c>
      <c r="J79" s="37">
        <f t="shared" si="6"/>
        <v>6</v>
      </c>
      <c r="K79" s="37" t="str">
        <f t="shared" si="7"/>
        <v>0</v>
      </c>
      <c r="L79" s="37">
        <f t="shared" si="8"/>
        <v>2</v>
      </c>
      <c r="M79" s="37" t="str">
        <f t="shared" si="9"/>
        <v>0</v>
      </c>
      <c r="N79" s="37">
        <f t="shared" si="10"/>
        <v>2</v>
      </c>
      <c r="O79" s="37">
        <f t="shared" si="11"/>
        <v>2</v>
      </c>
    </row>
    <row r="80" spans="1:15" ht="12.75">
      <c r="A80" s="36">
        <v>45496.457489502311</v>
      </c>
      <c r="C80" s="30" t="s">
        <v>151</v>
      </c>
      <c r="D80" s="30" t="s">
        <v>152</v>
      </c>
      <c r="E80" s="30" t="s">
        <v>157</v>
      </c>
      <c r="F80" s="30" t="s">
        <v>154</v>
      </c>
      <c r="G80" s="30" t="s">
        <v>155</v>
      </c>
      <c r="H80" s="30" t="s">
        <v>215</v>
      </c>
      <c r="J80" s="37">
        <f t="shared" si="6"/>
        <v>8</v>
      </c>
      <c r="K80" s="37">
        <f t="shared" si="7"/>
        <v>2</v>
      </c>
      <c r="L80" s="37">
        <f t="shared" si="8"/>
        <v>2</v>
      </c>
      <c r="M80" s="37" t="str">
        <f t="shared" si="9"/>
        <v>0</v>
      </c>
      <c r="N80" s="37">
        <f t="shared" si="10"/>
        <v>2</v>
      </c>
      <c r="O80" s="37">
        <f t="shared" si="11"/>
        <v>2</v>
      </c>
    </row>
    <row r="81" spans="1:15" ht="12.75">
      <c r="A81" s="36">
        <v>45496.607411527773</v>
      </c>
      <c r="C81" s="30" t="s">
        <v>151</v>
      </c>
      <c r="D81" s="30" t="s">
        <v>152</v>
      </c>
      <c r="E81" s="30" t="s">
        <v>157</v>
      </c>
      <c r="F81" s="30" t="s">
        <v>154</v>
      </c>
      <c r="G81" s="30" t="s">
        <v>155</v>
      </c>
      <c r="H81" s="30" t="s">
        <v>216</v>
      </c>
      <c r="J81" s="37">
        <f t="shared" si="6"/>
        <v>8</v>
      </c>
      <c r="K81" s="37">
        <f t="shared" si="7"/>
        <v>2</v>
      </c>
      <c r="L81" s="37">
        <f t="shared" si="8"/>
        <v>2</v>
      </c>
      <c r="M81" s="37" t="str">
        <f t="shared" si="9"/>
        <v>0</v>
      </c>
      <c r="N81" s="37">
        <f t="shared" si="10"/>
        <v>2</v>
      </c>
      <c r="O81" s="37">
        <f t="shared" si="11"/>
        <v>2</v>
      </c>
    </row>
    <row r="82" spans="1:15" ht="12.75">
      <c r="A82" s="36">
        <v>45496.710640370366</v>
      </c>
      <c r="C82" s="30" t="s">
        <v>151</v>
      </c>
      <c r="D82" s="30" t="s">
        <v>152</v>
      </c>
      <c r="E82" s="30" t="s">
        <v>157</v>
      </c>
      <c r="F82" s="30" t="s">
        <v>154</v>
      </c>
      <c r="G82" s="30" t="s">
        <v>159</v>
      </c>
      <c r="H82" s="30" t="s">
        <v>217</v>
      </c>
      <c r="J82" s="37">
        <f t="shared" si="6"/>
        <v>7</v>
      </c>
      <c r="K82" s="37">
        <f t="shared" si="7"/>
        <v>2</v>
      </c>
      <c r="L82" s="37">
        <f t="shared" si="8"/>
        <v>2</v>
      </c>
      <c r="M82" s="37" t="str">
        <f t="shared" si="9"/>
        <v>0</v>
      </c>
      <c r="N82" s="37">
        <f t="shared" si="10"/>
        <v>2</v>
      </c>
      <c r="O82" s="37">
        <f t="shared" si="11"/>
        <v>1</v>
      </c>
    </row>
    <row r="83" spans="1:15" ht="12.75">
      <c r="A83" s="36">
        <v>45496.770404872688</v>
      </c>
      <c r="C83" s="30" t="s">
        <v>156</v>
      </c>
      <c r="D83" s="30" t="s">
        <v>162</v>
      </c>
      <c r="E83" s="30" t="s">
        <v>157</v>
      </c>
      <c r="F83" s="30" t="s">
        <v>154</v>
      </c>
      <c r="G83" s="30" t="s">
        <v>218</v>
      </c>
      <c r="H83" s="30" t="s">
        <v>219</v>
      </c>
      <c r="J83" s="37">
        <f t="shared" si="6"/>
        <v>3</v>
      </c>
      <c r="K83" s="37" t="str">
        <f t="shared" si="7"/>
        <v>0</v>
      </c>
      <c r="L83" s="37">
        <f t="shared" si="8"/>
        <v>1</v>
      </c>
      <c r="M83" s="37" t="str">
        <f t="shared" si="9"/>
        <v>0</v>
      </c>
      <c r="N83" s="37">
        <f t="shared" si="10"/>
        <v>2</v>
      </c>
      <c r="O83" s="37">
        <f t="shared" si="11"/>
        <v>0</v>
      </c>
    </row>
    <row r="84" spans="1:15" ht="12.75">
      <c r="A84" s="36">
        <v>45497.280299062499</v>
      </c>
      <c r="C84" s="30" t="s">
        <v>156</v>
      </c>
      <c r="D84" s="30" t="s">
        <v>152</v>
      </c>
      <c r="E84" s="30" t="s">
        <v>165</v>
      </c>
      <c r="F84" s="30" t="s">
        <v>154</v>
      </c>
      <c r="G84" s="30" t="s">
        <v>155</v>
      </c>
      <c r="H84" s="30" t="s">
        <v>220</v>
      </c>
      <c r="J84" s="37">
        <f t="shared" si="6"/>
        <v>6</v>
      </c>
      <c r="K84" s="37" t="str">
        <f t="shared" si="7"/>
        <v>0</v>
      </c>
      <c r="L84" s="37">
        <f t="shared" si="8"/>
        <v>2</v>
      </c>
      <c r="M84" s="37">
        <f t="shared" si="9"/>
        <v>0</v>
      </c>
      <c r="N84" s="37">
        <f t="shared" si="10"/>
        <v>2</v>
      </c>
      <c r="O84" s="37">
        <f t="shared" si="11"/>
        <v>2</v>
      </c>
    </row>
    <row r="85" spans="1:15" ht="12.75">
      <c r="A85" s="36">
        <v>45497.303157824077</v>
      </c>
      <c r="C85" s="30" t="s">
        <v>156</v>
      </c>
      <c r="D85" s="30" t="s">
        <v>152</v>
      </c>
      <c r="E85" s="30" t="s">
        <v>157</v>
      </c>
      <c r="F85" s="30" t="s">
        <v>154</v>
      </c>
      <c r="G85" s="30" t="s">
        <v>159</v>
      </c>
      <c r="H85" s="30" t="s">
        <v>221</v>
      </c>
      <c r="J85" s="37">
        <f t="shared" si="6"/>
        <v>5</v>
      </c>
      <c r="K85" s="37" t="str">
        <f t="shared" si="7"/>
        <v>0</v>
      </c>
      <c r="L85" s="37">
        <f t="shared" si="8"/>
        <v>2</v>
      </c>
      <c r="M85" s="37" t="str">
        <f t="shared" si="9"/>
        <v>0</v>
      </c>
      <c r="N85" s="37">
        <f t="shared" si="10"/>
        <v>2</v>
      </c>
      <c r="O85" s="37">
        <f t="shared" si="11"/>
        <v>1</v>
      </c>
    </row>
    <row r="86" spans="1:15" ht="12.75">
      <c r="A86" s="36">
        <v>45497.337677337964</v>
      </c>
      <c r="C86" s="30" t="s">
        <v>156</v>
      </c>
      <c r="D86" s="30" t="s">
        <v>152</v>
      </c>
      <c r="E86" s="30" t="s">
        <v>157</v>
      </c>
      <c r="F86" s="30" t="s">
        <v>154</v>
      </c>
      <c r="G86" s="30" t="s">
        <v>159</v>
      </c>
      <c r="H86" s="30" t="s">
        <v>222</v>
      </c>
      <c r="J86" s="37">
        <f t="shared" si="6"/>
        <v>5</v>
      </c>
      <c r="K86" s="37" t="str">
        <f t="shared" si="7"/>
        <v>0</v>
      </c>
      <c r="L86" s="37">
        <f t="shared" si="8"/>
        <v>2</v>
      </c>
      <c r="M86" s="37" t="str">
        <f t="shared" si="9"/>
        <v>0</v>
      </c>
      <c r="N86" s="37">
        <f t="shared" si="10"/>
        <v>2</v>
      </c>
      <c r="O86" s="37">
        <f t="shared" si="11"/>
        <v>1</v>
      </c>
    </row>
    <row r="87" spans="1:15" ht="12.75">
      <c r="A87" s="36">
        <v>45497.355216203709</v>
      </c>
      <c r="C87" s="30" t="s">
        <v>156</v>
      </c>
      <c r="D87" s="30" t="s">
        <v>162</v>
      </c>
      <c r="E87" s="30" t="s">
        <v>153</v>
      </c>
      <c r="F87" s="30" t="s">
        <v>154</v>
      </c>
      <c r="G87" s="30" t="s">
        <v>155</v>
      </c>
      <c r="H87" s="30" t="s">
        <v>223</v>
      </c>
      <c r="J87" s="37">
        <f t="shared" si="6"/>
        <v>7</v>
      </c>
      <c r="K87" s="37" t="str">
        <f t="shared" si="7"/>
        <v>0</v>
      </c>
      <c r="L87" s="37">
        <f t="shared" si="8"/>
        <v>1</v>
      </c>
      <c r="M87" s="37">
        <f t="shared" si="9"/>
        <v>2</v>
      </c>
      <c r="N87" s="37">
        <f t="shared" si="10"/>
        <v>2</v>
      </c>
      <c r="O87" s="37">
        <f t="shared" si="11"/>
        <v>2</v>
      </c>
    </row>
    <row r="88" spans="1:15" ht="12.75">
      <c r="A88" s="36">
        <v>45497.396632256947</v>
      </c>
      <c r="C88" s="30" t="s">
        <v>156</v>
      </c>
      <c r="D88" s="30" t="s">
        <v>152</v>
      </c>
      <c r="E88" s="30" t="s">
        <v>157</v>
      </c>
      <c r="F88" s="30" t="s">
        <v>154</v>
      </c>
      <c r="G88" s="30" t="s">
        <v>159</v>
      </c>
      <c r="H88" s="30" t="s">
        <v>224</v>
      </c>
      <c r="J88" s="37">
        <f t="shared" si="6"/>
        <v>5</v>
      </c>
      <c r="K88" s="37" t="str">
        <f t="shared" si="7"/>
        <v>0</v>
      </c>
      <c r="L88" s="37">
        <f t="shared" si="8"/>
        <v>2</v>
      </c>
      <c r="M88" s="37" t="str">
        <f t="shared" si="9"/>
        <v>0</v>
      </c>
      <c r="N88" s="37">
        <f t="shared" si="10"/>
        <v>2</v>
      </c>
      <c r="O88" s="37">
        <f t="shared" si="11"/>
        <v>1</v>
      </c>
    </row>
    <row r="89" spans="1:15" ht="12.75">
      <c r="A89" s="36">
        <v>45497.411759085648</v>
      </c>
      <c r="C89" s="30" t="s">
        <v>151</v>
      </c>
      <c r="D89" s="30" t="s">
        <v>152</v>
      </c>
      <c r="E89" s="30" t="s">
        <v>157</v>
      </c>
      <c r="F89" s="30" t="s">
        <v>160</v>
      </c>
      <c r="G89" s="30" t="s">
        <v>159</v>
      </c>
      <c r="H89" s="30" t="s">
        <v>225</v>
      </c>
      <c r="J89" s="37">
        <f t="shared" si="6"/>
        <v>5</v>
      </c>
      <c r="K89" s="37">
        <f t="shared" si="7"/>
        <v>2</v>
      </c>
      <c r="L89" s="37">
        <f t="shared" si="8"/>
        <v>2</v>
      </c>
      <c r="M89" s="37" t="str">
        <f t="shared" si="9"/>
        <v>0</v>
      </c>
      <c r="N89" s="37" t="str">
        <f t="shared" si="10"/>
        <v>0</v>
      </c>
      <c r="O89" s="37">
        <f t="shared" si="11"/>
        <v>1</v>
      </c>
    </row>
    <row r="90" spans="1:15" ht="12.75">
      <c r="A90" s="36">
        <v>45497.448569502318</v>
      </c>
      <c r="C90" s="30" t="s">
        <v>156</v>
      </c>
      <c r="D90" s="30" t="s">
        <v>152</v>
      </c>
      <c r="E90" s="30" t="s">
        <v>157</v>
      </c>
      <c r="F90" s="30" t="s">
        <v>154</v>
      </c>
      <c r="G90" s="30" t="s">
        <v>155</v>
      </c>
      <c r="H90" s="30" t="s">
        <v>226</v>
      </c>
      <c r="J90" s="37">
        <f t="shared" si="6"/>
        <v>6</v>
      </c>
      <c r="K90" s="37" t="str">
        <f t="shared" si="7"/>
        <v>0</v>
      </c>
      <c r="L90" s="37">
        <f t="shared" si="8"/>
        <v>2</v>
      </c>
      <c r="M90" s="37" t="str">
        <f t="shared" si="9"/>
        <v>0</v>
      </c>
      <c r="N90" s="37">
        <f t="shared" si="10"/>
        <v>2</v>
      </c>
      <c r="O90" s="37">
        <f t="shared" si="11"/>
        <v>2</v>
      </c>
    </row>
    <row r="91" spans="1:15" ht="12.75">
      <c r="A91" s="36">
        <v>45497.680271597223</v>
      </c>
      <c r="C91" s="30" t="s">
        <v>151</v>
      </c>
      <c r="D91" s="30" t="s">
        <v>162</v>
      </c>
      <c r="E91" s="30" t="s">
        <v>157</v>
      </c>
      <c r="F91" s="30" t="s">
        <v>160</v>
      </c>
      <c r="G91" s="30" t="s">
        <v>159</v>
      </c>
      <c r="H91" s="30" t="s">
        <v>227</v>
      </c>
      <c r="J91" s="37">
        <f t="shared" si="6"/>
        <v>4</v>
      </c>
      <c r="K91" s="37">
        <f t="shared" si="7"/>
        <v>2</v>
      </c>
      <c r="L91" s="37">
        <f t="shared" si="8"/>
        <v>1</v>
      </c>
      <c r="M91" s="37" t="str">
        <f t="shared" si="9"/>
        <v>0</v>
      </c>
      <c r="N91" s="37" t="str">
        <f t="shared" si="10"/>
        <v>0</v>
      </c>
      <c r="O91" s="37">
        <f t="shared" si="11"/>
        <v>1</v>
      </c>
    </row>
    <row r="92" spans="1:15" ht="12.75">
      <c r="A92" s="36">
        <v>45497.681400787042</v>
      </c>
      <c r="C92" s="30" t="s">
        <v>156</v>
      </c>
      <c r="D92" s="30" t="s">
        <v>162</v>
      </c>
      <c r="E92" s="30" t="s">
        <v>157</v>
      </c>
      <c r="F92" s="30" t="s">
        <v>166</v>
      </c>
      <c r="G92" s="30" t="s">
        <v>159</v>
      </c>
      <c r="H92" s="30" t="s">
        <v>228</v>
      </c>
      <c r="J92" s="37">
        <f t="shared" si="6"/>
        <v>2</v>
      </c>
      <c r="K92" s="37" t="str">
        <f t="shared" si="7"/>
        <v>0</v>
      </c>
      <c r="L92" s="37">
        <f t="shared" si="8"/>
        <v>1</v>
      </c>
      <c r="M92" s="37" t="str">
        <f t="shared" si="9"/>
        <v>0</v>
      </c>
      <c r="N92" s="37" t="str">
        <f t="shared" si="10"/>
        <v>0</v>
      </c>
      <c r="O92" s="37">
        <f t="shared" si="11"/>
        <v>1</v>
      </c>
    </row>
    <row r="93" spans="1:15" ht="12.75">
      <c r="A93" s="36">
        <v>45497.681661087961</v>
      </c>
      <c r="C93" s="30" t="s">
        <v>156</v>
      </c>
      <c r="D93" s="30" t="s">
        <v>152</v>
      </c>
      <c r="E93" s="30" t="s">
        <v>157</v>
      </c>
      <c r="F93" s="30" t="s">
        <v>154</v>
      </c>
      <c r="G93" s="30" t="s">
        <v>155</v>
      </c>
      <c r="H93" s="30" t="s">
        <v>229</v>
      </c>
      <c r="J93" s="37">
        <f t="shared" si="6"/>
        <v>6</v>
      </c>
      <c r="K93" s="37" t="str">
        <f t="shared" si="7"/>
        <v>0</v>
      </c>
      <c r="L93" s="37">
        <f t="shared" si="8"/>
        <v>2</v>
      </c>
      <c r="M93" s="37" t="str">
        <f t="shared" si="9"/>
        <v>0</v>
      </c>
      <c r="N93" s="37">
        <f t="shared" si="10"/>
        <v>2</v>
      </c>
      <c r="O93" s="37">
        <f t="shared" si="11"/>
        <v>2</v>
      </c>
    </row>
    <row r="94" spans="1:15" ht="12.75">
      <c r="A94" s="36">
        <v>45497.686286226854</v>
      </c>
      <c r="C94" s="30" t="s">
        <v>151</v>
      </c>
      <c r="D94" s="30" t="s">
        <v>162</v>
      </c>
      <c r="E94" s="30" t="s">
        <v>153</v>
      </c>
      <c r="F94" s="30" t="s">
        <v>154</v>
      </c>
      <c r="G94" s="30" t="s">
        <v>155</v>
      </c>
      <c r="H94" s="30" t="s">
        <v>230</v>
      </c>
      <c r="J94" s="37">
        <f t="shared" si="6"/>
        <v>9</v>
      </c>
      <c r="K94" s="37">
        <f t="shared" si="7"/>
        <v>2</v>
      </c>
      <c r="L94" s="37">
        <f t="shared" si="8"/>
        <v>1</v>
      </c>
      <c r="M94" s="37">
        <f t="shared" si="9"/>
        <v>2</v>
      </c>
      <c r="N94" s="37">
        <f t="shared" si="10"/>
        <v>2</v>
      </c>
      <c r="O94" s="37">
        <f t="shared" si="11"/>
        <v>2</v>
      </c>
    </row>
    <row r="95" spans="1:15" ht="12.75">
      <c r="A95" s="36">
        <v>45497.760403692126</v>
      </c>
      <c r="C95" s="30" t="s">
        <v>151</v>
      </c>
      <c r="D95" s="30" t="s">
        <v>152</v>
      </c>
      <c r="E95" s="30" t="s">
        <v>157</v>
      </c>
      <c r="F95" s="30" t="s">
        <v>160</v>
      </c>
      <c r="G95" s="30" t="s">
        <v>155</v>
      </c>
      <c r="H95" s="30" t="s">
        <v>231</v>
      </c>
      <c r="J95" s="37">
        <f t="shared" si="6"/>
        <v>6</v>
      </c>
      <c r="K95" s="37">
        <f t="shared" si="7"/>
        <v>2</v>
      </c>
      <c r="L95" s="37">
        <f t="shared" si="8"/>
        <v>2</v>
      </c>
      <c r="M95" s="37" t="str">
        <f t="shared" si="9"/>
        <v>0</v>
      </c>
      <c r="N95" s="37" t="str">
        <f t="shared" si="10"/>
        <v>0</v>
      </c>
      <c r="O95" s="37">
        <f t="shared" si="11"/>
        <v>2</v>
      </c>
    </row>
    <row r="96" spans="1:15" ht="12.75">
      <c r="A96" s="36">
        <v>45497.803539479166</v>
      </c>
      <c r="C96" s="30" t="s">
        <v>151</v>
      </c>
      <c r="D96" s="30" t="s">
        <v>162</v>
      </c>
      <c r="E96" s="30" t="s">
        <v>153</v>
      </c>
      <c r="F96" s="30" t="s">
        <v>160</v>
      </c>
      <c r="G96" s="30" t="s">
        <v>155</v>
      </c>
      <c r="H96" s="30" t="s">
        <v>232</v>
      </c>
      <c r="J96" s="37">
        <f t="shared" si="6"/>
        <v>7</v>
      </c>
      <c r="K96" s="37">
        <f t="shared" si="7"/>
        <v>2</v>
      </c>
      <c r="L96" s="37">
        <f t="shared" si="8"/>
        <v>1</v>
      </c>
      <c r="M96" s="37">
        <f t="shared" si="9"/>
        <v>2</v>
      </c>
      <c r="N96" s="37" t="str">
        <f t="shared" si="10"/>
        <v>0</v>
      </c>
      <c r="O96" s="37">
        <f t="shared" si="11"/>
        <v>2</v>
      </c>
    </row>
    <row r="97" spans="1:15" ht="12.75">
      <c r="A97" s="36">
        <v>45498.454122916664</v>
      </c>
      <c r="C97" s="30" t="s">
        <v>156</v>
      </c>
      <c r="D97" s="30" t="s">
        <v>152</v>
      </c>
      <c r="E97" s="30" t="s">
        <v>157</v>
      </c>
      <c r="F97" s="30" t="s">
        <v>160</v>
      </c>
      <c r="G97" s="30" t="s">
        <v>155</v>
      </c>
      <c r="H97" s="30" t="s">
        <v>233</v>
      </c>
      <c r="J97" s="37">
        <f t="shared" si="6"/>
        <v>4</v>
      </c>
      <c r="K97" s="37" t="str">
        <f t="shared" si="7"/>
        <v>0</v>
      </c>
      <c r="L97" s="37">
        <f t="shared" si="8"/>
        <v>2</v>
      </c>
      <c r="M97" s="37" t="str">
        <f t="shared" si="9"/>
        <v>0</v>
      </c>
      <c r="N97" s="37" t="str">
        <f t="shared" si="10"/>
        <v>0</v>
      </c>
      <c r="O97" s="37">
        <f t="shared" si="11"/>
        <v>2</v>
      </c>
    </row>
    <row r="98" spans="1:15" ht="12.75">
      <c r="A98" s="36">
        <v>45498.454509525458</v>
      </c>
      <c r="C98" s="30" t="s">
        <v>156</v>
      </c>
      <c r="D98" s="30" t="s">
        <v>152</v>
      </c>
      <c r="E98" s="30" t="s">
        <v>153</v>
      </c>
      <c r="F98" s="30" t="s">
        <v>154</v>
      </c>
      <c r="G98" s="30" t="s">
        <v>155</v>
      </c>
      <c r="H98" s="30" t="s">
        <v>234</v>
      </c>
      <c r="J98" s="37">
        <f t="shared" si="6"/>
        <v>8</v>
      </c>
      <c r="K98" s="37" t="str">
        <f t="shared" si="7"/>
        <v>0</v>
      </c>
      <c r="L98" s="37">
        <f t="shared" si="8"/>
        <v>2</v>
      </c>
      <c r="M98" s="37">
        <f t="shared" si="9"/>
        <v>2</v>
      </c>
      <c r="N98" s="37">
        <f t="shared" si="10"/>
        <v>2</v>
      </c>
      <c r="O98" s="37">
        <f t="shared" si="11"/>
        <v>2</v>
      </c>
    </row>
    <row r="99" spans="1:15" ht="12.75">
      <c r="A99" s="36">
        <v>45498.455720729165</v>
      </c>
      <c r="C99" s="30" t="s">
        <v>151</v>
      </c>
      <c r="D99" s="30" t="s">
        <v>152</v>
      </c>
      <c r="E99" s="30" t="s">
        <v>157</v>
      </c>
      <c r="F99" s="30" t="s">
        <v>154</v>
      </c>
      <c r="G99" s="30" t="s">
        <v>155</v>
      </c>
      <c r="H99" s="30" t="s">
        <v>235</v>
      </c>
      <c r="J99" s="37">
        <f t="shared" si="6"/>
        <v>8</v>
      </c>
      <c r="K99" s="37">
        <f t="shared" si="7"/>
        <v>2</v>
      </c>
      <c r="L99" s="37">
        <f t="shared" si="8"/>
        <v>2</v>
      </c>
      <c r="M99" s="37" t="str">
        <f t="shared" si="9"/>
        <v>0</v>
      </c>
      <c r="N99" s="37">
        <f t="shared" si="10"/>
        <v>2</v>
      </c>
      <c r="O99" s="37">
        <f t="shared" si="11"/>
        <v>2</v>
      </c>
    </row>
    <row r="100" spans="1:15" ht="12.75">
      <c r="A100" s="36">
        <v>45498.456118518516</v>
      </c>
      <c r="C100" s="30" t="s">
        <v>151</v>
      </c>
      <c r="D100" s="30" t="s">
        <v>152</v>
      </c>
      <c r="E100" s="30" t="s">
        <v>165</v>
      </c>
      <c r="F100" s="30" t="s">
        <v>154</v>
      </c>
      <c r="G100" s="30" t="s">
        <v>155</v>
      </c>
      <c r="H100" s="30" t="s">
        <v>236</v>
      </c>
      <c r="J100" s="37">
        <f t="shared" si="6"/>
        <v>8</v>
      </c>
      <c r="K100" s="37">
        <f t="shared" si="7"/>
        <v>2</v>
      </c>
      <c r="L100" s="37">
        <f t="shared" si="8"/>
        <v>2</v>
      </c>
      <c r="M100" s="37">
        <f t="shared" si="9"/>
        <v>0</v>
      </c>
      <c r="N100" s="37">
        <f t="shared" si="10"/>
        <v>2</v>
      </c>
      <c r="O100" s="37">
        <f t="shared" si="11"/>
        <v>2</v>
      </c>
    </row>
    <row r="101" spans="1:15" ht="12.75">
      <c r="A101" s="36">
        <v>45498.460445671299</v>
      </c>
      <c r="C101" s="30" t="s">
        <v>156</v>
      </c>
      <c r="D101" s="30" t="s">
        <v>152</v>
      </c>
      <c r="E101" s="30" t="s">
        <v>157</v>
      </c>
      <c r="F101" s="30" t="s">
        <v>154</v>
      </c>
      <c r="G101" s="30" t="s">
        <v>155</v>
      </c>
      <c r="H101" s="30" t="s">
        <v>237</v>
      </c>
      <c r="J101" s="37">
        <f t="shared" si="6"/>
        <v>6</v>
      </c>
      <c r="K101" s="37" t="str">
        <f t="shared" si="7"/>
        <v>0</v>
      </c>
      <c r="L101" s="37">
        <f t="shared" si="8"/>
        <v>2</v>
      </c>
      <c r="M101" s="37" t="str">
        <f t="shared" si="9"/>
        <v>0</v>
      </c>
      <c r="N101" s="37">
        <f t="shared" si="10"/>
        <v>2</v>
      </c>
      <c r="O101" s="37">
        <f t="shared" si="11"/>
        <v>2</v>
      </c>
    </row>
    <row r="102" spans="1:15" ht="12.75">
      <c r="A102" s="36">
        <v>45498.46208114583</v>
      </c>
      <c r="C102" s="30" t="s">
        <v>156</v>
      </c>
      <c r="D102" s="30" t="s">
        <v>152</v>
      </c>
      <c r="E102" s="30" t="s">
        <v>157</v>
      </c>
      <c r="F102" s="30" t="s">
        <v>154</v>
      </c>
      <c r="G102" s="30" t="s">
        <v>155</v>
      </c>
      <c r="H102" s="30" t="s">
        <v>238</v>
      </c>
      <c r="J102" s="37">
        <f t="shared" si="6"/>
        <v>6</v>
      </c>
      <c r="K102" s="37" t="str">
        <f t="shared" si="7"/>
        <v>0</v>
      </c>
      <c r="L102" s="37">
        <f t="shared" si="8"/>
        <v>2</v>
      </c>
      <c r="M102" s="37" t="str">
        <f t="shared" si="9"/>
        <v>0</v>
      </c>
      <c r="N102" s="37">
        <f t="shared" si="10"/>
        <v>2</v>
      </c>
      <c r="O102" s="37">
        <f t="shared" si="11"/>
        <v>2</v>
      </c>
    </row>
    <row r="103" spans="1:15" ht="12.75">
      <c r="A103" s="36">
        <v>45498.464834953702</v>
      </c>
      <c r="C103" s="30" t="s">
        <v>151</v>
      </c>
      <c r="D103" s="30" t="s">
        <v>152</v>
      </c>
      <c r="E103" s="30" t="s">
        <v>157</v>
      </c>
      <c r="F103" s="30" t="s">
        <v>154</v>
      </c>
      <c r="G103" s="30" t="s">
        <v>155</v>
      </c>
      <c r="H103" s="30" t="s">
        <v>239</v>
      </c>
      <c r="J103" s="37">
        <f t="shared" si="6"/>
        <v>8</v>
      </c>
      <c r="K103" s="37">
        <f t="shared" si="7"/>
        <v>2</v>
      </c>
      <c r="L103" s="37">
        <f t="shared" si="8"/>
        <v>2</v>
      </c>
      <c r="M103" s="37" t="str">
        <f t="shared" si="9"/>
        <v>0</v>
      </c>
      <c r="N103" s="37">
        <f t="shared" si="10"/>
        <v>2</v>
      </c>
      <c r="O103" s="37">
        <f t="shared" si="11"/>
        <v>2</v>
      </c>
    </row>
    <row r="104" spans="1:15" ht="12.75">
      <c r="A104" s="36">
        <v>45498.473207187504</v>
      </c>
      <c r="C104" s="30" t="s">
        <v>156</v>
      </c>
      <c r="D104" s="30" t="s">
        <v>152</v>
      </c>
      <c r="E104" s="30" t="s">
        <v>157</v>
      </c>
      <c r="F104" s="30" t="s">
        <v>154</v>
      </c>
      <c r="G104" s="30" t="s">
        <v>159</v>
      </c>
      <c r="H104" s="30" t="s">
        <v>240</v>
      </c>
      <c r="J104" s="37">
        <f t="shared" si="6"/>
        <v>5</v>
      </c>
      <c r="K104" s="37" t="str">
        <f t="shared" si="7"/>
        <v>0</v>
      </c>
      <c r="L104" s="37">
        <f t="shared" si="8"/>
        <v>2</v>
      </c>
      <c r="M104" s="37" t="str">
        <f t="shared" si="9"/>
        <v>0</v>
      </c>
      <c r="N104" s="37">
        <f t="shared" si="10"/>
        <v>2</v>
      </c>
      <c r="O104" s="37">
        <f t="shared" si="11"/>
        <v>1</v>
      </c>
    </row>
    <row r="105" spans="1:15" ht="12.75">
      <c r="A105" s="36">
        <v>45498.480859907402</v>
      </c>
      <c r="C105" s="30" t="s">
        <v>156</v>
      </c>
      <c r="D105" s="30" t="s">
        <v>152</v>
      </c>
      <c r="E105" s="30" t="s">
        <v>153</v>
      </c>
      <c r="F105" s="30" t="s">
        <v>154</v>
      </c>
      <c r="G105" s="30" t="s">
        <v>159</v>
      </c>
      <c r="H105" s="30" t="s">
        <v>241</v>
      </c>
      <c r="J105" s="37">
        <f t="shared" si="6"/>
        <v>7</v>
      </c>
      <c r="K105" s="37" t="str">
        <f t="shared" si="7"/>
        <v>0</v>
      </c>
      <c r="L105" s="37">
        <f t="shared" si="8"/>
        <v>2</v>
      </c>
      <c r="M105" s="37">
        <f t="shared" si="9"/>
        <v>2</v>
      </c>
      <c r="N105" s="37">
        <f t="shared" si="10"/>
        <v>2</v>
      </c>
      <c r="O105" s="37">
        <f t="shared" si="11"/>
        <v>1</v>
      </c>
    </row>
    <row r="106" spans="1:15" ht="12.75">
      <c r="A106" s="36">
        <v>45498.481355532407</v>
      </c>
      <c r="C106" s="30" t="s">
        <v>156</v>
      </c>
      <c r="D106" s="30" t="s">
        <v>152</v>
      </c>
      <c r="E106" s="30" t="s">
        <v>157</v>
      </c>
      <c r="F106" s="30" t="s">
        <v>154</v>
      </c>
      <c r="G106" s="30" t="s">
        <v>159</v>
      </c>
      <c r="H106" s="30" t="s">
        <v>242</v>
      </c>
      <c r="J106" s="37">
        <f t="shared" si="6"/>
        <v>5</v>
      </c>
      <c r="K106" s="37" t="str">
        <f t="shared" si="7"/>
        <v>0</v>
      </c>
      <c r="L106" s="37">
        <f t="shared" si="8"/>
        <v>2</v>
      </c>
      <c r="M106" s="37" t="str">
        <f t="shared" si="9"/>
        <v>0</v>
      </c>
      <c r="N106" s="37">
        <f t="shared" si="10"/>
        <v>2</v>
      </c>
      <c r="O106" s="37">
        <f t="shared" si="11"/>
        <v>1</v>
      </c>
    </row>
    <row r="107" spans="1:15" ht="12.75">
      <c r="A107" s="36">
        <v>45498.496901342594</v>
      </c>
      <c r="C107" s="30" t="s">
        <v>156</v>
      </c>
      <c r="D107" s="30" t="s">
        <v>152</v>
      </c>
      <c r="E107" s="30" t="s">
        <v>153</v>
      </c>
      <c r="F107" s="30" t="s">
        <v>154</v>
      </c>
      <c r="G107" s="30" t="s">
        <v>155</v>
      </c>
      <c r="H107" s="30" t="s">
        <v>243</v>
      </c>
      <c r="J107" s="37">
        <f t="shared" si="6"/>
        <v>8</v>
      </c>
      <c r="K107" s="37" t="str">
        <f t="shared" si="7"/>
        <v>0</v>
      </c>
      <c r="L107" s="37">
        <f t="shared" si="8"/>
        <v>2</v>
      </c>
      <c r="M107" s="37">
        <f t="shared" si="9"/>
        <v>2</v>
      </c>
      <c r="N107" s="37">
        <f t="shared" si="10"/>
        <v>2</v>
      </c>
      <c r="O107" s="37">
        <f t="shared" si="11"/>
        <v>2</v>
      </c>
    </row>
    <row r="108" spans="1:15" ht="12.75">
      <c r="A108" s="36">
        <v>45498.503244432868</v>
      </c>
      <c r="C108" s="30" t="s">
        <v>151</v>
      </c>
      <c r="D108" s="30" t="s">
        <v>152</v>
      </c>
      <c r="E108" s="30" t="s">
        <v>157</v>
      </c>
      <c r="F108" s="30" t="s">
        <v>160</v>
      </c>
      <c r="G108" s="30" t="s">
        <v>159</v>
      </c>
      <c r="H108" s="30" t="s">
        <v>244</v>
      </c>
      <c r="J108" s="37">
        <f t="shared" si="6"/>
        <v>5</v>
      </c>
      <c r="K108" s="37">
        <f t="shared" si="7"/>
        <v>2</v>
      </c>
      <c r="L108" s="37">
        <f t="shared" si="8"/>
        <v>2</v>
      </c>
      <c r="M108" s="37" t="str">
        <f t="shared" si="9"/>
        <v>0</v>
      </c>
      <c r="N108" s="37" t="str">
        <f t="shared" si="10"/>
        <v>0</v>
      </c>
      <c r="O108" s="37">
        <f t="shared" si="11"/>
        <v>1</v>
      </c>
    </row>
    <row r="109" spans="1:15" ht="12.75">
      <c r="A109" s="36">
        <v>45498.522332349537</v>
      </c>
      <c r="C109" s="30" t="s">
        <v>156</v>
      </c>
      <c r="D109" s="30" t="s">
        <v>152</v>
      </c>
      <c r="E109" s="30" t="s">
        <v>153</v>
      </c>
      <c r="F109" s="30" t="s">
        <v>154</v>
      </c>
      <c r="G109" s="30" t="s">
        <v>155</v>
      </c>
      <c r="H109" s="30" t="s">
        <v>245</v>
      </c>
      <c r="J109" s="37">
        <f t="shared" si="6"/>
        <v>8</v>
      </c>
      <c r="K109" s="37" t="str">
        <f t="shared" si="7"/>
        <v>0</v>
      </c>
      <c r="L109" s="37">
        <f t="shared" si="8"/>
        <v>2</v>
      </c>
      <c r="M109" s="37">
        <f t="shared" si="9"/>
        <v>2</v>
      </c>
      <c r="N109" s="37">
        <f t="shared" si="10"/>
        <v>2</v>
      </c>
      <c r="O109" s="37">
        <f t="shared" si="11"/>
        <v>2</v>
      </c>
    </row>
    <row r="110" spans="1:15" ht="12.75">
      <c r="A110" s="36">
        <v>45498.526291516202</v>
      </c>
      <c r="C110" s="30" t="s">
        <v>156</v>
      </c>
      <c r="D110" s="30" t="s">
        <v>152</v>
      </c>
      <c r="E110" s="30" t="s">
        <v>157</v>
      </c>
      <c r="F110" s="30" t="s">
        <v>154</v>
      </c>
      <c r="G110" s="30" t="s">
        <v>159</v>
      </c>
      <c r="H110" s="30" t="s">
        <v>246</v>
      </c>
      <c r="J110" s="37">
        <f t="shared" si="6"/>
        <v>5</v>
      </c>
      <c r="K110" s="37" t="str">
        <f t="shared" si="7"/>
        <v>0</v>
      </c>
      <c r="L110" s="37">
        <f t="shared" si="8"/>
        <v>2</v>
      </c>
      <c r="M110" s="37" t="str">
        <f t="shared" si="9"/>
        <v>0</v>
      </c>
      <c r="N110" s="37">
        <f t="shared" si="10"/>
        <v>2</v>
      </c>
      <c r="O110" s="37">
        <f t="shared" si="11"/>
        <v>1</v>
      </c>
    </row>
    <row r="111" spans="1:15" ht="12.75">
      <c r="A111" s="36">
        <v>45498.617262546293</v>
      </c>
      <c r="C111" s="30" t="s">
        <v>151</v>
      </c>
      <c r="D111" s="30" t="s">
        <v>152</v>
      </c>
      <c r="E111" s="30" t="s">
        <v>157</v>
      </c>
      <c r="F111" s="30" t="s">
        <v>160</v>
      </c>
      <c r="G111" s="30" t="s">
        <v>155</v>
      </c>
      <c r="H111" s="30" t="s">
        <v>247</v>
      </c>
      <c r="J111" s="37">
        <f t="shared" si="6"/>
        <v>6</v>
      </c>
      <c r="K111" s="37">
        <f t="shared" si="7"/>
        <v>2</v>
      </c>
      <c r="L111" s="37">
        <f t="shared" si="8"/>
        <v>2</v>
      </c>
      <c r="M111" s="37" t="str">
        <f t="shared" si="9"/>
        <v>0</v>
      </c>
      <c r="N111" s="37" t="str">
        <f t="shared" si="10"/>
        <v>0</v>
      </c>
      <c r="O111" s="37">
        <f t="shared" si="11"/>
        <v>2</v>
      </c>
    </row>
    <row r="112" spans="1:15" ht="12.75">
      <c r="A112" s="36">
        <v>45498.785495902775</v>
      </c>
      <c r="C112" s="30" t="s">
        <v>156</v>
      </c>
      <c r="D112" s="30" t="s">
        <v>152</v>
      </c>
      <c r="E112" s="30" t="s">
        <v>153</v>
      </c>
      <c r="F112" s="30" t="s">
        <v>160</v>
      </c>
      <c r="G112" s="30" t="s">
        <v>155</v>
      </c>
      <c r="H112" s="30" t="s">
        <v>248</v>
      </c>
      <c r="J112" s="37">
        <f t="shared" si="6"/>
        <v>6</v>
      </c>
      <c r="K112" s="37" t="str">
        <f t="shared" si="7"/>
        <v>0</v>
      </c>
      <c r="L112" s="37">
        <f t="shared" si="8"/>
        <v>2</v>
      </c>
      <c r="M112" s="37">
        <f t="shared" si="9"/>
        <v>2</v>
      </c>
      <c r="N112" s="37" t="str">
        <f t="shared" si="10"/>
        <v>0</v>
      </c>
      <c r="O112" s="37">
        <f t="shared" si="11"/>
        <v>2</v>
      </c>
    </row>
    <row r="113" spans="1:15" ht="12.75">
      <c r="A113" s="36">
        <v>45498.807105173611</v>
      </c>
      <c r="C113" s="30" t="s">
        <v>156</v>
      </c>
      <c r="D113" s="30" t="s">
        <v>162</v>
      </c>
      <c r="E113" s="30" t="s">
        <v>165</v>
      </c>
      <c r="F113" s="30" t="s">
        <v>154</v>
      </c>
      <c r="G113" s="30" t="s">
        <v>249</v>
      </c>
      <c r="H113" s="30" t="s">
        <v>250</v>
      </c>
      <c r="J113" s="37">
        <f t="shared" si="6"/>
        <v>2</v>
      </c>
      <c r="K113" s="37" t="str">
        <f t="shared" si="7"/>
        <v>0</v>
      </c>
      <c r="L113" s="37">
        <f t="shared" si="8"/>
        <v>1</v>
      </c>
      <c r="M113" s="37">
        <f t="shared" si="9"/>
        <v>0</v>
      </c>
      <c r="N113" s="37">
        <f t="shared" si="10"/>
        <v>2</v>
      </c>
      <c r="O113" s="37">
        <f t="shared" si="11"/>
        <v>-1</v>
      </c>
    </row>
    <row r="114" spans="1:15" ht="12.75">
      <c r="A114" s="36">
        <v>45499.376011354165</v>
      </c>
      <c r="C114" s="30" t="s">
        <v>151</v>
      </c>
      <c r="D114" s="30" t="s">
        <v>152</v>
      </c>
      <c r="E114" s="30" t="s">
        <v>157</v>
      </c>
      <c r="F114" s="30" t="s">
        <v>160</v>
      </c>
      <c r="G114" s="30" t="s">
        <v>155</v>
      </c>
      <c r="H114" s="30" t="s">
        <v>251</v>
      </c>
      <c r="J114" s="37">
        <f t="shared" si="6"/>
        <v>6</v>
      </c>
      <c r="K114" s="37">
        <f t="shared" si="7"/>
        <v>2</v>
      </c>
      <c r="L114" s="37">
        <f t="shared" si="8"/>
        <v>2</v>
      </c>
      <c r="M114" s="37" t="str">
        <f t="shared" si="9"/>
        <v>0</v>
      </c>
      <c r="N114" s="37" t="str">
        <f t="shared" si="10"/>
        <v>0</v>
      </c>
      <c r="O114" s="37">
        <f t="shared" si="11"/>
        <v>2</v>
      </c>
    </row>
    <row r="115" spans="1:15" ht="12.75">
      <c r="A115" s="36">
        <v>45499.408671793979</v>
      </c>
      <c r="C115" s="30" t="s">
        <v>156</v>
      </c>
      <c r="D115" s="30" t="s">
        <v>152</v>
      </c>
      <c r="E115" s="30" t="s">
        <v>157</v>
      </c>
      <c r="F115" s="30" t="s">
        <v>166</v>
      </c>
      <c r="G115" s="30" t="s">
        <v>159</v>
      </c>
      <c r="H115" s="30" t="s">
        <v>252</v>
      </c>
      <c r="J115" s="37">
        <f t="shared" si="6"/>
        <v>3</v>
      </c>
      <c r="K115" s="37" t="str">
        <f t="shared" si="7"/>
        <v>0</v>
      </c>
      <c r="L115" s="37">
        <f t="shared" si="8"/>
        <v>2</v>
      </c>
      <c r="M115" s="37" t="str">
        <f t="shared" si="9"/>
        <v>0</v>
      </c>
      <c r="N115" s="37" t="str">
        <f t="shared" si="10"/>
        <v>0</v>
      </c>
      <c r="O115" s="37">
        <f t="shared" si="11"/>
        <v>1</v>
      </c>
    </row>
    <row r="116" spans="1:15" ht="12.75">
      <c r="A116" s="36">
        <v>45499.420280416671</v>
      </c>
      <c r="C116" s="30" t="s">
        <v>151</v>
      </c>
      <c r="D116" s="30" t="s">
        <v>152</v>
      </c>
      <c r="E116" s="30" t="s">
        <v>157</v>
      </c>
      <c r="F116" s="30" t="s">
        <v>160</v>
      </c>
      <c r="G116" s="30" t="s">
        <v>155</v>
      </c>
      <c r="H116" s="30" t="s">
        <v>253</v>
      </c>
      <c r="J116" s="37">
        <f t="shared" si="6"/>
        <v>6</v>
      </c>
      <c r="K116" s="37">
        <f t="shared" si="7"/>
        <v>2</v>
      </c>
      <c r="L116" s="37">
        <f t="shared" si="8"/>
        <v>2</v>
      </c>
      <c r="M116" s="37" t="str">
        <f t="shared" si="9"/>
        <v>0</v>
      </c>
      <c r="N116" s="37" t="str">
        <f t="shared" si="10"/>
        <v>0</v>
      </c>
      <c r="O116" s="37">
        <f t="shared" si="11"/>
        <v>2</v>
      </c>
    </row>
    <row r="117" spans="1:15" ht="12.75">
      <c r="A117" s="36">
        <v>45499.473095752313</v>
      </c>
      <c r="C117" s="30" t="s">
        <v>156</v>
      </c>
      <c r="D117" s="30" t="s">
        <v>152</v>
      </c>
      <c r="E117" s="30" t="s">
        <v>157</v>
      </c>
      <c r="F117" s="30" t="s">
        <v>160</v>
      </c>
      <c r="G117" s="30" t="s">
        <v>159</v>
      </c>
      <c r="H117" s="30" t="s">
        <v>254</v>
      </c>
      <c r="J117" s="37">
        <f t="shared" si="6"/>
        <v>3</v>
      </c>
      <c r="K117" s="37" t="str">
        <f t="shared" si="7"/>
        <v>0</v>
      </c>
      <c r="L117" s="37">
        <f t="shared" si="8"/>
        <v>2</v>
      </c>
      <c r="M117" s="37" t="str">
        <f t="shared" si="9"/>
        <v>0</v>
      </c>
      <c r="N117" s="37" t="str">
        <f t="shared" si="10"/>
        <v>0</v>
      </c>
      <c r="O117" s="37">
        <f t="shared" si="11"/>
        <v>1</v>
      </c>
    </row>
    <row r="118" spans="1:15" ht="12.75">
      <c r="A118" s="36">
        <v>45499.486124745366</v>
      </c>
      <c r="C118" s="30" t="s">
        <v>156</v>
      </c>
      <c r="D118" s="30" t="s">
        <v>152</v>
      </c>
      <c r="E118" s="30" t="s">
        <v>157</v>
      </c>
      <c r="F118" s="30" t="s">
        <v>154</v>
      </c>
      <c r="G118" s="30" t="s">
        <v>159</v>
      </c>
      <c r="H118" s="30" t="s">
        <v>255</v>
      </c>
      <c r="J118" s="37">
        <f t="shared" si="6"/>
        <v>5</v>
      </c>
      <c r="K118" s="37" t="str">
        <f t="shared" si="7"/>
        <v>0</v>
      </c>
      <c r="L118" s="37">
        <f t="shared" si="8"/>
        <v>2</v>
      </c>
      <c r="M118" s="37" t="str">
        <f t="shared" si="9"/>
        <v>0</v>
      </c>
      <c r="N118" s="37">
        <f t="shared" si="10"/>
        <v>2</v>
      </c>
      <c r="O118" s="37">
        <f t="shared" si="11"/>
        <v>1</v>
      </c>
    </row>
    <row r="119" spans="1:15" ht="12.75">
      <c r="A119" s="36">
        <v>45499.520851122681</v>
      </c>
      <c r="C119" s="30" t="s">
        <v>156</v>
      </c>
      <c r="D119" s="30" t="s">
        <v>162</v>
      </c>
      <c r="E119" s="30" t="s">
        <v>157</v>
      </c>
      <c r="F119" s="30" t="s">
        <v>160</v>
      </c>
      <c r="G119" s="30" t="s">
        <v>155</v>
      </c>
      <c r="H119" s="30" t="s">
        <v>256</v>
      </c>
      <c r="J119" s="37">
        <f t="shared" si="6"/>
        <v>3</v>
      </c>
      <c r="K119" s="37" t="str">
        <f t="shared" si="7"/>
        <v>0</v>
      </c>
      <c r="L119" s="37">
        <f t="shared" si="8"/>
        <v>1</v>
      </c>
      <c r="M119" s="37" t="str">
        <f t="shared" si="9"/>
        <v>0</v>
      </c>
      <c r="N119" s="37" t="str">
        <f t="shared" si="10"/>
        <v>0</v>
      </c>
      <c r="O119" s="37">
        <f t="shared" si="11"/>
        <v>2</v>
      </c>
    </row>
    <row r="120" spans="1:15" ht="12.75">
      <c r="A120" s="36">
        <v>45499.585816909719</v>
      </c>
      <c r="C120" s="30" t="s">
        <v>156</v>
      </c>
      <c r="D120" s="30" t="s">
        <v>152</v>
      </c>
      <c r="E120" s="30" t="s">
        <v>157</v>
      </c>
      <c r="F120" s="30" t="s">
        <v>154</v>
      </c>
      <c r="G120" s="30" t="s">
        <v>159</v>
      </c>
      <c r="H120" s="30" t="s">
        <v>257</v>
      </c>
      <c r="J120" s="37">
        <f t="shared" si="6"/>
        <v>5</v>
      </c>
      <c r="K120" s="37" t="str">
        <f t="shared" si="7"/>
        <v>0</v>
      </c>
      <c r="L120" s="37">
        <f t="shared" si="8"/>
        <v>2</v>
      </c>
      <c r="M120" s="37" t="str">
        <f t="shared" si="9"/>
        <v>0</v>
      </c>
      <c r="N120" s="37">
        <f t="shared" si="10"/>
        <v>2</v>
      </c>
      <c r="O120" s="37">
        <f t="shared" si="11"/>
        <v>1</v>
      </c>
    </row>
    <row r="121" spans="1:15" ht="12.75">
      <c r="A121" s="36">
        <v>45499.739701921295</v>
      </c>
      <c r="C121" s="30" t="s">
        <v>151</v>
      </c>
      <c r="D121" s="30" t="s">
        <v>163</v>
      </c>
      <c r="E121" s="30" t="s">
        <v>157</v>
      </c>
      <c r="F121" s="30" t="s">
        <v>166</v>
      </c>
      <c r="G121" s="30" t="s">
        <v>159</v>
      </c>
      <c r="H121" s="30" t="s">
        <v>258</v>
      </c>
      <c r="J121" s="37">
        <f t="shared" si="6"/>
        <v>3</v>
      </c>
      <c r="K121" s="37">
        <f t="shared" si="7"/>
        <v>2</v>
      </c>
      <c r="L121" s="37" t="str">
        <f t="shared" si="8"/>
        <v>0</v>
      </c>
      <c r="M121" s="37" t="str">
        <f t="shared" si="9"/>
        <v>0</v>
      </c>
      <c r="N121" s="37" t="str">
        <f t="shared" si="10"/>
        <v>0</v>
      </c>
      <c r="O121" s="37">
        <f t="shared" si="11"/>
        <v>1</v>
      </c>
    </row>
    <row r="122" spans="1:15" ht="12.75">
      <c r="A122" s="36">
        <v>45499.793674837958</v>
      </c>
      <c r="C122" s="30" t="s">
        <v>156</v>
      </c>
      <c r="D122" s="30" t="s">
        <v>162</v>
      </c>
      <c r="E122" s="30" t="s">
        <v>165</v>
      </c>
      <c r="F122" s="30" t="s">
        <v>166</v>
      </c>
      <c r="G122" s="30" t="s">
        <v>155</v>
      </c>
      <c r="H122" s="30" t="s">
        <v>259</v>
      </c>
      <c r="J122" s="37">
        <f t="shared" si="6"/>
        <v>3</v>
      </c>
      <c r="K122" s="37" t="str">
        <f t="shared" si="7"/>
        <v>0</v>
      </c>
      <c r="L122" s="37">
        <f t="shared" si="8"/>
        <v>1</v>
      </c>
      <c r="M122" s="37">
        <f t="shared" si="9"/>
        <v>0</v>
      </c>
      <c r="N122" s="37" t="str">
        <f t="shared" si="10"/>
        <v>0</v>
      </c>
      <c r="O122" s="37">
        <f t="shared" si="11"/>
        <v>2</v>
      </c>
    </row>
    <row r="123" spans="1:15" ht="12.75">
      <c r="A123" s="36">
        <v>45499.843407210647</v>
      </c>
      <c r="C123" s="30" t="s">
        <v>156</v>
      </c>
      <c r="D123" s="30" t="s">
        <v>152</v>
      </c>
      <c r="E123" s="30" t="s">
        <v>157</v>
      </c>
      <c r="F123" s="30" t="s">
        <v>160</v>
      </c>
      <c r="G123" s="30" t="s">
        <v>155</v>
      </c>
      <c r="H123" s="30" t="s">
        <v>260</v>
      </c>
      <c r="J123" s="37">
        <f t="shared" si="6"/>
        <v>4</v>
      </c>
      <c r="K123" s="37" t="str">
        <f t="shared" si="7"/>
        <v>0</v>
      </c>
      <c r="L123" s="37">
        <f t="shared" si="8"/>
        <v>2</v>
      </c>
      <c r="M123" s="37" t="str">
        <f t="shared" si="9"/>
        <v>0</v>
      </c>
      <c r="N123" s="37" t="str">
        <f t="shared" si="10"/>
        <v>0</v>
      </c>
      <c r="O123" s="37">
        <f t="shared" si="11"/>
        <v>2</v>
      </c>
    </row>
    <row r="124" spans="1:15" ht="12.75">
      <c r="A124" s="36">
        <v>45500.373683310187</v>
      </c>
      <c r="C124" s="30" t="s">
        <v>156</v>
      </c>
      <c r="D124" s="30" t="s">
        <v>152</v>
      </c>
      <c r="E124" s="30" t="s">
        <v>157</v>
      </c>
      <c r="F124" s="30" t="s">
        <v>154</v>
      </c>
      <c r="G124" s="30" t="s">
        <v>159</v>
      </c>
      <c r="H124" s="30" t="s">
        <v>261</v>
      </c>
      <c r="J124" s="37">
        <f t="shared" si="6"/>
        <v>5</v>
      </c>
      <c r="K124" s="37" t="str">
        <f t="shared" si="7"/>
        <v>0</v>
      </c>
      <c r="L124" s="37">
        <f t="shared" si="8"/>
        <v>2</v>
      </c>
      <c r="M124" s="37" t="str">
        <f t="shared" si="9"/>
        <v>0</v>
      </c>
      <c r="N124" s="37">
        <f t="shared" si="10"/>
        <v>2</v>
      </c>
      <c r="O124" s="37">
        <f t="shared" si="11"/>
        <v>1</v>
      </c>
    </row>
    <row r="125" spans="1:15" ht="12.75">
      <c r="A125" s="36">
        <v>45500.555299085652</v>
      </c>
      <c r="C125" s="30" t="s">
        <v>156</v>
      </c>
      <c r="D125" s="30" t="s">
        <v>162</v>
      </c>
      <c r="E125" s="30" t="s">
        <v>165</v>
      </c>
      <c r="F125" s="30" t="s">
        <v>154</v>
      </c>
      <c r="G125" s="30" t="s">
        <v>155</v>
      </c>
      <c r="H125" s="30" t="s">
        <v>262</v>
      </c>
      <c r="J125" s="37">
        <f t="shared" si="6"/>
        <v>5</v>
      </c>
      <c r="K125" s="37" t="str">
        <f t="shared" si="7"/>
        <v>0</v>
      </c>
      <c r="L125" s="37">
        <f t="shared" si="8"/>
        <v>1</v>
      </c>
      <c r="M125" s="37">
        <f t="shared" si="9"/>
        <v>0</v>
      </c>
      <c r="N125" s="37">
        <f t="shared" si="10"/>
        <v>2</v>
      </c>
      <c r="O125" s="37">
        <f t="shared" si="11"/>
        <v>2</v>
      </c>
    </row>
    <row r="126" spans="1:15" ht="12.75">
      <c r="A126" s="36">
        <v>45500.638640555553</v>
      </c>
      <c r="C126" s="30" t="s">
        <v>156</v>
      </c>
      <c r="D126" s="30" t="s">
        <v>152</v>
      </c>
      <c r="E126" s="30" t="s">
        <v>157</v>
      </c>
      <c r="F126" s="30" t="s">
        <v>154</v>
      </c>
      <c r="G126" s="30" t="s">
        <v>155</v>
      </c>
      <c r="H126" s="30" t="s">
        <v>263</v>
      </c>
      <c r="J126" s="37">
        <f t="shared" si="6"/>
        <v>6</v>
      </c>
      <c r="K126" s="37" t="str">
        <f t="shared" si="7"/>
        <v>0</v>
      </c>
      <c r="L126" s="37">
        <f t="shared" si="8"/>
        <v>2</v>
      </c>
      <c r="M126" s="37" t="str">
        <f t="shared" si="9"/>
        <v>0</v>
      </c>
      <c r="N126" s="37">
        <f t="shared" si="10"/>
        <v>2</v>
      </c>
      <c r="O126" s="37">
        <f t="shared" si="11"/>
        <v>2</v>
      </c>
    </row>
    <row r="127" spans="1:15" ht="12.75">
      <c r="A127" s="36">
        <v>45500.680084097221</v>
      </c>
      <c r="C127" s="30" t="s">
        <v>156</v>
      </c>
      <c r="D127" s="30" t="s">
        <v>162</v>
      </c>
      <c r="E127" s="30" t="s">
        <v>165</v>
      </c>
      <c r="F127" s="30" t="s">
        <v>154</v>
      </c>
      <c r="G127" s="30" t="s">
        <v>155</v>
      </c>
      <c r="H127" s="30" t="s">
        <v>264</v>
      </c>
      <c r="J127" s="37">
        <f t="shared" si="6"/>
        <v>5</v>
      </c>
      <c r="K127" s="37" t="str">
        <f t="shared" si="7"/>
        <v>0</v>
      </c>
      <c r="L127" s="37">
        <f t="shared" si="8"/>
        <v>1</v>
      </c>
      <c r="M127" s="37">
        <f t="shared" si="9"/>
        <v>0</v>
      </c>
      <c r="N127" s="37">
        <f t="shared" si="10"/>
        <v>2</v>
      </c>
      <c r="O127" s="37">
        <f t="shared" si="11"/>
        <v>2</v>
      </c>
    </row>
    <row r="128" spans="1:15" ht="12.75">
      <c r="A128" s="36">
        <v>45502.375670000001</v>
      </c>
      <c r="C128" s="30" t="s">
        <v>151</v>
      </c>
      <c r="D128" s="30" t="s">
        <v>152</v>
      </c>
      <c r="E128" s="30" t="s">
        <v>157</v>
      </c>
      <c r="F128" s="30" t="s">
        <v>154</v>
      </c>
      <c r="G128" s="30" t="s">
        <v>155</v>
      </c>
      <c r="H128" s="30" t="s">
        <v>265</v>
      </c>
      <c r="J128" s="37">
        <f t="shared" si="6"/>
        <v>8</v>
      </c>
      <c r="K128" s="37">
        <f t="shared" si="7"/>
        <v>2</v>
      </c>
      <c r="L128" s="37">
        <f t="shared" si="8"/>
        <v>2</v>
      </c>
      <c r="M128" s="37" t="str">
        <f t="shared" si="9"/>
        <v>0</v>
      </c>
      <c r="N128" s="37">
        <f t="shared" si="10"/>
        <v>2</v>
      </c>
      <c r="O128" s="37">
        <f t="shared" si="11"/>
        <v>2</v>
      </c>
    </row>
    <row r="129" spans="1:15" ht="12.75">
      <c r="A129" s="36">
        <v>45502.379437083335</v>
      </c>
      <c r="C129" s="30" t="s">
        <v>156</v>
      </c>
      <c r="D129" s="30" t="s">
        <v>162</v>
      </c>
      <c r="E129" s="30" t="s">
        <v>157</v>
      </c>
      <c r="F129" s="30" t="s">
        <v>154</v>
      </c>
      <c r="G129" s="30" t="s">
        <v>155</v>
      </c>
      <c r="H129" s="30" t="s">
        <v>266</v>
      </c>
      <c r="J129" s="37">
        <f t="shared" si="6"/>
        <v>5</v>
      </c>
      <c r="K129" s="37" t="str">
        <f t="shared" si="7"/>
        <v>0</v>
      </c>
      <c r="L129" s="37">
        <f t="shared" si="8"/>
        <v>1</v>
      </c>
      <c r="M129" s="37" t="str">
        <f t="shared" si="9"/>
        <v>0</v>
      </c>
      <c r="N129" s="37">
        <f t="shared" si="10"/>
        <v>2</v>
      </c>
      <c r="O129" s="37">
        <f t="shared" si="11"/>
        <v>2</v>
      </c>
    </row>
    <row r="130" spans="1:15" ht="12.75">
      <c r="A130" s="36">
        <v>45502.381805949073</v>
      </c>
      <c r="C130" s="30" t="s">
        <v>151</v>
      </c>
      <c r="D130" s="30" t="s">
        <v>152</v>
      </c>
      <c r="E130" s="30" t="s">
        <v>157</v>
      </c>
      <c r="F130" s="30" t="s">
        <v>154</v>
      </c>
      <c r="G130" s="30" t="s">
        <v>159</v>
      </c>
      <c r="H130" s="30" t="s">
        <v>267</v>
      </c>
      <c r="J130" s="37">
        <f t="shared" si="6"/>
        <v>7</v>
      </c>
      <c r="K130" s="37">
        <f t="shared" si="7"/>
        <v>2</v>
      </c>
      <c r="L130" s="37">
        <f t="shared" si="8"/>
        <v>2</v>
      </c>
      <c r="M130" s="37" t="str">
        <f t="shared" si="9"/>
        <v>0</v>
      </c>
      <c r="N130" s="37">
        <f t="shared" si="10"/>
        <v>2</v>
      </c>
      <c r="O130" s="37">
        <f t="shared" si="11"/>
        <v>1</v>
      </c>
    </row>
    <row r="131" spans="1:15" ht="12.75">
      <c r="A131" s="36">
        <v>45502.382105254626</v>
      </c>
      <c r="C131" s="30" t="s">
        <v>151</v>
      </c>
      <c r="D131" s="30" t="s">
        <v>152</v>
      </c>
      <c r="E131" s="30" t="s">
        <v>157</v>
      </c>
      <c r="F131" s="30" t="s">
        <v>154</v>
      </c>
      <c r="G131" s="30" t="s">
        <v>155</v>
      </c>
      <c r="H131" s="30" t="s">
        <v>268</v>
      </c>
      <c r="J131" s="37">
        <f t="shared" ref="J131:J194" si="12">SUM(K131+L131+M131+N131+O131)</f>
        <v>8</v>
      </c>
      <c r="K131" s="37">
        <f t="shared" ref="K131:K194" si="13">IF(C131="Option A: K11To gain new skills and knowledge that will benefit my future career.", 1,
   IF(C131="Option B: To explore a subject I’m passionate about and deepen my understanding.", 2,
   IF(C131="Option C: To get a certificate that will enhance my resume.", -1,
   IF(C131="Option D: To fulfill a requirement or because it fits easily into my schedule.", 0,
   "0"))))</f>
        <v>2</v>
      </c>
      <c r="L131" s="37">
        <f t="shared" ref="L131:L194" si="14">IF(D131="Option A: I actively seek out new experiences and ideas because they broaden my perspective and help me grow.", 2,
   IF(D131="Option B: I value exposure to new ideas but prefer to balance it with familiar activities to avoid feeling overwhelmed.", 1,
   IF(D131="Option C: I prefer to stick to what I know and only occasionally try new things if necessary.", 0,
   IF(D131="Option D: I usually wait for opportunities to come to me rather than actively seeking them out.", -1,
   "0"))))</f>
        <v>2</v>
      </c>
      <c r="M131" s="37" t="str">
        <f t="shared" ref="M131:M194" si="15">IF(E131="Option A: I can easily spend 2hours per day, since this is the main agenda of college life", 2,
   IF(E131="Option B: I can spend about 5-6 hours per week, I will prioritize learning and internship readiness, while balancing academics", 1,
   IF(E131="Option C: I can allocate 2-3 hours per week for self learning on weekends, since I have a packed schedule", 0,
   IF(E131="Option D: I would like to focus on academics in the first year, I have been told to start thinking of internships in the third year", -1,
   "0"))))</f>
        <v>0</v>
      </c>
      <c r="N131" s="37">
        <f t="shared" ref="N131:N194" si="16">IF(F131="Option A: Pause the project for sometime and resume it once I am in a better state", -1,
   IF(F131="Option B: I would talk to more friends and faculty and get feedback if I am doing the right thing", 0,
   IF(F131="Option C: I stop listening to them and continue doing my work.'DataSet1 Basic Screening'!E27", 1,
   IF(F131="Option D: I listen to them gently and continue doing my work. But if they persist, I would explain them my thought process and reduce friction", 2,
   "0"))))</f>
        <v>2</v>
      </c>
      <c r="O131" s="37">
        <f t="shared" ref="O131:O194" si="17">IF(G131="OptionA: I would like to be myself, working on areas for improvement", 2,
   IF(G131="OptionB: I am very competitive, I would like to be ahead of my peers and build a good career", 1,
   IF(G131="OptionC: I am still adapting to college right now, I would need some time to get started.", 0,
   IF(G131="OptionD: I have taken admission in a good college, they have good placement, I will concentrate on academics in the first year", -1,
   "0"))))</f>
        <v>2</v>
      </c>
    </row>
    <row r="132" spans="1:15" ht="12.75">
      <c r="A132" s="36">
        <v>45502.384233240737</v>
      </c>
      <c r="C132" s="30" t="s">
        <v>156</v>
      </c>
      <c r="D132" s="30" t="s">
        <v>152</v>
      </c>
      <c r="E132" s="30" t="s">
        <v>153</v>
      </c>
      <c r="F132" s="30" t="s">
        <v>166</v>
      </c>
      <c r="G132" s="30" t="s">
        <v>159</v>
      </c>
      <c r="H132" s="30" t="s">
        <v>269</v>
      </c>
      <c r="J132" s="37">
        <f t="shared" si="12"/>
        <v>5</v>
      </c>
      <c r="K132" s="37" t="str">
        <f t="shared" si="13"/>
        <v>0</v>
      </c>
      <c r="L132" s="37">
        <f t="shared" si="14"/>
        <v>2</v>
      </c>
      <c r="M132" s="37">
        <f t="shared" si="15"/>
        <v>2</v>
      </c>
      <c r="N132" s="37" t="str">
        <f t="shared" si="16"/>
        <v>0</v>
      </c>
      <c r="O132" s="37">
        <f t="shared" si="17"/>
        <v>1</v>
      </c>
    </row>
    <row r="133" spans="1:15" ht="12.75">
      <c r="A133" s="36">
        <v>45502.392240763889</v>
      </c>
      <c r="C133" s="30" t="s">
        <v>151</v>
      </c>
      <c r="D133" s="30" t="s">
        <v>152</v>
      </c>
      <c r="E133" s="30" t="s">
        <v>153</v>
      </c>
      <c r="F133" s="30" t="s">
        <v>154</v>
      </c>
      <c r="G133" s="30" t="s">
        <v>155</v>
      </c>
      <c r="H133" s="30" t="s">
        <v>270</v>
      </c>
      <c r="J133" s="37">
        <f t="shared" si="12"/>
        <v>10</v>
      </c>
      <c r="K133" s="37">
        <f t="shared" si="13"/>
        <v>2</v>
      </c>
      <c r="L133" s="37">
        <f t="shared" si="14"/>
        <v>2</v>
      </c>
      <c r="M133" s="37">
        <f t="shared" si="15"/>
        <v>2</v>
      </c>
      <c r="N133" s="37">
        <f t="shared" si="16"/>
        <v>2</v>
      </c>
      <c r="O133" s="37">
        <f t="shared" si="17"/>
        <v>2</v>
      </c>
    </row>
    <row r="134" spans="1:15" ht="12.75">
      <c r="A134" s="36">
        <v>45502.398944733795</v>
      </c>
      <c r="C134" s="30" t="s">
        <v>151</v>
      </c>
      <c r="D134" s="30" t="s">
        <v>152</v>
      </c>
      <c r="E134" s="30" t="s">
        <v>157</v>
      </c>
      <c r="F134" s="30" t="s">
        <v>154</v>
      </c>
      <c r="G134" s="30" t="s">
        <v>159</v>
      </c>
      <c r="H134" s="30" t="s">
        <v>271</v>
      </c>
      <c r="J134" s="37">
        <f t="shared" si="12"/>
        <v>7</v>
      </c>
      <c r="K134" s="37">
        <f t="shared" si="13"/>
        <v>2</v>
      </c>
      <c r="L134" s="37">
        <f t="shared" si="14"/>
        <v>2</v>
      </c>
      <c r="M134" s="37" t="str">
        <f t="shared" si="15"/>
        <v>0</v>
      </c>
      <c r="N134" s="37">
        <f t="shared" si="16"/>
        <v>2</v>
      </c>
      <c r="O134" s="37">
        <f t="shared" si="17"/>
        <v>1</v>
      </c>
    </row>
    <row r="135" spans="1:15" ht="12.75">
      <c r="A135" s="36">
        <v>45502.412721238426</v>
      </c>
      <c r="C135" s="30" t="s">
        <v>156</v>
      </c>
      <c r="D135" s="30" t="s">
        <v>152</v>
      </c>
      <c r="E135" s="30" t="s">
        <v>153</v>
      </c>
      <c r="F135" s="30" t="s">
        <v>154</v>
      </c>
      <c r="G135" s="30" t="s">
        <v>155</v>
      </c>
      <c r="H135" s="30" t="s">
        <v>272</v>
      </c>
      <c r="J135" s="37">
        <f t="shared" si="12"/>
        <v>8</v>
      </c>
      <c r="K135" s="37" t="str">
        <f t="shared" si="13"/>
        <v>0</v>
      </c>
      <c r="L135" s="37">
        <f t="shared" si="14"/>
        <v>2</v>
      </c>
      <c r="M135" s="37">
        <f t="shared" si="15"/>
        <v>2</v>
      </c>
      <c r="N135" s="37">
        <f t="shared" si="16"/>
        <v>2</v>
      </c>
      <c r="O135" s="37">
        <f t="shared" si="17"/>
        <v>2</v>
      </c>
    </row>
    <row r="136" spans="1:15" ht="12.75">
      <c r="A136" s="36">
        <v>45502.491455428244</v>
      </c>
      <c r="C136" s="30" t="s">
        <v>156</v>
      </c>
      <c r="D136" s="30" t="s">
        <v>152</v>
      </c>
      <c r="E136" s="30" t="s">
        <v>157</v>
      </c>
      <c r="F136" s="30" t="s">
        <v>154</v>
      </c>
      <c r="G136" s="30" t="s">
        <v>155</v>
      </c>
      <c r="H136" s="30" t="s">
        <v>273</v>
      </c>
      <c r="J136" s="37">
        <f t="shared" si="12"/>
        <v>6</v>
      </c>
      <c r="K136" s="37" t="str">
        <f t="shared" si="13"/>
        <v>0</v>
      </c>
      <c r="L136" s="37">
        <f t="shared" si="14"/>
        <v>2</v>
      </c>
      <c r="M136" s="37" t="str">
        <f t="shared" si="15"/>
        <v>0</v>
      </c>
      <c r="N136" s="37">
        <f t="shared" si="16"/>
        <v>2</v>
      </c>
      <c r="O136" s="37">
        <f t="shared" si="17"/>
        <v>2</v>
      </c>
    </row>
    <row r="137" spans="1:15" ht="12.75">
      <c r="A137" s="36">
        <v>45502.501218159727</v>
      </c>
      <c r="C137" s="30" t="s">
        <v>156</v>
      </c>
      <c r="D137" s="30" t="s">
        <v>152</v>
      </c>
      <c r="E137" s="30" t="s">
        <v>157</v>
      </c>
      <c r="F137" s="30" t="s">
        <v>154</v>
      </c>
      <c r="G137" s="30" t="s">
        <v>155</v>
      </c>
      <c r="H137" s="30" t="s">
        <v>274</v>
      </c>
      <c r="J137" s="37">
        <f t="shared" si="12"/>
        <v>6</v>
      </c>
      <c r="K137" s="37" t="str">
        <f t="shared" si="13"/>
        <v>0</v>
      </c>
      <c r="L137" s="37">
        <f t="shared" si="14"/>
        <v>2</v>
      </c>
      <c r="M137" s="37" t="str">
        <f t="shared" si="15"/>
        <v>0</v>
      </c>
      <c r="N137" s="37">
        <f t="shared" si="16"/>
        <v>2</v>
      </c>
      <c r="O137" s="37">
        <f t="shared" si="17"/>
        <v>2</v>
      </c>
    </row>
    <row r="138" spans="1:15" ht="12.75">
      <c r="A138" s="36">
        <v>45502.529379027779</v>
      </c>
      <c r="C138" s="30" t="s">
        <v>151</v>
      </c>
      <c r="D138" s="30" t="s">
        <v>152</v>
      </c>
      <c r="E138" s="30" t="s">
        <v>157</v>
      </c>
      <c r="F138" s="30" t="s">
        <v>166</v>
      </c>
      <c r="G138" s="30" t="s">
        <v>155</v>
      </c>
      <c r="H138" s="30" t="s">
        <v>275</v>
      </c>
      <c r="J138" s="37">
        <f t="shared" si="12"/>
        <v>6</v>
      </c>
      <c r="K138" s="37">
        <f t="shared" si="13"/>
        <v>2</v>
      </c>
      <c r="L138" s="37">
        <f t="shared" si="14"/>
        <v>2</v>
      </c>
      <c r="M138" s="37" t="str">
        <f t="shared" si="15"/>
        <v>0</v>
      </c>
      <c r="N138" s="37" t="str">
        <f t="shared" si="16"/>
        <v>0</v>
      </c>
      <c r="O138" s="37">
        <f t="shared" si="17"/>
        <v>2</v>
      </c>
    </row>
    <row r="139" spans="1:15" ht="12.75">
      <c r="A139" s="36">
        <v>45502.676028032409</v>
      </c>
      <c r="C139" s="30" t="s">
        <v>156</v>
      </c>
      <c r="D139" s="30" t="s">
        <v>152</v>
      </c>
      <c r="E139" s="30" t="s">
        <v>153</v>
      </c>
      <c r="F139" s="30" t="s">
        <v>160</v>
      </c>
      <c r="G139" s="30" t="s">
        <v>159</v>
      </c>
      <c r="H139" s="30" t="s">
        <v>276</v>
      </c>
      <c r="J139" s="37">
        <f t="shared" si="12"/>
        <v>5</v>
      </c>
      <c r="K139" s="37" t="str">
        <f t="shared" si="13"/>
        <v>0</v>
      </c>
      <c r="L139" s="37">
        <f t="shared" si="14"/>
        <v>2</v>
      </c>
      <c r="M139" s="37">
        <f t="shared" si="15"/>
        <v>2</v>
      </c>
      <c r="N139" s="37" t="str">
        <f t="shared" si="16"/>
        <v>0</v>
      </c>
      <c r="O139" s="37">
        <f t="shared" si="17"/>
        <v>1</v>
      </c>
    </row>
    <row r="140" spans="1:15" ht="12.75">
      <c r="A140" s="36">
        <v>45502.813386400463</v>
      </c>
      <c r="C140" s="30" t="s">
        <v>156</v>
      </c>
      <c r="D140" s="30" t="s">
        <v>277</v>
      </c>
      <c r="E140" s="30" t="s">
        <v>157</v>
      </c>
      <c r="F140" s="30" t="s">
        <v>154</v>
      </c>
      <c r="G140" s="30" t="s">
        <v>218</v>
      </c>
      <c r="H140" s="30" t="s">
        <v>278</v>
      </c>
      <c r="J140" s="37">
        <f t="shared" si="12"/>
        <v>1</v>
      </c>
      <c r="K140" s="37" t="str">
        <f t="shared" si="13"/>
        <v>0</v>
      </c>
      <c r="L140" s="37">
        <f t="shared" si="14"/>
        <v>-1</v>
      </c>
      <c r="M140" s="37" t="str">
        <f t="shared" si="15"/>
        <v>0</v>
      </c>
      <c r="N140" s="37">
        <f t="shared" si="16"/>
        <v>2</v>
      </c>
      <c r="O140" s="37">
        <f t="shared" si="17"/>
        <v>0</v>
      </c>
    </row>
    <row r="141" spans="1:15" ht="12.75">
      <c r="A141" s="36">
        <v>45503.380170636578</v>
      </c>
      <c r="C141" s="30" t="s">
        <v>156</v>
      </c>
      <c r="D141" s="30" t="s">
        <v>152</v>
      </c>
      <c r="E141" s="30" t="s">
        <v>153</v>
      </c>
      <c r="F141" s="30" t="s">
        <v>154</v>
      </c>
      <c r="G141" s="30" t="s">
        <v>155</v>
      </c>
      <c r="H141" s="30" t="s">
        <v>279</v>
      </c>
      <c r="J141" s="37">
        <f t="shared" si="12"/>
        <v>8</v>
      </c>
      <c r="K141" s="37" t="str">
        <f t="shared" si="13"/>
        <v>0</v>
      </c>
      <c r="L141" s="37">
        <f t="shared" si="14"/>
        <v>2</v>
      </c>
      <c r="M141" s="37">
        <f t="shared" si="15"/>
        <v>2</v>
      </c>
      <c r="N141" s="37">
        <f t="shared" si="16"/>
        <v>2</v>
      </c>
      <c r="O141" s="37">
        <f t="shared" si="17"/>
        <v>2</v>
      </c>
    </row>
    <row r="142" spans="1:15" ht="12.75">
      <c r="A142" s="36">
        <v>45503.438254976849</v>
      </c>
      <c r="C142" s="30" t="s">
        <v>151</v>
      </c>
      <c r="D142" s="30" t="s">
        <v>162</v>
      </c>
      <c r="E142" s="30" t="s">
        <v>157</v>
      </c>
      <c r="F142" s="30" t="s">
        <v>160</v>
      </c>
      <c r="G142" s="30" t="s">
        <v>218</v>
      </c>
      <c r="H142" s="30" t="s">
        <v>280</v>
      </c>
      <c r="J142" s="37">
        <f t="shared" si="12"/>
        <v>3</v>
      </c>
      <c r="K142" s="37">
        <f t="shared" si="13"/>
        <v>2</v>
      </c>
      <c r="L142" s="37">
        <f t="shared" si="14"/>
        <v>1</v>
      </c>
      <c r="M142" s="37" t="str">
        <f t="shared" si="15"/>
        <v>0</v>
      </c>
      <c r="N142" s="37" t="str">
        <f t="shared" si="16"/>
        <v>0</v>
      </c>
      <c r="O142" s="37">
        <f t="shared" si="17"/>
        <v>0</v>
      </c>
    </row>
    <row r="143" spans="1:15" ht="12.75">
      <c r="A143" s="36">
        <v>45503.48839366898</v>
      </c>
      <c r="C143" s="30" t="s">
        <v>151</v>
      </c>
      <c r="D143" s="30" t="s">
        <v>162</v>
      </c>
      <c r="E143" s="30" t="s">
        <v>153</v>
      </c>
      <c r="F143" s="30" t="s">
        <v>154</v>
      </c>
      <c r="G143" s="30" t="s">
        <v>155</v>
      </c>
      <c r="H143" s="30" t="s">
        <v>281</v>
      </c>
      <c r="J143" s="37">
        <f t="shared" si="12"/>
        <v>9</v>
      </c>
      <c r="K143" s="37">
        <f t="shared" si="13"/>
        <v>2</v>
      </c>
      <c r="L143" s="37">
        <f t="shared" si="14"/>
        <v>1</v>
      </c>
      <c r="M143" s="37">
        <f t="shared" si="15"/>
        <v>2</v>
      </c>
      <c r="N143" s="37">
        <f t="shared" si="16"/>
        <v>2</v>
      </c>
      <c r="O143" s="37">
        <f t="shared" si="17"/>
        <v>2</v>
      </c>
    </row>
    <row r="144" spans="1:15" ht="12.75">
      <c r="A144" s="36">
        <v>45503.489788009261</v>
      </c>
      <c r="C144" s="30" t="s">
        <v>151</v>
      </c>
      <c r="D144" s="30" t="s">
        <v>162</v>
      </c>
      <c r="E144" s="30" t="s">
        <v>153</v>
      </c>
      <c r="F144" s="30" t="s">
        <v>154</v>
      </c>
      <c r="G144" s="30" t="s">
        <v>155</v>
      </c>
      <c r="H144" s="30" t="s">
        <v>282</v>
      </c>
      <c r="J144" s="37">
        <f t="shared" si="12"/>
        <v>9</v>
      </c>
      <c r="K144" s="37">
        <f t="shared" si="13"/>
        <v>2</v>
      </c>
      <c r="L144" s="37">
        <f t="shared" si="14"/>
        <v>1</v>
      </c>
      <c r="M144" s="37">
        <f t="shared" si="15"/>
        <v>2</v>
      </c>
      <c r="N144" s="37">
        <f t="shared" si="16"/>
        <v>2</v>
      </c>
      <c r="O144" s="37">
        <f t="shared" si="17"/>
        <v>2</v>
      </c>
    </row>
    <row r="145" spans="1:15" ht="12.75">
      <c r="A145" s="36">
        <v>45503.84643528935</v>
      </c>
      <c r="C145" s="30" t="s">
        <v>164</v>
      </c>
      <c r="D145" s="30" t="s">
        <v>152</v>
      </c>
      <c r="E145" s="30" t="s">
        <v>283</v>
      </c>
      <c r="F145" s="30" t="s">
        <v>154</v>
      </c>
      <c r="G145" s="30" t="s">
        <v>218</v>
      </c>
      <c r="H145" s="30" t="s">
        <v>284</v>
      </c>
      <c r="J145" s="37">
        <f t="shared" si="12"/>
        <v>2</v>
      </c>
      <c r="K145" s="37">
        <f t="shared" si="13"/>
        <v>-1</v>
      </c>
      <c r="L145" s="37">
        <f t="shared" si="14"/>
        <v>2</v>
      </c>
      <c r="M145" s="37">
        <f t="shared" si="15"/>
        <v>-1</v>
      </c>
      <c r="N145" s="37">
        <f t="shared" si="16"/>
        <v>2</v>
      </c>
      <c r="O145" s="37">
        <f t="shared" si="17"/>
        <v>0</v>
      </c>
    </row>
    <row r="146" spans="1:15" ht="12.75">
      <c r="A146" s="36">
        <v>45504.768015706017</v>
      </c>
      <c r="C146" s="30" t="s">
        <v>156</v>
      </c>
      <c r="D146" s="30" t="s">
        <v>162</v>
      </c>
      <c r="E146" s="30" t="s">
        <v>153</v>
      </c>
      <c r="F146" s="30" t="s">
        <v>160</v>
      </c>
      <c r="G146" s="30" t="s">
        <v>159</v>
      </c>
      <c r="H146" s="30" t="s">
        <v>285</v>
      </c>
      <c r="J146" s="37">
        <f t="shared" si="12"/>
        <v>4</v>
      </c>
      <c r="K146" s="37" t="str">
        <f t="shared" si="13"/>
        <v>0</v>
      </c>
      <c r="L146" s="37">
        <f t="shared" si="14"/>
        <v>1</v>
      </c>
      <c r="M146" s="37">
        <f t="shared" si="15"/>
        <v>2</v>
      </c>
      <c r="N146" s="37" t="str">
        <f t="shared" si="16"/>
        <v>0</v>
      </c>
      <c r="O146" s="37">
        <f t="shared" si="17"/>
        <v>1</v>
      </c>
    </row>
    <row r="147" spans="1:15" ht="12.75">
      <c r="A147" s="36">
        <v>45504.782715300928</v>
      </c>
      <c r="C147" s="30" t="s">
        <v>156</v>
      </c>
      <c r="D147" s="30" t="s">
        <v>277</v>
      </c>
      <c r="E147" s="30" t="s">
        <v>283</v>
      </c>
      <c r="F147" s="30" t="s">
        <v>171</v>
      </c>
      <c r="G147" s="30" t="s">
        <v>218</v>
      </c>
      <c r="H147" s="30" t="s">
        <v>286</v>
      </c>
      <c r="J147" s="37">
        <f t="shared" si="12"/>
        <v>-3</v>
      </c>
      <c r="K147" s="37" t="str">
        <f t="shared" si="13"/>
        <v>0</v>
      </c>
      <c r="L147" s="37">
        <f t="shared" si="14"/>
        <v>-1</v>
      </c>
      <c r="M147" s="37">
        <f t="shared" si="15"/>
        <v>-1</v>
      </c>
      <c r="N147" s="37">
        <f t="shared" si="16"/>
        <v>-1</v>
      </c>
      <c r="O147" s="37">
        <f t="shared" si="17"/>
        <v>0</v>
      </c>
    </row>
    <row r="148" spans="1:15" ht="12.75">
      <c r="A148" s="36">
        <v>45504.800689849537</v>
      </c>
      <c r="C148" s="30" t="s">
        <v>156</v>
      </c>
      <c r="D148" s="30" t="s">
        <v>152</v>
      </c>
      <c r="E148" s="30" t="s">
        <v>153</v>
      </c>
      <c r="F148" s="30" t="s">
        <v>154</v>
      </c>
      <c r="G148" s="30" t="s">
        <v>159</v>
      </c>
      <c r="H148" s="30" t="s">
        <v>287</v>
      </c>
      <c r="J148" s="37">
        <f t="shared" si="12"/>
        <v>7</v>
      </c>
      <c r="K148" s="37" t="str">
        <f t="shared" si="13"/>
        <v>0</v>
      </c>
      <c r="L148" s="37">
        <f t="shared" si="14"/>
        <v>2</v>
      </c>
      <c r="M148" s="37">
        <f t="shared" si="15"/>
        <v>2</v>
      </c>
      <c r="N148" s="37">
        <f t="shared" si="16"/>
        <v>2</v>
      </c>
      <c r="O148" s="37">
        <f t="shared" si="17"/>
        <v>1</v>
      </c>
    </row>
    <row r="149" spans="1:15" ht="12.75">
      <c r="A149" s="36">
        <v>45504.933490891199</v>
      </c>
      <c r="C149" s="30" t="s">
        <v>151</v>
      </c>
      <c r="D149" s="30" t="s">
        <v>152</v>
      </c>
      <c r="E149" s="30" t="s">
        <v>153</v>
      </c>
      <c r="F149" s="30" t="s">
        <v>160</v>
      </c>
      <c r="G149" s="30" t="s">
        <v>159</v>
      </c>
      <c r="H149" s="30" t="s">
        <v>288</v>
      </c>
      <c r="J149" s="37">
        <f t="shared" si="12"/>
        <v>7</v>
      </c>
      <c r="K149" s="37">
        <f t="shared" si="13"/>
        <v>2</v>
      </c>
      <c r="L149" s="37">
        <f t="shared" si="14"/>
        <v>2</v>
      </c>
      <c r="M149" s="37">
        <f t="shared" si="15"/>
        <v>2</v>
      </c>
      <c r="N149" s="37" t="str">
        <f t="shared" si="16"/>
        <v>0</v>
      </c>
      <c r="O149" s="37">
        <f t="shared" si="17"/>
        <v>1</v>
      </c>
    </row>
    <row r="150" spans="1:15" ht="12.75">
      <c r="A150" s="36">
        <v>45505.385135312499</v>
      </c>
      <c r="C150" s="30" t="s">
        <v>151</v>
      </c>
      <c r="D150" s="30" t="s">
        <v>162</v>
      </c>
      <c r="E150" s="30" t="s">
        <v>157</v>
      </c>
      <c r="F150" s="30" t="s">
        <v>154</v>
      </c>
      <c r="G150" s="30" t="s">
        <v>159</v>
      </c>
      <c r="H150" s="30" t="s">
        <v>289</v>
      </c>
      <c r="J150" s="37">
        <f t="shared" si="12"/>
        <v>6</v>
      </c>
      <c r="K150" s="37">
        <f t="shared" si="13"/>
        <v>2</v>
      </c>
      <c r="L150" s="37">
        <f t="shared" si="14"/>
        <v>1</v>
      </c>
      <c r="M150" s="37" t="str">
        <f t="shared" si="15"/>
        <v>0</v>
      </c>
      <c r="N150" s="37">
        <f t="shared" si="16"/>
        <v>2</v>
      </c>
      <c r="O150" s="37">
        <f t="shared" si="17"/>
        <v>1</v>
      </c>
    </row>
    <row r="151" spans="1:15" ht="12.75">
      <c r="A151" s="36">
        <v>45505.396355266203</v>
      </c>
      <c r="C151" s="30" t="s">
        <v>151</v>
      </c>
      <c r="D151" s="30" t="s">
        <v>152</v>
      </c>
      <c r="E151" s="30" t="s">
        <v>157</v>
      </c>
      <c r="F151" s="30" t="s">
        <v>160</v>
      </c>
      <c r="G151" s="30" t="s">
        <v>155</v>
      </c>
      <c r="H151" s="30" t="s">
        <v>290</v>
      </c>
      <c r="J151" s="37">
        <f t="shared" si="12"/>
        <v>6</v>
      </c>
      <c r="K151" s="37">
        <f t="shared" si="13"/>
        <v>2</v>
      </c>
      <c r="L151" s="37">
        <f t="shared" si="14"/>
        <v>2</v>
      </c>
      <c r="M151" s="37" t="str">
        <f t="shared" si="15"/>
        <v>0</v>
      </c>
      <c r="N151" s="37" t="str">
        <f t="shared" si="16"/>
        <v>0</v>
      </c>
      <c r="O151" s="37">
        <f t="shared" si="17"/>
        <v>2</v>
      </c>
    </row>
    <row r="152" spans="1:15" ht="12.75">
      <c r="A152" s="36">
        <v>45505.418577581018</v>
      </c>
      <c r="C152" s="30" t="s">
        <v>156</v>
      </c>
      <c r="D152" s="30" t="s">
        <v>162</v>
      </c>
      <c r="E152" s="30" t="s">
        <v>165</v>
      </c>
      <c r="F152" s="30" t="s">
        <v>166</v>
      </c>
      <c r="G152" s="30" t="s">
        <v>218</v>
      </c>
      <c r="H152" s="30" t="s">
        <v>291</v>
      </c>
      <c r="J152" s="37">
        <f t="shared" si="12"/>
        <v>1</v>
      </c>
      <c r="K152" s="37" t="str">
        <f t="shared" si="13"/>
        <v>0</v>
      </c>
      <c r="L152" s="37">
        <f t="shared" si="14"/>
        <v>1</v>
      </c>
      <c r="M152" s="37">
        <f t="shared" si="15"/>
        <v>0</v>
      </c>
      <c r="N152" s="37" t="str">
        <f t="shared" si="16"/>
        <v>0</v>
      </c>
      <c r="O152" s="37">
        <f t="shared" si="17"/>
        <v>0</v>
      </c>
    </row>
    <row r="153" spans="1:15" ht="12.75">
      <c r="A153" s="36">
        <v>45505.516329317128</v>
      </c>
      <c r="C153" s="30" t="s">
        <v>151</v>
      </c>
      <c r="D153" s="30" t="s">
        <v>152</v>
      </c>
      <c r="E153" s="30" t="s">
        <v>157</v>
      </c>
      <c r="F153" s="30" t="s">
        <v>160</v>
      </c>
      <c r="G153" s="30" t="s">
        <v>155</v>
      </c>
      <c r="H153" s="30" t="s">
        <v>292</v>
      </c>
      <c r="J153" s="37">
        <f t="shared" si="12"/>
        <v>6</v>
      </c>
      <c r="K153" s="37">
        <f t="shared" si="13"/>
        <v>2</v>
      </c>
      <c r="L153" s="37">
        <f t="shared" si="14"/>
        <v>2</v>
      </c>
      <c r="M153" s="37" t="str">
        <f t="shared" si="15"/>
        <v>0</v>
      </c>
      <c r="N153" s="37" t="str">
        <f t="shared" si="16"/>
        <v>0</v>
      </c>
      <c r="O153" s="37">
        <f t="shared" si="17"/>
        <v>2</v>
      </c>
    </row>
    <row r="154" spans="1:15" ht="12.75">
      <c r="A154" s="36">
        <v>45505.53735619213</v>
      </c>
      <c r="C154" s="30" t="s">
        <v>151</v>
      </c>
      <c r="D154" s="30" t="s">
        <v>162</v>
      </c>
      <c r="E154" s="30" t="s">
        <v>153</v>
      </c>
      <c r="F154" s="30" t="s">
        <v>160</v>
      </c>
      <c r="G154" s="30" t="s">
        <v>155</v>
      </c>
      <c r="H154" s="30" t="s">
        <v>293</v>
      </c>
      <c r="J154" s="37">
        <f t="shared" si="12"/>
        <v>7</v>
      </c>
      <c r="K154" s="37">
        <f t="shared" si="13"/>
        <v>2</v>
      </c>
      <c r="L154" s="37">
        <f t="shared" si="14"/>
        <v>1</v>
      </c>
      <c r="M154" s="37">
        <f t="shared" si="15"/>
        <v>2</v>
      </c>
      <c r="N154" s="37" t="str">
        <f t="shared" si="16"/>
        <v>0</v>
      </c>
      <c r="O154" s="37">
        <f t="shared" si="17"/>
        <v>2</v>
      </c>
    </row>
    <row r="155" spans="1:15" ht="12.75">
      <c r="A155" s="36">
        <v>45505.650056516199</v>
      </c>
      <c r="C155" s="30" t="s">
        <v>156</v>
      </c>
      <c r="D155" s="30" t="s">
        <v>152</v>
      </c>
      <c r="E155" s="30" t="s">
        <v>157</v>
      </c>
      <c r="F155" s="30" t="s">
        <v>154</v>
      </c>
      <c r="G155" s="30" t="s">
        <v>159</v>
      </c>
      <c r="H155" s="30" t="s">
        <v>294</v>
      </c>
      <c r="J155" s="37">
        <f t="shared" si="12"/>
        <v>5</v>
      </c>
      <c r="K155" s="37" t="str">
        <f t="shared" si="13"/>
        <v>0</v>
      </c>
      <c r="L155" s="37">
        <f t="shared" si="14"/>
        <v>2</v>
      </c>
      <c r="M155" s="37" t="str">
        <f t="shared" si="15"/>
        <v>0</v>
      </c>
      <c r="N155" s="37">
        <f t="shared" si="16"/>
        <v>2</v>
      </c>
      <c r="O155" s="37">
        <f t="shared" si="17"/>
        <v>1</v>
      </c>
    </row>
    <row r="156" spans="1:15" ht="12.75">
      <c r="A156" s="36">
        <v>45505.75470553241</v>
      </c>
      <c r="C156" s="30" t="s">
        <v>151</v>
      </c>
      <c r="D156" s="30" t="s">
        <v>162</v>
      </c>
      <c r="E156" s="30" t="s">
        <v>153</v>
      </c>
      <c r="F156" s="30" t="s">
        <v>154</v>
      </c>
      <c r="G156" s="30" t="s">
        <v>155</v>
      </c>
      <c r="H156" s="30" t="s">
        <v>295</v>
      </c>
      <c r="J156" s="37">
        <f t="shared" si="12"/>
        <v>9</v>
      </c>
      <c r="K156" s="37">
        <f t="shared" si="13"/>
        <v>2</v>
      </c>
      <c r="L156" s="37">
        <f t="shared" si="14"/>
        <v>1</v>
      </c>
      <c r="M156" s="37">
        <f t="shared" si="15"/>
        <v>2</v>
      </c>
      <c r="N156" s="37">
        <f t="shared" si="16"/>
        <v>2</v>
      </c>
      <c r="O156" s="37">
        <f t="shared" si="17"/>
        <v>2</v>
      </c>
    </row>
    <row r="157" spans="1:15" ht="12.75">
      <c r="A157" s="36">
        <v>45506.818672430556</v>
      </c>
      <c r="C157" s="30" t="s">
        <v>156</v>
      </c>
      <c r="D157" s="30" t="s">
        <v>162</v>
      </c>
      <c r="E157" s="30" t="s">
        <v>153</v>
      </c>
      <c r="F157" s="30" t="s">
        <v>154</v>
      </c>
      <c r="G157" s="30" t="s">
        <v>155</v>
      </c>
      <c r="H157" s="30" t="s">
        <v>296</v>
      </c>
      <c r="J157" s="37">
        <f t="shared" si="12"/>
        <v>7</v>
      </c>
      <c r="K157" s="37" t="str">
        <f t="shared" si="13"/>
        <v>0</v>
      </c>
      <c r="L157" s="37">
        <f t="shared" si="14"/>
        <v>1</v>
      </c>
      <c r="M157" s="37">
        <f t="shared" si="15"/>
        <v>2</v>
      </c>
      <c r="N157" s="37">
        <f t="shared" si="16"/>
        <v>2</v>
      </c>
      <c r="O157" s="37">
        <f t="shared" si="17"/>
        <v>2</v>
      </c>
    </row>
    <row r="158" spans="1:15" ht="12.75">
      <c r="A158" s="36">
        <v>45507.588709722222</v>
      </c>
      <c r="C158" s="30" t="s">
        <v>156</v>
      </c>
      <c r="D158" s="30" t="s">
        <v>152</v>
      </c>
      <c r="E158" s="30" t="s">
        <v>153</v>
      </c>
      <c r="F158" s="30" t="s">
        <v>154</v>
      </c>
      <c r="G158" s="30" t="s">
        <v>159</v>
      </c>
      <c r="H158" s="30" t="s">
        <v>297</v>
      </c>
      <c r="J158" s="37">
        <f t="shared" si="12"/>
        <v>7</v>
      </c>
      <c r="K158" s="37" t="str">
        <f t="shared" si="13"/>
        <v>0</v>
      </c>
      <c r="L158" s="37">
        <f t="shared" si="14"/>
        <v>2</v>
      </c>
      <c r="M158" s="37">
        <f t="shared" si="15"/>
        <v>2</v>
      </c>
      <c r="N158" s="37">
        <f t="shared" si="16"/>
        <v>2</v>
      </c>
      <c r="O158" s="37">
        <f t="shared" si="17"/>
        <v>1</v>
      </c>
    </row>
    <row r="159" spans="1:15" ht="12.75">
      <c r="A159" s="36">
        <v>45507.590006076389</v>
      </c>
      <c r="C159" s="30" t="s">
        <v>156</v>
      </c>
      <c r="D159" s="30" t="s">
        <v>162</v>
      </c>
      <c r="E159" s="30" t="s">
        <v>157</v>
      </c>
      <c r="F159" s="30" t="s">
        <v>154</v>
      </c>
      <c r="G159" s="30" t="s">
        <v>155</v>
      </c>
      <c r="H159" s="30" t="s">
        <v>298</v>
      </c>
      <c r="J159" s="37">
        <f t="shared" si="12"/>
        <v>5</v>
      </c>
      <c r="K159" s="37" t="str">
        <f t="shared" si="13"/>
        <v>0</v>
      </c>
      <c r="L159" s="37">
        <f t="shared" si="14"/>
        <v>1</v>
      </c>
      <c r="M159" s="37" t="str">
        <f t="shared" si="15"/>
        <v>0</v>
      </c>
      <c r="N159" s="37">
        <f t="shared" si="16"/>
        <v>2</v>
      </c>
      <c r="O159" s="37">
        <f t="shared" si="17"/>
        <v>2</v>
      </c>
    </row>
    <row r="160" spans="1:15" ht="12.75">
      <c r="A160" s="36">
        <v>45507.601639282409</v>
      </c>
      <c r="C160" s="30" t="s">
        <v>156</v>
      </c>
      <c r="D160" s="30" t="s">
        <v>152</v>
      </c>
      <c r="E160" s="30" t="s">
        <v>157</v>
      </c>
      <c r="F160" s="30" t="s">
        <v>154</v>
      </c>
      <c r="G160" s="30" t="s">
        <v>159</v>
      </c>
      <c r="H160" s="30" t="s">
        <v>299</v>
      </c>
      <c r="J160" s="37">
        <f t="shared" si="12"/>
        <v>5</v>
      </c>
      <c r="K160" s="37" t="str">
        <f t="shared" si="13"/>
        <v>0</v>
      </c>
      <c r="L160" s="37">
        <f t="shared" si="14"/>
        <v>2</v>
      </c>
      <c r="M160" s="37" t="str">
        <f t="shared" si="15"/>
        <v>0</v>
      </c>
      <c r="N160" s="37">
        <f t="shared" si="16"/>
        <v>2</v>
      </c>
      <c r="O160" s="37">
        <f t="shared" si="17"/>
        <v>1</v>
      </c>
    </row>
    <row r="161" spans="1:15" ht="12.75">
      <c r="A161" s="36">
        <v>45507.614735092589</v>
      </c>
      <c r="C161" s="30" t="s">
        <v>156</v>
      </c>
      <c r="D161" s="30" t="s">
        <v>152</v>
      </c>
      <c r="E161" s="30" t="s">
        <v>157</v>
      </c>
      <c r="F161" s="30" t="s">
        <v>166</v>
      </c>
      <c r="G161" s="30" t="s">
        <v>155</v>
      </c>
      <c r="H161" s="30" t="s">
        <v>300</v>
      </c>
      <c r="J161" s="37">
        <f t="shared" si="12"/>
        <v>4</v>
      </c>
      <c r="K161" s="37" t="str">
        <f t="shared" si="13"/>
        <v>0</v>
      </c>
      <c r="L161" s="37">
        <f t="shared" si="14"/>
        <v>2</v>
      </c>
      <c r="M161" s="37" t="str">
        <f t="shared" si="15"/>
        <v>0</v>
      </c>
      <c r="N161" s="37" t="str">
        <f t="shared" si="16"/>
        <v>0</v>
      </c>
      <c r="O161" s="37">
        <f t="shared" si="17"/>
        <v>2</v>
      </c>
    </row>
    <row r="162" spans="1:15" ht="12.75">
      <c r="A162" s="36">
        <v>45507.646370104165</v>
      </c>
      <c r="C162" s="30" t="s">
        <v>151</v>
      </c>
      <c r="D162" s="30" t="s">
        <v>152</v>
      </c>
      <c r="E162" s="30" t="s">
        <v>157</v>
      </c>
      <c r="F162" s="30" t="s">
        <v>154</v>
      </c>
      <c r="G162" s="30" t="s">
        <v>155</v>
      </c>
      <c r="H162" s="30" t="s">
        <v>301</v>
      </c>
      <c r="J162" s="37">
        <f t="shared" si="12"/>
        <v>8</v>
      </c>
      <c r="K162" s="37">
        <f t="shared" si="13"/>
        <v>2</v>
      </c>
      <c r="L162" s="37">
        <f t="shared" si="14"/>
        <v>2</v>
      </c>
      <c r="M162" s="37" t="str">
        <f t="shared" si="15"/>
        <v>0</v>
      </c>
      <c r="N162" s="37">
        <f t="shared" si="16"/>
        <v>2</v>
      </c>
      <c r="O162" s="37">
        <f t="shared" si="17"/>
        <v>2</v>
      </c>
    </row>
    <row r="163" spans="1:15" ht="12.75">
      <c r="A163" s="36">
        <v>45507.684605567134</v>
      </c>
      <c r="C163" s="30" t="s">
        <v>156</v>
      </c>
      <c r="D163" s="30" t="s">
        <v>162</v>
      </c>
      <c r="E163" s="30" t="s">
        <v>165</v>
      </c>
      <c r="F163" s="30" t="s">
        <v>160</v>
      </c>
      <c r="G163" s="30" t="s">
        <v>155</v>
      </c>
      <c r="H163" s="30" t="s">
        <v>302</v>
      </c>
      <c r="J163" s="37">
        <f t="shared" si="12"/>
        <v>3</v>
      </c>
      <c r="K163" s="37" t="str">
        <f t="shared" si="13"/>
        <v>0</v>
      </c>
      <c r="L163" s="37">
        <f t="shared" si="14"/>
        <v>1</v>
      </c>
      <c r="M163" s="37">
        <f t="shared" si="15"/>
        <v>0</v>
      </c>
      <c r="N163" s="37" t="str">
        <f t="shared" si="16"/>
        <v>0</v>
      </c>
      <c r="O163" s="37">
        <f t="shared" si="17"/>
        <v>2</v>
      </c>
    </row>
    <row r="164" spans="1:15" ht="12.75">
      <c r="A164" s="36">
        <v>45509.847409027774</v>
      </c>
      <c r="C164" s="30" t="s">
        <v>156</v>
      </c>
      <c r="D164" s="30" t="s">
        <v>152</v>
      </c>
      <c r="E164" s="30" t="s">
        <v>165</v>
      </c>
      <c r="F164" s="30" t="s">
        <v>160</v>
      </c>
      <c r="G164" s="30" t="s">
        <v>218</v>
      </c>
      <c r="H164" s="30" t="s">
        <v>303</v>
      </c>
      <c r="J164" s="37">
        <f t="shared" si="12"/>
        <v>2</v>
      </c>
      <c r="K164" s="37" t="str">
        <f t="shared" si="13"/>
        <v>0</v>
      </c>
      <c r="L164" s="37">
        <f t="shared" si="14"/>
        <v>2</v>
      </c>
      <c r="M164" s="37">
        <f t="shared" si="15"/>
        <v>0</v>
      </c>
      <c r="N164" s="37" t="str">
        <f t="shared" si="16"/>
        <v>0</v>
      </c>
      <c r="O164" s="37">
        <f t="shared" si="17"/>
        <v>0</v>
      </c>
    </row>
    <row r="165" spans="1:15" ht="12.75">
      <c r="A165" s="36">
        <v>45512.398320729168</v>
      </c>
      <c r="C165" s="30" t="s">
        <v>151</v>
      </c>
      <c r="D165" s="30" t="s">
        <v>152</v>
      </c>
      <c r="E165" s="30" t="s">
        <v>157</v>
      </c>
      <c r="F165" s="30" t="s">
        <v>154</v>
      </c>
      <c r="G165" s="30" t="s">
        <v>155</v>
      </c>
      <c r="H165" s="30" t="s">
        <v>304</v>
      </c>
      <c r="J165" s="37">
        <f t="shared" si="12"/>
        <v>8</v>
      </c>
      <c r="K165" s="37">
        <f t="shared" si="13"/>
        <v>2</v>
      </c>
      <c r="L165" s="37">
        <f t="shared" si="14"/>
        <v>2</v>
      </c>
      <c r="M165" s="37" t="str">
        <f t="shared" si="15"/>
        <v>0</v>
      </c>
      <c r="N165" s="37">
        <f t="shared" si="16"/>
        <v>2</v>
      </c>
      <c r="O165" s="37">
        <f t="shared" si="17"/>
        <v>2</v>
      </c>
    </row>
    <row r="166" spans="1:15" ht="12.75">
      <c r="A166" s="36">
        <v>45513.553832210644</v>
      </c>
      <c r="C166" s="30" t="s">
        <v>156</v>
      </c>
      <c r="D166" s="30" t="s">
        <v>162</v>
      </c>
      <c r="E166" s="30" t="s">
        <v>153</v>
      </c>
      <c r="F166" s="30" t="s">
        <v>160</v>
      </c>
      <c r="G166" s="30" t="s">
        <v>159</v>
      </c>
      <c r="H166" s="30" t="s">
        <v>305</v>
      </c>
      <c r="J166" s="37">
        <f t="shared" si="12"/>
        <v>4</v>
      </c>
      <c r="K166" s="37" t="str">
        <f t="shared" si="13"/>
        <v>0</v>
      </c>
      <c r="L166" s="37">
        <f t="shared" si="14"/>
        <v>1</v>
      </c>
      <c r="M166" s="37">
        <f t="shared" si="15"/>
        <v>2</v>
      </c>
      <c r="N166" s="37" t="str">
        <f t="shared" si="16"/>
        <v>0</v>
      </c>
      <c r="O166" s="37">
        <f t="shared" si="17"/>
        <v>1</v>
      </c>
    </row>
    <row r="167" spans="1:15" ht="12.75">
      <c r="A167" s="36">
        <v>45513.554267418978</v>
      </c>
      <c r="C167" s="30" t="s">
        <v>156</v>
      </c>
      <c r="D167" s="30" t="s">
        <v>152</v>
      </c>
      <c r="E167" s="30" t="s">
        <v>157</v>
      </c>
      <c r="F167" s="30" t="s">
        <v>154</v>
      </c>
      <c r="G167" s="30" t="s">
        <v>159</v>
      </c>
      <c r="H167" s="30" t="s">
        <v>306</v>
      </c>
      <c r="J167" s="37">
        <f t="shared" si="12"/>
        <v>5</v>
      </c>
      <c r="K167" s="37" t="str">
        <f t="shared" si="13"/>
        <v>0</v>
      </c>
      <c r="L167" s="37">
        <f t="shared" si="14"/>
        <v>2</v>
      </c>
      <c r="M167" s="37" t="str">
        <f t="shared" si="15"/>
        <v>0</v>
      </c>
      <c r="N167" s="37">
        <f t="shared" si="16"/>
        <v>2</v>
      </c>
      <c r="O167" s="37">
        <f t="shared" si="17"/>
        <v>1</v>
      </c>
    </row>
    <row r="168" spans="1:15" ht="12.75">
      <c r="A168" s="36">
        <v>45513.55820702546</v>
      </c>
      <c r="C168" s="30" t="s">
        <v>156</v>
      </c>
      <c r="D168" s="30" t="s">
        <v>152</v>
      </c>
      <c r="E168" s="30" t="s">
        <v>165</v>
      </c>
      <c r="F168" s="30" t="s">
        <v>154</v>
      </c>
      <c r="G168" s="30" t="s">
        <v>155</v>
      </c>
      <c r="H168" s="30" t="s">
        <v>307</v>
      </c>
      <c r="J168" s="37">
        <f t="shared" si="12"/>
        <v>6</v>
      </c>
      <c r="K168" s="37" t="str">
        <f t="shared" si="13"/>
        <v>0</v>
      </c>
      <c r="L168" s="37">
        <f t="shared" si="14"/>
        <v>2</v>
      </c>
      <c r="M168" s="37">
        <f t="shared" si="15"/>
        <v>0</v>
      </c>
      <c r="N168" s="37">
        <f t="shared" si="16"/>
        <v>2</v>
      </c>
      <c r="O168" s="37">
        <f t="shared" si="17"/>
        <v>2</v>
      </c>
    </row>
    <row r="169" spans="1:15" ht="12.75">
      <c r="A169" s="36">
        <v>45513.576119652775</v>
      </c>
      <c r="C169" s="30" t="s">
        <v>156</v>
      </c>
      <c r="D169" s="30" t="s">
        <v>152</v>
      </c>
      <c r="E169" s="30" t="s">
        <v>157</v>
      </c>
      <c r="F169" s="30" t="s">
        <v>160</v>
      </c>
      <c r="G169" s="30" t="s">
        <v>155</v>
      </c>
      <c r="H169" s="30" t="s">
        <v>308</v>
      </c>
      <c r="J169" s="37">
        <f t="shared" si="12"/>
        <v>4</v>
      </c>
      <c r="K169" s="37" t="str">
        <f t="shared" si="13"/>
        <v>0</v>
      </c>
      <c r="L169" s="37">
        <f t="shared" si="14"/>
        <v>2</v>
      </c>
      <c r="M169" s="37" t="str">
        <f t="shared" si="15"/>
        <v>0</v>
      </c>
      <c r="N169" s="37" t="str">
        <f t="shared" si="16"/>
        <v>0</v>
      </c>
      <c r="O169" s="37">
        <f t="shared" si="17"/>
        <v>2</v>
      </c>
    </row>
    <row r="170" spans="1:15" ht="12.75">
      <c r="A170" s="36">
        <v>45513.579077395829</v>
      </c>
      <c r="C170" s="30" t="s">
        <v>151</v>
      </c>
      <c r="D170" s="30" t="s">
        <v>162</v>
      </c>
      <c r="E170" s="30" t="s">
        <v>157</v>
      </c>
      <c r="F170" s="30" t="s">
        <v>154</v>
      </c>
      <c r="G170" s="30" t="s">
        <v>155</v>
      </c>
      <c r="H170" s="30" t="s">
        <v>309</v>
      </c>
      <c r="J170" s="37">
        <f t="shared" si="12"/>
        <v>7</v>
      </c>
      <c r="K170" s="37">
        <f t="shared" si="13"/>
        <v>2</v>
      </c>
      <c r="L170" s="37">
        <f t="shared" si="14"/>
        <v>1</v>
      </c>
      <c r="M170" s="37" t="str">
        <f t="shared" si="15"/>
        <v>0</v>
      </c>
      <c r="N170" s="37">
        <f t="shared" si="16"/>
        <v>2</v>
      </c>
      <c r="O170" s="37">
        <f t="shared" si="17"/>
        <v>2</v>
      </c>
    </row>
    <row r="171" spans="1:15" ht="12.75">
      <c r="A171" s="36">
        <v>45513.605987615738</v>
      </c>
      <c r="C171" s="30" t="s">
        <v>151</v>
      </c>
      <c r="D171" s="30" t="s">
        <v>152</v>
      </c>
      <c r="E171" s="30" t="s">
        <v>157</v>
      </c>
      <c r="F171" s="30" t="s">
        <v>154</v>
      </c>
      <c r="G171" s="30" t="s">
        <v>155</v>
      </c>
      <c r="H171" s="30" t="s">
        <v>310</v>
      </c>
      <c r="J171" s="37">
        <f t="shared" si="12"/>
        <v>8</v>
      </c>
      <c r="K171" s="37">
        <f t="shared" si="13"/>
        <v>2</v>
      </c>
      <c r="L171" s="37">
        <f t="shared" si="14"/>
        <v>2</v>
      </c>
      <c r="M171" s="37" t="str">
        <f t="shared" si="15"/>
        <v>0</v>
      </c>
      <c r="N171" s="37">
        <f t="shared" si="16"/>
        <v>2</v>
      </c>
      <c r="O171" s="37">
        <f t="shared" si="17"/>
        <v>2</v>
      </c>
    </row>
    <row r="172" spans="1:15" ht="12.75">
      <c r="A172" s="36">
        <v>45513.708860266204</v>
      </c>
      <c r="C172" s="30" t="s">
        <v>151</v>
      </c>
      <c r="D172" s="30" t="s">
        <v>162</v>
      </c>
      <c r="E172" s="30" t="s">
        <v>153</v>
      </c>
      <c r="F172" s="30" t="s">
        <v>154</v>
      </c>
      <c r="G172" s="30" t="s">
        <v>155</v>
      </c>
      <c r="H172" s="30" t="s">
        <v>311</v>
      </c>
      <c r="J172" s="37">
        <f t="shared" si="12"/>
        <v>9</v>
      </c>
      <c r="K172" s="37">
        <f t="shared" si="13"/>
        <v>2</v>
      </c>
      <c r="L172" s="37">
        <f t="shared" si="14"/>
        <v>1</v>
      </c>
      <c r="M172" s="37">
        <f t="shared" si="15"/>
        <v>2</v>
      </c>
      <c r="N172" s="37">
        <f t="shared" si="16"/>
        <v>2</v>
      </c>
      <c r="O172" s="37">
        <f t="shared" si="17"/>
        <v>2</v>
      </c>
    </row>
    <row r="173" spans="1:15" ht="12.75">
      <c r="A173" s="36">
        <v>45513.760608750003</v>
      </c>
      <c r="C173" s="30" t="s">
        <v>151</v>
      </c>
      <c r="D173" s="30" t="s">
        <v>152</v>
      </c>
      <c r="E173" s="30" t="s">
        <v>157</v>
      </c>
      <c r="F173" s="30" t="s">
        <v>160</v>
      </c>
      <c r="G173" s="30" t="s">
        <v>159</v>
      </c>
      <c r="H173" s="30" t="s">
        <v>312</v>
      </c>
      <c r="J173" s="37">
        <f t="shared" si="12"/>
        <v>5</v>
      </c>
      <c r="K173" s="37">
        <f t="shared" si="13"/>
        <v>2</v>
      </c>
      <c r="L173" s="37">
        <f t="shared" si="14"/>
        <v>2</v>
      </c>
      <c r="M173" s="37" t="str">
        <f t="shared" si="15"/>
        <v>0</v>
      </c>
      <c r="N173" s="37" t="str">
        <f t="shared" si="16"/>
        <v>0</v>
      </c>
      <c r="O173" s="37">
        <f t="shared" si="17"/>
        <v>1</v>
      </c>
    </row>
    <row r="174" spans="1:15" ht="12.75">
      <c r="A174" s="36">
        <v>45514.357603182871</v>
      </c>
      <c r="C174" s="30" t="s">
        <v>156</v>
      </c>
      <c r="D174" s="30" t="s">
        <v>152</v>
      </c>
      <c r="E174" s="30" t="s">
        <v>153</v>
      </c>
      <c r="F174" s="30" t="s">
        <v>154</v>
      </c>
      <c r="G174" s="30" t="s">
        <v>159</v>
      </c>
      <c r="H174" s="30" t="s">
        <v>313</v>
      </c>
      <c r="J174" s="37">
        <f t="shared" si="12"/>
        <v>7</v>
      </c>
      <c r="K174" s="37" t="str">
        <f t="shared" si="13"/>
        <v>0</v>
      </c>
      <c r="L174" s="37">
        <f t="shared" si="14"/>
        <v>2</v>
      </c>
      <c r="M174" s="37">
        <f t="shared" si="15"/>
        <v>2</v>
      </c>
      <c r="N174" s="37">
        <f t="shared" si="16"/>
        <v>2</v>
      </c>
      <c r="O174" s="37">
        <f t="shared" si="17"/>
        <v>1</v>
      </c>
    </row>
    <row r="175" spans="1:15" ht="12.75">
      <c r="A175" s="36">
        <v>45514.549176504632</v>
      </c>
      <c r="C175" s="30" t="s">
        <v>151</v>
      </c>
      <c r="D175" s="30" t="s">
        <v>152</v>
      </c>
      <c r="E175" s="30" t="s">
        <v>153</v>
      </c>
      <c r="F175" s="30" t="s">
        <v>160</v>
      </c>
      <c r="G175" s="30" t="s">
        <v>155</v>
      </c>
      <c r="H175" s="30" t="s">
        <v>314</v>
      </c>
      <c r="J175" s="37">
        <f t="shared" si="12"/>
        <v>8</v>
      </c>
      <c r="K175" s="37">
        <f t="shared" si="13"/>
        <v>2</v>
      </c>
      <c r="L175" s="37">
        <f t="shared" si="14"/>
        <v>2</v>
      </c>
      <c r="M175" s="37">
        <f t="shared" si="15"/>
        <v>2</v>
      </c>
      <c r="N175" s="37" t="str">
        <f t="shared" si="16"/>
        <v>0</v>
      </c>
      <c r="O175" s="37">
        <f t="shared" si="17"/>
        <v>2</v>
      </c>
    </row>
    <row r="176" spans="1:15" ht="12.75">
      <c r="A176" s="36">
        <v>45514.592392662038</v>
      </c>
      <c r="C176" s="30" t="s">
        <v>156</v>
      </c>
      <c r="D176" s="30" t="s">
        <v>152</v>
      </c>
      <c r="E176" s="30" t="s">
        <v>153</v>
      </c>
      <c r="F176" s="30" t="s">
        <v>160</v>
      </c>
      <c r="G176" s="30" t="s">
        <v>159</v>
      </c>
      <c r="H176" s="30" t="s">
        <v>315</v>
      </c>
      <c r="J176" s="37">
        <f t="shared" si="12"/>
        <v>5</v>
      </c>
      <c r="K176" s="37" t="str">
        <f t="shared" si="13"/>
        <v>0</v>
      </c>
      <c r="L176" s="37">
        <f t="shared" si="14"/>
        <v>2</v>
      </c>
      <c r="M176" s="37">
        <f t="shared" si="15"/>
        <v>2</v>
      </c>
      <c r="N176" s="37" t="str">
        <f t="shared" si="16"/>
        <v>0</v>
      </c>
      <c r="O176" s="37">
        <f t="shared" si="17"/>
        <v>1</v>
      </c>
    </row>
    <row r="177" spans="1:15" ht="12.75">
      <c r="A177" s="36">
        <v>45514.596859456018</v>
      </c>
      <c r="C177" s="30" t="s">
        <v>156</v>
      </c>
      <c r="D177" s="30" t="s">
        <v>152</v>
      </c>
      <c r="E177" s="30" t="s">
        <v>157</v>
      </c>
      <c r="F177" s="30" t="s">
        <v>154</v>
      </c>
      <c r="G177" s="30" t="s">
        <v>159</v>
      </c>
      <c r="H177" s="30" t="s">
        <v>316</v>
      </c>
      <c r="J177" s="37">
        <f t="shared" si="12"/>
        <v>5</v>
      </c>
      <c r="K177" s="37" t="str">
        <f t="shared" si="13"/>
        <v>0</v>
      </c>
      <c r="L177" s="37">
        <f t="shared" si="14"/>
        <v>2</v>
      </c>
      <c r="M177" s="37" t="str">
        <f t="shared" si="15"/>
        <v>0</v>
      </c>
      <c r="N177" s="37">
        <f t="shared" si="16"/>
        <v>2</v>
      </c>
      <c r="O177" s="37">
        <f t="shared" si="17"/>
        <v>1</v>
      </c>
    </row>
    <row r="178" spans="1:15" ht="12.75">
      <c r="A178" s="36">
        <v>45514.702183576388</v>
      </c>
      <c r="C178" s="30" t="s">
        <v>151</v>
      </c>
      <c r="D178" s="30" t="s">
        <v>152</v>
      </c>
      <c r="E178" s="30" t="s">
        <v>157</v>
      </c>
      <c r="F178" s="30" t="s">
        <v>154</v>
      </c>
      <c r="G178" s="30" t="s">
        <v>155</v>
      </c>
      <c r="H178" s="30" t="s">
        <v>317</v>
      </c>
      <c r="J178" s="37">
        <f t="shared" si="12"/>
        <v>8</v>
      </c>
      <c r="K178" s="37">
        <f t="shared" si="13"/>
        <v>2</v>
      </c>
      <c r="L178" s="37">
        <f t="shared" si="14"/>
        <v>2</v>
      </c>
      <c r="M178" s="37" t="str">
        <f t="shared" si="15"/>
        <v>0</v>
      </c>
      <c r="N178" s="37">
        <f t="shared" si="16"/>
        <v>2</v>
      </c>
      <c r="O178" s="37">
        <f t="shared" si="17"/>
        <v>2</v>
      </c>
    </row>
    <row r="179" spans="1:15" ht="12.75">
      <c r="A179" s="36">
        <v>45514.707769918983</v>
      </c>
      <c r="C179" s="30" t="s">
        <v>156</v>
      </c>
      <c r="D179" s="30" t="s">
        <v>152</v>
      </c>
      <c r="E179" s="30" t="s">
        <v>157</v>
      </c>
      <c r="F179" s="30" t="s">
        <v>154</v>
      </c>
      <c r="G179" s="30" t="s">
        <v>159</v>
      </c>
      <c r="H179" s="30" t="s">
        <v>318</v>
      </c>
      <c r="J179" s="37">
        <f t="shared" si="12"/>
        <v>5</v>
      </c>
      <c r="K179" s="37" t="str">
        <f t="shared" si="13"/>
        <v>0</v>
      </c>
      <c r="L179" s="37">
        <f t="shared" si="14"/>
        <v>2</v>
      </c>
      <c r="M179" s="37" t="str">
        <f t="shared" si="15"/>
        <v>0</v>
      </c>
      <c r="N179" s="37">
        <f t="shared" si="16"/>
        <v>2</v>
      </c>
      <c r="O179" s="37">
        <f t="shared" si="17"/>
        <v>1</v>
      </c>
    </row>
    <row r="180" spans="1:15" ht="12.75">
      <c r="A180" s="36">
        <v>45514.792770381944</v>
      </c>
      <c r="C180" s="30" t="s">
        <v>156</v>
      </c>
      <c r="D180" s="30" t="s">
        <v>152</v>
      </c>
      <c r="E180" s="30" t="s">
        <v>157</v>
      </c>
      <c r="F180" s="30" t="s">
        <v>154</v>
      </c>
      <c r="G180" s="30" t="s">
        <v>155</v>
      </c>
      <c r="H180" s="30" t="s">
        <v>319</v>
      </c>
      <c r="J180" s="37">
        <f t="shared" si="12"/>
        <v>6</v>
      </c>
      <c r="K180" s="37" t="str">
        <f t="shared" si="13"/>
        <v>0</v>
      </c>
      <c r="L180" s="37">
        <f t="shared" si="14"/>
        <v>2</v>
      </c>
      <c r="M180" s="37" t="str">
        <f t="shared" si="15"/>
        <v>0</v>
      </c>
      <c r="N180" s="37">
        <f t="shared" si="16"/>
        <v>2</v>
      </c>
      <c r="O180" s="37">
        <f t="shared" si="17"/>
        <v>2</v>
      </c>
    </row>
    <row r="181" spans="1:15" ht="12.75">
      <c r="A181" s="36">
        <v>45514.833367754632</v>
      </c>
      <c r="C181" s="30" t="s">
        <v>156</v>
      </c>
      <c r="D181" s="30" t="s">
        <v>162</v>
      </c>
      <c r="E181" s="30" t="s">
        <v>157</v>
      </c>
      <c r="F181" s="30" t="s">
        <v>160</v>
      </c>
      <c r="G181" s="30" t="s">
        <v>155</v>
      </c>
      <c r="H181" s="30" t="s">
        <v>320</v>
      </c>
      <c r="J181" s="37">
        <f t="shared" si="12"/>
        <v>3</v>
      </c>
      <c r="K181" s="37" t="str">
        <f t="shared" si="13"/>
        <v>0</v>
      </c>
      <c r="L181" s="37">
        <f t="shared" si="14"/>
        <v>1</v>
      </c>
      <c r="M181" s="37" t="str">
        <f t="shared" si="15"/>
        <v>0</v>
      </c>
      <c r="N181" s="37" t="str">
        <f t="shared" si="16"/>
        <v>0</v>
      </c>
      <c r="O181" s="37">
        <f t="shared" si="17"/>
        <v>2</v>
      </c>
    </row>
    <row r="182" spans="1:15" ht="12.75">
      <c r="A182" s="36">
        <v>45514.842817951387</v>
      </c>
      <c r="C182" s="30" t="s">
        <v>151</v>
      </c>
      <c r="D182" s="30" t="s">
        <v>152</v>
      </c>
      <c r="E182" s="30" t="s">
        <v>157</v>
      </c>
      <c r="F182" s="30" t="s">
        <v>160</v>
      </c>
      <c r="G182" s="30" t="s">
        <v>155</v>
      </c>
      <c r="H182" s="30" t="s">
        <v>321</v>
      </c>
      <c r="J182" s="37">
        <f t="shared" si="12"/>
        <v>6</v>
      </c>
      <c r="K182" s="37">
        <f t="shared" si="13"/>
        <v>2</v>
      </c>
      <c r="L182" s="37">
        <f t="shared" si="14"/>
        <v>2</v>
      </c>
      <c r="M182" s="37" t="str">
        <f t="shared" si="15"/>
        <v>0</v>
      </c>
      <c r="N182" s="37" t="str">
        <f t="shared" si="16"/>
        <v>0</v>
      </c>
      <c r="O182" s="37">
        <f t="shared" si="17"/>
        <v>2</v>
      </c>
    </row>
    <row r="183" spans="1:15" ht="12.75">
      <c r="A183" s="36">
        <v>45514.846272187497</v>
      </c>
      <c r="C183" s="30" t="s">
        <v>156</v>
      </c>
      <c r="D183" s="30" t="s">
        <v>152</v>
      </c>
      <c r="E183" s="30" t="s">
        <v>157</v>
      </c>
      <c r="F183" s="30" t="s">
        <v>154</v>
      </c>
      <c r="G183" s="30" t="s">
        <v>155</v>
      </c>
      <c r="H183" s="30" t="s">
        <v>322</v>
      </c>
      <c r="J183" s="37">
        <f t="shared" si="12"/>
        <v>6</v>
      </c>
      <c r="K183" s="37" t="str">
        <f t="shared" si="13"/>
        <v>0</v>
      </c>
      <c r="L183" s="37">
        <f t="shared" si="14"/>
        <v>2</v>
      </c>
      <c r="M183" s="37" t="str">
        <f t="shared" si="15"/>
        <v>0</v>
      </c>
      <c r="N183" s="37">
        <f t="shared" si="16"/>
        <v>2</v>
      </c>
      <c r="O183" s="37">
        <f t="shared" si="17"/>
        <v>2</v>
      </c>
    </row>
    <row r="184" spans="1:15" ht="12.75">
      <c r="A184" s="36">
        <v>45514.94162539352</v>
      </c>
      <c r="C184" s="30" t="s">
        <v>156</v>
      </c>
      <c r="D184" s="30" t="s">
        <v>152</v>
      </c>
      <c r="E184" s="30" t="s">
        <v>153</v>
      </c>
      <c r="F184" s="30" t="s">
        <v>160</v>
      </c>
      <c r="G184" s="30" t="s">
        <v>218</v>
      </c>
      <c r="H184" s="30" t="s">
        <v>323</v>
      </c>
      <c r="J184" s="37">
        <f t="shared" si="12"/>
        <v>4</v>
      </c>
      <c r="K184" s="37" t="str">
        <f t="shared" si="13"/>
        <v>0</v>
      </c>
      <c r="L184" s="37">
        <f t="shared" si="14"/>
        <v>2</v>
      </c>
      <c r="M184" s="37">
        <f t="shared" si="15"/>
        <v>2</v>
      </c>
      <c r="N184" s="37" t="str">
        <f t="shared" si="16"/>
        <v>0</v>
      </c>
      <c r="O184" s="37">
        <f t="shared" si="17"/>
        <v>0</v>
      </c>
    </row>
    <row r="185" spans="1:15" ht="12.75">
      <c r="A185" s="36">
        <v>45514.942478217592</v>
      </c>
      <c r="C185" s="30" t="s">
        <v>156</v>
      </c>
      <c r="D185" s="30" t="s">
        <v>152</v>
      </c>
      <c r="E185" s="30" t="s">
        <v>153</v>
      </c>
      <c r="F185" s="30" t="s">
        <v>171</v>
      </c>
      <c r="G185" s="30" t="s">
        <v>159</v>
      </c>
      <c r="H185" s="30" t="s">
        <v>323</v>
      </c>
      <c r="J185" s="37">
        <f t="shared" si="12"/>
        <v>4</v>
      </c>
      <c r="K185" s="37" t="str">
        <f t="shared" si="13"/>
        <v>0</v>
      </c>
      <c r="L185" s="37">
        <f t="shared" si="14"/>
        <v>2</v>
      </c>
      <c r="M185" s="37">
        <f t="shared" si="15"/>
        <v>2</v>
      </c>
      <c r="N185" s="37">
        <f t="shared" si="16"/>
        <v>-1</v>
      </c>
      <c r="O185" s="37">
        <f t="shared" si="17"/>
        <v>1</v>
      </c>
    </row>
    <row r="186" spans="1:15" ht="12.75">
      <c r="A186" s="36">
        <v>45517.700705300929</v>
      </c>
      <c r="C186" s="30" t="s">
        <v>156</v>
      </c>
      <c r="D186" s="30" t="s">
        <v>152</v>
      </c>
      <c r="E186" s="30" t="s">
        <v>157</v>
      </c>
      <c r="F186" s="30" t="s">
        <v>154</v>
      </c>
      <c r="G186" s="30" t="s">
        <v>159</v>
      </c>
      <c r="H186" s="30" t="s">
        <v>324</v>
      </c>
      <c r="J186" s="37">
        <f t="shared" si="12"/>
        <v>5</v>
      </c>
      <c r="K186" s="37" t="str">
        <f t="shared" si="13"/>
        <v>0</v>
      </c>
      <c r="L186" s="37">
        <f t="shared" si="14"/>
        <v>2</v>
      </c>
      <c r="M186" s="37" t="str">
        <f t="shared" si="15"/>
        <v>0</v>
      </c>
      <c r="N186" s="37">
        <f t="shared" si="16"/>
        <v>2</v>
      </c>
      <c r="O186" s="37">
        <f t="shared" si="17"/>
        <v>1</v>
      </c>
    </row>
    <row r="187" spans="1:15" ht="12.75">
      <c r="A187" s="36">
        <v>45517.700729861113</v>
      </c>
      <c r="C187" s="30" t="s">
        <v>156</v>
      </c>
      <c r="D187" s="30" t="s">
        <v>152</v>
      </c>
      <c r="E187" s="30" t="s">
        <v>157</v>
      </c>
      <c r="F187" s="30" t="s">
        <v>160</v>
      </c>
      <c r="G187" s="30" t="s">
        <v>159</v>
      </c>
      <c r="H187" s="30" t="s">
        <v>325</v>
      </c>
      <c r="J187" s="37">
        <f t="shared" si="12"/>
        <v>3</v>
      </c>
      <c r="K187" s="37" t="str">
        <f t="shared" si="13"/>
        <v>0</v>
      </c>
      <c r="L187" s="37">
        <f t="shared" si="14"/>
        <v>2</v>
      </c>
      <c r="M187" s="37" t="str">
        <f t="shared" si="15"/>
        <v>0</v>
      </c>
      <c r="N187" s="37" t="str">
        <f t="shared" si="16"/>
        <v>0</v>
      </c>
      <c r="O187" s="37">
        <f t="shared" si="17"/>
        <v>1</v>
      </c>
    </row>
    <row r="188" spans="1:15" ht="12.75">
      <c r="A188" s="36">
        <v>45517.701854571758</v>
      </c>
      <c r="C188" s="30" t="s">
        <v>156</v>
      </c>
      <c r="D188" s="30" t="s">
        <v>152</v>
      </c>
      <c r="E188" s="30" t="s">
        <v>153</v>
      </c>
      <c r="F188" s="30" t="s">
        <v>154</v>
      </c>
      <c r="G188" s="30" t="s">
        <v>159</v>
      </c>
      <c r="H188" s="30" t="s">
        <v>326</v>
      </c>
      <c r="J188" s="37">
        <f t="shared" si="12"/>
        <v>7</v>
      </c>
      <c r="K188" s="37" t="str">
        <f t="shared" si="13"/>
        <v>0</v>
      </c>
      <c r="L188" s="37">
        <f t="shared" si="14"/>
        <v>2</v>
      </c>
      <c r="M188" s="37">
        <f t="shared" si="15"/>
        <v>2</v>
      </c>
      <c r="N188" s="37">
        <f t="shared" si="16"/>
        <v>2</v>
      </c>
      <c r="O188" s="37">
        <f t="shared" si="17"/>
        <v>1</v>
      </c>
    </row>
    <row r="189" spans="1:15" ht="12.75">
      <c r="A189" s="36">
        <v>45517.702314641203</v>
      </c>
      <c r="C189" s="30" t="s">
        <v>151</v>
      </c>
      <c r="D189" s="30" t="s">
        <v>152</v>
      </c>
      <c r="E189" s="30" t="s">
        <v>157</v>
      </c>
      <c r="F189" s="30" t="s">
        <v>154</v>
      </c>
      <c r="G189" s="30" t="s">
        <v>159</v>
      </c>
      <c r="H189" s="30" t="s">
        <v>327</v>
      </c>
      <c r="J189" s="37">
        <f t="shared" si="12"/>
        <v>7</v>
      </c>
      <c r="K189" s="37">
        <f t="shared" si="13"/>
        <v>2</v>
      </c>
      <c r="L189" s="37">
        <f t="shared" si="14"/>
        <v>2</v>
      </c>
      <c r="M189" s="37" t="str">
        <f t="shared" si="15"/>
        <v>0</v>
      </c>
      <c r="N189" s="37">
        <f t="shared" si="16"/>
        <v>2</v>
      </c>
      <c r="O189" s="37">
        <f t="shared" si="17"/>
        <v>1</v>
      </c>
    </row>
    <row r="190" spans="1:15" ht="12.75">
      <c r="A190" s="36">
        <v>45517.703359872685</v>
      </c>
      <c r="C190" s="30" t="s">
        <v>156</v>
      </c>
      <c r="D190" s="30" t="s">
        <v>162</v>
      </c>
      <c r="E190" s="30" t="s">
        <v>157</v>
      </c>
      <c r="F190" s="30" t="s">
        <v>154</v>
      </c>
      <c r="G190" s="30" t="s">
        <v>155</v>
      </c>
      <c r="H190" s="30" t="s">
        <v>328</v>
      </c>
      <c r="J190" s="37">
        <f t="shared" si="12"/>
        <v>5</v>
      </c>
      <c r="K190" s="37" t="str">
        <f t="shared" si="13"/>
        <v>0</v>
      </c>
      <c r="L190" s="37">
        <f t="shared" si="14"/>
        <v>1</v>
      </c>
      <c r="M190" s="37" t="str">
        <f t="shared" si="15"/>
        <v>0</v>
      </c>
      <c r="N190" s="37">
        <f t="shared" si="16"/>
        <v>2</v>
      </c>
      <c r="O190" s="37">
        <f t="shared" si="17"/>
        <v>2</v>
      </c>
    </row>
    <row r="191" spans="1:15" ht="12.75">
      <c r="A191" s="36">
        <v>45517.703637326384</v>
      </c>
      <c r="C191" s="30" t="s">
        <v>151</v>
      </c>
      <c r="D191" s="30" t="s">
        <v>163</v>
      </c>
      <c r="E191" s="30" t="s">
        <v>157</v>
      </c>
      <c r="F191" s="30" t="s">
        <v>160</v>
      </c>
      <c r="G191" s="30" t="s">
        <v>155</v>
      </c>
      <c r="H191" s="30" t="s">
        <v>329</v>
      </c>
      <c r="J191" s="37">
        <f t="shared" si="12"/>
        <v>4</v>
      </c>
      <c r="K191" s="37">
        <f t="shared" si="13"/>
        <v>2</v>
      </c>
      <c r="L191" s="37" t="str">
        <f t="shared" si="14"/>
        <v>0</v>
      </c>
      <c r="M191" s="37" t="str">
        <f t="shared" si="15"/>
        <v>0</v>
      </c>
      <c r="N191" s="37" t="str">
        <f t="shared" si="16"/>
        <v>0</v>
      </c>
      <c r="O191" s="37">
        <f t="shared" si="17"/>
        <v>2</v>
      </c>
    </row>
    <row r="192" spans="1:15" ht="12.75">
      <c r="A192" s="36">
        <v>45517.703783900462</v>
      </c>
      <c r="C192" s="30" t="s">
        <v>156</v>
      </c>
      <c r="D192" s="30" t="s">
        <v>162</v>
      </c>
      <c r="E192" s="30" t="s">
        <v>153</v>
      </c>
      <c r="F192" s="30" t="s">
        <v>154</v>
      </c>
      <c r="G192" s="30" t="s">
        <v>159</v>
      </c>
      <c r="H192" s="30" t="s">
        <v>330</v>
      </c>
      <c r="J192" s="37">
        <f t="shared" si="12"/>
        <v>6</v>
      </c>
      <c r="K192" s="37" t="str">
        <f t="shared" si="13"/>
        <v>0</v>
      </c>
      <c r="L192" s="37">
        <f t="shared" si="14"/>
        <v>1</v>
      </c>
      <c r="M192" s="37">
        <f t="shared" si="15"/>
        <v>2</v>
      </c>
      <c r="N192" s="37">
        <f t="shared" si="16"/>
        <v>2</v>
      </c>
      <c r="O192" s="37">
        <f t="shared" si="17"/>
        <v>1</v>
      </c>
    </row>
    <row r="193" spans="1:15" ht="12.75">
      <c r="A193" s="36">
        <v>45517.705834004628</v>
      </c>
      <c r="C193" s="30" t="s">
        <v>151</v>
      </c>
      <c r="D193" s="30" t="s">
        <v>152</v>
      </c>
      <c r="E193" s="30" t="s">
        <v>157</v>
      </c>
      <c r="F193" s="30" t="s">
        <v>154</v>
      </c>
      <c r="G193" s="30" t="s">
        <v>155</v>
      </c>
      <c r="H193" s="30" t="s">
        <v>331</v>
      </c>
      <c r="J193" s="37">
        <f t="shared" si="12"/>
        <v>8</v>
      </c>
      <c r="K193" s="37">
        <f t="shared" si="13"/>
        <v>2</v>
      </c>
      <c r="L193" s="37">
        <f t="shared" si="14"/>
        <v>2</v>
      </c>
      <c r="M193" s="37" t="str">
        <f t="shared" si="15"/>
        <v>0</v>
      </c>
      <c r="N193" s="37">
        <f t="shared" si="16"/>
        <v>2</v>
      </c>
      <c r="O193" s="37">
        <f t="shared" si="17"/>
        <v>2</v>
      </c>
    </row>
    <row r="194" spans="1:15" ht="12.75">
      <c r="A194" s="36">
        <v>45517.706112083339</v>
      </c>
      <c r="C194" s="30" t="s">
        <v>151</v>
      </c>
      <c r="D194" s="30" t="s">
        <v>162</v>
      </c>
      <c r="E194" s="30" t="s">
        <v>153</v>
      </c>
      <c r="F194" s="30" t="s">
        <v>160</v>
      </c>
      <c r="G194" s="30" t="s">
        <v>155</v>
      </c>
      <c r="H194" s="30" t="s">
        <v>332</v>
      </c>
      <c r="J194" s="37">
        <f t="shared" si="12"/>
        <v>7</v>
      </c>
      <c r="K194" s="37">
        <f t="shared" si="13"/>
        <v>2</v>
      </c>
      <c r="L194" s="37">
        <f t="shared" si="14"/>
        <v>1</v>
      </c>
      <c r="M194" s="37">
        <f t="shared" si="15"/>
        <v>2</v>
      </c>
      <c r="N194" s="37" t="str">
        <f t="shared" si="16"/>
        <v>0</v>
      </c>
      <c r="O194" s="37">
        <f t="shared" si="17"/>
        <v>2</v>
      </c>
    </row>
    <row r="195" spans="1:15" ht="12.75">
      <c r="A195" s="36">
        <v>45517.706974444445</v>
      </c>
      <c r="C195" s="30" t="s">
        <v>151</v>
      </c>
      <c r="D195" s="30" t="s">
        <v>152</v>
      </c>
      <c r="E195" s="30" t="s">
        <v>153</v>
      </c>
      <c r="F195" s="30" t="s">
        <v>154</v>
      </c>
      <c r="G195" s="30" t="s">
        <v>155</v>
      </c>
      <c r="H195" s="30" t="s">
        <v>333</v>
      </c>
      <c r="J195" s="37">
        <f t="shared" ref="J195:J258" si="18">SUM(K195+L195+M195+N195+O195)</f>
        <v>10</v>
      </c>
      <c r="K195" s="37">
        <f t="shared" ref="K195:K258" si="19">IF(C195="Option A: K11To gain new skills and knowledge that will benefit my future career.", 1,
   IF(C195="Option B: To explore a subject I’m passionate about and deepen my understanding.", 2,
   IF(C195="Option C: To get a certificate that will enhance my resume.", -1,
   IF(C195="Option D: To fulfill a requirement or because it fits easily into my schedule.", 0,
   "0"))))</f>
        <v>2</v>
      </c>
      <c r="L195" s="37">
        <f t="shared" ref="L195:L258" si="20">IF(D195="Option A: I actively seek out new experiences and ideas because they broaden my perspective and help me grow.", 2,
   IF(D195="Option B: I value exposure to new ideas but prefer to balance it with familiar activities to avoid feeling overwhelmed.", 1,
   IF(D195="Option C: I prefer to stick to what I know and only occasionally try new things if necessary.", 0,
   IF(D195="Option D: I usually wait for opportunities to come to me rather than actively seeking them out.", -1,
   "0"))))</f>
        <v>2</v>
      </c>
      <c r="M195" s="37">
        <f t="shared" ref="M195:M258" si="21">IF(E195="Option A: I can easily spend 2hours per day, since this is the main agenda of college life", 2,
   IF(E195="Option B: I can spend about 5-6 hours per week, I will prioritize learning and internship readiness, while balancing academics", 1,
   IF(E195="Option C: I can allocate 2-3 hours per week for self learning on weekends, since I have a packed schedule", 0,
   IF(E195="Option D: I would like to focus on academics in the first year, I have been told to start thinking of internships in the third year", -1,
   "0"))))</f>
        <v>2</v>
      </c>
      <c r="N195" s="37">
        <f t="shared" ref="N195:N258" si="22">IF(F195="Option A: Pause the project for sometime and resume it once I am in a better state", -1,
   IF(F195="Option B: I would talk to more friends and faculty and get feedback if I am doing the right thing", 0,
   IF(F195="Option C: I stop listening to them and continue doing my work.'DataSet1 Basic Screening'!E27", 1,
   IF(F195="Option D: I listen to them gently and continue doing my work. But if they persist, I would explain them my thought process and reduce friction", 2,
   "0"))))</f>
        <v>2</v>
      </c>
      <c r="O195" s="37">
        <f t="shared" ref="O195:O258" si="23">IF(G195="OptionA: I would like to be myself, working on areas for improvement", 2,
   IF(G195="OptionB: I am very competitive, I would like to be ahead of my peers and build a good career", 1,
   IF(G195="OptionC: I am still adapting to college right now, I would need some time to get started.", 0,
   IF(G195="OptionD: I have taken admission in a good college, they have good placement, I will concentrate on academics in the first year", -1,
   "0"))))</f>
        <v>2</v>
      </c>
    </row>
    <row r="196" spans="1:15" ht="12.75">
      <c r="A196" s="36">
        <v>45517.707135648147</v>
      </c>
      <c r="C196" s="30" t="s">
        <v>156</v>
      </c>
      <c r="D196" s="30" t="s">
        <v>152</v>
      </c>
      <c r="E196" s="30" t="s">
        <v>153</v>
      </c>
      <c r="F196" s="30" t="s">
        <v>154</v>
      </c>
      <c r="G196" s="30" t="s">
        <v>159</v>
      </c>
      <c r="H196" s="30" t="s">
        <v>334</v>
      </c>
      <c r="J196" s="37">
        <f t="shared" si="18"/>
        <v>7</v>
      </c>
      <c r="K196" s="37" t="str">
        <f t="shared" si="19"/>
        <v>0</v>
      </c>
      <c r="L196" s="37">
        <f t="shared" si="20"/>
        <v>2</v>
      </c>
      <c r="M196" s="37">
        <f t="shared" si="21"/>
        <v>2</v>
      </c>
      <c r="N196" s="37">
        <f t="shared" si="22"/>
        <v>2</v>
      </c>
      <c r="O196" s="37">
        <f t="shared" si="23"/>
        <v>1</v>
      </c>
    </row>
    <row r="197" spans="1:15" ht="12.75">
      <c r="A197" s="36">
        <v>45517.710032337964</v>
      </c>
      <c r="C197" s="30" t="s">
        <v>164</v>
      </c>
      <c r="D197" s="30" t="s">
        <v>152</v>
      </c>
      <c r="E197" s="30" t="s">
        <v>153</v>
      </c>
      <c r="F197" s="30" t="s">
        <v>154</v>
      </c>
      <c r="G197" s="30" t="s">
        <v>159</v>
      </c>
      <c r="H197" s="30" t="s">
        <v>335</v>
      </c>
      <c r="J197" s="37">
        <f t="shared" si="18"/>
        <v>6</v>
      </c>
      <c r="K197" s="37">
        <f t="shared" si="19"/>
        <v>-1</v>
      </c>
      <c r="L197" s="37">
        <f t="shared" si="20"/>
        <v>2</v>
      </c>
      <c r="M197" s="37">
        <f t="shared" si="21"/>
        <v>2</v>
      </c>
      <c r="N197" s="37">
        <f t="shared" si="22"/>
        <v>2</v>
      </c>
      <c r="O197" s="37">
        <f t="shared" si="23"/>
        <v>1</v>
      </c>
    </row>
    <row r="198" spans="1:15" ht="12.75">
      <c r="A198" s="36">
        <v>45517.711683530091</v>
      </c>
      <c r="C198" s="30" t="s">
        <v>151</v>
      </c>
      <c r="D198" s="30" t="s">
        <v>152</v>
      </c>
      <c r="E198" s="30" t="s">
        <v>153</v>
      </c>
      <c r="F198" s="30" t="s">
        <v>160</v>
      </c>
      <c r="G198" s="30" t="s">
        <v>159</v>
      </c>
      <c r="H198" s="30" t="s">
        <v>336</v>
      </c>
      <c r="J198" s="37">
        <f t="shared" si="18"/>
        <v>7</v>
      </c>
      <c r="K198" s="37">
        <f t="shared" si="19"/>
        <v>2</v>
      </c>
      <c r="L198" s="37">
        <f t="shared" si="20"/>
        <v>2</v>
      </c>
      <c r="M198" s="37">
        <f t="shared" si="21"/>
        <v>2</v>
      </c>
      <c r="N198" s="37" t="str">
        <f t="shared" si="22"/>
        <v>0</v>
      </c>
      <c r="O198" s="37">
        <f t="shared" si="23"/>
        <v>1</v>
      </c>
    </row>
    <row r="199" spans="1:15" ht="12.75">
      <c r="A199" s="36">
        <v>45517.714450775464</v>
      </c>
      <c r="C199" s="30" t="s">
        <v>156</v>
      </c>
      <c r="D199" s="30" t="s">
        <v>152</v>
      </c>
      <c r="E199" s="30" t="s">
        <v>157</v>
      </c>
      <c r="F199" s="30" t="s">
        <v>154</v>
      </c>
      <c r="G199" s="30" t="s">
        <v>159</v>
      </c>
      <c r="H199" s="30" t="s">
        <v>337</v>
      </c>
      <c r="J199" s="37">
        <f t="shared" si="18"/>
        <v>5</v>
      </c>
      <c r="K199" s="37" t="str">
        <f t="shared" si="19"/>
        <v>0</v>
      </c>
      <c r="L199" s="37">
        <f t="shared" si="20"/>
        <v>2</v>
      </c>
      <c r="M199" s="37" t="str">
        <f t="shared" si="21"/>
        <v>0</v>
      </c>
      <c r="N199" s="37">
        <f t="shared" si="22"/>
        <v>2</v>
      </c>
      <c r="O199" s="37">
        <f t="shared" si="23"/>
        <v>1</v>
      </c>
    </row>
    <row r="200" spans="1:15" ht="12.75">
      <c r="A200" s="36">
        <v>45517.715110358797</v>
      </c>
      <c r="C200" s="30" t="s">
        <v>151</v>
      </c>
      <c r="D200" s="30" t="s">
        <v>152</v>
      </c>
      <c r="E200" s="30" t="s">
        <v>157</v>
      </c>
      <c r="F200" s="30" t="s">
        <v>154</v>
      </c>
      <c r="G200" s="30" t="s">
        <v>155</v>
      </c>
      <c r="H200" s="30" t="s">
        <v>338</v>
      </c>
      <c r="J200" s="37">
        <f t="shared" si="18"/>
        <v>8</v>
      </c>
      <c r="K200" s="37">
        <f t="shared" si="19"/>
        <v>2</v>
      </c>
      <c r="L200" s="37">
        <f t="shared" si="20"/>
        <v>2</v>
      </c>
      <c r="M200" s="37" t="str">
        <f t="shared" si="21"/>
        <v>0</v>
      </c>
      <c r="N200" s="37">
        <f t="shared" si="22"/>
        <v>2</v>
      </c>
      <c r="O200" s="37">
        <f t="shared" si="23"/>
        <v>2</v>
      </c>
    </row>
    <row r="201" spans="1:15" ht="12.75">
      <c r="A201" s="36">
        <v>45517.716941712963</v>
      </c>
      <c r="C201" s="30" t="s">
        <v>151</v>
      </c>
      <c r="D201" s="30" t="s">
        <v>152</v>
      </c>
      <c r="E201" s="30" t="s">
        <v>157</v>
      </c>
      <c r="F201" s="30" t="s">
        <v>154</v>
      </c>
      <c r="G201" s="30" t="s">
        <v>155</v>
      </c>
      <c r="H201" s="30" t="s">
        <v>339</v>
      </c>
      <c r="J201" s="37">
        <f t="shared" si="18"/>
        <v>8</v>
      </c>
      <c r="K201" s="37">
        <f t="shared" si="19"/>
        <v>2</v>
      </c>
      <c r="L201" s="37">
        <f t="shared" si="20"/>
        <v>2</v>
      </c>
      <c r="M201" s="37" t="str">
        <f t="shared" si="21"/>
        <v>0</v>
      </c>
      <c r="N201" s="37">
        <f t="shared" si="22"/>
        <v>2</v>
      </c>
      <c r="O201" s="37">
        <f t="shared" si="23"/>
        <v>2</v>
      </c>
    </row>
    <row r="202" spans="1:15" ht="12.75">
      <c r="A202" s="36">
        <v>45517.718566435185</v>
      </c>
      <c r="C202" s="30" t="s">
        <v>151</v>
      </c>
      <c r="D202" s="30" t="s">
        <v>162</v>
      </c>
      <c r="E202" s="30" t="s">
        <v>157</v>
      </c>
      <c r="F202" s="30" t="s">
        <v>154</v>
      </c>
      <c r="G202" s="30" t="s">
        <v>155</v>
      </c>
      <c r="H202" s="30" t="s">
        <v>340</v>
      </c>
      <c r="J202" s="37">
        <f t="shared" si="18"/>
        <v>7</v>
      </c>
      <c r="K202" s="37">
        <f t="shared" si="19"/>
        <v>2</v>
      </c>
      <c r="L202" s="37">
        <f t="shared" si="20"/>
        <v>1</v>
      </c>
      <c r="M202" s="37" t="str">
        <f t="shared" si="21"/>
        <v>0</v>
      </c>
      <c r="N202" s="37">
        <f t="shared" si="22"/>
        <v>2</v>
      </c>
      <c r="O202" s="37">
        <f t="shared" si="23"/>
        <v>2</v>
      </c>
    </row>
    <row r="203" spans="1:15" ht="12.75">
      <c r="A203" s="36">
        <v>45517.718571481484</v>
      </c>
      <c r="C203" s="30" t="s">
        <v>156</v>
      </c>
      <c r="D203" s="30" t="s">
        <v>152</v>
      </c>
      <c r="E203" s="30" t="s">
        <v>157</v>
      </c>
      <c r="F203" s="30" t="s">
        <v>154</v>
      </c>
      <c r="G203" s="30" t="s">
        <v>159</v>
      </c>
      <c r="H203" s="30" t="s">
        <v>341</v>
      </c>
      <c r="J203" s="37">
        <f t="shared" si="18"/>
        <v>5</v>
      </c>
      <c r="K203" s="37" t="str">
        <f t="shared" si="19"/>
        <v>0</v>
      </c>
      <c r="L203" s="37">
        <f t="shared" si="20"/>
        <v>2</v>
      </c>
      <c r="M203" s="37" t="str">
        <f t="shared" si="21"/>
        <v>0</v>
      </c>
      <c r="N203" s="37">
        <f t="shared" si="22"/>
        <v>2</v>
      </c>
      <c r="O203" s="37">
        <f t="shared" si="23"/>
        <v>1</v>
      </c>
    </row>
    <row r="204" spans="1:15" ht="12.75">
      <c r="A204" s="36">
        <v>45517.724274050925</v>
      </c>
      <c r="C204" s="30" t="s">
        <v>156</v>
      </c>
      <c r="D204" s="30" t="s">
        <v>152</v>
      </c>
      <c r="E204" s="30" t="s">
        <v>153</v>
      </c>
      <c r="F204" s="30" t="s">
        <v>154</v>
      </c>
      <c r="G204" s="30" t="s">
        <v>159</v>
      </c>
      <c r="H204" s="30" t="s">
        <v>342</v>
      </c>
      <c r="J204" s="37">
        <f t="shared" si="18"/>
        <v>7</v>
      </c>
      <c r="K204" s="37" t="str">
        <f t="shared" si="19"/>
        <v>0</v>
      </c>
      <c r="L204" s="37">
        <f t="shared" si="20"/>
        <v>2</v>
      </c>
      <c r="M204" s="37">
        <f t="shared" si="21"/>
        <v>2</v>
      </c>
      <c r="N204" s="37">
        <f t="shared" si="22"/>
        <v>2</v>
      </c>
      <c r="O204" s="37">
        <f t="shared" si="23"/>
        <v>1</v>
      </c>
    </row>
    <row r="205" spans="1:15" ht="12.75">
      <c r="A205" s="36">
        <v>45517.725541539352</v>
      </c>
      <c r="C205" s="30" t="s">
        <v>151</v>
      </c>
      <c r="D205" s="30" t="s">
        <v>152</v>
      </c>
      <c r="E205" s="30" t="s">
        <v>165</v>
      </c>
      <c r="F205" s="30" t="s">
        <v>154</v>
      </c>
      <c r="G205" s="30" t="s">
        <v>155</v>
      </c>
      <c r="H205" s="30" t="s">
        <v>343</v>
      </c>
      <c r="J205" s="37">
        <f t="shared" si="18"/>
        <v>8</v>
      </c>
      <c r="K205" s="37">
        <f t="shared" si="19"/>
        <v>2</v>
      </c>
      <c r="L205" s="37">
        <f t="shared" si="20"/>
        <v>2</v>
      </c>
      <c r="M205" s="37">
        <f t="shared" si="21"/>
        <v>0</v>
      </c>
      <c r="N205" s="37">
        <f t="shared" si="22"/>
        <v>2</v>
      </c>
      <c r="O205" s="37">
        <f t="shared" si="23"/>
        <v>2</v>
      </c>
    </row>
    <row r="206" spans="1:15" ht="12.75">
      <c r="A206" s="36">
        <v>45517.726924270828</v>
      </c>
      <c r="C206" s="30" t="s">
        <v>156</v>
      </c>
      <c r="D206" s="30" t="s">
        <v>152</v>
      </c>
      <c r="E206" s="30" t="s">
        <v>157</v>
      </c>
      <c r="F206" s="30" t="s">
        <v>154</v>
      </c>
      <c r="G206" s="30" t="s">
        <v>159</v>
      </c>
      <c r="H206" s="30" t="s">
        <v>344</v>
      </c>
      <c r="J206" s="37">
        <f t="shared" si="18"/>
        <v>5</v>
      </c>
      <c r="K206" s="37" t="str">
        <f t="shared" si="19"/>
        <v>0</v>
      </c>
      <c r="L206" s="37">
        <f t="shared" si="20"/>
        <v>2</v>
      </c>
      <c r="M206" s="37" t="str">
        <f t="shared" si="21"/>
        <v>0</v>
      </c>
      <c r="N206" s="37">
        <f t="shared" si="22"/>
        <v>2</v>
      </c>
      <c r="O206" s="37">
        <f t="shared" si="23"/>
        <v>1</v>
      </c>
    </row>
    <row r="207" spans="1:15" ht="12.75">
      <c r="A207" s="36">
        <v>45517.731709699074</v>
      </c>
      <c r="C207" s="30" t="s">
        <v>151</v>
      </c>
      <c r="D207" s="30" t="s">
        <v>152</v>
      </c>
      <c r="E207" s="30" t="s">
        <v>157</v>
      </c>
      <c r="F207" s="30" t="s">
        <v>154</v>
      </c>
      <c r="G207" s="30" t="s">
        <v>155</v>
      </c>
      <c r="H207" s="30" t="s">
        <v>345</v>
      </c>
      <c r="J207" s="37">
        <f t="shared" si="18"/>
        <v>8</v>
      </c>
      <c r="K207" s="37">
        <f t="shared" si="19"/>
        <v>2</v>
      </c>
      <c r="L207" s="37">
        <f t="shared" si="20"/>
        <v>2</v>
      </c>
      <c r="M207" s="37" t="str">
        <f t="shared" si="21"/>
        <v>0</v>
      </c>
      <c r="N207" s="37">
        <f t="shared" si="22"/>
        <v>2</v>
      </c>
      <c r="O207" s="37">
        <f t="shared" si="23"/>
        <v>2</v>
      </c>
    </row>
    <row r="208" spans="1:15" ht="12.75">
      <c r="A208" s="36">
        <v>45517.74268674769</v>
      </c>
      <c r="C208" s="30" t="s">
        <v>156</v>
      </c>
      <c r="D208" s="30" t="s">
        <v>152</v>
      </c>
      <c r="E208" s="30" t="s">
        <v>157</v>
      </c>
      <c r="F208" s="30" t="s">
        <v>154</v>
      </c>
      <c r="G208" s="30" t="s">
        <v>155</v>
      </c>
      <c r="H208" s="30" t="s">
        <v>346</v>
      </c>
      <c r="J208" s="37">
        <f t="shared" si="18"/>
        <v>6</v>
      </c>
      <c r="K208" s="37" t="str">
        <f t="shared" si="19"/>
        <v>0</v>
      </c>
      <c r="L208" s="37">
        <f t="shared" si="20"/>
        <v>2</v>
      </c>
      <c r="M208" s="37" t="str">
        <f t="shared" si="21"/>
        <v>0</v>
      </c>
      <c r="N208" s="37">
        <f t="shared" si="22"/>
        <v>2</v>
      </c>
      <c r="O208" s="37">
        <f t="shared" si="23"/>
        <v>2</v>
      </c>
    </row>
    <row r="209" spans="1:15" ht="12.75">
      <c r="A209" s="36">
        <v>45517.775831967592</v>
      </c>
      <c r="C209" s="30" t="s">
        <v>151</v>
      </c>
      <c r="D209" s="30" t="s">
        <v>152</v>
      </c>
      <c r="E209" s="30" t="s">
        <v>157</v>
      </c>
      <c r="F209" s="30" t="s">
        <v>154</v>
      </c>
      <c r="G209" s="30" t="s">
        <v>155</v>
      </c>
      <c r="H209" s="30" t="s">
        <v>347</v>
      </c>
      <c r="J209" s="37">
        <f t="shared" si="18"/>
        <v>8</v>
      </c>
      <c r="K209" s="37">
        <f t="shared" si="19"/>
        <v>2</v>
      </c>
      <c r="L209" s="37">
        <f t="shared" si="20"/>
        <v>2</v>
      </c>
      <c r="M209" s="37" t="str">
        <f t="shared" si="21"/>
        <v>0</v>
      </c>
      <c r="N209" s="37">
        <f t="shared" si="22"/>
        <v>2</v>
      </c>
      <c r="O209" s="37">
        <f t="shared" si="23"/>
        <v>2</v>
      </c>
    </row>
    <row r="210" spans="1:15" ht="12.75">
      <c r="A210" s="36">
        <v>45517.797295717595</v>
      </c>
      <c r="C210" s="30" t="s">
        <v>151</v>
      </c>
      <c r="D210" s="30" t="s">
        <v>152</v>
      </c>
      <c r="E210" s="30" t="s">
        <v>157</v>
      </c>
      <c r="F210" s="30" t="s">
        <v>154</v>
      </c>
      <c r="G210" s="30" t="s">
        <v>155</v>
      </c>
      <c r="H210" s="30" t="s">
        <v>348</v>
      </c>
      <c r="J210" s="37">
        <f t="shared" si="18"/>
        <v>8</v>
      </c>
      <c r="K210" s="37">
        <f t="shared" si="19"/>
        <v>2</v>
      </c>
      <c r="L210" s="37">
        <f t="shared" si="20"/>
        <v>2</v>
      </c>
      <c r="M210" s="37" t="str">
        <f t="shared" si="21"/>
        <v>0</v>
      </c>
      <c r="N210" s="37">
        <f t="shared" si="22"/>
        <v>2</v>
      </c>
      <c r="O210" s="37">
        <f t="shared" si="23"/>
        <v>2</v>
      </c>
    </row>
    <row r="211" spans="1:15" ht="12.75">
      <c r="A211" s="36">
        <v>45517.798237546296</v>
      </c>
      <c r="C211" s="30" t="s">
        <v>156</v>
      </c>
      <c r="D211" s="30" t="s">
        <v>152</v>
      </c>
      <c r="E211" s="30" t="s">
        <v>153</v>
      </c>
      <c r="F211" s="30" t="s">
        <v>160</v>
      </c>
      <c r="G211" s="30" t="s">
        <v>155</v>
      </c>
      <c r="H211" s="30" t="s">
        <v>349</v>
      </c>
      <c r="J211" s="37">
        <f t="shared" si="18"/>
        <v>6</v>
      </c>
      <c r="K211" s="37" t="str">
        <f t="shared" si="19"/>
        <v>0</v>
      </c>
      <c r="L211" s="37">
        <f t="shared" si="20"/>
        <v>2</v>
      </c>
      <c r="M211" s="37">
        <f t="shared" si="21"/>
        <v>2</v>
      </c>
      <c r="N211" s="37" t="str">
        <f t="shared" si="22"/>
        <v>0</v>
      </c>
      <c r="O211" s="37">
        <f t="shared" si="23"/>
        <v>2</v>
      </c>
    </row>
    <row r="212" spans="1:15" ht="12.75">
      <c r="A212" s="36">
        <v>45517.819493506948</v>
      </c>
      <c r="C212" s="30" t="s">
        <v>151</v>
      </c>
      <c r="D212" s="30" t="s">
        <v>162</v>
      </c>
      <c r="E212" s="30" t="s">
        <v>153</v>
      </c>
      <c r="F212" s="30" t="s">
        <v>154</v>
      </c>
      <c r="G212" s="30" t="s">
        <v>155</v>
      </c>
      <c r="H212" s="30" t="s">
        <v>350</v>
      </c>
      <c r="J212" s="37">
        <f t="shared" si="18"/>
        <v>9</v>
      </c>
      <c r="K212" s="37">
        <f t="shared" si="19"/>
        <v>2</v>
      </c>
      <c r="L212" s="37">
        <f t="shared" si="20"/>
        <v>1</v>
      </c>
      <c r="M212" s="37">
        <f t="shared" si="21"/>
        <v>2</v>
      </c>
      <c r="N212" s="37">
        <f t="shared" si="22"/>
        <v>2</v>
      </c>
      <c r="O212" s="37">
        <f t="shared" si="23"/>
        <v>2</v>
      </c>
    </row>
    <row r="213" spans="1:15" ht="12.75">
      <c r="A213" s="36">
        <v>45517.926463379627</v>
      </c>
      <c r="C213" s="30" t="s">
        <v>156</v>
      </c>
      <c r="D213" s="30" t="s">
        <v>152</v>
      </c>
      <c r="E213" s="30" t="s">
        <v>157</v>
      </c>
      <c r="F213" s="30" t="s">
        <v>160</v>
      </c>
      <c r="G213" s="30" t="s">
        <v>155</v>
      </c>
      <c r="H213" s="30" t="s">
        <v>351</v>
      </c>
      <c r="J213" s="37">
        <f t="shared" si="18"/>
        <v>4</v>
      </c>
      <c r="K213" s="37" t="str">
        <f t="shared" si="19"/>
        <v>0</v>
      </c>
      <c r="L213" s="37">
        <f t="shared" si="20"/>
        <v>2</v>
      </c>
      <c r="M213" s="37" t="str">
        <f t="shared" si="21"/>
        <v>0</v>
      </c>
      <c r="N213" s="37" t="str">
        <f t="shared" si="22"/>
        <v>0</v>
      </c>
      <c r="O213" s="37">
        <f t="shared" si="23"/>
        <v>2</v>
      </c>
    </row>
    <row r="214" spans="1:15" ht="12.75">
      <c r="A214" s="36">
        <v>45518.350371273147</v>
      </c>
      <c r="C214" s="30" t="s">
        <v>151</v>
      </c>
      <c r="D214" s="30" t="s">
        <v>152</v>
      </c>
      <c r="E214" s="30" t="s">
        <v>157</v>
      </c>
      <c r="F214" s="30" t="s">
        <v>154</v>
      </c>
      <c r="G214" s="30" t="s">
        <v>159</v>
      </c>
      <c r="H214" s="30" t="s">
        <v>352</v>
      </c>
      <c r="J214" s="37">
        <f t="shared" si="18"/>
        <v>7</v>
      </c>
      <c r="K214" s="37">
        <f t="shared" si="19"/>
        <v>2</v>
      </c>
      <c r="L214" s="37">
        <f t="shared" si="20"/>
        <v>2</v>
      </c>
      <c r="M214" s="37" t="str">
        <f t="shared" si="21"/>
        <v>0</v>
      </c>
      <c r="N214" s="37">
        <f t="shared" si="22"/>
        <v>2</v>
      </c>
      <c r="O214" s="37">
        <f t="shared" si="23"/>
        <v>1</v>
      </c>
    </row>
    <row r="215" spans="1:15" ht="12.75">
      <c r="A215" s="36">
        <v>45518.373626192129</v>
      </c>
      <c r="C215" s="30" t="s">
        <v>151</v>
      </c>
      <c r="D215" s="30" t="s">
        <v>152</v>
      </c>
      <c r="E215" s="30" t="s">
        <v>157</v>
      </c>
      <c r="F215" s="30" t="s">
        <v>154</v>
      </c>
      <c r="G215" s="30" t="s">
        <v>155</v>
      </c>
      <c r="H215" s="30" t="s">
        <v>353</v>
      </c>
      <c r="J215" s="37">
        <f t="shared" si="18"/>
        <v>8</v>
      </c>
      <c r="K215" s="37">
        <f t="shared" si="19"/>
        <v>2</v>
      </c>
      <c r="L215" s="37">
        <f t="shared" si="20"/>
        <v>2</v>
      </c>
      <c r="M215" s="37" t="str">
        <f t="shared" si="21"/>
        <v>0</v>
      </c>
      <c r="N215" s="37">
        <f t="shared" si="22"/>
        <v>2</v>
      </c>
      <c r="O215" s="37">
        <f t="shared" si="23"/>
        <v>2</v>
      </c>
    </row>
    <row r="216" spans="1:15" ht="12.75">
      <c r="A216" s="36">
        <v>45518.38258892361</v>
      </c>
      <c r="C216" s="30" t="s">
        <v>156</v>
      </c>
      <c r="D216" s="30" t="s">
        <v>152</v>
      </c>
      <c r="E216" s="30" t="s">
        <v>157</v>
      </c>
      <c r="F216" s="30" t="s">
        <v>160</v>
      </c>
      <c r="G216" s="30" t="s">
        <v>159</v>
      </c>
      <c r="H216" s="30" t="s">
        <v>354</v>
      </c>
      <c r="J216" s="37">
        <f t="shared" si="18"/>
        <v>3</v>
      </c>
      <c r="K216" s="37" t="str">
        <f t="shared" si="19"/>
        <v>0</v>
      </c>
      <c r="L216" s="37">
        <f t="shared" si="20"/>
        <v>2</v>
      </c>
      <c r="M216" s="37" t="str">
        <f t="shared" si="21"/>
        <v>0</v>
      </c>
      <c r="N216" s="37" t="str">
        <f t="shared" si="22"/>
        <v>0</v>
      </c>
      <c r="O216" s="37">
        <f t="shared" si="23"/>
        <v>1</v>
      </c>
    </row>
    <row r="217" spans="1:15" ht="12.75">
      <c r="A217" s="36">
        <v>45518.386631053239</v>
      </c>
      <c r="C217" s="30" t="s">
        <v>156</v>
      </c>
      <c r="D217" s="30" t="s">
        <v>152</v>
      </c>
      <c r="E217" s="30" t="s">
        <v>153</v>
      </c>
      <c r="F217" s="30" t="s">
        <v>160</v>
      </c>
      <c r="G217" s="30" t="s">
        <v>155</v>
      </c>
      <c r="H217" s="30" t="s">
        <v>355</v>
      </c>
      <c r="J217" s="37">
        <f t="shared" si="18"/>
        <v>6</v>
      </c>
      <c r="K217" s="37" t="str">
        <f t="shared" si="19"/>
        <v>0</v>
      </c>
      <c r="L217" s="37">
        <f t="shared" si="20"/>
        <v>2</v>
      </c>
      <c r="M217" s="37">
        <f t="shared" si="21"/>
        <v>2</v>
      </c>
      <c r="N217" s="37" t="str">
        <f t="shared" si="22"/>
        <v>0</v>
      </c>
      <c r="O217" s="37">
        <f t="shared" si="23"/>
        <v>2</v>
      </c>
    </row>
    <row r="218" spans="1:15" ht="12.75">
      <c r="A218" s="36">
        <v>45518.389078275461</v>
      </c>
      <c r="C218" s="30" t="s">
        <v>156</v>
      </c>
      <c r="D218" s="30" t="s">
        <v>162</v>
      </c>
      <c r="E218" s="30" t="s">
        <v>157</v>
      </c>
      <c r="F218" s="30" t="s">
        <v>160</v>
      </c>
      <c r="G218" s="30" t="s">
        <v>155</v>
      </c>
      <c r="H218" s="30" t="s">
        <v>356</v>
      </c>
      <c r="J218" s="37">
        <f t="shared" si="18"/>
        <v>3</v>
      </c>
      <c r="K218" s="37" t="str">
        <f t="shared" si="19"/>
        <v>0</v>
      </c>
      <c r="L218" s="37">
        <f t="shared" si="20"/>
        <v>1</v>
      </c>
      <c r="M218" s="37" t="str">
        <f t="shared" si="21"/>
        <v>0</v>
      </c>
      <c r="N218" s="37" t="str">
        <f t="shared" si="22"/>
        <v>0</v>
      </c>
      <c r="O218" s="37">
        <f t="shared" si="23"/>
        <v>2</v>
      </c>
    </row>
    <row r="219" spans="1:15" ht="12.75">
      <c r="A219" s="36">
        <v>45518.398211956017</v>
      </c>
      <c r="C219" s="30" t="s">
        <v>156</v>
      </c>
      <c r="D219" s="30" t="s">
        <v>152</v>
      </c>
      <c r="E219" s="30" t="s">
        <v>157</v>
      </c>
      <c r="F219" s="30" t="s">
        <v>154</v>
      </c>
      <c r="G219" s="30" t="s">
        <v>159</v>
      </c>
      <c r="H219" s="30" t="s">
        <v>357</v>
      </c>
      <c r="J219" s="37">
        <f t="shared" si="18"/>
        <v>5</v>
      </c>
      <c r="K219" s="37" t="str">
        <f t="shared" si="19"/>
        <v>0</v>
      </c>
      <c r="L219" s="37">
        <f t="shared" si="20"/>
        <v>2</v>
      </c>
      <c r="M219" s="37" t="str">
        <f t="shared" si="21"/>
        <v>0</v>
      </c>
      <c r="N219" s="37">
        <f t="shared" si="22"/>
        <v>2</v>
      </c>
      <c r="O219" s="37">
        <f t="shared" si="23"/>
        <v>1</v>
      </c>
    </row>
    <row r="220" spans="1:15" ht="12.75">
      <c r="A220" s="36">
        <v>45518.430181655094</v>
      </c>
      <c r="C220" s="30" t="s">
        <v>156</v>
      </c>
      <c r="D220" s="30" t="s">
        <v>152</v>
      </c>
      <c r="E220" s="30" t="s">
        <v>165</v>
      </c>
      <c r="F220" s="30" t="s">
        <v>154</v>
      </c>
      <c r="G220" s="30" t="s">
        <v>155</v>
      </c>
      <c r="H220" s="30" t="s">
        <v>358</v>
      </c>
      <c r="J220" s="37">
        <f t="shared" si="18"/>
        <v>6</v>
      </c>
      <c r="K220" s="37" t="str">
        <f t="shared" si="19"/>
        <v>0</v>
      </c>
      <c r="L220" s="37">
        <f t="shared" si="20"/>
        <v>2</v>
      </c>
      <c r="M220" s="37">
        <f t="shared" si="21"/>
        <v>0</v>
      </c>
      <c r="N220" s="37">
        <f t="shared" si="22"/>
        <v>2</v>
      </c>
      <c r="O220" s="37">
        <f t="shared" si="23"/>
        <v>2</v>
      </c>
    </row>
    <row r="221" spans="1:15" ht="12.75">
      <c r="A221" s="36">
        <v>45518.466357569443</v>
      </c>
      <c r="C221" s="30" t="s">
        <v>156</v>
      </c>
      <c r="D221" s="30" t="s">
        <v>152</v>
      </c>
      <c r="E221" s="30" t="s">
        <v>157</v>
      </c>
      <c r="F221" s="30" t="s">
        <v>154</v>
      </c>
      <c r="G221" s="30" t="s">
        <v>155</v>
      </c>
      <c r="H221" s="30" t="s">
        <v>359</v>
      </c>
      <c r="J221" s="37">
        <f t="shared" si="18"/>
        <v>6</v>
      </c>
      <c r="K221" s="37" t="str">
        <f t="shared" si="19"/>
        <v>0</v>
      </c>
      <c r="L221" s="37">
        <f t="shared" si="20"/>
        <v>2</v>
      </c>
      <c r="M221" s="37" t="str">
        <f t="shared" si="21"/>
        <v>0</v>
      </c>
      <c r="N221" s="37">
        <f t="shared" si="22"/>
        <v>2</v>
      </c>
      <c r="O221" s="37">
        <f t="shared" si="23"/>
        <v>2</v>
      </c>
    </row>
    <row r="222" spans="1:15" ht="12.75">
      <c r="A222" s="36">
        <v>45518.501574097223</v>
      </c>
      <c r="C222" s="30" t="s">
        <v>151</v>
      </c>
      <c r="D222" s="30" t="s">
        <v>152</v>
      </c>
      <c r="E222" s="30" t="s">
        <v>153</v>
      </c>
      <c r="F222" s="30" t="s">
        <v>166</v>
      </c>
      <c r="G222" s="30" t="s">
        <v>155</v>
      </c>
      <c r="H222" s="30" t="s">
        <v>360</v>
      </c>
      <c r="J222" s="37">
        <f t="shared" si="18"/>
        <v>8</v>
      </c>
      <c r="K222" s="37">
        <f t="shared" si="19"/>
        <v>2</v>
      </c>
      <c r="L222" s="37">
        <f t="shared" si="20"/>
        <v>2</v>
      </c>
      <c r="M222" s="37">
        <f t="shared" si="21"/>
        <v>2</v>
      </c>
      <c r="N222" s="37" t="str">
        <f t="shared" si="22"/>
        <v>0</v>
      </c>
      <c r="O222" s="37">
        <f t="shared" si="23"/>
        <v>2</v>
      </c>
    </row>
    <row r="223" spans="1:15" ht="12.75">
      <c r="A223" s="36">
        <v>45518.51455576389</v>
      </c>
      <c r="C223" s="30" t="s">
        <v>151</v>
      </c>
      <c r="D223" s="30" t="s">
        <v>152</v>
      </c>
      <c r="E223" s="30" t="s">
        <v>153</v>
      </c>
      <c r="F223" s="30" t="s">
        <v>154</v>
      </c>
      <c r="G223" s="30" t="s">
        <v>155</v>
      </c>
      <c r="H223" s="30" t="s">
        <v>361</v>
      </c>
      <c r="J223" s="37">
        <f t="shared" si="18"/>
        <v>10</v>
      </c>
      <c r="K223" s="37">
        <f t="shared" si="19"/>
        <v>2</v>
      </c>
      <c r="L223" s="37">
        <f t="shared" si="20"/>
        <v>2</v>
      </c>
      <c r="M223" s="37">
        <f t="shared" si="21"/>
        <v>2</v>
      </c>
      <c r="N223" s="37">
        <f t="shared" si="22"/>
        <v>2</v>
      </c>
      <c r="O223" s="37">
        <f t="shared" si="23"/>
        <v>2</v>
      </c>
    </row>
    <row r="224" spans="1:15" ht="12.75">
      <c r="A224" s="36">
        <v>45519.428144432866</v>
      </c>
      <c r="C224" s="30" t="s">
        <v>151</v>
      </c>
      <c r="D224" s="30" t="s">
        <v>152</v>
      </c>
      <c r="E224" s="30" t="s">
        <v>153</v>
      </c>
      <c r="F224" s="30" t="s">
        <v>154</v>
      </c>
      <c r="G224" s="30" t="s">
        <v>155</v>
      </c>
      <c r="H224" s="30" t="s">
        <v>362</v>
      </c>
      <c r="J224" s="37">
        <f t="shared" si="18"/>
        <v>10</v>
      </c>
      <c r="K224" s="37">
        <f t="shared" si="19"/>
        <v>2</v>
      </c>
      <c r="L224" s="37">
        <f t="shared" si="20"/>
        <v>2</v>
      </c>
      <c r="M224" s="37">
        <f t="shared" si="21"/>
        <v>2</v>
      </c>
      <c r="N224" s="37">
        <f t="shared" si="22"/>
        <v>2</v>
      </c>
      <c r="O224" s="37">
        <f t="shared" si="23"/>
        <v>2</v>
      </c>
    </row>
    <row r="225" spans="1:15" ht="12.75">
      <c r="A225" s="36">
        <v>45519.469389155092</v>
      </c>
      <c r="C225" s="30" t="s">
        <v>151</v>
      </c>
      <c r="D225" s="30" t="s">
        <v>152</v>
      </c>
      <c r="E225" s="30" t="s">
        <v>165</v>
      </c>
      <c r="F225" s="30" t="s">
        <v>154</v>
      </c>
      <c r="G225" s="30" t="s">
        <v>159</v>
      </c>
      <c r="H225" s="30" t="s">
        <v>363</v>
      </c>
      <c r="J225" s="37">
        <f t="shared" si="18"/>
        <v>7</v>
      </c>
      <c r="K225" s="37">
        <f t="shared" si="19"/>
        <v>2</v>
      </c>
      <c r="L225" s="37">
        <f t="shared" si="20"/>
        <v>2</v>
      </c>
      <c r="M225" s="37">
        <f t="shared" si="21"/>
        <v>0</v>
      </c>
      <c r="N225" s="37">
        <f t="shared" si="22"/>
        <v>2</v>
      </c>
      <c r="O225" s="37">
        <f t="shared" si="23"/>
        <v>1</v>
      </c>
    </row>
    <row r="226" spans="1:15" ht="12.75">
      <c r="A226" s="36">
        <v>45519.569667129632</v>
      </c>
      <c r="C226" s="30" t="s">
        <v>151</v>
      </c>
      <c r="D226" s="30" t="s">
        <v>162</v>
      </c>
      <c r="E226" s="30" t="s">
        <v>153</v>
      </c>
      <c r="F226" s="30" t="s">
        <v>154</v>
      </c>
      <c r="G226" s="30" t="s">
        <v>155</v>
      </c>
      <c r="H226" s="30" t="s">
        <v>364</v>
      </c>
      <c r="J226" s="37">
        <f t="shared" si="18"/>
        <v>9</v>
      </c>
      <c r="K226" s="37">
        <f t="shared" si="19"/>
        <v>2</v>
      </c>
      <c r="L226" s="37">
        <f t="shared" si="20"/>
        <v>1</v>
      </c>
      <c r="M226" s="37">
        <f t="shared" si="21"/>
        <v>2</v>
      </c>
      <c r="N226" s="37">
        <f t="shared" si="22"/>
        <v>2</v>
      </c>
      <c r="O226" s="37">
        <f t="shared" si="23"/>
        <v>2</v>
      </c>
    </row>
    <row r="227" spans="1:15" ht="12.75">
      <c r="A227" s="36">
        <v>45519.614952245371</v>
      </c>
      <c r="C227" s="30" t="s">
        <v>156</v>
      </c>
      <c r="D227" s="30" t="s">
        <v>152</v>
      </c>
      <c r="E227" s="30" t="s">
        <v>153</v>
      </c>
      <c r="F227" s="30" t="s">
        <v>154</v>
      </c>
      <c r="G227" s="30" t="s">
        <v>159</v>
      </c>
      <c r="H227" s="30" t="s">
        <v>365</v>
      </c>
      <c r="J227" s="37">
        <f t="shared" si="18"/>
        <v>7</v>
      </c>
      <c r="K227" s="37" t="str">
        <f t="shared" si="19"/>
        <v>0</v>
      </c>
      <c r="L227" s="37">
        <f t="shared" si="20"/>
        <v>2</v>
      </c>
      <c r="M227" s="37">
        <f t="shared" si="21"/>
        <v>2</v>
      </c>
      <c r="N227" s="37">
        <f t="shared" si="22"/>
        <v>2</v>
      </c>
      <c r="O227" s="37">
        <f t="shared" si="23"/>
        <v>1</v>
      </c>
    </row>
    <row r="228" spans="1:15" ht="12.75">
      <c r="A228" s="36">
        <v>45519.685730949073</v>
      </c>
      <c r="C228" s="30" t="s">
        <v>156</v>
      </c>
      <c r="D228" s="30" t="s">
        <v>152</v>
      </c>
      <c r="E228" s="30" t="s">
        <v>153</v>
      </c>
      <c r="F228" s="30" t="s">
        <v>154</v>
      </c>
      <c r="G228" s="30" t="s">
        <v>159</v>
      </c>
      <c r="H228" s="30" t="s">
        <v>366</v>
      </c>
      <c r="J228" s="37">
        <f t="shared" si="18"/>
        <v>7</v>
      </c>
      <c r="K228" s="37" t="str">
        <f t="shared" si="19"/>
        <v>0</v>
      </c>
      <c r="L228" s="37">
        <f t="shared" si="20"/>
        <v>2</v>
      </c>
      <c r="M228" s="37">
        <f t="shared" si="21"/>
        <v>2</v>
      </c>
      <c r="N228" s="37">
        <f t="shared" si="22"/>
        <v>2</v>
      </c>
      <c r="O228" s="37">
        <f t="shared" si="23"/>
        <v>1</v>
      </c>
    </row>
    <row r="229" spans="1:15" ht="12.75">
      <c r="A229" s="36">
        <v>45519.731896377314</v>
      </c>
      <c r="C229" s="30" t="s">
        <v>151</v>
      </c>
      <c r="D229" s="30" t="s">
        <v>152</v>
      </c>
      <c r="E229" s="30" t="s">
        <v>157</v>
      </c>
      <c r="F229" s="30" t="s">
        <v>154</v>
      </c>
      <c r="G229" s="30" t="s">
        <v>155</v>
      </c>
      <c r="H229" s="30" t="s">
        <v>367</v>
      </c>
      <c r="J229" s="37">
        <f t="shared" si="18"/>
        <v>8</v>
      </c>
      <c r="K229" s="37">
        <f t="shared" si="19"/>
        <v>2</v>
      </c>
      <c r="L229" s="37">
        <f t="shared" si="20"/>
        <v>2</v>
      </c>
      <c r="M229" s="37" t="str">
        <f t="shared" si="21"/>
        <v>0</v>
      </c>
      <c r="N229" s="37">
        <f t="shared" si="22"/>
        <v>2</v>
      </c>
      <c r="O229" s="37">
        <f t="shared" si="23"/>
        <v>2</v>
      </c>
    </row>
    <row r="230" spans="1:15" ht="12.75">
      <c r="A230" s="36">
        <v>45520.312677708338</v>
      </c>
      <c r="C230" s="30" t="s">
        <v>156</v>
      </c>
      <c r="D230" s="30" t="s">
        <v>152</v>
      </c>
      <c r="E230" s="30" t="s">
        <v>157</v>
      </c>
      <c r="F230" s="30" t="s">
        <v>154</v>
      </c>
      <c r="G230" s="30" t="s">
        <v>155</v>
      </c>
      <c r="H230" s="30" t="s">
        <v>368</v>
      </c>
      <c r="J230" s="37">
        <f t="shared" si="18"/>
        <v>6</v>
      </c>
      <c r="K230" s="37" t="str">
        <f t="shared" si="19"/>
        <v>0</v>
      </c>
      <c r="L230" s="37">
        <f t="shared" si="20"/>
        <v>2</v>
      </c>
      <c r="M230" s="37" t="str">
        <f t="shared" si="21"/>
        <v>0</v>
      </c>
      <c r="N230" s="37">
        <f t="shared" si="22"/>
        <v>2</v>
      </c>
      <c r="O230" s="37">
        <f t="shared" si="23"/>
        <v>2</v>
      </c>
    </row>
    <row r="231" spans="1:15" ht="12.75">
      <c r="A231" s="36">
        <v>45520.398662418986</v>
      </c>
      <c r="C231" s="30" t="s">
        <v>156</v>
      </c>
      <c r="D231" s="30" t="s">
        <v>152</v>
      </c>
      <c r="E231" s="30" t="s">
        <v>157</v>
      </c>
      <c r="F231" s="30" t="s">
        <v>160</v>
      </c>
      <c r="G231" s="30" t="s">
        <v>159</v>
      </c>
      <c r="H231" s="30" t="s">
        <v>369</v>
      </c>
      <c r="J231" s="37">
        <f t="shared" si="18"/>
        <v>3</v>
      </c>
      <c r="K231" s="37" t="str">
        <f t="shared" si="19"/>
        <v>0</v>
      </c>
      <c r="L231" s="37">
        <f t="shared" si="20"/>
        <v>2</v>
      </c>
      <c r="M231" s="37" t="str">
        <f t="shared" si="21"/>
        <v>0</v>
      </c>
      <c r="N231" s="37" t="str">
        <f t="shared" si="22"/>
        <v>0</v>
      </c>
      <c r="O231" s="37">
        <f t="shared" si="23"/>
        <v>1</v>
      </c>
    </row>
    <row r="232" spans="1:15" ht="12.75">
      <c r="A232" s="36">
        <v>45520.413869895834</v>
      </c>
      <c r="C232" s="30" t="s">
        <v>156</v>
      </c>
      <c r="D232" s="30" t="s">
        <v>162</v>
      </c>
      <c r="E232" s="30" t="s">
        <v>153</v>
      </c>
      <c r="F232" s="30" t="s">
        <v>154</v>
      </c>
      <c r="G232" s="30" t="s">
        <v>155</v>
      </c>
      <c r="H232" s="30" t="s">
        <v>370</v>
      </c>
      <c r="J232" s="37">
        <f t="shared" si="18"/>
        <v>7</v>
      </c>
      <c r="K232" s="37" t="str">
        <f t="shared" si="19"/>
        <v>0</v>
      </c>
      <c r="L232" s="37">
        <f t="shared" si="20"/>
        <v>1</v>
      </c>
      <c r="M232" s="37">
        <f t="shared" si="21"/>
        <v>2</v>
      </c>
      <c r="N232" s="37">
        <f t="shared" si="22"/>
        <v>2</v>
      </c>
      <c r="O232" s="37">
        <f t="shared" si="23"/>
        <v>2</v>
      </c>
    </row>
    <row r="233" spans="1:15" ht="12.75">
      <c r="A233" s="36">
        <v>45520.476383287038</v>
      </c>
      <c r="C233" s="30" t="s">
        <v>156</v>
      </c>
      <c r="D233" s="30" t="s">
        <v>152</v>
      </c>
      <c r="E233" s="30" t="s">
        <v>165</v>
      </c>
      <c r="F233" s="30" t="s">
        <v>154</v>
      </c>
      <c r="G233" s="30" t="s">
        <v>155</v>
      </c>
      <c r="H233" s="30" t="s">
        <v>371</v>
      </c>
      <c r="J233" s="37">
        <f t="shared" si="18"/>
        <v>6</v>
      </c>
      <c r="K233" s="37" t="str">
        <f t="shared" si="19"/>
        <v>0</v>
      </c>
      <c r="L233" s="37">
        <f t="shared" si="20"/>
        <v>2</v>
      </c>
      <c r="M233" s="37">
        <f t="shared" si="21"/>
        <v>0</v>
      </c>
      <c r="N233" s="37">
        <f t="shared" si="22"/>
        <v>2</v>
      </c>
      <c r="O233" s="37">
        <f t="shared" si="23"/>
        <v>2</v>
      </c>
    </row>
    <row r="234" spans="1:15" ht="12.75">
      <c r="A234" s="36">
        <v>45520.496165439814</v>
      </c>
      <c r="C234" s="30" t="s">
        <v>151</v>
      </c>
      <c r="D234" s="30" t="s">
        <v>162</v>
      </c>
      <c r="E234" s="30" t="s">
        <v>153</v>
      </c>
      <c r="F234" s="30" t="s">
        <v>154</v>
      </c>
      <c r="G234" s="30" t="s">
        <v>155</v>
      </c>
      <c r="H234" s="30" t="s">
        <v>372</v>
      </c>
      <c r="J234" s="37">
        <f t="shared" si="18"/>
        <v>9</v>
      </c>
      <c r="K234" s="37">
        <f t="shared" si="19"/>
        <v>2</v>
      </c>
      <c r="L234" s="37">
        <f t="shared" si="20"/>
        <v>1</v>
      </c>
      <c r="M234" s="37">
        <f t="shared" si="21"/>
        <v>2</v>
      </c>
      <c r="N234" s="37">
        <f t="shared" si="22"/>
        <v>2</v>
      </c>
      <c r="O234" s="37">
        <f t="shared" si="23"/>
        <v>2</v>
      </c>
    </row>
    <row r="235" spans="1:15" ht="12.75">
      <c r="A235" s="36">
        <v>45520.53549199074</v>
      </c>
      <c r="C235" s="30" t="s">
        <v>156</v>
      </c>
      <c r="D235" s="30" t="s">
        <v>162</v>
      </c>
      <c r="E235" s="30" t="s">
        <v>157</v>
      </c>
      <c r="F235" s="30" t="s">
        <v>154</v>
      </c>
      <c r="G235" s="30" t="s">
        <v>159</v>
      </c>
      <c r="H235" s="30" t="s">
        <v>373</v>
      </c>
      <c r="J235" s="37">
        <f t="shared" si="18"/>
        <v>4</v>
      </c>
      <c r="K235" s="37" t="str">
        <f t="shared" si="19"/>
        <v>0</v>
      </c>
      <c r="L235" s="37">
        <f t="shared" si="20"/>
        <v>1</v>
      </c>
      <c r="M235" s="37" t="str">
        <f t="shared" si="21"/>
        <v>0</v>
      </c>
      <c r="N235" s="37">
        <f t="shared" si="22"/>
        <v>2</v>
      </c>
      <c r="O235" s="37">
        <f t="shared" si="23"/>
        <v>1</v>
      </c>
    </row>
    <row r="236" spans="1:15" ht="12.75">
      <c r="A236" s="36">
        <v>45520.542433078706</v>
      </c>
      <c r="C236" s="30" t="s">
        <v>156</v>
      </c>
      <c r="D236" s="30" t="s">
        <v>152</v>
      </c>
      <c r="E236" s="30" t="s">
        <v>157</v>
      </c>
      <c r="F236" s="30" t="s">
        <v>154</v>
      </c>
      <c r="G236" s="30" t="s">
        <v>155</v>
      </c>
      <c r="H236" s="30" t="s">
        <v>374</v>
      </c>
      <c r="J236" s="37">
        <f t="shared" si="18"/>
        <v>6</v>
      </c>
      <c r="K236" s="37" t="str">
        <f t="shared" si="19"/>
        <v>0</v>
      </c>
      <c r="L236" s="37">
        <f t="shared" si="20"/>
        <v>2</v>
      </c>
      <c r="M236" s="37" t="str">
        <f t="shared" si="21"/>
        <v>0</v>
      </c>
      <c r="N236" s="37">
        <f t="shared" si="22"/>
        <v>2</v>
      </c>
      <c r="O236" s="37">
        <f t="shared" si="23"/>
        <v>2</v>
      </c>
    </row>
    <row r="237" spans="1:15" ht="12.75">
      <c r="A237" s="36">
        <v>45520.626950543985</v>
      </c>
      <c r="C237" s="30" t="s">
        <v>156</v>
      </c>
      <c r="D237" s="30" t="s">
        <v>162</v>
      </c>
      <c r="E237" s="30" t="s">
        <v>157</v>
      </c>
      <c r="F237" s="30" t="s">
        <v>154</v>
      </c>
      <c r="G237" s="30" t="s">
        <v>159</v>
      </c>
      <c r="H237" s="30" t="s">
        <v>375</v>
      </c>
      <c r="J237" s="37">
        <f t="shared" si="18"/>
        <v>4</v>
      </c>
      <c r="K237" s="37" t="str">
        <f t="shared" si="19"/>
        <v>0</v>
      </c>
      <c r="L237" s="37">
        <f t="shared" si="20"/>
        <v>1</v>
      </c>
      <c r="M237" s="37" t="str">
        <f t="shared" si="21"/>
        <v>0</v>
      </c>
      <c r="N237" s="37">
        <f t="shared" si="22"/>
        <v>2</v>
      </c>
      <c r="O237" s="37">
        <f t="shared" si="23"/>
        <v>1</v>
      </c>
    </row>
    <row r="238" spans="1:15" ht="12.75">
      <c r="A238" s="36">
        <v>45520.630581874997</v>
      </c>
      <c r="C238" s="30" t="s">
        <v>151</v>
      </c>
      <c r="D238" s="30" t="s">
        <v>152</v>
      </c>
      <c r="E238" s="30" t="s">
        <v>153</v>
      </c>
      <c r="F238" s="30" t="s">
        <v>154</v>
      </c>
      <c r="G238" s="30" t="s">
        <v>155</v>
      </c>
      <c r="H238" s="30" t="s">
        <v>376</v>
      </c>
      <c r="J238" s="37">
        <f t="shared" si="18"/>
        <v>10</v>
      </c>
      <c r="K238" s="37">
        <f t="shared" si="19"/>
        <v>2</v>
      </c>
      <c r="L238" s="37">
        <f t="shared" si="20"/>
        <v>2</v>
      </c>
      <c r="M238" s="37">
        <f t="shared" si="21"/>
        <v>2</v>
      </c>
      <c r="N238" s="37">
        <f t="shared" si="22"/>
        <v>2</v>
      </c>
      <c r="O238" s="37">
        <f t="shared" si="23"/>
        <v>2</v>
      </c>
    </row>
    <row r="239" spans="1:15" ht="12.75">
      <c r="A239" s="36">
        <v>45520.638859317129</v>
      </c>
      <c r="C239" s="30" t="s">
        <v>151</v>
      </c>
      <c r="D239" s="30" t="s">
        <v>162</v>
      </c>
      <c r="E239" s="30" t="s">
        <v>153</v>
      </c>
      <c r="F239" s="30" t="s">
        <v>154</v>
      </c>
      <c r="G239" s="30" t="s">
        <v>155</v>
      </c>
      <c r="H239" s="30" t="s">
        <v>377</v>
      </c>
      <c r="J239" s="37">
        <f t="shared" si="18"/>
        <v>9</v>
      </c>
      <c r="K239" s="37">
        <f t="shared" si="19"/>
        <v>2</v>
      </c>
      <c r="L239" s="37">
        <f t="shared" si="20"/>
        <v>1</v>
      </c>
      <c r="M239" s="37">
        <f t="shared" si="21"/>
        <v>2</v>
      </c>
      <c r="N239" s="37">
        <f t="shared" si="22"/>
        <v>2</v>
      </c>
      <c r="O239" s="37">
        <f t="shared" si="23"/>
        <v>2</v>
      </c>
    </row>
    <row r="240" spans="1:15" ht="12.75">
      <c r="A240" s="36">
        <v>45520.674085405088</v>
      </c>
      <c r="C240" s="30" t="s">
        <v>156</v>
      </c>
      <c r="D240" s="30" t="s">
        <v>152</v>
      </c>
      <c r="E240" s="30" t="s">
        <v>157</v>
      </c>
      <c r="F240" s="30" t="s">
        <v>154</v>
      </c>
      <c r="G240" s="30" t="s">
        <v>159</v>
      </c>
      <c r="H240" s="30" t="s">
        <v>378</v>
      </c>
      <c r="J240" s="37">
        <f t="shared" si="18"/>
        <v>5</v>
      </c>
      <c r="K240" s="37" t="str">
        <f t="shared" si="19"/>
        <v>0</v>
      </c>
      <c r="L240" s="37">
        <f t="shared" si="20"/>
        <v>2</v>
      </c>
      <c r="M240" s="37" t="str">
        <f t="shared" si="21"/>
        <v>0</v>
      </c>
      <c r="N240" s="37">
        <f t="shared" si="22"/>
        <v>2</v>
      </c>
      <c r="O240" s="37">
        <f t="shared" si="23"/>
        <v>1</v>
      </c>
    </row>
    <row r="241" spans="1:15" ht="12.75">
      <c r="A241" s="36">
        <v>45520.726318842593</v>
      </c>
      <c r="C241" s="30" t="s">
        <v>156</v>
      </c>
      <c r="D241" s="30" t="s">
        <v>152</v>
      </c>
      <c r="E241" s="30" t="s">
        <v>157</v>
      </c>
      <c r="F241" s="30" t="s">
        <v>154</v>
      </c>
      <c r="G241" s="30" t="s">
        <v>155</v>
      </c>
      <c r="H241" s="30" t="s">
        <v>379</v>
      </c>
      <c r="J241" s="37">
        <f t="shared" si="18"/>
        <v>6</v>
      </c>
      <c r="K241" s="37" t="str">
        <f t="shared" si="19"/>
        <v>0</v>
      </c>
      <c r="L241" s="37">
        <f t="shared" si="20"/>
        <v>2</v>
      </c>
      <c r="M241" s="37" t="str">
        <f t="shared" si="21"/>
        <v>0</v>
      </c>
      <c r="N241" s="37">
        <f t="shared" si="22"/>
        <v>2</v>
      </c>
      <c r="O241" s="37">
        <f t="shared" si="23"/>
        <v>2</v>
      </c>
    </row>
    <row r="242" spans="1:15" ht="12.75">
      <c r="A242" s="36">
        <v>45520.730339652779</v>
      </c>
      <c r="C242" s="30" t="s">
        <v>151</v>
      </c>
      <c r="D242" s="30" t="s">
        <v>162</v>
      </c>
      <c r="E242" s="30" t="s">
        <v>157</v>
      </c>
      <c r="F242" s="30" t="s">
        <v>154</v>
      </c>
      <c r="G242" s="30" t="s">
        <v>218</v>
      </c>
      <c r="H242" s="30" t="s">
        <v>380</v>
      </c>
      <c r="J242" s="37">
        <f t="shared" si="18"/>
        <v>5</v>
      </c>
      <c r="K242" s="37">
        <f t="shared" si="19"/>
        <v>2</v>
      </c>
      <c r="L242" s="37">
        <f t="shared" si="20"/>
        <v>1</v>
      </c>
      <c r="M242" s="37" t="str">
        <f t="shared" si="21"/>
        <v>0</v>
      </c>
      <c r="N242" s="37">
        <f t="shared" si="22"/>
        <v>2</v>
      </c>
      <c r="O242" s="37">
        <f t="shared" si="23"/>
        <v>0</v>
      </c>
    </row>
    <row r="243" spans="1:15" ht="12.75">
      <c r="A243" s="36">
        <v>45520.768618657406</v>
      </c>
      <c r="C243" s="30" t="s">
        <v>156</v>
      </c>
      <c r="D243" s="30" t="s">
        <v>152</v>
      </c>
      <c r="E243" s="30" t="s">
        <v>157</v>
      </c>
      <c r="F243" s="30" t="s">
        <v>160</v>
      </c>
      <c r="G243" s="30" t="s">
        <v>155</v>
      </c>
      <c r="H243" s="30" t="s">
        <v>381</v>
      </c>
      <c r="J243" s="37">
        <f t="shared" si="18"/>
        <v>4</v>
      </c>
      <c r="K243" s="37" t="str">
        <f t="shared" si="19"/>
        <v>0</v>
      </c>
      <c r="L243" s="37">
        <f t="shared" si="20"/>
        <v>2</v>
      </c>
      <c r="M243" s="37" t="str">
        <f t="shared" si="21"/>
        <v>0</v>
      </c>
      <c r="N243" s="37" t="str">
        <f t="shared" si="22"/>
        <v>0</v>
      </c>
      <c r="O243" s="37">
        <f t="shared" si="23"/>
        <v>2</v>
      </c>
    </row>
    <row r="244" spans="1:15" ht="12.75">
      <c r="A244" s="36">
        <v>45521.534828692129</v>
      </c>
      <c r="C244" s="30" t="s">
        <v>151</v>
      </c>
      <c r="D244" s="30" t="s">
        <v>162</v>
      </c>
      <c r="E244" s="30" t="s">
        <v>157</v>
      </c>
      <c r="F244" s="30" t="s">
        <v>154</v>
      </c>
      <c r="G244" s="30" t="s">
        <v>155</v>
      </c>
      <c r="H244" s="30" t="s">
        <v>382</v>
      </c>
      <c r="J244" s="37">
        <f t="shared" si="18"/>
        <v>7</v>
      </c>
      <c r="K244" s="37">
        <f t="shared" si="19"/>
        <v>2</v>
      </c>
      <c r="L244" s="37">
        <f t="shared" si="20"/>
        <v>1</v>
      </c>
      <c r="M244" s="37" t="str">
        <f t="shared" si="21"/>
        <v>0</v>
      </c>
      <c r="N244" s="37">
        <f t="shared" si="22"/>
        <v>2</v>
      </c>
      <c r="O244" s="37">
        <f t="shared" si="23"/>
        <v>2</v>
      </c>
    </row>
    <row r="245" spans="1:15" ht="12.75">
      <c r="A245" s="36">
        <v>45521.564193437502</v>
      </c>
      <c r="C245" s="30" t="s">
        <v>156</v>
      </c>
      <c r="D245" s="30" t="s">
        <v>162</v>
      </c>
      <c r="E245" s="30" t="s">
        <v>153</v>
      </c>
      <c r="F245" s="30" t="s">
        <v>166</v>
      </c>
      <c r="G245" s="30" t="s">
        <v>155</v>
      </c>
      <c r="H245" s="30" t="s">
        <v>383</v>
      </c>
      <c r="J245" s="37">
        <f t="shared" si="18"/>
        <v>5</v>
      </c>
      <c r="K245" s="37" t="str">
        <f t="shared" si="19"/>
        <v>0</v>
      </c>
      <c r="L245" s="37">
        <f t="shared" si="20"/>
        <v>1</v>
      </c>
      <c r="M245" s="37">
        <f t="shared" si="21"/>
        <v>2</v>
      </c>
      <c r="N245" s="37" t="str">
        <f t="shared" si="22"/>
        <v>0</v>
      </c>
      <c r="O245" s="37">
        <f t="shared" si="23"/>
        <v>2</v>
      </c>
    </row>
    <row r="246" spans="1:15" ht="12.75">
      <c r="A246" s="36">
        <v>45521.602002210653</v>
      </c>
      <c r="C246" s="30" t="s">
        <v>156</v>
      </c>
      <c r="D246" s="30" t="s">
        <v>162</v>
      </c>
      <c r="E246" s="30" t="s">
        <v>157</v>
      </c>
      <c r="F246" s="30" t="s">
        <v>154</v>
      </c>
      <c r="G246" s="30" t="s">
        <v>159</v>
      </c>
      <c r="H246" s="30" t="s">
        <v>384</v>
      </c>
      <c r="J246" s="37">
        <f t="shared" si="18"/>
        <v>4</v>
      </c>
      <c r="K246" s="37" t="str">
        <f t="shared" si="19"/>
        <v>0</v>
      </c>
      <c r="L246" s="37">
        <f t="shared" si="20"/>
        <v>1</v>
      </c>
      <c r="M246" s="37" t="str">
        <f t="shared" si="21"/>
        <v>0</v>
      </c>
      <c r="N246" s="37">
        <f t="shared" si="22"/>
        <v>2</v>
      </c>
      <c r="O246" s="37">
        <f t="shared" si="23"/>
        <v>1</v>
      </c>
    </row>
    <row r="247" spans="1:15" ht="12.75">
      <c r="A247" s="36">
        <v>45521.60284663194</v>
      </c>
      <c r="C247" s="30" t="s">
        <v>151</v>
      </c>
      <c r="D247" s="30" t="s">
        <v>152</v>
      </c>
      <c r="E247" s="30" t="s">
        <v>157</v>
      </c>
      <c r="F247" s="30" t="s">
        <v>154</v>
      </c>
      <c r="G247" s="30" t="s">
        <v>155</v>
      </c>
      <c r="H247" s="30" t="s">
        <v>385</v>
      </c>
      <c r="J247" s="37">
        <f t="shared" si="18"/>
        <v>8</v>
      </c>
      <c r="K247" s="37">
        <f t="shared" si="19"/>
        <v>2</v>
      </c>
      <c r="L247" s="37">
        <f t="shared" si="20"/>
        <v>2</v>
      </c>
      <c r="M247" s="37" t="str">
        <f t="shared" si="21"/>
        <v>0</v>
      </c>
      <c r="N247" s="37">
        <f t="shared" si="22"/>
        <v>2</v>
      </c>
      <c r="O247" s="37">
        <f t="shared" si="23"/>
        <v>2</v>
      </c>
    </row>
    <row r="248" spans="1:15" ht="12.75">
      <c r="A248" s="36">
        <v>45521.628830659727</v>
      </c>
      <c r="C248" s="30" t="s">
        <v>156</v>
      </c>
      <c r="D248" s="30" t="s">
        <v>152</v>
      </c>
      <c r="E248" s="30" t="s">
        <v>157</v>
      </c>
      <c r="F248" s="30" t="s">
        <v>154</v>
      </c>
      <c r="G248" s="30" t="s">
        <v>159</v>
      </c>
      <c r="H248" s="30" t="s">
        <v>386</v>
      </c>
      <c r="J248" s="37">
        <f t="shared" si="18"/>
        <v>5</v>
      </c>
      <c r="K248" s="37" t="str">
        <f t="shared" si="19"/>
        <v>0</v>
      </c>
      <c r="L248" s="37">
        <f t="shared" si="20"/>
        <v>2</v>
      </c>
      <c r="M248" s="37" t="str">
        <f t="shared" si="21"/>
        <v>0</v>
      </c>
      <c r="N248" s="37">
        <f t="shared" si="22"/>
        <v>2</v>
      </c>
      <c r="O248" s="37">
        <f t="shared" si="23"/>
        <v>1</v>
      </c>
    </row>
    <row r="249" spans="1:15" ht="12.75">
      <c r="A249" s="36">
        <v>45523.323426215276</v>
      </c>
      <c r="C249" s="30" t="s">
        <v>151</v>
      </c>
      <c r="D249" s="30" t="s">
        <v>162</v>
      </c>
      <c r="E249" s="30" t="s">
        <v>153</v>
      </c>
      <c r="F249" s="30" t="s">
        <v>154</v>
      </c>
      <c r="G249" s="30" t="s">
        <v>155</v>
      </c>
      <c r="H249" s="30" t="s">
        <v>387</v>
      </c>
      <c r="J249" s="37">
        <f t="shared" si="18"/>
        <v>9</v>
      </c>
      <c r="K249" s="37">
        <f t="shared" si="19"/>
        <v>2</v>
      </c>
      <c r="L249" s="37">
        <f t="shared" si="20"/>
        <v>1</v>
      </c>
      <c r="M249" s="37">
        <f t="shared" si="21"/>
        <v>2</v>
      </c>
      <c r="N249" s="37">
        <f t="shared" si="22"/>
        <v>2</v>
      </c>
      <c r="O249" s="37">
        <f t="shared" si="23"/>
        <v>2</v>
      </c>
    </row>
    <row r="250" spans="1:15" ht="12.75">
      <c r="A250" s="36">
        <v>45523.324568333337</v>
      </c>
      <c r="C250" s="30" t="s">
        <v>151</v>
      </c>
      <c r="D250" s="30" t="s">
        <v>162</v>
      </c>
      <c r="E250" s="30" t="s">
        <v>153</v>
      </c>
      <c r="F250" s="30" t="s">
        <v>154</v>
      </c>
      <c r="G250" s="30" t="s">
        <v>155</v>
      </c>
      <c r="H250" s="30" t="s">
        <v>387</v>
      </c>
      <c r="J250" s="37">
        <f t="shared" si="18"/>
        <v>9</v>
      </c>
      <c r="K250" s="37">
        <f t="shared" si="19"/>
        <v>2</v>
      </c>
      <c r="L250" s="37">
        <f t="shared" si="20"/>
        <v>1</v>
      </c>
      <c r="M250" s="37">
        <f t="shared" si="21"/>
        <v>2</v>
      </c>
      <c r="N250" s="37">
        <f t="shared" si="22"/>
        <v>2</v>
      </c>
      <c r="O250" s="37">
        <f t="shared" si="23"/>
        <v>2</v>
      </c>
    </row>
    <row r="251" spans="1:15" ht="12.75">
      <c r="A251" s="36">
        <v>45523.955722962965</v>
      </c>
      <c r="C251" s="30" t="s">
        <v>151</v>
      </c>
      <c r="D251" s="30" t="s">
        <v>162</v>
      </c>
      <c r="E251" s="30" t="s">
        <v>157</v>
      </c>
      <c r="F251" s="30" t="s">
        <v>160</v>
      </c>
      <c r="G251" s="30" t="s">
        <v>155</v>
      </c>
      <c r="H251" s="30" t="s">
        <v>388</v>
      </c>
      <c r="J251" s="37">
        <f t="shared" si="18"/>
        <v>5</v>
      </c>
      <c r="K251" s="37">
        <f t="shared" si="19"/>
        <v>2</v>
      </c>
      <c r="L251" s="37">
        <f t="shared" si="20"/>
        <v>1</v>
      </c>
      <c r="M251" s="37" t="str">
        <f t="shared" si="21"/>
        <v>0</v>
      </c>
      <c r="N251" s="37" t="str">
        <f t="shared" si="22"/>
        <v>0</v>
      </c>
      <c r="O251" s="37">
        <f t="shared" si="23"/>
        <v>2</v>
      </c>
    </row>
    <row r="252" spans="1:15" ht="12.75">
      <c r="A252" s="36">
        <v>45525.390601886575</v>
      </c>
      <c r="C252" s="30" t="s">
        <v>156</v>
      </c>
      <c r="D252" s="30" t="s">
        <v>162</v>
      </c>
      <c r="E252" s="30" t="s">
        <v>153</v>
      </c>
      <c r="F252" s="30" t="s">
        <v>154</v>
      </c>
      <c r="G252" s="30" t="s">
        <v>155</v>
      </c>
      <c r="H252" s="30" t="s">
        <v>389</v>
      </c>
      <c r="J252" s="37">
        <f t="shared" si="18"/>
        <v>7</v>
      </c>
      <c r="K252" s="37" t="str">
        <f t="shared" si="19"/>
        <v>0</v>
      </c>
      <c r="L252" s="37">
        <f t="shared" si="20"/>
        <v>1</v>
      </c>
      <c r="M252" s="37">
        <f t="shared" si="21"/>
        <v>2</v>
      </c>
      <c r="N252" s="37">
        <f t="shared" si="22"/>
        <v>2</v>
      </c>
      <c r="O252" s="37">
        <f t="shared" si="23"/>
        <v>2</v>
      </c>
    </row>
    <row r="253" spans="1:15" ht="12.75">
      <c r="A253" s="36">
        <v>45525.391774918986</v>
      </c>
      <c r="C253" s="30" t="s">
        <v>156</v>
      </c>
      <c r="D253" s="30" t="s">
        <v>162</v>
      </c>
      <c r="E253" s="30" t="s">
        <v>157</v>
      </c>
      <c r="F253" s="30" t="s">
        <v>154</v>
      </c>
      <c r="G253" s="30" t="s">
        <v>218</v>
      </c>
      <c r="H253" s="30" t="s">
        <v>390</v>
      </c>
      <c r="J253" s="37">
        <f t="shared" si="18"/>
        <v>3</v>
      </c>
      <c r="K253" s="37" t="str">
        <f t="shared" si="19"/>
        <v>0</v>
      </c>
      <c r="L253" s="37">
        <f t="shared" si="20"/>
        <v>1</v>
      </c>
      <c r="M253" s="37" t="str">
        <f t="shared" si="21"/>
        <v>0</v>
      </c>
      <c r="N253" s="37">
        <f t="shared" si="22"/>
        <v>2</v>
      </c>
      <c r="O253" s="37">
        <f t="shared" si="23"/>
        <v>0</v>
      </c>
    </row>
    <row r="254" spans="1:15" ht="12.75">
      <c r="A254" s="36">
        <v>45525.39200201389</v>
      </c>
      <c r="C254" s="30" t="s">
        <v>156</v>
      </c>
      <c r="D254" s="30" t="s">
        <v>152</v>
      </c>
      <c r="E254" s="30" t="s">
        <v>157</v>
      </c>
      <c r="F254" s="30" t="s">
        <v>160</v>
      </c>
      <c r="G254" s="30" t="s">
        <v>159</v>
      </c>
      <c r="H254" s="30" t="s">
        <v>391</v>
      </c>
      <c r="J254" s="37">
        <f t="shared" si="18"/>
        <v>3</v>
      </c>
      <c r="K254" s="37" t="str">
        <f t="shared" si="19"/>
        <v>0</v>
      </c>
      <c r="L254" s="37">
        <f t="shared" si="20"/>
        <v>2</v>
      </c>
      <c r="M254" s="37" t="str">
        <f t="shared" si="21"/>
        <v>0</v>
      </c>
      <c r="N254" s="37" t="str">
        <f t="shared" si="22"/>
        <v>0</v>
      </c>
      <c r="O254" s="37">
        <f t="shared" si="23"/>
        <v>1</v>
      </c>
    </row>
    <row r="255" spans="1:15" ht="12.75">
      <c r="A255" s="36">
        <v>45525.41113818287</v>
      </c>
      <c r="C255" s="30" t="s">
        <v>151</v>
      </c>
      <c r="D255" s="30" t="s">
        <v>152</v>
      </c>
      <c r="E255" s="30" t="s">
        <v>157</v>
      </c>
      <c r="F255" s="30" t="s">
        <v>154</v>
      </c>
      <c r="G255" s="30" t="s">
        <v>155</v>
      </c>
      <c r="H255" s="30" t="s">
        <v>392</v>
      </c>
      <c r="J255" s="37">
        <f t="shared" si="18"/>
        <v>8</v>
      </c>
      <c r="K255" s="37">
        <f t="shared" si="19"/>
        <v>2</v>
      </c>
      <c r="L255" s="37">
        <f t="shared" si="20"/>
        <v>2</v>
      </c>
      <c r="M255" s="37" t="str">
        <f t="shared" si="21"/>
        <v>0</v>
      </c>
      <c r="N255" s="37">
        <f t="shared" si="22"/>
        <v>2</v>
      </c>
      <c r="O255" s="37">
        <f t="shared" si="23"/>
        <v>2</v>
      </c>
    </row>
    <row r="256" spans="1:15" ht="12.75">
      <c r="A256" s="36">
        <v>45525.415672766205</v>
      </c>
      <c r="C256" s="30" t="s">
        <v>156</v>
      </c>
      <c r="D256" s="30" t="s">
        <v>152</v>
      </c>
      <c r="E256" s="30" t="s">
        <v>157</v>
      </c>
      <c r="F256" s="30" t="s">
        <v>154</v>
      </c>
      <c r="G256" s="30" t="s">
        <v>155</v>
      </c>
      <c r="H256" s="30" t="s">
        <v>393</v>
      </c>
      <c r="J256" s="37">
        <f t="shared" si="18"/>
        <v>6</v>
      </c>
      <c r="K256" s="37" t="str">
        <f t="shared" si="19"/>
        <v>0</v>
      </c>
      <c r="L256" s="37">
        <f t="shared" si="20"/>
        <v>2</v>
      </c>
      <c r="M256" s="37" t="str">
        <f t="shared" si="21"/>
        <v>0</v>
      </c>
      <c r="N256" s="37">
        <f t="shared" si="22"/>
        <v>2</v>
      </c>
      <c r="O256" s="37">
        <f t="shared" si="23"/>
        <v>2</v>
      </c>
    </row>
    <row r="257" spans="1:15" ht="12.75">
      <c r="A257" s="36">
        <v>45525.41775090278</v>
      </c>
      <c r="C257" s="30" t="s">
        <v>156</v>
      </c>
      <c r="D257" s="30" t="s">
        <v>162</v>
      </c>
      <c r="E257" s="30" t="s">
        <v>157</v>
      </c>
      <c r="F257" s="30" t="s">
        <v>154</v>
      </c>
      <c r="G257" s="30" t="s">
        <v>159</v>
      </c>
      <c r="H257" s="30" t="s">
        <v>394</v>
      </c>
      <c r="J257" s="37">
        <f t="shared" si="18"/>
        <v>4</v>
      </c>
      <c r="K257" s="37" t="str">
        <f t="shared" si="19"/>
        <v>0</v>
      </c>
      <c r="L257" s="37">
        <f t="shared" si="20"/>
        <v>1</v>
      </c>
      <c r="M257" s="37" t="str">
        <f t="shared" si="21"/>
        <v>0</v>
      </c>
      <c r="N257" s="37">
        <f t="shared" si="22"/>
        <v>2</v>
      </c>
      <c r="O257" s="37">
        <f t="shared" si="23"/>
        <v>1</v>
      </c>
    </row>
    <row r="258" spans="1:15" ht="12.75">
      <c r="A258" s="36">
        <v>45525.425648900462</v>
      </c>
      <c r="C258" s="30" t="s">
        <v>151</v>
      </c>
      <c r="D258" s="30" t="s">
        <v>152</v>
      </c>
      <c r="E258" s="30" t="s">
        <v>157</v>
      </c>
      <c r="F258" s="30" t="s">
        <v>160</v>
      </c>
      <c r="G258" s="30" t="s">
        <v>155</v>
      </c>
      <c r="H258" s="30" t="s">
        <v>395</v>
      </c>
      <c r="J258" s="37">
        <f t="shared" si="18"/>
        <v>6</v>
      </c>
      <c r="K258" s="37">
        <f t="shared" si="19"/>
        <v>2</v>
      </c>
      <c r="L258" s="37">
        <f t="shared" si="20"/>
        <v>2</v>
      </c>
      <c r="M258" s="37" t="str">
        <f t="shared" si="21"/>
        <v>0</v>
      </c>
      <c r="N258" s="37" t="str">
        <f t="shared" si="22"/>
        <v>0</v>
      </c>
      <c r="O258" s="37">
        <f t="shared" si="23"/>
        <v>2</v>
      </c>
    </row>
    <row r="259" spans="1:15" ht="12.75">
      <c r="A259" s="36">
        <v>45525.426025451394</v>
      </c>
      <c r="C259" s="30" t="s">
        <v>156</v>
      </c>
      <c r="D259" s="30" t="s">
        <v>152</v>
      </c>
      <c r="E259" s="30" t="s">
        <v>153</v>
      </c>
      <c r="F259" s="30" t="s">
        <v>154</v>
      </c>
      <c r="G259" s="30" t="s">
        <v>155</v>
      </c>
      <c r="H259" s="30" t="s">
        <v>396</v>
      </c>
      <c r="J259" s="37">
        <f t="shared" ref="J259:J309" si="24">SUM(K259+L259+M259+N259+O259)</f>
        <v>8</v>
      </c>
      <c r="K259" s="37" t="str">
        <f t="shared" ref="K259:K309" si="25">IF(C259="Option A: K11To gain new skills and knowledge that will benefit my future career.", 1,
   IF(C259="Option B: To explore a subject I’m passionate about and deepen my understanding.", 2,
   IF(C259="Option C: To get a certificate that will enhance my resume.", -1,
   IF(C259="Option D: To fulfill a requirement or because it fits easily into my schedule.", 0,
   "0"))))</f>
        <v>0</v>
      </c>
      <c r="L259" s="37">
        <f t="shared" ref="L259:L309" si="26">IF(D259="Option A: I actively seek out new experiences and ideas because they broaden my perspective and help me grow.", 2,
   IF(D259="Option B: I value exposure to new ideas but prefer to balance it with familiar activities to avoid feeling overwhelmed.", 1,
   IF(D259="Option C: I prefer to stick to what I know and only occasionally try new things if necessary.", 0,
   IF(D259="Option D: I usually wait for opportunities to come to me rather than actively seeking them out.", -1,
   "0"))))</f>
        <v>2</v>
      </c>
      <c r="M259" s="37">
        <f t="shared" ref="M259:M309" si="27">IF(E259="Option A: I can easily spend 2hours per day, since this is the main agenda of college life", 2,
   IF(E259="Option B: I can spend about 5-6 hours per week, I will prioritize learning and internship readiness, while balancing academics", 1,
   IF(E259="Option C: I can allocate 2-3 hours per week for self learning on weekends, since I have a packed schedule", 0,
   IF(E259="Option D: I would like to focus on academics in the first year, I have been told to start thinking of internships in the third year", -1,
   "0"))))</f>
        <v>2</v>
      </c>
      <c r="N259" s="37">
        <f t="shared" ref="N259:N309" si="28">IF(F259="Option A: Pause the project for sometime and resume it once I am in a better state", -1,
   IF(F259="Option B: I would talk to more friends and faculty and get feedback if I am doing the right thing", 0,
   IF(F259="Option C: I stop listening to them and continue doing my work.'DataSet1 Basic Screening'!E27", 1,
   IF(F259="Option D: I listen to them gently and continue doing my work. But if they persist, I would explain them my thought process and reduce friction", 2,
   "0"))))</f>
        <v>2</v>
      </c>
      <c r="O259" s="37">
        <f t="shared" ref="O259:O310" si="29">IF(G259="OptionA: I would like to be myself, working on areas for improvement", 2,
   IF(G259="OptionB: I am very competitive, I would like to be ahead of my peers and build a good career", 1,
   IF(G259="OptionC: I am still adapting to college right now, I would need some time to get started.", 0,
   IF(G259="OptionD: I have taken admission in a good college, they have good placement, I will concentrate on academics in the first year", -1,
   "0"))))</f>
        <v>2</v>
      </c>
    </row>
    <row r="260" spans="1:15" ht="12.75">
      <c r="A260" s="36">
        <v>45525.433629108797</v>
      </c>
      <c r="C260" s="30" t="s">
        <v>151</v>
      </c>
      <c r="D260" s="30" t="s">
        <v>152</v>
      </c>
      <c r="E260" s="30" t="s">
        <v>157</v>
      </c>
      <c r="F260" s="30" t="s">
        <v>154</v>
      </c>
      <c r="G260" s="30" t="s">
        <v>155</v>
      </c>
      <c r="H260" s="30" t="s">
        <v>397</v>
      </c>
      <c r="J260" s="37">
        <f t="shared" si="24"/>
        <v>8</v>
      </c>
      <c r="K260" s="37">
        <f t="shared" si="25"/>
        <v>2</v>
      </c>
      <c r="L260" s="37">
        <f t="shared" si="26"/>
        <v>2</v>
      </c>
      <c r="M260" s="37" t="str">
        <f t="shared" si="27"/>
        <v>0</v>
      </c>
      <c r="N260" s="37">
        <f t="shared" si="28"/>
        <v>2</v>
      </c>
      <c r="O260" s="37">
        <f t="shared" si="29"/>
        <v>2</v>
      </c>
    </row>
    <row r="261" spans="1:15" ht="12.75">
      <c r="A261" s="36">
        <v>45525.437898842589</v>
      </c>
      <c r="C261" s="30" t="s">
        <v>151</v>
      </c>
      <c r="D261" s="30" t="s">
        <v>162</v>
      </c>
      <c r="E261" s="30" t="s">
        <v>153</v>
      </c>
      <c r="F261" s="30" t="s">
        <v>160</v>
      </c>
      <c r="G261" s="30" t="s">
        <v>155</v>
      </c>
      <c r="H261" s="30" t="s">
        <v>398</v>
      </c>
      <c r="J261" s="37">
        <f t="shared" si="24"/>
        <v>7</v>
      </c>
      <c r="K261" s="37">
        <f t="shared" si="25"/>
        <v>2</v>
      </c>
      <c r="L261" s="37">
        <f t="shared" si="26"/>
        <v>1</v>
      </c>
      <c r="M261" s="37">
        <f t="shared" si="27"/>
        <v>2</v>
      </c>
      <c r="N261" s="37" t="str">
        <f t="shared" si="28"/>
        <v>0</v>
      </c>
      <c r="O261" s="37">
        <f t="shared" si="29"/>
        <v>2</v>
      </c>
    </row>
    <row r="262" spans="1:15" ht="12.75">
      <c r="A262" s="36">
        <v>45525.451062430555</v>
      </c>
      <c r="C262" s="30" t="s">
        <v>156</v>
      </c>
      <c r="D262" s="30" t="s">
        <v>152</v>
      </c>
      <c r="E262" s="30" t="s">
        <v>157</v>
      </c>
      <c r="F262" s="30" t="s">
        <v>154</v>
      </c>
      <c r="G262" s="30" t="s">
        <v>159</v>
      </c>
      <c r="H262" s="30" t="s">
        <v>399</v>
      </c>
      <c r="J262" s="37">
        <f t="shared" si="24"/>
        <v>5</v>
      </c>
      <c r="K262" s="37" t="str">
        <f t="shared" si="25"/>
        <v>0</v>
      </c>
      <c r="L262" s="37">
        <f t="shared" si="26"/>
        <v>2</v>
      </c>
      <c r="M262" s="37" t="str">
        <f t="shared" si="27"/>
        <v>0</v>
      </c>
      <c r="N262" s="37">
        <f t="shared" si="28"/>
        <v>2</v>
      </c>
      <c r="O262" s="37">
        <f t="shared" si="29"/>
        <v>1</v>
      </c>
    </row>
    <row r="263" spans="1:15" ht="12.75">
      <c r="A263" s="36">
        <v>45525.459280300929</v>
      </c>
      <c r="C263" s="30" t="s">
        <v>151</v>
      </c>
      <c r="D263" s="30" t="s">
        <v>152</v>
      </c>
      <c r="E263" s="30" t="s">
        <v>157</v>
      </c>
      <c r="F263" s="30" t="s">
        <v>154</v>
      </c>
      <c r="G263" s="30" t="s">
        <v>155</v>
      </c>
      <c r="H263" s="30" t="s">
        <v>400</v>
      </c>
      <c r="J263" s="37">
        <f t="shared" si="24"/>
        <v>8</v>
      </c>
      <c r="K263" s="37">
        <f t="shared" si="25"/>
        <v>2</v>
      </c>
      <c r="L263" s="37">
        <f t="shared" si="26"/>
        <v>2</v>
      </c>
      <c r="M263" s="37" t="str">
        <f t="shared" si="27"/>
        <v>0</v>
      </c>
      <c r="N263" s="37">
        <f t="shared" si="28"/>
        <v>2</v>
      </c>
      <c r="O263" s="37">
        <f t="shared" si="29"/>
        <v>2</v>
      </c>
    </row>
    <row r="264" spans="1:15" ht="12.75">
      <c r="A264" s="36">
        <v>45525.471115231485</v>
      </c>
      <c r="C264" s="30" t="s">
        <v>151</v>
      </c>
      <c r="D264" s="30" t="s">
        <v>162</v>
      </c>
      <c r="E264" s="30" t="s">
        <v>157</v>
      </c>
      <c r="F264" s="30" t="s">
        <v>166</v>
      </c>
      <c r="G264" s="30" t="s">
        <v>155</v>
      </c>
      <c r="H264" s="30" t="s">
        <v>401</v>
      </c>
      <c r="J264" s="37">
        <f t="shared" si="24"/>
        <v>5</v>
      </c>
      <c r="K264" s="37">
        <f t="shared" si="25"/>
        <v>2</v>
      </c>
      <c r="L264" s="37">
        <f t="shared" si="26"/>
        <v>1</v>
      </c>
      <c r="M264" s="37" t="str">
        <f t="shared" si="27"/>
        <v>0</v>
      </c>
      <c r="N264" s="37" t="str">
        <f t="shared" si="28"/>
        <v>0</v>
      </c>
      <c r="O264" s="37">
        <f t="shared" si="29"/>
        <v>2</v>
      </c>
    </row>
    <row r="265" spans="1:15" ht="12.75">
      <c r="A265" s="36">
        <v>45525.480391851852</v>
      </c>
      <c r="C265" s="30" t="s">
        <v>156</v>
      </c>
      <c r="D265" s="30" t="s">
        <v>162</v>
      </c>
      <c r="E265" s="30" t="s">
        <v>157</v>
      </c>
      <c r="F265" s="30" t="s">
        <v>154</v>
      </c>
      <c r="G265" s="30" t="s">
        <v>159</v>
      </c>
      <c r="H265" s="30" t="s">
        <v>402</v>
      </c>
      <c r="J265" s="37">
        <f t="shared" si="24"/>
        <v>4</v>
      </c>
      <c r="K265" s="37" t="str">
        <f t="shared" si="25"/>
        <v>0</v>
      </c>
      <c r="L265" s="37">
        <f t="shared" si="26"/>
        <v>1</v>
      </c>
      <c r="M265" s="37" t="str">
        <f t="shared" si="27"/>
        <v>0</v>
      </c>
      <c r="N265" s="37">
        <f t="shared" si="28"/>
        <v>2</v>
      </c>
      <c r="O265" s="37">
        <f t="shared" si="29"/>
        <v>1</v>
      </c>
    </row>
    <row r="266" spans="1:15" ht="12.75">
      <c r="A266" s="36">
        <v>45525.498239120367</v>
      </c>
      <c r="C266" s="30" t="s">
        <v>156</v>
      </c>
      <c r="D266" s="30" t="s">
        <v>152</v>
      </c>
      <c r="E266" s="30" t="s">
        <v>153</v>
      </c>
      <c r="F266" s="30" t="s">
        <v>154</v>
      </c>
      <c r="G266" s="30" t="s">
        <v>155</v>
      </c>
      <c r="H266" s="30" t="s">
        <v>403</v>
      </c>
      <c r="J266" s="37">
        <f t="shared" si="24"/>
        <v>8</v>
      </c>
      <c r="K266" s="37" t="str">
        <f t="shared" si="25"/>
        <v>0</v>
      </c>
      <c r="L266" s="37">
        <f t="shared" si="26"/>
        <v>2</v>
      </c>
      <c r="M266" s="37">
        <f t="shared" si="27"/>
        <v>2</v>
      </c>
      <c r="N266" s="37">
        <f t="shared" si="28"/>
        <v>2</v>
      </c>
      <c r="O266" s="37">
        <f t="shared" si="29"/>
        <v>2</v>
      </c>
    </row>
    <row r="267" spans="1:15" ht="12.75">
      <c r="A267" s="36">
        <v>45525.585951388886</v>
      </c>
      <c r="C267" s="30" t="s">
        <v>164</v>
      </c>
      <c r="D267" s="30" t="s">
        <v>162</v>
      </c>
      <c r="E267" s="30" t="s">
        <v>153</v>
      </c>
      <c r="F267" s="30" t="s">
        <v>154</v>
      </c>
      <c r="G267" s="30" t="s">
        <v>159</v>
      </c>
      <c r="H267" s="30" t="s">
        <v>404</v>
      </c>
      <c r="J267" s="37">
        <f t="shared" si="24"/>
        <v>5</v>
      </c>
      <c r="K267" s="37">
        <f t="shared" si="25"/>
        <v>-1</v>
      </c>
      <c r="L267" s="37">
        <f t="shared" si="26"/>
        <v>1</v>
      </c>
      <c r="M267" s="37">
        <f t="shared" si="27"/>
        <v>2</v>
      </c>
      <c r="N267" s="37">
        <f t="shared" si="28"/>
        <v>2</v>
      </c>
      <c r="O267" s="37">
        <f t="shared" si="29"/>
        <v>1</v>
      </c>
    </row>
    <row r="268" spans="1:15" ht="12.75">
      <c r="A268" s="36">
        <v>45525.67322167824</v>
      </c>
      <c r="C268" s="30" t="s">
        <v>151</v>
      </c>
      <c r="D268" s="30" t="s">
        <v>152</v>
      </c>
      <c r="E268" s="30" t="s">
        <v>157</v>
      </c>
      <c r="F268" s="30" t="s">
        <v>154</v>
      </c>
      <c r="G268" s="30" t="s">
        <v>155</v>
      </c>
      <c r="H268" s="30" t="s">
        <v>405</v>
      </c>
      <c r="J268" s="37">
        <f t="shared" si="24"/>
        <v>8</v>
      </c>
      <c r="K268" s="37">
        <f t="shared" si="25"/>
        <v>2</v>
      </c>
      <c r="L268" s="37">
        <f t="shared" si="26"/>
        <v>2</v>
      </c>
      <c r="M268" s="37" t="str">
        <f t="shared" si="27"/>
        <v>0</v>
      </c>
      <c r="N268" s="37">
        <f t="shared" si="28"/>
        <v>2</v>
      </c>
      <c r="O268" s="37">
        <f t="shared" si="29"/>
        <v>2</v>
      </c>
    </row>
    <row r="269" spans="1:15" ht="12.75">
      <c r="A269" s="36">
        <v>45526.473607395834</v>
      </c>
      <c r="C269" s="30" t="s">
        <v>156</v>
      </c>
      <c r="D269" s="30" t="s">
        <v>152</v>
      </c>
      <c r="E269" s="30" t="s">
        <v>157</v>
      </c>
      <c r="F269" s="30" t="s">
        <v>154</v>
      </c>
      <c r="G269" s="30" t="s">
        <v>159</v>
      </c>
      <c r="H269" s="30" t="s">
        <v>406</v>
      </c>
      <c r="J269" s="37">
        <f t="shared" si="24"/>
        <v>5</v>
      </c>
      <c r="K269" s="37" t="str">
        <f t="shared" si="25"/>
        <v>0</v>
      </c>
      <c r="L269" s="37">
        <f t="shared" si="26"/>
        <v>2</v>
      </c>
      <c r="M269" s="37" t="str">
        <f t="shared" si="27"/>
        <v>0</v>
      </c>
      <c r="N269" s="37">
        <f t="shared" si="28"/>
        <v>2</v>
      </c>
      <c r="O269" s="37">
        <f t="shared" si="29"/>
        <v>1</v>
      </c>
    </row>
    <row r="270" spans="1:15" ht="12.75">
      <c r="A270" s="36">
        <v>45526.527205393519</v>
      </c>
      <c r="C270" s="30" t="s">
        <v>156</v>
      </c>
      <c r="D270" s="30" t="s">
        <v>152</v>
      </c>
      <c r="E270" s="30" t="s">
        <v>153</v>
      </c>
      <c r="F270" s="30" t="s">
        <v>154</v>
      </c>
      <c r="G270" s="30" t="s">
        <v>155</v>
      </c>
      <c r="H270" s="30" t="s">
        <v>407</v>
      </c>
      <c r="J270" s="37">
        <f t="shared" si="24"/>
        <v>8</v>
      </c>
      <c r="K270" s="37" t="str">
        <f t="shared" si="25"/>
        <v>0</v>
      </c>
      <c r="L270" s="37">
        <f t="shared" si="26"/>
        <v>2</v>
      </c>
      <c r="M270" s="37">
        <f t="shared" si="27"/>
        <v>2</v>
      </c>
      <c r="N270" s="37">
        <f t="shared" si="28"/>
        <v>2</v>
      </c>
      <c r="O270" s="37">
        <f t="shared" si="29"/>
        <v>2</v>
      </c>
    </row>
    <row r="271" spans="1:15" ht="12.75">
      <c r="A271" s="36">
        <v>45526.603346458331</v>
      </c>
      <c r="C271" s="30" t="s">
        <v>151</v>
      </c>
      <c r="D271" s="30" t="s">
        <v>152</v>
      </c>
      <c r="E271" s="30" t="s">
        <v>157</v>
      </c>
      <c r="F271" s="30" t="s">
        <v>154</v>
      </c>
      <c r="G271" s="30" t="s">
        <v>155</v>
      </c>
      <c r="H271" s="30" t="s">
        <v>408</v>
      </c>
      <c r="J271" s="37">
        <f t="shared" si="24"/>
        <v>8</v>
      </c>
      <c r="K271" s="37">
        <f t="shared" si="25"/>
        <v>2</v>
      </c>
      <c r="L271" s="37">
        <f t="shared" si="26"/>
        <v>2</v>
      </c>
      <c r="M271" s="37" t="str">
        <f t="shared" si="27"/>
        <v>0</v>
      </c>
      <c r="N271" s="37">
        <f t="shared" si="28"/>
        <v>2</v>
      </c>
      <c r="O271" s="37">
        <f t="shared" si="29"/>
        <v>2</v>
      </c>
    </row>
    <row r="272" spans="1:15" ht="12.75">
      <c r="A272" s="36">
        <v>45527.461479340272</v>
      </c>
      <c r="C272" s="30" t="s">
        <v>156</v>
      </c>
      <c r="D272" s="30" t="s">
        <v>152</v>
      </c>
      <c r="E272" s="30" t="s">
        <v>153</v>
      </c>
      <c r="F272" s="30" t="s">
        <v>154</v>
      </c>
      <c r="G272" s="30" t="s">
        <v>155</v>
      </c>
      <c r="H272" s="30" t="s">
        <v>238</v>
      </c>
      <c r="J272" s="37">
        <f t="shared" si="24"/>
        <v>8</v>
      </c>
      <c r="K272" s="37" t="str">
        <f t="shared" si="25"/>
        <v>0</v>
      </c>
      <c r="L272" s="37">
        <f t="shared" si="26"/>
        <v>2</v>
      </c>
      <c r="M272" s="37">
        <f t="shared" si="27"/>
        <v>2</v>
      </c>
      <c r="N272" s="37">
        <f t="shared" si="28"/>
        <v>2</v>
      </c>
      <c r="O272" s="37">
        <f t="shared" si="29"/>
        <v>2</v>
      </c>
    </row>
    <row r="273" spans="1:15" ht="12.75">
      <c r="A273" s="36">
        <v>45527.46347180556</v>
      </c>
      <c r="C273" s="30" t="s">
        <v>156</v>
      </c>
      <c r="D273" s="30" t="s">
        <v>152</v>
      </c>
      <c r="E273" s="30" t="s">
        <v>153</v>
      </c>
      <c r="F273" s="30" t="s">
        <v>154</v>
      </c>
      <c r="G273" s="30" t="s">
        <v>155</v>
      </c>
      <c r="H273" s="30" t="s">
        <v>409</v>
      </c>
      <c r="J273" s="37">
        <f t="shared" si="24"/>
        <v>8</v>
      </c>
      <c r="K273" s="37" t="str">
        <f t="shared" si="25"/>
        <v>0</v>
      </c>
      <c r="L273" s="37">
        <f t="shared" si="26"/>
        <v>2</v>
      </c>
      <c r="M273" s="37">
        <f t="shared" si="27"/>
        <v>2</v>
      </c>
      <c r="N273" s="37">
        <f t="shared" si="28"/>
        <v>2</v>
      </c>
      <c r="O273" s="37">
        <f t="shared" si="29"/>
        <v>2</v>
      </c>
    </row>
    <row r="274" spans="1:15" ht="12.75">
      <c r="A274" s="36">
        <v>45527.465912905092</v>
      </c>
      <c r="C274" s="30" t="s">
        <v>156</v>
      </c>
      <c r="D274" s="30" t="s">
        <v>152</v>
      </c>
      <c r="E274" s="30" t="s">
        <v>157</v>
      </c>
      <c r="F274" s="30" t="s">
        <v>154</v>
      </c>
      <c r="G274" s="30" t="s">
        <v>155</v>
      </c>
      <c r="H274" s="30" t="s">
        <v>410</v>
      </c>
      <c r="J274" s="37">
        <f t="shared" si="24"/>
        <v>6</v>
      </c>
      <c r="K274" s="37" t="str">
        <f t="shared" si="25"/>
        <v>0</v>
      </c>
      <c r="L274" s="37">
        <f t="shared" si="26"/>
        <v>2</v>
      </c>
      <c r="M274" s="37" t="str">
        <f t="shared" si="27"/>
        <v>0</v>
      </c>
      <c r="N274" s="37">
        <f t="shared" si="28"/>
        <v>2</v>
      </c>
      <c r="O274" s="37">
        <f t="shared" si="29"/>
        <v>2</v>
      </c>
    </row>
    <row r="275" spans="1:15" ht="12.75">
      <c r="A275" s="36">
        <v>45527.576907037037</v>
      </c>
      <c r="C275" s="30" t="s">
        <v>156</v>
      </c>
      <c r="D275" s="30" t="s">
        <v>152</v>
      </c>
      <c r="E275" s="30" t="s">
        <v>157</v>
      </c>
      <c r="F275" s="30" t="s">
        <v>154</v>
      </c>
      <c r="G275" s="30" t="s">
        <v>159</v>
      </c>
      <c r="H275" s="37" t="s">
        <v>411</v>
      </c>
      <c r="J275" s="37">
        <f t="shared" si="24"/>
        <v>5</v>
      </c>
      <c r="K275" s="37" t="str">
        <f t="shared" si="25"/>
        <v>0</v>
      </c>
      <c r="L275" s="37">
        <f t="shared" si="26"/>
        <v>2</v>
      </c>
      <c r="M275" s="37" t="str">
        <f t="shared" si="27"/>
        <v>0</v>
      </c>
      <c r="N275" s="37">
        <f t="shared" si="28"/>
        <v>2</v>
      </c>
      <c r="O275" s="37">
        <f t="shared" si="29"/>
        <v>1</v>
      </c>
    </row>
    <row r="276" spans="1:15" ht="12.75">
      <c r="A276" s="36">
        <v>45527.578131423608</v>
      </c>
      <c r="C276" s="30" t="s">
        <v>156</v>
      </c>
      <c r="D276" s="30" t="s">
        <v>152</v>
      </c>
      <c r="E276" s="30" t="s">
        <v>165</v>
      </c>
      <c r="F276" s="30" t="s">
        <v>154</v>
      </c>
      <c r="G276" s="30" t="s">
        <v>159</v>
      </c>
      <c r="H276" s="30" t="s">
        <v>412</v>
      </c>
      <c r="J276" s="37">
        <f t="shared" si="24"/>
        <v>5</v>
      </c>
      <c r="K276" s="37" t="str">
        <f t="shared" si="25"/>
        <v>0</v>
      </c>
      <c r="L276" s="37">
        <f t="shared" si="26"/>
        <v>2</v>
      </c>
      <c r="M276" s="37">
        <f t="shared" si="27"/>
        <v>0</v>
      </c>
      <c r="N276" s="37">
        <f t="shared" si="28"/>
        <v>2</v>
      </c>
      <c r="O276" s="37">
        <f t="shared" si="29"/>
        <v>1</v>
      </c>
    </row>
    <row r="277" spans="1:15" ht="12.75">
      <c r="A277" s="36">
        <v>45527.590664097224</v>
      </c>
      <c r="C277" s="30" t="s">
        <v>156</v>
      </c>
      <c r="D277" s="30" t="s">
        <v>152</v>
      </c>
      <c r="E277" s="30" t="s">
        <v>157</v>
      </c>
      <c r="F277" s="30" t="s">
        <v>154</v>
      </c>
      <c r="G277" s="30" t="s">
        <v>155</v>
      </c>
      <c r="H277" s="30" t="s">
        <v>413</v>
      </c>
      <c r="J277" s="37">
        <f t="shared" si="24"/>
        <v>6</v>
      </c>
      <c r="K277" s="37" t="str">
        <f t="shared" si="25"/>
        <v>0</v>
      </c>
      <c r="L277" s="37">
        <f t="shared" si="26"/>
        <v>2</v>
      </c>
      <c r="M277" s="37" t="str">
        <f t="shared" si="27"/>
        <v>0</v>
      </c>
      <c r="N277" s="37">
        <f t="shared" si="28"/>
        <v>2</v>
      </c>
      <c r="O277" s="37">
        <f t="shared" si="29"/>
        <v>2</v>
      </c>
    </row>
    <row r="278" spans="1:15" ht="12.75">
      <c r="A278" s="36">
        <v>45527.604058425924</v>
      </c>
      <c r="C278" s="30" t="s">
        <v>156</v>
      </c>
      <c r="D278" s="30" t="s">
        <v>152</v>
      </c>
      <c r="E278" s="30" t="s">
        <v>157</v>
      </c>
      <c r="F278" s="30" t="s">
        <v>154</v>
      </c>
      <c r="G278" s="30" t="s">
        <v>155</v>
      </c>
      <c r="H278" s="30" t="s">
        <v>414</v>
      </c>
      <c r="J278" s="37">
        <f t="shared" si="24"/>
        <v>6</v>
      </c>
      <c r="K278" s="37" t="str">
        <f t="shared" si="25"/>
        <v>0</v>
      </c>
      <c r="L278" s="37">
        <f t="shared" si="26"/>
        <v>2</v>
      </c>
      <c r="M278" s="37" t="str">
        <f t="shared" si="27"/>
        <v>0</v>
      </c>
      <c r="N278" s="37">
        <f t="shared" si="28"/>
        <v>2</v>
      </c>
      <c r="O278" s="37">
        <f t="shared" si="29"/>
        <v>2</v>
      </c>
    </row>
    <row r="279" spans="1:15" ht="12.75">
      <c r="A279" s="36">
        <v>45527.611559247685</v>
      </c>
      <c r="C279" s="30" t="s">
        <v>151</v>
      </c>
      <c r="D279" s="30" t="s">
        <v>152</v>
      </c>
      <c r="E279" s="30" t="s">
        <v>153</v>
      </c>
      <c r="F279" s="30" t="s">
        <v>154</v>
      </c>
      <c r="G279" s="30" t="s">
        <v>159</v>
      </c>
      <c r="H279" s="37" t="s">
        <v>415</v>
      </c>
      <c r="J279" s="37">
        <f t="shared" si="24"/>
        <v>9</v>
      </c>
      <c r="K279" s="37">
        <f t="shared" si="25"/>
        <v>2</v>
      </c>
      <c r="L279" s="37">
        <f t="shared" si="26"/>
        <v>2</v>
      </c>
      <c r="M279" s="37">
        <f t="shared" si="27"/>
        <v>2</v>
      </c>
      <c r="N279" s="37">
        <f t="shared" si="28"/>
        <v>2</v>
      </c>
      <c r="O279" s="37">
        <f t="shared" si="29"/>
        <v>1</v>
      </c>
    </row>
    <row r="280" spans="1:15" ht="12.75">
      <c r="A280" s="36">
        <v>45527.615739444445</v>
      </c>
      <c r="C280" s="30" t="s">
        <v>156</v>
      </c>
      <c r="D280" s="30" t="s">
        <v>152</v>
      </c>
      <c r="E280" s="30" t="s">
        <v>157</v>
      </c>
      <c r="F280" s="30" t="s">
        <v>154</v>
      </c>
      <c r="G280" s="30" t="s">
        <v>159</v>
      </c>
      <c r="H280" s="30" t="s">
        <v>416</v>
      </c>
      <c r="J280" s="37">
        <f t="shared" si="24"/>
        <v>5</v>
      </c>
      <c r="K280" s="37" t="str">
        <f t="shared" si="25"/>
        <v>0</v>
      </c>
      <c r="L280" s="37">
        <f t="shared" si="26"/>
        <v>2</v>
      </c>
      <c r="M280" s="37" t="str">
        <f t="shared" si="27"/>
        <v>0</v>
      </c>
      <c r="N280" s="37">
        <f t="shared" si="28"/>
        <v>2</v>
      </c>
      <c r="O280" s="37">
        <f t="shared" si="29"/>
        <v>1</v>
      </c>
    </row>
    <row r="281" spans="1:15" ht="12.75">
      <c r="A281" s="36">
        <v>45527.715754652774</v>
      </c>
      <c r="C281" s="30" t="s">
        <v>156</v>
      </c>
      <c r="D281" s="30" t="s">
        <v>152</v>
      </c>
      <c r="E281" s="30" t="s">
        <v>153</v>
      </c>
      <c r="F281" s="30" t="s">
        <v>154</v>
      </c>
      <c r="G281" s="30" t="s">
        <v>155</v>
      </c>
      <c r="H281" s="30" t="s">
        <v>417</v>
      </c>
      <c r="J281" s="37">
        <f t="shared" si="24"/>
        <v>8</v>
      </c>
      <c r="K281" s="37" t="str">
        <f t="shared" si="25"/>
        <v>0</v>
      </c>
      <c r="L281" s="37">
        <f t="shared" si="26"/>
        <v>2</v>
      </c>
      <c r="M281" s="37">
        <f t="shared" si="27"/>
        <v>2</v>
      </c>
      <c r="N281" s="37">
        <f t="shared" si="28"/>
        <v>2</v>
      </c>
      <c r="O281" s="37">
        <f t="shared" si="29"/>
        <v>2</v>
      </c>
    </row>
    <row r="282" spans="1:15" ht="12.75">
      <c r="A282" s="36">
        <v>45527.750279675922</v>
      </c>
      <c r="C282" s="30" t="s">
        <v>156</v>
      </c>
      <c r="D282" s="30" t="s">
        <v>162</v>
      </c>
      <c r="E282" s="30" t="s">
        <v>157</v>
      </c>
      <c r="F282" s="30" t="s">
        <v>154</v>
      </c>
      <c r="G282" s="30" t="s">
        <v>159</v>
      </c>
      <c r="H282" s="30" t="s">
        <v>418</v>
      </c>
      <c r="J282" s="37">
        <f t="shared" si="24"/>
        <v>4</v>
      </c>
      <c r="K282" s="37" t="str">
        <f t="shared" si="25"/>
        <v>0</v>
      </c>
      <c r="L282" s="37">
        <f t="shared" si="26"/>
        <v>1</v>
      </c>
      <c r="M282" s="37" t="str">
        <f t="shared" si="27"/>
        <v>0</v>
      </c>
      <c r="N282" s="37">
        <f t="shared" si="28"/>
        <v>2</v>
      </c>
      <c r="O282" s="37">
        <f t="shared" si="29"/>
        <v>1</v>
      </c>
    </row>
    <row r="283" spans="1:15" ht="12.75">
      <c r="A283" s="36">
        <v>45527.755697500004</v>
      </c>
      <c r="C283" s="30" t="s">
        <v>156</v>
      </c>
      <c r="D283" s="30" t="s">
        <v>152</v>
      </c>
      <c r="E283" s="30" t="s">
        <v>153</v>
      </c>
      <c r="F283" s="30" t="s">
        <v>166</v>
      </c>
      <c r="G283" s="30" t="s">
        <v>159</v>
      </c>
      <c r="H283" s="30" t="s">
        <v>419</v>
      </c>
      <c r="J283" s="37">
        <f t="shared" si="24"/>
        <v>5</v>
      </c>
      <c r="K283" s="37" t="str">
        <f t="shared" si="25"/>
        <v>0</v>
      </c>
      <c r="L283" s="37">
        <f t="shared" si="26"/>
        <v>2</v>
      </c>
      <c r="M283" s="37">
        <f t="shared" si="27"/>
        <v>2</v>
      </c>
      <c r="N283" s="37" t="str">
        <f t="shared" si="28"/>
        <v>0</v>
      </c>
      <c r="O283" s="37">
        <f t="shared" si="29"/>
        <v>1</v>
      </c>
    </row>
    <row r="284" spans="1:15" ht="12.75">
      <c r="A284" s="36">
        <v>45527.804020856478</v>
      </c>
      <c r="C284" s="30" t="s">
        <v>156</v>
      </c>
      <c r="D284" s="30" t="s">
        <v>162</v>
      </c>
      <c r="E284" s="30" t="s">
        <v>165</v>
      </c>
      <c r="F284" s="30" t="s">
        <v>160</v>
      </c>
      <c r="G284" s="30" t="s">
        <v>159</v>
      </c>
      <c r="H284" s="37" t="s">
        <v>420</v>
      </c>
      <c r="J284" s="37">
        <f t="shared" si="24"/>
        <v>2</v>
      </c>
      <c r="K284" s="37" t="str">
        <f t="shared" si="25"/>
        <v>0</v>
      </c>
      <c r="L284" s="37">
        <f t="shared" si="26"/>
        <v>1</v>
      </c>
      <c r="M284" s="37">
        <f t="shared" si="27"/>
        <v>0</v>
      </c>
      <c r="N284" s="37" t="str">
        <f t="shared" si="28"/>
        <v>0</v>
      </c>
      <c r="O284" s="37">
        <f t="shared" si="29"/>
        <v>1</v>
      </c>
    </row>
    <row r="285" spans="1:15" ht="12.75">
      <c r="A285" s="36">
        <v>45527.824150717592</v>
      </c>
      <c r="C285" s="30" t="s">
        <v>156</v>
      </c>
      <c r="D285" s="30" t="s">
        <v>152</v>
      </c>
      <c r="E285" s="30" t="s">
        <v>153</v>
      </c>
      <c r="F285" s="30" t="s">
        <v>154</v>
      </c>
      <c r="G285" s="30" t="s">
        <v>155</v>
      </c>
      <c r="H285" s="30" t="s">
        <v>421</v>
      </c>
      <c r="J285" s="37">
        <f t="shared" si="24"/>
        <v>8</v>
      </c>
      <c r="K285" s="37" t="str">
        <f t="shared" si="25"/>
        <v>0</v>
      </c>
      <c r="L285" s="37">
        <f t="shared" si="26"/>
        <v>2</v>
      </c>
      <c r="M285" s="37">
        <f t="shared" si="27"/>
        <v>2</v>
      </c>
      <c r="N285" s="37">
        <f t="shared" si="28"/>
        <v>2</v>
      </c>
      <c r="O285" s="37">
        <f t="shared" si="29"/>
        <v>2</v>
      </c>
    </row>
    <row r="286" spans="1:15" ht="12.75">
      <c r="A286" s="36">
        <v>45527.90065758102</v>
      </c>
      <c r="C286" s="30" t="s">
        <v>156</v>
      </c>
      <c r="D286" s="30" t="s">
        <v>152</v>
      </c>
      <c r="E286" s="30" t="s">
        <v>157</v>
      </c>
      <c r="F286" s="30" t="s">
        <v>154</v>
      </c>
      <c r="G286" s="30" t="s">
        <v>155</v>
      </c>
      <c r="H286" s="30" t="s">
        <v>422</v>
      </c>
      <c r="J286" s="37">
        <f t="shared" si="24"/>
        <v>6</v>
      </c>
      <c r="K286" s="37" t="str">
        <f t="shared" si="25"/>
        <v>0</v>
      </c>
      <c r="L286" s="37">
        <f t="shared" si="26"/>
        <v>2</v>
      </c>
      <c r="M286" s="37" t="str">
        <f t="shared" si="27"/>
        <v>0</v>
      </c>
      <c r="N286" s="37">
        <f t="shared" si="28"/>
        <v>2</v>
      </c>
      <c r="O286" s="37">
        <f t="shared" si="29"/>
        <v>2</v>
      </c>
    </row>
    <row r="287" spans="1:15" ht="12.75">
      <c r="A287" s="36">
        <v>45527.958537453706</v>
      </c>
      <c r="C287" s="30" t="s">
        <v>151</v>
      </c>
      <c r="D287" s="30" t="s">
        <v>152</v>
      </c>
      <c r="E287" s="30" t="s">
        <v>157</v>
      </c>
      <c r="F287" s="30" t="s">
        <v>154</v>
      </c>
      <c r="G287" s="30" t="s">
        <v>155</v>
      </c>
      <c r="H287" s="37" t="s">
        <v>423</v>
      </c>
      <c r="J287" s="37">
        <f t="shared" si="24"/>
        <v>8</v>
      </c>
      <c r="K287" s="37">
        <f t="shared" si="25"/>
        <v>2</v>
      </c>
      <c r="L287" s="37">
        <f t="shared" si="26"/>
        <v>2</v>
      </c>
      <c r="M287" s="37" t="str">
        <f t="shared" si="27"/>
        <v>0</v>
      </c>
      <c r="N287" s="37">
        <f t="shared" si="28"/>
        <v>2</v>
      </c>
      <c r="O287" s="37">
        <f t="shared" si="29"/>
        <v>2</v>
      </c>
    </row>
    <row r="288" spans="1:15" ht="12.75">
      <c r="A288" s="36">
        <v>45527.982682858797</v>
      </c>
      <c r="C288" s="30" t="s">
        <v>156</v>
      </c>
      <c r="D288" s="30" t="s">
        <v>152</v>
      </c>
      <c r="E288" s="30" t="s">
        <v>157</v>
      </c>
      <c r="F288" s="30" t="s">
        <v>154</v>
      </c>
      <c r="G288" s="30" t="s">
        <v>159</v>
      </c>
      <c r="H288" s="30" t="s">
        <v>416</v>
      </c>
      <c r="J288" s="37">
        <f t="shared" si="24"/>
        <v>5</v>
      </c>
      <c r="K288" s="37" t="str">
        <f t="shared" si="25"/>
        <v>0</v>
      </c>
      <c r="L288" s="37">
        <f t="shared" si="26"/>
        <v>2</v>
      </c>
      <c r="M288" s="37" t="str">
        <f t="shared" si="27"/>
        <v>0</v>
      </c>
      <c r="N288" s="37">
        <f t="shared" si="28"/>
        <v>2</v>
      </c>
      <c r="O288" s="37">
        <f t="shared" si="29"/>
        <v>1</v>
      </c>
    </row>
    <row r="289" spans="1:15" ht="12.75">
      <c r="A289" s="36">
        <v>45527.999516018521</v>
      </c>
      <c r="C289" s="30" t="s">
        <v>151</v>
      </c>
      <c r="D289" s="30" t="s">
        <v>162</v>
      </c>
      <c r="E289" s="30" t="s">
        <v>153</v>
      </c>
      <c r="F289" s="30" t="s">
        <v>166</v>
      </c>
      <c r="G289" s="30" t="s">
        <v>155</v>
      </c>
      <c r="H289" s="30" t="s">
        <v>424</v>
      </c>
      <c r="J289" s="37">
        <f t="shared" si="24"/>
        <v>7</v>
      </c>
      <c r="K289" s="37">
        <f t="shared" si="25"/>
        <v>2</v>
      </c>
      <c r="L289" s="37">
        <f t="shared" si="26"/>
        <v>1</v>
      </c>
      <c r="M289" s="37">
        <f t="shared" si="27"/>
        <v>2</v>
      </c>
      <c r="N289" s="37" t="str">
        <f t="shared" si="28"/>
        <v>0</v>
      </c>
      <c r="O289" s="37">
        <f t="shared" si="29"/>
        <v>2</v>
      </c>
    </row>
    <row r="290" spans="1:15" ht="12.75">
      <c r="A290" s="36">
        <v>45528.028008379624</v>
      </c>
      <c r="C290" s="30" t="s">
        <v>151</v>
      </c>
      <c r="D290" s="30" t="s">
        <v>162</v>
      </c>
      <c r="E290" s="30" t="s">
        <v>165</v>
      </c>
      <c r="F290" s="30" t="s">
        <v>160</v>
      </c>
      <c r="G290" s="30" t="s">
        <v>155</v>
      </c>
      <c r="H290" s="30" t="s">
        <v>425</v>
      </c>
      <c r="J290" s="37">
        <f t="shared" si="24"/>
        <v>5</v>
      </c>
      <c r="K290" s="37">
        <f t="shared" si="25"/>
        <v>2</v>
      </c>
      <c r="L290" s="37">
        <f t="shared" si="26"/>
        <v>1</v>
      </c>
      <c r="M290" s="37">
        <f t="shared" si="27"/>
        <v>0</v>
      </c>
      <c r="N290" s="37" t="str">
        <f t="shared" si="28"/>
        <v>0</v>
      </c>
      <c r="O290" s="37">
        <f t="shared" si="29"/>
        <v>2</v>
      </c>
    </row>
    <row r="291" spans="1:15" ht="12.75">
      <c r="A291" s="36">
        <v>45528.401552256946</v>
      </c>
      <c r="C291" s="30" t="s">
        <v>156</v>
      </c>
      <c r="D291" s="30" t="s">
        <v>162</v>
      </c>
      <c r="E291" s="30" t="s">
        <v>157</v>
      </c>
      <c r="F291" s="30" t="s">
        <v>154</v>
      </c>
      <c r="G291" s="30" t="s">
        <v>159</v>
      </c>
      <c r="H291" s="30" t="s">
        <v>426</v>
      </c>
      <c r="J291" s="37">
        <f t="shared" si="24"/>
        <v>4</v>
      </c>
      <c r="K291" s="37" t="str">
        <f t="shared" si="25"/>
        <v>0</v>
      </c>
      <c r="L291" s="37">
        <f t="shared" si="26"/>
        <v>1</v>
      </c>
      <c r="M291" s="37" t="str">
        <f t="shared" si="27"/>
        <v>0</v>
      </c>
      <c r="N291" s="37">
        <f t="shared" si="28"/>
        <v>2</v>
      </c>
      <c r="O291" s="37">
        <f t="shared" si="29"/>
        <v>1</v>
      </c>
    </row>
    <row r="292" spans="1:15" ht="12.75">
      <c r="A292" s="36">
        <v>45528.604170254628</v>
      </c>
      <c r="C292" s="30" t="s">
        <v>151</v>
      </c>
      <c r="D292" s="30" t="s">
        <v>152</v>
      </c>
      <c r="E292" s="30" t="s">
        <v>153</v>
      </c>
      <c r="F292" s="30" t="s">
        <v>154</v>
      </c>
      <c r="G292" s="30" t="s">
        <v>155</v>
      </c>
      <c r="H292" s="30" t="s">
        <v>427</v>
      </c>
      <c r="J292" s="37">
        <f t="shared" si="24"/>
        <v>10</v>
      </c>
      <c r="K292" s="37">
        <f t="shared" si="25"/>
        <v>2</v>
      </c>
      <c r="L292" s="37">
        <f t="shared" si="26"/>
        <v>2</v>
      </c>
      <c r="M292" s="37">
        <f t="shared" si="27"/>
        <v>2</v>
      </c>
      <c r="N292" s="37">
        <f t="shared" si="28"/>
        <v>2</v>
      </c>
      <c r="O292" s="37">
        <f t="shared" si="29"/>
        <v>2</v>
      </c>
    </row>
    <row r="293" spans="1:15" ht="12.75">
      <c r="A293" s="36">
        <v>45528.605355613428</v>
      </c>
      <c r="C293" s="30" t="s">
        <v>151</v>
      </c>
      <c r="D293" s="30" t="s">
        <v>152</v>
      </c>
      <c r="E293" s="30" t="s">
        <v>157</v>
      </c>
      <c r="F293" s="30" t="s">
        <v>154</v>
      </c>
      <c r="G293" s="30" t="s">
        <v>155</v>
      </c>
      <c r="H293" s="30" t="s">
        <v>428</v>
      </c>
      <c r="J293" s="37">
        <f t="shared" si="24"/>
        <v>8</v>
      </c>
      <c r="K293" s="37">
        <f t="shared" si="25"/>
        <v>2</v>
      </c>
      <c r="L293" s="37">
        <f t="shared" si="26"/>
        <v>2</v>
      </c>
      <c r="M293" s="37" t="str">
        <f t="shared" si="27"/>
        <v>0</v>
      </c>
      <c r="N293" s="37">
        <f t="shared" si="28"/>
        <v>2</v>
      </c>
      <c r="O293" s="37">
        <f t="shared" si="29"/>
        <v>2</v>
      </c>
    </row>
    <row r="294" spans="1:15" ht="12.75">
      <c r="A294" s="36">
        <v>45528.616348437499</v>
      </c>
      <c r="C294" s="30" t="s">
        <v>156</v>
      </c>
      <c r="D294" s="30" t="s">
        <v>152</v>
      </c>
      <c r="E294" s="30" t="s">
        <v>153</v>
      </c>
      <c r="F294" s="30" t="s">
        <v>154</v>
      </c>
      <c r="G294" s="30" t="s">
        <v>155</v>
      </c>
      <c r="H294" s="30" t="s">
        <v>429</v>
      </c>
      <c r="J294" s="37">
        <f t="shared" si="24"/>
        <v>8</v>
      </c>
      <c r="K294" s="37" t="str">
        <f t="shared" si="25"/>
        <v>0</v>
      </c>
      <c r="L294" s="37">
        <f t="shared" si="26"/>
        <v>2</v>
      </c>
      <c r="M294" s="37">
        <f t="shared" si="27"/>
        <v>2</v>
      </c>
      <c r="N294" s="37">
        <f t="shared" si="28"/>
        <v>2</v>
      </c>
      <c r="O294" s="37">
        <f t="shared" si="29"/>
        <v>2</v>
      </c>
    </row>
    <row r="295" spans="1:15" ht="12.75">
      <c r="A295" s="36">
        <v>45528.770130925928</v>
      </c>
      <c r="C295" s="30" t="s">
        <v>156</v>
      </c>
      <c r="D295" s="30" t="s">
        <v>152</v>
      </c>
      <c r="E295" s="30" t="s">
        <v>165</v>
      </c>
      <c r="F295" s="30" t="s">
        <v>154</v>
      </c>
      <c r="G295" s="30" t="s">
        <v>155</v>
      </c>
      <c r="H295" s="30" t="s">
        <v>430</v>
      </c>
      <c r="J295" s="37">
        <f t="shared" si="24"/>
        <v>6</v>
      </c>
      <c r="K295" s="37" t="str">
        <f t="shared" si="25"/>
        <v>0</v>
      </c>
      <c r="L295" s="37">
        <f t="shared" si="26"/>
        <v>2</v>
      </c>
      <c r="M295" s="37">
        <f t="shared" si="27"/>
        <v>0</v>
      </c>
      <c r="N295" s="37">
        <f t="shared" si="28"/>
        <v>2</v>
      </c>
      <c r="O295" s="37">
        <f t="shared" si="29"/>
        <v>2</v>
      </c>
    </row>
    <row r="296" spans="1:15" ht="12.75">
      <c r="A296" s="36">
        <v>45529.31581049769</v>
      </c>
      <c r="C296" s="30" t="s">
        <v>156</v>
      </c>
      <c r="D296" s="30" t="s">
        <v>152</v>
      </c>
      <c r="E296" s="30" t="s">
        <v>157</v>
      </c>
      <c r="F296" s="30" t="s">
        <v>154</v>
      </c>
      <c r="G296" s="30" t="s">
        <v>159</v>
      </c>
      <c r="H296" s="30" t="s">
        <v>431</v>
      </c>
      <c r="J296" s="37">
        <f t="shared" si="24"/>
        <v>5</v>
      </c>
      <c r="K296" s="37" t="str">
        <f t="shared" si="25"/>
        <v>0</v>
      </c>
      <c r="L296" s="37">
        <f t="shared" si="26"/>
        <v>2</v>
      </c>
      <c r="M296" s="37" t="str">
        <f t="shared" si="27"/>
        <v>0</v>
      </c>
      <c r="N296" s="37">
        <f t="shared" si="28"/>
        <v>2</v>
      </c>
      <c r="O296" s="37">
        <f t="shared" si="29"/>
        <v>1</v>
      </c>
    </row>
    <row r="297" spans="1:15" ht="12.75">
      <c r="A297" s="36">
        <v>45529.495465567132</v>
      </c>
      <c r="C297" s="30" t="s">
        <v>151</v>
      </c>
      <c r="D297" s="30" t="s">
        <v>152</v>
      </c>
      <c r="E297" s="30" t="s">
        <v>153</v>
      </c>
      <c r="F297" s="30" t="s">
        <v>154</v>
      </c>
      <c r="G297" s="30" t="s">
        <v>155</v>
      </c>
      <c r="H297" s="30" t="s">
        <v>432</v>
      </c>
      <c r="J297" s="37">
        <f t="shared" si="24"/>
        <v>10</v>
      </c>
      <c r="K297" s="37">
        <f t="shared" si="25"/>
        <v>2</v>
      </c>
      <c r="L297" s="37">
        <f t="shared" si="26"/>
        <v>2</v>
      </c>
      <c r="M297" s="37">
        <f t="shared" si="27"/>
        <v>2</v>
      </c>
      <c r="N297" s="37">
        <f t="shared" si="28"/>
        <v>2</v>
      </c>
      <c r="O297" s="37">
        <f t="shared" si="29"/>
        <v>2</v>
      </c>
    </row>
    <row r="298" spans="1:15" ht="12.75">
      <c r="A298" s="36">
        <v>45529.731300231477</v>
      </c>
      <c r="C298" s="30" t="s">
        <v>156</v>
      </c>
      <c r="D298" s="30" t="s">
        <v>152</v>
      </c>
      <c r="E298" s="30" t="s">
        <v>153</v>
      </c>
      <c r="F298" s="30" t="s">
        <v>154</v>
      </c>
      <c r="G298" s="30" t="s">
        <v>159</v>
      </c>
      <c r="H298" s="30" t="s">
        <v>433</v>
      </c>
      <c r="J298" s="37">
        <f t="shared" si="24"/>
        <v>7</v>
      </c>
      <c r="K298" s="37" t="str">
        <f t="shared" si="25"/>
        <v>0</v>
      </c>
      <c r="L298" s="37">
        <f t="shared" si="26"/>
        <v>2</v>
      </c>
      <c r="M298" s="37">
        <f t="shared" si="27"/>
        <v>2</v>
      </c>
      <c r="N298" s="37">
        <f t="shared" si="28"/>
        <v>2</v>
      </c>
      <c r="O298" s="37">
        <f t="shared" si="29"/>
        <v>1</v>
      </c>
    </row>
    <row r="299" spans="1:15" ht="12.75">
      <c r="A299" s="36">
        <v>45530.649112002313</v>
      </c>
      <c r="C299" s="30" t="s">
        <v>156</v>
      </c>
      <c r="D299" s="30" t="s">
        <v>152</v>
      </c>
      <c r="E299" s="30" t="s">
        <v>153</v>
      </c>
      <c r="F299" s="30" t="s">
        <v>154</v>
      </c>
      <c r="G299" s="30" t="s">
        <v>155</v>
      </c>
      <c r="H299" s="30" t="s">
        <v>434</v>
      </c>
      <c r="J299" s="37">
        <f t="shared" si="24"/>
        <v>8</v>
      </c>
      <c r="K299" s="37" t="str">
        <f t="shared" si="25"/>
        <v>0</v>
      </c>
      <c r="L299" s="37">
        <f t="shared" si="26"/>
        <v>2</v>
      </c>
      <c r="M299" s="37">
        <f t="shared" si="27"/>
        <v>2</v>
      </c>
      <c r="N299" s="37">
        <f t="shared" si="28"/>
        <v>2</v>
      </c>
      <c r="O299" s="37">
        <f t="shared" si="29"/>
        <v>2</v>
      </c>
    </row>
    <row r="300" spans="1:15" ht="12.75">
      <c r="A300" s="36">
        <v>45530.967025578706</v>
      </c>
      <c r="C300" s="30" t="s">
        <v>156</v>
      </c>
      <c r="D300" s="30" t="s">
        <v>152</v>
      </c>
      <c r="E300" s="30" t="s">
        <v>157</v>
      </c>
      <c r="F300" s="30" t="s">
        <v>154</v>
      </c>
      <c r="G300" s="30" t="s">
        <v>155</v>
      </c>
      <c r="H300" s="30" t="s">
        <v>435</v>
      </c>
      <c r="J300" s="37">
        <f t="shared" si="24"/>
        <v>6</v>
      </c>
      <c r="K300" s="37" t="str">
        <f t="shared" si="25"/>
        <v>0</v>
      </c>
      <c r="L300" s="37">
        <f t="shared" si="26"/>
        <v>2</v>
      </c>
      <c r="M300" s="37" t="str">
        <f t="shared" si="27"/>
        <v>0</v>
      </c>
      <c r="N300" s="37">
        <f t="shared" si="28"/>
        <v>2</v>
      </c>
      <c r="O300" s="37">
        <f t="shared" si="29"/>
        <v>2</v>
      </c>
    </row>
    <row r="301" spans="1:15" ht="12.75">
      <c r="A301" s="36">
        <v>45531.350231180557</v>
      </c>
      <c r="C301" s="30" t="s">
        <v>151</v>
      </c>
      <c r="D301" s="30" t="s">
        <v>162</v>
      </c>
      <c r="E301" s="30" t="s">
        <v>157</v>
      </c>
      <c r="F301" s="30" t="s">
        <v>154</v>
      </c>
      <c r="G301" s="30" t="s">
        <v>155</v>
      </c>
      <c r="H301" s="30" t="s">
        <v>436</v>
      </c>
      <c r="J301" s="37">
        <f t="shared" si="24"/>
        <v>7</v>
      </c>
      <c r="K301" s="37">
        <f t="shared" si="25"/>
        <v>2</v>
      </c>
      <c r="L301" s="37">
        <f t="shared" si="26"/>
        <v>1</v>
      </c>
      <c r="M301" s="37" t="str">
        <f t="shared" si="27"/>
        <v>0</v>
      </c>
      <c r="N301" s="37">
        <f t="shared" si="28"/>
        <v>2</v>
      </c>
      <c r="O301" s="37">
        <f t="shared" si="29"/>
        <v>2</v>
      </c>
    </row>
    <row r="302" spans="1:15" ht="12.75">
      <c r="A302" s="36">
        <v>45531.353308333331</v>
      </c>
      <c r="C302" s="30" t="s">
        <v>156</v>
      </c>
      <c r="D302" s="30" t="s">
        <v>162</v>
      </c>
      <c r="E302" s="30" t="s">
        <v>165</v>
      </c>
      <c r="F302" s="30" t="s">
        <v>154</v>
      </c>
      <c r="G302" s="30" t="s">
        <v>155</v>
      </c>
      <c r="H302" s="30" t="s">
        <v>437</v>
      </c>
      <c r="J302" s="37">
        <f t="shared" si="24"/>
        <v>5</v>
      </c>
      <c r="K302" s="37" t="str">
        <f t="shared" si="25"/>
        <v>0</v>
      </c>
      <c r="L302" s="37">
        <f t="shared" si="26"/>
        <v>1</v>
      </c>
      <c r="M302" s="37">
        <f t="shared" si="27"/>
        <v>0</v>
      </c>
      <c r="N302" s="37">
        <f t="shared" si="28"/>
        <v>2</v>
      </c>
      <c r="O302" s="37">
        <f t="shared" si="29"/>
        <v>2</v>
      </c>
    </row>
    <row r="303" spans="1:15" ht="12.75">
      <c r="A303" s="36">
        <v>45531.362355960649</v>
      </c>
      <c r="C303" s="30" t="s">
        <v>151</v>
      </c>
      <c r="D303" s="30" t="s">
        <v>152</v>
      </c>
      <c r="E303" s="30" t="s">
        <v>157</v>
      </c>
      <c r="F303" s="30" t="s">
        <v>154</v>
      </c>
      <c r="G303" s="30" t="s">
        <v>155</v>
      </c>
      <c r="H303" s="30" t="s">
        <v>438</v>
      </c>
      <c r="J303" s="37">
        <f t="shared" si="24"/>
        <v>8</v>
      </c>
      <c r="K303" s="37">
        <f t="shared" si="25"/>
        <v>2</v>
      </c>
      <c r="L303" s="37">
        <f t="shared" si="26"/>
        <v>2</v>
      </c>
      <c r="M303" s="37" t="str">
        <f t="shared" si="27"/>
        <v>0</v>
      </c>
      <c r="N303" s="37">
        <f t="shared" si="28"/>
        <v>2</v>
      </c>
      <c r="O303" s="37">
        <f t="shared" si="29"/>
        <v>2</v>
      </c>
    </row>
    <row r="304" spans="1:15" ht="12.75">
      <c r="A304" s="36">
        <v>45531.36959775463</v>
      </c>
      <c r="C304" s="30" t="s">
        <v>151</v>
      </c>
      <c r="D304" s="30" t="s">
        <v>152</v>
      </c>
      <c r="E304" s="30" t="s">
        <v>157</v>
      </c>
      <c r="F304" s="30" t="s">
        <v>154</v>
      </c>
      <c r="G304" s="30" t="s">
        <v>155</v>
      </c>
      <c r="H304" s="30" t="s">
        <v>439</v>
      </c>
      <c r="J304" s="37">
        <f t="shared" si="24"/>
        <v>8</v>
      </c>
      <c r="K304" s="37">
        <f t="shared" si="25"/>
        <v>2</v>
      </c>
      <c r="L304" s="37">
        <f t="shared" si="26"/>
        <v>2</v>
      </c>
      <c r="M304" s="37" t="str">
        <f t="shared" si="27"/>
        <v>0</v>
      </c>
      <c r="N304" s="37">
        <f t="shared" si="28"/>
        <v>2</v>
      </c>
      <c r="O304" s="37">
        <f t="shared" si="29"/>
        <v>2</v>
      </c>
    </row>
    <row r="305" spans="1:15" ht="12.75">
      <c r="A305" s="36">
        <v>45531.375285208334</v>
      </c>
      <c r="C305" s="30" t="s">
        <v>156</v>
      </c>
      <c r="D305" s="30" t="s">
        <v>152</v>
      </c>
      <c r="E305" s="30" t="s">
        <v>153</v>
      </c>
      <c r="F305" s="30" t="s">
        <v>154</v>
      </c>
      <c r="G305" s="30" t="s">
        <v>155</v>
      </c>
      <c r="H305" s="30" t="s">
        <v>440</v>
      </c>
      <c r="J305" s="37">
        <f t="shared" si="24"/>
        <v>8</v>
      </c>
      <c r="K305" s="37" t="str">
        <f t="shared" si="25"/>
        <v>0</v>
      </c>
      <c r="L305" s="37">
        <f t="shared" si="26"/>
        <v>2</v>
      </c>
      <c r="M305" s="37">
        <f t="shared" si="27"/>
        <v>2</v>
      </c>
      <c r="N305" s="37">
        <f t="shared" si="28"/>
        <v>2</v>
      </c>
      <c r="O305" s="37">
        <f t="shared" si="29"/>
        <v>2</v>
      </c>
    </row>
    <row r="306" spans="1:15" ht="12.75">
      <c r="A306" s="36">
        <v>45531.38357460648</v>
      </c>
      <c r="C306" s="30" t="s">
        <v>151</v>
      </c>
      <c r="D306" s="30" t="s">
        <v>152</v>
      </c>
      <c r="E306" s="30" t="s">
        <v>157</v>
      </c>
      <c r="F306" s="30" t="s">
        <v>160</v>
      </c>
      <c r="G306" s="30" t="s">
        <v>159</v>
      </c>
      <c r="H306" s="30" t="s">
        <v>441</v>
      </c>
      <c r="J306" s="37">
        <f t="shared" si="24"/>
        <v>5</v>
      </c>
      <c r="K306" s="37">
        <f t="shared" si="25"/>
        <v>2</v>
      </c>
      <c r="L306" s="37">
        <f t="shared" si="26"/>
        <v>2</v>
      </c>
      <c r="M306" s="37" t="str">
        <f t="shared" si="27"/>
        <v>0</v>
      </c>
      <c r="N306" s="37" t="str">
        <f t="shared" si="28"/>
        <v>0</v>
      </c>
      <c r="O306" s="37">
        <f t="shared" si="29"/>
        <v>1</v>
      </c>
    </row>
    <row r="307" spans="1:15" ht="12.75">
      <c r="A307" s="36">
        <v>45531.408716770835</v>
      </c>
      <c r="C307" s="30" t="s">
        <v>151</v>
      </c>
      <c r="D307" s="30" t="s">
        <v>152</v>
      </c>
      <c r="E307" s="30" t="s">
        <v>157</v>
      </c>
      <c r="F307" s="30" t="s">
        <v>154</v>
      </c>
      <c r="G307" s="30" t="s">
        <v>155</v>
      </c>
      <c r="H307" s="30" t="s">
        <v>442</v>
      </c>
      <c r="J307" s="37">
        <f t="shared" si="24"/>
        <v>8</v>
      </c>
      <c r="K307" s="37">
        <f t="shared" si="25"/>
        <v>2</v>
      </c>
      <c r="L307" s="37">
        <f t="shared" si="26"/>
        <v>2</v>
      </c>
      <c r="M307" s="37" t="str">
        <f t="shared" si="27"/>
        <v>0</v>
      </c>
      <c r="N307" s="37">
        <f t="shared" si="28"/>
        <v>2</v>
      </c>
      <c r="O307" s="37">
        <f t="shared" si="29"/>
        <v>2</v>
      </c>
    </row>
    <row r="308" spans="1:15" ht="12.75">
      <c r="A308" s="36">
        <v>45531.415501909723</v>
      </c>
      <c r="C308" s="30" t="s">
        <v>156</v>
      </c>
      <c r="D308" s="30" t="s">
        <v>152</v>
      </c>
      <c r="E308" s="30" t="s">
        <v>157</v>
      </c>
      <c r="F308" s="30" t="s">
        <v>160</v>
      </c>
      <c r="G308" s="30" t="s">
        <v>159</v>
      </c>
      <c r="H308" s="30" t="s">
        <v>443</v>
      </c>
      <c r="J308" s="37">
        <f t="shared" si="24"/>
        <v>3</v>
      </c>
      <c r="K308" s="37" t="str">
        <f t="shared" si="25"/>
        <v>0</v>
      </c>
      <c r="L308" s="37">
        <f t="shared" si="26"/>
        <v>2</v>
      </c>
      <c r="M308" s="37" t="str">
        <f t="shared" si="27"/>
        <v>0</v>
      </c>
      <c r="N308" s="37" t="str">
        <f t="shared" si="28"/>
        <v>0</v>
      </c>
      <c r="O308" s="37">
        <f t="shared" si="29"/>
        <v>1</v>
      </c>
    </row>
    <row r="309" spans="1:15" ht="12.75">
      <c r="A309" s="36">
        <v>45531.420003530089</v>
      </c>
      <c r="C309" s="30" t="s">
        <v>151</v>
      </c>
      <c r="D309" s="30" t="s">
        <v>152</v>
      </c>
      <c r="E309" s="30" t="s">
        <v>157</v>
      </c>
      <c r="F309" s="30" t="s">
        <v>160</v>
      </c>
      <c r="G309" s="30" t="s">
        <v>159</v>
      </c>
      <c r="H309" s="30" t="s">
        <v>444</v>
      </c>
      <c r="J309" s="37">
        <f t="shared" si="24"/>
        <v>5</v>
      </c>
      <c r="K309" s="37">
        <f t="shared" si="25"/>
        <v>2</v>
      </c>
      <c r="L309" s="37">
        <f t="shared" si="26"/>
        <v>2</v>
      </c>
      <c r="M309" s="37" t="str">
        <f t="shared" si="27"/>
        <v>0</v>
      </c>
      <c r="N309" s="37" t="str">
        <f t="shared" si="28"/>
        <v>0</v>
      </c>
      <c r="O309" s="37">
        <f t="shared" si="29"/>
        <v>1</v>
      </c>
    </row>
    <row r="310" spans="1:15" ht="15.75" customHeight="1">
      <c r="O310" s="37" t="str">
        <f t="shared" si="29"/>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workbookViewId="0">
      <selection activeCell="H15" sqref="H15"/>
    </sheetView>
  </sheetViews>
  <sheetFormatPr defaultRowHeight="12.75"/>
  <cols>
    <col min="1" max="1" width="23.5703125" bestFit="1" customWidth="1"/>
  </cols>
  <sheetData>
    <row r="1" spans="1:6">
      <c r="A1" s="42" t="s">
        <v>522</v>
      </c>
      <c r="B1" t="s">
        <v>523</v>
      </c>
      <c r="C1" t="s">
        <v>524</v>
      </c>
      <c r="D1" t="s">
        <v>106</v>
      </c>
      <c r="F1" t="s">
        <v>107</v>
      </c>
    </row>
    <row r="2" spans="1:6">
      <c r="A2" s="31" t="s">
        <v>361</v>
      </c>
      <c r="B2">
        <v>10</v>
      </c>
      <c r="C2">
        <v>1</v>
      </c>
      <c r="D2">
        <f>SUM(B2+C2)</f>
        <v>11</v>
      </c>
      <c r="F2">
        <f>(C2/B2)*100</f>
        <v>10</v>
      </c>
    </row>
    <row r="3" spans="1:6">
      <c r="A3" t="s">
        <v>198</v>
      </c>
      <c r="B3">
        <v>5</v>
      </c>
      <c r="C3">
        <v>5</v>
      </c>
      <c r="D3" s="43">
        <f t="shared" ref="D3:D30" si="0">SUM(B3+C3)</f>
        <v>10</v>
      </c>
      <c r="F3" s="43">
        <f t="shared" ref="F3:F30" si="1">(C3/B3)*100</f>
        <v>100</v>
      </c>
    </row>
    <row r="4" spans="1:6">
      <c r="A4" s="31" t="s">
        <v>222</v>
      </c>
      <c r="B4">
        <v>5</v>
      </c>
      <c r="C4">
        <v>4</v>
      </c>
      <c r="D4" s="43">
        <f t="shared" si="0"/>
        <v>9</v>
      </c>
      <c r="F4" s="43">
        <f t="shared" si="1"/>
        <v>80</v>
      </c>
    </row>
    <row r="5" spans="1:6">
      <c r="A5" s="33" t="s">
        <v>397</v>
      </c>
      <c r="B5">
        <v>8</v>
      </c>
      <c r="C5">
        <v>2</v>
      </c>
      <c r="D5" s="43">
        <f t="shared" si="0"/>
        <v>10</v>
      </c>
      <c r="F5" s="43">
        <f t="shared" si="1"/>
        <v>25</v>
      </c>
    </row>
    <row r="6" spans="1:6">
      <c r="A6" s="32" t="s">
        <v>313</v>
      </c>
      <c r="B6">
        <v>7</v>
      </c>
      <c r="C6">
        <v>2</v>
      </c>
      <c r="D6" s="43">
        <f t="shared" si="0"/>
        <v>9</v>
      </c>
      <c r="F6" s="43">
        <f t="shared" si="1"/>
        <v>28.571428571428569</v>
      </c>
    </row>
    <row r="7" spans="1:6">
      <c r="A7" s="51" t="s">
        <v>109</v>
      </c>
      <c r="B7">
        <v>10</v>
      </c>
      <c r="C7">
        <v>1</v>
      </c>
      <c r="D7" s="43">
        <f t="shared" si="0"/>
        <v>11</v>
      </c>
      <c r="F7" s="43">
        <f t="shared" si="1"/>
        <v>10</v>
      </c>
    </row>
    <row r="8" spans="1:6">
      <c r="A8" s="51" t="s">
        <v>234</v>
      </c>
      <c r="B8">
        <v>8</v>
      </c>
      <c r="C8">
        <v>1</v>
      </c>
      <c r="D8" s="43">
        <f t="shared" si="0"/>
        <v>9</v>
      </c>
      <c r="F8" s="43">
        <f t="shared" si="1"/>
        <v>12.5</v>
      </c>
    </row>
    <row r="9" spans="1:6">
      <c r="A9" s="31" t="s">
        <v>392</v>
      </c>
      <c r="B9">
        <v>8</v>
      </c>
      <c r="C9">
        <v>1</v>
      </c>
      <c r="D9" s="43">
        <f t="shared" si="0"/>
        <v>9</v>
      </c>
      <c r="F9" s="43">
        <f t="shared" si="1"/>
        <v>12.5</v>
      </c>
    </row>
    <row r="10" spans="1:6">
      <c r="A10" s="31" t="s">
        <v>126</v>
      </c>
      <c r="B10">
        <v>10</v>
      </c>
      <c r="C10">
        <v>0</v>
      </c>
      <c r="D10" s="43">
        <f t="shared" si="0"/>
        <v>10</v>
      </c>
      <c r="F10" s="43">
        <f t="shared" si="1"/>
        <v>0</v>
      </c>
    </row>
    <row r="11" spans="1:6">
      <c r="A11" t="s">
        <v>270</v>
      </c>
      <c r="B11">
        <v>10</v>
      </c>
      <c r="C11">
        <v>0</v>
      </c>
      <c r="D11" s="43">
        <f t="shared" si="0"/>
        <v>10</v>
      </c>
      <c r="F11" s="43">
        <f t="shared" si="1"/>
        <v>0</v>
      </c>
    </row>
    <row r="12" spans="1:6">
      <c r="A12" s="43" t="s">
        <v>364</v>
      </c>
      <c r="B12">
        <v>9</v>
      </c>
      <c r="C12">
        <v>0</v>
      </c>
      <c r="D12" s="43">
        <f t="shared" si="0"/>
        <v>9</v>
      </c>
      <c r="F12" s="43">
        <f t="shared" si="1"/>
        <v>0</v>
      </c>
    </row>
    <row r="13" spans="1:6">
      <c r="A13" s="51" t="s">
        <v>525</v>
      </c>
      <c r="B13">
        <v>9</v>
      </c>
      <c r="C13">
        <v>0</v>
      </c>
      <c r="D13" s="43">
        <f t="shared" si="0"/>
        <v>9</v>
      </c>
      <c r="F13" s="43">
        <f t="shared" si="1"/>
        <v>0</v>
      </c>
    </row>
    <row r="14" spans="1:6">
      <c r="A14" s="50" t="s">
        <v>526</v>
      </c>
      <c r="B14">
        <v>9</v>
      </c>
      <c r="C14">
        <v>0</v>
      </c>
      <c r="D14" s="43">
        <f t="shared" si="0"/>
        <v>9</v>
      </c>
      <c r="F14" s="43">
        <f t="shared" si="1"/>
        <v>0</v>
      </c>
    </row>
    <row r="15" spans="1:6">
      <c r="A15" s="50" t="s">
        <v>527</v>
      </c>
      <c r="B15">
        <v>9</v>
      </c>
      <c r="C15">
        <v>0</v>
      </c>
      <c r="D15" s="43">
        <f t="shared" si="0"/>
        <v>9</v>
      </c>
      <c r="F15" s="43">
        <f t="shared" si="1"/>
        <v>0</v>
      </c>
    </row>
    <row r="16" spans="1:6">
      <c r="A16" s="50" t="s">
        <v>281</v>
      </c>
      <c r="B16">
        <v>9</v>
      </c>
      <c r="C16">
        <v>0</v>
      </c>
      <c r="D16" s="43">
        <f t="shared" si="0"/>
        <v>9</v>
      </c>
      <c r="F16" s="43">
        <f t="shared" si="1"/>
        <v>0</v>
      </c>
    </row>
    <row r="17" spans="1:6">
      <c r="A17" s="50" t="s">
        <v>281</v>
      </c>
      <c r="B17">
        <v>9</v>
      </c>
      <c r="C17">
        <v>0</v>
      </c>
      <c r="D17" s="43">
        <f t="shared" si="0"/>
        <v>9</v>
      </c>
      <c r="F17" s="43">
        <f t="shared" si="1"/>
        <v>0</v>
      </c>
    </row>
    <row r="18" spans="1:6">
      <c r="A18" s="51" t="s">
        <v>161</v>
      </c>
      <c r="B18">
        <v>9</v>
      </c>
      <c r="C18">
        <v>0</v>
      </c>
      <c r="D18" s="43">
        <f t="shared" si="0"/>
        <v>9</v>
      </c>
      <c r="F18" s="43">
        <f t="shared" si="1"/>
        <v>0</v>
      </c>
    </row>
    <row r="19" spans="1:6">
      <c r="A19" s="50" t="s">
        <v>528</v>
      </c>
      <c r="B19">
        <v>8</v>
      </c>
      <c r="C19">
        <v>0</v>
      </c>
      <c r="D19" s="43">
        <f t="shared" si="0"/>
        <v>8</v>
      </c>
      <c r="F19" s="43">
        <f t="shared" si="1"/>
        <v>0</v>
      </c>
    </row>
    <row r="20" spans="1:6">
      <c r="A20" s="50" t="s">
        <v>110</v>
      </c>
      <c r="B20">
        <v>8</v>
      </c>
      <c r="C20">
        <v>0</v>
      </c>
      <c r="D20" s="43">
        <f t="shared" si="0"/>
        <v>8</v>
      </c>
      <c r="F20" s="43">
        <f t="shared" si="1"/>
        <v>0</v>
      </c>
    </row>
    <row r="21" spans="1:6">
      <c r="A21" s="52" t="s">
        <v>529</v>
      </c>
      <c r="B21">
        <v>8</v>
      </c>
      <c r="C21">
        <v>0</v>
      </c>
      <c r="D21" s="43">
        <f t="shared" si="0"/>
        <v>8</v>
      </c>
      <c r="F21" s="43">
        <f t="shared" si="1"/>
        <v>0</v>
      </c>
    </row>
    <row r="22" spans="1:6">
      <c r="A22" s="32" t="s">
        <v>310</v>
      </c>
      <c r="B22">
        <v>8</v>
      </c>
      <c r="C22">
        <v>0</v>
      </c>
      <c r="D22" s="43">
        <f t="shared" si="0"/>
        <v>8</v>
      </c>
      <c r="F22" s="43">
        <f t="shared" si="1"/>
        <v>0</v>
      </c>
    </row>
    <row r="23" spans="1:6">
      <c r="A23" s="32" t="s">
        <v>334</v>
      </c>
      <c r="B23">
        <v>7</v>
      </c>
      <c r="C23">
        <v>0</v>
      </c>
      <c r="D23" s="43">
        <f t="shared" si="0"/>
        <v>7</v>
      </c>
      <c r="F23" s="43">
        <f t="shared" si="1"/>
        <v>0</v>
      </c>
    </row>
    <row r="24" spans="1:6">
      <c r="A24" s="33" t="s">
        <v>378</v>
      </c>
      <c r="B24">
        <v>7</v>
      </c>
      <c r="C24">
        <v>0</v>
      </c>
      <c r="D24" s="43">
        <f t="shared" si="0"/>
        <v>7</v>
      </c>
      <c r="F24" s="43">
        <f t="shared" si="1"/>
        <v>0</v>
      </c>
    </row>
    <row r="25" spans="1:6">
      <c r="A25" s="51" t="s">
        <v>362</v>
      </c>
      <c r="B25">
        <v>10</v>
      </c>
      <c r="C25">
        <v>-1</v>
      </c>
      <c r="D25" s="43">
        <f t="shared" si="0"/>
        <v>9</v>
      </c>
      <c r="F25" s="43">
        <f t="shared" si="1"/>
        <v>-10</v>
      </c>
    </row>
    <row r="26" spans="1:6">
      <c r="A26" s="43" t="s">
        <v>129</v>
      </c>
      <c r="B26">
        <v>10</v>
      </c>
      <c r="C26">
        <v>-1</v>
      </c>
      <c r="D26" s="43">
        <f t="shared" si="0"/>
        <v>9</v>
      </c>
      <c r="F26" s="43">
        <f t="shared" si="1"/>
        <v>-10</v>
      </c>
    </row>
    <row r="27" spans="1:6">
      <c r="A27" s="32" t="s">
        <v>376</v>
      </c>
      <c r="B27">
        <v>10</v>
      </c>
      <c r="C27">
        <v>-1</v>
      </c>
      <c r="D27" s="43">
        <f t="shared" si="0"/>
        <v>9</v>
      </c>
      <c r="F27" s="43">
        <f t="shared" si="1"/>
        <v>-10</v>
      </c>
    </row>
    <row r="28" spans="1:6">
      <c r="A28" s="43" t="s">
        <v>350</v>
      </c>
      <c r="B28">
        <v>9</v>
      </c>
      <c r="C28">
        <v>-1</v>
      </c>
      <c r="D28" s="43">
        <f t="shared" si="0"/>
        <v>8</v>
      </c>
      <c r="F28" s="43">
        <f t="shared" si="1"/>
        <v>-11.111111111111111</v>
      </c>
    </row>
    <row r="29" spans="1:6">
      <c r="A29" s="33" t="s">
        <v>530</v>
      </c>
      <c r="B29">
        <v>8</v>
      </c>
      <c r="C29">
        <v>-1</v>
      </c>
      <c r="D29" s="43">
        <f t="shared" si="0"/>
        <v>7</v>
      </c>
      <c r="F29" s="43">
        <f t="shared" si="1"/>
        <v>-12.5</v>
      </c>
    </row>
    <row r="30" spans="1:6">
      <c r="A30" s="32" t="s">
        <v>385</v>
      </c>
      <c r="B30">
        <v>8</v>
      </c>
      <c r="C30">
        <v>-1</v>
      </c>
      <c r="D30" s="43">
        <f t="shared" si="0"/>
        <v>7</v>
      </c>
      <c r="F30" s="43">
        <f t="shared" si="1"/>
        <v>-12.5</v>
      </c>
    </row>
    <row r="31" spans="1:6">
      <c r="A31" s="31"/>
    </row>
  </sheetData>
  <sortState ref="A3:C30">
    <sortCondition descending="1" ref="C3:C30"/>
    <sortCondition descending="1" ref="B3:B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D7:D35"/>
  <sheetViews>
    <sheetView workbookViewId="0"/>
  </sheetViews>
  <sheetFormatPr defaultColWidth="12.5703125" defaultRowHeight="15.75" customHeight="1"/>
  <cols>
    <col min="4" max="4" width="58.140625" customWidth="1"/>
  </cols>
  <sheetData>
    <row r="7" spans="4:4">
      <c r="D7" s="19" t="s">
        <v>22</v>
      </c>
    </row>
    <row r="8" spans="4:4">
      <c r="D8" s="7" t="s">
        <v>23</v>
      </c>
    </row>
    <row r="9" spans="4:4">
      <c r="D9" s="7" t="s">
        <v>24</v>
      </c>
    </row>
    <row r="10" spans="4:4">
      <c r="D10" s="7" t="s">
        <v>25</v>
      </c>
    </row>
    <row r="12" spans="4:4">
      <c r="D12" s="19" t="s">
        <v>26</v>
      </c>
    </row>
    <row r="13" spans="4:4">
      <c r="D13" s="7" t="s">
        <v>27</v>
      </c>
    </row>
    <row r="14" spans="4:4">
      <c r="D14" s="7" t="s">
        <v>28</v>
      </c>
    </row>
    <row r="15" spans="4:4">
      <c r="D15" s="7" t="s">
        <v>29</v>
      </c>
    </row>
    <row r="17" spans="4:4">
      <c r="D17" s="19" t="s">
        <v>30</v>
      </c>
    </row>
    <row r="18" spans="4:4">
      <c r="D18" s="12" t="s">
        <v>31</v>
      </c>
    </row>
    <row r="19" spans="4:4">
      <c r="D19" s="12" t="s">
        <v>32</v>
      </c>
    </row>
    <row r="20" spans="4:4">
      <c r="D20" s="12" t="s">
        <v>33</v>
      </c>
    </row>
    <row r="22" spans="4:4">
      <c r="D22" s="19" t="s">
        <v>34</v>
      </c>
    </row>
    <row r="23" spans="4:4">
      <c r="D23" s="12" t="s">
        <v>35</v>
      </c>
    </row>
    <row r="24" spans="4:4">
      <c r="D24" s="12" t="s">
        <v>36</v>
      </c>
    </row>
    <row r="25" spans="4:4">
      <c r="D25" s="12" t="s">
        <v>37</v>
      </c>
    </row>
    <row r="27" spans="4:4">
      <c r="D27" s="19" t="s">
        <v>38</v>
      </c>
    </row>
    <row r="28" spans="4:4">
      <c r="D28" s="12" t="s">
        <v>39</v>
      </c>
    </row>
    <row r="29" spans="4:4">
      <c r="D29" s="14" t="s">
        <v>40</v>
      </c>
    </row>
    <row r="31" spans="4:4">
      <c r="D31" s="8" t="s">
        <v>41</v>
      </c>
    </row>
    <row r="32" spans="4:4">
      <c r="D32" s="12" t="s">
        <v>42</v>
      </c>
    </row>
    <row r="34" spans="4:4">
      <c r="D34" s="8" t="s">
        <v>43</v>
      </c>
    </row>
    <row r="35" spans="4:4">
      <c r="D35" s="20" t="s">
        <v>44</v>
      </c>
    </row>
  </sheetData>
  <hyperlinks>
    <hyperlink ref="D3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C1:Q1000"/>
  <sheetViews>
    <sheetView workbookViewId="0"/>
  </sheetViews>
  <sheetFormatPr defaultColWidth="12.5703125" defaultRowHeight="15.75" customHeight="1"/>
  <cols>
    <col min="3" max="3" width="70.28515625" customWidth="1"/>
  </cols>
  <sheetData>
    <row r="1" spans="3:8">
      <c r="H1" s="21"/>
    </row>
    <row r="2" spans="3:8">
      <c r="H2" s="21"/>
    </row>
    <row r="3" spans="3:8">
      <c r="H3" s="21"/>
    </row>
    <row r="4" spans="3:8">
      <c r="H4" s="22"/>
    </row>
    <row r="5" spans="3:8">
      <c r="H5" s="21"/>
    </row>
    <row r="6" spans="3:8">
      <c r="H6" s="21"/>
    </row>
    <row r="7" spans="3:8">
      <c r="C7" s="8" t="s">
        <v>45</v>
      </c>
      <c r="H7" s="21"/>
    </row>
    <row r="8" spans="3:8">
      <c r="C8" s="7" t="s">
        <v>46</v>
      </c>
      <c r="H8" s="21"/>
    </row>
    <row r="9" spans="3:8">
      <c r="C9" s="7" t="s">
        <v>47</v>
      </c>
      <c r="H9" s="21"/>
    </row>
    <row r="10" spans="3:8">
      <c r="C10" s="7" t="s">
        <v>48</v>
      </c>
      <c r="H10" s="21"/>
    </row>
    <row r="11" spans="3:8">
      <c r="H11" s="21"/>
    </row>
    <row r="12" spans="3:8">
      <c r="C12" s="8" t="s">
        <v>49</v>
      </c>
      <c r="H12" s="21"/>
    </row>
    <row r="13" spans="3:8">
      <c r="C13" s="12" t="s">
        <v>50</v>
      </c>
      <c r="H13" s="21"/>
    </row>
    <row r="14" spans="3:8">
      <c r="C14" s="12" t="s">
        <v>51</v>
      </c>
      <c r="H14" s="21"/>
    </row>
    <row r="15" spans="3:8">
      <c r="C15" s="12" t="s">
        <v>52</v>
      </c>
      <c r="H15" s="21"/>
    </row>
    <row r="16" spans="3:8">
      <c r="H16" s="21"/>
    </row>
    <row r="17" spans="3:8">
      <c r="C17" s="8" t="s">
        <v>53</v>
      </c>
      <c r="H17" s="21"/>
    </row>
    <row r="18" spans="3:8">
      <c r="C18" s="12" t="s">
        <v>54</v>
      </c>
      <c r="H18" s="21"/>
    </row>
    <row r="19" spans="3:8">
      <c r="C19" s="14" t="s">
        <v>55</v>
      </c>
      <c r="H19" s="21"/>
    </row>
    <row r="20" spans="3:8">
      <c r="C20" s="14" t="s">
        <v>56</v>
      </c>
      <c r="H20" s="21"/>
    </row>
    <row r="21" spans="3:8">
      <c r="H21" s="21"/>
    </row>
    <row r="22" spans="3:8">
      <c r="C22" s="8" t="s">
        <v>57</v>
      </c>
      <c r="H22" s="21"/>
    </row>
    <row r="23" spans="3:8">
      <c r="C23" s="12" t="s">
        <v>58</v>
      </c>
      <c r="H23" s="21"/>
    </row>
    <row r="24" spans="3:8">
      <c r="C24" s="12" t="s">
        <v>59</v>
      </c>
      <c r="H24" s="21"/>
    </row>
    <row r="25" spans="3:8">
      <c r="C25" s="12" t="s">
        <v>60</v>
      </c>
      <c r="H25" s="21"/>
    </row>
    <row r="26" spans="3:8">
      <c r="H26" s="21"/>
    </row>
    <row r="27" spans="3:8">
      <c r="H27" s="21"/>
    </row>
    <row r="28" spans="3:8">
      <c r="H28" s="21"/>
    </row>
    <row r="29" spans="3:8">
      <c r="H29" s="21"/>
    </row>
    <row r="30" spans="3:8">
      <c r="H30" s="21"/>
    </row>
    <row r="31" spans="3:8">
      <c r="H31" s="21"/>
    </row>
    <row r="32" spans="3:8">
      <c r="H32" s="21"/>
    </row>
    <row r="33" spans="8:17">
      <c r="H33" s="21"/>
    </row>
    <row r="34" spans="8:17">
      <c r="H34" s="21"/>
    </row>
    <row r="35" spans="8:17">
      <c r="H35" s="21"/>
    </row>
    <row r="36" spans="8:17">
      <c r="H36" s="21"/>
    </row>
    <row r="37" spans="8:17">
      <c r="H37" s="21"/>
    </row>
    <row r="38" spans="8:17">
      <c r="H38" s="21"/>
    </row>
    <row r="39" spans="8:17">
      <c r="H39" s="21"/>
      <c r="Q39" s="21"/>
    </row>
    <row r="40" spans="8:17">
      <c r="H40" s="21"/>
    </row>
    <row r="41" spans="8:17">
      <c r="H41" s="21"/>
    </row>
    <row r="42" spans="8:17">
      <c r="H42" s="21"/>
    </row>
    <row r="43" spans="8:17">
      <c r="H43" s="21"/>
    </row>
    <row r="44" spans="8:17">
      <c r="H44" s="21"/>
    </row>
    <row r="45" spans="8:17">
      <c r="H45" s="21"/>
    </row>
    <row r="46" spans="8:17">
      <c r="H46" s="21"/>
    </row>
    <row r="47" spans="8:17">
      <c r="H47" s="21"/>
    </row>
    <row r="48" spans="8:17">
      <c r="H48" s="21"/>
    </row>
    <row r="49" spans="8:8">
      <c r="H49" s="21"/>
    </row>
    <row r="50" spans="8:8">
      <c r="H50" s="21"/>
    </row>
    <row r="51" spans="8:8">
      <c r="H51" s="21"/>
    </row>
    <row r="52" spans="8:8">
      <c r="H52" s="21"/>
    </row>
    <row r="53" spans="8:8">
      <c r="H53" s="21"/>
    </row>
    <row r="54" spans="8:8">
      <c r="H54" s="21"/>
    </row>
    <row r="55" spans="8:8">
      <c r="H55" s="21"/>
    </row>
    <row r="56" spans="8:8">
      <c r="H56" s="21"/>
    </row>
    <row r="57" spans="8:8">
      <c r="H57" s="21"/>
    </row>
    <row r="58" spans="8:8">
      <c r="H58" s="21"/>
    </row>
    <row r="59" spans="8:8">
      <c r="H59" s="21"/>
    </row>
    <row r="60" spans="8:8">
      <c r="H60" s="21"/>
    </row>
    <row r="61" spans="8:8">
      <c r="H61" s="21"/>
    </row>
    <row r="62" spans="8:8">
      <c r="H62" s="21"/>
    </row>
    <row r="63" spans="8:8">
      <c r="H63" s="21"/>
    </row>
    <row r="64" spans="8:8">
      <c r="H64" s="21"/>
    </row>
    <row r="65" spans="8:8">
      <c r="H65" s="21"/>
    </row>
    <row r="66" spans="8:8">
      <c r="H66" s="21"/>
    </row>
    <row r="67" spans="8:8">
      <c r="H67" s="21"/>
    </row>
    <row r="68" spans="8:8">
      <c r="H68" s="21"/>
    </row>
    <row r="69" spans="8:8">
      <c r="H69" s="21"/>
    </row>
    <row r="70" spans="8:8">
      <c r="H70" s="21"/>
    </row>
    <row r="71" spans="8:8">
      <c r="H71" s="21"/>
    </row>
    <row r="72" spans="8:8">
      <c r="H72" s="21"/>
    </row>
    <row r="73" spans="8:8">
      <c r="H73" s="21"/>
    </row>
    <row r="74" spans="8:8">
      <c r="H74" s="21"/>
    </row>
    <row r="75" spans="8:8">
      <c r="H75" s="21"/>
    </row>
    <row r="76" spans="8:8">
      <c r="H76" s="21"/>
    </row>
    <row r="77" spans="8:8">
      <c r="H77" s="21"/>
    </row>
    <row r="78" spans="8:8">
      <c r="H78" s="21"/>
    </row>
    <row r="79" spans="8:8">
      <c r="H79" s="21"/>
    </row>
    <row r="80" spans="8:8">
      <c r="H80" s="21"/>
    </row>
    <row r="81" spans="8:8">
      <c r="H81" s="21"/>
    </row>
    <row r="82" spans="8:8">
      <c r="H82" s="21"/>
    </row>
    <row r="83" spans="8:8">
      <c r="H83" s="21"/>
    </row>
    <row r="84" spans="8:8">
      <c r="H84" s="21"/>
    </row>
    <row r="85" spans="8:8">
      <c r="H85" s="21"/>
    </row>
    <row r="86" spans="8:8">
      <c r="H86" s="21"/>
    </row>
    <row r="87" spans="8:8">
      <c r="H87" s="21"/>
    </row>
    <row r="88" spans="8:8">
      <c r="H88" s="21"/>
    </row>
    <row r="89" spans="8:8">
      <c r="H89" s="21"/>
    </row>
    <row r="90" spans="8:8">
      <c r="H90" s="21"/>
    </row>
    <row r="91" spans="8:8">
      <c r="H91" s="21"/>
    </row>
    <row r="92" spans="8:8">
      <c r="H92" s="21"/>
    </row>
    <row r="93" spans="8:8">
      <c r="H93" s="21"/>
    </row>
    <row r="94" spans="8:8">
      <c r="H94" s="21"/>
    </row>
    <row r="95" spans="8:8">
      <c r="H95" s="21"/>
    </row>
    <row r="96" spans="8:8">
      <c r="H96" s="21"/>
    </row>
    <row r="97" spans="8:8">
      <c r="H97" s="21"/>
    </row>
    <row r="98" spans="8:8">
      <c r="H98" s="21"/>
    </row>
    <row r="99" spans="8:8">
      <c r="H99" s="21"/>
    </row>
    <row r="100" spans="8:8">
      <c r="H100" s="21"/>
    </row>
    <row r="101" spans="8:8">
      <c r="H101" s="21"/>
    </row>
    <row r="102" spans="8:8">
      <c r="H102" s="21"/>
    </row>
    <row r="103" spans="8:8">
      <c r="H103" s="21"/>
    </row>
    <row r="104" spans="8:8">
      <c r="H104" s="21"/>
    </row>
    <row r="105" spans="8:8">
      <c r="H105" s="21"/>
    </row>
    <row r="106" spans="8:8">
      <c r="H106" s="21"/>
    </row>
    <row r="107" spans="8:8">
      <c r="H107" s="21"/>
    </row>
    <row r="108" spans="8:8">
      <c r="H108" s="21"/>
    </row>
    <row r="109" spans="8:8">
      <c r="H109" s="21"/>
    </row>
    <row r="110" spans="8:8">
      <c r="H110" s="21"/>
    </row>
    <row r="111" spans="8:8">
      <c r="H111" s="21"/>
    </row>
    <row r="112" spans="8:8">
      <c r="H112" s="21"/>
    </row>
    <row r="113" spans="8:8">
      <c r="H113" s="21"/>
    </row>
    <row r="114" spans="8:8">
      <c r="H114" s="21"/>
    </row>
    <row r="115" spans="8:8">
      <c r="H115" s="21"/>
    </row>
    <row r="116" spans="8:8">
      <c r="H116" s="21"/>
    </row>
    <row r="117" spans="8:8">
      <c r="H117" s="21"/>
    </row>
    <row r="118" spans="8:8">
      <c r="H118" s="21"/>
    </row>
    <row r="119" spans="8:8">
      <c r="H119" s="21"/>
    </row>
    <row r="120" spans="8:8">
      <c r="H120" s="21"/>
    </row>
    <row r="121" spans="8:8">
      <c r="H121" s="21"/>
    </row>
    <row r="122" spans="8:8">
      <c r="H122" s="21"/>
    </row>
    <row r="123" spans="8:8">
      <c r="H123" s="21"/>
    </row>
    <row r="124" spans="8:8">
      <c r="H124" s="21"/>
    </row>
    <row r="125" spans="8:8">
      <c r="H125" s="21"/>
    </row>
    <row r="126" spans="8:8">
      <c r="H126" s="21"/>
    </row>
    <row r="127" spans="8:8">
      <c r="H127" s="21"/>
    </row>
    <row r="128" spans="8:8">
      <c r="H128" s="21"/>
    </row>
    <row r="129" spans="8:8">
      <c r="H129" s="21"/>
    </row>
    <row r="130" spans="8:8">
      <c r="H130" s="21"/>
    </row>
    <row r="131" spans="8:8">
      <c r="H131" s="21"/>
    </row>
    <row r="132" spans="8:8">
      <c r="H132" s="21"/>
    </row>
    <row r="133" spans="8:8">
      <c r="H133" s="21"/>
    </row>
    <row r="134" spans="8:8">
      <c r="H134" s="21"/>
    </row>
    <row r="135" spans="8:8">
      <c r="H135" s="21"/>
    </row>
    <row r="136" spans="8:8">
      <c r="H136" s="21"/>
    </row>
    <row r="137" spans="8:8">
      <c r="H137" s="21"/>
    </row>
    <row r="138" spans="8:8">
      <c r="H138" s="21"/>
    </row>
    <row r="139" spans="8:8">
      <c r="H139" s="21"/>
    </row>
    <row r="140" spans="8:8">
      <c r="H140" s="21"/>
    </row>
    <row r="141" spans="8:8">
      <c r="H141" s="21"/>
    </row>
    <row r="142" spans="8:8">
      <c r="H142" s="21"/>
    </row>
    <row r="143" spans="8:8">
      <c r="H143" s="21"/>
    </row>
    <row r="144" spans="8:8">
      <c r="H144" s="21"/>
    </row>
    <row r="145" spans="8:8">
      <c r="H145" s="21"/>
    </row>
    <row r="146" spans="8:8">
      <c r="H146" s="21"/>
    </row>
    <row r="147" spans="8:8">
      <c r="H147" s="21"/>
    </row>
    <row r="148" spans="8:8">
      <c r="H148" s="21"/>
    </row>
    <row r="149" spans="8:8">
      <c r="H149" s="21"/>
    </row>
    <row r="150" spans="8:8">
      <c r="H150" s="21"/>
    </row>
    <row r="151" spans="8:8">
      <c r="H151" s="21"/>
    </row>
    <row r="152" spans="8:8">
      <c r="H152" s="21"/>
    </row>
    <row r="153" spans="8:8">
      <c r="H153" s="21"/>
    </row>
    <row r="154" spans="8:8">
      <c r="H154" s="21"/>
    </row>
    <row r="155" spans="8:8">
      <c r="H155" s="21"/>
    </row>
    <row r="156" spans="8:8">
      <c r="H156" s="21"/>
    </row>
    <row r="157" spans="8:8">
      <c r="H157" s="21"/>
    </row>
    <row r="158" spans="8:8">
      <c r="H158" s="21"/>
    </row>
    <row r="159" spans="8:8">
      <c r="H159" s="21"/>
    </row>
    <row r="160" spans="8:8">
      <c r="H160" s="21"/>
    </row>
    <row r="161" spans="8:8">
      <c r="H161" s="21"/>
    </row>
    <row r="162" spans="8:8">
      <c r="H162" s="21"/>
    </row>
    <row r="163" spans="8:8">
      <c r="H163" s="21"/>
    </row>
    <row r="164" spans="8:8">
      <c r="H164" s="21"/>
    </row>
    <row r="165" spans="8:8">
      <c r="H165" s="21"/>
    </row>
    <row r="166" spans="8:8">
      <c r="H166" s="21"/>
    </row>
    <row r="167" spans="8:8">
      <c r="H167" s="21"/>
    </row>
    <row r="168" spans="8:8">
      <c r="H168" s="21"/>
    </row>
    <row r="169" spans="8:8">
      <c r="H169" s="21"/>
    </row>
    <row r="170" spans="8:8">
      <c r="H170" s="21"/>
    </row>
    <row r="171" spans="8:8">
      <c r="H171" s="21"/>
    </row>
    <row r="172" spans="8:8">
      <c r="H172" s="21"/>
    </row>
    <row r="173" spans="8:8">
      <c r="H173" s="21"/>
    </row>
    <row r="174" spans="8:8">
      <c r="H174" s="21"/>
    </row>
    <row r="175" spans="8:8">
      <c r="H175" s="21"/>
    </row>
    <row r="176" spans="8:8">
      <c r="H176" s="21"/>
    </row>
    <row r="177" spans="8:8">
      <c r="H177" s="21"/>
    </row>
    <row r="178" spans="8:8">
      <c r="H178" s="21"/>
    </row>
    <row r="179" spans="8:8">
      <c r="H179" s="21"/>
    </row>
    <row r="180" spans="8:8">
      <c r="H180" s="21"/>
    </row>
    <row r="181" spans="8:8">
      <c r="H181" s="21"/>
    </row>
    <row r="182" spans="8:8">
      <c r="H182" s="21"/>
    </row>
    <row r="183" spans="8:8">
      <c r="H183" s="21"/>
    </row>
    <row r="184" spans="8:8">
      <c r="H184" s="21"/>
    </row>
    <row r="185" spans="8:8">
      <c r="H185" s="21"/>
    </row>
    <row r="186" spans="8:8">
      <c r="H186" s="21"/>
    </row>
    <row r="187" spans="8:8">
      <c r="H187" s="21"/>
    </row>
    <row r="188" spans="8:8">
      <c r="H188" s="21"/>
    </row>
    <row r="189" spans="8:8">
      <c r="H189" s="21"/>
    </row>
    <row r="190" spans="8:8">
      <c r="H190" s="21"/>
    </row>
    <row r="191" spans="8:8">
      <c r="H191" s="21"/>
    </row>
    <row r="192" spans="8:8">
      <c r="H192" s="21"/>
    </row>
    <row r="193" spans="8:8">
      <c r="H193" s="21"/>
    </row>
    <row r="194" spans="8:8">
      <c r="H194" s="21"/>
    </row>
    <row r="195" spans="8:8">
      <c r="H195" s="21"/>
    </row>
    <row r="196" spans="8:8">
      <c r="H196" s="21"/>
    </row>
    <row r="197" spans="8:8">
      <c r="H197" s="21"/>
    </row>
    <row r="198" spans="8:8">
      <c r="H198" s="21"/>
    </row>
    <row r="199" spans="8:8">
      <c r="H199" s="21"/>
    </row>
    <row r="200" spans="8:8">
      <c r="H200" s="21"/>
    </row>
    <row r="201" spans="8:8">
      <c r="H201" s="21"/>
    </row>
    <row r="202" spans="8:8">
      <c r="H202" s="21"/>
    </row>
    <row r="203" spans="8:8">
      <c r="H203" s="21"/>
    </row>
    <row r="204" spans="8:8">
      <c r="H204" s="21"/>
    </row>
    <row r="205" spans="8:8">
      <c r="H205" s="21"/>
    </row>
    <row r="206" spans="8:8">
      <c r="H206" s="21"/>
    </row>
    <row r="207" spans="8:8">
      <c r="H207" s="21"/>
    </row>
    <row r="208" spans="8:8">
      <c r="H208" s="21"/>
    </row>
    <row r="209" spans="8:8">
      <c r="H209" s="21"/>
    </row>
    <row r="210" spans="8:8">
      <c r="H210" s="21"/>
    </row>
    <row r="211" spans="8:8">
      <c r="H211" s="21"/>
    </row>
    <row r="212" spans="8:8">
      <c r="H212" s="21"/>
    </row>
    <row r="213" spans="8:8">
      <c r="H213" s="21"/>
    </row>
    <row r="214" spans="8:8">
      <c r="H214" s="21"/>
    </row>
    <row r="215" spans="8:8">
      <c r="H215" s="21"/>
    </row>
    <row r="216" spans="8:8">
      <c r="H216" s="21"/>
    </row>
    <row r="217" spans="8:8">
      <c r="H217" s="21"/>
    </row>
    <row r="218" spans="8:8">
      <c r="H218" s="21"/>
    </row>
    <row r="219" spans="8:8">
      <c r="H219" s="21"/>
    </row>
    <row r="220" spans="8:8">
      <c r="H220" s="21"/>
    </row>
    <row r="221" spans="8:8">
      <c r="H221" s="21"/>
    </row>
    <row r="222" spans="8:8">
      <c r="H222" s="21"/>
    </row>
    <row r="223" spans="8:8">
      <c r="H223" s="21"/>
    </row>
    <row r="224" spans="8:8">
      <c r="H224" s="21"/>
    </row>
    <row r="225" spans="8:8">
      <c r="H225" s="21"/>
    </row>
    <row r="226" spans="8:8">
      <c r="H226" s="21"/>
    </row>
    <row r="227" spans="8:8">
      <c r="H227" s="21"/>
    </row>
    <row r="228" spans="8:8">
      <c r="H228" s="21"/>
    </row>
    <row r="229" spans="8:8">
      <c r="H229" s="21"/>
    </row>
    <row r="230" spans="8:8">
      <c r="H230" s="21"/>
    </row>
    <row r="231" spans="8:8">
      <c r="H231" s="21"/>
    </row>
    <row r="232" spans="8:8">
      <c r="H232" s="21"/>
    </row>
    <row r="233" spans="8:8">
      <c r="H233" s="21"/>
    </row>
    <row r="234" spans="8:8">
      <c r="H234" s="21"/>
    </row>
    <row r="235" spans="8:8">
      <c r="H235" s="21"/>
    </row>
    <row r="236" spans="8:8">
      <c r="H236" s="21"/>
    </row>
    <row r="237" spans="8:8">
      <c r="H237" s="21"/>
    </row>
    <row r="238" spans="8:8">
      <c r="H238" s="21"/>
    </row>
    <row r="239" spans="8:8">
      <c r="H239" s="21"/>
    </row>
    <row r="240" spans="8:8">
      <c r="H240" s="21"/>
    </row>
    <row r="241" spans="8:8">
      <c r="H241" s="21"/>
    </row>
    <row r="242" spans="8:8">
      <c r="H242" s="21"/>
    </row>
    <row r="243" spans="8:8">
      <c r="H243" s="21"/>
    </row>
    <row r="244" spans="8:8">
      <c r="H244" s="21"/>
    </row>
    <row r="245" spans="8:8">
      <c r="H245" s="21"/>
    </row>
    <row r="246" spans="8:8">
      <c r="H246" s="21"/>
    </row>
    <row r="247" spans="8:8">
      <c r="H247" s="21"/>
    </row>
    <row r="248" spans="8:8">
      <c r="H248" s="21"/>
    </row>
    <row r="249" spans="8:8">
      <c r="H249" s="21"/>
    </row>
    <row r="250" spans="8:8">
      <c r="H250" s="21"/>
    </row>
    <row r="251" spans="8:8">
      <c r="H251" s="21"/>
    </row>
    <row r="252" spans="8:8">
      <c r="H252" s="21"/>
    </row>
    <row r="253" spans="8:8">
      <c r="H253" s="21"/>
    </row>
    <row r="254" spans="8:8">
      <c r="H254" s="21"/>
    </row>
    <row r="255" spans="8:8">
      <c r="H255" s="21"/>
    </row>
    <row r="256" spans="8:8">
      <c r="H256" s="21"/>
    </row>
    <row r="257" spans="8:8">
      <c r="H257" s="21"/>
    </row>
    <row r="258" spans="8:8">
      <c r="H258" s="21"/>
    </row>
    <row r="259" spans="8:8">
      <c r="H259" s="21"/>
    </row>
    <row r="260" spans="8:8">
      <c r="H260" s="21"/>
    </row>
    <row r="261" spans="8:8">
      <c r="H261" s="21"/>
    </row>
    <row r="262" spans="8:8">
      <c r="H262" s="21"/>
    </row>
    <row r="263" spans="8:8">
      <c r="H263" s="21"/>
    </row>
    <row r="264" spans="8:8">
      <c r="H264" s="21"/>
    </row>
    <row r="265" spans="8:8">
      <c r="H265" s="21"/>
    </row>
    <row r="266" spans="8:8">
      <c r="H266" s="21"/>
    </row>
    <row r="267" spans="8:8">
      <c r="H267" s="21"/>
    </row>
    <row r="268" spans="8:8">
      <c r="H268" s="21"/>
    </row>
    <row r="269" spans="8:8">
      <c r="H269" s="21"/>
    </row>
    <row r="270" spans="8:8">
      <c r="H270" s="21"/>
    </row>
    <row r="271" spans="8:8">
      <c r="H271" s="21"/>
    </row>
    <row r="272" spans="8:8">
      <c r="H272" s="21"/>
    </row>
    <row r="273" spans="8:8">
      <c r="H273" s="21"/>
    </row>
    <row r="274" spans="8:8">
      <c r="H274" s="21"/>
    </row>
    <row r="275" spans="8:8">
      <c r="H275" s="21"/>
    </row>
    <row r="276" spans="8:8">
      <c r="H276" s="21"/>
    </row>
    <row r="277" spans="8:8">
      <c r="H277" s="21"/>
    </row>
    <row r="278" spans="8:8">
      <c r="H278" s="21"/>
    </row>
    <row r="279" spans="8:8">
      <c r="H279" s="21"/>
    </row>
    <row r="280" spans="8:8">
      <c r="H280" s="21"/>
    </row>
    <row r="281" spans="8:8">
      <c r="H281" s="21"/>
    </row>
    <row r="282" spans="8:8">
      <c r="H282" s="21"/>
    </row>
    <row r="283" spans="8:8">
      <c r="H283" s="21"/>
    </row>
    <row r="284" spans="8:8">
      <c r="H284" s="21"/>
    </row>
    <row r="285" spans="8:8">
      <c r="H285" s="21"/>
    </row>
    <row r="286" spans="8:8">
      <c r="H286" s="21"/>
    </row>
    <row r="287" spans="8:8">
      <c r="H287" s="21"/>
    </row>
    <row r="288" spans="8:8">
      <c r="H288" s="21"/>
    </row>
    <row r="289" spans="8:8">
      <c r="H289" s="21"/>
    </row>
    <row r="290" spans="8:8">
      <c r="H290" s="21"/>
    </row>
    <row r="291" spans="8:8">
      <c r="H291" s="21"/>
    </row>
    <row r="292" spans="8:8">
      <c r="H292" s="21"/>
    </row>
    <row r="293" spans="8:8">
      <c r="H293" s="21"/>
    </row>
    <row r="294" spans="8:8">
      <c r="H294" s="21"/>
    </row>
    <row r="295" spans="8:8">
      <c r="H295" s="21"/>
    </row>
    <row r="296" spans="8:8">
      <c r="H296" s="21"/>
    </row>
    <row r="297" spans="8:8">
      <c r="H297" s="21"/>
    </row>
    <row r="298" spans="8:8">
      <c r="H298" s="21"/>
    </row>
    <row r="299" spans="8:8">
      <c r="H299" s="21"/>
    </row>
    <row r="300" spans="8:8">
      <c r="H300" s="21"/>
    </row>
    <row r="301" spans="8:8">
      <c r="H301" s="21"/>
    </row>
    <row r="302" spans="8:8">
      <c r="H302" s="21"/>
    </row>
    <row r="303" spans="8:8">
      <c r="H303" s="21"/>
    </row>
    <row r="304" spans="8:8">
      <c r="H304" s="21"/>
    </row>
    <row r="305" spans="8:8">
      <c r="H305" s="21"/>
    </row>
    <row r="306" spans="8:8">
      <c r="H306" s="21"/>
    </row>
    <row r="307" spans="8:8">
      <c r="H307" s="21"/>
    </row>
    <row r="308" spans="8:8">
      <c r="H308" s="21"/>
    </row>
    <row r="309" spans="8:8">
      <c r="H309" s="21"/>
    </row>
    <row r="310" spans="8:8">
      <c r="H310" s="21"/>
    </row>
    <row r="311" spans="8:8">
      <c r="H311" s="21"/>
    </row>
    <row r="312" spans="8:8">
      <c r="H312" s="21"/>
    </row>
    <row r="313" spans="8:8">
      <c r="H313" s="21"/>
    </row>
    <row r="314" spans="8:8">
      <c r="H314" s="21"/>
    </row>
    <row r="315" spans="8:8">
      <c r="H315" s="21"/>
    </row>
    <row r="316" spans="8:8">
      <c r="H316" s="21"/>
    </row>
    <row r="317" spans="8:8">
      <c r="H317" s="21"/>
    </row>
    <row r="318" spans="8:8">
      <c r="H318" s="21"/>
    </row>
    <row r="319" spans="8:8">
      <c r="H319" s="21"/>
    </row>
    <row r="320" spans="8:8">
      <c r="H320" s="21"/>
    </row>
    <row r="321" spans="8:8">
      <c r="H321" s="21"/>
    </row>
    <row r="322" spans="8:8">
      <c r="H322" s="21"/>
    </row>
    <row r="323" spans="8:8">
      <c r="H323" s="21"/>
    </row>
    <row r="324" spans="8:8">
      <c r="H324" s="21"/>
    </row>
    <row r="325" spans="8:8">
      <c r="H325" s="21"/>
    </row>
    <row r="326" spans="8:8">
      <c r="H326" s="21"/>
    </row>
    <row r="327" spans="8:8">
      <c r="H327" s="21"/>
    </row>
    <row r="328" spans="8:8">
      <c r="H328" s="21"/>
    </row>
    <row r="329" spans="8:8">
      <c r="H329" s="21"/>
    </row>
    <row r="330" spans="8:8">
      <c r="H330" s="21"/>
    </row>
    <row r="331" spans="8:8">
      <c r="H331" s="21"/>
    </row>
    <row r="332" spans="8:8">
      <c r="H332" s="21"/>
    </row>
    <row r="333" spans="8:8">
      <c r="H333" s="21"/>
    </row>
    <row r="334" spans="8:8">
      <c r="H334" s="21"/>
    </row>
    <row r="335" spans="8:8">
      <c r="H335" s="21"/>
    </row>
    <row r="336" spans="8:8">
      <c r="H336" s="21"/>
    </row>
    <row r="337" spans="8:8">
      <c r="H337" s="21"/>
    </row>
    <row r="338" spans="8:8">
      <c r="H338" s="21"/>
    </row>
    <row r="339" spans="8:8">
      <c r="H339" s="21"/>
    </row>
    <row r="340" spans="8:8">
      <c r="H340" s="21"/>
    </row>
    <row r="341" spans="8:8">
      <c r="H341" s="21"/>
    </row>
    <row r="342" spans="8:8">
      <c r="H342" s="21"/>
    </row>
    <row r="343" spans="8:8">
      <c r="H343" s="21"/>
    </row>
    <row r="344" spans="8:8">
      <c r="H344" s="21"/>
    </row>
    <row r="345" spans="8:8">
      <c r="H345" s="21"/>
    </row>
    <row r="346" spans="8:8">
      <c r="H346" s="21"/>
    </row>
    <row r="347" spans="8:8">
      <c r="H347" s="21"/>
    </row>
    <row r="348" spans="8:8">
      <c r="H348" s="21"/>
    </row>
    <row r="349" spans="8:8">
      <c r="H349" s="21"/>
    </row>
    <row r="350" spans="8:8">
      <c r="H350" s="21"/>
    </row>
    <row r="351" spans="8:8">
      <c r="H351" s="21"/>
    </row>
    <row r="352" spans="8:8">
      <c r="H352" s="21"/>
    </row>
    <row r="353" spans="8:8">
      <c r="H353" s="21"/>
    </row>
    <row r="354" spans="8:8">
      <c r="H354" s="21"/>
    </row>
    <row r="355" spans="8:8">
      <c r="H355" s="21"/>
    </row>
    <row r="356" spans="8:8">
      <c r="H356" s="21"/>
    </row>
    <row r="357" spans="8:8">
      <c r="H357" s="21"/>
    </row>
    <row r="358" spans="8:8">
      <c r="H358" s="21"/>
    </row>
    <row r="359" spans="8:8">
      <c r="H359" s="21"/>
    </row>
    <row r="360" spans="8:8">
      <c r="H360" s="21"/>
    </row>
    <row r="361" spans="8:8">
      <c r="H361" s="21"/>
    </row>
    <row r="362" spans="8:8">
      <c r="H362" s="21"/>
    </row>
    <row r="363" spans="8:8">
      <c r="H363" s="21"/>
    </row>
    <row r="364" spans="8:8">
      <c r="H364" s="21"/>
    </row>
    <row r="365" spans="8:8">
      <c r="H365" s="21"/>
    </row>
    <row r="366" spans="8:8">
      <c r="H366" s="21"/>
    </row>
    <row r="367" spans="8:8">
      <c r="H367" s="21"/>
    </row>
    <row r="368" spans="8:8">
      <c r="H368" s="21"/>
    </row>
    <row r="369" spans="8:8">
      <c r="H369" s="21"/>
    </row>
    <row r="370" spans="8:8">
      <c r="H370" s="21"/>
    </row>
    <row r="371" spans="8:8">
      <c r="H371" s="21"/>
    </row>
    <row r="372" spans="8:8">
      <c r="H372" s="21"/>
    </row>
    <row r="373" spans="8:8">
      <c r="H373" s="21"/>
    </row>
    <row r="374" spans="8:8">
      <c r="H374" s="21"/>
    </row>
    <row r="375" spans="8:8">
      <c r="H375" s="21"/>
    </row>
    <row r="376" spans="8:8">
      <c r="H376" s="21"/>
    </row>
    <row r="377" spans="8:8">
      <c r="H377" s="21"/>
    </row>
    <row r="378" spans="8:8">
      <c r="H378" s="21"/>
    </row>
    <row r="379" spans="8:8">
      <c r="H379" s="21"/>
    </row>
    <row r="380" spans="8:8">
      <c r="H380" s="21"/>
    </row>
    <row r="381" spans="8:8">
      <c r="H381" s="21"/>
    </row>
    <row r="382" spans="8:8">
      <c r="H382" s="21"/>
    </row>
    <row r="383" spans="8:8">
      <c r="H383" s="21"/>
    </row>
    <row r="384" spans="8:8">
      <c r="H384" s="21"/>
    </row>
    <row r="385" spans="8:8">
      <c r="H385" s="21"/>
    </row>
    <row r="386" spans="8:8">
      <c r="H386" s="21"/>
    </row>
    <row r="387" spans="8:8">
      <c r="H387" s="21"/>
    </row>
    <row r="388" spans="8:8">
      <c r="H388" s="21"/>
    </row>
    <row r="389" spans="8:8">
      <c r="H389" s="21"/>
    </row>
    <row r="390" spans="8:8">
      <c r="H390" s="21"/>
    </row>
    <row r="391" spans="8:8">
      <c r="H391" s="21"/>
    </row>
    <row r="392" spans="8:8">
      <c r="H392" s="21"/>
    </row>
    <row r="393" spans="8:8">
      <c r="H393" s="21"/>
    </row>
    <row r="394" spans="8:8">
      <c r="H394" s="21"/>
    </row>
    <row r="395" spans="8:8">
      <c r="H395" s="21"/>
    </row>
    <row r="396" spans="8:8">
      <c r="H396" s="21"/>
    </row>
    <row r="397" spans="8:8">
      <c r="H397" s="21"/>
    </row>
    <row r="398" spans="8:8">
      <c r="H398" s="21"/>
    </row>
    <row r="399" spans="8:8">
      <c r="H399" s="21"/>
    </row>
    <row r="400" spans="8:8">
      <c r="H400" s="21"/>
    </row>
    <row r="401" spans="8:8">
      <c r="H401" s="21"/>
    </row>
    <row r="402" spans="8:8">
      <c r="H402" s="21"/>
    </row>
    <row r="403" spans="8:8">
      <c r="H403" s="21"/>
    </row>
    <row r="404" spans="8:8">
      <c r="H404" s="21"/>
    </row>
    <row r="405" spans="8:8">
      <c r="H405" s="21"/>
    </row>
    <row r="406" spans="8:8">
      <c r="H406" s="21"/>
    </row>
    <row r="407" spans="8:8">
      <c r="H407" s="21"/>
    </row>
    <row r="408" spans="8:8">
      <c r="H408" s="21"/>
    </row>
    <row r="409" spans="8:8">
      <c r="H409" s="21"/>
    </row>
    <row r="410" spans="8:8">
      <c r="H410" s="21"/>
    </row>
    <row r="411" spans="8:8">
      <c r="H411" s="21"/>
    </row>
    <row r="412" spans="8:8">
      <c r="H412" s="21"/>
    </row>
    <row r="413" spans="8:8">
      <c r="H413" s="21"/>
    </row>
    <row r="414" spans="8:8">
      <c r="H414" s="21"/>
    </row>
    <row r="415" spans="8:8">
      <c r="H415" s="21"/>
    </row>
    <row r="416" spans="8:8">
      <c r="H416" s="21"/>
    </row>
    <row r="417" spans="8:8">
      <c r="H417" s="21"/>
    </row>
    <row r="418" spans="8:8">
      <c r="H418" s="21"/>
    </row>
    <row r="419" spans="8:8">
      <c r="H419" s="21"/>
    </row>
    <row r="420" spans="8:8">
      <c r="H420" s="21"/>
    </row>
    <row r="421" spans="8:8">
      <c r="H421" s="21"/>
    </row>
    <row r="422" spans="8:8">
      <c r="H422" s="21"/>
    </row>
    <row r="423" spans="8:8">
      <c r="H423" s="21"/>
    </row>
    <row r="424" spans="8:8">
      <c r="H424" s="21"/>
    </row>
    <row r="425" spans="8:8">
      <c r="H425" s="21"/>
    </row>
    <row r="426" spans="8:8">
      <c r="H426" s="21"/>
    </row>
    <row r="427" spans="8:8">
      <c r="H427" s="21"/>
    </row>
    <row r="428" spans="8:8">
      <c r="H428" s="21"/>
    </row>
    <row r="429" spans="8:8">
      <c r="H429" s="21"/>
    </row>
    <row r="430" spans="8:8">
      <c r="H430" s="21"/>
    </row>
    <row r="431" spans="8:8">
      <c r="H431" s="21"/>
    </row>
    <row r="432" spans="8:8">
      <c r="H432" s="21"/>
    </row>
    <row r="433" spans="8:8">
      <c r="H433" s="21"/>
    </row>
    <row r="434" spans="8:8">
      <c r="H434" s="21"/>
    </row>
    <row r="435" spans="8:8">
      <c r="H435" s="21"/>
    </row>
    <row r="436" spans="8:8">
      <c r="H436" s="21"/>
    </row>
    <row r="437" spans="8:8">
      <c r="H437" s="21"/>
    </row>
    <row r="438" spans="8:8">
      <c r="H438" s="21"/>
    </row>
    <row r="439" spans="8:8">
      <c r="H439" s="21"/>
    </row>
    <row r="440" spans="8:8">
      <c r="H440" s="21"/>
    </row>
    <row r="441" spans="8:8">
      <c r="H441" s="21"/>
    </row>
    <row r="442" spans="8:8">
      <c r="H442" s="21"/>
    </row>
    <row r="443" spans="8:8">
      <c r="H443" s="21"/>
    </row>
    <row r="444" spans="8:8">
      <c r="H444" s="21"/>
    </row>
    <row r="445" spans="8:8">
      <c r="H445" s="21"/>
    </row>
    <row r="446" spans="8:8">
      <c r="H446" s="21"/>
    </row>
    <row r="447" spans="8:8">
      <c r="H447" s="21"/>
    </row>
    <row r="448" spans="8:8">
      <c r="H448" s="21"/>
    </row>
    <row r="449" spans="8:8">
      <c r="H449" s="21"/>
    </row>
    <row r="450" spans="8:8">
      <c r="H450" s="21"/>
    </row>
    <row r="451" spans="8:8">
      <c r="H451" s="21"/>
    </row>
    <row r="452" spans="8:8">
      <c r="H452" s="21"/>
    </row>
    <row r="453" spans="8:8">
      <c r="H453" s="21"/>
    </row>
    <row r="454" spans="8:8">
      <c r="H454" s="21"/>
    </row>
    <row r="455" spans="8:8">
      <c r="H455" s="21"/>
    </row>
    <row r="456" spans="8:8">
      <c r="H456" s="21"/>
    </row>
    <row r="457" spans="8:8">
      <c r="H457" s="21"/>
    </row>
    <row r="458" spans="8:8">
      <c r="H458" s="21"/>
    </row>
    <row r="459" spans="8:8">
      <c r="H459" s="21"/>
    </row>
    <row r="460" spans="8:8">
      <c r="H460" s="21"/>
    </row>
    <row r="461" spans="8:8">
      <c r="H461" s="21"/>
    </row>
    <row r="462" spans="8:8">
      <c r="H462" s="21"/>
    </row>
    <row r="463" spans="8:8">
      <c r="H463" s="21"/>
    </row>
    <row r="464" spans="8:8">
      <c r="H464" s="21"/>
    </row>
    <row r="465" spans="8:8">
      <c r="H465" s="21"/>
    </row>
    <row r="466" spans="8:8">
      <c r="H466" s="21"/>
    </row>
    <row r="467" spans="8:8">
      <c r="H467" s="21"/>
    </row>
    <row r="468" spans="8:8">
      <c r="H468" s="21"/>
    </row>
    <row r="469" spans="8:8">
      <c r="H469" s="21"/>
    </row>
    <row r="470" spans="8:8">
      <c r="H470" s="21"/>
    </row>
    <row r="471" spans="8:8">
      <c r="H471" s="21"/>
    </row>
    <row r="472" spans="8:8">
      <c r="H472" s="21"/>
    </row>
    <row r="473" spans="8:8">
      <c r="H473" s="21"/>
    </row>
    <row r="474" spans="8:8">
      <c r="H474" s="21"/>
    </row>
    <row r="475" spans="8:8">
      <c r="H475" s="21"/>
    </row>
    <row r="476" spans="8:8">
      <c r="H476" s="21"/>
    </row>
    <row r="477" spans="8:8">
      <c r="H477" s="21"/>
    </row>
    <row r="478" spans="8:8">
      <c r="H478" s="21"/>
    </row>
    <row r="479" spans="8:8">
      <c r="H479" s="21"/>
    </row>
    <row r="480" spans="8:8">
      <c r="H480" s="21"/>
    </row>
    <row r="481" spans="8:8">
      <c r="H481" s="21"/>
    </row>
    <row r="482" spans="8:8">
      <c r="H482" s="21"/>
    </row>
    <row r="483" spans="8:8">
      <c r="H483" s="21"/>
    </row>
    <row r="484" spans="8:8">
      <c r="H484" s="21"/>
    </row>
    <row r="485" spans="8:8">
      <c r="H485" s="21"/>
    </row>
    <row r="486" spans="8:8">
      <c r="H486" s="21"/>
    </row>
    <row r="487" spans="8:8">
      <c r="H487" s="21"/>
    </row>
    <row r="488" spans="8:8">
      <c r="H488" s="21"/>
    </row>
    <row r="489" spans="8:8">
      <c r="H489" s="21"/>
    </row>
    <row r="490" spans="8:8">
      <c r="H490" s="21"/>
    </row>
    <row r="491" spans="8:8">
      <c r="H491" s="21"/>
    </row>
    <row r="492" spans="8:8">
      <c r="H492" s="21"/>
    </row>
    <row r="493" spans="8:8">
      <c r="H493" s="21"/>
    </row>
    <row r="494" spans="8:8">
      <c r="H494" s="21"/>
    </row>
    <row r="495" spans="8:8">
      <c r="H495" s="21"/>
    </row>
    <row r="496" spans="8:8">
      <c r="H496" s="21"/>
    </row>
    <row r="497" spans="8:8">
      <c r="H497" s="21"/>
    </row>
    <row r="498" spans="8:8">
      <c r="H498" s="21"/>
    </row>
    <row r="499" spans="8:8">
      <c r="H499" s="21"/>
    </row>
    <row r="500" spans="8:8">
      <c r="H500" s="21"/>
    </row>
    <row r="501" spans="8:8">
      <c r="H501" s="21"/>
    </row>
    <row r="502" spans="8:8">
      <c r="H502" s="21"/>
    </row>
    <row r="503" spans="8:8">
      <c r="H503" s="21"/>
    </row>
    <row r="504" spans="8:8">
      <c r="H504" s="21"/>
    </row>
    <row r="505" spans="8:8">
      <c r="H505" s="21"/>
    </row>
    <row r="506" spans="8:8">
      <c r="H506" s="21"/>
    </row>
    <row r="507" spans="8:8">
      <c r="H507" s="21"/>
    </row>
    <row r="508" spans="8:8">
      <c r="H508" s="21"/>
    </row>
    <row r="509" spans="8:8">
      <c r="H509" s="21"/>
    </row>
    <row r="510" spans="8:8">
      <c r="H510" s="21"/>
    </row>
    <row r="511" spans="8:8">
      <c r="H511" s="21"/>
    </row>
    <row r="512" spans="8:8">
      <c r="H512" s="21"/>
    </row>
    <row r="513" spans="8:8">
      <c r="H513" s="21"/>
    </row>
    <row r="514" spans="8:8">
      <c r="H514" s="21"/>
    </row>
    <row r="515" spans="8:8">
      <c r="H515" s="21"/>
    </row>
    <row r="516" spans="8:8">
      <c r="H516" s="21"/>
    </row>
    <row r="517" spans="8:8">
      <c r="H517" s="21"/>
    </row>
    <row r="518" spans="8:8">
      <c r="H518" s="21"/>
    </row>
    <row r="519" spans="8:8">
      <c r="H519" s="21"/>
    </row>
    <row r="520" spans="8:8">
      <c r="H520" s="21"/>
    </row>
    <row r="521" spans="8:8">
      <c r="H521" s="21"/>
    </row>
    <row r="522" spans="8:8">
      <c r="H522" s="21"/>
    </row>
    <row r="523" spans="8:8">
      <c r="H523" s="21"/>
    </row>
    <row r="524" spans="8:8">
      <c r="H524" s="21"/>
    </row>
    <row r="525" spans="8:8">
      <c r="H525" s="21"/>
    </row>
    <row r="526" spans="8:8">
      <c r="H526" s="21"/>
    </row>
    <row r="527" spans="8:8">
      <c r="H527" s="21"/>
    </row>
    <row r="528" spans="8:8">
      <c r="H528" s="21"/>
    </row>
    <row r="529" spans="8:8">
      <c r="H529" s="21"/>
    </row>
    <row r="530" spans="8:8">
      <c r="H530" s="21"/>
    </row>
    <row r="531" spans="8:8">
      <c r="H531" s="21"/>
    </row>
    <row r="532" spans="8:8">
      <c r="H532" s="21"/>
    </row>
    <row r="533" spans="8:8">
      <c r="H533" s="21"/>
    </row>
    <row r="534" spans="8:8">
      <c r="H534" s="21"/>
    </row>
    <row r="535" spans="8:8">
      <c r="H535" s="21"/>
    </row>
    <row r="536" spans="8:8">
      <c r="H536" s="21"/>
    </row>
    <row r="537" spans="8:8">
      <c r="H537" s="21"/>
    </row>
    <row r="538" spans="8:8">
      <c r="H538" s="21"/>
    </row>
    <row r="539" spans="8:8">
      <c r="H539" s="21"/>
    </row>
    <row r="540" spans="8:8">
      <c r="H540" s="21"/>
    </row>
    <row r="541" spans="8:8">
      <c r="H541" s="21"/>
    </row>
    <row r="542" spans="8:8">
      <c r="H542" s="21"/>
    </row>
    <row r="543" spans="8:8">
      <c r="H543" s="21"/>
    </row>
    <row r="544" spans="8:8">
      <c r="H544" s="21"/>
    </row>
    <row r="545" spans="8:8">
      <c r="H545" s="21"/>
    </row>
    <row r="546" spans="8:8">
      <c r="H546" s="21"/>
    </row>
    <row r="547" spans="8:8">
      <c r="H547" s="21"/>
    </row>
    <row r="548" spans="8:8">
      <c r="H548" s="21"/>
    </row>
    <row r="549" spans="8:8">
      <c r="H549" s="21"/>
    </row>
    <row r="550" spans="8:8">
      <c r="H550" s="21"/>
    </row>
    <row r="551" spans="8:8">
      <c r="H551" s="21"/>
    </row>
    <row r="552" spans="8:8">
      <c r="H552" s="21"/>
    </row>
    <row r="553" spans="8:8">
      <c r="H553" s="21"/>
    </row>
    <row r="554" spans="8:8">
      <c r="H554" s="21"/>
    </row>
    <row r="555" spans="8:8">
      <c r="H555" s="21"/>
    </row>
    <row r="556" spans="8:8">
      <c r="H556" s="21"/>
    </row>
    <row r="557" spans="8:8">
      <c r="H557" s="21"/>
    </row>
    <row r="558" spans="8:8">
      <c r="H558" s="21"/>
    </row>
    <row r="559" spans="8:8">
      <c r="H559" s="21"/>
    </row>
    <row r="560" spans="8:8">
      <c r="H560" s="21"/>
    </row>
    <row r="561" spans="8:8">
      <c r="H561" s="21"/>
    </row>
    <row r="562" spans="8:8">
      <c r="H562" s="21"/>
    </row>
    <row r="563" spans="8:8">
      <c r="H563" s="21"/>
    </row>
    <row r="564" spans="8:8">
      <c r="H564" s="21"/>
    </row>
    <row r="565" spans="8:8">
      <c r="H565" s="21"/>
    </row>
    <row r="566" spans="8:8">
      <c r="H566" s="21"/>
    </row>
    <row r="567" spans="8:8">
      <c r="H567" s="21"/>
    </row>
    <row r="568" spans="8:8">
      <c r="H568" s="21"/>
    </row>
    <row r="569" spans="8:8">
      <c r="H569" s="21"/>
    </row>
    <row r="570" spans="8:8">
      <c r="H570" s="21"/>
    </row>
    <row r="571" spans="8:8">
      <c r="H571" s="21"/>
    </row>
    <row r="572" spans="8:8">
      <c r="H572" s="21"/>
    </row>
    <row r="573" spans="8:8">
      <c r="H573" s="21"/>
    </row>
    <row r="574" spans="8:8">
      <c r="H574" s="21"/>
    </row>
    <row r="575" spans="8:8">
      <c r="H575" s="21"/>
    </row>
    <row r="576" spans="8:8">
      <c r="H576" s="21"/>
    </row>
    <row r="577" spans="8:8">
      <c r="H577" s="21"/>
    </row>
    <row r="578" spans="8:8">
      <c r="H578" s="21"/>
    </row>
    <row r="579" spans="8:8">
      <c r="H579" s="21"/>
    </row>
    <row r="580" spans="8:8">
      <c r="H580" s="21"/>
    </row>
    <row r="581" spans="8:8">
      <c r="H581" s="21"/>
    </row>
    <row r="582" spans="8:8">
      <c r="H582" s="21"/>
    </row>
    <row r="583" spans="8:8">
      <c r="H583" s="21"/>
    </row>
    <row r="584" spans="8:8">
      <c r="H584" s="21"/>
    </row>
    <row r="585" spans="8:8">
      <c r="H585" s="21"/>
    </row>
    <row r="586" spans="8:8">
      <c r="H586" s="21"/>
    </row>
    <row r="587" spans="8:8">
      <c r="H587" s="21"/>
    </row>
    <row r="588" spans="8:8">
      <c r="H588" s="21"/>
    </row>
    <row r="589" spans="8:8">
      <c r="H589" s="21"/>
    </row>
    <row r="590" spans="8:8">
      <c r="H590" s="21"/>
    </row>
    <row r="591" spans="8:8">
      <c r="H591" s="21"/>
    </row>
    <row r="592" spans="8:8">
      <c r="H592" s="21"/>
    </row>
    <row r="593" spans="8:8">
      <c r="H593" s="21"/>
    </row>
    <row r="594" spans="8:8">
      <c r="H594" s="21"/>
    </row>
    <row r="595" spans="8:8">
      <c r="H595" s="21"/>
    </row>
    <row r="596" spans="8:8">
      <c r="H596" s="21"/>
    </row>
    <row r="597" spans="8:8">
      <c r="H597" s="21"/>
    </row>
    <row r="598" spans="8:8">
      <c r="H598" s="21"/>
    </row>
    <row r="599" spans="8:8">
      <c r="H599" s="21"/>
    </row>
    <row r="600" spans="8:8">
      <c r="H600" s="21"/>
    </row>
    <row r="601" spans="8:8">
      <c r="H601" s="21"/>
    </row>
    <row r="602" spans="8:8">
      <c r="H602" s="21"/>
    </row>
    <row r="603" spans="8:8">
      <c r="H603" s="21"/>
    </row>
    <row r="604" spans="8:8">
      <c r="H604" s="21"/>
    </row>
    <row r="605" spans="8:8">
      <c r="H605" s="21"/>
    </row>
    <row r="606" spans="8:8">
      <c r="H606" s="21"/>
    </row>
    <row r="607" spans="8:8">
      <c r="H607" s="21"/>
    </row>
    <row r="608" spans="8:8">
      <c r="H608" s="21"/>
    </row>
    <row r="609" spans="8:8">
      <c r="H609" s="21"/>
    </row>
    <row r="610" spans="8:8">
      <c r="H610" s="21"/>
    </row>
    <row r="611" spans="8:8">
      <c r="H611" s="21"/>
    </row>
    <row r="612" spans="8:8">
      <c r="H612" s="21"/>
    </row>
    <row r="613" spans="8:8">
      <c r="H613" s="21"/>
    </row>
    <row r="614" spans="8:8">
      <c r="H614" s="21"/>
    </row>
    <row r="615" spans="8:8">
      <c r="H615" s="21"/>
    </row>
    <row r="616" spans="8:8">
      <c r="H616" s="21"/>
    </row>
    <row r="617" spans="8:8">
      <c r="H617" s="21"/>
    </row>
    <row r="618" spans="8:8">
      <c r="H618" s="21"/>
    </row>
    <row r="619" spans="8:8">
      <c r="H619" s="21"/>
    </row>
    <row r="620" spans="8:8">
      <c r="H620" s="21"/>
    </row>
    <row r="621" spans="8:8">
      <c r="H621" s="21"/>
    </row>
    <row r="622" spans="8:8">
      <c r="H622" s="21"/>
    </row>
    <row r="623" spans="8:8">
      <c r="H623" s="21"/>
    </row>
    <row r="624" spans="8:8">
      <c r="H624" s="21"/>
    </row>
    <row r="625" spans="8:8">
      <c r="H625" s="21"/>
    </row>
    <row r="626" spans="8:8">
      <c r="H626" s="21"/>
    </row>
    <row r="627" spans="8:8">
      <c r="H627" s="21"/>
    </row>
    <row r="628" spans="8:8">
      <c r="H628" s="21"/>
    </row>
    <row r="629" spans="8:8">
      <c r="H629" s="21"/>
    </row>
    <row r="630" spans="8:8">
      <c r="H630" s="21"/>
    </row>
    <row r="631" spans="8:8">
      <c r="H631" s="21"/>
    </row>
    <row r="632" spans="8:8">
      <c r="H632" s="21"/>
    </row>
    <row r="633" spans="8:8">
      <c r="H633" s="21"/>
    </row>
    <row r="634" spans="8:8">
      <c r="H634" s="21"/>
    </row>
    <row r="635" spans="8:8">
      <c r="H635" s="21"/>
    </row>
    <row r="636" spans="8:8">
      <c r="H636" s="21"/>
    </row>
    <row r="637" spans="8:8">
      <c r="H637" s="21"/>
    </row>
    <row r="638" spans="8:8">
      <c r="H638" s="21"/>
    </row>
    <row r="639" spans="8:8">
      <c r="H639" s="21"/>
    </row>
    <row r="640" spans="8:8">
      <c r="H640" s="21"/>
    </row>
    <row r="641" spans="8:8">
      <c r="H641" s="21"/>
    </row>
    <row r="642" spans="8:8">
      <c r="H642" s="21"/>
    </row>
    <row r="643" spans="8:8">
      <c r="H643" s="21"/>
    </row>
    <row r="644" spans="8:8">
      <c r="H644" s="21"/>
    </row>
    <row r="645" spans="8:8">
      <c r="H645" s="21"/>
    </row>
    <row r="646" spans="8:8">
      <c r="H646" s="21"/>
    </row>
    <row r="647" spans="8:8">
      <c r="H647" s="21"/>
    </row>
    <row r="648" spans="8:8">
      <c r="H648" s="21"/>
    </row>
    <row r="649" spans="8:8">
      <c r="H649" s="21"/>
    </row>
    <row r="650" spans="8:8">
      <c r="H650" s="21"/>
    </row>
    <row r="651" spans="8:8">
      <c r="H651" s="21"/>
    </row>
    <row r="652" spans="8:8">
      <c r="H652" s="21"/>
    </row>
    <row r="653" spans="8:8">
      <c r="H653" s="21"/>
    </row>
    <row r="654" spans="8:8">
      <c r="H654" s="21"/>
    </row>
    <row r="655" spans="8:8">
      <c r="H655" s="21"/>
    </row>
    <row r="656" spans="8:8">
      <c r="H656" s="21"/>
    </row>
    <row r="657" spans="8:8">
      <c r="H657" s="21"/>
    </row>
    <row r="658" spans="8:8">
      <c r="H658" s="21"/>
    </row>
    <row r="659" spans="8:8">
      <c r="H659" s="21"/>
    </row>
    <row r="660" spans="8:8">
      <c r="H660" s="21"/>
    </row>
    <row r="661" spans="8:8">
      <c r="H661" s="21"/>
    </row>
    <row r="662" spans="8:8">
      <c r="H662" s="21"/>
    </row>
    <row r="663" spans="8:8">
      <c r="H663" s="21"/>
    </row>
    <row r="664" spans="8:8">
      <c r="H664" s="21"/>
    </row>
    <row r="665" spans="8:8">
      <c r="H665" s="21"/>
    </row>
    <row r="666" spans="8:8">
      <c r="H666" s="21"/>
    </row>
    <row r="667" spans="8:8">
      <c r="H667" s="21"/>
    </row>
    <row r="668" spans="8:8">
      <c r="H668" s="21"/>
    </row>
    <row r="669" spans="8:8">
      <c r="H669" s="21"/>
    </row>
    <row r="670" spans="8:8">
      <c r="H670" s="21"/>
    </row>
    <row r="671" spans="8:8">
      <c r="H671" s="21"/>
    </row>
    <row r="672" spans="8:8">
      <c r="H672" s="21"/>
    </row>
    <row r="673" spans="8:8">
      <c r="H673" s="21"/>
    </row>
    <row r="674" spans="8:8">
      <c r="H674" s="21"/>
    </row>
    <row r="675" spans="8:8">
      <c r="H675" s="21"/>
    </row>
    <row r="676" spans="8:8">
      <c r="H676" s="21"/>
    </row>
    <row r="677" spans="8:8">
      <c r="H677" s="21"/>
    </row>
    <row r="678" spans="8:8">
      <c r="H678" s="21"/>
    </row>
    <row r="679" spans="8:8">
      <c r="H679" s="21"/>
    </row>
    <row r="680" spans="8:8">
      <c r="H680" s="21"/>
    </row>
    <row r="681" spans="8:8">
      <c r="H681" s="21"/>
    </row>
    <row r="682" spans="8:8">
      <c r="H682" s="21"/>
    </row>
    <row r="683" spans="8:8">
      <c r="H683" s="21"/>
    </row>
    <row r="684" spans="8:8">
      <c r="H684" s="21"/>
    </row>
    <row r="685" spans="8:8">
      <c r="H685" s="21"/>
    </row>
    <row r="686" spans="8:8">
      <c r="H686" s="21"/>
    </row>
    <row r="687" spans="8:8">
      <c r="H687" s="21"/>
    </row>
    <row r="688" spans="8:8">
      <c r="H688" s="21"/>
    </row>
    <row r="689" spans="8:8">
      <c r="H689" s="21"/>
    </row>
    <row r="690" spans="8:8">
      <c r="H690" s="21"/>
    </row>
    <row r="691" spans="8:8">
      <c r="H691" s="21"/>
    </row>
    <row r="692" spans="8:8">
      <c r="H692" s="21"/>
    </row>
    <row r="693" spans="8:8">
      <c r="H693" s="21"/>
    </row>
    <row r="694" spans="8:8">
      <c r="H694" s="21"/>
    </row>
    <row r="695" spans="8:8">
      <c r="H695" s="21"/>
    </row>
    <row r="696" spans="8:8">
      <c r="H696" s="21"/>
    </row>
    <row r="697" spans="8:8">
      <c r="H697" s="21"/>
    </row>
    <row r="698" spans="8:8">
      <c r="H698" s="21"/>
    </row>
    <row r="699" spans="8:8">
      <c r="H699" s="21"/>
    </row>
    <row r="700" spans="8:8">
      <c r="H700" s="21"/>
    </row>
    <row r="701" spans="8:8">
      <c r="H701" s="21"/>
    </row>
    <row r="702" spans="8:8">
      <c r="H702" s="21"/>
    </row>
    <row r="703" spans="8:8">
      <c r="H703" s="21"/>
    </row>
    <row r="704" spans="8:8">
      <c r="H704" s="21"/>
    </row>
    <row r="705" spans="8:8">
      <c r="H705" s="21"/>
    </row>
    <row r="706" spans="8:8">
      <c r="H706" s="21"/>
    </row>
    <row r="707" spans="8:8">
      <c r="H707" s="21"/>
    </row>
    <row r="708" spans="8:8">
      <c r="H708" s="21"/>
    </row>
    <row r="709" spans="8:8">
      <c r="H709" s="21"/>
    </row>
    <row r="710" spans="8:8">
      <c r="H710" s="21"/>
    </row>
    <row r="711" spans="8:8">
      <c r="H711" s="21"/>
    </row>
    <row r="712" spans="8:8">
      <c r="H712" s="21"/>
    </row>
    <row r="713" spans="8:8">
      <c r="H713" s="21"/>
    </row>
    <row r="714" spans="8:8">
      <c r="H714" s="21"/>
    </row>
    <row r="715" spans="8:8">
      <c r="H715" s="21"/>
    </row>
    <row r="716" spans="8:8">
      <c r="H716" s="21"/>
    </row>
    <row r="717" spans="8:8">
      <c r="H717" s="21"/>
    </row>
    <row r="718" spans="8:8">
      <c r="H718" s="21"/>
    </row>
    <row r="719" spans="8:8">
      <c r="H719" s="21"/>
    </row>
    <row r="720" spans="8:8">
      <c r="H720" s="21"/>
    </row>
    <row r="721" spans="8:8">
      <c r="H721" s="21"/>
    </row>
    <row r="722" spans="8:8">
      <c r="H722" s="21"/>
    </row>
    <row r="723" spans="8:8">
      <c r="H723" s="21"/>
    </row>
    <row r="724" spans="8:8">
      <c r="H724" s="21"/>
    </row>
    <row r="725" spans="8:8">
      <c r="H725" s="21"/>
    </row>
    <row r="726" spans="8:8">
      <c r="H726" s="21"/>
    </row>
    <row r="727" spans="8:8">
      <c r="H727" s="21"/>
    </row>
    <row r="728" spans="8:8">
      <c r="H728" s="21"/>
    </row>
    <row r="729" spans="8:8">
      <c r="H729" s="21"/>
    </row>
    <row r="730" spans="8:8">
      <c r="H730" s="21"/>
    </row>
    <row r="731" spans="8:8">
      <c r="H731" s="21"/>
    </row>
    <row r="732" spans="8:8">
      <c r="H732" s="21"/>
    </row>
    <row r="733" spans="8:8">
      <c r="H733" s="21"/>
    </row>
    <row r="734" spans="8:8">
      <c r="H734" s="21"/>
    </row>
    <row r="735" spans="8:8">
      <c r="H735" s="21"/>
    </row>
    <row r="736" spans="8:8">
      <c r="H736" s="21"/>
    </row>
    <row r="737" spans="8:8">
      <c r="H737" s="21"/>
    </row>
    <row r="738" spans="8:8">
      <c r="H738" s="21"/>
    </row>
    <row r="739" spans="8:8">
      <c r="H739" s="21"/>
    </row>
    <row r="740" spans="8:8">
      <c r="H740" s="21"/>
    </row>
    <row r="741" spans="8:8">
      <c r="H741" s="21"/>
    </row>
    <row r="742" spans="8:8">
      <c r="H742" s="21"/>
    </row>
    <row r="743" spans="8:8">
      <c r="H743" s="21"/>
    </row>
    <row r="744" spans="8:8">
      <c r="H744" s="21"/>
    </row>
    <row r="745" spans="8:8">
      <c r="H745" s="21"/>
    </row>
    <row r="746" spans="8:8">
      <c r="H746" s="21"/>
    </row>
    <row r="747" spans="8:8">
      <c r="H747" s="21"/>
    </row>
    <row r="748" spans="8:8">
      <c r="H748" s="21"/>
    </row>
    <row r="749" spans="8:8">
      <c r="H749" s="21"/>
    </row>
    <row r="750" spans="8:8">
      <c r="H750" s="21"/>
    </row>
    <row r="751" spans="8:8">
      <c r="H751" s="21"/>
    </row>
    <row r="752" spans="8:8">
      <c r="H752" s="21"/>
    </row>
    <row r="753" spans="8:8">
      <c r="H753" s="21"/>
    </row>
    <row r="754" spans="8:8">
      <c r="H754" s="21"/>
    </row>
    <row r="755" spans="8:8">
      <c r="H755" s="21"/>
    </row>
    <row r="756" spans="8:8">
      <c r="H756" s="21"/>
    </row>
    <row r="757" spans="8:8">
      <c r="H757" s="21"/>
    </row>
    <row r="758" spans="8:8">
      <c r="H758" s="21"/>
    </row>
    <row r="759" spans="8:8">
      <c r="H759" s="21"/>
    </row>
    <row r="760" spans="8:8">
      <c r="H760" s="21"/>
    </row>
    <row r="761" spans="8:8">
      <c r="H761" s="21"/>
    </row>
    <row r="762" spans="8:8">
      <c r="H762" s="21"/>
    </row>
    <row r="763" spans="8:8">
      <c r="H763" s="21"/>
    </row>
    <row r="764" spans="8:8">
      <c r="H764" s="21"/>
    </row>
    <row r="765" spans="8:8">
      <c r="H765" s="21"/>
    </row>
    <row r="766" spans="8:8">
      <c r="H766" s="21"/>
    </row>
    <row r="767" spans="8:8">
      <c r="H767" s="21"/>
    </row>
    <row r="768" spans="8:8">
      <c r="H768" s="21"/>
    </row>
    <row r="769" spans="8:8">
      <c r="H769" s="21"/>
    </row>
    <row r="770" spans="8:8">
      <c r="H770" s="21"/>
    </row>
    <row r="771" spans="8:8">
      <c r="H771" s="21"/>
    </row>
    <row r="772" spans="8:8">
      <c r="H772" s="21"/>
    </row>
    <row r="773" spans="8:8">
      <c r="H773" s="21"/>
    </row>
    <row r="774" spans="8:8">
      <c r="H774" s="21"/>
    </row>
    <row r="775" spans="8:8">
      <c r="H775" s="21"/>
    </row>
    <row r="776" spans="8:8">
      <c r="H776" s="21"/>
    </row>
    <row r="777" spans="8:8">
      <c r="H777" s="21"/>
    </row>
    <row r="778" spans="8:8">
      <c r="H778" s="21"/>
    </row>
    <row r="779" spans="8:8">
      <c r="H779" s="21"/>
    </row>
    <row r="780" spans="8:8">
      <c r="H780" s="21"/>
    </row>
    <row r="781" spans="8:8">
      <c r="H781" s="21"/>
    </row>
    <row r="782" spans="8:8">
      <c r="H782" s="21"/>
    </row>
    <row r="783" spans="8:8">
      <c r="H783" s="21"/>
    </row>
    <row r="784" spans="8:8">
      <c r="H784" s="21"/>
    </row>
    <row r="785" spans="8:8">
      <c r="H785" s="21"/>
    </row>
    <row r="786" spans="8:8">
      <c r="H786" s="21"/>
    </row>
    <row r="787" spans="8:8">
      <c r="H787" s="21"/>
    </row>
    <row r="788" spans="8:8">
      <c r="H788" s="21"/>
    </row>
    <row r="789" spans="8:8">
      <c r="H789" s="21"/>
    </row>
    <row r="790" spans="8:8">
      <c r="H790" s="21"/>
    </row>
    <row r="791" spans="8:8">
      <c r="H791" s="21"/>
    </row>
    <row r="792" spans="8:8">
      <c r="H792" s="21"/>
    </row>
    <row r="793" spans="8:8">
      <c r="H793" s="21"/>
    </row>
    <row r="794" spans="8:8">
      <c r="H794" s="21"/>
    </row>
    <row r="795" spans="8:8">
      <c r="H795" s="21"/>
    </row>
    <row r="796" spans="8:8">
      <c r="H796" s="21"/>
    </row>
    <row r="797" spans="8:8">
      <c r="H797" s="21"/>
    </row>
    <row r="798" spans="8:8">
      <c r="H798" s="21"/>
    </row>
    <row r="799" spans="8:8">
      <c r="H799" s="21"/>
    </row>
    <row r="800" spans="8:8">
      <c r="H800" s="21"/>
    </row>
    <row r="801" spans="8:8">
      <c r="H801" s="21"/>
    </row>
    <row r="802" spans="8:8">
      <c r="H802" s="21"/>
    </row>
    <row r="803" spans="8:8">
      <c r="H803" s="21"/>
    </row>
    <row r="804" spans="8:8">
      <c r="H804" s="21"/>
    </row>
    <row r="805" spans="8:8">
      <c r="H805" s="21"/>
    </row>
    <row r="806" spans="8:8">
      <c r="H806" s="21"/>
    </row>
    <row r="807" spans="8:8">
      <c r="H807" s="21"/>
    </row>
    <row r="808" spans="8:8">
      <c r="H808" s="21"/>
    </row>
    <row r="809" spans="8:8">
      <c r="H809" s="21"/>
    </row>
    <row r="810" spans="8:8">
      <c r="H810" s="21"/>
    </row>
    <row r="811" spans="8:8">
      <c r="H811" s="21"/>
    </row>
    <row r="812" spans="8:8">
      <c r="H812" s="21"/>
    </row>
    <row r="813" spans="8:8">
      <c r="H813" s="21"/>
    </row>
    <row r="814" spans="8:8">
      <c r="H814" s="21"/>
    </row>
    <row r="815" spans="8:8">
      <c r="H815" s="21"/>
    </row>
    <row r="816" spans="8:8">
      <c r="H816" s="21"/>
    </row>
    <row r="817" spans="8:8">
      <c r="H817" s="21"/>
    </row>
    <row r="818" spans="8:8">
      <c r="H818" s="21"/>
    </row>
    <row r="819" spans="8:8">
      <c r="H819" s="21"/>
    </row>
    <row r="820" spans="8:8">
      <c r="H820" s="21"/>
    </row>
    <row r="821" spans="8:8">
      <c r="H821" s="21"/>
    </row>
    <row r="822" spans="8:8">
      <c r="H822" s="21"/>
    </row>
    <row r="823" spans="8:8">
      <c r="H823" s="21"/>
    </row>
    <row r="824" spans="8:8">
      <c r="H824" s="21"/>
    </row>
    <row r="825" spans="8:8">
      <c r="H825" s="21"/>
    </row>
    <row r="826" spans="8:8">
      <c r="H826" s="21"/>
    </row>
    <row r="827" spans="8:8">
      <c r="H827" s="21"/>
    </row>
    <row r="828" spans="8:8">
      <c r="H828" s="21"/>
    </row>
    <row r="829" spans="8:8">
      <c r="H829" s="21"/>
    </row>
    <row r="830" spans="8:8">
      <c r="H830" s="21"/>
    </row>
    <row r="831" spans="8:8">
      <c r="H831" s="21"/>
    </row>
    <row r="832" spans="8:8">
      <c r="H832" s="21"/>
    </row>
    <row r="833" spans="8:8">
      <c r="H833" s="21"/>
    </row>
    <row r="834" spans="8:8">
      <c r="H834" s="21"/>
    </row>
    <row r="835" spans="8:8">
      <c r="H835" s="21"/>
    </row>
    <row r="836" spans="8:8">
      <c r="H836" s="21"/>
    </row>
    <row r="837" spans="8:8">
      <c r="H837" s="21"/>
    </row>
    <row r="838" spans="8:8">
      <c r="H838" s="21"/>
    </row>
    <row r="839" spans="8:8">
      <c r="H839" s="21"/>
    </row>
    <row r="840" spans="8:8">
      <c r="H840" s="21"/>
    </row>
    <row r="841" spans="8:8">
      <c r="H841" s="21"/>
    </row>
    <row r="842" spans="8:8">
      <c r="H842" s="21"/>
    </row>
    <row r="843" spans="8:8">
      <c r="H843" s="21"/>
    </row>
    <row r="844" spans="8:8">
      <c r="H844" s="21"/>
    </row>
    <row r="845" spans="8:8">
      <c r="H845" s="21"/>
    </row>
    <row r="846" spans="8:8">
      <c r="H846" s="21"/>
    </row>
    <row r="847" spans="8:8">
      <c r="H847" s="21"/>
    </row>
    <row r="848" spans="8:8">
      <c r="H848" s="21"/>
    </row>
    <row r="849" spans="8:8">
      <c r="H849" s="21"/>
    </row>
    <row r="850" spans="8:8">
      <c r="H850" s="21"/>
    </row>
    <row r="851" spans="8:8">
      <c r="H851" s="21"/>
    </row>
    <row r="852" spans="8:8">
      <c r="H852" s="21"/>
    </row>
    <row r="853" spans="8:8">
      <c r="H853" s="21"/>
    </row>
    <row r="854" spans="8:8">
      <c r="H854" s="21"/>
    </row>
    <row r="855" spans="8:8">
      <c r="H855" s="21"/>
    </row>
    <row r="856" spans="8:8">
      <c r="H856" s="21"/>
    </row>
    <row r="857" spans="8:8">
      <c r="H857" s="21"/>
    </row>
    <row r="858" spans="8:8">
      <c r="H858" s="21"/>
    </row>
    <row r="859" spans="8:8">
      <c r="H859" s="21"/>
    </row>
    <row r="860" spans="8:8">
      <c r="H860" s="21"/>
    </row>
    <row r="861" spans="8:8">
      <c r="H861" s="21"/>
    </row>
    <row r="862" spans="8:8">
      <c r="H862" s="21"/>
    </row>
    <row r="863" spans="8:8">
      <c r="H863" s="21"/>
    </row>
    <row r="864" spans="8:8">
      <c r="H864" s="21"/>
    </row>
    <row r="865" spans="8:8">
      <c r="H865" s="21"/>
    </row>
    <row r="866" spans="8:8">
      <c r="H866" s="21"/>
    </row>
    <row r="867" spans="8:8">
      <c r="H867" s="21"/>
    </row>
    <row r="868" spans="8:8">
      <c r="H868" s="21"/>
    </row>
    <row r="869" spans="8:8">
      <c r="H869" s="21"/>
    </row>
    <row r="870" spans="8:8">
      <c r="H870" s="21"/>
    </row>
    <row r="871" spans="8:8">
      <c r="H871" s="21"/>
    </row>
    <row r="872" spans="8:8">
      <c r="H872" s="21"/>
    </row>
    <row r="873" spans="8:8">
      <c r="H873" s="21"/>
    </row>
    <row r="874" spans="8:8">
      <c r="H874" s="21"/>
    </row>
    <row r="875" spans="8:8">
      <c r="H875" s="21"/>
    </row>
    <row r="876" spans="8:8">
      <c r="H876" s="21"/>
    </row>
    <row r="877" spans="8:8">
      <c r="H877" s="21"/>
    </row>
    <row r="878" spans="8:8">
      <c r="H878" s="21"/>
    </row>
    <row r="879" spans="8:8">
      <c r="H879" s="21"/>
    </row>
    <row r="880" spans="8:8">
      <c r="H880" s="21"/>
    </row>
    <row r="881" spans="8:8">
      <c r="H881" s="21"/>
    </row>
    <row r="882" spans="8:8">
      <c r="H882" s="21"/>
    </row>
    <row r="883" spans="8:8">
      <c r="H883" s="21"/>
    </row>
    <row r="884" spans="8:8">
      <c r="H884" s="21"/>
    </row>
    <row r="885" spans="8:8">
      <c r="H885" s="21"/>
    </row>
    <row r="886" spans="8:8">
      <c r="H886" s="21"/>
    </row>
    <row r="887" spans="8:8">
      <c r="H887" s="21"/>
    </row>
    <row r="888" spans="8:8">
      <c r="H888" s="21"/>
    </row>
    <row r="889" spans="8:8">
      <c r="H889" s="21"/>
    </row>
    <row r="890" spans="8:8">
      <c r="H890" s="21"/>
    </row>
    <row r="891" spans="8:8">
      <c r="H891" s="21"/>
    </row>
    <row r="892" spans="8:8">
      <c r="H892" s="21"/>
    </row>
    <row r="893" spans="8:8">
      <c r="H893" s="21"/>
    </row>
    <row r="894" spans="8:8">
      <c r="H894" s="21"/>
    </row>
    <row r="895" spans="8:8">
      <c r="H895" s="21"/>
    </row>
    <row r="896" spans="8:8">
      <c r="H896" s="21"/>
    </row>
    <row r="897" spans="8:8">
      <c r="H897" s="21"/>
    </row>
    <row r="898" spans="8:8">
      <c r="H898" s="21"/>
    </row>
    <row r="899" spans="8:8">
      <c r="H899" s="21"/>
    </row>
    <row r="900" spans="8:8">
      <c r="H900" s="21"/>
    </row>
    <row r="901" spans="8:8">
      <c r="H901" s="21"/>
    </row>
    <row r="902" spans="8:8">
      <c r="H902" s="21"/>
    </row>
    <row r="903" spans="8:8">
      <c r="H903" s="21"/>
    </row>
    <row r="904" spans="8:8">
      <c r="H904" s="21"/>
    </row>
    <row r="905" spans="8:8">
      <c r="H905" s="21"/>
    </row>
    <row r="906" spans="8:8">
      <c r="H906" s="21"/>
    </row>
    <row r="907" spans="8:8">
      <c r="H907" s="21"/>
    </row>
    <row r="908" spans="8:8">
      <c r="H908" s="21"/>
    </row>
    <row r="909" spans="8:8">
      <c r="H909" s="21"/>
    </row>
    <row r="910" spans="8:8">
      <c r="H910" s="21"/>
    </row>
    <row r="911" spans="8:8">
      <c r="H911" s="21"/>
    </row>
    <row r="912" spans="8:8">
      <c r="H912" s="21"/>
    </row>
    <row r="913" spans="8:8">
      <c r="H913" s="21"/>
    </row>
    <row r="914" spans="8:8">
      <c r="H914" s="21"/>
    </row>
    <row r="915" spans="8:8">
      <c r="H915" s="21"/>
    </row>
    <row r="916" spans="8:8">
      <c r="H916" s="21"/>
    </row>
    <row r="917" spans="8:8">
      <c r="H917" s="21"/>
    </row>
    <row r="918" spans="8:8">
      <c r="H918" s="21"/>
    </row>
    <row r="919" spans="8:8">
      <c r="H919" s="21"/>
    </row>
    <row r="920" spans="8:8">
      <c r="H920" s="21"/>
    </row>
    <row r="921" spans="8:8">
      <c r="H921" s="21"/>
    </row>
    <row r="922" spans="8:8">
      <c r="H922" s="21"/>
    </row>
    <row r="923" spans="8:8">
      <c r="H923" s="21"/>
    </row>
    <row r="924" spans="8:8">
      <c r="H924" s="21"/>
    </row>
    <row r="925" spans="8:8">
      <c r="H925" s="21"/>
    </row>
    <row r="926" spans="8:8">
      <c r="H926" s="21"/>
    </row>
    <row r="927" spans="8:8">
      <c r="H927" s="21"/>
    </row>
    <row r="928" spans="8:8">
      <c r="H928" s="21"/>
    </row>
    <row r="929" spans="8:8">
      <c r="H929" s="21"/>
    </row>
    <row r="930" spans="8:8">
      <c r="H930" s="21"/>
    </row>
    <row r="931" spans="8:8">
      <c r="H931" s="21"/>
    </row>
    <row r="932" spans="8:8">
      <c r="H932" s="21"/>
    </row>
    <row r="933" spans="8:8">
      <c r="H933" s="21"/>
    </row>
    <row r="934" spans="8:8">
      <c r="H934" s="21"/>
    </row>
    <row r="935" spans="8:8">
      <c r="H935" s="21"/>
    </row>
    <row r="936" spans="8:8">
      <c r="H936" s="21"/>
    </row>
    <row r="937" spans="8:8">
      <c r="H937" s="21"/>
    </row>
    <row r="938" spans="8:8">
      <c r="H938" s="21"/>
    </row>
    <row r="939" spans="8:8">
      <c r="H939" s="21"/>
    </row>
    <row r="940" spans="8:8">
      <c r="H940" s="21"/>
    </row>
    <row r="941" spans="8:8">
      <c r="H941" s="21"/>
    </row>
    <row r="942" spans="8:8">
      <c r="H942" s="21"/>
    </row>
    <row r="943" spans="8:8">
      <c r="H943" s="21"/>
    </row>
    <row r="944" spans="8:8">
      <c r="H944" s="21"/>
    </row>
    <row r="945" spans="8:8">
      <c r="H945" s="21"/>
    </row>
    <row r="946" spans="8:8">
      <c r="H946" s="21"/>
    </row>
    <row r="947" spans="8:8">
      <c r="H947" s="21"/>
    </row>
    <row r="948" spans="8:8">
      <c r="H948" s="21"/>
    </row>
    <row r="949" spans="8:8">
      <c r="H949" s="21"/>
    </row>
    <row r="950" spans="8:8">
      <c r="H950" s="21"/>
    </row>
    <row r="951" spans="8:8">
      <c r="H951" s="21"/>
    </row>
    <row r="952" spans="8:8">
      <c r="H952" s="21"/>
    </row>
    <row r="953" spans="8:8">
      <c r="H953" s="21"/>
    </row>
    <row r="954" spans="8:8">
      <c r="H954" s="21"/>
    </row>
    <row r="955" spans="8:8">
      <c r="H955" s="21"/>
    </row>
    <row r="956" spans="8:8">
      <c r="H956" s="21"/>
    </row>
    <row r="957" spans="8:8">
      <c r="H957" s="21"/>
    </row>
    <row r="958" spans="8:8">
      <c r="H958" s="21"/>
    </row>
    <row r="959" spans="8:8">
      <c r="H959" s="21"/>
    </row>
    <row r="960" spans="8:8">
      <c r="H960" s="21"/>
    </row>
    <row r="961" spans="8:8">
      <c r="H961" s="21"/>
    </row>
    <row r="962" spans="8:8">
      <c r="H962" s="21"/>
    </row>
    <row r="963" spans="8:8">
      <c r="H963" s="21"/>
    </row>
    <row r="964" spans="8:8">
      <c r="H964" s="21"/>
    </row>
    <row r="965" spans="8:8">
      <c r="H965" s="21"/>
    </row>
    <row r="966" spans="8:8">
      <c r="H966" s="21"/>
    </row>
    <row r="967" spans="8:8">
      <c r="H967" s="21"/>
    </row>
    <row r="968" spans="8:8">
      <c r="H968" s="21"/>
    </row>
    <row r="969" spans="8:8">
      <c r="H969" s="21"/>
    </row>
    <row r="970" spans="8:8">
      <c r="H970" s="21"/>
    </row>
    <row r="971" spans="8:8">
      <c r="H971" s="21"/>
    </row>
    <row r="972" spans="8:8">
      <c r="H972" s="21"/>
    </row>
    <row r="973" spans="8:8">
      <c r="H973" s="21"/>
    </row>
    <row r="974" spans="8:8">
      <c r="H974" s="21"/>
    </row>
    <row r="975" spans="8:8">
      <c r="H975" s="21"/>
    </row>
    <row r="976" spans="8:8">
      <c r="H976" s="21"/>
    </row>
    <row r="977" spans="8:8">
      <c r="H977" s="21"/>
    </row>
    <row r="978" spans="8:8">
      <c r="H978" s="21"/>
    </row>
    <row r="979" spans="8:8">
      <c r="H979" s="21"/>
    </row>
    <row r="980" spans="8:8">
      <c r="H980" s="21"/>
    </row>
    <row r="981" spans="8:8">
      <c r="H981" s="21"/>
    </row>
    <row r="982" spans="8:8">
      <c r="H982" s="21"/>
    </row>
    <row r="983" spans="8:8">
      <c r="H983" s="21"/>
    </row>
    <row r="984" spans="8:8">
      <c r="H984" s="21"/>
    </row>
    <row r="985" spans="8:8">
      <c r="H985" s="21"/>
    </row>
    <row r="986" spans="8:8">
      <c r="H986" s="21"/>
    </row>
    <row r="987" spans="8:8">
      <c r="H987" s="21"/>
    </row>
    <row r="988" spans="8:8">
      <c r="H988" s="21"/>
    </row>
    <row r="989" spans="8:8">
      <c r="H989" s="21"/>
    </row>
    <row r="990" spans="8:8">
      <c r="H990" s="21"/>
    </row>
    <row r="991" spans="8:8">
      <c r="H991" s="21"/>
    </row>
    <row r="992" spans="8:8">
      <c r="H992" s="21"/>
    </row>
    <row r="993" spans="8:8">
      <c r="H993" s="21"/>
    </row>
    <row r="994" spans="8:8">
      <c r="H994" s="21"/>
    </row>
    <row r="995" spans="8:8">
      <c r="H995" s="21"/>
    </row>
    <row r="996" spans="8:8">
      <c r="H996" s="21"/>
    </row>
    <row r="997" spans="8:8">
      <c r="H997" s="21"/>
    </row>
    <row r="998" spans="8:8">
      <c r="H998" s="21"/>
    </row>
    <row r="999" spans="8:8">
      <c r="H999" s="21"/>
    </row>
    <row r="1000" spans="8:8">
      <c r="H1000"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C1:Q1000"/>
  <sheetViews>
    <sheetView topLeftCell="A13" workbookViewId="0"/>
  </sheetViews>
  <sheetFormatPr defaultColWidth="12.5703125" defaultRowHeight="15.75" customHeight="1"/>
  <cols>
    <col min="3" max="3" width="71.7109375" customWidth="1"/>
  </cols>
  <sheetData>
    <row r="1" spans="3:8">
      <c r="H1" s="21"/>
    </row>
    <row r="2" spans="3:8">
      <c r="H2" s="21"/>
    </row>
    <row r="3" spans="3:8">
      <c r="H3" s="21"/>
    </row>
    <row r="4" spans="3:8">
      <c r="H4" s="22"/>
    </row>
    <row r="5" spans="3:8">
      <c r="H5" s="21"/>
    </row>
    <row r="6" spans="3:8">
      <c r="H6" s="21"/>
    </row>
    <row r="7" spans="3:8">
      <c r="C7" s="8" t="s">
        <v>61</v>
      </c>
      <c r="H7" s="21"/>
    </row>
    <row r="8" spans="3:8">
      <c r="C8" s="7" t="s">
        <v>62</v>
      </c>
      <c r="H8" s="21"/>
    </row>
    <row r="9" spans="3:8">
      <c r="C9" s="7" t="s">
        <v>63</v>
      </c>
      <c r="H9" s="21"/>
    </row>
    <row r="10" spans="3:8">
      <c r="C10" s="7" t="s">
        <v>64</v>
      </c>
      <c r="H10" s="21"/>
    </row>
    <row r="11" spans="3:8">
      <c r="H11" s="21"/>
    </row>
    <row r="12" spans="3:8">
      <c r="C12" s="8" t="s">
        <v>65</v>
      </c>
      <c r="H12" s="21"/>
    </row>
    <row r="13" spans="3:8">
      <c r="C13" s="12" t="s">
        <v>66</v>
      </c>
      <c r="H13" s="21"/>
    </row>
    <row r="14" spans="3:8">
      <c r="C14" s="12" t="s">
        <v>67</v>
      </c>
      <c r="H14" s="21"/>
    </row>
    <row r="15" spans="3:8">
      <c r="C15" s="12" t="s">
        <v>68</v>
      </c>
      <c r="H15" s="21"/>
    </row>
    <row r="16" spans="3:8">
      <c r="H16" s="21"/>
    </row>
    <row r="17" spans="3:8">
      <c r="C17" s="8" t="s">
        <v>69</v>
      </c>
      <c r="H17" s="21"/>
    </row>
    <row r="18" spans="3:8">
      <c r="C18" s="12" t="s">
        <v>70</v>
      </c>
      <c r="H18" s="21"/>
    </row>
    <row r="19" spans="3:8">
      <c r="C19" s="14" t="s">
        <v>71</v>
      </c>
      <c r="H19" s="21"/>
    </row>
    <row r="20" spans="3:8">
      <c r="C20" s="14" t="s">
        <v>72</v>
      </c>
      <c r="H20" s="21"/>
    </row>
    <row r="21" spans="3:8">
      <c r="H21" s="21"/>
    </row>
    <row r="22" spans="3:8">
      <c r="C22" s="8" t="s">
        <v>73</v>
      </c>
      <c r="H22" s="21"/>
    </row>
    <row r="23" spans="3:8">
      <c r="C23" s="12" t="s">
        <v>74</v>
      </c>
      <c r="H23" s="21"/>
    </row>
    <row r="24" spans="3:8">
      <c r="C24" s="12" t="s">
        <v>75</v>
      </c>
      <c r="H24" s="21"/>
    </row>
    <row r="25" spans="3:8">
      <c r="C25" s="12" t="s">
        <v>76</v>
      </c>
      <c r="H25" s="21"/>
    </row>
    <row r="26" spans="3:8">
      <c r="H26" s="21"/>
    </row>
    <row r="27" spans="3:8">
      <c r="H27" s="21"/>
    </row>
    <row r="28" spans="3:8">
      <c r="H28" s="21"/>
    </row>
    <row r="29" spans="3:8">
      <c r="H29" s="21"/>
    </row>
    <row r="30" spans="3:8">
      <c r="H30" s="21"/>
    </row>
    <row r="31" spans="3:8">
      <c r="H31" s="21"/>
    </row>
    <row r="32" spans="3:8">
      <c r="H32" s="21"/>
    </row>
    <row r="33" spans="8:17">
      <c r="H33" s="21"/>
    </row>
    <row r="34" spans="8:17">
      <c r="H34" s="21"/>
    </row>
    <row r="35" spans="8:17">
      <c r="H35" s="21"/>
    </row>
    <row r="36" spans="8:17">
      <c r="H36" s="21"/>
    </row>
    <row r="37" spans="8:17">
      <c r="H37" s="21"/>
    </row>
    <row r="38" spans="8:17">
      <c r="H38" s="21"/>
    </row>
    <row r="39" spans="8:17">
      <c r="H39" s="21"/>
      <c r="Q39" s="21"/>
    </row>
    <row r="40" spans="8:17">
      <c r="H40" s="21"/>
    </row>
    <row r="41" spans="8:17">
      <c r="H41" s="21"/>
    </row>
    <row r="42" spans="8:17">
      <c r="H42" s="21"/>
    </row>
    <row r="43" spans="8:17">
      <c r="H43" s="21"/>
    </row>
    <row r="44" spans="8:17">
      <c r="H44" s="21"/>
    </row>
    <row r="45" spans="8:17">
      <c r="H45" s="21"/>
    </row>
    <row r="46" spans="8:17">
      <c r="H46" s="21"/>
    </row>
    <row r="47" spans="8:17">
      <c r="H47" s="21"/>
    </row>
    <row r="48" spans="8:17">
      <c r="H48" s="21"/>
    </row>
    <row r="49" spans="8:8">
      <c r="H49" s="21"/>
    </row>
    <row r="50" spans="8:8">
      <c r="H50" s="21"/>
    </row>
    <row r="51" spans="8:8">
      <c r="H51" s="21"/>
    </row>
    <row r="52" spans="8:8">
      <c r="H52" s="21"/>
    </row>
    <row r="53" spans="8:8">
      <c r="H53" s="21"/>
    </row>
    <row r="54" spans="8:8">
      <c r="H54" s="21"/>
    </row>
    <row r="55" spans="8:8">
      <c r="H55" s="21"/>
    </row>
    <row r="56" spans="8:8">
      <c r="H56" s="21"/>
    </row>
    <row r="57" spans="8:8">
      <c r="H57" s="21"/>
    </row>
    <row r="58" spans="8:8">
      <c r="H58" s="21"/>
    </row>
    <row r="59" spans="8:8">
      <c r="H59" s="21"/>
    </row>
    <row r="60" spans="8:8">
      <c r="H60" s="21"/>
    </row>
    <row r="61" spans="8:8">
      <c r="H61" s="21"/>
    </row>
    <row r="62" spans="8:8">
      <c r="H62" s="21"/>
    </row>
    <row r="63" spans="8:8">
      <c r="H63" s="21"/>
    </row>
    <row r="64" spans="8:8">
      <c r="H64" s="21"/>
    </row>
    <row r="65" spans="8:8">
      <c r="H65" s="21"/>
    </row>
    <row r="66" spans="8:8">
      <c r="H66" s="21"/>
    </row>
    <row r="67" spans="8:8">
      <c r="H67" s="21"/>
    </row>
    <row r="68" spans="8:8">
      <c r="H68" s="21"/>
    </row>
    <row r="69" spans="8:8">
      <c r="H69" s="21"/>
    </row>
    <row r="70" spans="8:8">
      <c r="H70" s="21"/>
    </row>
    <row r="71" spans="8:8">
      <c r="H71" s="21"/>
    </row>
    <row r="72" spans="8:8">
      <c r="H72" s="21"/>
    </row>
    <row r="73" spans="8:8">
      <c r="H73" s="21"/>
    </row>
    <row r="74" spans="8:8">
      <c r="H74" s="21"/>
    </row>
    <row r="75" spans="8:8">
      <c r="H75" s="21"/>
    </row>
    <row r="76" spans="8:8">
      <c r="H76" s="21"/>
    </row>
    <row r="77" spans="8:8">
      <c r="H77" s="21"/>
    </row>
    <row r="78" spans="8:8">
      <c r="H78" s="21"/>
    </row>
    <row r="79" spans="8:8">
      <c r="H79" s="21"/>
    </row>
    <row r="80" spans="8:8">
      <c r="H80" s="21"/>
    </row>
    <row r="81" spans="8:8">
      <c r="H81" s="21"/>
    </row>
    <row r="82" spans="8:8">
      <c r="H82" s="21"/>
    </row>
    <row r="83" spans="8:8">
      <c r="H83" s="21"/>
    </row>
    <row r="84" spans="8:8">
      <c r="H84" s="21"/>
    </row>
    <row r="85" spans="8:8">
      <c r="H85" s="21"/>
    </row>
    <row r="86" spans="8:8">
      <c r="H86" s="21"/>
    </row>
    <row r="87" spans="8:8">
      <c r="H87" s="21"/>
    </row>
    <row r="88" spans="8:8">
      <c r="H88" s="21"/>
    </row>
    <row r="89" spans="8:8">
      <c r="H89" s="21"/>
    </row>
    <row r="90" spans="8:8">
      <c r="H90" s="21"/>
    </row>
    <row r="91" spans="8:8">
      <c r="H91" s="21"/>
    </row>
    <row r="92" spans="8:8">
      <c r="H92" s="21"/>
    </row>
    <row r="93" spans="8:8">
      <c r="H93" s="21"/>
    </row>
    <row r="94" spans="8:8">
      <c r="H94" s="21"/>
    </row>
    <row r="95" spans="8:8">
      <c r="H95" s="21"/>
    </row>
    <row r="96" spans="8:8">
      <c r="H96" s="21"/>
    </row>
    <row r="97" spans="8:8">
      <c r="H97" s="21"/>
    </row>
    <row r="98" spans="8:8">
      <c r="H98" s="21"/>
    </row>
    <row r="99" spans="8:8">
      <c r="H99" s="21"/>
    </row>
    <row r="100" spans="8:8">
      <c r="H100" s="21"/>
    </row>
    <row r="101" spans="8:8">
      <c r="H101" s="21"/>
    </row>
    <row r="102" spans="8:8">
      <c r="H102" s="21"/>
    </row>
    <row r="103" spans="8:8">
      <c r="H103" s="21"/>
    </row>
    <row r="104" spans="8:8">
      <c r="H104" s="21"/>
    </row>
    <row r="105" spans="8:8">
      <c r="H105" s="21"/>
    </row>
    <row r="106" spans="8:8">
      <c r="H106" s="21"/>
    </row>
    <row r="107" spans="8:8">
      <c r="H107" s="21"/>
    </row>
    <row r="108" spans="8:8">
      <c r="H108" s="21"/>
    </row>
    <row r="109" spans="8:8">
      <c r="H109" s="21"/>
    </row>
    <row r="110" spans="8:8">
      <c r="H110" s="21"/>
    </row>
    <row r="111" spans="8:8">
      <c r="H111" s="21"/>
    </row>
    <row r="112" spans="8:8">
      <c r="H112" s="21"/>
    </row>
    <row r="113" spans="8:8">
      <c r="H113" s="21"/>
    </row>
    <row r="114" spans="8:8">
      <c r="H114" s="21"/>
    </row>
    <row r="115" spans="8:8">
      <c r="H115" s="21"/>
    </row>
    <row r="116" spans="8:8">
      <c r="H116" s="21"/>
    </row>
    <row r="117" spans="8:8">
      <c r="H117" s="21"/>
    </row>
    <row r="118" spans="8:8">
      <c r="H118" s="21"/>
    </row>
    <row r="119" spans="8:8">
      <c r="H119" s="21"/>
    </row>
    <row r="120" spans="8:8">
      <c r="H120" s="21"/>
    </row>
    <row r="121" spans="8:8">
      <c r="H121" s="21"/>
    </row>
    <row r="122" spans="8:8">
      <c r="H122" s="21"/>
    </row>
    <row r="123" spans="8:8">
      <c r="H123" s="21"/>
    </row>
    <row r="124" spans="8:8">
      <c r="H124" s="21"/>
    </row>
    <row r="125" spans="8:8">
      <c r="H125" s="21"/>
    </row>
    <row r="126" spans="8:8">
      <c r="H126" s="21"/>
    </row>
    <row r="127" spans="8:8">
      <c r="H127" s="21"/>
    </row>
    <row r="128" spans="8:8">
      <c r="H128" s="21"/>
    </row>
    <row r="129" spans="8:8">
      <c r="H129" s="21"/>
    </row>
    <row r="130" spans="8:8">
      <c r="H130" s="21"/>
    </row>
    <row r="131" spans="8:8">
      <c r="H131" s="21"/>
    </row>
    <row r="132" spans="8:8">
      <c r="H132" s="21"/>
    </row>
    <row r="133" spans="8:8">
      <c r="H133" s="21"/>
    </row>
    <row r="134" spans="8:8">
      <c r="H134" s="21"/>
    </row>
    <row r="135" spans="8:8">
      <c r="H135" s="21"/>
    </row>
    <row r="136" spans="8:8">
      <c r="H136" s="21"/>
    </row>
    <row r="137" spans="8:8">
      <c r="H137" s="21"/>
    </row>
    <row r="138" spans="8:8">
      <c r="H138" s="21"/>
    </row>
    <row r="139" spans="8:8">
      <c r="H139" s="21"/>
    </row>
    <row r="140" spans="8:8">
      <c r="H140" s="21"/>
    </row>
    <row r="141" spans="8:8">
      <c r="H141" s="21"/>
    </row>
    <row r="142" spans="8:8">
      <c r="H142" s="21"/>
    </row>
    <row r="143" spans="8:8">
      <c r="H143" s="21"/>
    </row>
    <row r="144" spans="8:8">
      <c r="H144" s="21"/>
    </row>
    <row r="145" spans="8:8">
      <c r="H145" s="21"/>
    </row>
    <row r="146" spans="8:8">
      <c r="H146" s="21"/>
    </row>
    <row r="147" spans="8:8">
      <c r="H147" s="21"/>
    </row>
    <row r="148" spans="8:8">
      <c r="H148" s="21"/>
    </row>
    <row r="149" spans="8:8">
      <c r="H149" s="21"/>
    </row>
    <row r="150" spans="8:8">
      <c r="H150" s="21"/>
    </row>
    <row r="151" spans="8:8">
      <c r="H151" s="21"/>
    </row>
    <row r="152" spans="8:8">
      <c r="H152" s="21"/>
    </row>
    <row r="153" spans="8:8">
      <c r="H153" s="21"/>
    </row>
    <row r="154" spans="8:8">
      <c r="H154" s="21"/>
    </row>
    <row r="155" spans="8:8">
      <c r="H155" s="21"/>
    </row>
    <row r="156" spans="8:8">
      <c r="H156" s="21"/>
    </row>
    <row r="157" spans="8:8">
      <c r="H157" s="21"/>
    </row>
    <row r="158" spans="8:8">
      <c r="H158" s="21"/>
    </row>
    <row r="159" spans="8:8">
      <c r="H159" s="21"/>
    </row>
    <row r="160" spans="8:8">
      <c r="H160" s="21"/>
    </row>
    <row r="161" spans="8:8">
      <c r="H161" s="21"/>
    </row>
    <row r="162" spans="8:8">
      <c r="H162" s="21"/>
    </row>
    <row r="163" spans="8:8">
      <c r="H163" s="21"/>
    </row>
    <row r="164" spans="8:8">
      <c r="H164" s="21"/>
    </row>
    <row r="165" spans="8:8">
      <c r="H165" s="21"/>
    </row>
    <row r="166" spans="8:8">
      <c r="H166" s="21"/>
    </row>
    <row r="167" spans="8:8">
      <c r="H167" s="21"/>
    </row>
    <row r="168" spans="8:8">
      <c r="H168" s="21"/>
    </row>
    <row r="169" spans="8:8">
      <c r="H169" s="21"/>
    </row>
    <row r="170" spans="8:8">
      <c r="H170" s="21"/>
    </row>
    <row r="171" spans="8:8">
      <c r="H171" s="21"/>
    </row>
    <row r="172" spans="8:8">
      <c r="H172" s="21"/>
    </row>
    <row r="173" spans="8:8">
      <c r="H173" s="21"/>
    </row>
    <row r="174" spans="8:8">
      <c r="H174" s="21"/>
    </row>
    <row r="175" spans="8:8">
      <c r="H175" s="21"/>
    </row>
    <row r="176" spans="8:8">
      <c r="H176" s="21"/>
    </row>
    <row r="177" spans="8:8">
      <c r="H177" s="21"/>
    </row>
    <row r="178" spans="8:8">
      <c r="H178" s="21"/>
    </row>
    <row r="179" spans="8:8">
      <c r="H179" s="21"/>
    </row>
    <row r="180" spans="8:8">
      <c r="H180" s="21"/>
    </row>
    <row r="181" spans="8:8">
      <c r="H181" s="21"/>
    </row>
    <row r="182" spans="8:8">
      <c r="H182" s="21"/>
    </row>
    <row r="183" spans="8:8">
      <c r="H183" s="21"/>
    </row>
    <row r="184" spans="8:8">
      <c r="H184" s="21"/>
    </row>
    <row r="185" spans="8:8">
      <c r="H185" s="21"/>
    </row>
    <row r="186" spans="8:8">
      <c r="H186" s="21"/>
    </row>
    <row r="187" spans="8:8">
      <c r="H187" s="21"/>
    </row>
    <row r="188" spans="8:8">
      <c r="H188" s="21"/>
    </row>
    <row r="189" spans="8:8">
      <c r="H189" s="21"/>
    </row>
    <row r="190" spans="8:8">
      <c r="H190" s="21"/>
    </row>
    <row r="191" spans="8:8">
      <c r="H191" s="21"/>
    </row>
    <row r="192" spans="8:8">
      <c r="H192" s="21"/>
    </row>
    <row r="193" spans="8:8">
      <c r="H193" s="21"/>
    </row>
    <row r="194" spans="8:8">
      <c r="H194" s="21"/>
    </row>
    <row r="195" spans="8:8">
      <c r="H195" s="21"/>
    </row>
    <row r="196" spans="8:8">
      <c r="H196" s="21"/>
    </row>
    <row r="197" spans="8:8">
      <c r="H197" s="21"/>
    </row>
    <row r="198" spans="8:8">
      <c r="H198" s="21"/>
    </row>
    <row r="199" spans="8:8">
      <c r="H199" s="21"/>
    </row>
    <row r="200" spans="8:8">
      <c r="H200" s="21"/>
    </row>
    <row r="201" spans="8:8">
      <c r="H201" s="21"/>
    </row>
    <row r="202" spans="8:8">
      <c r="H202" s="21"/>
    </row>
    <row r="203" spans="8:8">
      <c r="H203" s="21"/>
    </row>
    <row r="204" spans="8:8">
      <c r="H204" s="21"/>
    </row>
    <row r="205" spans="8:8">
      <c r="H205" s="21"/>
    </row>
    <row r="206" spans="8:8">
      <c r="H206" s="21"/>
    </row>
    <row r="207" spans="8:8">
      <c r="H207" s="21"/>
    </row>
    <row r="208" spans="8:8">
      <c r="H208" s="21"/>
    </row>
    <row r="209" spans="8:8">
      <c r="H209" s="21"/>
    </row>
    <row r="210" spans="8:8">
      <c r="H210" s="21"/>
    </row>
    <row r="211" spans="8:8">
      <c r="H211" s="21"/>
    </row>
    <row r="212" spans="8:8">
      <c r="H212" s="21"/>
    </row>
    <row r="213" spans="8:8">
      <c r="H213" s="21"/>
    </row>
    <row r="214" spans="8:8">
      <c r="H214" s="21"/>
    </row>
    <row r="215" spans="8:8">
      <c r="H215" s="21"/>
    </row>
    <row r="216" spans="8:8">
      <c r="H216" s="21"/>
    </row>
    <row r="217" spans="8:8">
      <c r="H217" s="21"/>
    </row>
    <row r="218" spans="8:8">
      <c r="H218" s="21"/>
    </row>
    <row r="219" spans="8:8">
      <c r="H219" s="21"/>
    </row>
    <row r="220" spans="8:8">
      <c r="H220" s="21"/>
    </row>
    <row r="221" spans="8:8">
      <c r="H221" s="21"/>
    </row>
    <row r="222" spans="8:8">
      <c r="H222" s="21"/>
    </row>
    <row r="223" spans="8:8">
      <c r="H223" s="21"/>
    </row>
    <row r="224" spans="8:8">
      <c r="H224" s="21"/>
    </row>
    <row r="225" spans="8:8">
      <c r="H225" s="21"/>
    </row>
    <row r="226" spans="8:8">
      <c r="H226" s="21"/>
    </row>
    <row r="227" spans="8:8">
      <c r="H227" s="21"/>
    </row>
    <row r="228" spans="8:8">
      <c r="H228" s="21"/>
    </row>
    <row r="229" spans="8:8">
      <c r="H229" s="21"/>
    </row>
    <row r="230" spans="8:8">
      <c r="H230" s="21"/>
    </row>
    <row r="231" spans="8:8">
      <c r="H231" s="21"/>
    </row>
    <row r="232" spans="8:8">
      <c r="H232" s="21"/>
    </row>
    <row r="233" spans="8:8">
      <c r="H233" s="21"/>
    </row>
    <row r="234" spans="8:8">
      <c r="H234" s="21"/>
    </row>
    <row r="235" spans="8:8">
      <c r="H235" s="21"/>
    </row>
    <row r="236" spans="8:8">
      <c r="H236" s="21"/>
    </row>
    <row r="237" spans="8:8">
      <c r="H237" s="21"/>
    </row>
    <row r="238" spans="8:8">
      <c r="H238" s="21"/>
    </row>
    <row r="239" spans="8:8">
      <c r="H239" s="21"/>
    </row>
    <row r="240" spans="8:8">
      <c r="H240" s="21"/>
    </row>
    <row r="241" spans="8:8">
      <c r="H241" s="21"/>
    </row>
    <row r="242" spans="8:8">
      <c r="H242" s="21"/>
    </row>
    <row r="243" spans="8:8">
      <c r="H243" s="21"/>
    </row>
    <row r="244" spans="8:8">
      <c r="H244" s="21"/>
    </row>
    <row r="245" spans="8:8">
      <c r="H245" s="21"/>
    </row>
    <row r="246" spans="8:8">
      <c r="H246" s="21"/>
    </row>
    <row r="247" spans="8:8">
      <c r="H247" s="21"/>
    </row>
    <row r="248" spans="8:8">
      <c r="H248" s="21"/>
    </row>
    <row r="249" spans="8:8">
      <c r="H249" s="21"/>
    </row>
    <row r="250" spans="8:8">
      <c r="H250" s="21"/>
    </row>
    <row r="251" spans="8:8">
      <c r="H251" s="21"/>
    </row>
    <row r="252" spans="8:8">
      <c r="H252" s="21"/>
    </row>
    <row r="253" spans="8:8">
      <c r="H253" s="21"/>
    </row>
    <row r="254" spans="8:8">
      <c r="H254" s="21"/>
    </row>
    <row r="255" spans="8:8">
      <c r="H255" s="21"/>
    </row>
    <row r="256" spans="8:8">
      <c r="H256" s="21"/>
    </row>
    <row r="257" spans="8:8">
      <c r="H257" s="21"/>
    </row>
    <row r="258" spans="8:8">
      <c r="H258" s="21"/>
    </row>
    <row r="259" spans="8:8">
      <c r="H259" s="21"/>
    </row>
    <row r="260" spans="8:8">
      <c r="H260" s="21"/>
    </row>
    <row r="261" spans="8:8">
      <c r="H261" s="21"/>
    </row>
    <row r="262" spans="8:8">
      <c r="H262" s="21"/>
    </row>
    <row r="263" spans="8:8">
      <c r="H263" s="21"/>
    </row>
    <row r="264" spans="8:8">
      <c r="H264" s="21"/>
    </row>
    <row r="265" spans="8:8">
      <c r="H265" s="21"/>
    </row>
    <row r="266" spans="8:8">
      <c r="H266" s="21"/>
    </row>
    <row r="267" spans="8:8">
      <c r="H267" s="21"/>
    </row>
    <row r="268" spans="8:8">
      <c r="H268" s="21"/>
    </row>
    <row r="269" spans="8:8">
      <c r="H269" s="21"/>
    </row>
    <row r="270" spans="8:8">
      <c r="H270" s="21"/>
    </row>
    <row r="271" spans="8:8">
      <c r="H271" s="21"/>
    </row>
    <row r="272" spans="8:8">
      <c r="H272" s="21"/>
    </row>
    <row r="273" spans="8:8">
      <c r="H273" s="21"/>
    </row>
    <row r="274" spans="8:8">
      <c r="H274" s="21"/>
    </row>
    <row r="275" spans="8:8">
      <c r="H275" s="21"/>
    </row>
    <row r="276" spans="8:8">
      <c r="H276" s="21"/>
    </row>
    <row r="277" spans="8:8">
      <c r="H277" s="21"/>
    </row>
    <row r="278" spans="8:8">
      <c r="H278" s="21"/>
    </row>
    <row r="279" spans="8:8">
      <c r="H279" s="21"/>
    </row>
    <row r="280" spans="8:8">
      <c r="H280" s="21"/>
    </row>
    <row r="281" spans="8:8">
      <c r="H281" s="21"/>
    </row>
    <row r="282" spans="8:8">
      <c r="H282" s="21"/>
    </row>
    <row r="283" spans="8:8">
      <c r="H283" s="21"/>
    </row>
    <row r="284" spans="8:8">
      <c r="H284" s="21"/>
    </row>
    <row r="285" spans="8:8">
      <c r="H285" s="21"/>
    </row>
    <row r="286" spans="8:8">
      <c r="H286" s="21"/>
    </row>
    <row r="287" spans="8:8">
      <c r="H287" s="21"/>
    </row>
    <row r="288" spans="8:8">
      <c r="H288" s="21"/>
    </row>
    <row r="289" spans="8:8">
      <c r="H289" s="21"/>
    </row>
    <row r="290" spans="8:8">
      <c r="H290" s="21"/>
    </row>
    <row r="291" spans="8:8">
      <c r="H291" s="21"/>
    </row>
    <row r="292" spans="8:8">
      <c r="H292" s="21"/>
    </row>
    <row r="293" spans="8:8">
      <c r="H293" s="21"/>
    </row>
    <row r="294" spans="8:8">
      <c r="H294" s="21"/>
    </row>
    <row r="295" spans="8:8">
      <c r="H295" s="21"/>
    </row>
    <row r="296" spans="8:8">
      <c r="H296" s="21"/>
    </row>
    <row r="297" spans="8:8">
      <c r="H297" s="21"/>
    </row>
    <row r="298" spans="8:8">
      <c r="H298" s="21"/>
    </row>
    <row r="299" spans="8:8">
      <c r="H299" s="21"/>
    </row>
    <row r="300" spans="8:8">
      <c r="H300" s="21"/>
    </row>
    <row r="301" spans="8:8">
      <c r="H301" s="21"/>
    </row>
    <row r="302" spans="8:8">
      <c r="H302" s="21"/>
    </row>
    <row r="303" spans="8:8">
      <c r="H303" s="21"/>
    </row>
    <row r="304" spans="8:8">
      <c r="H304" s="21"/>
    </row>
    <row r="305" spans="8:8">
      <c r="H305" s="21"/>
    </row>
    <row r="306" spans="8:8">
      <c r="H306" s="21"/>
    </row>
    <row r="307" spans="8:8">
      <c r="H307" s="21"/>
    </row>
    <row r="308" spans="8:8">
      <c r="H308" s="21"/>
    </row>
    <row r="309" spans="8:8">
      <c r="H309" s="21"/>
    </row>
    <row r="310" spans="8:8">
      <c r="H310" s="21"/>
    </row>
    <row r="311" spans="8:8">
      <c r="H311" s="21"/>
    </row>
    <row r="312" spans="8:8">
      <c r="H312" s="21"/>
    </row>
    <row r="313" spans="8:8">
      <c r="H313" s="21"/>
    </row>
    <row r="314" spans="8:8">
      <c r="H314" s="21"/>
    </row>
    <row r="315" spans="8:8">
      <c r="H315" s="21"/>
    </row>
    <row r="316" spans="8:8">
      <c r="H316" s="21"/>
    </row>
    <row r="317" spans="8:8">
      <c r="H317" s="21"/>
    </row>
    <row r="318" spans="8:8">
      <c r="H318" s="21"/>
    </row>
    <row r="319" spans="8:8">
      <c r="H319" s="21"/>
    </row>
    <row r="320" spans="8:8">
      <c r="H320" s="21"/>
    </row>
    <row r="321" spans="8:8">
      <c r="H321" s="21"/>
    </row>
    <row r="322" spans="8:8">
      <c r="H322" s="21"/>
    </row>
    <row r="323" spans="8:8">
      <c r="H323" s="21"/>
    </row>
    <row r="324" spans="8:8">
      <c r="H324" s="21"/>
    </row>
    <row r="325" spans="8:8">
      <c r="H325" s="21"/>
    </row>
    <row r="326" spans="8:8">
      <c r="H326" s="21"/>
    </row>
    <row r="327" spans="8:8">
      <c r="H327" s="21"/>
    </row>
    <row r="328" spans="8:8">
      <c r="H328" s="21"/>
    </row>
    <row r="329" spans="8:8">
      <c r="H329" s="21"/>
    </row>
    <row r="330" spans="8:8">
      <c r="H330" s="21"/>
    </row>
    <row r="331" spans="8:8">
      <c r="H331" s="21"/>
    </row>
    <row r="332" spans="8:8">
      <c r="H332" s="21"/>
    </row>
    <row r="333" spans="8:8">
      <c r="H333" s="21"/>
    </row>
    <row r="334" spans="8:8">
      <c r="H334" s="21"/>
    </row>
    <row r="335" spans="8:8">
      <c r="H335" s="21"/>
    </row>
    <row r="336" spans="8:8">
      <c r="H336" s="21"/>
    </row>
    <row r="337" spans="8:8">
      <c r="H337" s="21"/>
    </row>
    <row r="338" spans="8:8">
      <c r="H338" s="21"/>
    </row>
    <row r="339" spans="8:8">
      <c r="H339" s="21"/>
    </row>
    <row r="340" spans="8:8">
      <c r="H340" s="21"/>
    </row>
    <row r="341" spans="8:8">
      <c r="H341" s="21"/>
    </row>
    <row r="342" spans="8:8">
      <c r="H342" s="21"/>
    </row>
    <row r="343" spans="8:8">
      <c r="H343" s="21"/>
    </row>
    <row r="344" spans="8:8">
      <c r="H344" s="21"/>
    </row>
    <row r="345" spans="8:8">
      <c r="H345" s="21"/>
    </row>
    <row r="346" spans="8:8">
      <c r="H346" s="21"/>
    </row>
    <row r="347" spans="8:8">
      <c r="H347" s="21"/>
    </row>
    <row r="348" spans="8:8">
      <c r="H348" s="21"/>
    </row>
    <row r="349" spans="8:8">
      <c r="H349" s="21"/>
    </row>
    <row r="350" spans="8:8">
      <c r="H350" s="21"/>
    </row>
    <row r="351" spans="8:8">
      <c r="H351" s="21"/>
    </row>
    <row r="352" spans="8:8">
      <c r="H352" s="21"/>
    </row>
    <row r="353" spans="8:8">
      <c r="H353" s="21"/>
    </row>
    <row r="354" spans="8:8">
      <c r="H354" s="21"/>
    </row>
    <row r="355" spans="8:8">
      <c r="H355" s="21"/>
    </row>
    <row r="356" spans="8:8">
      <c r="H356" s="21"/>
    </row>
    <row r="357" spans="8:8">
      <c r="H357" s="21"/>
    </row>
    <row r="358" spans="8:8">
      <c r="H358" s="21"/>
    </row>
    <row r="359" spans="8:8">
      <c r="H359" s="21"/>
    </row>
    <row r="360" spans="8:8">
      <c r="H360" s="21"/>
    </row>
    <row r="361" spans="8:8">
      <c r="H361" s="21"/>
    </row>
    <row r="362" spans="8:8">
      <c r="H362" s="21"/>
    </row>
    <row r="363" spans="8:8">
      <c r="H363" s="21"/>
    </row>
    <row r="364" spans="8:8">
      <c r="H364" s="21"/>
    </row>
    <row r="365" spans="8:8">
      <c r="H365" s="21"/>
    </row>
    <row r="366" spans="8:8">
      <c r="H366" s="21"/>
    </row>
    <row r="367" spans="8:8">
      <c r="H367" s="21"/>
    </row>
    <row r="368" spans="8:8">
      <c r="H368" s="21"/>
    </row>
    <row r="369" spans="8:8">
      <c r="H369" s="21"/>
    </row>
    <row r="370" spans="8:8">
      <c r="H370" s="21"/>
    </row>
    <row r="371" spans="8:8">
      <c r="H371" s="21"/>
    </row>
    <row r="372" spans="8:8">
      <c r="H372" s="21"/>
    </row>
    <row r="373" spans="8:8">
      <c r="H373" s="21"/>
    </row>
    <row r="374" spans="8:8">
      <c r="H374" s="21"/>
    </row>
    <row r="375" spans="8:8">
      <c r="H375" s="21"/>
    </row>
    <row r="376" spans="8:8">
      <c r="H376" s="21"/>
    </row>
    <row r="377" spans="8:8">
      <c r="H377" s="21"/>
    </row>
    <row r="378" spans="8:8">
      <c r="H378" s="21"/>
    </row>
    <row r="379" spans="8:8">
      <c r="H379" s="21"/>
    </row>
    <row r="380" spans="8:8">
      <c r="H380" s="21"/>
    </row>
    <row r="381" spans="8:8">
      <c r="H381" s="21"/>
    </row>
    <row r="382" spans="8:8">
      <c r="H382" s="21"/>
    </row>
    <row r="383" spans="8:8">
      <c r="H383" s="21"/>
    </row>
    <row r="384" spans="8:8">
      <c r="H384" s="21"/>
    </row>
    <row r="385" spans="8:8">
      <c r="H385" s="21"/>
    </row>
    <row r="386" spans="8:8">
      <c r="H386" s="21"/>
    </row>
    <row r="387" spans="8:8">
      <c r="H387" s="21"/>
    </row>
    <row r="388" spans="8:8">
      <c r="H388" s="21"/>
    </row>
    <row r="389" spans="8:8">
      <c r="H389" s="21"/>
    </row>
    <row r="390" spans="8:8">
      <c r="H390" s="21"/>
    </row>
    <row r="391" spans="8:8">
      <c r="H391" s="21"/>
    </row>
    <row r="392" spans="8:8">
      <c r="H392" s="21"/>
    </row>
    <row r="393" spans="8:8">
      <c r="H393" s="21"/>
    </row>
    <row r="394" spans="8:8">
      <c r="H394" s="21"/>
    </row>
    <row r="395" spans="8:8">
      <c r="H395" s="21"/>
    </row>
    <row r="396" spans="8:8">
      <c r="H396" s="21"/>
    </row>
    <row r="397" spans="8:8">
      <c r="H397" s="21"/>
    </row>
    <row r="398" spans="8:8">
      <c r="H398" s="21"/>
    </row>
    <row r="399" spans="8:8">
      <c r="H399" s="21"/>
    </row>
    <row r="400" spans="8:8">
      <c r="H400" s="21"/>
    </row>
    <row r="401" spans="8:8">
      <c r="H401" s="21"/>
    </row>
    <row r="402" spans="8:8">
      <c r="H402" s="21"/>
    </row>
    <row r="403" spans="8:8">
      <c r="H403" s="21"/>
    </row>
    <row r="404" spans="8:8">
      <c r="H404" s="21"/>
    </row>
    <row r="405" spans="8:8">
      <c r="H405" s="21"/>
    </row>
    <row r="406" spans="8:8">
      <c r="H406" s="21"/>
    </row>
    <row r="407" spans="8:8">
      <c r="H407" s="21"/>
    </row>
    <row r="408" spans="8:8">
      <c r="H408" s="21"/>
    </row>
    <row r="409" spans="8:8">
      <c r="H409" s="21"/>
    </row>
    <row r="410" spans="8:8">
      <c r="H410" s="21"/>
    </row>
    <row r="411" spans="8:8">
      <c r="H411" s="21"/>
    </row>
    <row r="412" spans="8:8">
      <c r="H412" s="21"/>
    </row>
    <row r="413" spans="8:8">
      <c r="H413" s="21"/>
    </row>
    <row r="414" spans="8:8">
      <c r="H414" s="21"/>
    </row>
    <row r="415" spans="8:8">
      <c r="H415" s="21"/>
    </row>
    <row r="416" spans="8:8">
      <c r="H416" s="21"/>
    </row>
    <row r="417" spans="8:8">
      <c r="H417" s="21"/>
    </row>
    <row r="418" spans="8:8">
      <c r="H418" s="21"/>
    </row>
    <row r="419" spans="8:8">
      <c r="H419" s="21"/>
    </row>
    <row r="420" spans="8:8">
      <c r="H420" s="21"/>
    </row>
    <row r="421" spans="8:8">
      <c r="H421" s="21"/>
    </row>
    <row r="422" spans="8:8">
      <c r="H422" s="21"/>
    </row>
    <row r="423" spans="8:8">
      <c r="H423" s="21"/>
    </row>
    <row r="424" spans="8:8">
      <c r="H424" s="21"/>
    </row>
    <row r="425" spans="8:8">
      <c r="H425" s="21"/>
    </row>
    <row r="426" spans="8:8">
      <c r="H426" s="21"/>
    </row>
    <row r="427" spans="8:8">
      <c r="H427" s="21"/>
    </row>
    <row r="428" spans="8:8">
      <c r="H428" s="21"/>
    </row>
    <row r="429" spans="8:8">
      <c r="H429" s="21"/>
    </row>
    <row r="430" spans="8:8">
      <c r="H430" s="21"/>
    </row>
    <row r="431" spans="8:8">
      <c r="H431" s="21"/>
    </row>
    <row r="432" spans="8:8">
      <c r="H432" s="21"/>
    </row>
    <row r="433" spans="8:8">
      <c r="H433" s="21"/>
    </row>
    <row r="434" spans="8:8">
      <c r="H434" s="21"/>
    </row>
    <row r="435" spans="8:8">
      <c r="H435" s="21"/>
    </row>
    <row r="436" spans="8:8">
      <c r="H436" s="21"/>
    </row>
    <row r="437" spans="8:8">
      <c r="H437" s="21"/>
    </row>
    <row r="438" spans="8:8">
      <c r="H438" s="21"/>
    </row>
    <row r="439" spans="8:8">
      <c r="H439" s="21"/>
    </row>
    <row r="440" spans="8:8">
      <c r="H440" s="21"/>
    </row>
    <row r="441" spans="8:8">
      <c r="H441" s="21"/>
    </row>
    <row r="442" spans="8:8">
      <c r="H442" s="21"/>
    </row>
    <row r="443" spans="8:8">
      <c r="H443" s="21"/>
    </row>
    <row r="444" spans="8:8">
      <c r="H444" s="21"/>
    </row>
    <row r="445" spans="8:8">
      <c r="H445" s="21"/>
    </row>
    <row r="446" spans="8:8">
      <c r="H446" s="21"/>
    </row>
    <row r="447" spans="8:8">
      <c r="H447" s="21"/>
    </row>
    <row r="448" spans="8:8">
      <c r="H448" s="21"/>
    </row>
    <row r="449" spans="8:8">
      <c r="H449" s="21"/>
    </row>
    <row r="450" spans="8:8">
      <c r="H450" s="21"/>
    </row>
    <row r="451" spans="8:8">
      <c r="H451" s="21"/>
    </row>
    <row r="452" spans="8:8">
      <c r="H452" s="21"/>
    </row>
    <row r="453" spans="8:8">
      <c r="H453" s="21"/>
    </row>
    <row r="454" spans="8:8">
      <c r="H454" s="21"/>
    </row>
    <row r="455" spans="8:8">
      <c r="H455" s="21"/>
    </row>
    <row r="456" spans="8:8">
      <c r="H456" s="21"/>
    </row>
    <row r="457" spans="8:8">
      <c r="H457" s="21"/>
    </row>
    <row r="458" spans="8:8">
      <c r="H458" s="21"/>
    </row>
    <row r="459" spans="8:8">
      <c r="H459" s="21"/>
    </row>
    <row r="460" spans="8:8">
      <c r="H460" s="21"/>
    </row>
    <row r="461" spans="8:8">
      <c r="H461" s="21"/>
    </row>
    <row r="462" spans="8:8">
      <c r="H462" s="21"/>
    </row>
    <row r="463" spans="8:8">
      <c r="H463" s="21"/>
    </row>
    <row r="464" spans="8:8">
      <c r="H464" s="21"/>
    </row>
    <row r="465" spans="8:8">
      <c r="H465" s="21"/>
    </row>
    <row r="466" spans="8:8">
      <c r="H466" s="21"/>
    </row>
    <row r="467" spans="8:8">
      <c r="H467" s="21"/>
    </row>
    <row r="468" spans="8:8">
      <c r="H468" s="21"/>
    </row>
    <row r="469" spans="8:8">
      <c r="H469" s="21"/>
    </row>
    <row r="470" spans="8:8">
      <c r="H470" s="21"/>
    </row>
    <row r="471" spans="8:8">
      <c r="H471" s="21"/>
    </row>
    <row r="472" spans="8:8">
      <c r="H472" s="21"/>
    </row>
    <row r="473" spans="8:8">
      <c r="H473" s="21"/>
    </row>
    <row r="474" spans="8:8">
      <c r="H474" s="21"/>
    </row>
    <row r="475" spans="8:8">
      <c r="H475" s="21"/>
    </row>
    <row r="476" spans="8:8">
      <c r="H476" s="21"/>
    </row>
    <row r="477" spans="8:8">
      <c r="H477" s="21"/>
    </row>
    <row r="478" spans="8:8">
      <c r="H478" s="21"/>
    </row>
    <row r="479" spans="8:8">
      <c r="H479" s="21"/>
    </row>
    <row r="480" spans="8:8">
      <c r="H480" s="21"/>
    </row>
    <row r="481" spans="8:8">
      <c r="H481" s="21"/>
    </row>
    <row r="482" spans="8:8">
      <c r="H482" s="21"/>
    </row>
    <row r="483" spans="8:8">
      <c r="H483" s="21"/>
    </row>
    <row r="484" spans="8:8">
      <c r="H484" s="21"/>
    </row>
    <row r="485" spans="8:8">
      <c r="H485" s="21"/>
    </row>
    <row r="486" spans="8:8">
      <c r="H486" s="21"/>
    </row>
    <row r="487" spans="8:8">
      <c r="H487" s="21"/>
    </row>
    <row r="488" spans="8:8">
      <c r="H488" s="21"/>
    </row>
    <row r="489" spans="8:8">
      <c r="H489" s="21"/>
    </row>
    <row r="490" spans="8:8">
      <c r="H490" s="21"/>
    </row>
    <row r="491" spans="8:8">
      <c r="H491" s="21"/>
    </row>
    <row r="492" spans="8:8">
      <c r="H492" s="21"/>
    </row>
    <row r="493" spans="8:8">
      <c r="H493" s="21"/>
    </row>
    <row r="494" spans="8:8">
      <c r="H494" s="21"/>
    </row>
    <row r="495" spans="8:8">
      <c r="H495" s="21"/>
    </row>
    <row r="496" spans="8:8">
      <c r="H496" s="21"/>
    </row>
    <row r="497" spans="8:8">
      <c r="H497" s="21"/>
    </row>
    <row r="498" spans="8:8">
      <c r="H498" s="21"/>
    </row>
    <row r="499" spans="8:8">
      <c r="H499" s="21"/>
    </row>
    <row r="500" spans="8:8">
      <c r="H500" s="21"/>
    </row>
    <row r="501" spans="8:8">
      <c r="H501" s="21"/>
    </row>
    <row r="502" spans="8:8">
      <c r="H502" s="21"/>
    </row>
    <row r="503" spans="8:8">
      <c r="H503" s="21"/>
    </row>
    <row r="504" spans="8:8">
      <c r="H504" s="21"/>
    </row>
    <row r="505" spans="8:8">
      <c r="H505" s="21"/>
    </row>
    <row r="506" spans="8:8">
      <c r="H506" s="21"/>
    </row>
    <row r="507" spans="8:8">
      <c r="H507" s="21"/>
    </row>
    <row r="508" spans="8:8">
      <c r="H508" s="21"/>
    </row>
    <row r="509" spans="8:8">
      <c r="H509" s="21"/>
    </row>
    <row r="510" spans="8:8">
      <c r="H510" s="21"/>
    </row>
    <row r="511" spans="8:8">
      <c r="H511" s="21"/>
    </row>
    <row r="512" spans="8:8">
      <c r="H512" s="21"/>
    </row>
    <row r="513" spans="8:8">
      <c r="H513" s="21"/>
    </row>
    <row r="514" spans="8:8">
      <c r="H514" s="21"/>
    </row>
    <row r="515" spans="8:8">
      <c r="H515" s="21"/>
    </row>
    <row r="516" spans="8:8">
      <c r="H516" s="21"/>
    </row>
    <row r="517" spans="8:8">
      <c r="H517" s="21"/>
    </row>
    <row r="518" spans="8:8">
      <c r="H518" s="21"/>
    </row>
    <row r="519" spans="8:8">
      <c r="H519" s="21"/>
    </row>
    <row r="520" spans="8:8">
      <c r="H520" s="21"/>
    </row>
    <row r="521" spans="8:8">
      <c r="H521" s="21"/>
    </row>
    <row r="522" spans="8:8">
      <c r="H522" s="21"/>
    </row>
    <row r="523" spans="8:8">
      <c r="H523" s="21"/>
    </row>
    <row r="524" spans="8:8">
      <c r="H524" s="21"/>
    </row>
    <row r="525" spans="8:8">
      <c r="H525" s="21"/>
    </row>
    <row r="526" spans="8:8">
      <c r="H526" s="21"/>
    </row>
    <row r="527" spans="8:8">
      <c r="H527" s="21"/>
    </row>
    <row r="528" spans="8:8">
      <c r="H528" s="21"/>
    </row>
    <row r="529" spans="8:8">
      <c r="H529" s="21"/>
    </row>
    <row r="530" spans="8:8">
      <c r="H530" s="21"/>
    </row>
    <row r="531" spans="8:8">
      <c r="H531" s="21"/>
    </row>
    <row r="532" spans="8:8">
      <c r="H532" s="21"/>
    </row>
    <row r="533" spans="8:8">
      <c r="H533" s="21"/>
    </row>
    <row r="534" spans="8:8">
      <c r="H534" s="21"/>
    </row>
    <row r="535" spans="8:8">
      <c r="H535" s="21"/>
    </row>
    <row r="536" spans="8:8">
      <c r="H536" s="21"/>
    </row>
    <row r="537" spans="8:8">
      <c r="H537" s="21"/>
    </row>
    <row r="538" spans="8:8">
      <c r="H538" s="21"/>
    </row>
    <row r="539" spans="8:8">
      <c r="H539" s="21"/>
    </row>
    <row r="540" spans="8:8">
      <c r="H540" s="21"/>
    </row>
    <row r="541" spans="8:8">
      <c r="H541" s="21"/>
    </row>
    <row r="542" spans="8:8">
      <c r="H542" s="21"/>
    </row>
    <row r="543" spans="8:8">
      <c r="H543" s="21"/>
    </row>
    <row r="544" spans="8:8">
      <c r="H544" s="21"/>
    </row>
    <row r="545" spans="8:8">
      <c r="H545" s="21"/>
    </row>
    <row r="546" spans="8:8">
      <c r="H546" s="21"/>
    </row>
    <row r="547" spans="8:8">
      <c r="H547" s="21"/>
    </row>
    <row r="548" spans="8:8">
      <c r="H548" s="21"/>
    </row>
    <row r="549" spans="8:8">
      <c r="H549" s="21"/>
    </row>
    <row r="550" spans="8:8">
      <c r="H550" s="21"/>
    </row>
    <row r="551" spans="8:8">
      <c r="H551" s="21"/>
    </row>
    <row r="552" spans="8:8">
      <c r="H552" s="21"/>
    </row>
    <row r="553" spans="8:8">
      <c r="H553" s="21"/>
    </row>
    <row r="554" spans="8:8">
      <c r="H554" s="21"/>
    </row>
    <row r="555" spans="8:8">
      <c r="H555" s="21"/>
    </row>
    <row r="556" spans="8:8">
      <c r="H556" s="21"/>
    </row>
    <row r="557" spans="8:8">
      <c r="H557" s="21"/>
    </row>
    <row r="558" spans="8:8">
      <c r="H558" s="21"/>
    </row>
    <row r="559" spans="8:8">
      <c r="H559" s="21"/>
    </row>
    <row r="560" spans="8:8">
      <c r="H560" s="21"/>
    </row>
    <row r="561" spans="8:8">
      <c r="H561" s="21"/>
    </row>
    <row r="562" spans="8:8">
      <c r="H562" s="21"/>
    </row>
    <row r="563" spans="8:8">
      <c r="H563" s="21"/>
    </row>
    <row r="564" spans="8:8">
      <c r="H564" s="21"/>
    </row>
    <row r="565" spans="8:8">
      <c r="H565" s="21"/>
    </row>
    <row r="566" spans="8:8">
      <c r="H566" s="21"/>
    </row>
    <row r="567" spans="8:8">
      <c r="H567" s="21"/>
    </row>
    <row r="568" spans="8:8">
      <c r="H568" s="21"/>
    </row>
    <row r="569" spans="8:8">
      <c r="H569" s="21"/>
    </row>
    <row r="570" spans="8:8">
      <c r="H570" s="21"/>
    </row>
    <row r="571" spans="8:8">
      <c r="H571" s="21"/>
    </row>
    <row r="572" spans="8:8">
      <c r="H572" s="21"/>
    </row>
    <row r="573" spans="8:8">
      <c r="H573" s="21"/>
    </row>
    <row r="574" spans="8:8">
      <c r="H574" s="21"/>
    </row>
    <row r="575" spans="8:8">
      <c r="H575" s="21"/>
    </row>
    <row r="576" spans="8:8">
      <c r="H576" s="21"/>
    </row>
    <row r="577" spans="8:8">
      <c r="H577" s="21"/>
    </row>
    <row r="578" spans="8:8">
      <c r="H578" s="21"/>
    </row>
    <row r="579" spans="8:8">
      <c r="H579" s="21"/>
    </row>
    <row r="580" spans="8:8">
      <c r="H580" s="21"/>
    </row>
    <row r="581" spans="8:8">
      <c r="H581" s="21"/>
    </row>
    <row r="582" spans="8:8">
      <c r="H582" s="21"/>
    </row>
    <row r="583" spans="8:8">
      <c r="H583" s="21"/>
    </row>
    <row r="584" spans="8:8">
      <c r="H584" s="21"/>
    </row>
    <row r="585" spans="8:8">
      <c r="H585" s="21"/>
    </row>
    <row r="586" spans="8:8">
      <c r="H586" s="21"/>
    </row>
    <row r="587" spans="8:8">
      <c r="H587" s="21"/>
    </row>
    <row r="588" spans="8:8">
      <c r="H588" s="21"/>
    </row>
    <row r="589" spans="8:8">
      <c r="H589" s="21"/>
    </row>
    <row r="590" spans="8:8">
      <c r="H590" s="21"/>
    </row>
    <row r="591" spans="8:8">
      <c r="H591" s="21"/>
    </row>
    <row r="592" spans="8:8">
      <c r="H592" s="21"/>
    </row>
    <row r="593" spans="8:8">
      <c r="H593" s="21"/>
    </row>
    <row r="594" spans="8:8">
      <c r="H594" s="21"/>
    </row>
    <row r="595" spans="8:8">
      <c r="H595" s="21"/>
    </row>
    <row r="596" spans="8:8">
      <c r="H596" s="21"/>
    </row>
    <row r="597" spans="8:8">
      <c r="H597" s="21"/>
    </row>
    <row r="598" spans="8:8">
      <c r="H598" s="21"/>
    </row>
    <row r="599" spans="8:8">
      <c r="H599" s="21"/>
    </row>
    <row r="600" spans="8:8">
      <c r="H600" s="21"/>
    </row>
    <row r="601" spans="8:8">
      <c r="H601" s="21"/>
    </row>
    <row r="602" spans="8:8">
      <c r="H602" s="21"/>
    </row>
    <row r="603" spans="8:8">
      <c r="H603" s="21"/>
    </row>
    <row r="604" spans="8:8">
      <c r="H604" s="21"/>
    </row>
    <row r="605" spans="8:8">
      <c r="H605" s="21"/>
    </row>
    <row r="606" spans="8:8">
      <c r="H606" s="21"/>
    </row>
    <row r="607" spans="8:8">
      <c r="H607" s="21"/>
    </row>
    <row r="608" spans="8:8">
      <c r="H608" s="21"/>
    </row>
    <row r="609" spans="8:8">
      <c r="H609" s="21"/>
    </row>
    <row r="610" spans="8:8">
      <c r="H610" s="21"/>
    </row>
    <row r="611" spans="8:8">
      <c r="H611" s="21"/>
    </row>
    <row r="612" spans="8:8">
      <c r="H612" s="21"/>
    </row>
    <row r="613" spans="8:8">
      <c r="H613" s="21"/>
    </row>
    <row r="614" spans="8:8">
      <c r="H614" s="21"/>
    </row>
    <row r="615" spans="8:8">
      <c r="H615" s="21"/>
    </row>
    <row r="616" spans="8:8">
      <c r="H616" s="21"/>
    </row>
    <row r="617" spans="8:8">
      <c r="H617" s="21"/>
    </row>
    <row r="618" spans="8:8">
      <c r="H618" s="21"/>
    </row>
    <row r="619" spans="8:8">
      <c r="H619" s="21"/>
    </row>
    <row r="620" spans="8:8">
      <c r="H620" s="21"/>
    </row>
    <row r="621" spans="8:8">
      <c r="H621" s="21"/>
    </row>
    <row r="622" spans="8:8">
      <c r="H622" s="21"/>
    </row>
    <row r="623" spans="8:8">
      <c r="H623" s="21"/>
    </row>
    <row r="624" spans="8:8">
      <c r="H624" s="21"/>
    </row>
    <row r="625" spans="8:8">
      <c r="H625" s="21"/>
    </row>
    <row r="626" spans="8:8">
      <c r="H626" s="21"/>
    </row>
    <row r="627" spans="8:8">
      <c r="H627" s="21"/>
    </row>
    <row r="628" spans="8:8">
      <c r="H628" s="21"/>
    </row>
    <row r="629" spans="8:8">
      <c r="H629" s="21"/>
    </row>
    <row r="630" spans="8:8">
      <c r="H630" s="21"/>
    </row>
    <row r="631" spans="8:8">
      <c r="H631" s="21"/>
    </row>
    <row r="632" spans="8:8">
      <c r="H632" s="21"/>
    </row>
    <row r="633" spans="8:8">
      <c r="H633" s="21"/>
    </row>
    <row r="634" spans="8:8">
      <c r="H634" s="21"/>
    </row>
    <row r="635" spans="8:8">
      <c r="H635" s="21"/>
    </row>
    <row r="636" spans="8:8">
      <c r="H636" s="21"/>
    </row>
    <row r="637" spans="8:8">
      <c r="H637" s="21"/>
    </row>
    <row r="638" spans="8:8">
      <c r="H638" s="21"/>
    </row>
    <row r="639" spans="8:8">
      <c r="H639" s="21"/>
    </row>
    <row r="640" spans="8:8">
      <c r="H640" s="21"/>
    </row>
    <row r="641" spans="8:8">
      <c r="H641" s="21"/>
    </row>
    <row r="642" spans="8:8">
      <c r="H642" s="21"/>
    </row>
    <row r="643" spans="8:8">
      <c r="H643" s="21"/>
    </row>
    <row r="644" spans="8:8">
      <c r="H644" s="21"/>
    </row>
    <row r="645" spans="8:8">
      <c r="H645" s="21"/>
    </row>
    <row r="646" spans="8:8">
      <c r="H646" s="21"/>
    </row>
    <row r="647" spans="8:8">
      <c r="H647" s="21"/>
    </row>
    <row r="648" spans="8:8">
      <c r="H648" s="21"/>
    </row>
    <row r="649" spans="8:8">
      <c r="H649" s="21"/>
    </row>
    <row r="650" spans="8:8">
      <c r="H650" s="21"/>
    </row>
    <row r="651" spans="8:8">
      <c r="H651" s="21"/>
    </row>
    <row r="652" spans="8:8">
      <c r="H652" s="21"/>
    </row>
    <row r="653" spans="8:8">
      <c r="H653" s="21"/>
    </row>
    <row r="654" spans="8:8">
      <c r="H654" s="21"/>
    </row>
    <row r="655" spans="8:8">
      <c r="H655" s="21"/>
    </row>
    <row r="656" spans="8:8">
      <c r="H656" s="21"/>
    </row>
    <row r="657" spans="8:8">
      <c r="H657" s="21"/>
    </row>
    <row r="658" spans="8:8">
      <c r="H658" s="21"/>
    </row>
    <row r="659" spans="8:8">
      <c r="H659" s="21"/>
    </row>
    <row r="660" spans="8:8">
      <c r="H660" s="21"/>
    </row>
    <row r="661" spans="8:8">
      <c r="H661" s="21"/>
    </row>
    <row r="662" spans="8:8">
      <c r="H662" s="21"/>
    </row>
    <row r="663" spans="8:8">
      <c r="H663" s="21"/>
    </row>
    <row r="664" spans="8:8">
      <c r="H664" s="21"/>
    </row>
    <row r="665" spans="8:8">
      <c r="H665" s="21"/>
    </row>
    <row r="666" spans="8:8">
      <c r="H666" s="21"/>
    </row>
    <row r="667" spans="8:8">
      <c r="H667" s="21"/>
    </row>
    <row r="668" spans="8:8">
      <c r="H668" s="21"/>
    </row>
    <row r="669" spans="8:8">
      <c r="H669" s="21"/>
    </row>
    <row r="670" spans="8:8">
      <c r="H670" s="21"/>
    </row>
    <row r="671" spans="8:8">
      <c r="H671" s="21"/>
    </row>
    <row r="672" spans="8:8">
      <c r="H672" s="21"/>
    </row>
    <row r="673" spans="8:8">
      <c r="H673" s="21"/>
    </row>
    <row r="674" spans="8:8">
      <c r="H674" s="21"/>
    </row>
    <row r="675" spans="8:8">
      <c r="H675" s="21"/>
    </row>
    <row r="676" spans="8:8">
      <c r="H676" s="21"/>
    </row>
    <row r="677" spans="8:8">
      <c r="H677" s="21"/>
    </row>
    <row r="678" spans="8:8">
      <c r="H678" s="21"/>
    </row>
    <row r="679" spans="8:8">
      <c r="H679" s="21"/>
    </row>
    <row r="680" spans="8:8">
      <c r="H680" s="21"/>
    </row>
    <row r="681" spans="8:8">
      <c r="H681" s="21"/>
    </row>
    <row r="682" spans="8:8">
      <c r="H682" s="21"/>
    </row>
    <row r="683" spans="8:8">
      <c r="H683" s="21"/>
    </row>
    <row r="684" spans="8:8">
      <c r="H684" s="21"/>
    </row>
    <row r="685" spans="8:8">
      <c r="H685" s="21"/>
    </row>
    <row r="686" spans="8:8">
      <c r="H686" s="21"/>
    </row>
    <row r="687" spans="8:8">
      <c r="H687" s="21"/>
    </row>
    <row r="688" spans="8:8">
      <c r="H688" s="21"/>
    </row>
    <row r="689" spans="8:8">
      <c r="H689" s="21"/>
    </row>
    <row r="690" spans="8:8">
      <c r="H690" s="21"/>
    </row>
    <row r="691" spans="8:8">
      <c r="H691" s="21"/>
    </row>
    <row r="692" spans="8:8">
      <c r="H692" s="21"/>
    </row>
    <row r="693" spans="8:8">
      <c r="H693" s="21"/>
    </row>
    <row r="694" spans="8:8">
      <c r="H694" s="21"/>
    </row>
    <row r="695" spans="8:8">
      <c r="H695" s="21"/>
    </row>
    <row r="696" spans="8:8">
      <c r="H696" s="21"/>
    </row>
    <row r="697" spans="8:8">
      <c r="H697" s="21"/>
    </row>
    <row r="698" spans="8:8">
      <c r="H698" s="21"/>
    </row>
    <row r="699" spans="8:8">
      <c r="H699" s="21"/>
    </row>
    <row r="700" spans="8:8">
      <c r="H700" s="21"/>
    </row>
    <row r="701" spans="8:8">
      <c r="H701" s="21"/>
    </row>
    <row r="702" spans="8:8">
      <c r="H702" s="21"/>
    </row>
    <row r="703" spans="8:8">
      <c r="H703" s="21"/>
    </row>
    <row r="704" spans="8:8">
      <c r="H704" s="21"/>
    </row>
    <row r="705" spans="8:8">
      <c r="H705" s="21"/>
    </row>
    <row r="706" spans="8:8">
      <c r="H706" s="21"/>
    </row>
    <row r="707" spans="8:8">
      <c r="H707" s="21"/>
    </row>
    <row r="708" spans="8:8">
      <c r="H708" s="21"/>
    </row>
    <row r="709" spans="8:8">
      <c r="H709" s="21"/>
    </row>
    <row r="710" spans="8:8">
      <c r="H710" s="21"/>
    </row>
    <row r="711" spans="8:8">
      <c r="H711" s="21"/>
    </row>
    <row r="712" spans="8:8">
      <c r="H712" s="21"/>
    </row>
    <row r="713" spans="8:8">
      <c r="H713" s="21"/>
    </row>
    <row r="714" spans="8:8">
      <c r="H714" s="21"/>
    </row>
    <row r="715" spans="8:8">
      <c r="H715" s="21"/>
    </row>
    <row r="716" spans="8:8">
      <c r="H716" s="21"/>
    </row>
    <row r="717" spans="8:8">
      <c r="H717" s="21"/>
    </row>
    <row r="718" spans="8:8">
      <c r="H718" s="21"/>
    </row>
    <row r="719" spans="8:8">
      <c r="H719" s="21"/>
    </row>
    <row r="720" spans="8:8">
      <c r="H720" s="21"/>
    </row>
    <row r="721" spans="8:8">
      <c r="H721" s="21"/>
    </row>
    <row r="722" spans="8:8">
      <c r="H722" s="21"/>
    </row>
    <row r="723" spans="8:8">
      <c r="H723" s="21"/>
    </row>
    <row r="724" spans="8:8">
      <c r="H724" s="21"/>
    </row>
    <row r="725" spans="8:8">
      <c r="H725" s="21"/>
    </row>
    <row r="726" spans="8:8">
      <c r="H726" s="21"/>
    </row>
    <row r="727" spans="8:8">
      <c r="H727" s="21"/>
    </row>
    <row r="728" spans="8:8">
      <c r="H728" s="21"/>
    </row>
    <row r="729" spans="8:8">
      <c r="H729" s="21"/>
    </row>
    <row r="730" spans="8:8">
      <c r="H730" s="21"/>
    </row>
    <row r="731" spans="8:8">
      <c r="H731" s="21"/>
    </row>
    <row r="732" spans="8:8">
      <c r="H732" s="21"/>
    </row>
    <row r="733" spans="8:8">
      <c r="H733" s="21"/>
    </row>
    <row r="734" spans="8:8">
      <c r="H734" s="21"/>
    </row>
    <row r="735" spans="8:8">
      <c r="H735" s="21"/>
    </row>
    <row r="736" spans="8:8">
      <c r="H736" s="21"/>
    </row>
    <row r="737" spans="8:8">
      <c r="H737" s="21"/>
    </row>
    <row r="738" spans="8:8">
      <c r="H738" s="21"/>
    </row>
    <row r="739" spans="8:8">
      <c r="H739" s="21"/>
    </row>
    <row r="740" spans="8:8">
      <c r="H740" s="21"/>
    </row>
    <row r="741" spans="8:8">
      <c r="H741" s="21"/>
    </row>
    <row r="742" spans="8:8">
      <c r="H742" s="21"/>
    </row>
    <row r="743" spans="8:8">
      <c r="H743" s="21"/>
    </row>
    <row r="744" spans="8:8">
      <c r="H744" s="21"/>
    </row>
    <row r="745" spans="8:8">
      <c r="H745" s="21"/>
    </row>
    <row r="746" spans="8:8">
      <c r="H746" s="21"/>
    </row>
    <row r="747" spans="8:8">
      <c r="H747" s="21"/>
    </row>
    <row r="748" spans="8:8">
      <c r="H748" s="21"/>
    </row>
    <row r="749" spans="8:8">
      <c r="H749" s="21"/>
    </row>
    <row r="750" spans="8:8">
      <c r="H750" s="21"/>
    </row>
    <row r="751" spans="8:8">
      <c r="H751" s="21"/>
    </row>
    <row r="752" spans="8:8">
      <c r="H752" s="21"/>
    </row>
    <row r="753" spans="8:8">
      <c r="H753" s="21"/>
    </row>
    <row r="754" spans="8:8">
      <c r="H754" s="21"/>
    </row>
    <row r="755" spans="8:8">
      <c r="H755" s="21"/>
    </row>
    <row r="756" spans="8:8">
      <c r="H756" s="21"/>
    </row>
    <row r="757" spans="8:8">
      <c r="H757" s="21"/>
    </row>
    <row r="758" spans="8:8">
      <c r="H758" s="21"/>
    </row>
    <row r="759" spans="8:8">
      <c r="H759" s="21"/>
    </row>
    <row r="760" spans="8:8">
      <c r="H760" s="21"/>
    </row>
    <row r="761" spans="8:8">
      <c r="H761" s="21"/>
    </row>
    <row r="762" spans="8:8">
      <c r="H762" s="21"/>
    </row>
    <row r="763" spans="8:8">
      <c r="H763" s="21"/>
    </row>
    <row r="764" spans="8:8">
      <c r="H764" s="21"/>
    </row>
    <row r="765" spans="8:8">
      <c r="H765" s="21"/>
    </row>
    <row r="766" spans="8:8">
      <c r="H766" s="21"/>
    </row>
    <row r="767" spans="8:8">
      <c r="H767" s="21"/>
    </row>
    <row r="768" spans="8:8">
      <c r="H768" s="21"/>
    </row>
    <row r="769" spans="8:8">
      <c r="H769" s="21"/>
    </row>
    <row r="770" spans="8:8">
      <c r="H770" s="21"/>
    </row>
    <row r="771" spans="8:8">
      <c r="H771" s="21"/>
    </row>
    <row r="772" spans="8:8">
      <c r="H772" s="21"/>
    </row>
    <row r="773" spans="8:8">
      <c r="H773" s="21"/>
    </row>
    <row r="774" spans="8:8">
      <c r="H774" s="21"/>
    </row>
    <row r="775" spans="8:8">
      <c r="H775" s="21"/>
    </row>
    <row r="776" spans="8:8">
      <c r="H776" s="21"/>
    </row>
    <row r="777" spans="8:8">
      <c r="H777" s="21"/>
    </row>
    <row r="778" spans="8:8">
      <c r="H778" s="21"/>
    </row>
    <row r="779" spans="8:8">
      <c r="H779" s="21"/>
    </row>
    <row r="780" spans="8:8">
      <c r="H780" s="21"/>
    </row>
    <row r="781" spans="8:8">
      <c r="H781" s="21"/>
    </row>
    <row r="782" spans="8:8">
      <c r="H782" s="21"/>
    </row>
    <row r="783" spans="8:8">
      <c r="H783" s="21"/>
    </row>
    <row r="784" spans="8:8">
      <c r="H784" s="21"/>
    </row>
    <row r="785" spans="8:8">
      <c r="H785" s="21"/>
    </row>
    <row r="786" spans="8:8">
      <c r="H786" s="21"/>
    </row>
    <row r="787" spans="8:8">
      <c r="H787" s="21"/>
    </row>
    <row r="788" spans="8:8">
      <c r="H788" s="21"/>
    </row>
    <row r="789" spans="8:8">
      <c r="H789" s="21"/>
    </row>
    <row r="790" spans="8:8">
      <c r="H790" s="21"/>
    </row>
    <row r="791" spans="8:8">
      <c r="H791" s="21"/>
    </row>
    <row r="792" spans="8:8">
      <c r="H792" s="21"/>
    </row>
    <row r="793" spans="8:8">
      <c r="H793" s="21"/>
    </row>
    <row r="794" spans="8:8">
      <c r="H794" s="21"/>
    </row>
    <row r="795" spans="8:8">
      <c r="H795" s="21"/>
    </row>
    <row r="796" spans="8:8">
      <c r="H796" s="21"/>
    </row>
    <row r="797" spans="8:8">
      <c r="H797" s="21"/>
    </row>
    <row r="798" spans="8:8">
      <c r="H798" s="21"/>
    </row>
    <row r="799" spans="8:8">
      <c r="H799" s="21"/>
    </row>
    <row r="800" spans="8:8">
      <c r="H800" s="21"/>
    </row>
    <row r="801" spans="8:8">
      <c r="H801" s="21"/>
    </row>
    <row r="802" spans="8:8">
      <c r="H802" s="21"/>
    </row>
    <row r="803" spans="8:8">
      <c r="H803" s="21"/>
    </row>
    <row r="804" spans="8:8">
      <c r="H804" s="21"/>
    </row>
    <row r="805" spans="8:8">
      <c r="H805" s="21"/>
    </row>
    <row r="806" spans="8:8">
      <c r="H806" s="21"/>
    </row>
    <row r="807" spans="8:8">
      <c r="H807" s="21"/>
    </row>
    <row r="808" spans="8:8">
      <c r="H808" s="21"/>
    </row>
    <row r="809" spans="8:8">
      <c r="H809" s="21"/>
    </row>
    <row r="810" spans="8:8">
      <c r="H810" s="21"/>
    </row>
    <row r="811" spans="8:8">
      <c r="H811" s="21"/>
    </row>
    <row r="812" spans="8:8">
      <c r="H812" s="21"/>
    </row>
    <row r="813" spans="8:8">
      <c r="H813" s="21"/>
    </row>
    <row r="814" spans="8:8">
      <c r="H814" s="21"/>
    </row>
    <row r="815" spans="8:8">
      <c r="H815" s="21"/>
    </row>
    <row r="816" spans="8:8">
      <c r="H816" s="21"/>
    </row>
    <row r="817" spans="8:8">
      <c r="H817" s="21"/>
    </row>
    <row r="818" spans="8:8">
      <c r="H818" s="21"/>
    </row>
    <row r="819" spans="8:8">
      <c r="H819" s="21"/>
    </row>
    <row r="820" spans="8:8">
      <c r="H820" s="21"/>
    </row>
    <row r="821" spans="8:8">
      <c r="H821" s="21"/>
    </row>
    <row r="822" spans="8:8">
      <c r="H822" s="21"/>
    </row>
    <row r="823" spans="8:8">
      <c r="H823" s="21"/>
    </row>
    <row r="824" spans="8:8">
      <c r="H824" s="21"/>
    </row>
    <row r="825" spans="8:8">
      <c r="H825" s="21"/>
    </row>
    <row r="826" spans="8:8">
      <c r="H826" s="21"/>
    </row>
    <row r="827" spans="8:8">
      <c r="H827" s="21"/>
    </row>
    <row r="828" spans="8:8">
      <c r="H828" s="21"/>
    </row>
    <row r="829" spans="8:8">
      <c r="H829" s="21"/>
    </row>
    <row r="830" spans="8:8">
      <c r="H830" s="21"/>
    </row>
    <row r="831" spans="8:8">
      <c r="H831" s="21"/>
    </row>
    <row r="832" spans="8:8">
      <c r="H832" s="21"/>
    </row>
    <row r="833" spans="8:8">
      <c r="H833" s="21"/>
    </row>
    <row r="834" spans="8:8">
      <c r="H834" s="21"/>
    </row>
    <row r="835" spans="8:8">
      <c r="H835" s="21"/>
    </row>
    <row r="836" spans="8:8">
      <c r="H836" s="21"/>
    </row>
    <row r="837" spans="8:8">
      <c r="H837" s="21"/>
    </row>
    <row r="838" spans="8:8">
      <c r="H838" s="21"/>
    </row>
    <row r="839" spans="8:8">
      <c r="H839" s="21"/>
    </row>
    <row r="840" spans="8:8">
      <c r="H840" s="21"/>
    </row>
    <row r="841" spans="8:8">
      <c r="H841" s="21"/>
    </row>
    <row r="842" spans="8:8">
      <c r="H842" s="21"/>
    </row>
    <row r="843" spans="8:8">
      <c r="H843" s="21"/>
    </row>
    <row r="844" spans="8:8">
      <c r="H844" s="21"/>
    </row>
    <row r="845" spans="8:8">
      <c r="H845" s="21"/>
    </row>
    <row r="846" spans="8:8">
      <c r="H846" s="21"/>
    </row>
    <row r="847" spans="8:8">
      <c r="H847" s="21"/>
    </row>
    <row r="848" spans="8:8">
      <c r="H848" s="21"/>
    </row>
    <row r="849" spans="8:8">
      <c r="H849" s="21"/>
    </row>
    <row r="850" spans="8:8">
      <c r="H850" s="21"/>
    </row>
    <row r="851" spans="8:8">
      <c r="H851" s="21"/>
    </row>
    <row r="852" spans="8:8">
      <c r="H852" s="21"/>
    </row>
    <row r="853" spans="8:8">
      <c r="H853" s="21"/>
    </row>
    <row r="854" spans="8:8">
      <c r="H854" s="21"/>
    </row>
    <row r="855" spans="8:8">
      <c r="H855" s="21"/>
    </row>
    <row r="856" spans="8:8">
      <c r="H856" s="21"/>
    </row>
    <row r="857" spans="8:8">
      <c r="H857" s="21"/>
    </row>
    <row r="858" spans="8:8">
      <c r="H858" s="21"/>
    </row>
    <row r="859" spans="8:8">
      <c r="H859" s="21"/>
    </row>
    <row r="860" spans="8:8">
      <c r="H860" s="21"/>
    </row>
    <row r="861" spans="8:8">
      <c r="H861" s="21"/>
    </row>
    <row r="862" spans="8:8">
      <c r="H862" s="21"/>
    </row>
    <row r="863" spans="8:8">
      <c r="H863" s="21"/>
    </row>
    <row r="864" spans="8:8">
      <c r="H864" s="21"/>
    </row>
    <row r="865" spans="8:8">
      <c r="H865" s="21"/>
    </row>
    <row r="866" spans="8:8">
      <c r="H866" s="21"/>
    </row>
    <row r="867" spans="8:8">
      <c r="H867" s="21"/>
    </row>
    <row r="868" spans="8:8">
      <c r="H868" s="21"/>
    </row>
    <row r="869" spans="8:8">
      <c r="H869" s="21"/>
    </row>
    <row r="870" spans="8:8">
      <c r="H870" s="21"/>
    </row>
    <row r="871" spans="8:8">
      <c r="H871" s="21"/>
    </row>
    <row r="872" spans="8:8">
      <c r="H872" s="21"/>
    </row>
    <row r="873" spans="8:8">
      <c r="H873" s="21"/>
    </row>
    <row r="874" spans="8:8">
      <c r="H874" s="21"/>
    </row>
    <row r="875" spans="8:8">
      <c r="H875" s="21"/>
    </row>
    <row r="876" spans="8:8">
      <c r="H876" s="21"/>
    </row>
    <row r="877" spans="8:8">
      <c r="H877" s="21"/>
    </row>
    <row r="878" spans="8:8">
      <c r="H878" s="21"/>
    </row>
    <row r="879" spans="8:8">
      <c r="H879" s="21"/>
    </row>
    <row r="880" spans="8:8">
      <c r="H880" s="21"/>
    </row>
    <row r="881" spans="8:8">
      <c r="H881" s="21"/>
    </row>
    <row r="882" spans="8:8">
      <c r="H882" s="21"/>
    </row>
    <row r="883" spans="8:8">
      <c r="H883" s="21"/>
    </row>
    <row r="884" spans="8:8">
      <c r="H884" s="21"/>
    </row>
    <row r="885" spans="8:8">
      <c r="H885" s="21"/>
    </row>
    <row r="886" spans="8:8">
      <c r="H886" s="21"/>
    </row>
    <row r="887" spans="8:8">
      <c r="H887" s="21"/>
    </row>
    <row r="888" spans="8:8">
      <c r="H888" s="21"/>
    </row>
    <row r="889" spans="8:8">
      <c r="H889" s="21"/>
    </row>
    <row r="890" spans="8:8">
      <c r="H890" s="21"/>
    </row>
    <row r="891" spans="8:8">
      <c r="H891" s="21"/>
    </row>
    <row r="892" spans="8:8">
      <c r="H892" s="21"/>
    </row>
    <row r="893" spans="8:8">
      <c r="H893" s="21"/>
    </row>
    <row r="894" spans="8:8">
      <c r="H894" s="21"/>
    </row>
    <row r="895" spans="8:8">
      <c r="H895" s="21"/>
    </row>
    <row r="896" spans="8:8">
      <c r="H896" s="21"/>
    </row>
    <row r="897" spans="8:8">
      <c r="H897" s="21"/>
    </row>
    <row r="898" spans="8:8">
      <c r="H898" s="21"/>
    </row>
    <row r="899" spans="8:8">
      <c r="H899" s="21"/>
    </row>
    <row r="900" spans="8:8">
      <c r="H900" s="21"/>
    </row>
    <row r="901" spans="8:8">
      <c r="H901" s="21"/>
    </row>
    <row r="902" spans="8:8">
      <c r="H902" s="21"/>
    </row>
    <row r="903" spans="8:8">
      <c r="H903" s="21"/>
    </row>
    <row r="904" spans="8:8">
      <c r="H904" s="21"/>
    </row>
    <row r="905" spans="8:8">
      <c r="H905" s="21"/>
    </row>
    <row r="906" spans="8:8">
      <c r="H906" s="21"/>
    </row>
    <row r="907" spans="8:8">
      <c r="H907" s="21"/>
    </row>
    <row r="908" spans="8:8">
      <c r="H908" s="21"/>
    </row>
    <row r="909" spans="8:8">
      <c r="H909" s="21"/>
    </row>
    <row r="910" spans="8:8">
      <c r="H910" s="21"/>
    </row>
    <row r="911" spans="8:8">
      <c r="H911" s="21"/>
    </row>
    <row r="912" spans="8:8">
      <c r="H912" s="21"/>
    </row>
    <row r="913" spans="8:8">
      <c r="H913" s="21"/>
    </row>
    <row r="914" spans="8:8">
      <c r="H914" s="21"/>
    </row>
    <row r="915" spans="8:8">
      <c r="H915" s="21"/>
    </row>
    <row r="916" spans="8:8">
      <c r="H916" s="21"/>
    </row>
    <row r="917" spans="8:8">
      <c r="H917" s="21"/>
    </row>
    <row r="918" spans="8:8">
      <c r="H918" s="21"/>
    </row>
    <row r="919" spans="8:8">
      <c r="H919" s="21"/>
    </row>
    <row r="920" spans="8:8">
      <c r="H920" s="21"/>
    </row>
    <row r="921" spans="8:8">
      <c r="H921" s="21"/>
    </row>
    <row r="922" spans="8:8">
      <c r="H922" s="21"/>
    </row>
    <row r="923" spans="8:8">
      <c r="H923" s="21"/>
    </row>
    <row r="924" spans="8:8">
      <c r="H924" s="21"/>
    </row>
    <row r="925" spans="8:8">
      <c r="H925" s="21"/>
    </row>
    <row r="926" spans="8:8">
      <c r="H926" s="21"/>
    </row>
    <row r="927" spans="8:8">
      <c r="H927" s="21"/>
    </row>
    <row r="928" spans="8:8">
      <c r="H928" s="21"/>
    </row>
    <row r="929" spans="8:8">
      <c r="H929" s="21"/>
    </row>
    <row r="930" spans="8:8">
      <c r="H930" s="21"/>
    </row>
    <row r="931" spans="8:8">
      <c r="H931" s="21"/>
    </row>
    <row r="932" spans="8:8">
      <c r="H932" s="21"/>
    </row>
    <row r="933" spans="8:8">
      <c r="H933" s="21"/>
    </row>
    <row r="934" spans="8:8">
      <c r="H934" s="21"/>
    </row>
    <row r="935" spans="8:8">
      <c r="H935" s="21"/>
    </row>
    <row r="936" spans="8:8">
      <c r="H936" s="21"/>
    </row>
    <row r="937" spans="8:8">
      <c r="H937" s="21"/>
    </row>
    <row r="938" spans="8:8">
      <c r="H938" s="21"/>
    </row>
    <row r="939" spans="8:8">
      <c r="H939" s="21"/>
    </row>
    <row r="940" spans="8:8">
      <c r="H940" s="21"/>
    </row>
    <row r="941" spans="8:8">
      <c r="H941" s="21"/>
    </row>
    <row r="942" spans="8:8">
      <c r="H942" s="21"/>
    </row>
    <row r="943" spans="8:8">
      <c r="H943" s="21"/>
    </row>
    <row r="944" spans="8:8">
      <c r="H944" s="21"/>
    </row>
    <row r="945" spans="8:8">
      <c r="H945" s="21"/>
    </row>
    <row r="946" spans="8:8">
      <c r="H946" s="21"/>
    </row>
    <row r="947" spans="8:8">
      <c r="H947" s="21"/>
    </row>
    <row r="948" spans="8:8">
      <c r="H948" s="21"/>
    </row>
    <row r="949" spans="8:8">
      <c r="H949" s="21"/>
    </row>
    <row r="950" spans="8:8">
      <c r="H950" s="21"/>
    </row>
    <row r="951" spans="8:8">
      <c r="H951" s="21"/>
    </row>
    <row r="952" spans="8:8">
      <c r="H952" s="21"/>
    </row>
    <row r="953" spans="8:8">
      <c r="H953" s="21"/>
    </row>
    <row r="954" spans="8:8">
      <c r="H954" s="21"/>
    </row>
    <row r="955" spans="8:8">
      <c r="H955" s="21"/>
    </row>
    <row r="956" spans="8:8">
      <c r="H956" s="21"/>
    </row>
    <row r="957" spans="8:8">
      <c r="H957" s="21"/>
    </row>
    <row r="958" spans="8:8">
      <c r="H958" s="21"/>
    </row>
    <row r="959" spans="8:8">
      <c r="H959" s="21"/>
    </row>
    <row r="960" spans="8:8">
      <c r="H960" s="21"/>
    </row>
    <row r="961" spans="8:8">
      <c r="H961" s="21"/>
    </row>
    <row r="962" spans="8:8">
      <c r="H962" s="21"/>
    </row>
    <row r="963" spans="8:8">
      <c r="H963" s="21"/>
    </row>
    <row r="964" spans="8:8">
      <c r="H964" s="21"/>
    </row>
    <row r="965" spans="8:8">
      <c r="H965" s="21"/>
    </row>
    <row r="966" spans="8:8">
      <c r="H966" s="21"/>
    </row>
    <row r="967" spans="8:8">
      <c r="H967" s="21"/>
    </row>
    <row r="968" spans="8:8">
      <c r="H968" s="21"/>
    </row>
    <row r="969" spans="8:8">
      <c r="H969" s="21"/>
    </row>
    <row r="970" spans="8:8">
      <c r="H970" s="21"/>
    </row>
    <row r="971" spans="8:8">
      <c r="H971" s="21"/>
    </row>
    <row r="972" spans="8:8">
      <c r="H972" s="21"/>
    </row>
    <row r="973" spans="8:8">
      <c r="H973" s="21"/>
    </row>
    <row r="974" spans="8:8">
      <c r="H974" s="21"/>
    </row>
    <row r="975" spans="8:8">
      <c r="H975" s="21"/>
    </row>
    <row r="976" spans="8:8">
      <c r="H976" s="21"/>
    </row>
    <row r="977" spans="8:8">
      <c r="H977" s="21"/>
    </row>
    <row r="978" spans="8:8">
      <c r="H978" s="21"/>
    </row>
    <row r="979" spans="8:8">
      <c r="H979" s="21"/>
    </row>
    <row r="980" spans="8:8">
      <c r="H980" s="21"/>
    </row>
    <row r="981" spans="8:8">
      <c r="H981" s="21"/>
    </row>
    <row r="982" spans="8:8">
      <c r="H982" s="21"/>
    </row>
    <row r="983" spans="8:8">
      <c r="H983" s="21"/>
    </row>
    <row r="984" spans="8:8">
      <c r="H984" s="21"/>
    </row>
    <row r="985" spans="8:8">
      <c r="H985" s="21"/>
    </row>
    <row r="986" spans="8:8">
      <c r="H986" s="21"/>
    </row>
    <row r="987" spans="8:8">
      <c r="H987" s="21"/>
    </row>
    <row r="988" spans="8:8">
      <c r="H988" s="21"/>
    </row>
    <row r="989" spans="8:8">
      <c r="H989" s="21"/>
    </row>
    <row r="990" spans="8:8">
      <c r="H990" s="21"/>
    </row>
    <row r="991" spans="8:8">
      <c r="H991" s="21"/>
    </row>
    <row r="992" spans="8:8">
      <c r="H992" s="21"/>
    </row>
    <row r="993" spans="8:8">
      <c r="H993" s="21"/>
    </row>
    <row r="994" spans="8:8">
      <c r="H994" s="21"/>
    </row>
    <row r="995" spans="8:8">
      <c r="H995" s="21"/>
    </row>
    <row r="996" spans="8:8">
      <c r="H996" s="21"/>
    </row>
    <row r="997" spans="8:8">
      <c r="H997" s="21"/>
    </row>
    <row r="998" spans="8:8">
      <c r="H998" s="21"/>
    </row>
    <row r="999" spans="8:8">
      <c r="H999" s="21"/>
    </row>
    <row r="1000" spans="8:8">
      <c r="H1000"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C1:Q1000"/>
  <sheetViews>
    <sheetView workbookViewId="0"/>
  </sheetViews>
  <sheetFormatPr defaultColWidth="12.5703125" defaultRowHeight="15.75" customHeight="1"/>
  <cols>
    <col min="3" max="3" width="71.7109375" customWidth="1"/>
    <col min="6" max="6" width="60.28515625" customWidth="1"/>
  </cols>
  <sheetData>
    <row r="1" spans="3:8">
      <c r="H1" s="21"/>
    </row>
    <row r="2" spans="3:8">
      <c r="H2" s="21"/>
    </row>
    <row r="3" spans="3:8">
      <c r="H3" s="21"/>
    </row>
    <row r="4" spans="3:8">
      <c r="H4" s="22"/>
    </row>
    <row r="5" spans="3:8">
      <c r="H5" s="21"/>
    </row>
    <row r="6" spans="3:8">
      <c r="H6" s="21"/>
    </row>
    <row r="7" spans="3:8">
      <c r="C7" s="8" t="s">
        <v>77</v>
      </c>
      <c r="H7" s="21"/>
    </row>
    <row r="8" spans="3:8">
      <c r="C8" s="7" t="s">
        <v>78</v>
      </c>
      <c r="F8" s="23" t="s">
        <v>79</v>
      </c>
      <c r="H8" s="21"/>
    </row>
    <row r="9" spans="3:8">
      <c r="C9" s="7" t="s">
        <v>80</v>
      </c>
      <c r="F9" s="24" t="s">
        <v>81</v>
      </c>
      <c r="H9" s="21"/>
    </row>
    <row r="10" spans="3:8">
      <c r="C10" s="7" t="s">
        <v>82</v>
      </c>
      <c r="H10" s="21"/>
    </row>
    <row r="11" spans="3:8">
      <c r="H11" s="21"/>
    </row>
    <row r="12" spans="3:8">
      <c r="C12" s="8" t="s">
        <v>83</v>
      </c>
      <c r="H12" s="21"/>
    </row>
    <row r="13" spans="3:8">
      <c r="C13" s="12" t="s">
        <v>84</v>
      </c>
      <c r="H13" s="21"/>
    </row>
    <row r="14" spans="3:8">
      <c r="C14" s="12" t="s">
        <v>85</v>
      </c>
      <c r="H14" s="21"/>
    </row>
    <row r="15" spans="3:8">
      <c r="C15" s="12" t="s">
        <v>86</v>
      </c>
      <c r="H15" s="21"/>
    </row>
    <row r="16" spans="3:8">
      <c r="H16" s="21"/>
    </row>
    <row r="17" spans="3:8">
      <c r="C17" s="8" t="s">
        <v>87</v>
      </c>
      <c r="H17" s="21"/>
    </row>
    <row r="18" spans="3:8">
      <c r="C18" s="12" t="s">
        <v>88</v>
      </c>
      <c r="H18" s="21"/>
    </row>
    <row r="19" spans="3:8">
      <c r="C19" s="14" t="s">
        <v>89</v>
      </c>
      <c r="H19" s="21"/>
    </row>
    <row r="20" spans="3:8">
      <c r="C20" s="14" t="s">
        <v>90</v>
      </c>
      <c r="H20" s="21"/>
    </row>
    <row r="21" spans="3:8">
      <c r="H21" s="21"/>
    </row>
    <row r="22" spans="3:8">
      <c r="C22" s="8" t="s">
        <v>91</v>
      </c>
      <c r="H22" s="21"/>
    </row>
    <row r="23" spans="3:8">
      <c r="C23" s="12" t="s">
        <v>92</v>
      </c>
      <c r="H23" s="21"/>
    </row>
    <row r="24" spans="3:8">
      <c r="C24" s="12" t="s">
        <v>93</v>
      </c>
      <c r="H24" s="21"/>
    </row>
    <row r="25" spans="3:8">
      <c r="C25" s="12" t="s">
        <v>94</v>
      </c>
      <c r="H25" s="21"/>
    </row>
    <row r="26" spans="3:8">
      <c r="H26" s="21"/>
    </row>
    <row r="27" spans="3:8">
      <c r="H27" s="21"/>
    </row>
    <row r="28" spans="3:8">
      <c r="C28" s="23" t="s">
        <v>95</v>
      </c>
      <c r="H28" s="21"/>
    </row>
    <row r="29" spans="3:8">
      <c r="C29" s="25" t="s">
        <v>96</v>
      </c>
      <c r="H29" s="21"/>
    </row>
    <row r="30" spans="3:8">
      <c r="H30" s="21"/>
    </row>
    <row r="31" spans="3:8">
      <c r="H31" s="21"/>
    </row>
    <row r="32" spans="3:8">
      <c r="H32" s="21"/>
    </row>
    <row r="33" spans="3:17">
      <c r="C33" s="23" t="s">
        <v>34</v>
      </c>
      <c r="H33" s="21"/>
    </row>
    <row r="34" spans="3:17">
      <c r="C34" s="25" t="s">
        <v>97</v>
      </c>
      <c r="H34" s="21"/>
    </row>
    <row r="35" spans="3:17">
      <c r="C35" s="25" t="s">
        <v>98</v>
      </c>
      <c r="H35" s="21"/>
    </row>
    <row r="36" spans="3:17">
      <c r="C36" s="25" t="s">
        <v>99</v>
      </c>
      <c r="H36" s="21"/>
    </row>
    <row r="37" spans="3:17">
      <c r="C37" s="24" t="s">
        <v>100</v>
      </c>
      <c r="H37" s="21"/>
    </row>
    <row r="38" spans="3:17">
      <c r="C38" s="24" t="s">
        <v>101</v>
      </c>
      <c r="H38" s="21"/>
    </row>
    <row r="39" spans="3:17">
      <c r="H39" s="21"/>
      <c r="Q39" s="21"/>
    </row>
    <row r="40" spans="3:17">
      <c r="H40" s="21"/>
    </row>
    <row r="41" spans="3:17">
      <c r="H41" s="21"/>
    </row>
    <row r="42" spans="3:17">
      <c r="H42" s="21"/>
    </row>
    <row r="43" spans="3:17">
      <c r="H43" s="21"/>
    </row>
    <row r="44" spans="3:17">
      <c r="H44" s="21"/>
    </row>
    <row r="45" spans="3:17">
      <c r="H45" s="21"/>
    </row>
    <row r="46" spans="3:17">
      <c r="H46" s="21"/>
    </row>
    <row r="47" spans="3:17">
      <c r="H47" s="21"/>
    </row>
    <row r="48" spans="3:17">
      <c r="H48" s="21"/>
    </row>
    <row r="49" spans="8:8">
      <c r="H49" s="21"/>
    </row>
    <row r="50" spans="8:8">
      <c r="H50" s="21"/>
    </row>
    <row r="51" spans="8:8">
      <c r="H51" s="21"/>
    </row>
    <row r="52" spans="8:8">
      <c r="H52" s="21"/>
    </row>
    <row r="53" spans="8:8">
      <c r="H53" s="21"/>
    </row>
    <row r="54" spans="8:8">
      <c r="H54" s="21"/>
    </row>
    <row r="55" spans="8:8">
      <c r="H55" s="21"/>
    </row>
    <row r="56" spans="8:8">
      <c r="H56" s="21"/>
    </row>
    <row r="57" spans="8:8">
      <c r="H57" s="21"/>
    </row>
    <row r="58" spans="8:8">
      <c r="H58" s="21"/>
    </row>
    <row r="59" spans="8:8">
      <c r="H59" s="21"/>
    </row>
    <row r="60" spans="8:8">
      <c r="H60" s="21"/>
    </row>
    <row r="61" spans="8:8">
      <c r="H61" s="21"/>
    </row>
    <row r="62" spans="8:8">
      <c r="H62" s="21"/>
    </row>
    <row r="63" spans="8:8">
      <c r="H63" s="21"/>
    </row>
    <row r="64" spans="8:8">
      <c r="H64" s="21"/>
    </row>
    <row r="65" spans="3:8">
      <c r="H65" s="21"/>
    </row>
    <row r="66" spans="3:8">
      <c r="H66" s="21"/>
    </row>
    <row r="67" spans="3:8">
      <c r="H67" s="21"/>
    </row>
    <row r="68" spans="3:8">
      <c r="C68" s="26" t="s">
        <v>102</v>
      </c>
      <c r="H68" s="21"/>
    </row>
    <row r="69" spans="3:8">
      <c r="H69" s="21"/>
    </row>
    <row r="70" spans="3:8">
      <c r="H70" s="21"/>
    </row>
    <row r="71" spans="3:8">
      <c r="H71" s="21"/>
    </row>
    <row r="72" spans="3:8">
      <c r="H72" s="21"/>
    </row>
    <row r="73" spans="3:8">
      <c r="H73" s="21"/>
    </row>
    <row r="74" spans="3:8">
      <c r="H74" s="21"/>
    </row>
    <row r="75" spans="3:8">
      <c r="H75" s="21"/>
    </row>
    <row r="76" spans="3:8">
      <c r="H76" s="21"/>
    </row>
    <row r="77" spans="3:8">
      <c r="H77" s="21"/>
    </row>
    <row r="78" spans="3:8">
      <c r="H78" s="21"/>
    </row>
    <row r="79" spans="3:8">
      <c r="H79" s="21"/>
    </row>
    <row r="80" spans="3:8">
      <c r="H80" s="21"/>
    </row>
    <row r="81" spans="8:8">
      <c r="H81" s="21"/>
    </row>
    <row r="82" spans="8:8">
      <c r="H82" s="21"/>
    </row>
    <row r="83" spans="8:8">
      <c r="H83" s="21"/>
    </row>
    <row r="84" spans="8:8">
      <c r="H84" s="21"/>
    </row>
    <row r="85" spans="8:8">
      <c r="H85" s="21"/>
    </row>
    <row r="86" spans="8:8">
      <c r="H86" s="21"/>
    </row>
    <row r="87" spans="8:8">
      <c r="H87" s="21"/>
    </row>
    <row r="88" spans="8:8">
      <c r="H88" s="21"/>
    </row>
    <row r="89" spans="8:8">
      <c r="H89" s="21"/>
    </row>
    <row r="90" spans="8:8">
      <c r="H90" s="21"/>
    </row>
    <row r="91" spans="8:8">
      <c r="H91" s="21"/>
    </row>
    <row r="92" spans="8:8">
      <c r="H92" s="21"/>
    </row>
    <row r="93" spans="8:8">
      <c r="H93" s="21"/>
    </row>
    <row r="94" spans="8:8">
      <c r="H94" s="21"/>
    </row>
    <row r="95" spans="8:8">
      <c r="H95" s="21"/>
    </row>
    <row r="96" spans="8:8">
      <c r="H96" s="21"/>
    </row>
    <row r="97" spans="3:8">
      <c r="C97" s="26" t="s">
        <v>103</v>
      </c>
      <c r="H97" s="21"/>
    </row>
    <row r="98" spans="3:8">
      <c r="H98" s="21"/>
    </row>
    <row r="99" spans="3:8">
      <c r="H99" s="21"/>
    </row>
    <row r="100" spans="3:8">
      <c r="H100" s="21"/>
    </row>
    <row r="101" spans="3:8">
      <c r="H101" s="21"/>
    </row>
    <row r="102" spans="3:8">
      <c r="H102" s="21"/>
    </row>
    <row r="103" spans="3:8">
      <c r="H103" s="21"/>
    </row>
    <row r="104" spans="3:8">
      <c r="H104" s="21"/>
    </row>
    <row r="105" spans="3:8">
      <c r="H105" s="21"/>
    </row>
    <row r="106" spans="3:8">
      <c r="H106" s="21"/>
    </row>
    <row r="107" spans="3:8">
      <c r="H107" s="21"/>
    </row>
    <row r="108" spans="3:8">
      <c r="H108" s="21"/>
    </row>
    <row r="109" spans="3:8">
      <c r="H109" s="21"/>
    </row>
    <row r="110" spans="3:8">
      <c r="H110" s="21"/>
    </row>
    <row r="111" spans="3:8">
      <c r="H111" s="21"/>
    </row>
    <row r="112" spans="3:8">
      <c r="H112" s="21"/>
    </row>
    <row r="113" spans="8:8">
      <c r="H113" s="21"/>
    </row>
    <row r="114" spans="8:8">
      <c r="H114" s="21"/>
    </row>
    <row r="115" spans="8:8">
      <c r="H115" s="21"/>
    </row>
    <row r="116" spans="8:8">
      <c r="H116" s="21"/>
    </row>
    <row r="117" spans="8:8">
      <c r="H117" s="21"/>
    </row>
    <row r="118" spans="8:8">
      <c r="H118" s="21"/>
    </row>
    <row r="119" spans="8:8">
      <c r="H119" s="21"/>
    </row>
    <row r="120" spans="8:8">
      <c r="H120" s="21"/>
    </row>
    <row r="121" spans="8:8">
      <c r="H121" s="21"/>
    </row>
    <row r="122" spans="8:8">
      <c r="H122" s="21"/>
    </row>
    <row r="123" spans="8:8">
      <c r="H123" s="21"/>
    </row>
    <row r="124" spans="8:8">
      <c r="H124" s="21"/>
    </row>
    <row r="125" spans="8:8">
      <c r="H125" s="21"/>
    </row>
    <row r="126" spans="8:8">
      <c r="H126" s="21"/>
    </row>
    <row r="127" spans="8:8">
      <c r="H127" s="21"/>
    </row>
    <row r="128" spans="8:8">
      <c r="H128" s="21"/>
    </row>
    <row r="129" spans="8:8">
      <c r="H129" s="21"/>
    </row>
    <row r="130" spans="8:8">
      <c r="H130" s="21"/>
    </row>
    <row r="131" spans="8:8">
      <c r="H131" s="21"/>
    </row>
    <row r="132" spans="8:8">
      <c r="H132" s="21"/>
    </row>
    <row r="133" spans="8:8">
      <c r="H133" s="21"/>
    </row>
    <row r="134" spans="8:8">
      <c r="H134" s="21"/>
    </row>
    <row r="135" spans="8:8">
      <c r="H135" s="21"/>
    </row>
    <row r="136" spans="8:8">
      <c r="H136" s="21"/>
    </row>
    <row r="137" spans="8:8">
      <c r="H137" s="21"/>
    </row>
    <row r="138" spans="8:8">
      <c r="H138" s="21"/>
    </row>
    <row r="139" spans="8:8">
      <c r="H139" s="21"/>
    </row>
    <row r="140" spans="8:8">
      <c r="H140" s="21"/>
    </row>
    <row r="141" spans="8:8">
      <c r="H141" s="21"/>
    </row>
    <row r="142" spans="8:8">
      <c r="H142" s="21"/>
    </row>
    <row r="143" spans="8:8">
      <c r="H143" s="21"/>
    </row>
    <row r="144" spans="8:8">
      <c r="H144" s="21"/>
    </row>
    <row r="145" spans="8:8">
      <c r="H145" s="21"/>
    </row>
    <row r="146" spans="8:8">
      <c r="H146" s="21"/>
    </row>
    <row r="147" spans="8:8">
      <c r="H147" s="21"/>
    </row>
    <row r="148" spans="8:8">
      <c r="H148" s="21"/>
    </row>
    <row r="149" spans="8:8">
      <c r="H149" s="21"/>
    </row>
    <row r="150" spans="8:8">
      <c r="H150" s="21"/>
    </row>
    <row r="151" spans="8:8">
      <c r="H151" s="21"/>
    </row>
    <row r="152" spans="8:8">
      <c r="H152" s="21"/>
    </row>
    <row r="153" spans="8:8">
      <c r="H153" s="21"/>
    </row>
    <row r="154" spans="8:8">
      <c r="H154" s="21"/>
    </row>
    <row r="155" spans="8:8">
      <c r="H155" s="21"/>
    </row>
    <row r="156" spans="8:8">
      <c r="H156" s="21"/>
    </row>
    <row r="157" spans="8:8">
      <c r="H157" s="21"/>
    </row>
    <row r="158" spans="8:8">
      <c r="H158" s="21"/>
    </row>
    <row r="159" spans="8:8">
      <c r="H159" s="21"/>
    </row>
    <row r="160" spans="8:8">
      <c r="H160" s="21"/>
    </row>
    <row r="161" spans="8:8">
      <c r="H161" s="21"/>
    </row>
    <row r="162" spans="8:8">
      <c r="H162" s="21"/>
    </row>
    <row r="163" spans="8:8">
      <c r="H163" s="21"/>
    </row>
    <row r="164" spans="8:8">
      <c r="H164" s="21"/>
    </row>
    <row r="165" spans="8:8">
      <c r="H165" s="21"/>
    </row>
    <row r="166" spans="8:8">
      <c r="H166" s="21"/>
    </row>
    <row r="167" spans="8:8">
      <c r="H167" s="21"/>
    </row>
    <row r="168" spans="8:8">
      <c r="H168" s="21"/>
    </row>
    <row r="169" spans="8:8">
      <c r="H169" s="21"/>
    </row>
    <row r="170" spans="8:8">
      <c r="H170" s="21"/>
    </row>
    <row r="171" spans="8:8">
      <c r="H171" s="21"/>
    </row>
    <row r="172" spans="8:8">
      <c r="H172" s="21"/>
    </row>
    <row r="173" spans="8:8">
      <c r="H173" s="21"/>
    </row>
    <row r="174" spans="8:8">
      <c r="H174" s="21"/>
    </row>
    <row r="175" spans="8:8">
      <c r="H175" s="21"/>
    </row>
    <row r="176" spans="8:8">
      <c r="H176" s="21"/>
    </row>
    <row r="177" spans="8:8">
      <c r="H177" s="21"/>
    </row>
    <row r="178" spans="8:8">
      <c r="H178" s="21"/>
    </row>
    <row r="179" spans="8:8">
      <c r="H179" s="21"/>
    </row>
    <row r="180" spans="8:8">
      <c r="H180" s="21"/>
    </row>
    <row r="181" spans="8:8">
      <c r="H181" s="21"/>
    </row>
    <row r="182" spans="8:8">
      <c r="H182" s="21"/>
    </row>
    <row r="183" spans="8:8">
      <c r="H183" s="21"/>
    </row>
    <row r="184" spans="8:8">
      <c r="H184" s="21"/>
    </row>
    <row r="185" spans="8:8">
      <c r="H185" s="21"/>
    </row>
    <row r="186" spans="8:8">
      <c r="H186" s="21"/>
    </row>
    <row r="187" spans="8:8">
      <c r="H187" s="21"/>
    </row>
    <row r="188" spans="8:8">
      <c r="H188" s="21"/>
    </row>
    <row r="189" spans="8:8">
      <c r="H189" s="21"/>
    </row>
    <row r="190" spans="8:8">
      <c r="H190" s="21"/>
    </row>
    <row r="191" spans="8:8">
      <c r="H191" s="21"/>
    </row>
    <row r="192" spans="8:8">
      <c r="H192" s="21"/>
    </row>
    <row r="193" spans="8:8">
      <c r="H193" s="21"/>
    </row>
    <row r="194" spans="8:8">
      <c r="H194" s="21"/>
    </row>
    <row r="195" spans="8:8">
      <c r="H195" s="21"/>
    </row>
    <row r="196" spans="8:8">
      <c r="H196" s="21"/>
    </row>
    <row r="197" spans="8:8">
      <c r="H197" s="21"/>
    </row>
    <row r="198" spans="8:8">
      <c r="H198" s="21"/>
    </row>
    <row r="199" spans="8:8">
      <c r="H199" s="21"/>
    </row>
    <row r="200" spans="8:8">
      <c r="H200" s="21"/>
    </row>
    <row r="201" spans="8:8">
      <c r="H201" s="21"/>
    </row>
    <row r="202" spans="8:8">
      <c r="H202" s="21"/>
    </row>
    <row r="203" spans="8:8">
      <c r="H203" s="21"/>
    </row>
    <row r="204" spans="8:8">
      <c r="H204" s="21"/>
    </row>
    <row r="205" spans="8:8">
      <c r="H205" s="21"/>
    </row>
    <row r="206" spans="8:8">
      <c r="H206" s="21"/>
    </row>
    <row r="207" spans="8:8">
      <c r="H207" s="21"/>
    </row>
    <row r="208" spans="8:8">
      <c r="H208" s="21"/>
    </row>
    <row r="209" spans="8:8">
      <c r="H209" s="21"/>
    </row>
    <row r="210" spans="8:8">
      <c r="H210" s="21"/>
    </row>
    <row r="211" spans="8:8">
      <c r="H211" s="21"/>
    </row>
    <row r="212" spans="8:8">
      <c r="H212" s="21"/>
    </row>
    <row r="213" spans="8:8">
      <c r="H213" s="21"/>
    </row>
    <row r="214" spans="8:8">
      <c r="H214" s="21"/>
    </row>
    <row r="215" spans="8:8">
      <c r="H215" s="21"/>
    </row>
    <row r="216" spans="8:8">
      <c r="H216" s="21"/>
    </row>
    <row r="217" spans="8:8">
      <c r="H217" s="21"/>
    </row>
    <row r="218" spans="8:8">
      <c r="H218" s="21"/>
    </row>
    <row r="219" spans="8:8">
      <c r="H219" s="21"/>
    </row>
    <row r="220" spans="8:8">
      <c r="H220" s="21"/>
    </row>
    <row r="221" spans="8:8">
      <c r="H221" s="21"/>
    </row>
    <row r="222" spans="8:8">
      <c r="H222" s="21"/>
    </row>
    <row r="223" spans="8:8">
      <c r="H223" s="21"/>
    </row>
    <row r="224" spans="8:8">
      <c r="H224" s="21"/>
    </row>
    <row r="225" spans="8:8">
      <c r="H225" s="21"/>
    </row>
    <row r="226" spans="8:8">
      <c r="H226" s="21"/>
    </row>
    <row r="227" spans="8:8">
      <c r="H227" s="21"/>
    </row>
    <row r="228" spans="8:8">
      <c r="H228" s="21"/>
    </row>
    <row r="229" spans="8:8">
      <c r="H229" s="21"/>
    </row>
    <row r="230" spans="8:8">
      <c r="H230" s="21"/>
    </row>
    <row r="231" spans="8:8">
      <c r="H231" s="21"/>
    </row>
    <row r="232" spans="8:8">
      <c r="H232" s="21"/>
    </row>
    <row r="233" spans="8:8">
      <c r="H233" s="21"/>
    </row>
    <row r="234" spans="8:8">
      <c r="H234" s="21"/>
    </row>
    <row r="235" spans="8:8">
      <c r="H235" s="21"/>
    </row>
    <row r="236" spans="8:8">
      <c r="H236" s="21"/>
    </row>
    <row r="237" spans="8:8">
      <c r="H237" s="21"/>
    </row>
    <row r="238" spans="8:8">
      <c r="H238" s="21"/>
    </row>
    <row r="239" spans="8:8">
      <c r="H239" s="21"/>
    </row>
    <row r="240" spans="8:8">
      <c r="H240" s="21"/>
    </row>
    <row r="241" spans="8:8">
      <c r="H241" s="21"/>
    </row>
    <row r="242" spans="8:8">
      <c r="H242" s="21"/>
    </row>
    <row r="243" spans="8:8">
      <c r="H243" s="21"/>
    </row>
    <row r="244" spans="8:8">
      <c r="H244" s="21"/>
    </row>
    <row r="245" spans="8:8">
      <c r="H245" s="21"/>
    </row>
    <row r="246" spans="8:8">
      <c r="H246" s="21"/>
    </row>
    <row r="247" spans="8:8">
      <c r="H247" s="21"/>
    </row>
    <row r="248" spans="8:8">
      <c r="H248" s="21"/>
    </row>
    <row r="249" spans="8:8">
      <c r="H249" s="21"/>
    </row>
    <row r="250" spans="8:8">
      <c r="H250" s="21"/>
    </row>
    <row r="251" spans="8:8">
      <c r="H251" s="21"/>
    </row>
    <row r="252" spans="8:8">
      <c r="H252" s="21"/>
    </row>
    <row r="253" spans="8:8">
      <c r="H253" s="21"/>
    </row>
    <row r="254" spans="8:8">
      <c r="H254" s="21"/>
    </row>
    <row r="255" spans="8:8">
      <c r="H255" s="21"/>
    </row>
    <row r="256" spans="8:8">
      <c r="H256" s="21"/>
    </row>
    <row r="257" spans="8:8">
      <c r="H257" s="21"/>
    </row>
    <row r="258" spans="8:8">
      <c r="H258" s="21"/>
    </row>
    <row r="259" spans="8:8">
      <c r="H259" s="21"/>
    </row>
    <row r="260" spans="8:8">
      <c r="H260" s="21"/>
    </row>
    <row r="261" spans="8:8">
      <c r="H261" s="21"/>
    </row>
    <row r="262" spans="8:8">
      <c r="H262" s="21"/>
    </row>
    <row r="263" spans="8:8">
      <c r="H263" s="21"/>
    </row>
    <row r="264" spans="8:8">
      <c r="H264" s="21"/>
    </row>
    <row r="265" spans="8:8">
      <c r="H265" s="21"/>
    </row>
    <row r="266" spans="8:8">
      <c r="H266" s="21"/>
    </row>
    <row r="267" spans="8:8">
      <c r="H267" s="21"/>
    </row>
    <row r="268" spans="8:8">
      <c r="H268" s="21"/>
    </row>
    <row r="269" spans="8:8">
      <c r="H269" s="21"/>
    </row>
    <row r="270" spans="8:8">
      <c r="H270" s="21"/>
    </row>
    <row r="271" spans="8:8">
      <c r="H271" s="21"/>
    </row>
    <row r="272" spans="8:8">
      <c r="H272" s="21"/>
    </row>
    <row r="273" spans="8:8">
      <c r="H273" s="21"/>
    </row>
    <row r="274" spans="8:8">
      <c r="H274" s="21"/>
    </row>
    <row r="275" spans="8:8">
      <c r="H275" s="21"/>
    </row>
    <row r="276" spans="8:8">
      <c r="H276" s="21"/>
    </row>
    <row r="277" spans="8:8">
      <c r="H277" s="21"/>
    </row>
    <row r="278" spans="8:8">
      <c r="H278" s="21"/>
    </row>
    <row r="279" spans="8:8">
      <c r="H279" s="21"/>
    </row>
    <row r="280" spans="8:8">
      <c r="H280" s="21"/>
    </row>
    <row r="281" spans="8:8">
      <c r="H281" s="21"/>
    </row>
    <row r="282" spans="8:8">
      <c r="H282" s="21"/>
    </row>
    <row r="283" spans="8:8">
      <c r="H283" s="21"/>
    </row>
    <row r="284" spans="8:8">
      <c r="H284" s="21"/>
    </row>
    <row r="285" spans="8:8">
      <c r="H285" s="21"/>
    </row>
    <row r="286" spans="8:8">
      <c r="H286" s="21"/>
    </row>
    <row r="287" spans="8:8">
      <c r="H287" s="21"/>
    </row>
    <row r="288" spans="8:8">
      <c r="H288" s="21"/>
    </row>
    <row r="289" spans="8:8">
      <c r="H289" s="21"/>
    </row>
    <row r="290" spans="8:8">
      <c r="H290" s="21"/>
    </row>
    <row r="291" spans="8:8">
      <c r="H291" s="21"/>
    </row>
    <row r="292" spans="8:8">
      <c r="H292" s="21"/>
    </row>
    <row r="293" spans="8:8">
      <c r="H293" s="21"/>
    </row>
    <row r="294" spans="8:8">
      <c r="H294" s="21"/>
    </row>
    <row r="295" spans="8:8">
      <c r="H295" s="21"/>
    </row>
    <row r="296" spans="8:8">
      <c r="H296" s="21"/>
    </row>
    <row r="297" spans="8:8">
      <c r="H297" s="21"/>
    </row>
    <row r="298" spans="8:8">
      <c r="H298" s="21"/>
    </row>
    <row r="299" spans="8:8">
      <c r="H299" s="21"/>
    </row>
    <row r="300" spans="8:8">
      <c r="H300" s="21"/>
    </row>
    <row r="301" spans="8:8">
      <c r="H301" s="21"/>
    </row>
    <row r="302" spans="8:8">
      <c r="H302" s="21"/>
    </row>
    <row r="303" spans="8:8">
      <c r="H303" s="21"/>
    </row>
    <row r="304" spans="8:8">
      <c r="H304" s="21"/>
    </row>
    <row r="305" spans="8:8">
      <c r="H305" s="21"/>
    </row>
    <row r="306" spans="8:8">
      <c r="H306" s="21"/>
    </row>
    <row r="307" spans="8:8">
      <c r="H307" s="21"/>
    </row>
    <row r="308" spans="8:8">
      <c r="H308" s="21"/>
    </row>
    <row r="309" spans="8:8">
      <c r="H309" s="21"/>
    </row>
    <row r="310" spans="8:8">
      <c r="H310" s="21"/>
    </row>
    <row r="311" spans="8:8">
      <c r="H311" s="21"/>
    </row>
    <row r="312" spans="8:8">
      <c r="H312" s="21"/>
    </row>
    <row r="313" spans="8:8">
      <c r="H313" s="21"/>
    </row>
    <row r="314" spans="8:8">
      <c r="H314" s="21"/>
    </row>
    <row r="315" spans="8:8">
      <c r="H315" s="21"/>
    </row>
    <row r="316" spans="8:8">
      <c r="H316" s="21"/>
    </row>
    <row r="317" spans="8:8">
      <c r="H317" s="21"/>
    </row>
    <row r="318" spans="8:8">
      <c r="H318" s="21"/>
    </row>
    <row r="319" spans="8:8">
      <c r="H319" s="21"/>
    </row>
    <row r="320" spans="8:8">
      <c r="H320" s="21"/>
    </row>
    <row r="321" spans="8:8">
      <c r="H321" s="21"/>
    </row>
    <row r="322" spans="8:8">
      <c r="H322" s="21"/>
    </row>
    <row r="323" spans="8:8">
      <c r="H323" s="21"/>
    </row>
    <row r="324" spans="8:8">
      <c r="H324" s="21"/>
    </row>
    <row r="325" spans="8:8">
      <c r="H325" s="21"/>
    </row>
    <row r="326" spans="8:8">
      <c r="H326" s="21"/>
    </row>
    <row r="327" spans="8:8">
      <c r="H327" s="21"/>
    </row>
    <row r="328" spans="8:8">
      <c r="H328" s="21"/>
    </row>
    <row r="329" spans="8:8">
      <c r="H329" s="21"/>
    </row>
    <row r="330" spans="8:8">
      <c r="H330" s="21"/>
    </row>
    <row r="331" spans="8:8">
      <c r="H331" s="21"/>
    </row>
    <row r="332" spans="8:8">
      <c r="H332" s="21"/>
    </row>
    <row r="333" spans="8:8">
      <c r="H333" s="21"/>
    </row>
    <row r="334" spans="8:8">
      <c r="H334" s="21"/>
    </row>
    <row r="335" spans="8:8">
      <c r="H335" s="21"/>
    </row>
    <row r="336" spans="8:8">
      <c r="H336" s="21"/>
    </row>
    <row r="337" spans="8:8">
      <c r="H337" s="21"/>
    </row>
    <row r="338" spans="8:8">
      <c r="H338" s="21"/>
    </row>
    <row r="339" spans="8:8">
      <c r="H339" s="21"/>
    </row>
    <row r="340" spans="8:8">
      <c r="H340" s="21"/>
    </row>
    <row r="341" spans="8:8">
      <c r="H341" s="21"/>
    </row>
    <row r="342" spans="8:8">
      <c r="H342" s="21"/>
    </row>
    <row r="343" spans="8:8">
      <c r="H343" s="21"/>
    </row>
    <row r="344" spans="8:8">
      <c r="H344" s="21"/>
    </row>
    <row r="345" spans="8:8">
      <c r="H345" s="21"/>
    </row>
    <row r="346" spans="8:8">
      <c r="H346" s="21"/>
    </row>
    <row r="347" spans="8:8">
      <c r="H347" s="21"/>
    </row>
    <row r="348" spans="8:8">
      <c r="H348" s="21"/>
    </row>
    <row r="349" spans="8:8">
      <c r="H349" s="21"/>
    </row>
    <row r="350" spans="8:8">
      <c r="H350" s="21"/>
    </row>
    <row r="351" spans="8:8">
      <c r="H351" s="21"/>
    </row>
    <row r="352" spans="8:8">
      <c r="H352" s="21"/>
    </row>
    <row r="353" spans="8:8">
      <c r="H353" s="21"/>
    </row>
    <row r="354" spans="8:8">
      <c r="H354" s="21"/>
    </row>
    <row r="355" spans="8:8">
      <c r="H355" s="21"/>
    </row>
    <row r="356" spans="8:8">
      <c r="H356" s="21"/>
    </row>
    <row r="357" spans="8:8">
      <c r="H357" s="21"/>
    </row>
    <row r="358" spans="8:8">
      <c r="H358" s="21"/>
    </row>
    <row r="359" spans="8:8">
      <c r="H359" s="21"/>
    </row>
    <row r="360" spans="8:8">
      <c r="H360" s="21"/>
    </row>
    <row r="361" spans="8:8">
      <c r="H361" s="21"/>
    </row>
    <row r="362" spans="8:8">
      <c r="H362" s="21"/>
    </row>
    <row r="363" spans="8:8">
      <c r="H363" s="21"/>
    </row>
    <row r="364" spans="8:8">
      <c r="H364" s="21"/>
    </row>
    <row r="365" spans="8:8">
      <c r="H365" s="21"/>
    </row>
    <row r="366" spans="8:8">
      <c r="H366" s="21"/>
    </row>
    <row r="367" spans="8:8">
      <c r="H367" s="21"/>
    </row>
    <row r="368" spans="8:8">
      <c r="H368" s="21"/>
    </row>
    <row r="369" spans="8:8">
      <c r="H369" s="21"/>
    </row>
    <row r="370" spans="8:8">
      <c r="H370" s="21"/>
    </row>
    <row r="371" spans="8:8">
      <c r="H371" s="21"/>
    </row>
    <row r="372" spans="8:8">
      <c r="H372" s="21"/>
    </row>
    <row r="373" spans="8:8">
      <c r="H373" s="21"/>
    </row>
    <row r="374" spans="8:8">
      <c r="H374" s="21"/>
    </row>
    <row r="375" spans="8:8">
      <c r="H375" s="21"/>
    </row>
    <row r="376" spans="8:8">
      <c r="H376" s="21"/>
    </row>
    <row r="377" spans="8:8">
      <c r="H377" s="21"/>
    </row>
    <row r="378" spans="8:8">
      <c r="H378" s="21"/>
    </row>
    <row r="379" spans="8:8">
      <c r="H379" s="21"/>
    </row>
    <row r="380" spans="8:8">
      <c r="H380" s="21"/>
    </row>
    <row r="381" spans="8:8">
      <c r="H381" s="21"/>
    </row>
    <row r="382" spans="8:8">
      <c r="H382" s="21"/>
    </row>
    <row r="383" spans="8:8">
      <c r="H383" s="21"/>
    </row>
    <row r="384" spans="8:8">
      <c r="H384" s="21"/>
    </row>
    <row r="385" spans="8:8">
      <c r="H385" s="21"/>
    </row>
    <row r="386" spans="8:8">
      <c r="H386" s="21"/>
    </row>
    <row r="387" spans="8:8">
      <c r="H387" s="21"/>
    </row>
    <row r="388" spans="8:8">
      <c r="H388" s="21"/>
    </row>
    <row r="389" spans="8:8">
      <c r="H389" s="21"/>
    </row>
    <row r="390" spans="8:8">
      <c r="H390" s="21"/>
    </row>
    <row r="391" spans="8:8">
      <c r="H391" s="21"/>
    </row>
    <row r="392" spans="8:8">
      <c r="H392" s="21"/>
    </row>
    <row r="393" spans="8:8">
      <c r="H393" s="21"/>
    </row>
    <row r="394" spans="8:8">
      <c r="H394" s="21"/>
    </row>
    <row r="395" spans="8:8">
      <c r="H395" s="21"/>
    </row>
    <row r="396" spans="8:8">
      <c r="H396" s="21"/>
    </row>
    <row r="397" spans="8:8">
      <c r="H397" s="21"/>
    </row>
    <row r="398" spans="8:8">
      <c r="H398" s="21"/>
    </row>
    <row r="399" spans="8:8">
      <c r="H399" s="21"/>
    </row>
    <row r="400" spans="8:8">
      <c r="H400" s="21"/>
    </row>
    <row r="401" spans="8:8">
      <c r="H401" s="21"/>
    </row>
    <row r="402" spans="8:8">
      <c r="H402" s="21"/>
    </row>
    <row r="403" spans="8:8">
      <c r="H403" s="21"/>
    </row>
    <row r="404" spans="8:8">
      <c r="H404" s="21"/>
    </row>
    <row r="405" spans="8:8">
      <c r="H405" s="21"/>
    </row>
    <row r="406" spans="8:8">
      <c r="H406" s="21"/>
    </row>
    <row r="407" spans="8:8">
      <c r="H407" s="21"/>
    </row>
    <row r="408" spans="8:8">
      <c r="H408" s="21"/>
    </row>
    <row r="409" spans="8:8">
      <c r="H409" s="21"/>
    </row>
    <row r="410" spans="8:8">
      <c r="H410" s="21"/>
    </row>
    <row r="411" spans="8:8">
      <c r="H411" s="21"/>
    </row>
    <row r="412" spans="8:8">
      <c r="H412" s="21"/>
    </row>
    <row r="413" spans="8:8">
      <c r="H413" s="21"/>
    </row>
    <row r="414" spans="8:8">
      <c r="H414" s="21"/>
    </row>
    <row r="415" spans="8:8">
      <c r="H415" s="21"/>
    </row>
    <row r="416" spans="8:8">
      <c r="H416" s="21"/>
    </row>
    <row r="417" spans="8:8">
      <c r="H417" s="21"/>
    </row>
    <row r="418" spans="8:8">
      <c r="H418" s="21"/>
    </row>
    <row r="419" spans="8:8">
      <c r="H419" s="21"/>
    </row>
    <row r="420" spans="8:8">
      <c r="H420" s="21"/>
    </row>
    <row r="421" spans="8:8">
      <c r="H421" s="21"/>
    </row>
    <row r="422" spans="8:8">
      <c r="H422" s="21"/>
    </row>
    <row r="423" spans="8:8">
      <c r="H423" s="21"/>
    </row>
    <row r="424" spans="8:8">
      <c r="H424" s="21"/>
    </row>
    <row r="425" spans="8:8">
      <c r="H425" s="21"/>
    </row>
    <row r="426" spans="8:8">
      <c r="H426" s="21"/>
    </row>
    <row r="427" spans="8:8">
      <c r="H427" s="21"/>
    </row>
    <row r="428" spans="8:8">
      <c r="H428" s="21"/>
    </row>
    <row r="429" spans="8:8">
      <c r="H429" s="21"/>
    </row>
    <row r="430" spans="8:8">
      <c r="H430" s="21"/>
    </row>
    <row r="431" spans="8:8">
      <c r="H431" s="21"/>
    </row>
    <row r="432" spans="8:8">
      <c r="H432" s="21"/>
    </row>
    <row r="433" spans="8:8">
      <c r="H433" s="21"/>
    </row>
    <row r="434" spans="8:8">
      <c r="H434" s="21"/>
    </row>
    <row r="435" spans="8:8">
      <c r="H435" s="21"/>
    </row>
    <row r="436" spans="8:8">
      <c r="H436" s="21"/>
    </row>
    <row r="437" spans="8:8">
      <c r="H437" s="21"/>
    </row>
    <row r="438" spans="8:8">
      <c r="H438" s="21"/>
    </row>
    <row r="439" spans="8:8">
      <c r="H439" s="21"/>
    </row>
    <row r="440" spans="8:8">
      <c r="H440" s="21"/>
    </row>
    <row r="441" spans="8:8">
      <c r="H441" s="21"/>
    </row>
    <row r="442" spans="8:8">
      <c r="H442" s="21"/>
    </row>
    <row r="443" spans="8:8">
      <c r="H443" s="21"/>
    </row>
    <row r="444" spans="8:8">
      <c r="H444" s="21"/>
    </row>
    <row r="445" spans="8:8">
      <c r="H445" s="21"/>
    </row>
    <row r="446" spans="8:8">
      <c r="H446" s="21"/>
    </row>
    <row r="447" spans="8:8">
      <c r="H447" s="21"/>
    </row>
    <row r="448" spans="8:8">
      <c r="H448" s="21"/>
    </row>
    <row r="449" spans="8:8">
      <c r="H449" s="21"/>
    </row>
    <row r="450" spans="8:8">
      <c r="H450" s="21"/>
    </row>
    <row r="451" spans="8:8">
      <c r="H451" s="21"/>
    </row>
    <row r="452" spans="8:8">
      <c r="H452" s="21"/>
    </row>
    <row r="453" spans="8:8">
      <c r="H453" s="21"/>
    </row>
    <row r="454" spans="8:8">
      <c r="H454" s="21"/>
    </row>
    <row r="455" spans="8:8">
      <c r="H455" s="21"/>
    </row>
    <row r="456" spans="8:8">
      <c r="H456" s="21"/>
    </row>
    <row r="457" spans="8:8">
      <c r="H457" s="21"/>
    </row>
    <row r="458" spans="8:8">
      <c r="H458" s="21"/>
    </row>
    <row r="459" spans="8:8">
      <c r="H459" s="21"/>
    </row>
    <row r="460" spans="8:8">
      <c r="H460" s="21"/>
    </row>
    <row r="461" spans="8:8">
      <c r="H461" s="21"/>
    </row>
    <row r="462" spans="8:8">
      <c r="H462" s="21"/>
    </row>
    <row r="463" spans="8:8">
      <c r="H463" s="21"/>
    </row>
    <row r="464" spans="8:8">
      <c r="H464" s="21"/>
    </row>
    <row r="465" spans="8:8">
      <c r="H465" s="21"/>
    </row>
    <row r="466" spans="8:8">
      <c r="H466" s="21"/>
    </row>
    <row r="467" spans="8:8">
      <c r="H467" s="21"/>
    </row>
    <row r="468" spans="8:8">
      <c r="H468" s="21"/>
    </row>
    <row r="469" spans="8:8">
      <c r="H469" s="21"/>
    </row>
    <row r="470" spans="8:8">
      <c r="H470" s="21"/>
    </row>
    <row r="471" spans="8:8">
      <c r="H471" s="21"/>
    </row>
    <row r="472" spans="8:8">
      <c r="H472" s="21"/>
    </row>
    <row r="473" spans="8:8">
      <c r="H473" s="21"/>
    </row>
    <row r="474" spans="8:8">
      <c r="H474" s="21"/>
    </row>
    <row r="475" spans="8:8">
      <c r="H475" s="21"/>
    </row>
    <row r="476" spans="8:8">
      <c r="H476" s="21"/>
    </row>
    <row r="477" spans="8:8">
      <c r="H477" s="21"/>
    </row>
    <row r="478" spans="8:8">
      <c r="H478" s="21"/>
    </row>
    <row r="479" spans="8:8">
      <c r="H479" s="21"/>
    </row>
    <row r="480" spans="8:8">
      <c r="H480" s="21"/>
    </row>
    <row r="481" spans="8:8">
      <c r="H481" s="21"/>
    </row>
    <row r="482" spans="8:8">
      <c r="H482" s="21"/>
    </row>
    <row r="483" spans="8:8">
      <c r="H483" s="21"/>
    </row>
    <row r="484" spans="8:8">
      <c r="H484" s="21"/>
    </row>
    <row r="485" spans="8:8">
      <c r="H485" s="21"/>
    </row>
    <row r="486" spans="8:8">
      <c r="H486" s="21"/>
    </row>
    <row r="487" spans="8:8">
      <c r="H487" s="21"/>
    </row>
    <row r="488" spans="8:8">
      <c r="H488" s="21"/>
    </row>
    <row r="489" spans="8:8">
      <c r="H489" s="21"/>
    </row>
    <row r="490" spans="8:8">
      <c r="H490" s="21"/>
    </row>
    <row r="491" spans="8:8">
      <c r="H491" s="21"/>
    </row>
    <row r="492" spans="8:8">
      <c r="H492" s="21"/>
    </row>
    <row r="493" spans="8:8">
      <c r="H493" s="21"/>
    </row>
    <row r="494" spans="8:8">
      <c r="H494" s="21"/>
    </row>
    <row r="495" spans="8:8">
      <c r="H495" s="21"/>
    </row>
    <row r="496" spans="8:8">
      <c r="H496" s="21"/>
    </row>
    <row r="497" spans="8:8">
      <c r="H497" s="21"/>
    </row>
    <row r="498" spans="8:8">
      <c r="H498" s="21"/>
    </row>
    <row r="499" spans="8:8">
      <c r="H499" s="21"/>
    </row>
    <row r="500" spans="8:8">
      <c r="H500" s="21"/>
    </row>
    <row r="501" spans="8:8">
      <c r="H501" s="21"/>
    </row>
    <row r="502" spans="8:8">
      <c r="H502" s="21"/>
    </row>
    <row r="503" spans="8:8">
      <c r="H503" s="21"/>
    </row>
    <row r="504" spans="8:8">
      <c r="H504" s="21"/>
    </row>
    <row r="505" spans="8:8">
      <c r="H505" s="21"/>
    </row>
    <row r="506" spans="8:8">
      <c r="H506" s="21"/>
    </row>
    <row r="507" spans="8:8">
      <c r="H507" s="21"/>
    </row>
    <row r="508" spans="8:8">
      <c r="H508" s="21"/>
    </row>
    <row r="509" spans="8:8">
      <c r="H509" s="21"/>
    </row>
    <row r="510" spans="8:8">
      <c r="H510" s="21"/>
    </row>
    <row r="511" spans="8:8">
      <c r="H511" s="21"/>
    </row>
    <row r="512" spans="8:8">
      <c r="H512" s="21"/>
    </row>
    <row r="513" spans="8:8">
      <c r="H513" s="21"/>
    </row>
    <row r="514" spans="8:8">
      <c r="H514" s="21"/>
    </row>
    <row r="515" spans="8:8">
      <c r="H515" s="21"/>
    </row>
    <row r="516" spans="8:8">
      <c r="H516" s="21"/>
    </row>
    <row r="517" spans="8:8">
      <c r="H517" s="21"/>
    </row>
    <row r="518" spans="8:8">
      <c r="H518" s="21"/>
    </row>
    <row r="519" spans="8:8">
      <c r="H519" s="21"/>
    </row>
    <row r="520" spans="8:8">
      <c r="H520" s="21"/>
    </row>
    <row r="521" spans="8:8">
      <c r="H521" s="21"/>
    </row>
    <row r="522" spans="8:8">
      <c r="H522" s="21"/>
    </row>
    <row r="523" spans="8:8">
      <c r="H523" s="21"/>
    </row>
    <row r="524" spans="8:8">
      <c r="H524" s="21"/>
    </row>
    <row r="525" spans="8:8">
      <c r="H525" s="21"/>
    </row>
    <row r="526" spans="8:8">
      <c r="H526" s="21"/>
    </row>
    <row r="527" spans="8:8">
      <c r="H527" s="21"/>
    </row>
    <row r="528" spans="8:8">
      <c r="H528" s="21"/>
    </row>
    <row r="529" spans="8:8">
      <c r="H529" s="21"/>
    </row>
    <row r="530" spans="8:8">
      <c r="H530" s="21"/>
    </row>
    <row r="531" spans="8:8">
      <c r="H531" s="21"/>
    </row>
    <row r="532" spans="8:8">
      <c r="H532" s="21"/>
    </row>
    <row r="533" spans="8:8">
      <c r="H533" s="21"/>
    </row>
    <row r="534" spans="8:8">
      <c r="H534" s="21"/>
    </row>
    <row r="535" spans="8:8">
      <c r="H535" s="21"/>
    </row>
    <row r="536" spans="8:8">
      <c r="H536" s="21"/>
    </row>
    <row r="537" spans="8:8">
      <c r="H537" s="21"/>
    </row>
    <row r="538" spans="8:8">
      <c r="H538" s="21"/>
    </row>
    <row r="539" spans="8:8">
      <c r="H539" s="21"/>
    </row>
    <row r="540" spans="8:8">
      <c r="H540" s="21"/>
    </row>
    <row r="541" spans="8:8">
      <c r="H541" s="21"/>
    </row>
    <row r="542" spans="8:8">
      <c r="H542" s="21"/>
    </row>
    <row r="543" spans="8:8">
      <c r="H543" s="21"/>
    </row>
    <row r="544" spans="8:8">
      <c r="H544" s="21"/>
    </row>
    <row r="545" spans="8:8">
      <c r="H545" s="21"/>
    </row>
    <row r="546" spans="8:8">
      <c r="H546" s="21"/>
    </row>
    <row r="547" spans="8:8">
      <c r="H547" s="21"/>
    </row>
    <row r="548" spans="8:8">
      <c r="H548" s="21"/>
    </row>
    <row r="549" spans="8:8">
      <c r="H549" s="21"/>
    </row>
    <row r="550" spans="8:8">
      <c r="H550" s="21"/>
    </row>
    <row r="551" spans="8:8">
      <c r="H551" s="21"/>
    </row>
    <row r="552" spans="8:8">
      <c r="H552" s="21"/>
    </row>
    <row r="553" spans="8:8">
      <c r="H553" s="21"/>
    </row>
    <row r="554" spans="8:8">
      <c r="H554" s="21"/>
    </row>
    <row r="555" spans="8:8">
      <c r="H555" s="21"/>
    </row>
    <row r="556" spans="8:8">
      <c r="H556" s="21"/>
    </row>
    <row r="557" spans="8:8">
      <c r="H557" s="21"/>
    </row>
    <row r="558" spans="8:8">
      <c r="H558" s="21"/>
    </row>
    <row r="559" spans="8:8">
      <c r="H559" s="21"/>
    </row>
    <row r="560" spans="8:8">
      <c r="H560" s="21"/>
    </row>
    <row r="561" spans="8:8">
      <c r="H561" s="21"/>
    </row>
    <row r="562" spans="8:8">
      <c r="H562" s="21"/>
    </row>
    <row r="563" spans="8:8">
      <c r="H563" s="21"/>
    </row>
    <row r="564" spans="8:8">
      <c r="H564" s="21"/>
    </row>
    <row r="565" spans="8:8">
      <c r="H565" s="21"/>
    </row>
    <row r="566" spans="8:8">
      <c r="H566" s="21"/>
    </row>
    <row r="567" spans="8:8">
      <c r="H567" s="21"/>
    </row>
    <row r="568" spans="8:8">
      <c r="H568" s="21"/>
    </row>
    <row r="569" spans="8:8">
      <c r="H569" s="21"/>
    </row>
    <row r="570" spans="8:8">
      <c r="H570" s="21"/>
    </row>
    <row r="571" spans="8:8">
      <c r="H571" s="21"/>
    </row>
    <row r="572" spans="8:8">
      <c r="H572" s="21"/>
    </row>
    <row r="573" spans="8:8">
      <c r="H573" s="21"/>
    </row>
    <row r="574" spans="8:8">
      <c r="H574" s="21"/>
    </row>
    <row r="575" spans="8:8">
      <c r="H575" s="21"/>
    </row>
    <row r="576" spans="8:8">
      <c r="H576" s="21"/>
    </row>
    <row r="577" spans="8:8">
      <c r="H577" s="21"/>
    </row>
    <row r="578" spans="8:8">
      <c r="H578" s="21"/>
    </row>
    <row r="579" spans="8:8">
      <c r="H579" s="21"/>
    </row>
    <row r="580" spans="8:8">
      <c r="H580" s="21"/>
    </row>
    <row r="581" spans="8:8">
      <c r="H581" s="21"/>
    </row>
    <row r="582" spans="8:8">
      <c r="H582" s="21"/>
    </row>
    <row r="583" spans="8:8">
      <c r="H583" s="21"/>
    </row>
    <row r="584" spans="8:8">
      <c r="H584" s="21"/>
    </row>
    <row r="585" spans="8:8">
      <c r="H585" s="21"/>
    </row>
    <row r="586" spans="8:8">
      <c r="H586" s="21"/>
    </row>
    <row r="587" spans="8:8">
      <c r="H587" s="21"/>
    </row>
    <row r="588" spans="8:8">
      <c r="H588" s="21"/>
    </row>
    <row r="589" spans="8:8">
      <c r="H589" s="21"/>
    </row>
    <row r="590" spans="8:8">
      <c r="H590" s="21"/>
    </row>
    <row r="591" spans="8:8">
      <c r="H591" s="21"/>
    </row>
    <row r="592" spans="8:8">
      <c r="H592" s="21"/>
    </row>
    <row r="593" spans="8:8">
      <c r="H593" s="21"/>
    </row>
    <row r="594" spans="8:8">
      <c r="H594" s="21"/>
    </row>
    <row r="595" spans="8:8">
      <c r="H595" s="21"/>
    </row>
    <row r="596" spans="8:8">
      <c r="H596" s="21"/>
    </row>
    <row r="597" spans="8:8">
      <c r="H597" s="21"/>
    </row>
    <row r="598" spans="8:8">
      <c r="H598" s="21"/>
    </row>
    <row r="599" spans="8:8">
      <c r="H599" s="21"/>
    </row>
    <row r="600" spans="8:8">
      <c r="H600" s="21"/>
    </row>
    <row r="601" spans="8:8">
      <c r="H601" s="21"/>
    </row>
    <row r="602" spans="8:8">
      <c r="H602" s="21"/>
    </row>
    <row r="603" spans="8:8">
      <c r="H603" s="21"/>
    </row>
    <row r="604" spans="8:8">
      <c r="H604" s="21"/>
    </row>
    <row r="605" spans="8:8">
      <c r="H605" s="21"/>
    </row>
    <row r="606" spans="8:8">
      <c r="H606" s="21"/>
    </row>
    <row r="607" spans="8:8">
      <c r="H607" s="21"/>
    </row>
    <row r="608" spans="8:8">
      <c r="H608" s="21"/>
    </row>
    <row r="609" spans="8:8">
      <c r="H609" s="21"/>
    </row>
    <row r="610" spans="8:8">
      <c r="H610" s="21"/>
    </row>
    <row r="611" spans="8:8">
      <c r="H611" s="21"/>
    </row>
    <row r="612" spans="8:8">
      <c r="H612" s="21"/>
    </row>
    <row r="613" spans="8:8">
      <c r="H613" s="21"/>
    </row>
    <row r="614" spans="8:8">
      <c r="H614" s="21"/>
    </row>
    <row r="615" spans="8:8">
      <c r="H615" s="21"/>
    </row>
    <row r="616" spans="8:8">
      <c r="H616" s="21"/>
    </row>
    <row r="617" spans="8:8">
      <c r="H617" s="21"/>
    </row>
    <row r="618" spans="8:8">
      <c r="H618" s="21"/>
    </row>
    <row r="619" spans="8:8">
      <c r="H619" s="21"/>
    </row>
    <row r="620" spans="8:8">
      <c r="H620" s="21"/>
    </row>
    <row r="621" spans="8:8">
      <c r="H621" s="21"/>
    </row>
    <row r="622" spans="8:8">
      <c r="H622" s="21"/>
    </row>
    <row r="623" spans="8:8">
      <c r="H623" s="21"/>
    </row>
    <row r="624" spans="8:8">
      <c r="H624" s="21"/>
    </row>
    <row r="625" spans="8:8">
      <c r="H625" s="21"/>
    </row>
    <row r="626" spans="8:8">
      <c r="H626" s="21"/>
    </row>
    <row r="627" spans="8:8">
      <c r="H627" s="21"/>
    </row>
    <row r="628" spans="8:8">
      <c r="H628" s="21"/>
    </row>
    <row r="629" spans="8:8">
      <c r="H629" s="21"/>
    </row>
    <row r="630" spans="8:8">
      <c r="H630" s="21"/>
    </row>
    <row r="631" spans="8:8">
      <c r="H631" s="21"/>
    </row>
    <row r="632" spans="8:8">
      <c r="H632" s="21"/>
    </row>
    <row r="633" spans="8:8">
      <c r="H633" s="21"/>
    </row>
    <row r="634" spans="8:8">
      <c r="H634" s="21"/>
    </row>
    <row r="635" spans="8:8">
      <c r="H635" s="21"/>
    </row>
    <row r="636" spans="8:8">
      <c r="H636" s="21"/>
    </row>
    <row r="637" spans="8:8">
      <c r="H637" s="21"/>
    </row>
    <row r="638" spans="8:8">
      <c r="H638" s="21"/>
    </row>
    <row r="639" spans="8:8">
      <c r="H639" s="21"/>
    </row>
    <row r="640" spans="8:8">
      <c r="H640" s="21"/>
    </row>
    <row r="641" spans="8:8">
      <c r="H641" s="21"/>
    </row>
    <row r="642" spans="8:8">
      <c r="H642" s="21"/>
    </row>
    <row r="643" spans="8:8">
      <c r="H643" s="21"/>
    </row>
    <row r="644" spans="8:8">
      <c r="H644" s="21"/>
    </row>
    <row r="645" spans="8:8">
      <c r="H645" s="21"/>
    </row>
    <row r="646" spans="8:8">
      <c r="H646" s="21"/>
    </row>
    <row r="647" spans="8:8">
      <c r="H647" s="21"/>
    </row>
    <row r="648" spans="8:8">
      <c r="H648" s="21"/>
    </row>
    <row r="649" spans="8:8">
      <c r="H649" s="21"/>
    </row>
    <row r="650" spans="8:8">
      <c r="H650" s="21"/>
    </row>
    <row r="651" spans="8:8">
      <c r="H651" s="21"/>
    </row>
    <row r="652" spans="8:8">
      <c r="H652" s="21"/>
    </row>
    <row r="653" spans="8:8">
      <c r="H653" s="21"/>
    </row>
    <row r="654" spans="8:8">
      <c r="H654" s="21"/>
    </row>
    <row r="655" spans="8:8">
      <c r="H655" s="21"/>
    </row>
    <row r="656" spans="8:8">
      <c r="H656" s="21"/>
    </row>
    <row r="657" spans="8:8">
      <c r="H657" s="21"/>
    </row>
    <row r="658" spans="8:8">
      <c r="H658" s="21"/>
    </row>
    <row r="659" spans="8:8">
      <c r="H659" s="21"/>
    </row>
    <row r="660" spans="8:8">
      <c r="H660" s="21"/>
    </row>
    <row r="661" spans="8:8">
      <c r="H661" s="21"/>
    </row>
    <row r="662" spans="8:8">
      <c r="H662" s="21"/>
    </row>
    <row r="663" spans="8:8">
      <c r="H663" s="21"/>
    </row>
    <row r="664" spans="8:8">
      <c r="H664" s="21"/>
    </row>
    <row r="665" spans="8:8">
      <c r="H665" s="21"/>
    </row>
    <row r="666" spans="8:8">
      <c r="H666" s="21"/>
    </row>
    <row r="667" spans="8:8">
      <c r="H667" s="21"/>
    </row>
    <row r="668" spans="8:8">
      <c r="H668" s="21"/>
    </row>
    <row r="669" spans="8:8">
      <c r="H669" s="21"/>
    </row>
    <row r="670" spans="8:8">
      <c r="H670" s="21"/>
    </row>
    <row r="671" spans="8:8">
      <c r="H671" s="21"/>
    </row>
    <row r="672" spans="8:8">
      <c r="H672" s="21"/>
    </row>
    <row r="673" spans="8:8">
      <c r="H673" s="21"/>
    </row>
    <row r="674" spans="8:8">
      <c r="H674" s="21"/>
    </row>
    <row r="675" spans="8:8">
      <c r="H675" s="21"/>
    </row>
    <row r="676" spans="8:8">
      <c r="H676" s="21"/>
    </row>
    <row r="677" spans="8:8">
      <c r="H677" s="21"/>
    </row>
    <row r="678" spans="8:8">
      <c r="H678" s="21"/>
    </row>
    <row r="679" spans="8:8">
      <c r="H679" s="21"/>
    </row>
    <row r="680" spans="8:8">
      <c r="H680" s="21"/>
    </row>
    <row r="681" spans="8:8">
      <c r="H681" s="21"/>
    </row>
    <row r="682" spans="8:8">
      <c r="H682" s="21"/>
    </row>
    <row r="683" spans="8:8">
      <c r="H683" s="21"/>
    </row>
    <row r="684" spans="8:8">
      <c r="H684" s="21"/>
    </row>
    <row r="685" spans="8:8">
      <c r="H685" s="21"/>
    </row>
    <row r="686" spans="8:8">
      <c r="H686" s="21"/>
    </row>
    <row r="687" spans="8:8">
      <c r="H687" s="21"/>
    </row>
    <row r="688" spans="8:8">
      <c r="H688" s="21"/>
    </row>
    <row r="689" spans="8:8">
      <c r="H689" s="21"/>
    </row>
    <row r="690" spans="8:8">
      <c r="H690" s="21"/>
    </row>
    <row r="691" spans="8:8">
      <c r="H691" s="21"/>
    </row>
    <row r="692" spans="8:8">
      <c r="H692" s="21"/>
    </row>
    <row r="693" spans="8:8">
      <c r="H693" s="21"/>
    </row>
    <row r="694" spans="8:8">
      <c r="H694" s="21"/>
    </row>
    <row r="695" spans="8:8">
      <c r="H695" s="21"/>
    </row>
    <row r="696" spans="8:8">
      <c r="H696" s="21"/>
    </row>
    <row r="697" spans="8:8">
      <c r="H697" s="21"/>
    </row>
    <row r="698" spans="8:8">
      <c r="H698" s="21"/>
    </row>
    <row r="699" spans="8:8">
      <c r="H699" s="21"/>
    </row>
    <row r="700" spans="8:8">
      <c r="H700" s="21"/>
    </row>
    <row r="701" spans="8:8">
      <c r="H701" s="21"/>
    </row>
    <row r="702" spans="8:8">
      <c r="H702" s="21"/>
    </row>
    <row r="703" spans="8:8">
      <c r="H703" s="21"/>
    </row>
    <row r="704" spans="8:8">
      <c r="H704" s="21"/>
    </row>
    <row r="705" spans="8:8">
      <c r="H705" s="21"/>
    </row>
    <row r="706" spans="8:8">
      <c r="H706" s="21"/>
    </row>
    <row r="707" spans="8:8">
      <c r="H707" s="21"/>
    </row>
    <row r="708" spans="8:8">
      <c r="H708" s="21"/>
    </row>
    <row r="709" spans="8:8">
      <c r="H709" s="21"/>
    </row>
    <row r="710" spans="8:8">
      <c r="H710" s="21"/>
    </row>
    <row r="711" spans="8:8">
      <c r="H711" s="21"/>
    </row>
    <row r="712" spans="8:8">
      <c r="H712" s="21"/>
    </row>
    <row r="713" spans="8:8">
      <c r="H713" s="21"/>
    </row>
    <row r="714" spans="8:8">
      <c r="H714" s="21"/>
    </row>
    <row r="715" spans="8:8">
      <c r="H715" s="21"/>
    </row>
    <row r="716" spans="8:8">
      <c r="H716" s="21"/>
    </row>
    <row r="717" spans="8:8">
      <c r="H717" s="21"/>
    </row>
    <row r="718" spans="8:8">
      <c r="H718" s="21"/>
    </row>
    <row r="719" spans="8:8">
      <c r="H719" s="21"/>
    </row>
    <row r="720" spans="8:8">
      <c r="H720" s="21"/>
    </row>
    <row r="721" spans="8:8">
      <c r="H721" s="21"/>
    </row>
    <row r="722" spans="8:8">
      <c r="H722" s="21"/>
    </row>
    <row r="723" spans="8:8">
      <c r="H723" s="21"/>
    </row>
    <row r="724" spans="8:8">
      <c r="H724" s="21"/>
    </row>
    <row r="725" spans="8:8">
      <c r="H725" s="21"/>
    </row>
    <row r="726" spans="8:8">
      <c r="H726" s="21"/>
    </row>
    <row r="727" spans="8:8">
      <c r="H727" s="21"/>
    </row>
    <row r="728" spans="8:8">
      <c r="H728" s="21"/>
    </row>
    <row r="729" spans="8:8">
      <c r="H729" s="21"/>
    </row>
    <row r="730" spans="8:8">
      <c r="H730" s="21"/>
    </row>
    <row r="731" spans="8:8">
      <c r="H731" s="21"/>
    </row>
    <row r="732" spans="8:8">
      <c r="H732" s="21"/>
    </row>
    <row r="733" spans="8:8">
      <c r="H733" s="21"/>
    </row>
    <row r="734" spans="8:8">
      <c r="H734" s="21"/>
    </row>
    <row r="735" spans="8:8">
      <c r="H735" s="21"/>
    </row>
    <row r="736" spans="8:8">
      <c r="H736" s="21"/>
    </row>
    <row r="737" spans="8:8">
      <c r="H737" s="21"/>
    </row>
    <row r="738" spans="8:8">
      <c r="H738" s="21"/>
    </row>
    <row r="739" spans="8:8">
      <c r="H739" s="21"/>
    </row>
    <row r="740" spans="8:8">
      <c r="H740" s="21"/>
    </row>
    <row r="741" spans="8:8">
      <c r="H741" s="21"/>
    </row>
    <row r="742" spans="8:8">
      <c r="H742" s="21"/>
    </row>
    <row r="743" spans="8:8">
      <c r="H743" s="21"/>
    </row>
    <row r="744" spans="8:8">
      <c r="H744" s="21"/>
    </row>
    <row r="745" spans="8:8">
      <c r="H745" s="21"/>
    </row>
    <row r="746" spans="8:8">
      <c r="H746" s="21"/>
    </row>
    <row r="747" spans="8:8">
      <c r="H747" s="21"/>
    </row>
    <row r="748" spans="8:8">
      <c r="H748" s="21"/>
    </row>
    <row r="749" spans="8:8">
      <c r="H749" s="21"/>
    </row>
    <row r="750" spans="8:8">
      <c r="H750" s="21"/>
    </row>
    <row r="751" spans="8:8">
      <c r="H751" s="21"/>
    </row>
    <row r="752" spans="8:8">
      <c r="H752" s="21"/>
    </row>
    <row r="753" spans="8:8">
      <c r="H753" s="21"/>
    </row>
    <row r="754" spans="8:8">
      <c r="H754" s="21"/>
    </row>
    <row r="755" spans="8:8">
      <c r="H755" s="21"/>
    </row>
    <row r="756" spans="8:8">
      <c r="H756" s="21"/>
    </row>
    <row r="757" spans="8:8">
      <c r="H757" s="21"/>
    </row>
    <row r="758" spans="8:8">
      <c r="H758" s="21"/>
    </row>
    <row r="759" spans="8:8">
      <c r="H759" s="21"/>
    </row>
    <row r="760" spans="8:8">
      <c r="H760" s="21"/>
    </row>
    <row r="761" spans="8:8">
      <c r="H761" s="21"/>
    </row>
    <row r="762" spans="8:8">
      <c r="H762" s="21"/>
    </row>
    <row r="763" spans="8:8">
      <c r="H763" s="21"/>
    </row>
    <row r="764" spans="8:8">
      <c r="H764" s="21"/>
    </row>
    <row r="765" spans="8:8">
      <c r="H765" s="21"/>
    </row>
    <row r="766" spans="8:8">
      <c r="H766" s="21"/>
    </row>
    <row r="767" spans="8:8">
      <c r="H767" s="21"/>
    </row>
    <row r="768" spans="8:8">
      <c r="H768" s="21"/>
    </row>
    <row r="769" spans="8:8">
      <c r="H769" s="21"/>
    </row>
    <row r="770" spans="8:8">
      <c r="H770" s="21"/>
    </row>
    <row r="771" spans="8:8">
      <c r="H771" s="21"/>
    </row>
    <row r="772" spans="8:8">
      <c r="H772" s="21"/>
    </row>
    <row r="773" spans="8:8">
      <c r="H773" s="21"/>
    </row>
    <row r="774" spans="8:8">
      <c r="H774" s="21"/>
    </row>
    <row r="775" spans="8:8">
      <c r="H775" s="21"/>
    </row>
    <row r="776" spans="8:8">
      <c r="H776" s="21"/>
    </row>
    <row r="777" spans="8:8">
      <c r="H777" s="21"/>
    </row>
    <row r="778" spans="8:8">
      <c r="H778" s="21"/>
    </row>
    <row r="779" spans="8:8">
      <c r="H779" s="21"/>
    </row>
    <row r="780" spans="8:8">
      <c r="H780" s="21"/>
    </row>
    <row r="781" spans="8:8">
      <c r="H781" s="21"/>
    </row>
    <row r="782" spans="8:8">
      <c r="H782" s="21"/>
    </row>
    <row r="783" spans="8:8">
      <c r="H783" s="21"/>
    </row>
    <row r="784" spans="8:8">
      <c r="H784" s="21"/>
    </row>
    <row r="785" spans="8:8">
      <c r="H785" s="21"/>
    </row>
    <row r="786" spans="8:8">
      <c r="H786" s="21"/>
    </row>
    <row r="787" spans="8:8">
      <c r="H787" s="21"/>
    </row>
    <row r="788" spans="8:8">
      <c r="H788" s="21"/>
    </row>
    <row r="789" spans="8:8">
      <c r="H789" s="21"/>
    </row>
    <row r="790" spans="8:8">
      <c r="H790" s="21"/>
    </row>
    <row r="791" spans="8:8">
      <c r="H791" s="21"/>
    </row>
    <row r="792" spans="8:8">
      <c r="H792" s="21"/>
    </row>
    <row r="793" spans="8:8">
      <c r="H793" s="21"/>
    </row>
    <row r="794" spans="8:8">
      <c r="H794" s="21"/>
    </row>
    <row r="795" spans="8:8">
      <c r="H795" s="21"/>
    </row>
    <row r="796" spans="8:8">
      <c r="H796" s="21"/>
    </row>
    <row r="797" spans="8:8">
      <c r="H797" s="21"/>
    </row>
    <row r="798" spans="8:8">
      <c r="H798" s="21"/>
    </row>
    <row r="799" spans="8:8">
      <c r="H799" s="21"/>
    </row>
    <row r="800" spans="8:8">
      <c r="H800" s="21"/>
    </row>
    <row r="801" spans="8:8">
      <c r="H801" s="21"/>
    </row>
    <row r="802" spans="8:8">
      <c r="H802" s="21"/>
    </row>
    <row r="803" spans="8:8">
      <c r="H803" s="21"/>
    </row>
    <row r="804" spans="8:8">
      <c r="H804" s="21"/>
    </row>
    <row r="805" spans="8:8">
      <c r="H805" s="21"/>
    </row>
    <row r="806" spans="8:8">
      <c r="H806" s="21"/>
    </row>
    <row r="807" spans="8:8">
      <c r="H807" s="21"/>
    </row>
    <row r="808" spans="8:8">
      <c r="H808" s="21"/>
    </row>
    <row r="809" spans="8:8">
      <c r="H809" s="21"/>
    </row>
    <row r="810" spans="8:8">
      <c r="H810" s="21"/>
    </row>
    <row r="811" spans="8:8">
      <c r="H811" s="21"/>
    </row>
    <row r="812" spans="8:8">
      <c r="H812" s="21"/>
    </row>
    <row r="813" spans="8:8">
      <c r="H813" s="21"/>
    </row>
    <row r="814" spans="8:8">
      <c r="H814" s="21"/>
    </row>
    <row r="815" spans="8:8">
      <c r="H815" s="21"/>
    </row>
    <row r="816" spans="8:8">
      <c r="H816" s="21"/>
    </row>
    <row r="817" spans="8:8">
      <c r="H817" s="21"/>
    </row>
    <row r="818" spans="8:8">
      <c r="H818" s="21"/>
    </row>
    <row r="819" spans="8:8">
      <c r="H819" s="21"/>
    </row>
    <row r="820" spans="8:8">
      <c r="H820" s="21"/>
    </row>
    <row r="821" spans="8:8">
      <c r="H821" s="21"/>
    </row>
    <row r="822" spans="8:8">
      <c r="H822" s="21"/>
    </row>
    <row r="823" spans="8:8">
      <c r="H823" s="21"/>
    </row>
    <row r="824" spans="8:8">
      <c r="H824" s="21"/>
    </row>
    <row r="825" spans="8:8">
      <c r="H825" s="21"/>
    </row>
    <row r="826" spans="8:8">
      <c r="H826" s="21"/>
    </row>
    <row r="827" spans="8:8">
      <c r="H827" s="21"/>
    </row>
    <row r="828" spans="8:8">
      <c r="H828" s="21"/>
    </row>
    <row r="829" spans="8:8">
      <c r="H829" s="21"/>
    </row>
    <row r="830" spans="8:8">
      <c r="H830" s="21"/>
    </row>
    <row r="831" spans="8:8">
      <c r="H831" s="21"/>
    </row>
    <row r="832" spans="8:8">
      <c r="H832" s="21"/>
    </row>
    <row r="833" spans="8:8">
      <c r="H833" s="21"/>
    </row>
    <row r="834" spans="8:8">
      <c r="H834" s="21"/>
    </row>
    <row r="835" spans="8:8">
      <c r="H835" s="21"/>
    </row>
    <row r="836" spans="8:8">
      <c r="H836" s="21"/>
    </row>
    <row r="837" spans="8:8">
      <c r="H837" s="21"/>
    </row>
    <row r="838" spans="8:8">
      <c r="H838" s="21"/>
    </row>
    <row r="839" spans="8:8">
      <c r="H839" s="21"/>
    </row>
    <row r="840" spans="8:8">
      <c r="H840" s="21"/>
    </row>
    <row r="841" spans="8:8">
      <c r="H841" s="21"/>
    </row>
    <row r="842" spans="8:8">
      <c r="H842" s="21"/>
    </row>
    <row r="843" spans="8:8">
      <c r="H843" s="21"/>
    </row>
    <row r="844" spans="8:8">
      <c r="H844" s="21"/>
    </row>
    <row r="845" spans="8:8">
      <c r="H845" s="21"/>
    </row>
    <row r="846" spans="8:8">
      <c r="H846" s="21"/>
    </row>
    <row r="847" spans="8:8">
      <c r="H847" s="21"/>
    </row>
    <row r="848" spans="8:8">
      <c r="H848" s="21"/>
    </row>
    <row r="849" spans="8:8">
      <c r="H849" s="21"/>
    </row>
    <row r="850" spans="8:8">
      <c r="H850" s="21"/>
    </row>
    <row r="851" spans="8:8">
      <c r="H851" s="21"/>
    </row>
    <row r="852" spans="8:8">
      <c r="H852" s="21"/>
    </row>
    <row r="853" spans="8:8">
      <c r="H853" s="21"/>
    </row>
    <row r="854" spans="8:8">
      <c r="H854" s="21"/>
    </row>
    <row r="855" spans="8:8">
      <c r="H855" s="21"/>
    </row>
    <row r="856" spans="8:8">
      <c r="H856" s="21"/>
    </row>
    <row r="857" spans="8:8">
      <c r="H857" s="21"/>
    </row>
    <row r="858" spans="8:8">
      <c r="H858" s="21"/>
    </row>
    <row r="859" spans="8:8">
      <c r="H859" s="21"/>
    </row>
    <row r="860" spans="8:8">
      <c r="H860" s="21"/>
    </row>
    <row r="861" spans="8:8">
      <c r="H861" s="21"/>
    </row>
    <row r="862" spans="8:8">
      <c r="H862" s="21"/>
    </row>
    <row r="863" spans="8:8">
      <c r="H863" s="21"/>
    </row>
    <row r="864" spans="8:8">
      <c r="H864" s="21"/>
    </row>
    <row r="865" spans="8:8">
      <c r="H865" s="21"/>
    </row>
    <row r="866" spans="8:8">
      <c r="H866" s="21"/>
    </row>
    <row r="867" spans="8:8">
      <c r="H867" s="21"/>
    </row>
    <row r="868" spans="8:8">
      <c r="H868" s="21"/>
    </row>
    <row r="869" spans="8:8">
      <c r="H869" s="21"/>
    </row>
    <row r="870" spans="8:8">
      <c r="H870" s="21"/>
    </row>
    <row r="871" spans="8:8">
      <c r="H871" s="21"/>
    </row>
    <row r="872" spans="8:8">
      <c r="H872" s="21"/>
    </row>
    <row r="873" spans="8:8">
      <c r="H873" s="21"/>
    </row>
    <row r="874" spans="8:8">
      <c r="H874" s="21"/>
    </row>
    <row r="875" spans="8:8">
      <c r="H875" s="21"/>
    </row>
    <row r="876" spans="8:8">
      <c r="H876" s="21"/>
    </row>
    <row r="877" spans="8:8">
      <c r="H877" s="21"/>
    </row>
    <row r="878" spans="8:8">
      <c r="H878" s="21"/>
    </row>
    <row r="879" spans="8:8">
      <c r="H879" s="21"/>
    </row>
    <row r="880" spans="8:8">
      <c r="H880" s="21"/>
    </row>
    <row r="881" spans="8:8">
      <c r="H881" s="21"/>
    </row>
    <row r="882" spans="8:8">
      <c r="H882" s="21"/>
    </row>
    <row r="883" spans="8:8">
      <c r="H883" s="21"/>
    </row>
    <row r="884" spans="8:8">
      <c r="H884" s="21"/>
    </row>
    <row r="885" spans="8:8">
      <c r="H885" s="21"/>
    </row>
    <row r="886" spans="8:8">
      <c r="H886" s="21"/>
    </row>
    <row r="887" spans="8:8">
      <c r="H887" s="21"/>
    </row>
    <row r="888" spans="8:8">
      <c r="H888" s="21"/>
    </row>
    <row r="889" spans="8:8">
      <c r="H889" s="21"/>
    </row>
    <row r="890" spans="8:8">
      <c r="H890" s="21"/>
    </row>
    <row r="891" spans="8:8">
      <c r="H891" s="21"/>
    </row>
    <row r="892" spans="8:8">
      <c r="H892" s="21"/>
    </row>
    <row r="893" spans="8:8">
      <c r="H893" s="21"/>
    </row>
    <row r="894" spans="8:8">
      <c r="H894" s="21"/>
    </row>
    <row r="895" spans="8:8">
      <c r="H895" s="21"/>
    </row>
    <row r="896" spans="8:8">
      <c r="H896" s="21"/>
    </row>
    <row r="897" spans="8:8">
      <c r="H897" s="21"/>
    </row>
    <row r="898" spans="8:8">
      <c r="H898" s="21"/>
    </row>
    <row r="899" spans="8:8">
      <c r="H899" s="21"/>
    </row>
    <row r="900" spans="8:8">
      <c r="H900" s="21"/>
    </row>
    <row r="901" spans="8:8">
      <c r="H901" s="21"/>
    </row>
    <row r="902" spans="8:8">
      <c r="H902" s="21"/>
    </row>
    <row r="903" spans="8:8">
      <c r="H903" s="21"/>
    </row>
    <row r="904" spans="8:8">
      <c r="H904" s="21"/>
    </row>
    <row r="905" spans="8:8">
      <c r="H905" s="21"/>
    </row>
    <row r="906" spans="8:8">
      <c r="H906" s="21"/>
    </row>
    <row r="907" spans="8:8">
      <c r="H907" s="21"/>
    </row>
    <row r="908" spans="8:8">
      <c r="H908" s="21"/>
    </row>
    <row r="909" spans="8:8">
      <c r="H909" s="21"/>
    </row>
    <row r="910" spans="8:8">
      <c r="H910" s="21"/>
    </row>
    <row r="911" spans="8:8">
      <c r="H911" s="21"/>
    </row>
    <row r="912" spans="8:8">
      <c r="H912" s="21"/>
    </row>
    <row r="913" spans="8:8">
      <c r="H913" s="21"/>
    </row>
    <row r="914" spans="8:8">
      <c r="H914" s="21"/>
    </row>
    <row r="915" spans="8:8">
      <c r="H915" s="21"/>
    </row>
    <row r="916" spans="8:8">
      <c r="H916" s="21"/>
    </row>
    <row r="917" spans="8:8">
      <c r="H917" s="21"/>
    </row>
    <row r="918" spans="8:8">
      <c r="H918" s="21"/>
    </row>
    <row r="919" spans="8:8">
      <c r="H919" s="21"/>
    </row>
    <row r="920" spans="8:8">
      <c r="H920" s="21"/>
    </row>
    <row r="921" spans="8:8">
      <c r="H921" s="21"/>
    </row>
    <row r="922" spans="8:8">
      <c r="H922" s="21"/>
    </row>
    <row r="923" spans="8:8">
      <c r="H923" s="21"/>
    </row>
    <row r="924" spans="8:8">
      <c r="H924" s="21"/>
    </row>
    <row r="925" spans="8:8">
      <c r="H925" s="21"/>
    </row>
    <row r="926" spans="8:8">
      <c r="H926" s="21"/>
    </row>
    <row r="927" spans="8:8">
      <c r="H927" s="21"/>
    </row>
    <row r="928" spans="8:8">
      <c r="H928" s="21"/>
    </row>
    <row r="929" spans="8:8">
      <c r="H929" s="21"/>
    </row>
    <row r="930" spans="8:8">
      <c r="H930" s="21"/>
    </row>
    <row r="931" spans="8:8">
      <c r="H931" s="21"/>
    </row>
    <row r="932" spans="8:8">
      <c r="H932" s="21"/>
    </row>
    <row r="933" spans="8:8">
      <c r="H933" s="21"/>
    </row>
    <row r="934" spans="8:8">
      <c r="H934" s="21"/>
    </row>
    <row r="935" spans="8:8">
      <c r="H935" s="21"/>
    </row>
    <row r="936" spans="8:8">
      <c r="H936" s="21"/>
    </row>
    <row r="937" spans="8:8">
      <c r="H937" s="21"/>
    </row>
    <row r="938" spans="8:8">
      <c r="H938" s="21"/>
    </row>
    <row r="939" spans="8:8">
      <c r="H939" s="21"/>
    </row>
    <row r="940" spans="8:8">
      <c r="H940" s="21"/>
    </row>
    <row r="941" spans="8:8">
      <c r="H941" s="21"/>
    </row>
    <row r="942" spans="8:8">
      <c r="H942" s="21"/>
    </row>
    <row r="943" spans="8:8">
      <c r="H943" s="21"/>
    </row>
    <row r="944" spans="8:8">
      <c r="H944" s="21"/>
    </row>
    <row r="945" spans="8:8">
      <c r="H945" s="21"/>
    </row>
    <row r="946" spans="8:8">
      <c r="H946" s="21"/>
    </row>
    <row r="947" spans="8:8">
      <c r="H947" s="21"/>
    </row>
    <row r="948" spans="8:8">
      <c r="H948" s="21"/>
    </row>
    <row r="949" spans="8:8">
      <c r="H949" s="21"/>
    </row>
    <row r="950" spans="8:8">
      <c r="H950" s="21"/>
    </row>
    <row r="951" spans="8:8">
      <c r="H951" s="21"/>
    </row>
    <row r="952" spans="8:8">
      <c r="H952" s="21"/>
    </row>
    <row r="953" spans="8:8">
      <c r="H953" s="21"/>
    </row>
    <row r="954" spans="8:8">
      <c r="H954" s="21"/>
    </row>
    <row r="955" spans="8:8">
      <c r="H955" s="21"/>
    </row>
    <row r="956" spans="8:8">
      <c r="H956" s="21"/>
    </row>
    <row r="957" spans="8:8">
      <c r="H957" s="21"/>
    </row>
    <row r="958" spans="8:8">
      <c r="H958" s="21"/>
    </row>
    <row r="959" spans="8:8">
      <c r="H959" s="21"/>
    </row>
    <row r="960" spans="8:8">
      <c r="H960" s="21"/>
    </row>
    <row r="961" spans="8:8">
      <c r="H961" s="21"/>
    </row>
    <row r="962" spans="8:8">
      <c r="H962" s="21"/>
    </row>
    <row r="963" spans="8:8">
      <c r="H963" s="21"/>
    </row>
    <row r="964" spans="8:8">
      <c r="H964" s="21"/>
    </row>
    <row r="965" spans="8:8">
      <c r="H965" s="21"/>
    </row>
    <row r="966" spans="8:8">
      <c r="H966" s="21"/>
    </row>
    <row r="967" spans="8:8">
      <c r="H967" s="21"/>
    </row>
    <row r="968" spans="8:8">
      <c r="H968" s="21"/>
    </row>
    <row r="969" spans="8:8">
      <c r="H969" s="21"/>
    </row>
    <row r="970" spans="8:8">
      <c r="H970" s="21"/>
    </row>
    <row r="971" spans="8:8">
      <c r="H971" s="21"/>
    </row>
    <row r="972" spans="8:8">
      <c r="H972" s="21"/>
    </row>
    <row r="973" spans="8:8">
      <c r="H973" s="21"/>
    </row>
    <row r="974" spans="8:8">
      <c r="H974" s="21"/>
    </row>
    <row r="975" spans="8:8">
      <c r="H975" s="21"/>
    </row>
    <row r="976" spans="8:8">
      <c r="H976" s="21"/>
    </row>
    <row r="977" spans="8:8">
      <c r="H977" s="21"/>
    </row>
    <row r="978" spans="8:8">
      <c r="H978" s="21"/>
    </row>
    <row r="979" spans="8:8">
      <c r="H979" s="21"/>
    </row>
    <row r="980" spans="8:8">
      <c r="H980" s="21"/>
    </row>
    <row r="981" spans="8:8">
      <c r="H981" s="21"/>
    </row>
    <row r="982" spans="8:8">
      <c r="H982" s="21"/>
    </row>
    <row r="983" spans="8:8">
      <c r="H983" s="21"/>
    </row>
    <row r="984" spans="8:8">
      <c r="H984" s="21"/>
    </row>
    <row r="985" spans="8:8">
      <c r="H985" s="21"/>
    </row>
    <row r="986" spans="8:8">
      <c r="H986" s="21"/>
    </row>
    <row r="987" spans="8:8">
      <c r="H987" s="21"/>
    </row>
    <row r="988" spans="8:8">
      <c r="H988" s="21"/>
    </row>
    <row r="989" spans="8:8">
      <c r="H989" s="21"/>
    </row>
    <row r="990" spans="8:8">
      <c r="H990" s="21"/>
    </row>
    <row r="991" spans="8:8">
      <c r="H991" s="21"/>
    </row>
    <row r="992" spans="8:8">
      <c r="H992" s="21"/>
    </row>
    <row r="993" spans="8:8">
      <c r="H993" s="21"/>
    </row>
    <row r="994" spans="8:8">
      <c r="H994" s="21"/>
    </row>
    <row r="995" spans="8:8">
      <c r="H995" s="21"/>
    </row>
    <row r="996" spans="8:8">
      <c r="H996" s="21"/>
    </row>
    <row r="997" spans="8:8">
      <c r="H997" s="21"/>
    </row>
    <row r="998" spans="8:8">
      <c r="H998" s="21"/>
    </row>
    <row r="999" spans="8:8">
      <c r="H999" s="21"/>
    </row>
    <row r="1000" spans="8:8">
      <c r="H1000" s="2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ummaryRight="0"/>
  </sheetPr>
  <dimension ref="B4:H34"/>
  <sheetViews>
    <sheetView workbookViewId="0">
      <selection activeCell="C5" sqref="C5:C34"/>
    </sheetView>
  </sheetViews>
  <sheetFormatPr defaultColWidth="12.5703125" defaultRowHeight="15.75" customHeight="1"/>
  <cols>
    <col min="3" max="3" width="23.28515625" customWidth="1"/>
  </cols>
  <sheetData>
    <row r="4" spans="2:8">
      <c r="D4" s="27" t="s">
        <v>104</v>
      </c>
      <c r="E4" s="27" t="s">
        <v>105</v>
      </c>
      <c r="F4" s="27" t="s">
        <v>106</v>
      </c>
      <c r="G4" s="28"/>
      <c r="H4" s="29" t="s">
        <v>107</v>
      </c>
    </row>
    <row r="5" spans="2:8">
      <c r="B5" s="30">
        <v>1</v>
      </c>
      <c r="C5" s="31" t="s">
        <v>108</v>
      </c>
      <c r="D5" s="7">
        <v>2</v>
      </c>
      <c r="E5" s="7">
        <v>7</v>
      </c>
      <c r="F5" s="7">
        <v>9</v>
      </c>
      <c r="H5" s="7">
        <v>30</v>
      </c>
    </row>
    <row r="6" spans="2:8">
      <c r="B6" s="30">
        <v>2</v>
      </c>
      <c r="C6" s="32" t="s">
        <v>109</v>
      </c>
      <c r="D6" s="7">
        <v>3</v>
      </c>
      <c r="E6" s="7">
        <v>10</v>
      </c>
      <c r="F6" s="7">
        <v>13</v>
      </c>
      <c r="H6" s="7">
        <v>43</v>
      </c>
    </row>
    <row r="7" spans="2:8">
      <c r="B7" s="30">
        <v>3</v>
      </c>
      <c r="C7" s="33" t="s">
        <v>110</v>
      </c>
      <c r="D7" s="7">
        <v>11</v>
      </c>
      <c r="E7" s="7">
        <v>9</v>
      </c>
      <c r="F7" s="7">
        <v>20</v>
      </c>
      <c r="H7" s="7">
        <v>67</v>
      </c>
    </row>
    <row r="8" spans="2:8">
      <c r="B8" s="30">
        <v>4</v>
      </c>
      <c r="C8" s="31" t="s">
        <v>111</v>
      </c>
      <c r="D8" s="7">
        <v>1</v>
      </c>
      <c r="E8" s="7">
        <v>8</v>
      </c>
      <c r="F8" s="7">
        <v>9</v>
      </c>
      <c r="H8" s="7">
        <v>30</v>
      </c>
    </row>
    <row r="9" spans="2:8">
      <c r="B9" s="30">
        <v>5</v>
      </c>
      <c r="C9" s="31" t="s">
        <v>112</v>
      </c>
      <c r="D9" s="7">
        <v>1</v>
      </c>
      <c r="E9" s="7">
        <v>9</v>
      </c>
      <c r="F9" s="7">
        <v>10</v>
      </c>
      <c r="H9" s="7">
        <v>33</v>
      </c>
    </row>
    <row r="10" spans="2:8">
      <c r="B10" s="30">
        <v>6</v>
      </c>
      <c r="C10" s="32" t="s">
        <v>113</v>
      </c>
      <c r="D10" s="7">
        <v>6</v>
      </c>
      <c r="E10" s="7">
        <v>7</v>
      </c>
      <c r="F10" s="7">
        <v>13</v>
      </c>
      <c r="H10" s="7">
        <v>43</v>
      </c>
    </row>
    <row r="11" spans="2:8">
      <c r="B11" s="30">
        <v>7</v>
      </c>
      <c r="C11" s="31" t="s">
        <v>114</v>
      </c>
      <c r="D11" s="7">
        <v>2</v>
      </c>
      <c r="E11" s="7">
        <v>7</v>
      </c>
      <c r="F11" s="7">
        <v>9</v>
      </c>
      <c r="H11" s="7">
        <v>30</v>
      </c>
    </row>
    <row r="12" spans="2:8">
      <c r="B12" s="30">
        <v>8</v>
      </c>
      <c r="C12" s="31" t="s">
        <v>115</v>
      </c>
      <c r="D12" s="7">
        <v>2</v>
      </c>
      <c r="E12" s="7">
        <v>8</v>
      </c>
      <c r="F12" s="7">
        <v>10</v>
      </c>
      <c r="H12" s="7">
        <v>33</v>
      </c>
    </row>
    <row r="13" spans="2:8">
      <c r="B13" s="30">
        <v>9</v>
      </c>
      <c r="C13" s="33" t="s">
        <v>116</v>
      </c>
      <c r="D13" s="7">
        <v>16</v>
      </c>
      <c r="E13" s="7">
        <v>9</v>
      </c>
      <c r="F13" s="7">
        <v>25</v>
      </c>
      <c r="H13" s="7">
        <v>83</v>
      </c>
    </row>
    <row r="14" spans="2:8">
      <c r="B14" s="30">
        <v>10</v>
      </c>
      <c r="C14" s="32" t="s">
        <v>117</v>
      </c>
      <c r="D14" s="7">
        <v>9</v>
      </c>
      <c r="E14" s="7">
        <v>7</v>
      </c>
      <c r="F14" s="7">
        <v>16</v>
      </c>
      <c r="H14" s="7">
        <v>53</v>
      </c>
    </row>
    <row r="15" spans="2:8">
      <c r="B15" s="30">
        <v>11</v>
      </c>
      <c r="C15" s="32" t="s">
        <v>118</v>
      </c>
      <c r="D15" s="7">
        <v>5</v>
      </c>
      <c r="E15" s="7">
        <v>10</v>
      </c>
      <c r="F15" s="7">
        <v>15</v>
      </c>
      <c r="H15" s="7">
        <v>50</v>
      </c>
    </row>
    <row r="16" spans="2:8">
      <c r="B16" s="30">
        <v>12</v>
      </c>
      <c r="C16" s="31" t="s">
        <v>119</v>
      </c>
      <c r="D16" s="7">
        <v>3</v>
      </c>
      <c r="E16" s="7">
        <v>5</v>
      </c>
      <c r="F16" s="7">
        <v>8</v>
      </c>
      <c r="H16" s="7">
        <v>27</v>
      </c>
    </row>
    <row r="17" spans="2:8">
      <c r="B17" s="30">
        <v>13</v>
      </c>
      <c r="C17" s="31" t="s">
        <v>120</v>
      </c>
      <c r="D17" s="7">
        <v>3</v>
      </c>
      <c r="E17" s="7">
        <v>7</v>
      </c>
      <c r="F17" s="7">
        <v>10</v>
      </c>
      <c r="H17" s="7">
        <v>33</v>
      </c>
    </row>
    <row r="18" spans="2:8">
      <c r="B18" s="30">
        <v>14</v>
      </c>
      <c r="C18" s="32" t="s">
        <v>121</v>
      </c>
      <c r="D18" s="7">
        <v>11</v>
      </c>
      <c r="E18" s="7">
        <v>5</v>
      </c>
      <c r="F18" s="7">
        <v>16</v>
      </c>
      <c r="H18" s="7">
        <v>53</v>
      </c>
    </row>
    <row r="19" spans="2:8">
      <c r="B19" s="30">
        <v>15</v>
      </c>
      <c r="C19" s="33" t="s">
        <v>122</v>
      </c>
      <c r="D19" s="7">
        <v>10</v>
      </c>
      <c r="E19" s="7">
        <v>9</v>
      </c>
      <c r="F19" s="7">
        <v>19</v>
      </c>
      <c r="H19" s="7">
        <v>63</v>
      </c>
    </row>
    <row r="20" spans="2:8">
      <c r="B20" s="30">
        <v>16</v>
      </c>
      <c r="C20" s="31" t="s">
        <v>123</v>
      </c>
      <c r="D20" s="7">
        <v>5</v>
      </c>
      <c r="E20" s="7">
        <v>4</v>
      </c>
      <c r="F20" s="7">
        <v>9</v>
      </c>
      <c r="H20" s="7">
        <v>30</v>
      </c>
    </row>
    <row r="21" spans="2:8">
      <c r="B21" s="30">
        <v>17</v>
      </c>
      <c r="C21" s="32" t="s">
        <v>124</v>
      </c>
      <c r="D21" s="7">
        <v>8</v>
      </c>
      <c r="E21" s="7">
        <v>7</v>
      </c>
      <c r="F21" s="7">
        <v>15</v>
      </c>
      <c r="H21" s="7">
        <v>50</v>
      </c>
    </row>
    <row r="22" spans="2:8">
      <c r="B22" s="30">
        <v>18</v>
      </c>
      <c r="C22" s="31" t="s">
        <v>125</v>
      </c>
      <c r="D22" s="7">
        <v>4</v>
      </c>
      <c r="E22" s="7">
        <v>7</v>
      </c>
      <c r="F22" s="7">
        <v>11</v>
      </c>
      <c r="H22" s="7">
        <v>37</v>
      </c>
    </row>
    <row r="23" spans="2:8">
      <c r="B23" s="30">
        <v>19</v>
      </c>
      <c r="C23" s="33" t="s">
        <v>126</v>
      </c>
      <c r="D23" s="7">
        <v>10</v>
      </c>
      <c r="E23" s="7">
        <v>10</v>
      </c>
      <c r="F23" s="7">
        <v>20</v>
      </c>
      <c r="H23" s="7">
        <v>67</v>
      </c>
    </row>
    <row r="24" spans="2:8">
      <c r="B24" s="30">
        <v>20</v>
      </c>
      <c r="C24" s="33" t="s">
        <v>127</v>
      </c>
      <c r="D24" s="7">
        <v>12</v>
      </c>
      <c r="E24" s="7">
        <v>8</v>
      </c>
      <c r="F24" s="7">
        <v>20</v>
      </c>
      <c r="H24" s="7">
        <v>67</v>
      </c>
    </row>
    <row r="25" spans="2:8">
      <c r="B25" s="30">
        <v>21</v>
      </c>
      <c r="C25" s="32" t="s">
        <v>128</v>
      </c>
      <c r="D25" s="7">
        <v>10</v>
      </c>
      <c r="E25" s="7">
        <v>8</v>
      </c>
      <c r="F25" s="7">
        <v>18</v>
      </c>
      <c r="H25" s="7">
        <v>60</v>
      </c>
    </row>
    <row r="26" spans="2:8">
      <c r="B26" s="30">
        <v>22</v>
      </c>
      <c r="C26" s="33" t="s">
        <v>129</v>
      </c>
      <c r="D26" s="7">
        <v>10</v>
      </c>
      <c r="E26" s="7">
        <v>10</v>
      </c>
      <c r="F26" s="7">
        <v>20</v>
      </c>
      <c r="H26" s="7">
        <v>67</v>
      </c>
    </row>
    <row r="27" spans="2:8">
      <c r="B27" s="30">
        <v>23</v>
      </c>
      <c r="C27" s="32" t="s">
        <v>130</v>
      </c>
      <c r="D27" s="7">
        <v>6</v>
      </c>
      <c r="E27" s="7">
        <v>7</v>
      </c>
      <c r="F27" s="7">
        <v>13</v>
      </c>
      <c r="H27" s="7">
        <v>43</v>
      </c>
    </row>
    <row r="28" spans="2:8">
      <c r="B28" s="30">
        <v>24</v>
      </c>
      <c r="C28" s="33" t="s">
        <v>131</v>
      </c>
      <c r="D28" s="7">
        <v>13</v>
      </c>
      <c r="E28" s="7">
        <v>7</v>
      </c>
      <c r="F28" s="7">
        <v>20</v>
      </c>
      <c r="H28" s="7">
        <v>67</v>
      </c>
    </row>
    <row r="29" spans="2:8">
      <c r="B29" s="30">
        <v>25</v>
      </c>
      <c r="C29" s="32" t="s">
        <v>121</v>
      </c>
      <c r="D29" s="7">
        <v>11</v>
      </c>
      <c r="E29" s="7">
        <v>5</v>
      </c>
      <c r="F29" s="7">
        <v>16</v>
      </c>
      <c r="H29" s="7">
        <v>53</v>
      </c>
    </row>
    <row r="30" spans="2:8">
      <c r="B30" s="30">
        <v>26</v>
      </c>
      <c r="C30" s="32" t="s">
        <v>132</v>
      </c>
      <c r="D30" s="7">
        <v>6</v>
      </c>
      <c r="E30" s="7">
        <v>6</v>
      </c>
      <c r="F30" s="7">
        <v>12</v>
      </c>
      <c r="H30" s="7">
        <v>40</v>
      </c>
    </row>
    <row r="31" spans="2:8">
      <c r="B31" s="30">
        <v>27</v>
      </c>
      <c r="C31" s="31" t="s">
        <v>133</v>
      </c>
      <c r="D31" s="7">
        <v>5</v>
      </c>
      <c r="E31" s="7">
        <v>6</v>
      </c>
      <c r="F31" s="7">
        <v>11</v>
      </c>
      <c r="H31" s="7">
        <v>37</v>
      </c>
    </row>
    <row r="32" spans="2:8">
      <c r="B32" s="30">
        <v>28</v>
      </c>
      <c r="C32" s="31" t="s">
        <v>134</v>
      </c>
      <c r="D32" s="7">
        <v>6</v>
      </c>
      <c r="E32" s="7">
        <v>7</v>
      </c>
      <c r="F32" s="7">
        <v>13</v>
      </c>
      <c r="H32" s="7">
        <v>43</v>
      </c>
    </row>
    <row r="33" spans="2:8">
      <c r="B33" s="30">
        <v>29</v>
      </c>
      <c r="C33" s="32" t="s">
        <v>135</v>
      </c>
      <c r="D33" s="7">
        <v>8</v>
      </c>
      <c r="E33" s="7">
        <v>7</v>
      </c>
      <c r="F33" s="7">
        <v>15</v>
      </c>
      <c r="H33" s="7">
        <v>50</v>
      </c>
    </row>
    <row r="34" spans="2:8">
      <c r="B34" s="30">
        <v>30</v>
      </c>
      <c r="C34" s="31" t="s">
        <v>136</v>
      </c>
      <c r="D34" s="7">
        <v>4</v>
      </c>
      <c r="E34" s="7">
        <v>9</v>
      </c>
      <c r="F34" s="7">
        <v>13</v>
      </c>
      <c r="H34" s="7">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Y383"/>
  <sheetViews>
    <sheetView topLeftCell="N1" workbookViewId="0">
      <pane ySplit="1" topLeftCell="A221" activePane="bottomLeft" state="frozen"/>
      <selection pane="bottomLeft" activeCell="O2" sqref="O2:O246"/>
    </sheetView>
  </sheetViews>
  <sheetFormatPr defaultColWidth="12.5703125" defaultRowHeight="15.75" customHeight="1"/>
  <cols>
    <col min="1" max="12" width="18.85546875" customWidth="1"/>
    <col min="13" max="13" width="121.140625" bestFit="1" customWidth="1"/>
    <col min="14" max="15" width="18.85546875" customWidth="1"/>
    <col min="16" max="25" width="12.140625" customWidth="1"/>
  </cols>
  <sheetData>
    <row r="1" spans="1:25">
      <c r="A1" s="34" t="s">
        <v>137</v>
      </c>
      <c r="B1" s="34" t="s">
        <v>445</v>
      </c>
      <c r="C1" s="34" t="s">
        <v>446</v>
      </c>
      <c r="D1" s="34" t="s">
        <v>447</v>
      </c>
      <c r="E1" s="34" t="s">
        <v>448</v>
      </c>
      <c r="F1" s="34" t="s">
        <v>449</v>
      </c>
      <c r="G1" s="34" t="s">
        <v>450</v>
      </c>
      <c r="H1" s="34" t="s">
        <v>451</v>
      </c>
      <c r="I1" s="34" t="s">
        <v>452</v>
      </c>
      <c r="J1" s="34" t="s">
        <v>453</v>
      </c>
      <c r="K1" s="34" t="s">
        <v>454</v>
      </c>
      <c r="L1" s="34" t="s">
        <v>455</v>
      </c>
      <c r="M1" s="34" t="s">
        <v>456</v>
      </c>
      <c r="N1" s="35" t="s">
        <v>457</v>
      </c>
      <c r="O1" s="30" t="s">
        <v>106</v>
      </c>
      <c r="P1" s="30" t="s">
        <v>146</v>
      </c>
      <c r="Q1" s="30" t="s">
        <v>147</v>
      </c>
      <c r="R1" s="30" t="s">
        <v>148</v>
      </c>
      <c r="S1" s="30" t="s">
        <v>149</v>
      </c>
      <c r="T1" s="30" t="s">
        <v>150</v>
      </c>
      <c r="U1" s="30" t="s">
        <v>458</v>
      </c>
      <c r="V1" s="30" t="s">
        <v>459</v>
      </c>
      <c r="W1" s="30" t="s">
        <v>460</v>
      </c>
      <c r="X1" s="30" t="s">
        <v>461</v>
      </c>
      <c r="Y1" s="30" t="s">
        <v>462</v>
      </c>
    </row>
    <row r="2" spans="1:25">
      <c r="A2" s="36">
        <v>45491.629408472218</v>
      </c>
      <c r="C2" s="30" t="s">
        <v>463</v>
      </c>
      <c r="D2" s="30" t="s">
        <v>464</v>
      </c>
      <c r="E2" s="30" t="s">
        <v>465</v>
      </c>
      <c r="F2" s="30" t="s">
        <v>466</v>
      </c>
      <c r="G2" s="30" t="s">
        <v>467</v>
      </c>
      <c r="H2" s="30" t="s">
        <v>468</v>
      </c>
      <c r="I2" s="30" t="s">
        <v>469</v>
      </c>
      <c r="J2" s="30" t="s">
        <v>469</v>
      </c>
      <c r="K2" s="30" t="s">
        <v>470</v>
      </c>
      <c r="L2" s="30" t="s">
        <v>471</v>
      </c>
      <c r="M2" s="30" t="s">
        <v>109</v>
      </c>
      <c r="N2" s="38"/>
      <c r="O2" s="30">
        <f>SUM(P2+Q2+R2+S2+T2+U2+V2+W2+X2+Y2)</f>
        <v>1</v>
      </c>
      <c r="P2" s="30" t="str">
        <f>IF(C2="Option A: I prefer vacationing in familiar destinations where I know what to expect and can reduce any surprises.", 0,
   IF(C2="Option B: When faced with the chance to travel to a completely new place with no set plans, I get excited about the unknown and the potential for unexpected .", 1,
   IF(C2="Option C: I enjoy exploring new places, but I like to have a detailed itinerary and some certainty about what I will be doing each day.", 2,
   IF(C2="Option D: I’m open to traveling to new destinations, but I usually do thorough research and plan ahead to minimize any potential risks or uncertainties", -1,
   "0"))))</f>
        <v>0</v>
      </c>
      <c r="Q2" t="str">
        <f>IF(D2="Option A: Finishing daily tasks quickly and efficiently, allowing you to feel productive and move on to other activities.", -1,
   IF(D2="Option B: Receiving compliments and recognition from friends or family for something you've accomplished..", 2,
   IF(D2="Option C: Completing a challenging workout or training regimen that you've been working on for weeks.", 1,
   IF(D2="Option D: Learning a new skill or hobby and overcoming difficulties along the way, regardless of how well you master it in the end.",0,"0"))))</f>
        <v>0</v>
      </c>
      <c r="R2" s="30" t="str">
        <f>IF(E2="Option A: I make decisions on my own but like to have some guidelines or a framework to follow to feel more confident..", 2,
   IF(E2="Option B: I often seek advice and approval from others before making a decision to ensure I’m on the right track.", 1,
   IF(E2="Option C: When faced with a decision, I prefer to rely on my own judgment and instincts, even if it means making mistakes along the way.", -1,
   IF(E2="Option D: I usually gather a lot of information and consider others' opinions but ultimately trust my own judgment to make the final decision",0,"0"))))</f>
        <v>0</v>
      </c>
      <c r="S2" s="30">
        <f>IF(F3="Option A: I prefer tasks that show quick results and tend to get frustrated if I don’t see immediate progress.", 2,
   IF(F3="Option B: I often seek advice and approval from others before making a decision to ensure I’m on the right track.", 1,
   IF(F3="Option C: I often seek out activities where I can see incremental progress, as it helps me stay patient and motivated over time.", -1,
   IF(F3="Option D: I enjoy activities like gardening or practicing a musical instrument, even if progress is slow.",0,"Invalid Option"))))</f>
        <v>1</v>
      </c>
      <c r="T2" s="30" t="str">
        <f>IF(G3="Option A: I focus more on getting things done and I feel that I'd overthink if I think about my strength and weakness.", 2,
   IF(G3="Option B: I regularly reflect on my strengths and weaknesses, using this self-awareness to set personal goals and improve myself.", 1,
   IF(G3="Option C: I sometimes think about my strengths and weaknesses, but I often rely on feedback from others to understand myself better.", -1,
   IF(G3="Option D: I am aware of my strengths and weaknesses but prefer to focus on my strengths to stay motivated and positive..",0,"0"))))</f>
        <v>0</v>
      </c>
      <c r="U2" s="30" t="str">
        <f>IF(H5="Option A: Prioritize placement preparation, requesting more structured guidance in the internship to save time for your interview preparations..", 2,
   IF(H5="Option B: Fully commit to the internship, knowing that your placement preparation will be compromised significantly..", 1,
   IF(H5="Option C: Balance both the internship and placement preparation by setting a strict schedule, ensuring you give adequate time to both without compromising on either..", -1,
   IF(H5="Option D: Use the internship to network and gain recommendations from the decision-maker, hoping it will directly improve your placement prospects.",0,"0"))))</f>
        <v>0</v>
      </c>
      <c r="V2" s="30" t="str">
        <f>IF(I5="Option A: Focus on learning and applying established frameworks and structured thinking methods to systematically approach the problem.", 2,
   IF(I5="Option B: Rely on first principles reasoning, breaking the problem down to its most basic elements and building up your understanding from there..", 1,
   IF(I5="Option C: Seek a balance between structured thinking and first principles reasoning, using frameworks where they fit and breaking down elements from scratch when needed.", -1,
   IF(I5="Option D: Use this opportunity to network and seek advice from others who have solved similar problems, hoping to gather enough information to complete the project successfully..",0,"0"))))</f>
        <v>0</v>
      </c>
      <c r="W2" s="2" t="str">
        <f>IF(J5="Option A: Enroll in the course because it will help me stay competitive and not fall behind my peers..", 2,
   IF(J5="Option B: Enroll in the course because I am genuinely interested in the subject and see long-term benefits.", 1,
   IF(J5="Option C: Only enroll if it fits easily into my schedule and does not interfere with my other activities..", -1,
   IF(J5="Option D: Use this opportunity to network and seek advice from others who have solved similar problems, hoping to gather enough information to complete the project successfully..",0,"0"))))</f>
        <v>0</v>
      </c>
      <c r="X2" s="30" t="str">
        <f>IF(K5="Option A: Accept the internship to gain hands-on experience and valuable learning opportunities, without worrying about formal recognition..", 1,
   IF(K5="Option B: Accept the internship and emphasize to everyone how it will contribute to your self-development and long-term career growth, even without a certificate..",-1,
   IF(K5="Option C: Decline the internship because the absence of an official certificate means you won't have formal recognition for your efforts.", -2,
   IF(K5="Option D: Take the internship but request a letter of recommendation or some form of written acknowledgment from the decision-makers as an alternative to a certificate..",0,"0"))))</f>
        <v>0</v>
      </c>
      <c r="Y2" s="30" t="str">
        <f>IF(L5="Option A: Dive into the detailed aspects of the project, track markers for measurement, it might take a long time before you see any significant results..", 2,
   IF(L5="Option B: Focus on the aspects of the project that provide immediate feedback and visible results, as this keeps you motivated..",-1,
   IF(L5="Option C: Balance your approach by setting short-term goals to achieve quick wins while keeping the long-term process in mind.", 1,
   IF(L5="Option D: Regularly seek feedback from your mentor to ensure you are on the right track and adjust your efforts accordingly to see quicker progress..",0,"0"))))</f>
        <v>0</v>
      </c>
    </row>
    <row r="3" spans="1:25">
      <c r="A3" s="36">
        <v>45491.636708148144</v>
      </c>
      <c r="C3" s="30" t="s">
        <v>463</v>
      </c>
      <c r="D3" s="30" t="s">
        <v>472</v>
      </c>
      <c r="E3" s="30" t="s">
        <v>473</v>
      </c>
      <c r="F3" s="30" t="s">
        <v>474</v>
      </c>
      <c r="G3" s="30" t="s">
        <v>475</v>
      </c>
      <c r="H3" s="30" t="s">
        <v>468</v>
      </c>
      <c r="I3" s="30" t="s">
        <v>476</v>
      </c>
      <c r="J3" s="30" t="s">
        <v>476</v>
      </c>
      <c r="K3" s="30" t="s">
        <v>470</v>
      </c>
      <c r="L3" s="30" t="s">
        <v>471</v>
      </c>
      <c r="M3" s="30" t="s">
        <v>111</v>
      </c>
      <c r="N3" s="38"/>
      <c r="O3" s="38">
        <f t="shared" ref="O3:O66" si="0">SUM(P3+Q3+R3+S3+T3+U3+V3+W3+X3+Y3)</f>
        <v>-2</v>
      </c>
      <c r="P3" s="30">
        <v>-1</v>
      </c>
      <c r="Q3" s="41">
        <f t="shared" ref="Q3:Q66" si="1">IF(D3="Option A: Finishing daily tasks quickly and efficiently, allowing you to feel productive and move on to other activities.", -1,
   IF(D3="Option B: Receiving compliments and recognition from friends or family for something you've accomplished..", 2,
   IF(D3="Option C: Completing a challenging workout or training regimen that you've been working on for weeks.", 1,
   IF(D3="Option D: Learning a new skill or hobby and overcoming difficulties along the way, regardless of how well you master it in the end.",0,"0"))))</f>
        <v>-1</v>
      </c>
      <c r="R3" s="38" t="str">
        <f t="shared" ref="R3:R66" si="2">IF(E3="Option A: I make decisions on my own but like to have some guidelines or a framework to follow to feel more confident..", 2,
   IF(E3="Option B: I often seek advice and approval from others before making a decision to ensure I’m on the right track.", 1,
   IF(E3="Option C: When faced with a decision, I prefer to rely on my own judgment and instincts, even if it means making mistakes along the way.", -1,
   IF(E3="Option D: I usually gather a lot of information and consider others' opinions but ultimately trust my own judgment to make the final decision",0,"0"))))</f>
        <v>0</v>
      </c>
      <c r="S3" s="38">
        <f t="shared" ref="S3:S66" si="3">IF(F4="Option A: I prefer tasks that show quick results and tend to get frustrated if I don’t see immediate progress.", 2,
   IF(F4="Option B: I often seek advice and approval from others before making a decision to ensure I’m on the right track.", 1,
   IF(F4="Option C: I often seek out activities where I can see incremental progress, as it helps me stay patient and motivated over time.", -1,
   IF(F4="Option D: I enjoy activities like gardening or practicing a musical instrument, even if progress is slow.",0,"Invalid Option"))))</f>
        <v>0</v>
      </c>
      <c r="T3" s="38" t="str">
        <f t="shared" ref="T3:T66" si="4">IF(G4="Option A: I focus more on getting things done and I feel that I'd overthink if I think about my strength and weakness.", 2,
   IF(G4="Option B: I regularly reflect on my strengths and weaknesses, using this self-awareness to set personal goals and improve myself.", 1,
   IF(G4="Option C: I sometimes think about my strengths and weaknesses, but I often rely on feedback from others to understand myself better.", -1,
   IF(G4="Option D: I am aware of my strengths and weaknesses but prefer to focus on my strengths to stay motivated and positive..",0,"0"))))</f>
        <v>0</v>
      </c>
      <c r="U3" s="38" t="str">
        <f t="shared" ref="U3:U66" si="5">IF(H6="Option A: Prioritize placement preparation, requesting more structured guidance in the internship to save time for your interview preparations..", 2,
   IF(H6="Option B: Fully commit to the internship, knowing that your placement preparation will be compromised significantly..", 1,
   IF(H6="Option C: Balance both the internship and placement preparation by setting a strict schedule, ensuring you give adequate time to both without compromising on either..", -1,
   IF(H6="Option D: Use the internship to network and gain recommendations from the decision-maker, hoping it will directly improve your placement prospects.",0,"0"))))</f>
        <v>0</v>
      </c>
      <c r="V3" s="38">
        <f t="shared" ref="V3:V66" si="6">IF(I6="Option A: Focus on learning and applying established frameworks and structured thinking methods to systematically approach the problem.", 2,
   IF(I6="Option B: Rely on first principles reasoning, breaking the problem down to its most basic elements and building up your understanding from there..", 1,
   IF(I6="Option C: Seek a balance between structured thinking and first principles reasoning, using frameworks where they fit and breaking down elements from scratch when needed.", -1,
   IF(I6="Option D: Use this opportunity to network and seek advice from others who have solved similar problems, hoping to gather enough information to complete the project successfully..",0,"0"))))</f>
        <v>-1</v>
      </c>
      <c r="W3" s="2" t="str">
        <f t="shared" ref="W3:W66" si="7">IF(J6="Option A: Enroll in the course because it will help me stay competitive and not fall behind my peers..", 2,
   IF(J6="Option B: Enroll in the course because I am genuinely interested in the subject and see long-term benefits.", 1,
   IF(J6="Option C: Only enroll if it fits easily into my schedule and does not interfere with my other activities..", -1,
   IF(J6="Option D: Use this opportunity to network and seek advice from others who have solved similar problems, hoping to gather enough information to complete the project successfully..",0,"0"))))</f>
        <v>0</v>
      </c>
      <c r="X3" s="38" t="str">
        <f t="shared" ref="X3:X66" si="8">IF(K6="Option A: Accept the internship to gain hands-on experience and valuable learning opportunities, without worrying about formal recognition..", 1,
   IF(K6="Option B: Accept the internship and emphasize to everyone how it will contribute to your self-development and long-term career growth, even without a certificate..",-1,
   IF(K6="Option C: Decline the internship because the absence of an official certificate means you won't have formal recognition for your efforts.", -2,
   IF(K6="Option D: Take the internship but request a letter of recommendation or some form of written acknowledgment from the decision-makers as an alternative to a certificate..",0,"0"))))</f>
        <v>0</v>
      </c>
      <c r="Y3" s="38">
        <f t="shared" ref="Y3:Y66" si="9">IF(L6="Option A: Dive into the detailed aspects of the project, track markers for measurement, it might take a long time before you see any significant results..", 2,
   IF(L6="Option B: Focus on the aspects of the project that provide immediate feedback and visible results, as this keeps you motivated..",-1,
   IF(L6="Option C: Balance your approach by setting short-term goals to achieve quick wins while keeping the long-term process in mind.", 1,
   IF(L6="Option D: Regularly seek feedback from your mentor to ensure you are on the right track and adjust your efforts accordingly to see quicker progress..",0,"0"))))</f>
        <v>1</v>
      </c>
    </row>
    <row r="4" spans="1:25">
      <c r="A4" s="36">
        <v>45491.638788877317</v>
      </c>
      <c r="C4" s="30" t="s">
        <v>477</v>
      </c>
      <c r="D4" s="30" t="s">
        <v>478</v>
      </c>
      <c r="E4" s="30" t="s">
        <v>465</v>
      </c>
      <c r="F4" s="30" t="s">
        <v>479</v>
      </c>
      <c r="G4" s="30" t="s">
        <v>480</v>
      </c>
      <c r="H4" s="30" t="s">
        <v>468</v>
      </c>
      <c r="I4" s="30" t="s">
        <v>481</v>
      </c>
      <c r="J4" s="30" t="s">
        <v>481</v>
      </c>
      <c r="K4" s="30" t="s">
        <v>482</v>
      </c>
      <c r="L4" s="30" t="s">
        <v>483</v>
      </c>
      <c r="M4" s="30" t="s">
        <v>112</v>
      </c>
      <c r="N4" s="38"/>
      <c r="O4" s="38">
        <f t="shared" si="0"/>
        <v>-2</v>
      </c>
      <c r="P4" s="38">
        <v>-1</v>
      </c>
      <c r="Q4" s="41">
        <f t="shared" si="1"/>
        <v>0</v>
      </c>
      <c r="R4" s="38" t="str">
        <f t="shared" si="2"/>
        <v>0</v>
      </c>
      <c r="S4" s="38">
        <f t="shared" si="3"/>
        <v>-1</v>
      </c>
      <c r="T4" s="38" t="str">
        <f t="shared" si="4"/>
        <v>0</v>
      </c>
      <c r="U4" s="38">
        <f t="shared" si="5"/>
        <v>0</v>
      </c>
      <c r="V4" s="38" t="str">
        <f t="shared" si="6"/>
        <v>0</v>
      </c>
      <c r="W4" s="2" t="str">
        <f t="shared" si="7"/>
        <v>0</v>
      </c>
      <c r="X4" s="38" t="str">
        <f t="shared" si="8"/>
        <v>0</v>
      </c>
      <c r="Y4" s="38" t="str">
        <f t="shared" si="9"/>
        <v>0</v>
      </c>
    </row>
    <row r="5" spans="1:25">
      <c r="A5" s="36">
        <v>45491.645676527776</v>
      </c>
      <c r="C5" s="30" t="s">
        <v>477</v>
      </c>
      <c r="D5" s="30" t="s">
        <v>472</v>
      </c>
      <c r="E5" s="30" t="s">
        <v>473</v>
      </c>
      <c r="F5" s="30" t="s">
        <v>466</v>
      </c>
      <c r="G5" s="30" t="s">
        <v>480</v>
      </c>
      <c r="H5" s="30" t="s">
        <v>484</v>
      </c>
      <c r="I5" s="30" t="s">
        <v>476</v>
      </c>
      <c r="J5" s="30" t="s">
        <v>485</v>
      </c>
      <c r="K5" s="30" t="s">
        <v>470</v>
      </c>
      <c r="L5" s="30" t="s">
        <v>486</v>
      </c>
      <c r="M5" s="30" t="s">
        <v>108</v>
      </c>
      <c r="N5" s="38"/>
      <c r="O5" s="38">
        <f t="shared" si="0"/>
        <v>-2</v>
      </c>
      <c r="P5" s="38">
        <v>-1</v>
      </c>
      <c r="Q5" s="41">
        <f t="shared" si="1"/>
        <v>-1</v>
      </c>
      <c r="R5" s="38" t="str">
        <f t="shared" si="2"/>
        <v>0</v>
      </c>
      <c r="S5" s="38">
        <f t="shared" si="3"/>
        <v>-1</v>
      </c>
      <c r="T5" s="38">
        <f t="shared" si="4"/>
        <v>1</v>
      </c>
      <c r="U5" s="38" t="str">
        <f t="shared" si="5"/>
        <v>0</v>
      </c>
      <c r="V5" s="38" t="str">
        <f t="shared" si="6"/>
        <v>0</v>
      </c>
      <c r="W5" s="2" t="str">
        <f t="shared" si="7"/>
        <v>0</v>
      </c>
      <c r="X5" s="38" t="str">
        <f t="shared" si="8"/>
        <v>0</v>
      </c>
      <c r="Y5" s="38" t="str">
        <f t="shared" si="9"/>
        <v>0</v>
      </c>
    </row>
    <row r="6" spans="1:25">
      <c r="A6" s="36">
        <v>45491.652890034718</v>
      </c>
      <c r="C6" s="30" t="s">
        <v>487</v>
      </c>
      <c r="D6" s="30" t="s">
        <v>488</v>
      </c>
      <c r="E6" s="30" t="s">
        <v>473</v>
      </c>
      <c r="F6" s="30" t="s">
        <v>466</v>
      </c>
      <c r="G6" s="30" t="s">
        <v>489</v>
      </c>
      <c r="H6" s="30" t="s">
        <v>490</v>
      </c>
      <c r="I6" s="30" t="s">
        <v>481</v>
      </c>
      <c r="J6" s="30" t="s">
        <v>476</v>
      </c>
      <c r="K6" s="30" t="s">
        <v>491</v>
      </c>
      <c r="L6" s="30" t="s">
        <v>483</v>
      </c>
      <c r="M6" s="30" t="s">
        <v>110</v>
      </c>
      <c r="N6" s="38"/>
      <c r="O6" s="38">
        <f t="shared" si="0"/>
        <v>0</v>
      </c>
      <c r="P6" s="38">
        <v>-1</v>
      </c>
      <c r="Q6" s="41">
        <f t="shared" si="1"/>
        <v>1</v>
      </c>
      <c r="R6" s="38" t="str">
        <f t="shared" si="2"/>
        <v>0</v>
      </c>
      <c r="S6" s="38">
        <f t="shared" si="3"/>
        <v>-1</v>
      </c>
      <c r="T6" s="38" t="str">
        <f t="shared" si="4"/>
        <v>0</v>
      </c>
      <c r="U6" s="38" t="str">
        <f t="shared" si="5"/>
        <v>0</v>
      </c>
      <c r="V6" s="38" t="str">
        <f t="shared" si="6"/>
        <v>0</v>
      </c>
      <c r="W6" s="2" t="str">
        <f t="shared" si="7"/>
        <v>0</v>
      </c>
      <c r="X6" s="38" t="str">
        <f t="shared" si="8"/>
        <v>0</v>
      </c>
      <c r="Y6" s="38">
        <f t="shared" si="9"/>
        <v>1</v>
      </c>
    </row>
    <row r="7" spans="1:25">
      <c r="A7" s="36">
        <v>45491.665333391204</v>
      </c>
      <c r="C7" s="30" t="s">
        <v>477</v>
      </c>
      <c r="D7" s="30" t="s">
        <v>478</v>
      </c>
      <c r="E7" s="30" t="s">
        <v>473</v>
      </c>
      <c r="F7" s="30" t="s">
        <v>466</v>
      </c>
      <c r="G7" s="30" t="s">
        <v>480</v>
      </c>
      <c r="H7" s="30" t="s">
        <v>468</v>
      </c>
      <c r="I7" s="30" t="s">
        <v>469</v>
      </c>
      <c r="J7" s="30" t="s">
        <v>469</v>
      </c>
      <c r="K7" s="30" t="s">
        <v>470</v>
      </c>
      <c r="L7" s="30" t="s">
        <v>471</v>
      </c>
      <c r="M7" s="30" t="s">
        <v>113</v>
      </c>
      <c r="N7" s="38"/>
      <c r="O7" s="38">
        <f t="shared" si="0"/>
        <v>-2</v>
      </c>
      <c r="P7" s="38">
        <v>-1</v>
      </c>
      <c r="Q7" s="41">
        <f t="shared" si="1"/>
        <v>0</v>
      </c>
      <c r="R7" s="38" t="str">
        <f t="shared" si="2"/>
        <v>0</v>
      </c>
      <c r="S7" s="38">
        <f t="shared" si="3"/>
        <v>-1</v>
      </c>
      <c r="T7" s="38" t="str">
        <f t="shared" si="4"/>
        <v>0</v>
      </c>
      <c r="U7" s="38">
        <f t="shared" si="5"/>
        <v>0</v>
      </c>
      <c r="V7" s="38">
        <f t="shared" si="6"/>
        <v>-1</v>
      </c>
      <c r="W7" s="2" t="str">
        <f t="shared" si="7"/>
        <v>0</v>
      </c>
      <c r="X7" s="38" t="str">
        <f t="shared" si="8"/>
        <v>0</v>
      </c>
      <c r="Y7" s="38">
        <f t="shared" si="9"/>
        <v>1</v>
      </c>
    </row>
    <row r="8" spans="1:25">
      <c r="A8" s="36">
        <v>45491.670396342597</v>
      </c>
      <c r="C8" s="30" t="s">
        <v>477</v>
      </c>
      <c r="D8" s="30" t="s">
        <v>472</v>
      </c>
      <c r="E8" s="30" t="s">
        <v>465</v>
      </c>
      <c r="F8" s="30" t="s">
        <v>466</v>
      </c>
      <c r="G8" s="30" t="s">
        <v>475</v>
      </c>
      <c r="H8" s="30" t="s">
        <v>490</v>
      </c>
      <c r="I8" s="30" t="s">
        <v>476</v>
      </c>
      <c r="J8" s="30" t="s">
        <v>492</v>
      </c>
      <c r="K8" s="30" t="s">
        <v>491</v>
      </c>
      <c r="L8" s="30" t="s">
        <v>471</v>
      </c>
      <c r="M8" s="30" t="s">
        <v>114</v>
      </c>
      <c r="N8" s="38"/>
      <c r="O8" s="38">
        <f t="shared" si="0"/>
        <v>1</v>
      </c>
      <c r="P8" s="38">
        <v>-1</v>
      </c>
      <c r="Q8" s="41">
        <f t="shared" si="1"/>
        <v>-1</v>
      </c>
      <c r="R8" s="38" t="str">
        <f t="shared" si="2"/>
        <v>0</v>
      </c>
      <c r="S8" s="38">
        <f t="shared" si="3"/>
        <v>0</v>
      </c>
      <c r="T8" s="38">
        <f t="shared" si="4"/>
        <v>1</v>
      </c>
      <c r="U8" s="38" t="str">
        <f t="shared" si="5"/>
        <v>0</v>
      </c>
      <c r="V8" s="38">
        <f t="shared" si="6"/>
        <v>2</v>
      </c>
      <c r="W8" s="2" t="str">
        <f t="shared" si="7"/>
        <v>0</v>
      </c>
      <c r="X8" s="38" t="str">
        <f t="shared" si="8"/>
        <v>0</v>
      </c>
      <c r="Y8" s="38" t="str">
        <f t="shared" si="9"/>
        <v>0</v>
      </c>
    </row>
    <row r="9" spans="1:25">
      <c r="A9" s="36">
        <v>45491.676317361111</v>
      </c>
      <c r="C9" s="30" t="s">
        <v>487</v>
      </c>
      <c r="D9" s="30" t="s">
        <v>478</v>
      </c>
      <c r="E9" s="30" t="s">
        <v>493</v>
      </c>
      <c r="F9" s="30" t="s">
        <v>479</v>
      </c>
      <c r="G9" s="30" t="s">
        <v>489</v>
      </c>
      <c r="H9" s="30" t="s">
        <v>490</v>
      </c>
      <c r="I9" s="30" t="s">
        <v>469</v>
      </c>
      <c r="J9" s="30" t="s">
        <v>469</v>
      </c>
      <c r="K9" s="30" t="s">
        <v>470</v>
      </c>
      <c r="L9" s="30" t="s">
        <v>483</v>
      </c>
      <c r="M9" s="30" t="s">
        <v>116</v>
      </c>
      <c r="N9" s="38"/>
      <c r="O9" s="38">
        <f t="shared" si="0"/>
        <v>-2</v>
      </c>
      <c r="P9" s="38">
        <v>-1</v>
      </c>
      <c r="Q9" s="41">
        <f t="shared" si="1"/>
        <v>0</v>
      </c>
      <c r="R9" s="38">
        <f t="shared" si="2"/>
        <v>-1</v>
      </c>
      <c r="S9" s="38">
        <f t="shared" si="3"/>
        <v>-1</v>
      </c>
      <c r="T9" s="38">
        <f t="shared" si="4"/>
        <v>1</v>
      </c>
      <c r="U9" s="38" t="str">
        <f t="shared" si="5"/>
        <v>0</v>
      </c>
      <c r="V9" s="38">
        <f t="shared" si="6"/>
        <v>-1</v>
      </c>
      <c r="W9" s="2" t="str">
        <f t="shared" si="7"/>
        <v>0</v>
      </c>
      <c r="X9" s="38" t="str">
        <f t="shared" si="8"/>
        <v>0</v>
      </c>
      <c r="Y9" s="38">
        <f t="shared" si="9"/>
        <v>1</v>
      </c>
    </row>
    <row r="10" spans="1:25">
      <c r="A10" s="36">
        <v>45491.68289009259</v>
      </c>
      <c r="C10" s="30" t="s">
        <v>463</v>
      </c>
      <c r="D10" s="30" t="s">
        <v>464</v>
      </c>
      <c r="E10" s="30" t="s">
        <v>465</v>
      </c>
      <c r="F10" s="30" t="s">
        <v>466</v>
      </c>
      <c r="G10" s="30" t="s">
        <v>489</v>
      </c>
      <c r="H10" s="30" t="s">
        <v>468</v>
      </c>
      <c r="I10" s="30" t="s">
        <v>481</v>
      </c>
      <c r="J10" s="30" t="s">
        <v>492</v>
      </c>
      <c r="K10" s="30" t="s">
        <v>470</v>
      </c>
      <c r="L10" s="30" t="s">
        <v>483</v>
      </c>
      <c r="M10" s="30" t="s">
        <v>115</v>
      </c>
      <c r="N10" s="38"/>
      <c r="O10" s="38">
        <f t="shared" si="0"/>
        <v>-2</v>
      </c>
      <c r="P10" s="38">
        <v>-1</v>
      </c>
      <c r="Q10" s="41" t="str">
        <f t="shared" si="1"/>
        <v>0</v>
      </c>
      <c r="R10" s="38" t="str">
        <f t="shared" si="2"/>
        <v>0</v>
      </c>
      <c r="S10" s="38">
        <f t="shared" si="3"/>
        <v>0</v>
      </c>
      <c r="T10" s="38">
        <f t="shared" si="4"/>
        <v>-1</v>
      </c>
      <c r="U10" s="38" t="str">
        <f t="shared" si="5"/>
        <v>0</v>
      </c>
      <c r="V10" s="38">
        <f t="shared" si="6"/>
        <v>-1</v>
      </c>
      <c r="W10" s="2" t="str">
        <f t="shared" si="7"/>
        <v>0</v>
      </c>
      <c r="X10" s="38" t="str">
        <f t="shared" si="8"/>
        <v>0</v>
      </c>
      <c r="Y10" s="38">
        <f t="shared" si="9"/>
        <v>1</v>
      </c>
    </row>
    <row r="11" spans="1:25">
      <c r="A11" s="36">
        <v>45491.692554444446</v>
      </c>
      <c r="C11" s="30" t="s">
        <v>463</v>
      </c>
      <c r="D11" s="30" t="s">
        <v>478</v>
      </c>
      <c r="E11" s="30" t="s">
        <v>493</v>
      </c>
      <c r="F11" s="30" t="s">
        <v>479</v>
      </c>
      <c r="G11" s="30" t="s">
        <v>467</v>
      </c>
      <c r="H11" s="30" t="s">
        <v>490</v>
      </c>
      <c r="I11" s="30" t="s">
        <v>485</v>
      </c>
      <c r="J11" s="30" t="s">
        <v>485</v>
      </c>
      <c r="K11" s="30" t="s">
        <v>491</v>
      </c>
      <c r="L11" s="30" t="s">
        <v>471</v>
      </c>
      <c r="M11" s="30" t="s">
        <v>117</v>
      </c>
      <c r="N11" s="38"/>
      <c r="O11" s="38">
        <f t="shared" si="0"/>
        <v>-2</v>
      </c>
      <c r="P11" s="38">
        <v>-1</v>
      </c>
      <c r="Q11" s="41">
        <f t="shared" si="1"/>
        <v>0</v>
      </c>
      <c r="R11" s="38">
        <f t="shared" si="2"/>
        <v>-1</v>
      </c>
      <c r="S11" s="38">
        <f t="shared" si="3"/>
        <v>-1</v>
      </c>
      <c r="T11" s="38">
        <f t="shared" si="4"/>
        <v>1</v>
      </c>
      <c r="U11" s="38" t="str">
        <f t="shared" si="5"/>
        <v>0</v>
      </c>
      <c r="V11" s="38">
        <f t="shared" si="6"/>
        <v>-1</v>
      </c>
      <c r="W11" s="2" t="str">
        <f t="shared" si="7"/>
        <v>0</v>
      </c>
      <c r="X11" s="38" t="str">
        <f t="shared" si="8"/>
        <v>0</v>
      </c>
      <c r="Y11" s="38">
        <f t="shared" si="9"/>
        <v>1</v>
      </c>
    </row>
    <row r="12" spans="1:25">
      <c r="A12" s="36">
        <v>45491.699491226856</v>
      </c>
      <c r="C12" s="30" t="s">
        <v>463</v>
      </c>
      <c r="D12" s="30" t="s">
        <v>464</v>
      </c>
      <c r="E12" s="30" t="s">
        <v>473</v>
      </c>
      <c r="F12" s="30" t="s">
        <v>466</v>
      </c>
      <c r="G12" s="30" t="s">
        <v>489</v>
      </c>
      <c r="H12" s="30" t="s">
        <v>490</v>
      </c>
      <c r="I12" s="30" t="s">
        <v>481</v>
      </c>
      <c r="J12" s="30" t="s">
        <v>476</v>
      </c>
      <c r="K12" s="30" t="s">
        <v>491</v>
      </c>
      <c r="L12" s="30" t="s">
        <v>483</v>
      </c>
      <c r="M12" s="30" t="s">
        <v>118</v>
      </c>
      <c r="N12" s="38"/>
      <c r="O12" s="38">
        <f t="shared" si="0"/>
        <v>-2</v>
      </c>
      <c r="P12" s="38">
        <v>-1</v>
      </c>
      <c r="Q12" s="41" t="str">
        <f t="shared" si="1"/>
        <v>0</v>
      </c>
      <c r="R12" s="38" t="str">
        <f t="shared" si="2"/>
        <v>0</v>
      </c>
      <c r="S12" s="38">
        <f t="shared" si="3"/>
        <v>-1</v>
      </c>
      <c r="T12" s="38" t="str">
        <f t="shared" si="4"/>
        <v>0</v>
      </c>
      <c r="U12" s="38" t="str">
        <f t="shared" si="5"/>
        <v>0</v>
      </c>
      <c r="V12" s="38">
        <f t="shared" si="6"/>
        <v>-1</v>
      </c>
      <c r="W12" s="2" t="str">
        <f t="shared" si="7"/>
        <v>0</v>
      </c>
      <c r="X12" s="38" t="str">
        <f t="shared" si="8"/>
        <v>0</v>
      </c>
      <c r="Y12" s="38">
        <f t="shared" si="9"/>
        <v>1</v>
      </c>
    </row>
    <row r="13" spans="1:25">
      <c r="A13" s="36">
        <v>45491.709112951386</v>
      </c>
      <c r="C13" s="30" t="s">
        <v>477</v>
      </c>
      <c r="D13" s="30" t="s">
        <v>472</v>
      </c>
      <c r="E13" s="30" t="s">
        <v>473</v>
      </c>
      <c r="F13" s="30" t="s">
        <v>466</v>
      </c>
      <c r="G13" s="30" t="s">
        <v>480</v>
      </c>
      <c r="H13" s="30" t="s">
        <v>490</v>
      </c>
      <c r="I13" s="30" t="s">
        <v>481</v>
      </c>
      <c r="J13" s="30" t="s">
        <v>492</v>
      </c>
      <c r="K13" s="30" t="s">
        <v>491</v>
      </c>
      <c r="L13" s="30" t="s">
        <v>483</v>
      </c>
      <c r="M13" s="30" t="s">
        <v>119</v>
      </c>
      <c r="N13" s="38"/>
      <c r="O13" s="38">
        <f t="shared" si="0"/>
        <v>-4</v>
      </c>
      <c r="P13" s="38">
        <v>-1</v>
      </c>
      <c r="Q13" s="41">
        <f t="shared" si="1"/>
        <v>-1</v>
      </c>
      <c r="R13" s="38" t="str">
        <f t="shared" si="2"/>
        <v>0</v>
      </c>
      <c r="S13" s="38">
        <f t="shared" si="3"/>
        <v>-1</v>
      </c>
      <c r="T13" s="38" t="str">
        <f t="shared" si="4"/>
        <v>0</v>
      </c>
      <c r="U13" s="38" t="str">
        <f t="shared" si="5"/>
        <v>0</v>
      </c>
      <c r="V13" s="38">
        <f t="shared" si="6"/>
        <v>-1</v>
      </c>
      <c r="W13" s="2" t="str">
        <f t="shared" si="7"/>
        <v>0</v>
      </c>
      <c r="X13" s="38" t="str">
        <f t="shared" si="8"/>
        <v>0</v>
      </c>
      <c r="Y13" s="38" t="str">
        <f t="shared" si="9"/>
        <v>0</v>
      </c>
    </row>
    <row r="14" spans="1:25">
      <c r="A14" s="36">
        <v>45491.715494074073</v>
      </c>
      <c r="C14" s="30" t="s">
        <v>463</v>
      </c>
      <c r="D14" s="30" t="s">
        <v>488</v>
      </c>
      <c r="E14" s="30" t="s">
        <v>473</v>
      </c>
      <c r="F14" s="30" t="s">
        <v>466</v>
      </c>
      <c r="G14" s="30" t="s">
        <v>475</v>
      </c>
      <c r="H14" s="30" t="s">
        <v>490</v>
      </c>
      <c r="I14" s="30" t="s">
        <v>481</v>
      </c>
      <c r="J14" s="30" t="s">
        <v>476</v>
      </c>
      <c r="K14" s="30" t="s">
        <v>470</v>
      </c>
      <c r="L14" s="30" t="s">
        <v>483</v>
      </c>
      <c r="M14" s="30" t="s">
        <v>124</v>
      </c>
      <c r="N14" s="38"/>
      <c r="O14" s="38">
        <f t="shared" si="0"/>
        <v>-2</v>
      </c>
      <c r="P14" s="38">
        <v>-1</v>
      </c>
      <c r="Q14" s="41">
        <f t="shared" si="1"/>
        <v>1</v>
      </c>
      <c r="R14" s="38" t="str">
        <f t="shared" si="2"/>
        <v>0</v>
      </c>
      <c r="S14" s="38">
        <f t="shared" si="3"/>
        <v>-1</v>
      </c>
      <c r="T14" s="38">
        <f t="shared" si="4"/>
        <v>-1</v>
      </c>
      <c r="U14" s="38" t="str">
        <f t="shared" si="5"/>
        <v>0</v>
      </c>
      <c r="V14" s="38">
        <f t="shared" si="6"/>
        <v>-1</v>
      </c>
      <c r="W14" s="2" t="str">
        <f t="shared" si="7"/>
        <v>0</v>
      </c>
      <c r="X14" s="38" t="str">
        <f t="shared" si="8"/>
        <v>0</v>
      </c>
      <c r="Y14" s="38">
        <f t="shared" si="9"/>
        <v>1</v>
      </c>
    </row>
    <row r="15" spans="1:25">
      <c r="A15" s="36">
        <v>45491.721615509261</v>
      </c>
      <c r="C15" s="30" t="s">
        <v>463</v>
      </c>
      <c r="D15" s="30" t="s">
        <v>488</v>
      </c>
      <c r="E15" s="30" t="s">
        <v>465</v>
      </c>
      <c r="F15" s="30" t="s">
        <v>466</v>
      </c>
      <c r="G15" s="30" t="s">
        <v>467</v>
      </c>
      <c r="H15" s="30" t="s">
        <v>490</v>
      </c>
      <c r="I15" s="30" t="s">
        <v>481</v>
      </c>
      <c r="J15" s="30" t="s">
        <v>476</v>
      </c>
      <c r="K15" s="30" t="s">
        <v>482</v>
      </c>
      <c r="L15" s="30" t="s">
        <v>483</v>
      </c>
      <c r="M15" s="30" t="s">
        <v>120</v>
      </c>
      <c r="N15" s="38"/>
      <c r="O15" s="38">
        <f t="shared" si="0"/>
        <v>0</v>
      </c>
      <c r="P15" s="38">
        <v>-1</v>
      </c>
      <c r="Q15" s="41">
        <f t="shared" si="1"/>
        <v>1</v>
      </c>
      <c r="R15" s="38" t="str">
        <f t="shared" si="2"/>
        <v>0</v>
      </c>
      <c r="S15" s="38">
        <f t="shared" si="3"/>
        <v>-1</v>
      </c>
      <c r="T15" s="38">
        <f t="shared" si="4"/>
        <v>1</v>
      </c>
      <c r="U15" s="38" t="str">
        <f t="shared" si="5"/>
        <v>0</v>
      </c>
      <c r="V15" s="38">
        <f t="shared" si="6"/>
        <v>-1</v>
      </c>
      <c r="W15" s="2" t="str">
        <f t="shared" si="7"/>
        <v>0</v>
      </c>
      <c r="X15" s="38" t="str">
        <f t="shared" si="8"/>
        <v>0</v>
      </c>
      <c r="Y15" s="38">
        <f t="shared" si="9"/>
        <v>1</v>
      </c>
    </row>
    <row r="16" spans="1:25">
      <c r="A16" s="36">
        <v>45491.722567928242</v>
      </c>
      <c r="C16" s="30" t="s">
        <v>463</v>
      </c>
      <c r="D16" s="30" t="s">
        <v>472</v>
      </c>
      <c r="E16" s="30" t="s">
        <v>473</v>
      </c>
      <c r="F16" s="30" t="s">
        <v>466</v>
      </c>
      <c r="G16" s="30" t="s">
        <v>489</v>
      </c>
      <c r="H16" s="30" t="s">
        <v>484</v>
      </c>
      <c r="I16" s="30" t="s">
        <v>481</v>
      </c>
      <c r="J16" s="30" t="s">
        <v>492</v>
      </c>
      <c r="K16" s="30" t="s">
        <v>491</v>
      </c>
      <c r="L16" s="30" t="s">
        <v>494</v>
      </c>
      <c r="M16" s="30" t="s">
        <v>125</v>
      </c>
      <c r="N16" s="38"/>
      <c r="O16" s="38">
        <f t="shared" si="0"/>
        <v>3</v>
      </c>
      <c r="P16" s="38">
        <v>-1</v>
      </c>
      <c r="Q16" s="41">
        <f t="shared" si="1"/>
        <v>-1</v>
      </c>
      <c r="R16" s="38" t="str">
        <f t="shared" si="2"/>
        <v>0</v>
      </c>
      <c r="S16" s="38">
        <f t="shared" si="3"/>
        <v>0</v>
      </c>
      <c r="T16" s="38">
        <f t="shared" si="4"/>
        <v>1</v>
      </c>
      <c r="U16" s="38" t="str">
        <f t="shared" si="5"/>
        <v>0</v>
      </c>
      <c r="V16" s="38">
        <f t="shared" si="6"/>
        <v>2</v>
      </c>
      <c r="W16" s="2">
        <f t="shared" si="7"/>
        <v>1</v>
      </c>
      <c r="X16" s="38" t="str">
        <f t="shared" si="8"/>
        <v>0</v>
      </c>
      <c r="Y16" s="38">
        <f t="shared" si="9"/>
        <v>1</v>
      </c>
    </row>
    <row r="17" spans="1:25">
      <c r="A17" s="36">
        <v>45491.725014710653</v>
      </c>
      <c r="C17" s="30" t="s">
        <v>477</v>
      </c>
      <c r="D17" s="30" t="s">
        <v>478</v>
      </c>
      <c r="E17" s="30" t="s">
        <v>473</v>
      </c>
      <c r="F17" s="30" t="s">
        <v>479</v>
      </c>
      <c r="G17" s="30" t="s">
        <v>489</v>
      </c>
      <c r="H17" s="30" t="s">
        <v>490</v>
      </c>
      <c r="I17" s="30" t="s">
        <v>481</v>
      </c>
      <c r="J17" s="30" t="s">
        <v>469</v>
      </c>
      <c r="K17" s="30" t="s">
        <v>491</v>
      </c>
      <c r="L17" s="30" t="s">
        <v>483</v>
      </c>
      <c r="M17" s="30" t="s">
        <v>122</v>
      </c>
      <c r="N17" s="38"/>
      <c r="O17" s="38">
        <f t="shared" si="0"/>
        <v>0</v>
      </c>
      <c r="P17" s="38">
        <v>-1</v>
      </c>
      <c r="Q17" s="41">
        <f t="shared" si="1"/>
        <v>0</v>
      </c>
      <c r="R17" s="38" t="str">
        <f t="shared" si="2"/>
        <v>0</v>
      </c>
      <c r="S17" s="38">
        <f t="shared" si="3"/>
        <v>1</v>
      </c>
      <c r="T17" s="38" t="str">
        <f t="shared" si="4"/>
        <v>0</v>
      </c>
      <c r="U17" s="38" t="str">
        <f t="shared" si="5"/>
        <v>0</v>
      </c>
      <c r="V17" s="38" t="str">
        <f t="shared" si="6"/>
        <v>0</v>
      </c>
      <c r="W17" s="2" t="str">
        <f t="shared" si="7"/>
        <v>0</v>
      </c>
      <c r="X17" s="38" t="str">
        <f t="shared" si="8"/>
        <v>0</v>
      </c>
      <c r="Y17" s="38" t="str">
        <f t="shared" si="9"/>
        <v>0</v>
      </c>
    </row>
    <row r="18" spans="1:25">
      <c r="A18" s="36">
        <v>45491.727028518522</v>
      </c>
      <c r="C18" s="30" t="s">
        <v>477</v>
      </c>
      <c r="D18" s="30" t="s">
        <v>488</v>
      </c>
      <c r="E18" s="30" t="s">
        <v>465</v>
      </c>
      <c r="F18" s="30" t="s">
        <v>474</v>
      </c>
      <c r="G18" s="30" t="s">
        <v>475</v>
      </c>
      <c r="H18" s="30" t="s">
        <v>490</v>
      </c>
      <c r="I18" s="30" t="s">
        <v>481</v>
      </c>
      <c r="J18" s="30" t="s">
        <v>492</v>
      </c>
      <c r="K18" s="30" t="s">
        <v>470</v>
      </c>
      <c r="L18" s="30" t="s">
        <v>483</v>
      </c>
      <c r="M18" s="30" t="s">
        <v>130</v>
      </c>
      <c r="N18" s="38"/>
      <c r="O18" s="38">
        <f t="shared" si="0"/>
        <v>1</v>
      </c>
      <c r="P18" s="38">
        <v>-1</v>
      </c>
      <c r="Q18" s="41">
        <f t="shared" si="1"/>
        <v>1</v>
      </c>
      <c r="R18" s="38" t="str">
        <f t="shared" si="2"/>
        <v>0</v>
      </c>
      <c r="S18" s="38">
        <f t="shared" si="3"/>
        <v>-1</v>
      </c>
      <c r="T18" s="38">
        <f t="shared" si="4"/>
        <v>1</v>
      </c>
      <c r="U18" s="38" t="str">
        <f t="shared" si="5"/>
        <v>0</v>
      </c>
      <c r="V18" s="38">
        <f t="shared" si="6"/>
        <v>-1</v>
      </c>
      <c r="W18" s="2">
        <f t="shared" si="7"/>
        <v>1</v>
      </c>
      <c r="X18" s="38" t="str">
        <f t="shared" si="8"/>
        <v>0</v>
      </c>
      <c r="Y18" s="38">
        <f t="shared" si="9"/>
        <v>1</v>
      </c>
    </row>
    <row r="19" spans="1:25">
      <c r="A19" s="36">
        <v>45491.72888469907</v>
      </c>
      <c r="C19" s="30" t="s">
        <v>487</v>
      </c>
      <c r="D19" s="30" t="s">
        <v>478</v>
      </c>
      <c r="E19" s="30" t="s">
        <v>465</v>
      </c>
      <c r="F19" s="30" t="s">
        <v>466</v>
      </c>
      <c r="G19" s="30" t="s">
        <v>489</v>
      </c>
      <c r="H19" s="30" t="s">
        <v>490</v>
      </c>
      <c r="I19" s="30" t="s">
        <v>485</v>
      </c>
      <c r="J19" s="30" t="s">
        <v>495</v>
      </c>
      <c r="K19" s="30" t="s">
        <v>491</v>
      </c>
      <c r="L19" s="30" t="s">
        <v>483</v>
      </c>
      <c r="M19" s="30" t="s">
        <v>127</v>
      </c>
      <c r="N19" s="38"/>
      <c r="O19" s="38">
        <f t="shared" si="0"/>
        <v>0</v>
      </c>
      <c r="P19" s="38">
        <v>-1</v>
      </c>
      <c r="Q19" s="41">
        <f t="shared" si="1"/>
        <v>0</v>
      </c>
      <c r="R19" s="38" t="str">
        <f t="shared" si="2"/>
        <v>0</v>
      </c>
      <c r="S19" s="38">
        <f t="shared" si="3"/>
        <v>0</v>
      </c>
      <c r="T19" s="38" t="str">
        <f t="shared" si="4"/>
        <v>0</v>
      </c>
      <c r="U19" s="38" t="str">
        <f t="shared" si="5"/>
        <v>0</v>
      </c>
      <c r="V19" s="38">
        <f t="shared" si="6"/>
        <v>-1</v>
      </c>
      <c r="W19" s="2">
        <f t="shared" si="7"/>
        <v>1</v>
      </c>
      <c r="X19" s="38" t="str">
        <f t="shared" si="8"/>
        <v>0</v>
      </c>
      <c r="Y19" s="38">
        <f t="shared" si="9"/>
        <v>1</v>
      </c>
    </row>
    <row r="20" spans="1:25">
      <c r="A20" s="36">
        <v>45491.730456354169</v>
      </c>
      <c r="C20" s="30" t="s">
        <v>487</v>
      </c>
      <c r="D20" s="30" t="s">
        <v>488</v>
      </c>
      <c r="E20" s="30" t="s">
        <v>493</v>
      </c>
      <c r="F20" s="30" t="s">
        <v>479</v>
      </c>
      <c r="G20" s="30" t="s">
        <v>475</v>
      </c>
      <c r="H20" s="30" t="s">
        <v>490</v>
      </c>
      <c r="I20" s="30" t="s">
        <v>476</v>
      </c>
      <c r="J20" s="30" t="s">
        <v>496</v>
      </c>
      <c r="K20" s="30" t="s">
        <v>470</v>
      </c>
      <c r="L20" s="30" t="s">
        <v>471</v>
      </c>
      <c r="M20" s="30" t="s">
        <v>121</v>
      </c>
      <c r="N20" s="38"/>
      <c r="O20" s="38">
        <f t="shared" si="0"/>
        <v>0</v>
      </c>
      <c r="P20" s="38">
        <v>-1</v>
      </c>
      <c r="Q20" s="41">
        <f t="shared" si="1"/>
        <v>1</v>
      </c>
      <c r="R20" s="38">
        <f t="shared" si="2"/>
        <v>-1</v>
      </c>
      <c r="S20" s="38">
        <f t="shared" si="3"/>
        <v>0</v>
      </c>
      <c r="T20" s="38">
        <f t="shared" si="4"/>
        <v>1</v>
      </c>
      <c r="U20" s="38">
        <f t="shared" si="5"/>
        <v>0</v>
      </c>
      <c r="V20" s="38">
        <f t="shared" si="6"/>
        <v>-1</v>
      </c>
      <c r="W20" s="2">
        <f t="shared" si="7"/>
        <v>1</v>
      </c>
      <c r="X20" s="38" t="str">
        <f t="shared" si="8"/>
        <v>0</v>
      </c>
      <c r="Y20" s="38" t="str">
        <f t="shared" si="9"/>
        <v>0</v>
      </c>
    </row>
    <row r="21" spans="1:25">
      <c r="A21" s="36">
        <v>45491.732715914353</v>
      </c>
      <c r="C21" s="30" t="s">
        <v>463</v>
      </c>
      <c r="D21" s="30" t="s">
        <v>488</v>
      </c>
      <c r="E21" s="30" t="s">
        <v>465</v>
      </c>
      <c r="F21" s="30" t="s">
        <v>479</v>
      </c>
      <c r="G21" s="30" t="s">
        <v>489</v>
      </c>
      <c r="H21" s="30" t="s">
        <v>490</v>
      </c>
      <c r="I21" s="30" t="s">
        <v>481</v>
      </c>
      <c r="J21" s="30" t="s">
        <v>495</v>
      </c>
      <c r="K21" s="30" t="s">
        <v>491</v>
      </c>
      <c r="L21" s="30" t="s">
        <v>483</v>
      </c>
      <c r="M21" s="30" t="s">
        <v>126</v>
      </c>
      <c r="N21" s="38"/>
      <c r="O21" s="38">
        <f t="shared" si="0"/>
        <v>0</v>
      </c>
      <c r="P21" s="38">
        <v>-1</v>
      </c>
      <c r="Q21" s="41">
        <f t="shared" si="1"/>
        <v>1</v>
      </c>
      <c r="R21" s="38" t="str">
        <f t="shared" si="2"/>
        <v>0</v>
      </c>
      <c r="S21" s="38">
        <f t="shared" si="3"/>
        <v>0</v>
      </c>
      <c r="T21" s="38">
        <f t="shared" si="4"/>
        <v>1</v>
      </c>
      <c r="U21" s="38" t="str">
        <f t="shared" si="5"/>
        <v>0</v>
      </c>
      <c r="V21" s="38">
        <f t="shared" si="6"/>
        <v>-1</v>
      </c>
      <c r="W21" s="2" t="str">
        <f t="shared" si="7"/>
        <v>0</v>
      </c>
      <c r="X21" s="38" t="str">
        <f t="shared" si="8"/>
        <v>0</v>
      </c>
      <c r="Y21" s="38" t="str">
        <f t="shared" si="9"/>
        <v>0</v>
      </c>
    </row>
    <row r="22" spans="1:25">
      <c r="A22" s="36">
        <v>45491.733317025464</v>
      </c>
      <c r="C22" s="30" t="s">
        <v>487</v>
      </c>
      <c r="D22" s="30" t="s">
        <v>478</v>
      </c>
      <c r="E22" s="30" t="s">
        <v>465</v>
      </c>
      <c r="F22" s="30" t="s">
        <v>479</v>
      </c>
      <c r="G22" s="30" t="s">
        <v>489</v>
      </c>
      <c r="H22" s="30" t="s">
        <v>490</v>
      </c>
      <c r="I22" s="30" t="s">
        <v>481</v>
      </c>
      <c r="J22" s="30" t="s">
        <v>495</v>
      </c>
      <c r="K22" s="30" t="s">
        <v>470</v>
      </c>
      <c r="L22" s="30" t="s">
        <v>483</v>
      </c>
      <c r="M22" s="30" t="s">
        <v>131</v>
      </c>
      <c r="N22" s="38"/>
      <c r="O22" s="38">
        <f t="shared" si="0"/>
        <v>0</v>
      </c>
      <c r="P22" s="38">
        <v>-1</v>
      </c>
      <c r="Q22" s="41">
        <f t="shared" si="1"/>
        <v>0</v>
      </c>
      <c r="R22" s="38" t="str">
        <f t="shared" si="2"/>
        <v>0</v>
      </c>
      <c r="S22" s="38">
        <f t="shared" si="3"/>
        <v>-1</v>
      </c>
      <c r="T22" s="38">
        <f t="shared" si="4"/>
        <v>1</v>
      </c>
      <c r="U22" s="38" t="str">
        <f t="shared" si="5"/>
        <v>0</v>
      </c>
      <c r="V22" s="38" t="str">
        <f t="shared" si="6"/>
        <v>0</v>
      </c>
      <c r="W22" s="2">
        <f t="shared" si="7"/>
        <v>1</v>
      </c>
      <c r="X22" s="38" t="str">
        <f t="shared" si="8"/>
        <v>0</v>
      </c>
      <c r="Y22" s="38" t="str">
        <f t="shared" si="9"/>
        <v>0</v>
      </c>
    </row>
    <row r="23" spans="1:25">
      <c r="A23" s="36">
        <v>45491.734715405095</v>
      </c>
      <c r="C23" s="30" t="s">
        <v>487</v>
      </c>
      <c r="D23" s="30" t="s">
        <v>478</v>
      </c>
      <c r="E23" s="30" t="s">
        <v>473</v>
      </c>
      <c r="F23" s="30" t="s">
        <v>466</v>
      </c>
      <c r="G23" s="30" t="s">
        <v>489</v>
      </c>
      <c r="H23" s="30" t="s">
        <v>468</v>
      </c>
      <c r="I23" s="30" t="s">
        <v>481</v>
      </c>
      <c r="J23" s="30" t="s">
        <v>495</v>
      </c>
      <c r="K23" s="30" t="s">
        <v>470</v>
      </c>
      <c r="L23" s="30" t="s">
        <v>471</v>
      </c>
      <c r="M23" s="30" t="s">
        <v>129</v>
      </c>
      <c r="N23" s="38"/>
      <c r="O23" s="38">
        <f t="shared" si="0"/>
        <v>-1</v>
      </c>
      <c r="P23" s="38">
        <v>-1</v>
      </c>
      <c r="Q23" s="41">
        <f t="shared" si="1"/>
        <v>0</v>
      </c>
      <c r="R23" s="38" t="str">
        <f t="shared" si="2"/>
        <v>0</v>
      </c>
      <c r="S23" s="38">
        <f t="shared" si="3"/>
        <v>-1</v>
      </c>
      <c r="T23" s="38">
        <f t="shared" si="4"/>
        <v>1</v>
      </c>
      <c r="U23" s="38" t="str">
        <f t="shared" si="5"/>
        <v>0</v>
      </c>
      <c r="V23" s="38">
        <f t="shared" si="6"/>
        <v>-1</v>
      </c>
      <c r="W23" s="2">
        <f t="shared" si="7"/>
        <v>1</v>
      </c>
      <c r="X23" s="38" t="str">
        <f t="shared" si="8"/>
        <v>0</v>
      </c>
      <c r="Y23" s="38" t="str">
        <f t="shared" si="9"/>
        <v>0</v>
      </c>
    </row>
    <row r="24" spans="1:25">
      <c r="A24" s="36">
        <v>45491.738690335653</v>
      </c>
      <c r="C24" s="30" t="s">
        <v>463</v>
      </c>
      <c r="D24" s="30" t="s">
        <v>472</v>
      </c>
      <c r="E24" s="30" t="s">
        <v>465</v>
      </c>
      <c r="F24" s="30" t="s">
        <v>466</v>
      </c>
      <c r="G24" s="30" t="s">
        <v>489</v>
      </c>
      <c r="H24" s="30" t="s">
        <v>490</v>
      </c>
      <c r="I24" s="30" t="s">
        <v>481</v>
      </c>
      <c r="J24" s="30" t="s">
        <v>496</v>
      </c>
      <c r="K24" s="30" t="s">
        <v>470</v>
      </c>
      <c r="L24" s="30" t="s">
        <v>471</v>
      </c>
      <c r="M24" s="30" t="s">
        <v>123</v>
      </c>
      <c r="N24" s="38"/>
      <c r="O24" s="38">
        <f t="shared" si="0"/>
        <v>1</v>
      </c>
      <c r="P24" s="38">
        <v>-1</v>
      </c>
      <c r="Q24" s="41">
        <f t="shared" si="1"/>
        <v>-1</v>
      </c>
      <c r="R24" s="38" t="str">
        <f t="shared" si="2"/>
        <v>0</v>
      </c>
      <c r="S24" s="38">
        <f t="shared" si="3"/>
        <v>1</v>
      </c>
      <c r="T24" s="38">
        <f t="shared" si="4"/>
        <v>1</v>
      </c>
      <c r="U24" s="38">
        <f t="shared" si="5"/>
        <v>0</v>
      </c>
      <c r="V24" s="38" t="str">
        <f t="shared" si="6"/>
        <v>0</v>
      </c>
      <c r="W24" s="2" t="str">
        <f t="shared" si="7"/>
        <v>0</v>
      </c>
      <c r="X24" s="38" t="str">
        <f t="shared" si="8"/>
        <v>0</v>
      </c>
      <c r="Y24" s="38">
        <f t="shared" si="9"/>
        <v>1</v>
      </c>
    </row>
    <row r="25" spans="1:25">
      <c r="A25" s="36">
        <v>45491.755932060187</v>
      </c>
      <c r="C25" s="30" t="s">
        <v>487</v>
      </c>
      <c r="D25" s="30" t="s">
        <v>472</v>
      </c>
      <c r="E25" s="30" t="s">
        <v>473</v>
      </c>
      <c r="F25" s="30" t="s">
        <v>474</v>
      </c>
      <c r="G25" s="30" t="s">
        <v>489</v>
      </c>
      <c r="H25" s="30" t="s">
        <v>490</v>
      </c>
      <c r="I25" s="30" t="s">
        <v>476</v>
      </c>
      <c r="J25" s="30" t="s">
        <v>495</v>
      </c>
      <c r="K25" s="30" t="s">
        <v>482</v>
      </c>
      <c r="L25" s="30" t="s">
        <v>471</v>
      </c>
      <c r="M25" s="30" t="s">
        <v>132</v>
      </c>
      <c r="N25" s="38"/>
      <c r="O25" s="38">
        <f t="shared" si="0"/>
        <v>2</v>
      </c>
      <c r="P25" s="38">
        <v>-1</v>
      </c>
      <c r="Q25" s="41">
        <f t="shared" si="1"/>
        <v>-1</v>
      </c>
      <c r="R25" s="38" t="str">
        <f t="shared" si="2"/>
        <v>0</v>
      </c>
      <c r="S25" s="38">
        <f t="shared" si="3"/>
        <v>0</v>
      </c>
      <c r="T25" s="38">
        <f t="shared" si="4"/>
        <v>1</v>
      </c>
      <c r="U25" s="38" t="str">
        <f t="shared" si="5"/>
        <v>0</v>
      </c>
      <c r="V25" s="38">
        <f t="shared" si="6"/>
        <v>2</v>
      </c>
      <c r="W25" s="2">
        <f t="shared" si="7"/>
        <v>1</v>
      </c>
      <c r="X25" s="38" t="str">
        <f t="shared" si="8"/>
        <v>0</v>
      </c>
      <c r="Y25" s="38" t="str">
        <f t="shared" si="9"/>
        <v>0</v>
      </c>
    </row>
    <row r="26" spans="1:25">
      <c r="A26" s="36">
        <v>45491.758824236109</v>
      </c>
      <c r="C26" s="30" t="s">
        <v>463</v>
      </c>
      <c r="D26" s="30" t="s">
        <v>478</v>
      </c>
      <c r="E26" s="30" t="s">
        <v>465</v>
      </c>
      <c r="F26" s="30" t="s">
        <v>479</v>
      </c>
      <c r="G26" s="30" t="s">
        <v>489</v>
      </c>
      <c r="H26" s="30" t="s">
        <v>490</v>
      </c>
      <c r="I26" s="30" t="s">
        <v>481</v>
      </c>
      <c r="J26" s="30" t="s">
        <v>495</v>
      </c>
      <c r="K26" s="30" t="s">
        <v>491</v>
      </c>
      <c r="L26" s="30" t="s">
        <v>494</v>
      </c>
      <c r="M26" s="30" t="s">
        <v>128</v>
      </c>
      <c r="N26" s="38"/>
      <c r="O26" s="38">
        <f t="shared" si="0"/>
        <v>-4</v>
      </c>
      <c r="P26" s="38">
        <v>-1</v>
      </c>
      <c r="Q26" s="41">
        <f t="shared" si="1"/>
        <v>0</v>
      </c>
      <c r="R26" s="38" t="str">
        <f t="shared" si="2"/>
        <v>0</v>
      </c>
      <c r="S26" s="38">
        <f t="shared" si="3"/>
        <v>-1</v>
      </c>
      <c r="T26" s="38">
        <f t="shared" si="4"/>
        <v>-1</v>
      </c>
      <c r="U26" s="38" t="str">
        <f t="shared" si="5"/>
        <v>0</v>
      </c>
      <c r="V26" s="38">
        <f t="shared" si="6"/>
        <v>-1</v>
      </c>
      <c r="W26" s="2" t="str">
        <f t="shared" si="7"/>
        <v>0</v>
      </c>
      <c r="X26" s="38" t="str">
        <f t="shared" si="8"/>
        <v>0</v>
      </c>
      <c r="Y26" s="38" t="str">
        <f t="shared" si="9"/>
        <v>0</v>
      </c>
    </row>
    <row r="27" spans="1:25">
      <c r="A27" s="36">
        <v>45491.762788321765</v>
      </c>
      <c r="C27" s="30" t="s">
        <v>487</v>
      </c>
      <c r="D27" s="30" t="s">
        <v>488</v>
      </c>
      <c r="E27" s="30" t="s">
        <v>493</v>
      </c>
      <c r="F27" s="30" t="s">
        <v>466</v>
      </c>
      <c r="G27" s="30" t="s">
        <v>467</v>
      </c>
      <c r="H27" s="30" t="s">
        <v>468</v>
      </c>
      <c r="I27" s="30" t="s">
        <v>476</v>
      </c>
      <c r="J27" s="30" t="s">
        <v>496</v>
      </c>
      <c r="K27" s="30" t="s">
        <v>482</v>
      </c>
      <c r="L27" s="30" t="s">
        <v>483</v>
      </c>
      <c r="M27" s="30" t="s">
        <v>133</v>
      </c>
      <c r="N27" s="38"/>
      <c r="O27" s="38">
        <f t="shared" si="0"/>
        <v>-1</v>
      </c>
      <c r="P27" s="38">
        <v>-1</v>
      </c>
      <c r="Q27" s="41">
        <f t="shared" si="1"/>
        <v>1</v>
      </c>
      <c r="R27" s="38">
        <f t="shared" si="2"/>
        <v>-1</v>
      </c>
      <c r="S27" s="38">
        <f t="shared" si="3"/>
        <v>0</v>
      </c>
      <c r="T27" s="38">
        <f t="shared" si="4"/>
        <v>-1</v>
      </c>
      <c r="U27" s="38" t="str">
        <f t="shared" si="5"/>
        <v>0</v>
      </c>
      <c r="V27" s="38" t="str">
        <f t="shared" si="6"/>
        <v>0</v>
      </c>
      <c r="W27" s="2" t="str">
        <f t="shared" si="7"/>
        <v>0</v>
      </c>
      <c r="X27" s="38" t="str">
        <f t="shared" si="8"/>
        <v>0</v>
      </c>
      <c r="Y27" s="38">
        <f t="shared" si="9"/>
        <v>1</v>
      </c>
    </row>
    <row r="28" spans="1:25">
      <c r="A28" s="36">
        <v>45491.77138914352</v>
      </c>
      <c r="C28" s="30" t="s">
        <v>477</v>
      </c>
      <c r="D28" s="30" t="s">
        <v>472</v>
      </c>
      <c r="E28" s="30" t="s">
        <v>473</v>
      </c>
      <c r="F28" s="30" t="s">
        <v>479</v>
      </c>
      <c r="G28" s="30" t="s">
        <v>467</v>
      </c>
      <c r="H28" s="30" t="s">
        <v>490</v>
      </c>
      <c r="I28" s="30" t="s">
        <v>485</v>
      </c>
      <c r="J28" s="30" t="s">
        <v>495</v>
      </c>
      <c r="K28" s="30" t="s">
        <v>482</v>
      </c>
      <c r="L28" s="30" t="s">
        <v>471</v>
      </c>
      <c r="M28" s="30" t="s">
        <v>134</v>
      </c>
      <c r="N28" s="38"/>
      <c r="O28" s="38">
        <f t="shared" si="0"/>
        <v>3</v>
      </c>
      <c r="P28" s="38">
        <v>-1</v>
      </c>
      <c r="Q28" s="41">
        <f t="shared" si="1"/>
        <v>-1</v>
      </c>
      <c r="R28" s="38" t="str">
        <f t="shared" si="2"/>
        <v>0</v>
      </c>
      <c r="S28" s="38">
        <f t="shared" si="3"/>
        <v>1</v>
      </c>
      <c r="T28" s="38">
        <f t="shared" si="4"/>
        <v>1</v>
      </c>
      <c r="U28" s="38" t="str">
        <f t="shared" si="5"/>
        <v>0</v>
      </c>
      <c r="V28" s="38">
        <f t="shared" si="6"/>
        <v>2</v>
      </c>
      <c r="W28" s="2">
        <f t="shared" si="7"/>
        <v>1</v>
      </c>
      <c r="X28" s="38" t="str">
        <f t="shared" si="8"/>
        <v>0</v>
      </c>
      <c r="Y28" s="38" t="str">
        <f t="shared" si="9"/>
        <v>0</v>
      </c>
    </row>
    <row r="29" spans="1:25">
      <c r="A29" s="36">
        <v>45491.772715775463</v>
      </c>
      <c r="C29" s="30" t="s">
        <v>487</v>
      </c>
      <c r="D29" s="30" t="s">
        <v>472</v>
      </c>
      <c r="E29" s="30" t="s">
        <v>474</v>
      </c>
      <c r="F29" s="30" t="s">
        <v>474</v>
      </c>
      <c r="G29" s="30" t="s">
        <v>489</v>
      </c>
      <c r="H29" s="30" t="s">
        <v>490</v>
      </c>
      <c r="I29" s="30" t="s">
        <v>481</v>
      </c>
      <c r="J29" s="30" t="s">
        <v>496</v>
      </c>
      <c r="K29" s="30" t="s">
        <v>470</v>
      </c>
      <c r="L29" s="30" t="s">
        <v>494</v>
      </c>
      <c r="M29" s="30" t="s">
        <v>135</v>
      </c>
      <c r="N29" s="38"/>
      <c r="O29" s="38">
        <f t="shared" si="0"/>
        <v>-2</v>
      </c>
      <c r="P29" s="38">
        <v>-1</v>
      </c>
      <c r="Q29" s="41">
        <f t="shared" si="1"/>
        <v>-1</v>
      </c>
      <c r="R29" s="38">
        <f t="shared" si="2"/>
        <v>1</v>
      </c>
      <c r="S29" s="38">
        <f t="shared" si="3"/>
        <v>-1</v>
      </c>
      <c r="T29" s="38">
        <f t="shared" si="4"/>
        <v>1</v>
      </c>
      <c r="U29" s="38">
        <f t="shared" si="5"/>
        <v>0</v>
      </c>
      <c r="V29" s="38">
        <f t="shared" si="6"/>
        <v>-1</v>
      </c>
      <c r="W29" s="2" t="str">
        <f t="shared" si="7"/>
        <v>0</v>
      </c>
      <c r="X29" s="38" t="str">
        <f t="shared" si="8"/>
        <v>0</v>
      </c>
      <c r="Y29" s="38" t="str">
        <f t="shared" si="9"/>
        <v>0</v>
      </c>
    </row>
    <row r="30" spans="1:25">
      <c r="A30" s="36">
        <v>45491.874016180554</v>
      </c>
      <c r="C30" s="30" t="s">
        <v>463</v>
      </c>
      <c r="D30" s="30" t="s">
        <v>472</v>
      </c>
      <c r="E30" s="30" t="s">
        <v>473</v>
      </c>
      <c r="F30" s="30" t="s">
        <v>466</v>
      </c>
      <c r="G30" s="30" t="s">
        <v>489</v>
      </c>
      <c r="H30" s="30" t="s">
        <v>490</v>
      </c>
      <c r="I30" s="30" t="s">
        <v>476</v>
      </c>
      <c r="J30" s="30" t="s">
        <v>497</v>
      </c>
      <c r="K30" s="30" t="s">
        <v>482</v>
      </c>
      <c r="L30" s="30" t="s">
        <v>483</v>
      </c>
      <c r="M30" s="30" t="s">
        <v>136</v>
      </c>
      <c r="N30" s="38"/>
      <c r="O30" s="38">
        <f t="shared" si="0"/>
        <v>-1</v>
      </c>
      <c r="P30" s="38">
        <v>-1</v>
      </c>
      <c r="Q30" s="41">
        <f t="shared" si="1"/>
        <v>-1</v>
      </c>
      <c r="R30" s="38" t="str">
        <f t="shared" si="2"/>
        <v>0</v>
      </c>
      <c r="S30" s="38">
        <f t="shared" si="3"/>
        <v>-1</v>
      </c>
      <c r="T30" s="38">
        <f t="shared" si="4"/>
        <v>1</v>
      </c>
      <c r="U30" s="38" t="str">
        <f t="shared" si="5"/>
        <v>0</v>
      </c>
      <c r="V30" s="38">
        <f t="shared" si="6"/>
        <v>-1</v>
      </c>
      <c r="W30" s="2">
        <f t="shared" si="7"/>
        <v>1</v>
      </c>
      <c r="X30" s="38" t="str">
        <f t="shared" si="8"/>
        <v>0</v>
      </c>
      <c r="Y30" s="38">
        <f t="shared" si="9"/>
        <v>1</v>
      </c>
    </row>
    <row r="31" spans="1:25">
      <c r="A31" s="36">
        <v>45491.87494061343</v>
      </c>
      <c r="C31" s="30" t="s">
        <v>463</v>
      </c>
      <c r="D31" s="30" t="s">
        <v>472</v>
      </c>
      <c r="E31" s="30" t="s">
        <v>465</v>
      </c>
      <c r="F31" s="30" t="s">
        <v>466</v>
      </c>
      <c r="G31" s="30" t="s">
        <v>489</v>
      </c>
      <c r="H31" s="30" t="s">
        <v>490</v>
      </c>
      <c r="I31" s="30" t="s">
        <v>485</v>
      </c>
      <c r="J31" s="30" t="s">
        <v>495</v>
      </c>
      <c r="K31" s="30" t="s">
        <v>491</v>
      </c>
      <c r="L31" s="30" t="s">
        <v>471</v>
      </c>
      <c r="M31" s="30" t="s">
        <v>167</v>
      </c>
      <c r="N31" s="38"/>
      <c r="O31" s="38">
        <f t="shared" si="0"/>
        <v>-3</v>
      </c>
      <c r="P31" s="38">
        <v>-1</v>
      </c>
      <c r="Q31" s="41">
        <f t="shared" si="1"/>
        <v>-1</v>
      </c>
      <c r="R31" s="38" t="str">
        <f t="shared" si="2"/>
        <v>0</v>
      </c>
      <c r="S31" s="38">
        <f t="shared" si="3"/>
        <v>-1</v>
      </c>
      <c r="T31" s="38" t="str">
        <f t="shared" si="4"/>
        <v>0</v>
      </c>
      <c r="U31" s="38">
        <f t="shared" si="5"/>
        <v>0</v>
      </c>
      <c r="V31" s="38">
        <f t="shared" si="6"/>
        <v>-1</v>
      </c>
      <c r="W31" s="2">
        <f t="shared" si="7"/>
        <v>1</v>
      </c>
      <c r="X31" s="38" t="str">
        <f t="shared" si="8"/>
        <v>0</v>
      </c>
      <c r="Y31" s="38" t="str">
        <f t="shared" si="9"/>
        <v>0</v>
      </c>
    </row>
    <row r="32" spans="1:25">
      <c r="A32" s="36">
        <v>45491.877021932873</v>
      </c>
      <c r="C32" s="30" t="s">
        <v>477</v>
      </c>
      <c r="D32" s="30" t="s">
        <v>478</v>
      </c>
      <c r="E32" s="30" t="s">
        <v>465</v>
      </c>
      <c r="F32" s="30" t="s">
        <v>466</v>
      </c>
      <c r="G32" s="30" t="s">
        <v>475</v>
      </c>
      <c r="H32" s="30" t="s">
        <v>468</v>
      </c>
      <c r="I32" s="30" t="s">
        <v>481</v>
      </c>
      <c r="J32" s="30" t="s">
        <v>497</v>
      </c>
      <c r="K32" s="30" t="s">
        <v>482</v>
      </c>
      <c r="L32" s="30" t="s">
        <v>471</v>
      </c>
      <c r="M32" s="30" t="s">
        <v>168</v>
      </c>
      <c r="N32" s="38"/>
      <c r="O32" s="38">
        <f t="shared" si="0"/>
        <v>-1</v>
      </c>
      <c r="P32" s="38">
        <v>-1</v>
      </c>
      <c r="Q32" s="41">
        <f t="shared" si="1"/>
        <v>0</v>
      </c>
      <c r="R32" s="38" t="str">
        <f t="shared" si="2"/>
        <v>0</v>
      </c>
      <c r="S32" s="38">
        <f t="shared" si="3"/>
        <v>-1</v>
      </c>
      <c r="T32" s="38" t="str">
        <f t="shared" si="4"/>
        <v>0</v>
      </c>
      <c r="U32" s="38" t="str">
        <f t="shared" si="5"/>
        <v>0</v>
      </c>
      <c r="V32" s="38">
        <f t="shared" si="6"/>
        <v>-1</v>
      </c>
      <c r="W32" s="2">
        <f t="shared" si="7"/>
        <v>1</v>
      </c>
      <c r="X32" s="38" t="str">
        <f t="shared" si="8"/>
        <v>0</v>
      </c>
      <c r="Y32" s="38">
        <f t="shared" si="9"/>
        <v>1</v>
      </c>
    </row>
    <row r="33" spans="1:25">
      <c r="A33" s="36">
        <v>45491.893740451385</v>
      </c>
      <c r="C33" s="30" t="s">
        <v>487</v>
      </c>
      <c r="D33" s="30" t="s">
        <v>488</v>
      </c>
      <c r="E33" s="30" t="s">
        <v>473</v>
      </c>
      <c r="F33" s="30" t="s">
        <v>466</v>
      </c>
      <c r="G33" s="30" t="s">
        <v>475</v>
      </c>
      <c r="H33" s="30" t="s">
        <v>490</v>
      </c>
      <c r="I33" s="30" t="s">
        <v>481</v>
      </c>
      <c r="J33" s="30" t="s">
        <v>495</v>
      </c>
      <c r="K33" s="30" t="s">
        <v>470</v>
      </c>
      <c r="L33" s="30" t="s">
        <v>483</v>
      </c>
      <c r="M33" s="30" t="s">
        <v>170</v>
      </c>
      <c r="N33" s="38"/>
      <c r="O33" s="38">
        <f t="shared" si="0"/>
        <v>1</v>
      </c>
      <c r="P33" s="38">
        <v>-1</v>
      </c>
      <c r="Q33" s="41">
        <f t="shared" si="1"/>
        <v>1</v>
      </c>
      <c r="R33" s="38" t="str">
        <f t="shared" si="2"/>
        <v>0</v>
      </c>
      <c r="S33" s="38">
        <f t="shared" si="3"/>
        <v>-1</v>
      </c>
      <c r="T33" s="38" t="str">
        <f t="shared" si="4"/>
        <v>0</v>
      </c>
      <c r="U33" s="38" t="str">
        <f t="shared" si="5"/>
        <v>0</v>
      </c>
      <c r="V33" s="38" t="str">
        <f t="shared" si="6"/>
        <v>0</v>
      </c>
      <c r="W33" s="2">
        <f t="shared" si="7"/>
        <v>1</v>
      </c>
      <c r="X33" s="38" t="str">
        <f t="shared" si="8"/>
        <v>0</v>
      </c>
      <c r="Y33" s="38">
        <f t="shared" si="9"/>
        <v>1</v>
      </c>
    </row>
    <row r="34" spans="1:25">
      <c r="A34" s="36">
        <v>45491.893798888894</v>
      </c>
      <c r="C34" s="30" t="s">
        <v>487</v>
      </c>
      <c r="D34" s="30" t="s">
        <v>478</v>
      </c>
      <c r="E34" s="30" t="s">
        <v>465</v>
      </c>
      <c r="F34" s="30" t="s">
        <v>466</v>
      </c>
      <c r="G34" s="30" t="s">
        <v>475</v>
      </c>
      <c r="H34" s="30" t="s">
        <v>468</v>
      </c>
      <c r="I34" s="30" t="s">
        <v>481</v>
      </c>
      <c r="J34" s="30" t="s">
        <v>495</v>
      </c>
      <c r="K34" s="30" t="s">
        <v>491</v>
      </c>
      <c r="L34" s="30" t="s">
        <v>471</v>
      </c>
      <c r="M34" s="30" t="s">
        <v>169</v>
      </c>
      <c r="N34" s="38"/>
      <c r="O34" s="38">
        <f t="shared" si="0"/>
        <v>-1</v>
      </c>
      <c r="P34" s="38">
        <v>-1</v>
      </c>
      <c r="Q34" s="41">
        <f t="shared" si="1"/>
        <v>0</v>
      </c>
      <c r="R34" s="38" t="str">
        <f t="shared" si="2"/>
        <v>0</v>
      </c>
      <c r="S34" s="38">
        <f t="shared" si="3"/>
        <v>-1</v>
      </c>
      <c r="T34" s="38">
        <f t="shared" si="4"/>
        <v>1</v>
      </c>
      <c r="U34" s="38" t="str">
        <f t="shared" si="5"/>
        <v>0</v>
      </c>
      <c r="V34" s="38">
        <f t="shared" si="6"/>
        <v>-1</v>
      </c>
      <c r="W34" s="2">
        <f t="shared" si="7"/>
        <v>1</v>
      </c>
      <c r="X34" s="38" t="str">
        <f t="shared" si="8"/>
        <v>0</v>
      </c>
      <c r="Y34" s="38" t="str">
        <f t="shared" si="9"/>
        <v>0</v>
      </c>
    </row>
    <row r="35" spans="1:25">
      <c r="A35" s="36">
        <v>45491.895491388888</v>
      </c>
      <c r="C35" s="30" t="s">
        <v>463</v>
      </c>
      <c r="D35" s="30" t="s">
        <v>478</v>
      </c>
      <c r="E35" s="30" t="s">
        <v>465</v>
      </c>
      <c r="F35" s="30" t="s">
        <v>466</v>
      </c>
      <c r="G35" s="30" t="s">
        <v>489</v>
      </c>
      <c r="H35" s="30" t="s">
        <v>490</v>
      </c>
      <c r="I35" s="30" t="s">
        <v>481</v>
      </c>
      <c r="J35" s="30" t="s">
        <v>495</v>
      </c>
      <c r="K35" s="30" t="s">
        <v>470</v>
      </c>
      <c r="L35" s="30" t="s">
        <v>483</v>
      </c>
      <c r="M35" s="30" t="s">
        <v>174</v>
      </c>
      <c r="N35" s="38"/>
      <c r="O35" s="38">
        <f t="shared" si="0"/>
        <v>2</v>
      </c>
      <c r="P35" s="38">
        <v>-1</v>
      </c>
      <c r="Q35" s="41">
        <f t="shared" si="1"/>
        <v>0</v>
      </c>
      <c r="R35" s="38" t="str">
        <f t="shared" si="2"/>
        <v>0</v>
      </c>
      <c r="S35" s="38">
        <f t="shared" si="3"/>
        <v>0</v>
      </c>
      <c r="T35" s="38">
        <f t="shared" si="4"/>
        <v>1</v>
      </c>
      <c r="U35" s="38" t="str">
        <f t="shared" si="5"/>
        <v>0</v>
      </c>
      <c r="V35" s="38" t="str">
        <f t="shared" si="6"/>
        <v>0</v>
      </c>
      <c r="W35" s="2">
        <f t="shared" si="7"/>
        <v>1</v>
      </c>
      <c r="X35" s="38" t="str">
        <f t="shared" si="8"/>
        <v>0</v>
      </c>
      <c r="Y35" s="38">
        <f t="shared" si="9"/>
        <v>1</v>
      </c>
    </row>
    <row r="36" spans="1:25">
      <c r="A36" s="36">
        <v>45491.89803866898</v>
      </c>
      <c r="C36" s="30" t="s">
        <v>463</v>
      </c>
      <c r="D36" s="30" t="s">
        <v>478</v>
      </c>
      <c r="E36" s="30" t="s">
        <v>493</v>
      </c>
      <c r="F36" s="30" t="s">
        <v>479</v>
      </c>
      <c r="G36" s="30" t="s">
        <v>489</v>
      </c>
      <c r="H36" s="30" t="s">
        <v>490</v>
      </c>
      <c r="I36" s="30" t="s">
        <v>476</v>
      </c>
      <c r="J36" s="30" t="s">
        <v>495</v>
      </c>
      <c r="K36" s="30" t="s">
        <v>470</v>
      </c>
      <c r="L36" s="30" t="s">
        <v>483</v>
      </c>
      <c r="M36" s="30" t="s">
        <v>175</v>
      </c>
      <c r="N36" s="38"/>
      <c r="O36" s="38">
        <f t="shared" si="0"/>
        <v>-3</v>
      </c>
      <c r="P36" s="38">
        <v>-1</v>
      </c>
      <c r="Q36" s="41">
        <f t="shared" si="1"/>
        <v>0</v>
      </c>
      <c r="R36" s="38">
        <f t="shared" si="2"/>
        <v>-1</v>
      </c>
      <c r="S36" s="38">
        <f t="shared" si="3"/>
        <v>-1</v>
      </c>
      <c r="T36" s="38">
        <f t="shared" si="4"/>
        <v>1</v>
      </c>
      <c r="U36" s="38" t="str">
        <f t="shared" si="5"/>
        <v>0</v>
      </c>
      <c r="V36" s="38">
        <f t="shared" si="6"/>
        <v>-1</v>
      </c>
      <c r="W36" s="2" t="str">
        <f t="shared" si="7"/>
        <v>0</v>
      </c>
      <c r="X36" s="38" t="str">
        <f t="shared" si="8"/>
        <v>0</v>
      </c>
      <c r="Y36" s="38" t="str">
        <f t="shared" si="9"/>
        <v>0</v>
      </c>
    </row>
    <row r="37" spans="1:25">
      <c r="A37" s="36">
        <v>45491.899422060189</v>
      </c>
      <c r="C37" s="30" t="s">
        <v>487</v>
      </c>
      <c r="D37" s="30" t="s">
        <v>472</v>
      </c>
      <c r="E37" s="30" t="s">
        <v>465</v>
      </c>
      <c r="F37" s="30" t="s">
        <v>466</v>
      </c>
      <c r="G37" s="30" t="s">
        <v>489</v>
      </c>
      <c r="H37" s="30" t="s">
        <v>490</v>
      </c>
      <c r="I37" s="30" t="s">
        <v>481</v>
      </c>
      <c r="J37" s="30" t="s">
        <v>495</v>
      </c>
      <c r="K37" s="30" t="s">
        <v>470</v>
      </c>
      <c r="L37" s="30" t="s">
        <v>494</v>
      </c>
      <c r="M37" s="30" t="s">
        <v>173</v>
      </c>
      <c r="N37" s="38"/>
      <c r="O37" s="38">
        <f t="shared" si="0"/>
        <v>-1</v>
      </c>
      <c r="P37" s="38">
        <v>-1</v>
      </c>
      <c r="Q37" s="41">
        <f t="shared" si="1"/>
        <v>-1</v>
      </c>
      <c r="R37" s="38" t="str">
        <f t="shared" si="2"/>
        <v>0</v>
      </c>
      <c r="S37" s="38">
        <f t="shared" si="3"/>
        <v>-1</v>
      </c>
      <c r="T37" s="38">
        <f t="shared" si="4"/>
        <v>1</v>
      </c>
      <c r="U37" s="38" t="str">
        <f t="shared" si="5"/>
        <v>0</v>
      </c>
      <c r="V37" s="38">
        <f t="shared" si="6"/>
        <v>-1</v>
      </c>
      <c r="W37" s="2">
        <f t="shared" si="7"/>
        <v>1</v>
      </c>
      <c r="X37" s="38" t="str">
        <f t="shared" si="8"/>
        <v>0</v>
      </c>
      <c r="Y37" s="38">
        <f t="shared" si="9"/>
        <v>1</v>
      </c>
    </row>
    <row r="38" spans="1:25">
      <c r="A38" s="36">
        <v>45491.902878703702</v>
      </c>
      <c r="C38" s="30" t="s">
        <v>487</v>
      </c>
      <c r="D38" s="30" t="s">
        <v>472</v>
      </c>
      <c r="E38" s="30" t="s">
        <v>465</v>
      </c>
      <c r="F38" s="30" t="s">
        <v>466</v>
      </c>
      <c r="G38" s="30" t="s">
        <v>489</v>
      </c>
      <c r="H38" s="30" t="s">
        <v>490</v>
      </c>
      <c r="I38" s="30" t="s">
        <v>469</v>
      </c>
      <c r="J38" s="30" t="s">
        <v>495</v>
      </c>
      <c r="K38" s="30" t="s">
        <v>470</v>
      </c>
      <c r="L38" s="30" t="s">
        <v>483</v>
      </c>
      <c r="M38" s="30" t="s">
        <v>176</v>
      </c>
      <c r="N38" s="38"/>
      <c r="O38" s="38">
        <f t="shared" si="0"/>
        <v>1</v>
      </c>
      <c r="P38" s="38">
        <v>-1</v>
      </c>
      <c r="Q38" s="41">
        <f t="shared" si="1"/>
        <v>-1</v>
      </c>
      <c r="R38" s="38" t="str">
        <f t="shared" si="2"/>
        <v>0</v>
      </c>
      <c r="S38" s="38">
        <f t="shared" si="3"/>
        <v>2</v>
      </c>
      <c r="T38" s="38" t="str">
        <f t="shared" si="4"/>
        <v>0</v>
      </c>
      <c r="U38" s="38" t="str">
        <f t="shared" si="5"/>
        <v>0</v>
      </c>
      <c r="V38" s="38">
        <f t="shared" si="6"/>
        <v>-1</v>
      </c>
      <c r="W38" s="2">
        <f t="shared" si="7"/>
        <v>1</v>
      </c>
      <c r="X38" s="38" t="str">
        <f t="shared" si="8"/>
        <v>0</v>
      </c>
      <c r="Y38" s="38">
        <f t="shared" si="9"/>
        <v>1</v>
      </c>
    </row>
    <row r="39" spans="1:25">
      <c r="A39" s="36">
        <v>45491.909540925924</v>
      </c>
      <c r="C39" s="30" t="s">
        <v>463</v>
      </c>
      <c r="D39" s="30" t="s">
        <v>488</v>
      </c>
      <c r="E39" s="30" t="s">
        <v>474</v>
      </c>
      <c r="F39" s="30" t="s">
        <v>498</v>
      </c>
      <c r="G39" s="30" t="s">
        <v>480</v>
      </c>
      <c r="H39" s="30" t="s">
        <v>490</v>
      </c>
      <c r="I39" s="30" t="s">
        <v>481</v>
      </c>
      <c r="J39" s="30" t="s">
        <v>497</v>
      </c>
      <c r="K39" s="30" t="s">
        <v>470</v>
      </c>
      <c r="L39" s="30" t="s">
        <v>494</v>
      </c>
      <c r="M39" s="30" t="s">
        <v>172</v>
      </c>
      <c r="N39" s="38"/>
      <c r="O39" s="38">
        <f t="shared" si="0"/>
        <v>1</v>
      </c>
      <c r="P39" s="38">
        <v>-1</v>
      </c>
      <c r="Q39" s="41">
        <f t="shared" si="1"/>
        <v>1</v>
      </c>
      <c r="R39" s="38">
        <f t="shared" si="2"/>
        <v>1</v>
      </c>
      <c r="S39" s="38">
        <f t="shared" si="3"/>
        <v>-1</v>
      </c>
      <c r="T39" s="38" t="str">
        <f t="shared" si="4"/>
        <v>0</v>
      </c>
      <c r="U39" s="38" t="str">
        <f t="shared" si="5"/>
        <v>0</v>
      </c>
      <c r="V39" s="38">
        <f t="shared" si="6"/>
        <v>-1</v>
      </c>
      <c r="W39" s="2">
        <f t="shared" si="7"/>
        <v>1</v>
      </c>
      <c r="X39" s="38" t="str">
        <f t="shared" si="8"/>
        <v>0</v>
      </c>
      <c r="Y39" s="38">
        <f t="shared" si="9"/>
        <v>1</v>
      </c>
    </row>
    <row r="40" spans="1:25">
      <c r="A40" s="36">
        <v>45491.912293634261</v>
      </c>
      <c r="C40" s="30" t="s">
        <v>487</v>
      </c>
      <c r="D40" s="30" t="s">
        <v>478</v>
      </c>
      <c r="E40" s="30" t="s">
        <v>465</v>
      </c>
      <c r="F40" s="30" t="s">
        <v>466</v>
      </c>
      <c r="G40" s="30" t="s">
        <v>475</v>
      </c>
      <c r="H40" s="30" t="s">
        <v>490</v>
      </c>
      <c r="I40" s="30" t="s">
        <v>481</v>
      </c>
      <c r="J40" s="30" t="s">
        <v>495</v>
      </c>
      <c r="K40" s="30" t="s">
        <v>470</v>
      </c>
      <c r="L40" s="30" t="s">
        <v>483</v>
      </c>
      <c r="M40" s="30" t="s">
        <v>177</v>
      </c>
      <c r="N40" s="38"/>
      <c r="O40" s="38">
        <f t="shared" si="0"/>
        <v>0</v>
      </c>
      <c r="P40" s="38">
        <v>-1</v>
      </c>
      <c r="Q40" s="41">
        <f t="shared" si="1"/>
        <v>0</v>
      </c>
      <c r="R40" s="38" t="str">
        <f t="shared" si="2"/>
        <v>0</v>
      </c>
      <c r="S40" s="38">
        <f t="shared" si="3"/>
        <v>-1</v>
      </c>
      <c r="T40" s="38">
        <f t="shared" si="4"/>
        <v>1</v>
      </c>
      <c r="U40" s="38" t="str">
        <f t="shared" si="5"/>
        <v>0</v>
      </c>
      <c r="V40" s="38" t="str">
        <f t="shared" si="6"/>
        <v>0</v>
      </c>
      <c r="W40" s="2">
        <f t="shared" si="7"/>
        <v>1</v>
      </c>
      <c r="X40" s="38" t="str">
        <f t="shared" si="8"/>
        <v>0</v>
      </c>
      <c r="Y40" s="38" t="str">
        <f t="shared" si="9"/>
        <v>0</v>
      </c>
    </row>
    <row r="41" spans="1:25">
      <c r="A41" s="36">
        <v>45491.924092048612</v>
      </c>
      <c r="C41" s="30" t="s">
        <v>463</v>
      </c>
      <c r="D41" s="30" t="s">
        <v>478</v>
      </c>
      <c r="E41" s="30" t="s">
        <v>465</v>
      </c>
      <c r="F41" s="30" t="s">
        <v>466</v>
      </c>
      <c r="G41" s="30" t="s">
        <v>489</v>
      </c>
      <c r="H41" s="30" t="s">
        <v>490</v>
      </c>
      <c r="I41" s="30" t="s">
        <v>481</v>
      </c>
      <c r="J41" s="30" t="s">
        <v>495</v>
      </c>
      <c r="K41" s="30" t="s">
        <v>470</v>
      </c>
      <c r="L41" s="30" t="s">
        <v>483</v>
      </c>
      <c r="M41" s="30" t="s">
        <v>177</v>
      </c>
      <c r="N41" s="38"/>
      <c r="O41" s="38">
        <f t="shared" si="0"/>
        <v>0</v>
      </c>
      <c r="P41" s="38">
        <v>-1</v>
      </c>
      <c r="Q41" s="41">
        <f t="shared" si="1"/>
        <v>0</v>
      </c>
      <c r="R41" s="38" t="str">
        <f t="shared" si="2"/>
        <v>0</v>
      </c>
      <c r="S41" s="38">
        <f t="shared" si="3"/>
        <v>1</v>
      </c>
      <c r="T41" s="38" t="str">
        <f t="shared" si="4"/>
        <v>0</v>
      </c>
      <c r="U41" s="38" t="str">
        <f t="shared" si="5"/>
        <v>0</v>
      </c>
      <c r="V41" s="38">
        <f t="shared" si="6"/>
        <v>-1</v>
      </c>
      <c r="W41" s="2" t="str">
        <f t="shared" si="7"/>
        <v>0</v>
      </c>
      <c r="X41" s="38" t="str">
        <f t="shared" si="8"/>
        <v>0</v>
      </c>
      <c r="Y41" s="38">
        <f t="shared" si="9"/>
        <v>1</v>
      </c>
    </row>
    <row r="42" spans="1:25">
      <c r="A42" s="36">
        <v>45491.926901597224</v>
      </c>
      <c r="C42" s="30" t="s">
        <v>477</v>
      </c>
      <c r="D42" s="30" t="s">
        <v>472</v>
      </c>
      <c r="E42" s="30" t="s">
        <v>473</v>
      </c>
      <c r="F42" s="30" t="s">
        <v>474</v>
      </c>
      <c r="G42" s="30" t="s">
        <v>475</v>
      </c>
      <c r="H42" s="30" t="s">
        <v>499</v>
      </c>
      <c r="I42" s="30" t="s">
        <v>481</v>
      </c>
      <c r="J42" s="30" t="s">
        <v>495</v>
      </c>
      <c r="K42" s="30" t="s">
        <v>491</v>
      </c>
      <c r="L42" s="30" t="s">
        <v>483</v>
      </c>
      <c r="M42" s="30" t="s">
        <v>178</v>
      </c>
      <c r="N42" s="38"/>
      <c r="O42" s="38">
        <f t="shared" si="0"/>
        <v>-3</v>
      </c>
      <c r="P42" s="38">
        <v>-1</v>
      </c>
      <c r="Q42" s="41">
        <f t="shared" si="1"/>
        <v>-1</v>
      </c>
      <c r="R42" s="38" t="str">
        <f t="shared" si="2"/>
        <v>0</v>
      </c>
      <c r="S42" s="38">
        <f t="shared" si="3"/>
        <v>-1</v>
      </c>
      <c r="T42" s="38" t="str">
        <f t="shared" si="4"/>
        <v>0</v>
      </c>
      <c r="U42" s="38">
        <f t="shared" si="5"/>
        <v>0</v>
      </c>
      <c r="V42" s="38">
        <f t="shared" si="6"/>
        <v>-1</v>
      </c>
      <c r="W42" s="2" t="str">
        <f t="shared" si="7"/>
        <v>0</v>
      </c>
      <c r="X42" s="38" t="str">
        <f t="shared" si="8"/>
        <v>0</v>
      </c>
      <c r="Y42" s="38">
        <f t="shared" si="9"/>
        <v>1</v>
      </c>
    </row>
    <row r="43" spans="1:25">
      <c r="A43" s="36">
        <v>45491.95122033565</v>
      </c>
      <c r="C43" s="30" t="s">
        <v>463</v>
      </c>
      <c r="D43" s="30" t="s">
        <v>464</v>
      </c>
      <c r="E43" s="30" t="s">
        <v>473</v>
      </c>
      <c r="F43" s="30" t="s">
        <v>466</v>
      </c>
      <c r="G43" s="30" t="s">
        <v>475</v>
      </c>
      <c r="H43" s="30" t="s">
        <v>490</v>
      </c>
      <c r="I43" s="30" t="s">
        <v>469</v>
      </c>
      <c r="J43" s="30" t="s">
        <v>495</v>
      </c>
      <c r="K43" s="30" t="s">
        <v>482</v>
      </c>
      <c r="L43" s="30" t="s">
        <v>471</v>
      </c>
      <c r="M43" s="30" t="s">
        <v>179</v>
      </c>
      <c r="N43" s="38"/>
      <c r="O43" s="38">
        <f t="shared" si="0"/>
        <v>1</v>
      </c>
      <c r="P43" s="38">
        <v>-1</v>
      </c>
      <c r="Q43" s="41" t="str">
        <f t="shared" si="1"/>
        <v>0</v>
      </c>
      <c r="R43" s="38" t="str">
        <f t="shared" si="2"/>
        <v>0</v>
      </c>
      <c r="S43" s="38">
        <f t="shared" si="3"/>
        <v>-1</v>
      </c>
      <c r="T43" s="38">
        <f t="shared" si="4"/>
        <v>1</v>
      </c>
      <c r="U43" s="38" t="str">
        <f t="shared" si="5"/>
        <v>0</v>
      </c>
      <c r="V43" s="38" t="str">
        <f t="shared" si="6"/>
        <v>0</v>
      </c>
      <c r="W43" s="2">
        <f t="shared" si="7"/>
        <v>1</v>
      </c>
      <c r="X43" s="38" t="str">
        <f t="shared" si="8"/>
        <v>0</v>
      </c>
      <c r="Y43" s="38">
        <f t="shared" si="9"/>
        <v>1</v>
      </c>
    </row>
    <row r="44" spans="1:25">
      <c r="A44" s="36">
        <v>45492.076084340282</v>
      </c>
      <c r="C44" s="30" t="s">
        <v>463</v>
      </c>
      <c r="D44" s="30" t="s">
        <v>472</v>
      </c>
      <c r="E44" s="30" t="s">
        <v>474</v>
      </c>
      <c r="F44" s="30" t="s">
        <v>466</v>
      </c>
      <c r="G44" s="30" t="s">
        <v>489</v>
      </c>
      <c r="H44" s="30" t="s">
        <v>490</v>
      </c>
      <c r="I44" s="30" t="s">
        <v>481</v>
      </c>
      <c r="J44" s="30" t="s">
        <v>496</v>
      </c>
      <c r="K44" s="30" t="s">
        <v>482</v>
      </c>
      <c r="L44" s="30" t="s">
        <v>483</v>
      </c>
      <c r="M44" s="30" t="s">
        <v>180</v>
      </c>
      <c r="N44" s="38"/>
      <c r="O44" s="38">
        <f t="shared" si="0"/>
        <v>0</v>
      </c>
      <c r="P44" s="38">
        <v>-1</v>
      </c>
      <c r="Q44" s="41">
        <f t="shared" si="1"/>
        <v>-1</v>
      </c>
      <c r="R44" s="38">
        <f t="shared" si="2"/>
        <v>1</v>
      </c>
      <c r="S44" s="38">
        <f t="shared" si="3"/>
        <v>-1</v>
      </c>
      <c r="T44" s="38">
        <f t="shared" si="4"/>
        <v>1</v>
      </c>
      <c r="U44" s="38" t="str">
        <f t="shared" si="5"/>
        <v>0</v>
      </c>
      <c r="V44" s="38" t="str">
        <f t="shared" si="6"/>
        <v>0</v>
      </c>
      <c r="W44" s="2" t="str">
        <f t="shared" si="7"/>
        <v>0</v>
      </c>
      <c r="X44" s="38" t="str">
        <f t="shared" si="8"/>
        <v>0</v>
      </c>
      <c r="Y44" s="38">
        <f t="shared" si="9"/>
        <v>1</v>
      </c>
    </row>
    <row r="45" spans="1:25">
      <c r="A45" s="36">
        <v>45492.520605486112</v>
      </c>
      <c r="C45" s="30" t="s">
        <v>463</v>
      </c>
      <c r="D45" s="30" t="s">
        <v>472</v>
      </c>
      <c r="E45" s="30" t="s">
        <v>465</v>
      </c>
      <c r="F45" s="30" t="s">
        <v>466</v>
      </c>
      <c r="G45" s="30" t="s">
        <v>489</v>
      </c>
      <c r="H45" s="30" t="s">
        <v>468</v>
      </c>
      <c r="I45" s="30" t="s">
        <v>481</v>
      </c>
      <c r="J45" s="30" t="s">
        <v>497</v>
      </c>
      <c r="K45" s="30" t="s">
        <v>491</v>
      </c>
      <c r="L45" s="30" t="s">
        <v>483</v>
      </c>
      <c r="M45" s="30" t="s">
        <v>182</v>
      </c>
      <c r="N45" s="38"/>
      <c r="O45" s="38">
        <f t="shared" si="0"/>
        <v>-1</v>
      </c>
      <c r="P45" s="38">
        <v>-1</v>
      </c>
      <c r="Q45" s="41">
        <f t="shared" si="1"/>
        <v>-1</v>
      </c>
      <c r="R45" s="38" t="str">
        <f t="shared" si="2"/>
        <v>0</v>
      </c>
      <c r="S45" s="38">
        <f t="shared" si="3"/>
        <v>-1</v>
      </c>
      <c r="T45" s="38" t="str">
        <f t="shared" si="4"/>
        <v>0</v>
      </c>
      <c r="U45" s="38" t="str">
        <f t="shared" si="5"/>
        <v>0</v>
      </c>
      <c r="V45" s="38" t="str">
        <f t="shared" si="6"/>
        <v>0</v>
      </c>
      <c r="W45" s="2">
        <f t="shared" si="7"/>
        <v>1</v>
      </c>
      <c r="X45" s="38" t="str">
        <f t="shared" si="8"/>
        <v>0</v>
      </c>
      <c r="Y45" s="38">
        <f t="shared" si="9"/>
        <v>1</v>
      </c>
    </row>
    <row r="46" spans="1:25">
      <c r="A46" s="36">
        <v>45492.530991458334</v>
      </c>
      <c r="C46" s="30" t="s">
        <v>487</v>
      </c>
      <c r="D46" s="30" t="s">
        <v>472</v>
      </c>
      <c r="E46" s="30" t="s">
        <v>465</v>
      </c>
      <c r="F46" s="30" t="s">
        <v>466</v>
      </c>
      <c r="G46" s="30" t="s">
        <v>480</v>
      </c>
      <c r="H46" s="30" t="s">
        <v>490</v>
      </c>
      <c r="I46" s="30" t="s">
        <v>476</v>
      </c>
      <c r="J46" s="30" t="s">
        <v>495</v>
      </c>
      <c r="K46" s="30" t="s">
        <v>491</v>
      </c>
      <c r="L46" s="30" t="s">
        <v>483</v>
      </c>
      <c r="M46" s="30" t="s">
        <v>181</v>
      </c>
      <c r="N46" s="38"/>
      <c r="O46" s="38">
        <f t="shared" si="0"/>
        <v>-2</v>
      </c>
      <c r="P46" s="38">
        <v>-1</v>
      </c>
      <c r="Q46" s="41">
        <f t="shared" si="1"/>
        <v>-1</v>
      </c>
      <c r="R46" s="38" t="str">
        <f t="shared" si="2"/>
        <v>0</v>
      </c>
      <c r="S46" s="38">
        <f t="shared" si="3"/>
        <v>0</v>
      </c>
      <c r="T46" s="38" t="str">
        <f t="shared" si="4"/>
        <v>0</v>
      </c>
      <c r="U46" s="38" t="str">
        <f t="shared" si="5"/>
        <v>0</v>
      </c>
      <c r="V46" s="38">
        <f t="shared" si="6"/>
        <v>-1</v>
      </c>
      <c r="W46" s="2">
        <f t="shared" si="7"/>
        <v>1</v>
      </c>
      <c r="X46" s="38" t="str">
        <f t="shared" si="8"/>
        <v>0</v>
      </c>
      <c r="Y46" s="38" t="str">
        <f t="shared" si="9"/>
        <v>0</v>
      </c>
    </row>
    <row r="47" spans="1:25">
      <c r="A47" s="36">
        <v>45492.576687905093</v>
      </c>
      <c r="C47" s="30" t="s">
        <v>477</v>
      </c>
      <c r="D47" s="30" t="s">
        <v>478</v>
      </c>
      <c r="E47" s="30" t="s">
        <v>473</v>
      </c>
      <c r="F47" s="30" t="s">
        <v>479</v>
      </c>
      <c r="G47" s="30" t="s">
        <v>480</v>
      </c>
      <c r="H47" s="30" t="s">
        <v>490</v>
      </c>
      <c r="I47" s="30" t="s">
        <v>469</v>
      </c>
      <c r="J47" s="30" t="s">
        <v>496</v>
      </c>
      <c r="K47" s="30" t="s">
        <v>482</v>
      </c>
      <c r="L47" s="30" t="s">
        <v>483</v>
      </c>
      <c r="M47" s="30" t="s">
        <v>183</v>
      </c>
      <c r="N47" s="38"/>
      <c r="O47" s="38">
        <f t="shared" si="0"/>
        <v>-4</v>
      </c>
      <c r="P47" s="38">
        <v>-1</v>
      </c>
      <c r="Q47" s="41">
        <f t="shared" si="1"/>
        <v>0</v>
      </c>
      <c r="R47" s="38" t="str">
        <f t="shared" si="2"/>
        <v>0</v>
      </c>
      <c r="S47" s="38">
        <f t="shared" si="3"/>
        <v>-1</v>
      </c>
      <c r="T47" s="38">
        <f t="shared" si="4"/>
        <v>-1</v>
      </c>
      <c r="U47" s="38" t="str">
        <f t="shared" si="5"/>
        <v>0</v>
      </c>
      <c r="V47" s="38">
        <f t="shared" si="6"/>
        <v>-1</v>
      </c>
      <c r="W47" s="2" t="str">
        <f t="shared" si="7"/>
        <v>0</v>
      </c>
      <c r="X47" s="38" t="str">
        <f t="shared" si="8"/>
        <v>0</v>
      </c>
      <c r="Y47" s="38" t="str">
        <f t="shared" si="9"/>
        <v>0</v>
      </c>
    </row>
    <row r="48" spans="1:25">
      <c r="A48" s="36">
        <v>45492.619013831019</v>
      </c>
      <c r="C48" s="30" t="s">
        <v>463</v>
      </c>
      <c r="D48" s="30" t="s">
        <v>472</v>
      </c>
      <c r="E48" s="30" t="s">
        <v>473</v>
      </c>
      <c r="F48" s="30" t="s">
        <v>466</v>
      </c>
      <c r="G48" s="30" t="s">
        <v>467</v>
      </c>
      <c r="H48" s="30" t="s">
        <v>484</v>
      </c>
      <c r="I48" s="30" t="s">
        <v>469</v>
      </c>
      <c r="J48" s="30" t="s">
        <v>495</v>
      </c>
      <c r="K48" s="30" t="s">
        <v>470</v>
      </c>
      <c r="L48" s="30" t="s">
        <v>483</v>
      </c>
      <c r="M48" s="30" t="s">
        <v>184</v>
      </c>
      <c r="N48" s="38"/>
      <c r="O48" s="38">
        <f t="shared" si="0"/>
        <v>-4</v>
      </c>
      <c r="P48" s="38">
        <v>-1</v>
      </c>
      <c r="Q48" s="41">
        <f t="shared" si="1"/>
        <v>-1</v>
      </c>
      <c r="R48" s="38" t="str">
        <f t="shared" si="2"/>
        <v>0</v>
      </c>
      <c r="S48" s="38">
        <f t="shared" si="3"/>
        <v>-1</v>
      </c>
      <c r="T48" s="38">
        <f t="shared" si="4"/>
        <v>-1</v>
      </c>
      <c r="U48" s="38" t="str">
        <f t="shared" si="5"/>
        <v>0</v>
      </c>
      <c r="V48" s="38" t="str">
        <f t="shared" si="6"/>
        <v>0</v>
      </c>
      <c r="W48" s="2" t="str">
        <f t="shared" si="7"/>
        <v>0</v>
      </c>
      <c r="X48" s="38" t="str">
        <f t="shared" si="8"/>
        <v>0</v>
      </c>
      <c r="Y48" s="38" t="str">
        <f t="shared" si="9"/>
        <v>0</v>
      </c>
    </row>
    <row r="49" spans="1:25">
      <c r="A49" s="36">
        <v>45492.684097141202</v>
      </c>
      <c r="C49" s="30" t="s">
        <v>477</v>
      </c>
      <c r="D49" s="30" t="s">
        <v>478</v>
      </c>
      <c r="E49" s="30" t="s">
        <v>465</v>
      </c>
      <c r="F49" s="30" t="s">
        <v>466</v>
      </c>
      <c r="G49" s="30" t="s">
        <v>467</v>
      </c>
      <c r="H49" s="30" t="s">
        <v>490</v>
      </c>
      <c r="I49" s="30" t="s">
        <v>481</v>
      </c>
      <c r="J49" s="30" t="s">
        <v>495</v>
      </c>
      <c r="K49" s="30" t="s">
        <v>470</v>
      </c>
      <c r="L49" s="30" t="s">
        <v>471</v>
      </c>
      <c r="M49" s="30" t="s">
        <v>185</v>
      </c>
      <c r="N49" s="38"/>
      <c r="O49" s="38">
        <f t="shared" si="0"/>
        <v>0</v>
      </c>
      <c r="P49" s="38">
        <v>-1</v>
      </c>
      <c r="Q49" s="41">
        <f t="shared" si="1"/>
        <v>0</v>
      </c>
      <c r="R49" s="38" t="str">
        <f t="shared" si="2"/>
        <v>0</v>
      </c>
      <c r="S49" s="38">
        <f t="shared" si="3"/>
        <v>-1</v>
      </c>
      <c r="T49" s="38">
        <f t="shared" si="4"/>
        <v>1</v>
      </c>
      <c r="U49" s="38" t="str">
        <f t="shared" si="5"/>
        <v>0</v>
      </c>
      <c r="V49" s="38" t="str">
        <f t="shared" si="6"/>
        <v>0</v>
      </c>
      <c r="W49" s="2" t="str">
        <f t="shared" si="7"/>
        <v>0</v>
      </c>
      <c r="X49" s="38" t="str">
        <f t="shared" si="8"/>
        <v>0</v>
      </c>
      <c r="Y49" s="38">
        <f t="shared" si="9"/>
        <v>1</v>
      </c>
    </row>
    <row r="50" spans="1:25">
      <c r="A50" s="36">
        <v>45492.688241446755</v>
      </c>
      <c r="C50" s="30" t="s">
        <v>463</v>
      </c>
      <c r="D50" s="30" t="s">
        <v>488</v>
      </c>
      <c r="E50" s="30" t="s">
        <v>465</v>
      </c>
      <c r="F50" s="30" t="s">
        <v>466</v>
      </c>
      <c r="G50" s="30" t="s">
        <v>489</v>
      </c>
      <c r="H50" s="30" t="s">
        <v>490</v>
      </c>
      <c r="I50" s="30" t="s">
        <v>481</v>
      </c>
      <c r="J50" s="30" t="s">
        <v>497</v>
      </c>
      <c r="K50" s="30" t="s">
        <v>470</v>
      </c>
      <c r="L50" s="30" t="s">
        <v>494</v>
      </c>
      <c r="M50" s="30" t="s">
        <v>500</v>
      </c>
      <c r="N50" s="38"/>
      <c r="O50" s="38">
        <f t="shared" si="0"/>
        <v>2</v>
      </c>
      <c r="P50" s="38">
        <v>-1</v>
      </c>
      <c r="Q50" s="41">
        <f t="shared" si="1"/>
        <v>1</v>
      </c>
      <c r="R50" s="38" t="str">
        <f t="shared" si="2"/>
        <v>0</v>
      </c>
      <c r="S50" s="38">
        <f t="shared" si="3"/>
        <v>0</v>
      </c>
      <c r="T50" s="38">
        <f t="shared" si="4"/>
        <v>1</v>
      </c>
      <c r="U50" s="38" t="str">
        <f t="shared" si="5"/>
        <v>0</v>
      </c>
      <c r="V50" s="38">
        <f t="shared" si="6"/>
        <v>-1</v>
      </c>
      <c r="W50" s="2">
        <f t="shared" si="7"/>
        <v>1</v>
      </c>
      <c r="X50" s="38" t="str">
        <f t="shared" si="8"/>
        <v>0</v>
      </c>
      <c r="Y50" s="38">
        <f t="shared" si="9"/>
        <v>1</v>
      </c>
    </row>
    <row r="51" spans="1:25">
      <c r="A51" s="36">
        <v>45493.327114537038</v>
      </c>
      <c r="C51" s="30" t="s">
        <v>463</v>
      </c>
      <c r="D51" s="30" t="s">
        <v>472</v>
      </c>
      <c r="E51" s="30" t="s">
        <v>465</v>
      </c>
      <c r="F51" s="30" t="s">
        <v>479</v>
      </c>
      <c r="G51" s="30" t="s">
        <v>489</v>
      </c>
      <c r="H51" s="30" t="s">
        <v>490</v>
      </c>
      <c r="I51" s="30" t="s">
        <v>469</v>
      </c>
      <c r="J51" s="30" t="s">
        <v>497</v>
      </c>
      <c r="K51" s="30" t="s">
        <v>491</v>
      </c>
      <c r="L51" s="30" t="s">
        <v>471</v>
      </c>
      <c r="M51" s="30" t="s">
        <v>188</v>
      </c>
      <c r="N51" s="38"/>
      <c r="O51" s="38">
        <f t="shared" si="0"/>
        <v>-2</v>
      </c>
      <c r="P51" s="38">
        <v>-1</v>
      </c>
      <c r="Q51" s="41">
        <f t="shared" si="1"/>
        <v>-1</v>
      </c>
      <c r="R51" s="38" t="str">
        <f t="shared" si="2"/>
        <v>0</v>
      </c>
      <c r="S51" s="38">
        <f t="shared" si="3"/>
        <v>-1</v>
      </c>
      <c r="T51" s="38">
        <f t="shared" si="4"/>
        <v>1</v>
      </c>
      <c r="U51" s="38" t="str">
        <f t="shared" si="5"/>
        <v>0</v>
      </c>
      <c r="V51" s="38">
        <f t="shared" si="6"/>
        <v>-1</v>
      </c>
      <c r="W51" s="2">
        <f t="shared" si="7"/>
        <v>1</v>
      </c>
      <c r="X51" s="38" t="str">
        <f t="shared" si="8"/>
        <v>0</v>
      </c>
      <c r="Y51" s="38" t="str">
        <f t="shared" si="9"/>
        <v>0</v>
      </c>
    </row>
    <row r="52" spans="1:25">
      <c r="A52" s="36">
        <v>45493.339654675925</v>
      </c>
      <c r="C52" s="30" t="s">
        <v>487</v>
      </c>
      <c r="D52" s="30" t="s">
        <v>478</v>
      </c>
      <c r="E52" s="30" t="s">
        <v>465</v>
      </c>
      <c r="F52" s="30" t="s">
        <v>466</v>
      </c>
      <c r="G52" s="30" t="s">
        <v>489</v>
      </c>
      <c r="H52" s="30" t="s">
        <v>490</v>
      </c>
      <c r="I52" s="30" t="s">
        <v>476</v>
      </c>
      <c r="J52" s="30" t="s">
        <v>496</v>
      </c>
      <c r="K52" s="30" t="s">
        <v>491</v>
      </c>
      <c r="L52" s="30" t="s">
        <v>483</v>
      </c>
      <c r="M52" s="30" t="s">
        <v>189</v>
      </c>
      <c r="N52" s="38"/>
      <c r="O52" s="38">
        <f t="shared" si="0"/>
        <v>0</v>
      </c>
      <c r="P52" s="38">
        <v>-1</v>
      </c>
      <c r="Q52" s="41">
        <f t="shared" si="1"/>
        <v>0</v>
      </c>
      <c r="R52" s="38" t="str">
        <f t="shared" si="2"/>
        <v>0</v>
      </c>
      <c r="S52" s="38">
        <f t="shared" si="3"/>
        <v>-1</v>
      </c>
      <c r="T52" s="38">
        <f t="shared" si="4"/>
        <v>1</v>
      </c>
      <c r="U52" s="38" t="str">
        <f t="shared" si="5"/>
        <v>0</v>
      </c>
      <c r="V52" s="38">
        <f t="shared" si="6"/>
        <v>-1</v>
      </c>
      <c r="W52" s="2">
        <f t="shared" si="7"/>
        <v>1</v>
      </c>
      <c r="X52" s="38" t="str">
        <f t="shared" si="8"/>
        <v>0</v>
      </c>
      <c r="Y52" s="38">
        <f t="shared" si="9"/>
        <v>1</v>
      </c>
    </row>
    <row r="53" spans="1:25">
      <c r="A53" s="36">
        <v>45493.38940832176</v>
      </c>
      <c r="C53" s="30" t="s">
        <v>463</v>
      </c>
      <c r="D53" s="30" t="s">
        <v>488</v>
      </c>
      <c r="E53" s="30" t="s">
        <v>473</v>
      </c>
      <c r="F53" s="30" t="s">
        <v>466</v>
      </c>
      <c r="G53" s="30" t="s">
        <v>489</v>
      </c>
      <c r="H53" s="30" t="s">
        <v>490</v>
      </c>
      <c r="I53" s="30" t="s">
        <v>481</v>
      </c>
      <c r="J53" s="30" t="s">
        <v>495</v>
      </c>
      <c r="K53" s="30" t="s">
        <v>491</v>
      </c>
      <c r="L53" s="30" t="s">
        <v>483</v>
      </c>
      <c r="M53" s="30" t="s">
        <v>190</v>
      </c>
      <c r="N53" s="38"/>
      <c r="O53" s="38">
        <f t="shared" si="0"/>
        <v>0</v>
      </c>
      <c r="P53" s="38">
        <v>-1</v>
      </c>
      <c r="Q53" s="41">
        <f t="shared" si="1"/>
        <v>1</v>
      </c>
      <c r="R53" s="38" t="str">
        <f t="shared" si="2"/>
        <v>0</v>
      </c>
      <c r="S53" s="38">
        <f t="shared" si="3"/>
        <v>-1</v>
      </c>
      <c r="T53" s="38">
        <f t="shared" si="4"/>
        <v>1</v>
      </c>
      <c r="U53" s="38" t="str">
        <f t="shared" si="5"/>
        <v>0</v>
      </c>
      <c r="V53" s="38">
        <f t="shared" si="6"/>
        <v>-1</v>
      </c>
      <c r="W53" s="2">
        <f t="shared" si="7"/>
        <v>1</v>
      </c>
      <c r="X53" s="38" t="str">
        <f t="shared" si="8"/>
        <v>0</v>
      </c>
      <c r="Y53" s="38" t="str">
        <f t="shared" si="9"/>
        <v>0</v>
      </c>
    </row>
    <row r="54" spans="1:25">
      <c r="A54" s="36">
        <v>45493.444370104167</v>
      </c>
      <c r="C54" s="30" t="s">
        <v>487</v>
      </c>
      <c r="D54" s="30" t="s">
        <v>478</v>
      </c>
      <c r="E54" s="30" t="s">
        <v>465</v>
      </c>
      <c r="F54" s="30" t="s">
        <v>466</v>
      </c>
      <c r="G54" s="30" t="s">
        <v>489</v>
      </c>
      <c r="H54" s="30" t="s">
        <v>490</v>
      </c>
      <c r="I54" s="30" t="s">
        <v>481</v>
      </c>
      <c r="J54" s="30" t="s">
        <v>495</v>
      </c>
      <c r="K54" s="30" t="s">
        <v>470</v>
      </c>
      <c r="L54" s="30" t="s">
        <v>494</v>
      </c>
      <c r="M54" s="30" t="s">
        <v>191</v>
      </c>
      <c r="N54" s="38"/>
      <c r="O54" s="38">
        <f t="shared" si="0"/>
        <v>1</v>
      </c>
      <c r="P54" s="38">
        <v>-1</v>
      </c>
      <c r="Q54" s="41">
        <f t="shared" si="1"/>
        <v>0</v>
      </c>
      <c r="R54" s="38" t="str">
        <f t="shared" si="2"/>
        <v>0</v>
      </c>
      <c r="S54" s="38">
        <f t="shared" si="3"/>
        <v>0</v>
      </c>
      <c r="T54" s="38">
        <f t="shared" si="4"/>
        <v>1</v>
      </c>
      <c r="U54" s="38">
        <f t="shared" si="5"/>
        <v>0</v>
      </c>
      <c r="V54" s="38" t="str">
        <f t="shared" si="6"/>
        <v>0</v>
      </c>
      <c r="W54" s="2" t="str">
        <f t="shared" si="7"/>
        <v>0</v>
      </c>
      <c r="X54" s="38" t="str">
        <f t="shared" si="8"/>
        <v>0</v>
      </c>
      <c r="Y54" s="38">
        <f t="shared" si="9"/>
        <v>1</v>
      </c>
    </row>
    <row r="55" spans="1:25">
      <c r="A55" s="36">
        <v>45493.477142916665</v>
      </c>
      <c r="C55" s="30" t="s">
        <v>477</v>
      </c>
      <c r="D55" s="30" t="s">
        <v>478</v>
      </c>
      <c r="E55" s="30" t="s">
        <v>465</v>
      </c>
      <c r="F55" s="30" t="s">
        <v>479</v>
      </c>
      <c r="G55" s="30" t="s">
        <v>489</v>
      </c>
      <c r="H55" s="30" t="s">
        <v>490</v>
      </c>
      <c r="I55" s="30" t="s">
        <v>481</v>
      </c>
      <c r="J55" s="30" t="s">
        <v>495</v>
      </c>
      <c r="K55" s="30" t="s">
        <v>491</v>
      </c>
      <c r="L55" s="30" t="s">
        <v>483</v>
      </c>
      <c r="M55" s="30" t="s">
        <v>192</v>
      </c>
      <c r="N55" s="38"/>
      <c r="O55" s="38">
        <f t="shared" si="0"/>
        <v>-1</v>
      </c>
      <c r="P55" s="38">
        <v>-1</v>
      </c>
      <c r="Q55" s="41">
        <f t="shared" si="1"/>
        <v>0</v>
      </c>
      <c r="R55" s="38" t="str">
        <f t="shared" si="2"/>
        <v>0</v>
      </c>
      <c r="S55" s="38">
        <f t="shared" si="3"/>
        <v>-1</v>
      </c>
      <c r="T55" s="38">
        <f t="shared" si="4"/>
        <v>1</v>
      </c>
      <c r="U55" s="38" t="str">
        <f t="shared" si="5"/>
        <v>0</v>
      </c>
      <c r="V55" s="38">
        <f t="shared" si="6"/>
        <v>-1</v>
      </c>
      <c r="W55" s="2">
        <f t="shared" si="7"/>
        <v>1</v>
      </c>
      <c r="X55" s="38" t="str">
        <f t="shared" si="8"/>
        <v>0</v>
      </c>
      <c r="Y55" s="38" t="str">
        <f t="shared" si="9"/>
        <v>0</v>
      </c>
    </row>
    <row r="56" spans="1:25">
      <c r="A56" s="36">
        <v>45493.545222939814</v>
      </c>
      <c r="C56" s="30" t="s">
        <v>463</v>
      </c>
      <c r="D56" s="30" t="s">
        <v>488</v>
      </c>
      <c r="E56" s="30" t="s">
        <v>473</v>
      </c>
      <c r="F56" s="30" t="s">
        <v>466</v>
      </c>
      <c r="G56" s="30" t="s">
        <v>489</v>
      </c>
      <c r="H56" s="30" t="s">
        <v>490</v>
      </c>
      <c r="I56" s="30" t="s">
        <v>481</v>
      </c>
      <c r="J56" s="30" t="s">
        <v>495</v>
      </c>
      <c r="K56" s="30" t="s">
        <v>491</v>
      </c>
      <c r="L56" s="30" t="s">
        <v>494</v>
      </c>
      <c r="M56" s="30" t="s">
        <v>193</v>
      </c>
      <c r="N56" s="38"/>
      <c r="O56" s="38">
        <f t="shared" si="0"/>
        <v>0</v>
      </c>
      <c r="P56" s="38">
        <v>-1</v>
      </c>
      <c r="Q56" s="41">
        <f t="shared" si="1"/>
        <v>1</v>
      </c>
      <c r="R56" s="38" t="str">
        <f t="shared" si="2"/>
        <v>0</v>
      </c>
      <c r="S56" s="38">
        <f t="shared" si="3"/>
        <v>-1</v>
      </c>
      <c r="T56" s="38" t="str">
        <f t="shared" si="4"/>
        <v>0</v>
      </c>
      <c r="U56" s="38">
        <f t="shared" si="5"/>
        <v>0</v>
      </c>
      <c r="V56" s="38" t="str">
        <f t="shared" si="6"/>
        <v>0</v>
      </c>
      <c r="W56" s="2" t="str">
        <f t="shared" si="7"/>
        <v>0</v>
      </c>
      <c r="X56" s="38" t="str">
        <f t="shared" si="8"/>
        <v>0</v>
      </c>
      <c r="Y56" s="38">
        <f t="shared" si="9"/>
        <v>1</v>
      </c>
    </row>
    <row r="57" spans="1:25">
      <c r="A57" s="36">
        <v>45493.573671446764</v>
      </c>
      <c r="C57" s="30" t="s">
        <v>463</v>
      </c>
      <c r="D57" s="30" t="s">
        <v>478</v>
      </c>
      <c r="E57" s="30" t="s">
        <v>493</v>
      </c>
      <c r="F57" s="30" t="s">
        <v>466</v>
      </c>
      <c r="G57" s="30" t="s">
        <v>480</v>
      </c>
      <c r="H57" s="30" t="s">
        <v>468</v>
      </c>
      <c r="I57" s="30" t="s">
        <v>476</v>
      </c>
      <c r="J57" s="30" t="s">
        <v>496</v>
      </c>
      <c r="K57" s="30" t="s">
        <v>491</v>
      </c>
      <c r="L57" s="30" t="s">
        <v>483</v>
      </c>
      <c r="M57" s="30" t="s">
        <v>195</v>
      </c>
      <c r="N57" s="38"/>
      <c r="O57" s="38">
        <f t="shared" si="0"/>
        <v>0</v>
      </c>
      <c r="P57" s="38">
        <v>-1</v>
      </c>
      <c r="Q57" s="41">
        <f t="shared" si="1"/>
        <v>0</v>
      </c>
      <c r="R57" s="38">
        <f t="shared" si="2"/>
        <v>-1</v>
      </c>
      <c r="S57" s="38">
        <f t="shared" si="3"/>
        <v>0</v>
      </c>
      <c r="T57" s="38">
        <f t="shared" si="4"/>
        <v>1</v>
      </c>
      <c r="U57" s="38" t="str">
        <f t="shared" si="5"/>
        <v>0</v>
      </c>
      <c r="V57" s="38">
        <f t="shared" si="6"/>
        <v>-1</v>
      </c>
      <c r="W57" s="2">
        <f t="shared" si="7"/>
        <v>1</v>
      </c>
      <c r="X57" s="38" t="str">
        <f t="shared" si="8"/>
        <v>0</v>
      </c>
      <c r="Y57" s="38">
        <f t="shared" si="9"/>
        <v>1</v>
      </c>
    </row>
    <row r="58" spans="1:25">
      <c r="A58" s="36">
        <v>45493.575651724532</v>
      </c>
      <c r="C58" s="30" t="s">
        <v>463</v>
      </c>
      <c r="D58" s="30" t="s">
        <v>472</v>
      </c>
      <c r="E58" s="30" t="s">
        <v>465</v>
      </c>
      <c r="F58" s="30" t="s">
        <v>479</v>
      </c>
      <c r="G58" s="30" t="s">
        <v>489</v>
      </c>
      <c r="H58" s="30" t="s">
        <v>490</v>
      </c>
      <c r="I58" s="30" t="s">
        <v>481</v>
      </c>
      <c r="J58" s="30" t="s">
        <v>495</v>
      </c>
      <c r="K58" s="30" t="s">
        <v>470</v>
      </c>
      <c r="L58" s="30" t="s">
        <v>471</v>
      </c>
      <c r="M58" s="30" t="s">
        <v>194</v>
      </c>
      <c r="N58" s="38"/>
      <c r="O58" s="38">
        <f t="shared" si="0"/>
        <v>-1</v>
      </c>
      <c r="P58" s="38">
        <v>-1</v>
      </c>
      <c r="Q58" s="41">
        <f t="shared" si="1"/>
        <v>-1</v>
      </c>
      <c r="R58" s="38" t="str">
        <f t="shared" si="2"/>
        <v>0</v>
      </c>
      <c r="S58" s="38">
        <f t="shared" si="3"/>
        <v>0</v>
      </c>
      <c r="T58" s="38">
        <f t="shared" si="4"/>
        <v>1</v>
      </c>
      <c r="U58" s="38" t="str">
        <f t="shared" si="5"/>
        <v>0</v>
      </c>
      <c r="V58" s="38">
        <f t="shared" si="6"/>
        <v>-1</v>
      </c>
      <c r="W58" s="2">
        <f t="shared" si="7"/>
        <v>1</v>
      </c>
      <c r="X58" s="38" t="str">
        <f t="shared" si="8"/>
        <v>0</v>
      </c>
      <c r="Y58" s="38" t="str">
        <f t="shared" si="9"/>
        <v>0</v>
      </c>
    </row>
    <row r="59" spans="1:25">
      <c r="A59" s="36">
        <v>45493.694870219908</v>
      </c>
      <c r="C59" s="30" t="s">
        <v>477</v>
      </c>
      <c r="D59" s="30" t="s">
        <v>478</v>
      </c>
      <c r="E59" s="30" t="s">
        <v>493</v>
      </c>
      <c r="F59" s="30" t="s">
        <v>479</v>
      </c>
      <c r="G59" s="30" t="s">
        <v>489</v>
      </c>
      <c r="H59" s="30" t="s">
        <v>468</v>
      </c>
      <c r="I59" s="30" t="s">
        <v>469</v>
      </c>
      <c r="J59" s="30" t="s">
        <v>497</v>
      </c>
      <c r="K59" s="30" t="s">
        <v>482</v>
      </c>
      <c r="L59" s="30" t="s">
        <v>483</v>
      </c>
      <c r="M59" s="30" t="s">
        <v>196</v>
      </c>
      <c r="N59" s="38"/>
      <c r="O59" s="38">
        <f t="shared" si="0"/>
        <v>-1</v>
      </c>
      <c r="P59" s="38">
        <v>-1</v>
      </c>
      <c r="Q59" s="41">
        <f t="shared" si="1"/>
        <v>0</v>
      </c>
      <c r="R59" s="38">
        <f t="shared" si="2"/>
        <v>-1</v>
      </c>
      <c r="S59" s="38">
        <f t="shared" si="3"/>
        <v>-1</v>
      </c>
      <c r="T59" s="38">
        <f t="shared" si="4"/>
        <v>1</v>
      </c>
      <c r="U59" s="38">
        <f t="shared" si="5"/>
        <v>0</v>
      </c>
      <c r="V59" s="38" t="str">
        <f t="shared" si="6"/>
        <v>0</v>
      </c>
      <c r="W59" s="2">
        <f t="shared" si="7"/>
        <v>1</v>
      </c>
      <c r="X59" s="38" t="str">
        <f t="shared" si="8"/>
        <v>0</v>
      </c>
      <c r="Y59" s="38" t="str">
        <f t="shared" si="9"/>
        <v>0</v>
      </c>
    </row>
    <row r="60" spans="1:25">
      <c r="A60" s="36">
        <v>45493.872493668983</v>
      </c>
      <c r="C60" s="30" t="s">
        <v>487</v>
      </c>
      <c r="D60" s="30" t="s">
        <v>488</v>
      </c>
      <c r="E60" s="30" t="s">
        <v>465</v>
      </c>
      <c r="F60" s="30" t="s">
        <v>466</v>
      </c>
      <c r="G60" s="30" t="s">
        <v>489</v>
      </c>
      <c r="H60" s="30" t="s">
        <v>490</v>
      </c>
      <c r="I60" s="30" t="s">
        <v>481</v>
      </c>
      <c r="J60" s="30" t="s">
        <v>495</v>
      </c>
      <c r="K60" s="30" t="s">
        <v>470</v>
      </c>
      <c r="L60" s="30" t="s">
        <v>483</v>
      </c>
      <c r="M60" s="30" t="s">
        <v>197</v>
      </c>
      <c r="N60" s="38"/>
      <c r="O60" s="38">
        <f t="shared" si="0"/>
        <v>1</v>
      </c>
      <c r="P60" s="38">
        <v>-1</v>
      </c>
      <c r="Q60" s="41">
        <f t="shared" si="1"/>
        <v>1</v>
      </c>
      <c r="R60" s="38" t="str">
        <f t="shared" si="2"/>
        <v>0</v>
      </c>
      <c r="S60" s="38">
        <f t="shared" si="3"/>
        <v>-1</v>
      </c>
      <c r="T60" s="38">
        <f t="shared" si="4"/>
        <v>1</v>
      </c>
      <c r="U60" s="38" t="str">
        <f t="shared" si="5"/>
        <v>0</v>
      </c>
      <c r="V60" s="38">
        <f t="shared" si="6"/>
        <v>-1</v>
      </c>
      <c r="W60" s="2">
        <f t="shared" si="7"/>
        <v>1</v>
      </c>
      <c r="X60" s="38" t="str">
        <f t="shared" si="8"/>
        <v>0</v>
      </c>
      <c r="Y60" s="38">
        <f t="shared" si="9"/>
        <v>1</v>
      </c>
    </row>
    <row r="61" spans="1:25">
      <c r="A61" s="36">
        <v>45494.406490787034</v>
      </c>
      <c r="C61" s="30" t="s">
        <v>487</v>
      </c>
      <c r="D61" s="30" t="s">
        <v>478</v>
      </c>
      <c r="E61" s="30" t="s">
        <v>465</v>
      </c>
      <c r="F61" s="30" t="s">
        <v>466</v>
      </c>
      <c r="G61" s="30" t="s">
        <v>489</v>
      </c>
      <c r="H61" s="30" t="s">
        <v>490</v>
      </c>
      <c r="I61" s="30" t="s">
        <v>481</v>
      </c>
      <c r="J61" s="30" t="s">
        <v>495</v>
      </c>
      <c r="K61" s="30" t="s">
        <v>470</v>
      </c>
      <c r="L61" s="30" t="s">
        <v>494</v>
      </c>
      <c r="M61" s="30" t="s">
        <v>199</v>
      </c>
      <c r="N61" s="38"/>
      <c r="O61" s="38">
        <f t="shared" si="0"/>
        <v>-1</v>
      </c>
      <c r="P61" s="38">
        <v>-1</v>
      </c>
      <c r="Q61" s="41">
        <f t="shared" si="1"/>
        <v>0</v>
      </c>
      <c r="R61" s="38" t="str">
        <f t="shared" si="2"/>
        <v>0</v>
      </c>
      <c r="S61" s="38">
        <f t="shared" si="3"/>
        <v>-1</v>
      </c>
      <c r="T61" s="38">
        <f t="shared" si="4"/>
        <v>1</v>
      </c>
      <c r="U61" s="38">
        <f t="shared" si="5"/>
        <v>0</v>
      </c>
      <c r="V61" s="38">
        <f t="shared" si="6"/>
        <v>-1</v>
      </c>
      <c r="W61" s="2">
        <f t="shared" si="7"/>
        <v>1</v>
      </c>
      <c r="X61" s="38" t="str">
        <f t="shared" si="8"/>
        <v>0</v>
      </c>
      <c r="Y61" s="38" t="str">
        <f t="shared" si="9"/>
        <v>0</v>
      </c>
    </row>
    <row r="62" spans="1:25">
      <c r="A62" s="36">
        <v>45494.409820231478</v>
      </c>
      <c r="C62" s="30" t="s">
        <v>477</v>
      </c>
      <c r="D62" s="30" t="s">
        <v>478</v>
      </c>
      <c r="E62" s="30" t="s">
        <v>474</v>
      </c>
      <c r="F62" s="30" t="s">
        <v>466</v>
      </c>
      <c r="G62" s="30" t="s">
        <v>489</v>
      </c>
      <c r="H62" s="30" t="s">
        <v>468</v>
      </c>
      <c r="I62" s="30" t="s">
        <v>469</v>
      </c>
      <c r="J62" s="30" t="s">
        <v>495</v>
      </c>
      <c r="K62" s="30" t="s">
        <v>470</v>
      </c>
      <c r="L62" s="30" t="s">
        <v>494</v>
      </c>
      <c r="M62" s="30" t="s">
        <v>198</v>
      </c>
      <c r="N62" s="38"/>
      <c r="O62" s="38">
        <f t="shared" si="0"/>
        <v>5</v>
      </c>
      <c r="P62" s="38">
        <v>-1</v>
      </c>
      <c r="Q62" s="41">
        <f t="shared" si="1"/>
        <v>0</v>
      </c>
      <c r="R62" s="38">
        <f t="shared" si="2"/>
        <v>1</v>
      </c>
      <c r="S62" s="38">
        <f t="shared" si="3"/>
        <v>0</v>
      </c>
      <c r="T62" s="38">
        <f t="shared" si="4"/>
        <v>1</v>
      </c>
      <c r="U62" s="38" t="str">
        <f t="shared" si="5"/>
        <v>0</v>
      </c>
      <c r="V62" s="38">
        <f t="shared" si="6"/>
        <v>2</v>
      </c>
      <c r="W62" s="2">
        <f t="shared" si="7"/>
        <v>1</v>
      </c>
      <c r="X62" s="38" t="str">
        <f t="shared" si="8"/>
        <v>0</v>
      </c>
      <c r="Y62" s="38">
        <f t="shared" si="9"/>
        <v>1</v>
      </c>
    </row>
    <row r="63" spans="1:25">
      <c r="A63" s="36">
        <v>45494.420796527775</v>
      </c>
      <c r="C63" s="30" t="s">
        <v>463</v>
      </c>
      <c r="D63" s="30" t="s">
        <v>478</v>
      </c>
      <c r="E63" s="30" t="s">
        <v>465</v>
      </c>
      <c r="F63" s="30" t="s">
        <v>479</v>
      </c>
      <c r="G63" s="30" t="s">
        <v>489</v>
      </c>
      <c r="H63" s="30" t="s">
        <v>490</v>
      </c>
      <c r="I63" s="30" t="s">
        <v>481</v>
      </c>
      <c r="J63" s="30" t="s">
        <v>495</v>
      </c>
      <c r="K63" s="30" t="s">
        <v>470</v>
      </c>
      <c r="L63" s="30" t="s">
        <v>483</v>
      </c>
      <c r="M63" s="30" t="s">
        <v>200</v>
      </c>
      <c r="N63" s="38"/>
      <c r="O63" s="38">
        <f t="shared" si="0"/>
        <v>-1</v>
      </c>
      <c r="P63" s="38">
        <v>-1</v>
      </c>
      <c r="Q63" s="41">
        <f t="shared" si="1"/>
        <v>0</v>
      </c>
      <c r="R63" s="38" t="str">
        <f t="shared" si="2"/>
        <v>0</v>
      </c>
      <c r="S63" s="38">
        <f t="shared" si="3"/>
        <v>0</v>
      </c>
      <c r="T63" s="38" t="str">
        <f t="shared" si="4"/>
        <v>0</v>
      </c>
      <c r="U63" s="38" t="str">
        <f t="shared" si="5"/>
        <v>0</v>
      </c>
      <c r="V63" s="38">
        <f t="shared" si="6"/>
        <v>-1</v>
      </c>
      <c r="W63" s="2">
        <f t="shared" si="7"/>
        <v>1</v>
      </c>
      <c r="X63" s="38" t="str">
        <f t="shared" si="8"/>
        <v>0</v>
      </c>
      <c r="Y63" s="38" t="str">
        <f t="shared" si="9"/>
        <v>0</v>
      </c>
    </row>
    <row r="64" spans="1:25">
      <c r="A64" s="36">
        <v>45494.463433923607</v>
      </c>
      <c r="C64" s="30" t="s">
        <v>487</v>
      </c>
      <c r="D64" s="30" t="s">
        <v>472</v>
      </c>
      <c r="E64" s="30" t="s">
        <v>465</v>
      </c>
      <c r="F64" s="30" t="s">
        <v>479</v>
      </c>
      <c r="G64" s="30" t="s">
        <v>475</v>
      </c>
      <c r="H64" s="30" t="s">
        <v>468</v>
      </c>
      <c r="I64" s="30" t="s">
        <v>481</v>
      </c>
      <c r="J64" s="30" t="s">
        <v>495</v>
      </c>
      <c r="K64" s="30" t="s">
        <v>470</v>
      </c>
      <c r="L64" s="30" t="s">
        <v>494</v>
      </c>
      <c r="M64" s="30" t="s">
        <v>201</v>
      </c>
      <c r="N64" s="38"/>
      <c r="O64" s="38">
        <f t="shared" si="0"/>
        <v>0</v>
      </c>
      <c r="P64" s="38">
        <v>-1</v>
      </c>
      <c r="Q64" s="41">
        <f t="shared" si="1"/>
        <v>-1</v>
      </c>
      <c r="R64" s="38" t="str">
        <f t="shared" si="2"/>
        <v>0</v>
      </c>
      <c r="S64" s="38">
        <f t="shared" si="3"/>
        <v>0</v>
      </c>
      <c r="T64" s="38">
        <f t="shared" si="4"/>
        <v>1</v>
      </c>
      <c r="U64" s="38" t="str">
        <f t="shared" si="5"/>
        <v>0</v>
      </c>
      <c r="V64" s="38">
        <f t="shared" si="6"/>
        <v>-1</v>
      </c>
      <c r="W64" s="2">
        <f t="shared" si="7"/>
        <v>1</v>
      </c>
      <c r="X64" s="38" t="str">
        <f t="shared" si="8"/>
        <v>0</v>
      </c>
      <c r="Y64" s="38">
        <f t="shared" si="9"/>
        <v>1</v>
      </c>
    </row>
    <row r="65" spans="1:25">
      <c r="A65" s="36">
        <v>45494.503652326384</v>
      </c>
      <c r="C65" s="30" t="s">
        <v>487</v>
      </c>
      <c r="D65" s="30" t="s">
        <v>472</v>
      </c>
      <c r="E65" s="30" t="s">
        <v>465</v>
      </c>
      <c r="F65" s="30" t="s">
        <v>479</v>
      </c>
      <c r="G65" s="30" t="s">
        <v>489</v>
      </c>
      <c r="H65" s="30" t="s">
        <v>490</v>
      </c>
      <c r="I65" s="30" t="s">
        <v>485</v>
      </c>
      <c r="J65" s="30" t="s">
        <v>495</v>
      </c>
      <c r="K65" s="30" t="s">
        <v>482</v>
      </c>
      <c r="L65" s="30" t="s">
        <v>483</v>
      </c>
      <c r="M65" s="30" t="s">
        <v>202</v>
      </c>
      <c r="N65" s="38"/>
      <c r="O65" s="38">
        <f t="shared" si="0"/>
        <v>-2</v>
      </c>
      <c r="P65" s="38">
        <v>-1</v>
      </c>
      <c r="Q65" s="41">
        <f t="shared" si="1"/>
        <v>-1</v>
      </c>
      <c r="R65" s="38" t="str">
        <f t="shared" si="2"/>
        <v>0</v>
      </c>
      <c r="S65" s="38">
        <f t="shared" si="3"/>
        <v>-1</v>
      </c>
      <c r="T65" s="38">
        <f t="shared" si="4"/>
        <v>1</v>
      </c>
      <c r="U65" s="38" t="str">
        <f t="shared" si="5"/>
        <v>0</v>
      </c>
      <c r="V65" s="38">
        <f t="shared" si="6"/>
        <v>-1</v>
      </c>
      <c r="W65" s="2">
        <f t="shared" si="7"/>
        <v>1</v>
      </c>
      <c r="X65" s="38" t="str">
        <f t="shared" si="8"/>
        <v>0</v>
      </c>
      <c r="Y65" s="38" t="str">
        <f t="shared" si="9"/>
        <v>0</v>
      </c>
    </row>
    <row r="66" spans="1:25">
      <c r="A66" s="36">
        <v>45495.46517732639</v>
      </c>
      <c r="C66" s="30" t="s">
        <v>477</v>
      </c>
      <c r="D66" s="30" t="s">
        <v>472</v>
      </c>
      <c r="E66" s="30" t="s">
        <v>465</v>
      </c>
      <c r="F66" s="30" t="s">
        <v>466</v>
      </c>
      <c r="G66" s="30" t="s">
        <v>489</v>
      </c>
      <c r="H66" s="30" t="s">
        <v>490</v>
      </c>
      <c r="I66" s="30" t="s">
        <v>481</v>
      </c>
      <c r="J66" s="30" t="s">
        <v>495</v>
      </c>
      <c r="K66" s="30" t="s">
        <v>482</v>
      </c>
      <c r="L66" s="30" t="s">
        <v>494</v>
      </c>
      <c r="M66" s="30" t="s">
        <v>203</v>
      </c>
      <c r="N66" s="38"/>
      <c r="O66" s="38">
        <f t="shared" si="0"/>
        <v>-1</v>
      </c>
      <c r="P66" s="38">
        <v>-1</v>
      </c>
      <c r="Q66" s="41">
        <f t="shared" si="1"/>
        <v>-1</v>
      </c>
      <c r="R66" s="38" t="str">
        <f t="shared" si="2"/>
        <v>0</v>
      </c>
      <c r="S66" s="38">
        <f t="shared" si="3"/>
        <v>0</v>
      </c>
      <c r="T66" s="38">
        <f t="shared" si="4"/>
        <v>1</v>
      </c>
      <c r="U66" s="38" t="str">
        <f t="shared" si="5"/>
        <v>0</v>
      </c>
      <c r="V66" s="38">
        <f t="shared" si="6"/>
        <v>-1</v>
      </c>
      <c r="W66" s="2" t="str">
        <f t="shared" si="7"/>
        <v>0</v>
      </c>
      <c r="X66" s="38" t="str">
        <f t="shared" si="8"/>
        <v>0</v>
      </c>
      <c r="Y66" s="38">
        <f t="shared" si="9"/>
        <v>1</v>
      </c>
    </row>
    <row r="67" spans="1:25">
      <c r="A67" s="36">
        <v>45495.545601053236</v>
      </c>
      <c r="C67" s="30" t="s">
        <v>463</v>
      </c>
      <c r="D67" s="30" t="s">
        <v>478</v>
      </c>
      <c r="E67" s="30" t="s">
        <v>465</v>
      </c>
      <c r="F67" s="30" t="s">
        <v>479</v>
      </c>
      <c r="G67" s="30" t="s">
        <v>489</v>
      </c>
      <c r="H67" s="30" t="s">
        <v>490</v>
      </c>
      <c r="I67" s="30" t="s">
        <v>481</v>
      </c>
      <c r="J67" s="30" t="s">
        <v>495</v>
      </c>
      <c r="K67" s="30" t="s">
        <v>470</v>
      </c>
      <c r="L67" s="30" t="s">
        <v>483</v>
      </c>
      <c r="M67" s="30" t="s">
        <v>204</v>
      </c>
      <c r="N67" s="38"/>
      <c r="O67" s="38">
        <f t="shared" ref="O67:O130" si="10">SUM(P67+Q67+R67+S67+T67+U67+V67+W67+X67+Y67)</f>
        <v>1</v>
      </c>
      <c r="P67" s="38">
        <v>-1</v>
      </c>
      <c r="Q67" s="41">
        <f t="shared" ref="Q67:Q130" si="11">IF(D67="Option A: Finishing daily tasks quickly and efficiently, allowing you to feel productive and move on to other activities.", -1,
   IF(D67="Option B: Receiving compliments and recognition from friends or family for something you've accomplished..", 2,
   IF(D67="Option C: Completing a challenging workout or training regimen that you've been working on for weeks.", 1,
   IF(D67="Option D: Learning a new skill or hobby and overcoming difficulties along the way, regardless of how well you master it in the end.",0,"0"))))</f>
        <v>0</v>
      </c>
      <c r="R67" s="38" t="str">
        <f t="shared" ref="R67:R130" si="12">IF(E67="Option A: I make decisions on my own but like to have some guidelines or a framework to follow to feel more confident..", 2,
   IF(E67="Option B: I often seek advice and approval from others before making a decision to ensure I’m on the right track.", 1,
   IF(E67="Option C: When faced with a decision, I prefer to rely on my own judgment and instincts, even if it means making mistakes along the way.", -1,
   IF(E67="Option D: I usually gather a lot of information and consider others' opinions but ultimately trust my own judgment to make the final decision",0,"0"))))</f>
        <v>0</v>
      </c>
      <c r="S67" s="38">
        <f t="shared" ref="S67:S70" si="13">IF(F68="Option A: I prefer tasks that show quick results and tend to get frustrated if I don’t see immediate progress.", 2,
   IF(F68="Option B: I often seek advice and approval from others before making a decision to ensure I’m on the right track.", 1,
   IF(F68="Option C: I often seek out activities where I can see incremental progress, as it helps me stay patient and motivated over time.", -1,
   IF(F68="Option D: I enjoy activities like gardening or practicing a musical instrument, even if progress is slow.",0,"Invalid Option"))))</f>
        <v>-1</v>
      </c>
      <c r="T67" s="38">
        <f t="shared" ref="T67:T130" si="14">IF(G68="Option A: I focus more on getting things done and I feel that I'd overthink if I think about my strength and weakness.", 2,
   IF(G68="Option B: I regularly reflect on my strengths and weaknesses, using this self-awareness to set personal goals and improve myself.", 1,
   IF(G68="Option C: I sometimes think about my strengths and weaknesses, but I often rely on feedback from others to understand myself better.", -1,
   IF(G68="Option D: I am aware of my strengths and weaknesses but prefer to focus on my strengths to stay motivated and positive..",0,"0"))))</f>
        <v>1</v>
      </c>
      <c r="U67" s="38" t="str">
        <f t="shared" ref="U67:U130" si="15">IF(H70="Option A: Prioritize placement preparation, requesting more structured guidance in the internship to save time for your interview preparations..", 2,
   IF(H70="Option B: Fully commit to the internship, knowing that your placement preparation will be compromised significantly..", 1,
   IF(H70="Option C: Balance both the internship and placement preparation by setting a strict schedule, ensuring you give adequate time to both without compromising on either..", -1,
   IF(H70="Option D: Use the internship to network and gain recommendations from the decision-maker, hoping it will directly improve your placement prospects.",0,"0"))))</f>
        <v>0</v>
      </c>
      <c r="V67" s="38" t="str">
        <f t="shared" ref="V67:V130" si="16">IF(I70="Option A: Focus on learning and applying established frameworks and structured thinking methods to systematically approach the problem.", 2,
   IF(I70="Option B: Rely on first principles reasoning, breaking the problem down to its most basic elements and building up your understanding from there..", 1,
   IF(I70="Option C: Seek a balance between structured thinking and first principles reasoning, using frameworks where they fit and breaking down elements from scratch when needed.", -1,
   IF(I70="Option D: Use this opportunity to network and seek advice from others who have solved similar problems, hoping to gather enough information to complete the project successfully..",0,"0"))))</f>
        <v>0</v>
      </c>
      <c r="W67" s="2">
        <f t="shared" ref="W67:W130" si="17">IF(J70="Option A: Enroll in the course because it will help me stay competitive and not fall behind my peers..", 2,
   IF(J70="Option B: Enroll in the course because I am genuinely interested in the subject and see long-term benefits.", 1,
   IF(J70="Option C: Only enroll if it fits easily into my schedule and does not interfere with my other activities..", -1,
   IF(J70="Option D: Use this opportunity to network and seek advice from others who have solved similar problems, hoping to gather enough information to complete the project successfully..",0,"0"))))</f>
        <v>1</v>
      </c>
      <c r="X67" s="38" t="str">
        <f t="shared" ref="X67:X130" si="18">IF(K70="Option A: Accept the internship to gain hands-on experience and valuable learning opportunities, without worrying about formal recognition..", 1,
   IF(K70="Option B: Accept the internship and emphasize to everyone how it will contribute to your self-development and long-term career growth, even without a certificate..",-1,
   IF(K70="Option C: Decline the internship because the absence of an official certificate means you won't have formal recognition for your efforts.", -2,
   IF(K70="Option D: Take the internship but request a letter of recommendation or some form of written acknowledgment from the decision-makers as an alternative to a certificate..",0,"0"))))</f>
        <v>0</v>
      </c>
      <c r="Y67" s="38">
        <f t="shared" ref="Y67:Y130" si="19">IF(L70="Option A: Dive into the detailed aspects of the project, track markers for measurement, it might take a long time before you see any significant results..", 2,
   IF(L70="Option B: Focus on the aspects of the project that provide immediate feedback and visible results, as this keeps you motivated..",-1,
   IF(L70="Option C: Balance your approach by setting short-term goals to achieve quick wins while keeping the long-term process in mind.", 1,
   IF(L70="Option D: Regularly seek feedback from your mentor to ensure you are on the right track and adjust your efforts accordingly to see quicker progress..",0,"0"))))</f>
        <v>1</v>
      </c>
    </row>
    <row r="68" spans="1:25">
      <c r="A68" s="36">
        <v>45495.559769282409</v>
      </c>
      <c r="C68" s="30" t="s">
        <v>477</v>
      </c>
      <c r="D68" s="30" t="s">
        <v>488</v>
      </c>
      <c r="E68" s="30" t="s">
        <v>465</v>
      </c>
      <c r="F68" s="30" t="s">
        <v>466</v>
      </c>
      <c r="G68" s="30" t="s">
        <v>489</v>
      </c>
      <c r="H68" s="30" t="s">
        <v>490</v>
      </c>
      <c r="I68" s="30" t="s">
        <v>481</v>
      </c>
      <c r="J68" s="30" t="s">
        <v>495</v>
      </c>
      <c r="K68" s="30" t="s">
        <v>470</v>
      </c>
      <c r="L68" s="30" t="s">
        <v>494</v>
      </c>
      <c r="M68" s="30" t="s">
        <v>205</v>
      </c>
      <c r="N68" s="38"/>
      <c r="O68" s="38">
        <f t="shared" si="10"/>
        <v>1</v>
      </c>
      <c r="P68" s="38">
        <v>-1</v>
      </c>
      <c r="Q68" s="41">
        <f t="shared" si="11"/>
        <v>1</v>
      </c>
      <c r="R68" s="38" t="str">
        <f t="shared" si="12"/>
        <v>0</v>
      </c>
      <c r="S68" s="38">
        <f t="shared" si="13"/>
        <v>1</v>
      </c>
      <c r="T68" s="38">
        <f t="shared" si="14"/>
        <v>1</v>
      </c>
      <c r="U68" s="38">
        <f t="shared" si="15"/>
        <v>0</v>
      </c>
      <c r="V68" s="38">
        <f t="shared" si="16"/>
        <v>-1</v>
      </c>
      <c r="W68" s="2" t="str">
        <f t="shared" si="17"/>
        <v>0</v>
      </c>
      <c r="X68" s="38" t="str">
        <f t="shared" si="18"/>
        <v>0</v>
      </c>
      <c r="Y68" s="38" t="str">
        <f t="shared" si="19"/>
        <v>0</v>
      </c>
    </row>
    <row r="69" spans="1:25">
      <c r="A69" s="36">
        <v>45495.612353229168</v>
      </c>
      <c r="C69" s="30" t="s">
        <v>477</v>
      </c>
      <c r="D69" s="30" t="s">
        <v>472</v>
      </c>
      <c r="E69" s="30" t="s">
        <v>474</v>
      </c>
      <c r="F69" s="30" t="s">
        <v>474</v>
      </c>
      <c r="G69" s="30" t="s">
        <v>489</v>
      </c>
      <c r="H69" s="30" t="s">
        <v>490</v>
      </c>
      <c r="I69" s="30" t="s">
        <v>481</v>
      </c>
      <c r="J69" s="30" t="s">
        <v>496</v>
      </c>
      <c r="K69" s="30" t="s">
        <v>482</v>
      </c>
      <c r="L69" s="30" t="s">
        <v>483</v>
      </c>
      <c r="M69" s="30" t="s">
        <v>501</v>
      </c>
      <c r="N69" s="38"/>
      <c r="O69" s="38">
        <f t="shared" si="10"/>
        <v>0</v>
      </c>
      <c r="P69" s="38">
        <v>-1</v>
      </c>
      <c r="Q69" s="41">
        <f t="shared" si="11"/>
        <v>-1</v>
      </c>
      <c r="R69" s="38">
        <f t="shared" si="12"/>
        <v>1</v>
      </c>
      <c r="S69" s="38">
        <f t="shared" si="13"/>
        <v>-1</v>
      </c>
      <c r="T69" s="38">
        <f t="shared" si="14"/>
        <v>1</v>
      </c>
      <c r="U69" s="38">
        <f t="shared" si="15"/>
        <v>0</v>
      </c>
      <c r="V69" s="38">
        <f t="shared" si="16"/>
        <v>-1</v>
      </c>
      <c r="W69" s="2">
        <f t="shared" si="17"/>
        <v>1</v>
      </c>
      <c r="X69" s="38" t="str">
        <f t="shared" si="18"/>
        <v>0</v>
      </c>
      <c r="Y69" s="38">
        <f t="shared" si="19"/>
        <v>1</v>
      </c>
    </row>
    <row r="70" spans="1:25">
      <c r="A70" s="36">
        <v>45495.684893715283</v>
      </c>
      <c r="C70" s="30" t="s">
        <v>463</v>
      </c>
      <c r="D70" s="30" t="s">
        <v>478</v>
      </c>
      <c r="E70" s="30" t="s">
        <v>465</v>
      </c>
      <c r="F70" s="30" t="s">
        <v>466</v>
      </c>
      <c r="G70" s="30" t="s">
        <v>489</v>
      </c>
      <c r="H70" s="30" t="s">
        <v>490</v>
      </c>
      <c r="I70" s="30" t="s">
        <v>469</v>
      </c>
      <c r="J70" s="30" t="s">
        <v>495</v>
      </c>
      <c r="K70" s="30" t="s">
        <v>491</v>
      </c>
      <c r="L70" s="30" t="s">
        <v>483</v>
      </c>
      <c r="M70" s="30" t="s">
        <v>207</v>
      </c>
      <c r="N70" s="38"/>
      <c r="O70" s="38">
        <f t="shared" si="10"/>
        <v>-1</v>
      </c>
      <c r="P70" s="38">
        <v>-1</v>
      </c>
      <c r="Q70" s="41">
        <f t="shared" si="11"/>
        <v>0</v>
      </c>
      <c r="R70" s="38" t="str">
        <f t="shared" si="12"/>
        <v>0</v>
      </c>
      <c r="S70" s="38">
        <f t="shared" si="13"/>
        <v>-1</v>
      </c>
      <c r="T70" s="38" t="str">
        <f t="shared" si="14"/>
        <v>0</v>
      </c>
      <c r="U70" s="38" t="str">
        <f t="shared" si="15"/>
        <v>0</v>
      </c>
      <c r="V70" s="38">
        <f t="shared" si="16"/>
        <v>-1</v>
      </c>
      <c r="W70" s="2">
        <f t="shared" si="17"/>
        <v>1</v>
      </c>
      <c r="X70" s="38" t="str">
        <f t="shared" si="18"/>
        <v>0</v>
      </c>
      <c r="Y70" s="38">
        <f t="shared" si="19"/>
        <v>1</v>
      </c>
    </row>
    <row r="71" spans="1:25">
      <c r="A71" s="36">
        <v>45495.688464421299</v>
      </c>
      <c r="C71" s="30" t="s">
        <v>463</v>
      </c>
      <c r="D71" s="30" t="s">
        <v>472</v>
      </c>
      <c r="E71" s="30" t="s">
        <v>465</v>
      </c>
      <c r="F71" s="30" t="s">
        <v>466</v>
      </c>
      <c r="G71" s="30" t="s">
        <v>475</v>
      </c>
      <c r="H71" s="30" t="s">
        <v>468</v>
      </c>
      <c r="I71" s="30" t="s">
        <v>481</v>
      </c>
      <c r="J71" s="30" t="s">
        <v>497</v>
      </c>
      <c r="K71" s="30" t="s">
        <v>482</v>
      </c>
      <c r="L71" s="30" t="s">
        <v>494</v>
      </c>
      <c r="M71" s="30" t="s">
        <v>208</v>
      </c>
      <c r="N71" s="38"/>
      <c r="O71" s="38">
        <f t="shared" si="10"/>
        <v>-1</v>
      </c>
      <c r="P71" s="38">
        <v>-1</v>
      </c>
      <c r="Q71" s="41">
        <f t="shared" si="11"/>
        <v>-1</v>
      </c>
      <c r="R71" s="38" t="str">
        <f t="shared" si="12"/>
        <v>0</v>
      </c>
      <c r="S71" s="38">
        <f>IF(F72="Option A: I prefer tasks that show quick results and tend to get frustrated if I don’t see immediate progress.", 2,
   IF(F72="Option B: I often seek advice and approval from others before making a decision to ensure I’m on the right track.", 1,
   IF(F72="Option C: I often seek out activities where I can see incremental progress, as it helps me stay patient and motivated over time.", -1,
   IF(F72="Option D: I enjoy activities like gardening or practicing a musical instrument, even if progress is slow.",0,"Invalid Option"))))</f>
        <v>-1</v>
      </c>
      <c r="T71" s="38" t="str">
        <f t="shared" si="14"/>
        <v>0</v>
      </c>
      <c r="U71" s="38" t="str">
        <f t="shared" si="15"/>
        <v>0</v>
      </c>
      <c r="V71" s="38" t="str">
        <f t="shared" si="16"/>
        <v>0</v>
      </c>
      <c r="W71" s="2">
        <f t="shared" si="17"/>
        <v>1</v>
      </c>
      <c r="X71" s="38" t="str">
        <f t="shared" si="18"/>
        <v>0</v>
      </c>
      <c r="Y71" s="38">
        <f t="shared" si="19"/>
        <v>1</v>
      </c>
    </row>
    <row r="72" spans="1:25">
      <c r="A72" s="36">
        <v>45495.7045340162</v>
      </c>
      <c r="C72" s="30" t="s">
        <v>463</v>
      </c>
      <c r="D72" s="30" t="s">
        <v>472</v>
      </c>
      <c r="E72" s="30" t="s">
        <v>465</v>
      </c>
      <c r="F72" s="30" t="s">
        <v>466</v>
      </c>
      <c r="G72" s="30" t="s">
        <v>475</v>
      </c>
      <c r="H72" s="30" t="s">
        <v>468</v>
      </c>
      <c r="I72" s="30" t="s">
        <v>481</v>
      </c>
      <c r="J72" s="30" t="s">
        <v>495</v>
      </c>
      <c r="K72" s="30" t="s">
        <v>470</v>
      </c>
      <c r="L72" s="30" t="s">
        <v>483</v>
      </c>
      <c r="M72" s="30" t="s">
        <v>209</v>
      </c>
      <c r="N72" s="38"/>
      <c r="O72" s="38">
        <f t="shared" si="10"/>
        <v>-1</v>
      </c>
      <c r="P72" s="38">
        <v>-1</v>
      </c>
      <c r="Q72" s="41">
        <f t="shared" si="11"/>
        <v>-1</v>
      </c>
      <c r="R72" s="38" t="str">
        <f t="shared" si="12"/>
        <v>0</v>
      </c>
      <c r="S72" s="38">
        <f t="shared" ref="S72:S105" si="20">IF(F73="Option A: I prefer tasks that show quick results and tend to get frustrated if I don’t see immediate progress.", 2,
   IF(F73="Option B: I often seek advice and approval from others before making a decision to ensure I’m on the right track.", 1,
   IF(F73="Option C: I often seek out activities where I can see incremental progress, as it helps me stay patient and motivated over time.", -1,
   IF(F73="Option D: I enjoy activities like gardening or practicing a musical instrument, even if progress is slow.",0,"Invalid Option"))))</f>
        <v>-1</v>
      </c>
      <c r="T72" s="38">
        <f t="shared" si="14"/>
        <v>1</v>
      </c>
      <c r="U72" s="38" t="str">
        <f t="shared" si="15"/>
        <v>0</v>
      </c>
      <c r="V72" s="38">
        <f t="shared" si="16"/>
        <v>-1</v>
      </c>
      <c r="W72" s="2">
        <f t="shared" si="17"/>
        <v>1</v>
      </c>
      <c r="X72" s="38" t="str">
        <f t="shared" si="18"/>
        <v>0</v>
      </c>
      <c r="Y72" s="38">
        <f t="shared" si="19"/>
        <v>1</v>
      </c>
    </row>
    <row r="73" spans="1:25">
      <c r="A73" s="36">
        <v>45495.718900277774</v>
      </c>
      <c r="C73" s="30" t="s">
        <v>487</v>
      </c>
      <c r="D73" s="30" t="s">
        <v>478</v>
      </c>
      <c r="E73" s="30" t="s">
        <v>465</v>
      </c>
      <c r="F73" s="30" t="s">
        <v>466</v>
      </c>
      <c r="G73" s="30" t="s">
        <v>489</v>
      </c>
      <c r="H73" s="30" t="s">
        <v>490</v>
      </c>
      <c r="I73" s="30" t="s">
        <v>481</v>
      </c>
      <c r="J73" s="30" t="s">
        <v>495</v>
      </c>
      <c r="K73" s="30" t="s">
        <v>482</v>
      </c>
      <c r="L73" s="30" t="s">
        <v>483</v>
      </c>
      <c r="M73" s="30" t="s">
        <v>210</v>
      </c>
      <c r="N73" s="38"/>
      <c r="O73" s="38">
        <f t="shared" si="10"/>
        <v>-1</v>
      </c>
      <c r="P73" s="38">
        <v>-1</v>
      </c>
      <c r="Q73" s="41">
        <f t="shared" si="11"/>
        <v>0</v>
      </c>
      <c r="R73" s="38" t="str">
        <f t="shared" si="12"/>
        <v>0</v>
      </c>
      <c r="S73" s="38">
        <f t="shared" si="20"/>
        <v>-1</v>
      </c>
      <c r="T73" s="38" t="str">
        <f t="shared" si="14"/>
        <v>0</v>
      </c>
      <c r="U73" s="38">
        <f t="shared" si="15"/>
        <v>0</v>
      </c>
      <c r="V73" s="38" t="str">
        <f t="shared" si="16"/>
        <v>0</v>
      </c>
      <c r="W73" s="2">
        <f t="shared" si="17"/>
        <v>1</v>
      </c>
      <c r="X73" s="38" t="str">
        <f t="shared" si="18"/>
        <v>0</v>
      </c>
      <c r="Y73" s="38" t="str">
        <f t="shared" si="19"/>
        <v>0</v>
      </c>
    </row>
    <row r="74" spans="1:25">
      <c r="A74" s="36">
        <v>45495.791238541671</v>
      </c>
      <c r="C74" s="30" t="s">
        <v>487</v>
      </c>
      <c r="D74" s="30" t="s">
        <v>478</v>
      </c>
      <c r="E74" s="30" t="s">
        <v>465</v>
      </c>
      <c r="F74" s="30" t="s">
        <v>466</v>
      </c>
      <c r="G74" s="30" t="s">
        <v>475</v>
      </c>
      <c r="H74" s="30" t="s">
        <v>490</v>
      </c>
      <c r="I74" s="30" t="s">
        <v>476</v>
      </c>
      <c r="J74" s="30" t="s">
        <v>495</v>
      </c>
      <c r="K74" s="30" t="s">
        <v>482</v>
      </c>
      <c r="L74" s="30" t="s">
        <v>483</v>
      </c>
      <c r="M74" s="30" t="s">
        <v>211</v>
      </c>
      <c r="N74" s="38"/>
      <c r="O74" s="38">
        <f t="shared" si="10"/>
        <v>1</v>
      </c>
      <c r="P74" s="38">
        <v>-1</v>
      </c>
      <c r="Q74" s="41">
        <f t="shared" si="11"/>
        <v>0</v>
      </c>
      <c r="R74" s="38" t="str">
        <f t="shared" si="12"/>
        <v>0</v>
      </c>
      <c r="S74" s="38">
        <f t="shared" si="20"/>
        <v>0</v>
      </c>
      <c r="T74" s="38">
        <f t="shared" si="14"/>
        <v>1</v>
      </c>
      <c r="U74" s="38" t="str">
        <f t="shared" si="15"/>
        <v>0</v>
      </c>
      <c r="V74" s="38">
        <f t="shared" si="16"/>
        <v>-1</v>
      </c>
      <c r="W74" s="2">
        <f t="shared" si="17"/>
        <v>1</v>
      </c>
      <c r="X74" s="38" t="str">
        <f t="shared" si="18"/>
        <v>0</v>
      </c>
      <c r="Y74" s="38">
        <f t="shared" si="19"/>
        <v>1</v>
      </c>
    </row>
    <row r="75" spans="1:25">
      <c r="A75" s="36">
        <v>45496.390707893515</v>
      </c>
      <c r="C75" s="30" t="s">
        <v>463</v>
      </c>
      <c r="D75" s="30" t="s">
        <v>478</v>
      </c>
      <c r="E75" s="30" t="s">
        <v>465</v>
      </c>
      <c r="F75" s="30" t="s">
        <v>479</v>
      </c>
      <c r="G75" s="30" t="s">
        <v>489</v>
      </c>
      <c r="H75" s="30" t="s">
        <v>490</v>
      </c>
      <c r="I75" s="30" t="s">
        <v>481</v>
      </c>
      <c r="J75" s="30" t="s">
        <v>495</v>
      </c>
      <c r="K75" s="30" t="s">
        <v>491</v>
      </c>
      <c r="L75" s="30" t="s">
        <v>483</v>
      </c>
      <c r="M75" s="30" t="s">
        <v>212</v>
      </c>
      <c r="N75" s="38"/>
      <c r="O75" s="38">
        <f t="shared" si="10"/>
        <v>1</v>
      </c>
      <c r="P75" s="38">
        <v>-1</v>
      </c>
      <c r="Q75" s="41">
        <f t="shared" si="11"/>
        <v>0</v>
      </c>
      <c r="R75" s="38" t="str">
        <f t="shared" si="12"/>
        <v>0</v>
      </c>
      <c r="S75" s="38">
        <f t="shared" si="20"/>
        <v>-1</v>
      </c>
      <c r="T75" s="38">
        <f t="shared" si="14"/>
        <v>1</v>
      </c>
      <c r="U75" s="38" t="str">
        <f t="shared" si="15"/>
        <v>0</v>
      </c>
      <c r="V75" s="38" t="str">
        <f t="shared" si="16"/>
        <v>0</v>
      </c>
      <c r="W75" s="2">
        <f t="shared" si="17"/>
        <v>1</v>
      </c>
      <c r="X75" s="38" t="str">
        <f t="shared" si="18"/>
        <v>0</v>
      </c>
      <c r="Y75" s="38">
        <f t="shared" si="19"/>
        <v>1</v>
      </c>
    </row>
    <row r="76" spans="1:25">
      <c r="A76" s="36">
        <v>45496.413413599541</v>
      </c>
      <c r="C76" s="30" t="s">
        <v>477</v>
      </c>
      <c r="D76" s="30" t="s">
        <v>472</v>
      </c>
      <c r="E76" s="30" t="s">
        <v>465</v>
      </c>
      <c r="F76" s="30" t="s">
        <v>466</v>
      </c>
      <c r="G76" s="30" t="s">
        <v>489</v>
      </c>
      <c r="H76" s="30" t="s">
        <v>468</v>
      </c>
      <c r="I76" s="30" t="s">
        <v>476</v>
      </c>
      <c r="J76" s="30" t="s">
        <v>495</v>
      </c>
      <c r="K76" s="30" t="s">
        <v>491</v>
      </c>
      <c r="L76" s="30" t="s">
        <v>471</v>
      </c>
      <c r="M76" s="30" t="s">
        <v>213</v>
      </c>
      <c r="N76" s="38"/>
      <c r="O76" s="38">
        <f t="shared" si="10"/>
        <v>0</v>
      </c>
      <c r="P76" s="38">
        <v>-1</v>
      </c>
      <c r="Q76" s="41">
        <f t="shared" si="11"/>
        <v>-1</v>
      </c>
      <c r="R76" s="38" t="str">
        <f t="shared" si="12"/>
        <v>0</v>
      </c>
      <c r="S76" s="38">
        <f t="shared" si="20"/>
        <v>0</v>
      </c>
      <c r="T76" s="38">
        <f t="shared" si="14"/>
        <v>1</v>
      </c>
      <c r="U76" s="38" t="str">
        <f t="shared" si="15"/>
        <v>0</v>
      </c>
      <c r="V76" s="38" t="str">
        <f t="shared" si="16"/>
        <v>0</v>
      </c>
      <c r="W76" s="2" t="str">
        <f t="shared" si="17"/>
        <v>0</v>
      </c>
      <c r="X76" s="38" t="str">
        <f t="shared" si="18"/>
        <v>0</v>
      </c>
      <c r="Y76" s="38">
        <f t="shared" si="19"/>
        <v>1</v>
      </c>
    </row>
    <row r="77" spans="1:25">
      <c r="A77" s="36">
        <v>45496.42566818287</v>
      </c>
      <c r="C77" s="30" t="s">
        <v>463</v>
      </c>
      <c r="D77" s="30" t="s">
        <v>488</v>
      </c>
      <c r="E77" s="30" t="s">
        <v>473</v>
      </c>
      <c r="F77" s="30" t="s">
        <v>479</v>
      </c>
      <c r="G77" s="30" t="s">
        <v>489</v>
      </c>
      <c r="H77" s="30" t="s">
        <v>490</v>
      </c>
      <c r="I77" s="30" t="s">
        <v>481</v>
      </c>
      <c r="J77" s="30" t="s">
        <v>495</v>
      </c>
      <c r="K77" s="30" t="s">
        <v>470</v>
      </c>
      <c r="L77" s="30" t="s">
        <v>483</v>
      </c>
      <c r="M77" s="30" t="s">
        <v>214</v>
      </c>
      <c r="N77" s="38"/>
      <c r="O77" s="38">
        <f t="shared" si="10"/>
        <v>1</v>
      </c>
      <c r="P77" s="38">
        <v>-1</v>
      </c>
      <c r="Q77" s="41">
        <f t="shared" si="11"/>
        <v>1</v>
      </c>
      <c r="R77" s="38" t="str">
        <f t="shared" si="12"/>
        <v>0</v>
      </c>
      <c r="S77" s="38">
        <f t="shared" si="20"/>
        <v>-1</v>
      </c>
      <c r="T77" s="38" t="str">
        <f t="shared" si="14"/>
        <v>0</v>
      </c>
      <c r="U77" s="38" t="str">
        <f t="shared" si="15"/>
        <v>0</v>
      </c>
      <c r="V77" s="38" t="str">
        <f t="shared" si="16"/>
        <v>0</v>
      </c>
      <c r="W77" s="2">
        <f t="shared" si="17"/>
        <v>1</v>
      </c>
      <c r="X77" s="38" t="str">
        <f t="shared" si="18"/>
        <v>0</v>
      </c>
      <c r="Y77" s="38">
        <f t="shared" si="19"/>
        <v>1</v>
      </c>
    </row>
    <row r="78" spans="1:25">
      <c r="A78" s="36">
        <v>45496.475112488421</v>
      </c>
      <c r="C78" s="30" t="s">
        <v>477</v>
      </c>
      <c r="D78" s="30" t="s">
        <v>478</v>
      </c>
      <c r="E78" s="30" t="s">
        <v>473</v>
      </c>
      <c r="F78" s="30" t="s">
        <v>466</v>
      </c>
      <c r="G78" s="30" t="s">
        <v>475</v>
      </c>
      <c r="H78" s="30" t="s">
        <v>490</v>
      </c>
      <c r="I78" s="30" t="s">
        <v>476</v>
      </c>
      <c r="J78" s="30" t="s">
        <v>495</v>
      </c>
      <c r="K78" s="30" t="s">
        <v>482</v>
      </c>
      <c r="L78" s="30" t="s">
        <v>483</v>
      </c>
      <c r="M78" s="30" t="s">
        <v>215</v>
      </c>
      <c r="N78" s="38"/>
      <c r="O78" s="38">
        <f t="shared" si="10"/>
        <v>-2</v>
      </c>
      <c r="P78" s="38">
        <v>-1</v>
      </c>
      <c r="Q78" s="41">
        <f t="shared" si="11"/>
        <v>0</v>
      </c>
      <c r="R78" s="38" t="str">
        <f t="shared" si="12"/>
        <v>0</v>
      </c>
      <c r="S78" s="38">
        <f t="shared" si="20"/>
        <v>-1</v>
      </c>
      <c r="T78" s="38">
        <f t="shared" si="14"/>
        <v>-1</v>
      </c>
      <c r="U78" s="38" t="str">
        <f t="shared" si="15"/>
        <v>0</v>
      </c>
      <c r="V78" s="38">
        <f t="shared" si="16"/>
        <v>-1</v>
      </c>
      <c r="W78" s="2">
        <f t="shared" si="17"/>
        <v>1</v>
      </c>
      <c r="X78" s="38" t="str">
        <f t="shared" si="18"/>
        <v>0</v>
      </c>
      <c r="Y78" s="38">
        <f t="shared" si="19"/>
        <v>1</v>
      </c>
    </row>
    <row r="79" spans="1:25">
      <c r="A79" s="36">
        <v>45496.598456736116</v>
      </c>
      <c r="C79" s="30" t="s">
        <v>477</v>
      </c>
      <c r="D79" s="30" t="s">
        <v>478</v>
      </c>
      <c r="E79" s="30" t="s">
        <v>465</v>
      </c>
      <c r="F79" s="30" t="s">
        <v>466</v>
      </c>
      <c r="G79" s="30" t="s">
        <v>467</v>
      </c>
      <c r="H79" s="30" t="s">
        <v>490</v>
      </c>
      <c r="I79" s="30" t="s">
        <v>469</v>
      </c>
      <c r="J79" s="30" t="s">
        <v>496</v>
      </c>
      <c r="K79" s="30" t="s">
        <v>470</v>
      </c>
      <c r="L79" s="30" t="s">
        <v>483</v>
      </c>
      <c r="M79" s="30" t="s">
        <v>216</v>
      </c>
      <c r="N79" s="38"/>
      <c r="O79" s="38">
        <f t="shared" si="10"/>
        <v>1</v>
      </c>
      <c r="P79" s="38">
        <v>-1</v>
      </c>
      <c r="Q79" s="41">
        <f t="shared" si="11"/>
        <v>0</v>
      </c>
      <c r="R79" s="38" t="str">
        <f t="shared" si="12"/>
        <v>0</v>
      </c>
      <c r="S79" s="38">
        <f t="shared" si="20"/>
        <v>-1</v>
      </c>
      <c r="T79" s="38">
        <f t="shared" si="14"/>
        <v>1</v>
      </c>
      <c r="U79" s="38">
        <f t="shared" si="15"/>
        <v>0</v>
      </c>
      <c r="V79" s="38" t="str">
        <f t="shared" si="16"/>
        <v>0</v>
      </c>
      <c r="W79" s="2">
        <f t="shared" si="17"/>
        <v>1</v>
      </c>
      <c r="X79" s="38" t="str">
        <f t="shared" si="18"/>
        <v>0</v>
      </c>
      <c r="Y79" s="38">
        <f t="shared" si="19"/>
        <v>1</v>
      </c>
    </row>
    <row r="80" spans="1:25">
      <c r="A80" s="36">
        <v>45496.716966631946</v>
      </c>
      <c r="C80" s="30" t="s">
        <v>463</v>
      </c>
      <c r="D80" s="30" t="s">
        <v>472</v>
      </c>
      <c r="E80" s="30" t="s">
        <v>473</v>
      </c>
      <c r="F80" s="30" t="s">
        <v>466</v>
      </c>
      <c r="G80" s="30" t="s">
        <v>489</v>
      </c>
      <c r="H80" s="30" t="s">
        <v>499</v>
      </c>
      <c r="I80" s="30" t="s">
        <v>469</v>
      </c>
      <c r="J80" s="30" t="s">
        <v>495</v>
      </c>
      <c r="K80" s="30" t="s">
        <v>470</v>
      </c>
      <c r="L80" s="30" t="s">
        <v>483</v>
      </c>
      <c r="M80" s="30" t="s">
        <v>217</v>
      </c>
      <c r="N80" s="38"/>
      <c r="O80" s="38">
        <f t="shared" si="10"/>
        <v>0</v>
      </c>
      <c r="P80" s="38">
        <v>-1</v>
      </c>
      <c r="Q80" s="41">
        <f t="shared" si="11"/>
        <v>-1</v>
      </c>
      <c r="R80" s="38" t="str">
        <f t="shared" si="12"/>
        <v>0</v>
      </c>
      <c r="S80" s="38">
        <f t="shared" si="20"/>
        <v>-1</v>
      </c>
      <c r="T80" s="38">
        <f t="shared" si="14"/>
        <v>1</v>
      </c>
      <c r="U80" s="38">
        <f t="shared" si="15"/>
        <v>0</v>
      </c>
      <c r="V80" s="38" t="str">
        <f t="shared" si="16"/>
        <v>0</v>
      </c>
      <c r="W80" s="2">
        <f t="shared" si="17"/>
        <v>1</v>
      </c>
      <c r="X80" s="38" t="str">
        <f t="shared" si="18"/>
        <v>0</v>
      </c>
      <c r="Y80" s="38">
        <f t="shared" si="19"/>
        <v>1</v>
      </c>
    </row>
    <row r="81" spans="1:25">
      <c r="A81" s="36">
        <v>45497.284632129631</v>
      </c>
      <c r="C81" s="30" t="s">
        <v>463</v>
      </c>
      <c r="D81" s="30" t="s">
        <v>472</v>
      </c>
      <c r="E81" s="30" t="s">
        <v>474</v>
      </c>
      <c r="F81" s="30" t="s">
        <v>466</v>
      </c>
      <c r="G81" s="30" t="s">
        <v>489</v>
      </c>
      <c r="H81" s="30" t="s">
        <v>490</v>
      </c>
      <c r="I81" s="30" t="s">
        <v>481</v>
      </c>
      <c r="J81" s="30" t="s">
        <v>495</v>
      </c>
      <c r="K81" s="30" t="s">
        <v>491</v>
      </c>
      <c r="L81" s="30" t="s">
        <v>483</v>
      </c>
      <c r="M81" s="30" t="s">
        <v>220</v>
      </c>
      <c r="N81" s="38"/>
      <c r="O81" s="38">
        <f t="shared" si="10"/>
        <v>0</v>
      </c>
      <c r="P81" s="38">
        <v>-1</v>
      </c>
      <c r="Q81" s="41">
        <f t="shared" si="11"/>
        <v>-1</v>
      </c>
      <c r="R81" s="38">
        <f t="shared" si="12"/>
        <v>1</v>
      </c>
      <c r="S81" s="38">
        <f t="shared" si="20"/>
        <v>-1</v>
      </c>
      <c r="T81" s="38">
        <f t="shared" si="14"/>
        <v>1</v>
      </c>
      <c r="U81" s="38" t="str">
        <f t="shared" si="15"/>
        <v>0</v>
      </c>
      <c r="V81" s="38">
        <f t="shared" si="16"/>
        <v>-1</v>
      </c>
      <c r="W81" s="2">
        <f t="shared" si="17"/>
        <v>1</v>
      </c>
      <c r="X81" s="38" t="str">
        <f t="shared" si="18"/>
        <v>0</v>
      </c>
      <c r="Y81" s="38">
        <f t="shared" si="19"/>
        <v>1</v>
      </c>
    </row>
    <row r="82" spans="1:25">
      <c r="A82" s="36">
        <v>45497.347139965277</v>
      </c>
      <c r="C82" s="30" t="s">
        <v>463</v>
      </c>
      <c r="D82" s="30" t="s">
        <v>478</v>
      </c>
      <c r="E82" s="30" t="s">
        <v>474</v>
      </c>
      <c r="F82" s="30" t="s">
        <v>466</v>
      </c>
      <c r="G82" s="30" t="s">
        <v>489</v>
      </c>
      <c r="H82" s="30" t="s">
        <v>468</v>
      </c>
      <c r="I82" s="30" t="s">
        <v>476</v>
      </c>
      <c r="J82" s="30" t="s">
        <v>495</v>
      </c>
      <c r="K82" s="30" t="s">
        <v>482</v>
      </c>
      <c r="L82" s="30" t="s">
        <v>483</v>
      </c>
      <c r="M82" s="30" t="s">
        <v>222</v>
      </c>
      <c r="N82" s="38"/>
      <c r="O82" s="38">
        <f t="shared" si="10"/>
        <v>4</v>
      </c>
      <c r="P82" s="38">
        <v>-1</v>
      </c>
      <c r="Q82" s="41">
        <f t="shared" si="11"/>
        <v>0</v>
      </c>
      <c r="R82" s="38">
        <f t="shared" si="12"/>
        <v>1</v>
      </c>
      <c r="S82" s="38">
        <f t="shared" si="20"/>
        <v>0</v>
      </c>
      <c r="T82" s="38">
        <f t="shared" si="14"/>
        <v>1</v>
      </c>
      <c r="U82" s="38" t="str">
        <f t="shared" si="15"/>
        <v>0</v>
      </c>
      <c r="V82" s="38">
        <f t="shared" si="16"/>
        <v>2</v>
      </c>
      <c r="W82" s="2">
        <f t="shared" si="17"/>
        <v>1</v>
      </c>
      <c r="X82" s="38" t="str">
        <f t="shared" si="18"/>
        <v>0</v>
      </c>
      <c r="Y82" s="38" t="str">
        <f t="shared" si="19"/>
        <v>0</v>
      </c>
    </row>
    <row r="83" spans="1:25">
      <c r="A83" s="36">
        <v>45497.361525798609</v>
      </c>
      <c r="C83" s="30" t="s">
        <v>463</v>
      </c>
      <c r="D83" s="30" t="s">
        <v>478</v>
      </c>
      <c r="E83" s="30" t="s">
        <v>465</v>
      </c>
      <c r="F83" s="30" t="s">
        <v>479</v>
      </c>
      <c r="G83" s="30" t="s">
        <v>489</v>
      </c>
      <c r="H83" s="30" t="s">
        <v>468</v>
      </c>
      <c r="I83" s="30" t="s">
        <v>469</v>
      </c>
      <c r="J83" s="30" t="s">
        <v>495</v>
      </c>
      <c r="K83" s="30" t="s">
        <v>482</v>
      </c>
      <c r="L83" s="30" t="s">
        <v>483</v>
      </c>
      <c r="M83" s="30" t="s">
        <v>223</v>
      </c>
      <c r="N83" s="38"/>
      <c r="O83" s="38">
        <f t="shared" si="10"/>
        <v>1</v>
      </c>
      <c r="P83" s="38">
        <v>-1</v>
      </c>
      <c r="Q83" s="41">
        <f t="shared" si="11"/>
        <v>0</v>
      </c>
      <c r="R83" s="38" t="str">
        <f t="shared" si="12"/>
        <v>0</v>
      </c>
      <c r="S83" s="38">
        <f t="shared" si="20"/>
        <v>-1</v>
      </c>
      <c r="T83" s="38">
        <f t="shared" si="14"/>
        <v>1</v>
      </c>
      <c r="U83" s="38" t="str">
        <f t="shared" si="15"/>
        <v>0</v>
      </c>
      <c r="V83" s="38" t="str">
        <f t="shared" si="16"/>
        <v>0</v>
      </c>
      <c r="W83" s="2">
        <f t="shared" si="17"/>
        <v>1</v>
      </c>
      <c r="X83" s="38" t="str">
        <f t="shared" si="18"/>
        <v>0</v>
      </c>
      <c r="Y83" s="38">
        <f t="shared" si="19"/>
        <v>1</v>
      </c>
    </row>
    <row r="84" spans="1:25">
      <c r="A84" s="36">
        <v>45497.408451377312</v>
      </c>
      <c r="C84" s="30" t="s">
        <v>487</v>
      </c>
      <c r="D84" s="30" t="s">
        <v>478</v>
      </c>
      <c r="E84" s="30" t="s">
        <v>465</v>
      </c>
      <c r="F84" s="30" t="s">
        <v>466</v>
      </c>
      <c r="G84" s="30" t="s">
        <v>489</v>
      </c>
      <c r="H84" s="30" t="s">
        <v>490</v>
      </c>
      <c r="I84" s="30" t="s">
        <v>481</v>
      </c>
      <c r="J84" s="30" t="s">
        <v>495</v>
      </c>
      <c r="K84" s="30" t="s">
        <v>491</v>
      </c>
      <c r="L84" s="30" t="s">
        <v>483</v>
      </c>
      <c r="M84" s="30" t="s">
        <v>224</v>
      </c>
      <c r="N84" s="38"/>
      <c r="O84" s="38">
        <f t="shared" si="10"/>
        <v>-1</v>
      </c>
      <c r="P84" s="38">
        <v>-1</v>
      </c>
      <c r="Q84" s="41">
        <f t="shared" si="11"/>
        <v>0</v>
      </c>
      <c r="R84" s="38" t="str">
        <f t="shared" si="12"/>
        <v>0</v>
      </c>
      <c r="S84" s="38">
        <f t="shared" si="20"/>
        <v>-1</v>
      </c>
      <c r="T84" s="38">
        <f t="shared" si="14"/>
        <v>1</v>
      </c>
      <c r="U84" s="38" t="str">
        <f t="shared" si="15"/>
        <v>0</v>
      </c>
      <c r="V84" s="38">
        <f t="shared" si="16"/>
        <v>-1</v>
      </c>
      <c r="W84" s="2" t="str">
        <f t="shared" si="17"/>
        <v>0</v>
      </c>
      <c r="X84" s="38" t="str">
        <f t="shared" si="18"/>
        <v>0</v>
      </c>
      <c r="Y84" s="38">
        <f t="shared" si="19"/>
        <v>1</v>
      </c>
    </row>
    <row r="85" spans="1:25">
      <c r="A85" s="36">
        <v>45497.432515578708</v>
      </c>
      <c r="C85" s="30" t="s">
        <v>463</v>
      </c>
      <c r="D85" s="30" t="s">
        <v>472</v>
      </c>
      <c r="E85" s="30" t="s">
        <v>473</v>
      </c>
      <c r="F85" s="30" t="s">
        <v>466</v>
      </c>
      <c r="G85" s="30" t="s">
        <v>489</v>
      </c>
      <c r="H85" s="30" t="s">
        <v>490</v>
      </c>
      <c r="I85" s="30" t="s">
        <v>485</v>
      </c>
      <c r="J85" s="30" t="s">
        <v>495</v>
      </c>
      <c r="K85" s="30" t="s">
        <v>470</v>
      </c>
      <c r="L85" s="30" t="s">
        <v>494</v>
      </c>
      <c r="M85" s="30" t="s">
        <v>225</v>
      </c>
      <c r="N85" s="38"/>
      <c r="O85" s="38">
        <f t="shared" si="10"/>
        <v>-1</v>
      </c>
      <c r="P85" s="38">
        <v>-1</v>
      </c>
      <c r="Q85" s="41">
        <f t="shared" si="11"/>
        <v>-1</v>
      </c>
      <c r="R85" s="38" t="str">
        <f t="shared" si="12"/>
        <v>0</v>
      </c>
      <c r="S85" s="38">
        <f t="shared" si="20"/>
        <v>-1</v>
      </c>
      <c r="T85" s="38">
        <f t="shared" si="14"/>
        <v>1</v>
      </c>
      <c r="U85" s="38" t="str">
        <f t="shared" si="15"/>
        <v>0</v>
      </c>
      <c r="V85" s="38">
        <f t="shared" si="16"/>
        <v>-1</v>
      </c>
      <c r="W85" s="2">
        <f t="shared" si="17"/>
        <v>1</v>
      </c>
      <c r="X85" s="38" t="str">
        <f t="shared" si="18"/>
        <v>0</v>
      </c>
      <c r="Y85" s="38">
        <f t="shared" si="19"/>
        <v>1</v>
      </c>
    </row>
    <row r="86" spans="1:25">
      <c r="A86" s="36">
        <v>45497.455392407406</v>
      </c>
      <c r="C86" s="30" t="s">
        <v>477</v>
      </c>
      <c r="D86" s="30" t="s">
        <v>472</v>
      </c>
      <c r="E86" s="30" t="s">
        <v>465</v>
      </c>
      <c r="F86" s="30" t="s">
        <v>466</v>
      </c>
      <c r="G86" s="30" t="s">
        <v>489</v>
      </c>
      <c r="H86" s="30" t="s">
        <v>490</v>
      </c>
      <c r="I86" s="30" t="s">
        <v>469</v>
      </c>
      <c r="J86" s="30" t="s">
        <v>495</v>
      </c>
      <c r="K86" s="30" t="s">
        <v>491</v>
      </c>
      <c r="L86" s="30" t="s">
        <v>483</v>
      </c>
      <c r="M86" s="30" t="s">
        <v>226</v>
      </c>
      <c r="N86" s="38"/>
      <c r="O86" s="38">
        <f t="shared" si="10"/>
        <v>-3</v>
      </c>
      <c r="P86" s="38">
        <v>-1</v>
      </c>
      <c r="Q86" s="41">
        <f t="shared" si="11"/>
        <v>-1</v>
      </c>
      <c r="R86" s="38" t="str">
        <f t="shared" si="12"/>
        <v>0</v>
      </c>
      <c r="S86" s="38">
        <f t="shared" si="20"/>
        <v>-1</v>
      </c>
      <c r="T86" s="38">
        <f t="shared" si="14"/>
        <v>-1</v>
      </c>
      <c r="U86" s="38" t="str">
        <f t="shared" si="15"/>
        <v>0</v>
      </c>
      <c r="V86" s="38">
        <f t="shared" si="16"/>
        <v>-1</v>
      </c>
      <c r="W86" s="2">
        <f t="shared" si="17"/>
        <v>1</v>
      </c>
      <c r="X86" s="38" t="str">
        <f t="shared" si="18"/>
        <v>0</v>
      </c>
      <c r="Y86" s="38">
        <f t="shared" si="19"/>
        <v>1</v>
      </c>
    </row>
    <row r="87" spans="1:25">
      <c r="A87" s="36">
        <v>45497.687716678236</v>
      </c>
      <c r="C87" s="30" t="s">
        <v>477</v>
      </c>
      <c r="D87" s="30" t="s">
        <v>478</v>
      </c>
      <c r="E87" s="30" t="s">
        <v>465</v>
      </c>
      <c r="F87" s="30" t="s">
        <v>466</v>
      </c>
      <c r="G87" s="30" t="s">
        <v>467</v>
      </c>
      <c r="H87" s="30" t="s">
        <v>490</v>
      </c>
      <c r="I87" s="30" t="s">
        <v>481</v>
      </c>
      <c r="J87" s="30" t="s">
        <v>496</v>
      </c>
      <c r="K87" s="30" t="s">
        <v>482</v>
      </c>
      <c r="L87" s="30" t="s">
        <v>483</v>
      </c>
      <c r="M87" s="30" t="s">
        <v>227</v>
      </c>
      <c r="N87" s="38"/>
      <c r="O87" s="38">
        <f t="shared" si="10"/>
        <v>-1</v>
      </c>
      <c r="P87" s="38">
        <v>-1</v>
      </c>
      <c r="Q87" s="41">
        <f t="shared" si="11"/>
        <v>0</v>
      </c>
      <c r="R87" s="38" t="str">
        <f t="shared" si="12"/>
        <v>0</v>
      </c>
      <c r="S87" s="38">
        <f t="shared" si="20"/>
        <v>-1</v>
      </c>
      <c r="T87" s="38">
        <f t="shared" si="14"/>
        <v>1</v>
      </c>
      <c r="U87" s="38" t="str">
        <f t="shared" si="15"/>
        <v>0</v>
      </c>
      <c r="V87" s="38">
        <f t="shared" si="16"/>
        <v>-1</v>
      </c>
      <c r="W87" s="2" t="str">
        <f t="shared" si="17"/>
        <v>0</v>
      </c>
      <c r="X87" s="38" t="str">
        <f t="shared" si="18"/>
        <v>0</v>
      </c>
      <c r="Y87" s="38">
        <f t="shared" si="19"/>
        <v>1</v>
      </c>
    </row>
    <row r="88" spans="1:25">
      <c r="A88" s="36">
        <v>45497.689216250001</v>
      </c>
      <c r="C88" s="30" t="s">
        <v>463</v>
      </c>
      <c r="D88" s="30" t="s">
        <v>472</v>
      </c>
      <c r="E88" s="30" t="s">
        <v>474</v>
      </c>
      <c r="F88" s="30" t="s">
        <v>466</v>
      </c>
      <c r="G88" s="30" t="s">
        <v>489</v>
      </c>
      <c r="H88" s="30" t="s">
        <v>490</v>
      </c>
      <c r="I88" s="30" t="s">
        <v>481</v>
      </c>
      <c r="J88" s="30" t="s">
        <v>495</v>
      </c>
      <c r="K88" s="30" t="s">
        <v>482</v>
      </c>
      <c r="L88" s="30" t="s">
        <v>483</v>
      </c>
      <c r="M88" s="30" t="s">
        <v>229</v>
      </c>
      <c r="N88" s="38"/>
      <c r="O88" s="38">
        <f t="shared" si="10"/>
        <v>0</v>
      </c>
      <c r="P88" s="38">
        <v>-1</v>
      </c>
      <c r="Q88" s="41">
        <f t="shared" si="11"/>
        <v>-1</v>
      </c>
      <c r="R88" s="38">
        <f t="shared" si="12"/>
        <v>1</v>
      </c>
      <c r="S88" s="38">
        <f t="shared" si="20"/>
        <v>-1</v>
      </c>
      <c r="T88" s="38">
        <f t="shared" si="14"/>
        <v>1</v>
      </c>
      <c r="U88" s="38" t="str">
        <f t="shared" si="15"/>
        <v>0</v>
      </c>
      <c r="V88" s="38">
        <f t="shared" si="16"/>
        <v>-1</v>
      </c>
      <c r="W88" s="2">
        <f t="shared" si="17"/>
        <v>1</v>
      </c>
      <c r="X88" s="38" t="str">
        <f t="shared" si="18"/>
        <v>0</v>
      </c>
      <c r="Y88" s="38">
        <f t="shared" si="19"/>
        <v>1</v>
      </c>
    </row>
    <row r="89" spans="1:25">
      <c r="A89" s="36">
        <v>45497.693828217598</v>
      </c>
      <c r="C89" s="30" t="s">
        <v>477</v>
      </c>
      <c r="D89" s="30" t="s">
        <v>478</v>
      </c>
      <c r="E89" s="30" t="s">
        <v>473</v>
      </c>
      <c r="F89" s="30" t="s">
        <v>466</v>
      </c>
      <c r="G89" s="30" t="s">
        <v>489</v>
      </c>
      <c r="H89" s="30" t="s">
        <v>490</v>
      </c>
      <c r="I89" s="30" t="s">
        <v>481</v>
      </c>
      <c r="J89" s="30" t="s">
        <v>495</v>
      </c>
      <c r="K89" s="30" t="s">
        <v>470</v>
      </c>
      <c r="L89" s="30" t="s">
        <v>483</v>
      </c>
      <c r="M89" s="30" t="s">
        <v>230</v>
      </c>
      <c r="N89" s="38"/>
      <c r="O89" s="38">
        <f t="shared" si="10"/>
        <v>3</v>
      </c>
      <c r="P89" s="38">
        <v>-1</v>
      </c>
      <c r="Q89" s="41">
        <f t="shared" si="11"/>
        <v>0</v>
      </c>
      <c r="R89" s="38" t="str">
        <f t="shared" si="12"/>
        <v>0</v>
      </c>
      <c r="S89" s="38">
        <f t="shared" si="20"/>
        <v>1</v>
      </c>
      <c r="T89" s="38">
        <f t="shared" si="14"/>
        <v>1</v>
      </c>
      <c r="U89" s="38" t="str">
        <f t="shared" si="15"/>
        <v>0</v>
      </c>
      <c r="V89" s="38">
        <f t="shared" si="16"/>
        <v>2</v>
      </c>
      <c r="W89" s="2" t="str">
        <f t="shared" si="17"/>
        <v>0</v>
      </c>
      <c r="X89" s="38" t="str">
        <f t="shared" si="18"/>
        <v>0</v>
      </c>
      <c r="Y89" s="38" t="str">
        <f t="shared" si="19"/>
        <v>0</v>
      </c>
    </row>
    <row r="90" spans="1:25">
      <c r="A90" s="36">
        <v>45497.704683842589</v>
      </c>
      <c r="C90" s="30" t="s">
        <v>477</v>
      </c>
      <c r="D90" s="30" t="s">
        <v>472</v>
      </c>
      <c r="E90" s="30" t="s">
        <v>465</v>
      </c>
      <c r="F90" s="30" t="s">
        <v>474</v>
      </c>
      <c r="G90" s="30" t="s">
        <v>489</v>
      </c>
      <c r="H90" s="30" t="s">
        <v>490</v>
      </c>
      <c r="I90" s="30" t="s">
        <v>481</v>
      </c>
      <c r="J90" s="30" t="s">
        <v>496</v>
      </c>
      <c r="K90" s="30" t="s">
        <v>491</v>
      </c>
      <c r="L90" s="30" t="s">
        <v>483</v>
      </c>
      <c r="M90" s="30" t="s">
        <v>502</v>
      </c>
      <c r="N90" s="38"/>
      <c r="O90" s="38">
        <f t="shared" si="10"/>
        <v>0</v>
      </c>
      <c r="P90" s="38">
        <v>-1</v>
      </c>
      <c r="Q90" s="41">
        <f t="shared" si="11"/>
        <v>-1</v>
      </c>
      <c r="R90" s="38" t="str">
        <f t="shared" si="12"/>
        <v>0</v>
      </c>
      <c r="S90" s="38">
        <f t="shared" si="20"/>
        <v>-1</v>
      </c>
      <c r="T90" s="38">
        <f t="shared" si="14"/>
        <v>1</v>
      </c>
      <c r="U90" s="38" t="str">
        <f t="shared" si="15"/>
        <v>0</v>
      </c>
      <c r="V90" s="38" t="str">
        <f t="shared" si="16"/>
        <v>0</v>
      </c>
      <c r="W90" s="2">
        <f t="shared" si="17"/>
        <v>1</v>
      </c>
      <c r="X90" s="38" t="str">
        <f t="shared" si="18"/>
        <v>0</v>
      </c>
      <c r="Y90" s="38">
        <f t="shared" si="19"/>
        <v>1</v>
      </c>
    </row>
    <row r="91" spans="1:25">
      <c r="A91" s="36">
        <v>45497.727647777778</v>
      </c>
      <c r="C91" s="30" t="s">
        <v>463</v>
      </c>
      <c r="D91" s="30" t="s">
        <v>478</v>
      </c>
      <c r="E91" s="30" t="s">
        <v>465</v>
      </c>
      <c r="F91" s="30" t="s">
        <v>466</v>
      </c>
      <c r="G91" s="30" t="s">
        <v>489</v>
      </c>
      <c r="H91" s="30" t="s">
        <v>490</v>
      </c>
      <c r="I91" s="30" t="s">
        <v>481</v>
      </c>
      <c r="J91" s="30" t="s">
        <v>495</v>
      </c>
      <c r="K91" s="30" t="s">
        <v>470</v>
      </c>
      <c r="L91" s="30" t="s">
        <v>483</v>
      </c>
      <c r="M91" s="30" t="s">
        <v>221</v>
      </c>
      <c r="N91" s="38"/>
      <c r="O91" s="38">
        <f t="shared" si="10"/>
        <v>-1</v>
      </c>
      <c r="P91" s="38">
        <v>-1</v>
      </c>
      <c r="Q91" s="41">
        <f t="shared" si="11"/>
        <v>0</v>
      </c>
      <c r="R91" s="38" t="str">
        <f t="shared" si="12"/>
        <v>0</v>
      </c>
      <c r="S91" s="38">
        <f t="shared" si="20"/>
        <v>-1</v>
      </c>
      <c r="T91" s="38" t="str">
        <f t="shared" si="14"/>
        <v>0</v>
      </c>
      <c r="U91" s="38" t="str">
        <f t="shared" si="15"/>
        <v>0</v>
      </c>
      <c r="V91" s="38">
        <f t="shared" si="16"/>
        <v>-1</v>
      </c>
      <c r="W91" s="2">
        <f t="shared" si="17"/>
        <v>1</v>
      </c>
      <c r="X91" s="38" t="str">
        <f t="shared" si="18"/>
        <v>0</v>
      </c>
      <c r="Y91" s="38">
        <f t="shared" si="19"/>
        <v>1</v>
      </c>
    </row>
    <row r="92" spans="1:25">
      <c r="A92" s="36">
        <v>45497.809052893514</v>
      </c>
      <c r="C92" s="30" t="s">
        <v>487</v>
      </c>
      <c r="D92" s="30" t="s">
        <v>478</v>
      </c>
      <c r="E92" s="30" t="s">
        <v>473</v>
      </c>
      <c r="F92" s="30" t="s">
        <v>466</v>
      </c>
      <c r="G92" s="30" t="s">
        <v>475</v>
      </c>
      <c r="H92" s="30" t="s">
        <v>490</v>
      </c>
      <c r="I92" s="30" t="s">
        <v>485</v>
      </c>
      <c r="J92" s="30" t="s">
        <v>496</v>
      </c>
      <c r="K92" s="30" t="s">
        <v>482</v>
      </c>
      <c r="L92" s="30" t="s">
        <v>486</v>
      </c>
      <c r="M92" s="30" t="s">
        <v>232</v>
      </c>
      <c r="N92" s="38"/>
      <c r="O92" s="38">
        <f t="shared" si="10"/>
        <v>-1</v>
      </c>
      <c r="P92" s="38">
        <v>-1</v>
      </c>
      <c r="Q92" s="41">
        <f t="shared" si="11"/>
        <v>0</v>
      </c>
      <c r="R92" s="38" t="str">
        <f t="shared" si="12"/>
        <v>0</v>
      </c>
      <c r="S92" s="38">
        <f t="shared" si="20"/>
        <v>-1</v>
      </c>
      <c r="T92" s="38">
        <f t="shared" si="14"/>
        <v>1</v>
      </c>
      <c r="U92" s="38" t="str">
        <f t="shared" si="15"/>
        <v>0</v>
      </c>
      <c r="V92" s="38">
        <f t="shared" si="16"/>
        <v>-1</v>
      </c>
      <c r="W92" s="2">
        <f t="shared" si="17"/>
        <v>1</v>
      </c>
      <c r="X92" s="38" t="str">
        <f t="shared" si="18"/>
        <v>0</v>
      </c>
      <c r="Y92" s="38" t="str">
        <f t="shared" si="19"/>
        <v>0</v>
      </c>
    </row>
    <row r="93" spans="1:25">
      <c r="A93" s="36">
        <v>45498.456963553239</v>
      </c>
      <c r="C93" s="30" t="s">
        <v>477</v>
      </c>
      <c r="D93" s="30" t="s">
        <v>478</v>
      </c>
      <c r="E93" s="30" t="s">
        <v>465</v>
      </c>
      <c r="F93" s="30" t="s">
        <v>466</v>
      </c>
      <c r="G93" s="30" t="s">
        <v>489</v>
      </c>
      <c r="H93" s="30" t="s">
        <v>490</v>
      </c>
      <c r="I93" s="30" t="s">
        <v>469</v>
      </c>
      <c r="J93" s="30" t="s">
        <v>495</v>
      </c>
      <c r="K93" s="30" t="s">
        <v>482</v>
      </c>
      <c r="L93" s="30" t="s">
        <v>483</v>
      </c>
      <c r="M93" s="30" t="s">
        <v>233</v>
      </c>
      <c r="N93" s="38"/>
      <c r="O93" s="38">
        <f t="shared" si="10"/>
        <v>-1</v>
      </c>
      <c r="P93" s="38">
        <v>-1</v>
      </c>
      <c r="Q93" s="41">
        <f t="shared" si="11"/>
        <v>0</v>
      </c>
      <c r="R93" s="38" t="str">
        <f t="shared" si="12"/>
        <v>0</v>
      </c>
      <c r="S93" s="38">
        <f t="shared" si="20"/>
        <v>-1</v>
      </c>
      <c r="T93" s="38">
        <f t="shared" si="14"/>
        <v>1</v>
      </c>
      <c r="U93" s="38" t="str">
        <f t="shared" si="15"/>
        <v>0</v>
      </c>
      <c r="V93" s="38">
        <f t="shared" si="16"/>
        <v>-1</v>
      </c>
      <c r="W93" s="2">
        <f t="shared" si="17"/>
        <v>1</v>
      </c>
      <c r="X93" s="38" t="str">
        <f t="shared" si="18"/>
        <v>0</v>
      </c>
      <c r="Y93" s="38" t="str">
        <f t="shared" si="19"/>
        <v>0</v>
      </c>
    </row>
    <row r="94" spans="1:25">
      <c r="A94" s="36">
        <v>45498.460974780093</v>
      </c>
      <c r="C94" s="30" t="s">
        <v>487</v>
      </c>
      <c r="D94" s="30" t="s">
        <v>478</v>
      </c>
      <c r="E94" s="30" t="s">
        <v>465</v>
      </c>
      <c r="F94" s="30" t="s">
        <v>466</v>
      </c>
      <c r="G94" s="30" t="s">
        <v>489</v>
      </c>
      <c r="H94" s="30" t="s">
        <v>490</v>
      </c>
      <c r="I94" s="30" t="s">
        <v>481</v>
      </c>
      <c r="J94" s="30" t="s">
        <v>495</v>
      </c>
      <c r="K94" s="30" t="s">
        <v>470</v>
      </c>
      <c r="L94" s="30" t="s">
        <v>483</v>
      </c>
      <c r="M94" s="30" t="s">
        <v>234</v>
      </c>
      <c r="N94" s="38"/>
      <c r="O94" s="38">
        <f t="shared" si="10"/>
        <v>1</v>
      </c>
      <c r="P94" s="38">
        <v>-1</v>
      </c>
      <c r="Q94" s="41">
        <f t="shared" si="11"/>
        <v>0</v>
      </c>
      <c r="R94" s="38" t="str">
        <f t="shared" si="12"/>
        <v>0</v>
      </c>
      <c r="S94" s="38">
        <f t="shared" si="20"/>
        <v>0</v>
      </c>
      <c r="T94" s="38">
        <f t="shared" si="14"/>
        <v>1</v>
      </c>
      <c r="U94" s="38" t="str">
        <f t="shared" si="15"/>
        <v>0</v>
      </c>
      <c r="V94" s="38">
        <f t="shared" si="16"/>
        <v>-1</v>
      </c>
      <c r="W94" s="2">
        <f t="shared" si="17"/>
        <v>1</v>
      </c>
      <c r="X94" s="38" t="str">
        <f t="shared" si="18"/>
        <v>0</v>
      </c>
      <c r="Y94" s="38">
        <f t="shared" si="19"/>
        <v>1</v>
      </c>
    </row>
    <row r="95" spans="1:25">
      <c r="A95" s="36">
        <v>45498.469291030095</v>
      </c>
      <c r="C95" s="30" t="s">
        <v>487</v>
      </c>
      <c r="D95" s="30" t="s">
        <v>478</v>
      </c>
      <c r="E95" s="30" t="s">
        <v>465</v>
      </c>
      <c r="F95" s="30" t="s">
        <v>479</v>
      </c>
      <c r="G95" s="30" t="s">
        <v>489</v>
      </c>
      <c r="H95" s="30" t="s">
        <v>490</v>
      </c>
      <c r="I95" s="30" t="s">
        <v>481</v>
      </c>
      <c r="J95" s="30" t="s">
        <v>495</v>
      </c>
      <c r="K95" s="30" t="s">
        <v>470</v>
      </c>
      <c r="L95" s="30" t="s">
        <v>494</v>
      </c>
      <c r="M95" s="30" t="s">
        <v>238</v>
      </c>
      <c r="N95" s="38"/>
      <c r="O95" s="38">
        <f t="shared" si="10"/>
        <v>1</v>
      </c>
      <c r="P95" s="38">
        <v>-1</v>
      </c>
      <c r="Q95" s="41">
        <f t="shared" si="11"/>
        <v>0</v>
      </c>
      <c r="R95" s="38" t="str">
        <f t="shared" si="12"/>
        <v>0</v>
      </c>
      <c r="S95" s="38">
        <f t="shared" si="20"/>
        <v>0</v>
      </c>
      <c r="T95" s="38">
        <f t="shared" si="14"/>
        <v>1</v>
      </c>
      <c r="U95" s="38" t="str">
        <f t="shared" si="15"/>
        <v>0</v>
      </c>
      <c r="V95" s="38">
        <f t="shared" si="16"/>
        <v>-1</v>
      </c>
      <c r="W95" s="2">
        <f t="shared" si="17"/>
        <v>1</v>
      </c>
      <c r="X95" s="38" t="str">
        <f t="shared" si="18"/>
        <v>0</v>
      </c>
      <c r="Y95" s="38">
        <f t="shared" si="19"/>
        <v>1</v>
      </c>
    </row>
    <row r="96" spans="1:25">
      <c r="A96" s="36">
        <v>45498.469416921296</v>
      </c>
      <c r="C96" s="30" t="s">
        <v>487</v>
      </c>
      <c r="D96" s="30" t="s">
        <v>478</v>
      </c>
      <c r="E96" s="30" t="s">
        <v>465</v>
      </c>
      <c r="F96" s="30" t="s">
        <v>479</v>
      </c>
      <c r="G96" s="30" t="s">
        <v>489</v>
      </c>
      <c r="H96" s="30" t="s">
        <v>490</v>
      </c>
      <c r="I96" s="30" t="s">
        <v>481</v>
      </c>
      <c r="J96" s="30" t="s">
        <v>495</v>
      </c>
      <c r="K96" s="30" t="s">
        <v>470</v>
      </c>
      <c r="L96" s="30" t="s">
        <v>494</v>
      </c>
      <c r="M96" s="30" t="s">
        <v>237</v>
      </c>
      <c r="N96" s="38"/>
      <c r="O96" s="38">
        <f t="shared" si="10"/>
        <v>-1</v>
      </c>
      <c r="P96" s="38">
        <v>-1</v>
      </c>
      <c r="Q96" s="41">
        <f t="shared" si="11"/>
        <v>0</v>
      </c>
      <c r="R96" s="38" t="str">
        <f t="shared" si="12"/>
        <v>0</v>
      </c>
      <c r="S96" s="38">
        <f t="shared" si="20"/>
        <v>-1</v>
      </c>
      <c r="T96" s="38">
        <f t="shared" si="14"/>
        <v>1</v>
      </c>
      <c r="U96" s="38" t="str">
        <f t="shared" si="15"/>
        <v>0</v>
      </c>
      <c r="V96" s="38">
        <f t="shared" si="16"/>
        <v>-1</v>
      </c>
      <c r="W96" s="2">
        <f t="shared" si="17"/>
        <v>1</v>
      </c>
      <c r="X96" s="38" t="str">
        <f t="shared" si="18"/>
        <v>0</v>
      </c>
      <c r="Y96" s="38" t="str">
        <f t="shared" si="19"/>
        <v>0</v>
      </c>
    </row>
    <row r="97" spans="1:25">
      <c r="A97" s="36">
        <v>45498.470795439818</v>
      </c>
      <c r="C97" s="30" t="s">
        <v>463</v>
      </c>
      <c r="D97" s="30" t="s">
        <v>472</v>
      </c>
      <c r="E97" s="30" t="s">
        <v>465</v>
      </c>
      <c r="F97" s="30" t="s">
        <v>466</v>
      </c>
      <c r="G97" s="30" t="s">
        <v>489</v>
      </c>
      <c r="H97" s="30" t="s">
        <v>490</v>
      </c>
      <c r="I97" s="30" t="s">
        <v>481</v>
      </c>
      <c r="J97" s="30" t="s">
        <v>495</v>
      </c>
      <c r="K97" s="30" t="s">
        <v>470</v>
      </c>
      <c r="L97" s="30" t="s">
        <v>483</v>
      </c>
      <c r="M97" s="30" t="s">
        <v>239</v>
      </c>
      <c r="N97" s="38"/>
      <c r="O97" s="38">
        <f t="shared" si="10"/>
        <v>2</v>
      </c>
      <c r="P97" s="38">
        <v>-1</v>
      </c>
      <c r="Q97" s="41">
        <f t="shared" si="11"/>
        <v>-1</v>
      </c>
      <c r="R97" s="38" t="str">
        <f t="shared" si="12"/>
        <v>0</v>
      </c>
      <c r="S97" s="38">
        <f t="shared" si="20"/>
        <v>0</v>
      </c>
      <c r="T97" s="38">
        <f t="shared" si="14"/>
        <v>1</v>
      </c>
      <c r="U97" s="38" t="str">
        <f t="shared" si="15"/>
        <v>0</v>
      </c>
      <c r="V97" s="38">
        <f t="shared" si="16"/>
        <v>2</v>
      </c>
      <c r="W97" s="2">
        <f t="shared" si="17"/>
        <v>1</v>
      </c>
      <c r="X97" s="38" t="str">
        <f t="shared" si="18"/>
        <v>0</v>
      </c>
      <c r="Y97" s="38" t="str">
        <f t="shared" si="19"/>
        <v>0</v>
      </c>
    </row>
    <row r="98" spans="1:25">
      <c r="A98" s="36">
        <v>45498.472595740735</v>
      </c>
      <c r="C98" s="30" t="s">
        <v>463</v>
      </c>
      <c r="D98" s="30" t="s">
        <v>478</v>
      </c>
      <c r="E98" s="30" t="s">
        <v>465</v>
      </c>
      <c r="F98" s="30" t="s">
        <v>479</v>
      </c>
      <c r="G98" s="30" t="s">
        <v>489</v>
      </c>
      <c r="H98" s="30" t="s">
        <v>490</v>
      </c>
      <c r="I98" s="30" t="s">
        <v>481</v>
      </c>
      <c r="J98" s="30" t="s">
        <v>495</v>
      </c>
      <c r="K98" s="30" t="s">
        <v>470</v>
      </c>
      <c r="L98" s="30" t="s">
        <v>483</v>
      </c>
      <c r="M98" s="30" t="s">
        <v>235</v>
      </c>
      <c r="N98" s="38"/>
      <c r="O98" s="38">
        <f t="shared" si="10"/>
        <v>-1</v>
      </c>
      <c r="P98" s="38">
        <v>-1</v>
      </c>
      <c r="Q98" s="41">
        <f t="shared" si="11"/>
        <v>0</v>
      </c>
      <c r="R98" s="38" t="str">
        <f t="shared" si="12"/>
        <v>0</v>
      </c>
      <c r="S98" s="38">
        <f t="shared" si="20"/>
        <v>-1</v>
      </c>
      <c r="T98" s="38">
        <f t="shared" si="14"/>
        <v>1</v>
      </c>
      <c r="U98" s="38" t="str">
        <f t="shared" si="15"/>
        <v>0</v>
      </c>
      <c r="V98" s="38">
        <f t="shared" si="16"/>
        <v>-1</v>
      </c>
      <c r="W98" s="2">
        <f t="shared" si="17"/>
        <v>1</v>
      </c>
      <c r="X98" s="38" t="str">
        <f t="shared" si="18"/>
        <v>0</v>
      </c>
      <c r="Y98" s="38" t="str">
        <f t="shared" si="19"/>
        <v>0</v>
      </c>
    </row>
    <row r="99" spans="1:25">
      <c r="A99" s="36">
        <v>45498.481506840282</v>
      </c>
      <c r="C99" s="30" t="s">
        <v>477</v>
      </c>
      <c r="D99" s="30" t="s">
        <v>478</v>
      </c>
      <c r="E99" s="30" t="s">
        <v>465</v>
      </c>
      <c r="F99" s="30" t="s">
        <v>466</v>
      </c>
      <c r="G99" s="30" t="s">
        <v>489</v>
      </c>
      <c r="H99" s="30" t="s">
        <v>490</v>
      </c>
      <c r="I99" s="30" t="s">
        <v>481</v>
      </c>
      <c r="J99" s="30" t="s">
        <v>495</v>
      </c>
      <c r="K99" s="30" t="s">
        <v>470</v>
      </c>
      <c r="L99" s="30" t="s">
        <v>494</v>
      </c>
      <c r="M99" s="30" t="s">
        <v>236</v>
      </c>
      <c r="N99" s="38"/>
      <c r="O99" s="38">
        <f t="shared" si="10"/>
        <v>-2</v>
      </c>
      <c r="P99" s="38">
        <v>-1</v>
      </c>
      <c r="Q99" s="41">
        <f t="shared" si="11"/>
        <v>0</v>
      </c>
      <c r="R99" s="38" t="str">
        <f t="shared" si="12"/>
        <v>0</v>
      </c>
      <c r="S99" s="38">
        <f t="shared" si="20"/>
        <v>-1</v>
      </c>
      <c r="T99" s="38">
        <f t="shared" si="14"/>
        <v>-1</v>
      </c>
      <c r="U99" s="38" t="str">
        <f t="shared" si="15"/>
        <v>0</v>
      </c>
      <c r="V99" s="38">
        <f t="shared" si="16"/>
        <v>-1</v>
      </c>
      <c r="W99" s="2">
        <f t="shared" si="17"/>
        <v>1</v>
      </c>
      <c r="X99" s="38" t="str">
        <f t="shared" si="18"/>
        <v>0</v>
      </c>
      <c r="Y99" s="38">
        <f t="shared" si="19"/>
        <v>1</v>
      </c>
    </row>
    <row r="100" spans="1:25">
      <c r="A100" s="36">
        <v>45498.483584166665</v>
      </c>
      <c r="C100" s="30" t="s">
        <v>487</v>
      </c>
      <c r="D100" s="30" t="s">
        <v>472</v>
      </c>
      <c r="E100" s="30" t="s">
        <v>474</v>
      </c>
      <c r="F100" s="30" t="s">
        <v>466</v>
      </c>
      <c r="G100" s="30" t="s">
        <v>467</v>
      </c>
      <c r="H100" s="30" t="s">
        <v>490</v>
      </c>
      <c r="I100" s="30" t="s">
        <v>485</v>
      </c>
      <c r="J100" s="30" t="s">
        <v>495</v>
      </c>
      <c r="K100" s="30" t="s">
        <v>470</v>
      </c>
      <c r="L100" s="30" t="s">
        <v>471</v>
      </c>
      <c r="M100" s="30" t="s">
        <v>240</v>
      </c>
      <c r="N100" s="38"/>
      <c r="O100" s="38">
        <f t="shared" si="10"/>
        <v>1</v>
      </c>
      <c r="P100" s="38">
        <v>-1</v>
      </c>
      <c r="Q100" s="41">
        <f t="shared" si="11"/>
        <v>-1</v>
      </c>
      <c r="R100" s="38">
        <f t="shared" si="12"/>
        <v>1</v>
      </c>
      <c r="S100" s="38">
        <f t="shared" si="20"/>
        <v>-1</v>
      </c>
      <c r="T100" s="38">
        <f t="shared" si="14"/>
        <v>1</v>
      </c>
      <c r="U100" s="38" t="str">
        <f t="shared" si="15"/>
        <v>0</v>
      </c>
      <c r="V100" s="38" t="str">
        <f t="shared" si="16"/>
        <v>0</v>
      </c>
      <c r="W100" s="2">
        <f t="shared" si="17"/>
        <v>1</v>
      </c>
      <c r="X100" s="38" t="str">
        <f t="shared" si="18"/>
        <v>0</v>
      </c>
      <c r="Y100" s="38">
        <f t="shared" si="19"/>
        <v>1</v>
      </c>
    </row>
    <row r="101" spans="1:25">
      <c r="A101" s="36">
        <v>45498.486440474539</v>
      </c>
      <c r="C101" s="30" t="s">
        <v>487</v>
      </c>
      <c r="D101" s="30" t="s">
        <v>478</v>
      </c>
      <c r="E101" s="30" t="s">
        <v>465</v>
      </c>
      <c r="F101" s="30" t="s">
        <v>466</v>
      </c>
      <c r="G101" s="30" t="s">
        <v>489</v>
      </c>
      <c r="H101" s="30" t="s">
        <v>490</v>
      </c>
      <c r="I101" s="30" t="s">
        <v>481</v>
      </c>
      <c r="J101" s="30" t="s">
        <v>495</v>
      </c>
      <c r="K101" s="30" t="s">
        <v>470</v>
      </c>
      <c r="L101" s="30" t="s">
        <v>494</v>
      </c>
      <c r="M101" s="30" t="s">
        <v>241</v>
      </c>
      <c r="N101" s="38"/>
      <c r="O101" s="38">
        <f t="shared" si="10"/>
        <v>0</v>
      </c>
      <c r="P101" s="38">
        <v>-1</v>
      </c>
      <c r="Q101" s="41">
        <f t="shared" si="11"/>
        <v>0</v>
      </c>
      <c r="R101" s="38" t="str">
        <f t="shared" si="12"/>
        <v>0</v>
      </c>
      <c r="S101" s="38">
        <f t="shared" si="20"/>
        <v>-1</v>
      </c>
      <c r="T101" s="38">
        <f t="shared" si="14"/>
        <v>1</v>
      </c>
      <c r="U101" s="38" t="str">
        <f t="shared" si="15"/>
        <v>0</v>
      </c>
      <c r="V101" s="38" t="str">
        <f t="shared" si="16"/>
        <v>0</v>
      </c>
      <c r="W101" s="2">
        <f t="shared" si="17"/>
        <v>1</v>
      </c>
      <c r="X101" s="38" t="str">
        <f t="shared" si="18"/>
        <v>0</v>
      </c>
      <c r="Y101" s="38" t="str">
        <f t="shared" si="19"/>
        <v>0</v>
      </c>
    </row>
    <row r="102" spans="1:25">
      <c r="A102" s="36">
        <v>45498.528064247686</v>
      </c>
      <c r="C102" s="30" t="s">
        <v>463</v>
      </c>
      <c r="D102" s="30" t="s">
        <v>478</v>
      </c>
      <c r="E102" s="30" t="s">
        <v>465</v>
      </c>
      <c r="F102" s="30" t="s">
        <v>466</v>
      </c>
      <c r="G102" s="30" t="s">
        <v>489</v>
      </c>
      <c r="H102" s="30" t="s">
        <v>490</v>
      </c>
      <c r="I102" s="30" t="s">
        <v>481</v>
      </c>
      <c r="J102" s="30" t="s">
        <v>495</v>
      </c>
      <c r="K102" s="30" t="s">
        <v>470</v>
      </c>
      <c r="L102" s="30" t="s">
        <v>483</v>
      </c>
      <c r="M102" s="30" t="s">
        <v>245</v>
      </c>
      <c r="N102" s="38"/>
      <c r="O102" s="38">
        <f t="shared" si="10"/>
        <v>-1</v>
      </c>
      <c r="P102" s="38">
        <v>-1</v>
      </c>
      <c r="Q102" s="41">
        <f t="shared" si="11"/>
        <v>0</v>
      </c>
      <c r="R102" s="38" t="str">
        <f t="shared" si="12"/>
        <v>0</v>
      </c>
      <c r="S102" s="38">
        <f t="shared" si="20"/>
        <v>0</v>
      </c>
      <c r="T102" s="38" t="str">
        <f t="shared" si="14"/>
        <v>0</v>
      </c>
      <c r="U102" s="38" t="str">
        <f t="shared" si="15"/>
        <v>0</v>
      </c>
      <c r="V102" s="38" t="str">
        <f t="shared" si="16"/>
        <v>0</v>
      </c>
      <c r="W102" s="2" t="str">
        <f t="shared" si="17"/>
        <v>0</v>
      </c>
      <c r="X102" s="38" t="str">
        <f t="shared" si="18"/>
        <v>0</v>
      </c>
      <c r="Y102" s="38" t="str">
        <f t="shared" si="19"/>
        <v>0</v>
      </c>
    </row>
    <row r="103" spans="1:25">
      <c r="A103" s="36">
        <v>45498.529229004635</v>
      </c>
      <c r="C103" s="30" t="s">
        <v>477</v>
      </c>
      <c r="D103" s="30" t="s">
        <v>472</v>
      </c>
      <c r="E103" s="30" t="s">
        <v>473</v>
      </c>
      <c r="F103" s="30" t="s">
        <v>479</v>
      </c>
      <c r="G103" s="30" t="s">
        <v>475</v>
      </c>
      <c r="H103" s="30" t="s">
        <v>490</v>
      </c>
      <c r="I103" s="30" t="s">
        <v>476</v>
      </c>
      <c r="J103" s="30" t="s">
        <v>495</v>
      </c>
      <c r="K103" s="30" t="s">
        <v>491</v>
      </c>
      <c r="L103" s="30" t="s">
        <v>483</v>
      </c>
      <c r="M103" s="30" t="s">
        <v>243</v>
      </c>
      <c r="N103" s="38"/>
      <c r="O103" s="38">
        <f t="shared" si="10"/>
        <v>1</v>
      </c>
      <c r="P103" s="38">
        <v>-1</v>
      </c>
      <c r="Q103" s="41">
        <f t="shared" si="11"/>
        <v>-1</v>
      </c>
      <c r="R103" s="38" t="str">
        <f t="shared" si="12"/>
        <v>0</v>
      </c>
      <c r="S103" s="38">
        <f t="shared" si="20"/>
        <v>1</v>
      </c>
      <c r="T103" s="38">
        <f t="shared" si="14"/>
        <v>1</v>
      </c>
      <c r="U103" s="38">
        <f t="shared" si="15"/>
        <v>0</v>
      </c>
      <c r="V103" s="38" t="str">
        <f t="shared" si="16"/>
        <v>0</v>
      </c>
      <c r="W103" s="2">
        <f t="shared" si="17"/>
        <v>1</v>
      </c>
      <c r="X103" s="38" t="str">
        <f t="shared" si="18"/>
        <v>0</v>
      </c>
      <c r="Y103" s="38" t="str">
        <f t="shared" si="19"/>
        <v>0</v>
      </c>
    </row>
    <row r="104" spans="1:25">
      <c r="A104" s="36">
        <v>45498.534308078699</v>
      </c>
      <c r="C104" s="30" t="s">
        <v>463</v>
      </c>
      <c r="D104" s="30" t="s">
        <v>478</v>
      </c>
      <c r="E104" s="30" t="s">
        <v>473</v>
      </c>
      <c r="F104" s="30" t="s">
        <v>474</v>
      </c>
      <c r="G104" s="30" t="s">
        <v>489</v>
      </c>
      <c r="H104" s="30" t="s">
        <v>490</v>
      </c>
      <c r="I104" s="30" t="s">
        <v>469</v>
      </c>
      <c r="J104" s="30" t="s">
        <v>495</v>
      </c>
      <c r="K104" s="30" t="s">
        <v>482</v>
      </c>
      <c r="L104" s="30" t="s">
        <v>494</v>
      </c>
      <c r="M104" s="30" t="s">
        <v>246</v>
      </c>
      <c r="N104" s="38"/>
      <c r="O104" s="38">
        <f t="shared" si="10"/>
        <v>-2</v>
      </c>
      <c r="P104" s="38">
        <v>-1</v>
      </c>
      <c r="Q104" s="41">
        <f t="shared" si="11"/>
        <v>0</v>
      </c>
      <c r="R104" s="38" t="str">
        <f t="shared" si="12"/>
        <v>0</v>
      </c>
      <c r="S104" s="38">
        <f t="shared" si="20"/>
        <v>-1</v>
      </c>
      <c r="T104" s="38">
        <f t="shared" si="14"/>
        <v>-1</v>
      </c>
      <c r="U104" s="38" t="str">
        <f t="shared" si="15"/>
        <v>0</v>
      </c>
      <c r="V104" s="38" t="str">
        <f t="shared" si="16"/>
        <v>0</v>
      </c>
      <c r="W104" s="2">
        <f t="shared" si="17"/>
        <v>1</v>
      </c>
      <c r="X104" s="38" t="str">
        <f t="shared" si="18"/>
        <v>0</v>
      </c>
      <c r="Y104" s="38" t="str">
        <f t="shared" si="19"/>
        <v>0</v>
      </c>
    </row>
    <row r="105" spans="1:25">
      <c r="A105" s="36">
        <v>45498.547097314819</v>
      </c>
      <c r="C105" s="30" t="s">
        <v>463</v>
      </c>
      <c r="D105" s="30" t="s">
        <v>464</v>
      </c>
      <c r="E105" s="30" t="s">
        <v>473</v>
      </c>
      <c r="F105" s="30" t="s">
        <v>466</v>
      </c>
      <c r="G105" s="30" t="s">
        <v>467</v>
      </c>
      <c r="H105" s="30" t="s">
        <v>490</v>
      </c>
      <c r="I105" s="30" t="s">
        <v>469</v>
      </c>
      <c r="J105" s="30" t="s">
        <v>503</v>
      </c>
      <c r="K105" s="30" t="s">
        <v>482</v>
      </c>
      <c r="L105" s="30" t="s">
        <v>494</v>
      </c>
      <c r="M105" s="30" t="s">
        <v>244</v>
      </c>
      <c r="N105" s="38"/>
      <c r="O105" s="38">
        <f t="shared" si="10"/>
        <v>-1</v>
      </c>
      <c r="P105" s="38">
        <v>-1</v>
      </c>
      <c r="Q105" s="41" t="str">
        <f t="shared" si="11"/>
        <v>0</v>
      </c>
      <c r="R105" s="38" t="str">
        <f t="shared" si="12"/>
        <v>0</v>
      </c>
      <c r="S105" s="38">
        <f t="shared" si="20"/>
        <v>-1</v>
      </c>
      <c r="T105" s="38">
        <f t="shared" si="14"/>
        <v>1</v>
      </c>
      <c r="U105" s="38" t="str">
        <f t="shared" si="15"/>
        <v>0</v>
      </c>
      <c r="V105" s="38">
        <f t="shared" si="16"/>
        <v>-1</v>
      </c>
      <c r="W105" s="2" t="str">
        <f t="shared" si="17"/>
        <v>0</v>
      </c>
      <c r="X105" s="38" t="str">
        <f t="shared" si="18"/>
        <v>0</v>
      </c>
      <c r="Y105" s="38">
        <f t="shared" si="19"/>
        <v>1</v>
      </c>
    </row>
    <row r="106" spans="1:25">
      <c r="A106" s="36">
        <v>45498.548477847224</v>
      </c>
      <c r="C106" s="30" t="s">
        <v>463</v>
      </c>
      <c r="D106" s="30" t="s">
        <v>478</v>
      </c>
      <c r="E106" s="30" t="s">
        <v>473</v>
      </c>
      <c r="F106" s="30" t="s">
        <v>466</v>
      </c>
      <c r="G106" s="30" t="s">
        <v>489</v>
      </c>
      <c r="H106" s="30" t="s">
        <v>468</v>
      </c>
      <c r="I106" s="30" t="s">
        <v>469</v>
      </c>
      <c r="J106" s="30" t="s">
        <v>495</v>
      </c>
      <c r="K106" s="30" t="s">
        <v>470</v>
      </c>
      <c r="L106" s="30" t="s">
        <v>494</v>
      </c>
      <c r="M106" s="30" t="s">
        <v>242</v>
      </c>
      <c r="N106" s="38"/>
      <c r="O106" s="38">
        <f t="shared" si="10"/>
        <v>-1</v>
      </c>
      <c r="P106" s="38">
        <v>-1</v>
      </c>
      <c r="Q106" s="41">
        <f t="shared" si="11"/>
        <v>0</v>
      </c>
      <c r="R106" s="38" t="str">
        <f t="shared" si="12"/>
        <v>0</v>
      </c>
      <c r="S106" s="38">
        <f>IF(F107="Option A: I prefer tasks that show quick results and tend to get frustrated if I don’t see immediate progress.", 2,
   IF(F107="Option B: I often seek advice and approval from others before making a decision to ensure I’m on the right track.", 1,
   IF(F107="Option C: I often seek out activities where I can see incremental progress, as it helps me stay patient and motivated over time.", -1,
   IF(F107="Option D: I enjoy activities like gardening or practicing a musical instrument, even if progress is slow.",0,"Invalid Option"))))</f>
        <v>0</v>
      </c>
      <c r="T106" s="38" t="str">
        <f t="shared" si="14"/>
        <v>0</v>
      </c>
      <c r="U106" s="38" t="str">
        <f t="shared" si="15"/>
        <v>0</v>
      </c>
      <c r="V106" s="38" t="str">
        <f t="shared" si="16"/>
        <v>0</v>
      </c>
      <c r="W106" s="2" t="str">
        <f t="shared" si="17"/>
        <v>0</v>
      </c>
      <c r="X106" s="38" t="str">
        <f t="shared" si="18"/>
        <v>0</v>
      </c>
      <c r="Y106" s="38" t="str">
        <f t="shared" si="19"/>
        <v>0</v>
      </c>
    </row>
    <row r="107" spans="1:25">
      <c r="A107" s="36">
        <v>45498.62629424769</v>
      </c>
      <c r="C107" s="30" t="s">
        <v>463</v>
      </c>
      <c r="D107" s="30" t="s">
        <v>478</v>
      </c>
      <c r="E107" s="30" t="s">
        <v>473</v>
      </c>
      <c r="F107" s="30" t="s">
        <v>479</v>
      </c>
      <c r="G107" s="30" t="s">
        <v>480</v>
      </c>
      <c r="H107" s="30" t="s">
        <v>490</v>
      </c>
      <c r="I107" s="30" t="s">
        <v>469</v>
      </c>
      <c r="J107" s="30" t="s">
        <v>495</v>
      </c>
      <c r="K107" s="30" t="s">
        <v>470</v>
      </c>
      <c r="L107" s="30" t="s">
        <v>494</v>
      </c>
      <c r="M107" s="30" t="s">
        <v>247</v>
      </c>
      <c r="N107" s="38"/>
      <c r="O107" s="38">
        <f t="shared" si="10"/>
        <v>1</v>
      </c>
      <c r="P107" s="38">
        <v>-1</v>
      </c>
      <c r="Q107" s="41">
        <f t="shared" si="11"/>
        <v>0</v>
      </c>
      <c r="R107" s="38" t="str">
        <f t="shared" si="12"/>
        <v>0</v>
      </c>
      <c r="S107" s="38">
        <f t="shared" ref="S107:S124" si="21">IF(F108="Option A: I prefer tasks that show quick results and tend to get frustrated if I don’t see immediate progress.", 2,
   IF(F108="Option B: I often seek advice and approval from others before making a decision to ensure I’m on the right track.", 1,
   IF(F108="Option C: I often seek out activities where I can see incremental progress, as it helps me stay patient and motivated over time.", -1,
   IF(F108="Option D: I enjoy activities like gardening or practicing a musical instrument, even if progress is slow.",0,"Invalid Option"))))</f>
        <v>-1</v>
      </c>
      <c r="T107" s="38">
        <f t="shared" si="14"/>
        <v>1</v>
      </c>
      <c r="U107" s="38" t="str">
        <f t="shared" si="15"/>
        <v>0</v>
      </c>
      <c r="V107" s="38" t="str">
        <f t="shared" si="16"/>
        <v>0</v>
      </c>
      <c r="W107" s="2">
        <f t="shared" si="17"/>
        <v>1</v>
      </c>
      <c r="X107" s="38" t="str">
        <f t="shared" si="18"/>
        <v>0</v>
      </c>
      <c r="Y107" s="38">
        <f t="shared" si="19"/>
        <v>1</v>
      </c>
    </row>
    <row r="108" spans="1:25">
      <c r="A108" s="36">
        <v>45499.389012731481</v>
      </c>
      <c r="C108" s="30" t="s">
        <v>487</v>
      </c>
      <c r="D108" s="30" t="s">
        <v>478</v>
      </c>
      <c r="E108" s="30" t="s">
        <v>465</v>
      </c>
      <c r="F108" s="30" t="s">
        <v>466</v>
      </c>
      <c r="G108" s="30" t="s">
        <v>489</v>
      </c>
      <c r="H108" s="30" t="s">
        <v>490</v>
      </c>
      <c r="I108" s="30" t="s">
        <v>481</v>
      </c>
      <c r="J108" s="30" t="s">
        <v>496</v>
      </c>
      <c r="K108" s="30" t="s">
        <v>491</v>
      </c>
      <c r="L108" s="30" t="s">
        <v>483</v>
      </c>
      <c r="M108" s="30" t="s">
        <v>251</v>
      </c>
      <c r="N108" s="38"/>
      <c r="O108" s="38">
        <f t="shared" si="10"/>
        <v>1</v>
      </c>
      <c r="P108" s="38">
        <v>-1</v>
      </c>
      <c r="Q108" s="41">
        <f t="shared" si="11"/>
        <v>0</v>
      </c>
      <c r="R108" s="38" t="str">
        <f t="shared" si="12"/>
        <v>0</v>
      </c>
      <c r="S108" s="38">
        <f t="shared" si="21"/>
        <v>-1</v>
      </c>
      <c r="T108" s="38">
        <f t="shared" si="14"/>
        <v>1</v>
      </c>
      <c r="U108" s="38" t="str">
        <f t="shared" si="15"/>
        <v>0</v>
      </c>
      <c r="V108" s="38">
        <f t="shared" si="16"/>
        <v>2</v>
      </c>
      <c r="W108" s="2" t="str">
        <f t="shared" si="17"/>
        <v>0</v>
      </c>
      <c r="X108" s="38" t="str">
        <f t="shared" si="18"/>
        <v>0</v>
      </c>
      <c r="Y108" s="38" t="str">
        <f t="shared" si="19"/>
        <v>0</v>
      </c>
    </row>
    <row r="109" spans="1:25">
      <c r="A109" s="36">
        <v>45499.415325995375</v>
      </c>
      <c r="C109" s="30" t="s">
        <v>463</v>
      </c>
      <c r="D109" s="30" t="s">
        <v>472</v>
      </c>
      <c r="E109" s="30" t="s">
        <v>493</v>
      </c>
      <c r="F109" s="30" t="s">
        <v>466</v>
      </c>
      <c r="G109" s="30" t="s">
        <v>489</v>
      </c>
      <c r="H109" s="30" t="s">
        <v>490</v>
      </c>
      <c r="I109" s="30" t="s">
        <v>476</v>
      </c>
      <c r="J109" s="30" t="s">
        <v>496</v>
      </c>
      <c r="K109" s="30" t="s">
        <v>470</v>
      </c>
      <c r="L109" s="30" t="s">
        <v>471</v>
      </c>
      <c r="M109" s="30" t="s">
        <v>252</v>
      </c>
      <c r="N109" s="38"/>
      <c r="O109" s="38">
        <f t="shared" si="10"/>
        <v>-3</v>
      </c>
      <c r="P109" s="38">
        <v>-1</v>
      </c>
      <c r="Q109" s="41">
        <f t="shared" si="11"/>
        <v>-1</v>
      </c>
      <c r="R109" s="38">
        <f t="shared" si="12"/>
        <v>-1</v>
      </c>
      <c r="S109" s="38">
        <f t="shared" si="21"/>
        <v>0</v>
      </c>
      <c r="T109" s="38">
        <f t="shared" si="14"/>
        <v>-1</v>
      </c>
      <c r="U109" s="38" t="str">
        <f t="shared" si="15"/>
        <v>0</v>
      </c>
      <c r="V109" s="38">
        <f t="shared" si="16"/>
        <v>-1</v>
      </c>
      <c r="W109" s="2">
        <f t="shared" si="17"/>
        <v>1</v>
      </c>
      <c r="X109" s="38" t="str">
        <f t="shared" si="18"/>
        <v>0</v>
      </c>
      <c r="Y109" s="38">
        <f t="shared" si="19"/>
        <v>1</v>
      </c>
    </row>
    <row r="110" spans="1:25">
      <c r="A110" s="36">
        <v>45499.431099282403</v>
      </c>
      <c r="C110" s="30" t="s">
        <v>463</v>
      </c>
      <c r="D110" s="30" t="s">
        <v>472</v>
      </c>
      <c r="E110" s="30" t="s">
        <v>465</v>
      </c>
      <c r="F110" s="30" t="s">
        <v>479</v>
      </c>
      <c r="G110" s="30" t="s">
        <v>467</v>
      </c>
      <c r="H110" s="30" t="s">
        <v>490</v>
      </c>
      <c r="I110" s="30" t="s">
        <v>469</v>
      </c>
      <c r="J110" s="30" t="s">
        <v>495</v>
      </c>
      <c r="K110" s="30" t="s">
        <v>470</v>
      </c>
      <c r="L110" s="30" t="s">
        <v>483</v>
      </c>
      <c r="M110" s="30" t="s">
        <v>253</v>
      </c>
      <c r="N110" s="38"/>
      <c r="O110" s="38">
        <f t="shared" si="10"/>
        <v>2</v>
      </c>
      <c r="P110" s="38">
        <v>-1</v>
      </c>
      <c r="Q110" s="41">
        <f t="shared" si="11"/>
        <v>-1</v>
      </c>
      <c r="R110" s="38" t="str">
        <f t="shared" si="12"/>
        <v>0</v>
      </c>
      <c r="S110" s="38">
        <f t="shared" si="21"/>
        <v>-1</v>
      </c>
      <c r="T110" s="38">
        <f t="shared" si="14"/>
        <v>1</v>
      </c>
      <c r="U110" s="38" t="str">
        <f t="shared" si="15"/>
        <v>0</v>
      </c>
      <c r="V110" s="38">
        <f t="shared" si="16"/>
        <v>2</v>
      </c>
      <c r="W110" s="2">
        <f t="shared" si="17"/>
        <v>1</v>
      </c>
      <c r="X110" s="38" t="str">
        <f t="shared" si="18"/>
        <v>0</v>
      </c>
      <c r="Y110" s="38">
        <f t="shared" si="19"/>
        <v>1</v>
      </c>
    </row>
    <row r="111" spans="1:25">
      <c r="A111" s="36">
        <v>45499.490799826388</v>
      </c>
      <c r="C111" s="30" t="s">
        <v>463</v>
      </c>
      <c r="D111" s="30" t="s">
        <v>472</v>
      </c>
      <c r="E111" s="30" t="s">
        <v>465</v>
      </c>
      <c r="F111" s="30" t="s">
        <v>466</v>
      </c>
      <c r="G111" s="30" t="s">
        <v>489</v>
      </c>
      <c r="H111" s="30" t="s">
        <v>490</v>
      </c>
      <c r="I111" s="30" t="s">
        <v>485</v>
      </c>
      <c r="J111" s="30" t="s">
        <v>497</v>
      </c>
      <c r="K111" s="30" t="s">
        <v>482</v>
      </c>
      <c r="L111" s="30" t="s">
        <v>471</v>
      </c>
      <c r="M111" s="30" t="s">
        <v>254</v>
      </c>
      <c r="N111" s="38"/>
      <c r="O111" s="38">
        <f t="shared" si="10"/>
        <v>0</v>
      </c>
      <c r="P111" s="38">
        <v>-1</v>
      </c>
      <c r="Q111" s="41">
        <f t="shared" si="11"/>
        <v>-1</v>
      </c>
      <c r="R111" s="38" t="str">
        <f t="shared" si="12"/>
        <v>0</v>
      </c>
      <c r="S111" s="38">
        <f t="shared" si="21"/>
        <v>-1</v>
      </c>
      <c r="T111" s="38">
        <f t="shared" si="14"/>
        <v>1</v>
      </c>
      <c r="U111" s="38" t="str">
        <f t="shared" si="15"/>
        <v>0</v>
      </c>
      <c r="V111" s="38">
        <f t="shared" si="16"/>
        <v>2</v>
      </c>
      <c r="W111" s="2" t="str">
        <f t="shared" si="17"/>
        <v>0</v>
      </c>
      <c r="X111" s="38" t="str">
        <f t="shared" si="18"/>
        <v>0</v>
      </c>
      <c r="Y111" s="38" t="str">
        <f t="shared" si="19"/>
        <v>0</v>
      </c>
    </row>
    <row r="112" spans="1:25">
      <c r="A112" s="36">
        <v>45499.492258622689</v>
      </c>
      <c r="C112" s="30" t="s">
        <v>487</v>
      </c>
      <c r="D112" s="30" t="s">
        <v>478</v>
      </c>
      <c r="E112" s="30" t="s">
        <v>465</v>
      </c>
      <c r="F112" s="30" t="s">
        <v>466</v>
      </c>
      <c r="G112" s="30" t="s">
        <v>489</v>
      </c>
      <c r="H112" s="30" t="s">
        <v>490</v>
      </c>
      <c r="I112" s="30" t="s">
        <v>481</v>
      </c>
      <c r="J112" s="30" t="s">
        <v>495</v>
      </c>
      <c r="K112" s="30" t="s">
        <v>470</v>
      </c>
      <c r="L112" s="30" t="s">
        <v>483</v>
      </c>
      <c r="M112" s="30" t="s">
        <v>255</v>
      </c>
      <c r="N112" s="38"/>
      <c r="O112" s="38">
        <f t="shared" si="10"/>
        <v>3</v>
      </c>
      <c r="P112" s="38">
        <v>-1</v>
      </c>
      <c r="Q112" s="41">
        <f t="shared" si="11"/>
        <v>0</v>
      </c>
      <c r="R112" s="38" t="str">
        <f t="shared" si="12"/>
        <v>0</v>
      </c>
      <c r="S112" s="38">
        <f t="shared" si="21"/>
        <v>1</v>
      </c>
      <c r="T112" s="38" t="str">
        <f t="shared" si="14"/>
        <v>0</v>
      </c>
      <c r="U112" s="38" t="str">
        <f t="shared" si="15"/>
        <v>0</v>
      </c>
      <c r="V112" s="38">
        <f t="shared" si="16"/>
        <v>2</v>
      </c>
      <c r="W112" s="2">
        <f t="shared" si="17"/>
        <v>1</v>
      </c>
      <c r="X112" s="38" t="str">
        <f t="shared" si="18"/>
        <v>0</v>
      </c>
      <c r="Y112" s="38" t="str">
        <f t="shared" si="19"/>
        <v>0</v>
      </c>
    </row>
    <row r="113" spans="1:25">
      <c r="A113" s="36">
        <v>45499.524543912034</v>
      </c>
      <c r="C113" s="30" t="s">
        <v>477</v>
      </c>
      <c r="D113" s="30" t="s">
        <v>478</v>
      </c>
      <c r="E113" s="30" t="s">
        <v>465</v>
      </c>
      <c r="F113" s="30" t="s">
        <v>474</v>
      </c>
      <c r="G113" s="30" t="s">
        <v>480</v>
      </c>
      <c r="H113" s="30" t="s">
        <v>490</v>
      </c>
      <c r="I113" s="30" t="s">
        <v>485</v>
      </c>
      <c r="J113" s="30" t="s">
        <v>495</v>
      </c>
      <c r="K113" s="30" t="s">
        <v>482</v>
      </c>
      <c r="L113" s="30" t="s">
        <v>483</v>
      </c>
      <c r="M113" s="30" t="s">
        <v>256</v>
      </c>
      <c r="N113" s="38"/>
      <c r="O113" s="38">
        <f t="shared" si="10"/>
        <v>1</v>
      </c>
      <c r="P113" s="38">
        <v>-1</v>
      </c>
      <c r="Q113" s="41">
        <f t="shared" si="11"/>
        <v>0</v>
      </c>
      <c r="R113" s="38" t="str">
        <f t="shared" si="12"/>
        <v>0</v>
      </c>
      <c r="S113" s="38">
        <f t="shared" si="21"/>
        <v>1</v>
      </c>
      <c r="T113" s="38">
        <f t="shared" si="14"/>
        <v>1</v>
      </c>
      <c r="U113" s="38" t="str">
        <f t="shared" si="15"/>
        <v>0</v>
      </c>
      <c r="V113" s="38" t="str">
        <f t="shared" si="16"/>
        <v>0</v>
      </c>
      <c r="W113" s="2" t="str">
        <f t="shared" si="17"/>
        <v>0</v>
      </c>
      <c r="X113" s="38" t="str">
        <f t="shared" si="18"/>
        <v>0</v>
      </c>
      <c r="Y113" s="38" t="str">
        <f t="shared" si="19"/>
        <v>0</v>
      </c>
    </row>
    <row r="114" spans="1:25">
      <c r="A114" s="36">
        <v>45499.590354120373</v>
      </c>
      <c r="C114" s="30" t="s">
        <v>477</v>
      </c>
      <c r="D114" s="30" t="s">
        <v>472</v>
      </c>
      <c r="E114" s="30" t="s">
        <v>465</v>
      </c>
      <c r="F114" s="30" t="s">
        <v>474</v>
      </c>
      <c r="G114" s="30" t="s">
        <v>489</v>
      </c>
      <c r="H114" s="30" t="s">
        <v>490</v>
      </c>
      <c r="I114" s="30" t="s">
        <v>485</v>
      </c>
      <c r="J114" s="30" t="s">
        <v>497</v>
      </c>
      <c r="K114" s="30" t="s">
        <v>491</v>
      </c>
      <c r="L114" s="30" t="s">
        <v>494</v>
      </c>
      <c r="M114" s="30" t="s">
        <v>257</v>
      </c>
      <c r="N114" s="38"/>
      <c r="O114" s="38">
        <f t="shared" si="10"/>
        <v>-1</v>
      </c>
      <c r="P114" s="38">
        <v>-1</v>
      </c>
      <c r="Q114" s="41">
        <f t="shared" si="11"/>
        <v>-1</v>
      </c>
      <c r="R114" s="38" t="str">
        <f t="shared" si="12"/>
        <v>0</v>
      </c>
      <c r="S114" s="38">
        <f t="shared" si="21"/>
        <v>-1</v>
      </c>
      <c r="T114" s="38">
        <f t="shared" si="14"/>
        <v>1</v>
      </c>
      <c r="U114" s="38" t="str">
        <f t="shared" si="15"/>
        <v>0</v>
      </c>
      <c r="V114" s="38">
        <f t="shared" si="16"/>
        <v>-1</v>
      </c>
      <c r="W114" s="2">
        <f t="shared" si="17"/>
        <v>1</v>
      </c>
      <c r="X114" s="38" t="str">
        <f t="shared" si="18"/>
        <v>0</v>
      </c>
      <c r="Y114" s="38">
        <f t="shared" si="19"/>
        <v>1</v>
      </c>
    </row>
    <row r="115" spans="1:25">
      <c r="A115" s="36">
        <v>45500.383990752314</v>
      </c>
      <c r="C115" s="30" t="s">
        <v>463</v>
      </c>
      <c r="D115" s="30" t="s">
        <v>472</v>
      </c>
      <c r="E115" s="30" t="s">
        <v>465</v>
      </c>
      <c r="F115" s="30" t="s">
        <v>466</v>
      </c>
      <c r="G115" s="30" t="s">
        <v>489</v>
      </c>
      <c r="H115" s="30" t="s">
        <v>490</v>
      </c>
      <c r="I115" s="30" t="s">
        <v>485</v>
      </c>
      <c r="J115" s="30" t="s">
        <v>495</v>
      </c>
      <c r="K115" s="30" t="s">
        <v>491</v>
      </c>
      <c r="L115" s="30" t="s">
        <v>486</v>
      </c>
      <c r="M115" s="30" t="s">
        <v>261</v>
      </c>
      <c r="N115" s="38"/>
      <c r="O115" s="38">
        <f t="shared" si="10"/>
        <v>-1</v>
      </c>
      <c r="P115" s="38">
        <v>-1</v>
      </c>
      <c r="Q115" s="41">
        <f t="shared" si="11"/>
        <v>-1</v>
      </c>
      <c r="R115" s="38" t="str">
        <f t="shared" si="12"/>
        <v>0</v>
      </c>
      <c r="S115" s="38">
        <f t="shared" si="21"/>
        <v>-1</v>
      </c>
      <c r="T115" s="38" t="str">
        <f t="shared" si="14"/>
        <v>0</v>
      </c>
      <c r="U115" s="38" t="str">
        <f t="shared" si="15"/>
        <v>0</v>
      </c>
      <c r="V115" s="38" t="str">
        <f t="shared" si="16"/>
        <v>0</v>
      </c>
      <c r="W115" s="2">
        <f t="shared" si="17"/>
        <v>1</v>
      </c>
      <c r="X115" s="38" t="str">
        <f t="shared" si="18"/>
        <v>0</v>
      </c>
      <c r="Y115" s="38">
        <f t="shared" si="19"/>
        <v>1</v>
      </c>
    </row>
    <row r="116" spans="1:25">
      <c r="A116" s="36">
        <v>45500.569060925925</v>
      </c>
      <c r="C116" s="30" t="s">
        <v>477</v>
      </c>
      <c r="D116" s="30" t="s">
        <v>478</v>
      </c>
      <c r="E116" s="30" t="s">
        <v>465</v>
      </c>
      <c r="F116" s="30" t="s">
        <v>466</v>
      </c>
      <c r="G116" s="30" t="s">
        <v>475</v>
      </c>
      <c r="H116" s="30" t="s">
        <v>490</v>
      </c>
      <c r="I116" s="30" t="s">
        <v>469</v>
      </c>
      <c r="J116" s="30" t="s">
        <v>497</v>
      </c>
      <c r="K116" s="30" t="s">
        <v>491</v>
      </c>
      <c r="L116" s="30" t="s">
        <v>471</v>
      </c>
      <c r="M116" s="30" t="s">
        <v>262</v>
      </c>
      <c r="N116" s="38"/>
      <c r="O116" s="38">
        <f t="shared" si="10"/>
        <v>-1</v>
      </c>
      <c r="P116" s="38">
        <v>-1</v>
      </c>
      <c r="Q116" s="41">
        <f t="shared" si="11"/>
        <v>0</v>
      </c>
      <c r="R116" s="38" t="str">
        <f t="shared" si="12"/>
        <v>0</v>
      </c>
      <c r="S116" s="38">
        <f t="shared" si="21"/>
        <v>-1</v>
      </c>
      <c r="T116" s="38">
        <f t="shared" si="14"/>
        <v>1</v>
      </c>
      <c r="U116" s="38" t="str">
        <f t="shared" si="15"/>
        <v>0</v>
      </c>
      <c r="V116" s="38" t="str">
        <f t="shared" si="16"/>
        <v>0</v>
      </c>
      <c r="W116" s="2" t="str">
        <f t="shared" si="17"/>
        <v>0</v>
      </c>
      <c r="X116" s="38" t="str">
        <f t="shared" si="18"/>
        <v>0</v>
      </c>
      <c r="Y116" s="38" t="str">
        <f t="shared" si="19"/>
        <v>0</v>
      </c>
    </row>
    <row r="117" spans="1:25">
      <c r="A117" s="36">
        <v>45500.652745972227</v>
      </c>
      <c r="C117" s="30" t="s">
        <v>477</v>
      </c>
      <c r="D117" s="30" t="s">
        <v>478</v>
      </c>
      <c r="E117" s="30" t="s">
        <v>465</v>
      </c>
      <c r="F117" s="30" t="s">
        <v>466</v>
      </c>
      <c r="G117" s="30" t="s">
        <v>489</v>
      </c>
      <c r="H117" s="30" t="s">
        <v>490</v>
      </c>
      <c r="I117" s="30" t="s">
        <v>481</v>
      </c>
      <c r="J117" s="30" t="s">
        <v>495</v>
      </c>
      <c r="K117" s="30" t="s">
        <v>491</v>
      </c>
      <c r="L117" s="30" t="s">
        <v>483</v>
      </c>
      <c r="M117" s="30" t="s">
        <v>263</v>
      </c>
      <c r="N117" s="38"/>
      <c r="O117" s="38">
        <f t="shared" si="10"/>
        <v>1</v>
      </c>
      <c r="P117" s="38">
        <v>-1</v>
      </c>
      <c r="Q117" s="41">
        <f t="shared" si="11"/>
        <v>0</v>
      </c>
      <c r="R117" s="38" t="str">
        <f t="shared" si="12"/>
        <v>0</v>
      </c>
      <c r="S117" s="38">
        <f t="shared" si="21"/>
        <v>1</v>
      </c>
      <c r="T117" s="38" t="str">
        <f t="shared" si="14"/>
        <v>0</v>
      </c>
      <c r="U117" s="38" t="str">
        <f t="shared" si="15"/>
        <v>0</v>
      </c>
      <c r="V117" s="38">
        <f t="shared" si="16"/>
        <v>-1</v>
      </c>
      <c r="W117" s="2">
        <f t="shared" si="17"/>
        <v>1</v>
      </c>
      <c r="X117" s="38" t="str">
        <f t="shared" si="18"/>
        <v>0</v>
      </c>
      <c r="Y117" s="38">
        <f t="shared" si="19"/>
        <v>1</v>
      </c>
    </row>
    <row r="118" spans="1:25">
      <c r="A118" s="36">
        <v>45502.382137858796</v>
      </c>
      <c r="C118" s="30" t="s">
        <v>477</v>
      </c>
      <c r="D118" s="30" t="s">
        <v>472</v>
      </c>
      <c r="E118" s="30" t="s">
        <v>465</v>
      </c>
      <c r="F118" s="30" t="s">
        <v>474</v>
      </c>
      <c r="G118" s="30" t="s">
        <v>475</v>
      </c>
      <c r="H118" s="30" t="s">
        <v>490</v>
      </c>
      <c r="I118" s="30" t="s">
        <v>476</v>
      </c>
      <c r="J118" s="30" t="s">
        <v>495</v>
      </c>
      <c r="K118" s="30" t="s">
        <v>470</v>
      </c>
      <c r="L118" s="30" t="s">
        <v>483</v>
      </c>
      <c r="M118" s="30" t="s">
        <v>265</v>
      </c>
      <c r="N118" s="38"/>
      <c r="O118" s="38">
        <f t="shared" si="10"/>
        <v>1</v>
      </c>
      <c r="P118" s="38">
        <v>-1</v>
      </c>
      <c r="Q118" s="41">
        <f t="shared" si="11"/>
        <v>-1</v>
      </c>
      <c r="R118" s="38" t="str">
        <f t="shared" si="12"/>
        <v>0</v>
      </c>
      <c r="S118" s="38">
        <f t="shared" si="21"/>
        <v>1</v>
      </c>
      <c r="T118" s="38">
        <f t="shared" si="14"/>
        <v>1</v>
      </c>
      <c r="U118" s="38" t="str">
        <f t="shared" si="15"/>
        <v>0</v>
      </c>
      <c r="V118" s="38" t="str">
        <f t="shared" si="16"/>
        <v>0</v>
      </c>
      <c r="W118" s="2">
        <f t="shared" si="17"/>
        <v>1</v>
      </c>
      <c r="X118" s="38" t="str">
        <f t="shared" si="18"/>
        <v>0</v>
      </c>
      <c r="Y118" s="38" t="str">
        <f t="shared" si="19"/>
        <v>0</v>
      </c>
    </row>
    <row r="119" spans="1:25">
      <c r="A119" s="36">
        <v>45502.386447349534</v>
      </c>
      <c r="C119" s="30" t="s">
        <v>463</v>
      </c>
      <c r="D119" s="30" t="s">
        <v>472</v>
      </c>
      <c r="E119" s="30" t="s">
        <v>465</v>
      </c>
      <c r="F119" s="30" t="s">
        <v>474</v>
      </c>
      <c r="G119" s="30" t="s">
        <v>489</v>
      </c>
      <c r="H119" s="30" t="s">
        <v>484</v>
      </c>
      <c r="I119" s="30" t="s">
        <v>476</v>
      </c>
      <c r="J119" s="30" t="s">
        <v>497</v>
      </c>
      <c r="K119" s="30" t="s">
        <v>470</v>
      </c>
      <c r="L119" s="30" t="s">
        <v>494</v>
      </c>
      <c r="M119" s="30" t="s">
        <v>269</v>
      </c>
      <c r="N119" s="38"/>
      <c r="O119" s="38">
        <f t="shared" si="10"/>
        <v>-1</v>
      </c>
      <c r="P119" s="38">
        <v>-1</v>
      </c>
      <c r="Q119" s="41">
        <f t="shared" si="11"/>
        <v>-1</v>
      </c>
      <c r="R119" s="38" t="str">
        <f t="shared" si="12"/>
        <v>0</v>
      </c>
      <c r="S119" s="38">
        <f t="shared" si="21"/>
        <v>-1</v>
      </c>
      <c r="T119" s="38">
        <f t="shared" si="14"/>
        <v>1</v>
      </c>
      <c r="U119" s="38" t="str">
        <f t="shared" si="15"/>
        <v>0</v>
      </c>
      <c r="V119" s="38">
        <f t="shared" si="16"/>
        <v>-1</v>
      </c>
      <c r="W119" s="2">
        <f t="shared" si="17"/>
        <v>1</v>
      </c>
      <c r="X119" s="38" t="str">
        <f t="shared" si="18"/>
        <v>0</v>
      </c>
      <c r="Y119" s="38">
        <f t="shared" si="19"/>
        <v>1</v>
      </c>
    </row>
    <row r="120" spans="1:25">
      <c r="A120" s="36">
        <v>45502.395572928246</v>
      </c>
      <c r="C120" s="30" t="s">
        <v>477</v>
      </c>
      <c r="D120" s="30" t="s">
        <v>488</v>
      </c>
      <c r="E120" s="30" t="s">
        <v>465</v>
      </c>
      <c r="F120" s="30" t="s">
        <v>466</v>
      </c>
      <c r="G120" s="30" t="s">
        <v>489</v>
      </c>
      <c r="H120" s="30" t="s">
        <v>490</v>
      </c>
      <c r="I120" s="30" t="s">
        <v>481</v>
      </c>
      <c r="J120" s="30" t="s">
        <v>495</v>
      </c>
      <c r="K120" s="30" t="s">
        <v>470</v>
      </c>
      <c r="L120" s="30" t="s">
        <v>483</v>
      </c>
      <c r="M120" s="30" t="s">
        <v>266</v>
      </c>
      <c r="N120" s="38"/>
      <c r="O120" s="38">
        <f t="shared" si="10"/>
        <v>1</v>
      </c>
      <c r="P120" s="38">
        <v>-1</v>
      </c>
      <c r="Q120" s="41">
        <f t="shared" si="11"/>
        <v>1</v>
      </c>
      <c r="R120" s="38" t="str">
        <f t="shared" si="12"/>
        <v>0</v>
      </c>
      <c r="S120" s="38">
        <f t="shared" si="21"/>
        <v>-1</v>
      </c>
      <c r="T120" s="38">
        <f t="shared" si="14"/>
        <v>1</v>
      </c>
      <c r="U120" s="38" t="str">
        <f t="shared" si="15"/>
        <v>0</v>
      </c>
      <c r="V120" s="38">
        <f t="shared" si="16"/>
        <v>-1</v>
      </c>
      <c r="W120" s="2">
        <f t="shared" si="17"/>
        <v>1</v>
      </c>
      <c r="X120" s="38" t="str">
        <f t="shared" si="18"/>
        <v>0</v>
      </c>
      <c r="Y120" s="38">
        <f t="shared" si="19"/>
        <v>1</v>
      </c>
    </row>
    <row r="121" spans="1:25">
      <c r="A121" s="36">
        <v>45502.395978101849</v>
      </c>
      <c r="C121" s="30" t="s">
        <v>463</v>
      </c>
      <c r="D121" s="30" t="s">
        <v>472</v>
      </c>
      <c r="E121" s="30" t="s">
        <v>473</v>
      </c>
      <c r="F121" s="30" t="s">
        <v>466</v>
      </c>
      <c r="G121" s="30" t="s">
        <v>489</v>
      </c>
      <c r="H121" s="30" t="s">
        <v>490</v>
      </c>
      <c r="I121" s="30" t="s">
        <v>469</v>
      </c>
      <c r="J121" s="30" t="s">
        <v>495</v>
      </c>
      <c r="K121" s="30" t="s">
        <v>482</v>
      </c>
      <c r="L121" s="30" t="s">
        <v>494</v>
      </c>
      <c r="M121" s="30" t="s">
        <v>267</v>
      </c>
      <c r="N121" s="38"/>
      <c r="O121" s="38">
        <f t="shared" si="10"/>
        <v>0</v>
      </c>
      <c r="P121" s="38">
        <v>-1</v>
      </c>
      <c r="Q121" s="41">
        <f t="shared" si="11"/>
        <v>-1</v>
      </c>
      <c r="R121" s="38" t="str">
        <f t="shared" si="12"/>
        <v>0</v>
      </c>
      <c r="S121" s="38">
        <f t="shared" si="21"/>
        <v>0</v>
      </c>
      <c r="T121" s="38">
        <f t="shared" si="14"/>
        <v>1</v>
      </c>
      <c r="U121" s="38" t="str">
        <f t="shared" si="15"/>
        <v>0</v>
      </c>
      <c r="V121" s="38">
        <f t="shared" si="16"/>
        <v>-1</v>
      </c>
      <c r="W121" s="2">
        <f t="shared" si="17"/>
        <v>1</v>
      </c>
      <c r="X121" s="38" t="str">
        <f t="shared" si="18"/>
        <v>0</v>
      </c>
      <c r="Y121" s="38">
        <f t="shared" si="19"/>
        <v>1</v>
      </c>
    </row>
    <row r="122" spans="1:25">
      <c r="A122" s="36">
        <v>45502.410265208338</v>
      </c>
      <c r="C122" s="30" t="s">
        <v>463</v>
      </c>
      <c r="D122" s="30" t="s">
        <v>472</v>
      </c>
      <c r="E122" s="30" t="s">
        <v>465</v>
      </c>
      <c r="F122" s="30" t="s">
        <v>479</v>
      </c>
      <c r="G122" s="30" t="s">
        <v>489</v>
      </c>
      <c r="H122" s="30" t="s">
        <v>490</v>
      </c>
      <c r="I122" s="30" t="s">
        <v>481</v>
      </c>
      <c r="J122" s="30" t="s">
        <v>495</v>
      </c>
      <c r="K122" s="30" t="s">
        <v>491</v>
      </c>
      <c r="L122" s="30" t="s">
        <v>483</v>
      </c>
      <c r="M122" s="30" t="s">
        <v>271</v>
      </c>
      <c r="N122" s="38"/>
      <c r="O122" s="38">
        <f t="shared" si="10"/>
        <v>-1</v>
      </c>
      <c r="P122" s="38">
        <v>-1</v>
      </c>
      <c r="Q122" s="41">
        <f t="shared" si="11"/>
        <v>-1</v>
      </c>
      <c r="R122" s="38" t="str">
        <f t="shared" si="12"/>
        <v>0</v>
      </c>
      <c r="S122" s="38">
        <f t="shared" si="21"/>
        <v>-1</v>
      </c>
      <c r="T122" s="38">
        <f t="shared" si="14"/>
        <v>1</v>
      </c>
      <c r="U122" s="38" t="str">
        <f t="shared" si="15"/>
        <v>0</v>
      </c>
      <c r="V122" s="38">
        <f t="shared" si="16"/>
        <v>-1</v>
      </c>
      <c r="W122" s="2">
        <f t="shared" si="17"/>
        <v>1</v>
      </c>
      <c r="X122" s="38" t="str">
        <f t="shared" si="18"/>
        <v>0</v>
      </c>
      <c r="Y122" s="38">
        <f t="shared" si="19"/>
        <v>1</v>
      </c>
    </row>
    <row r="123" spans="1:25">
      <c r="A123" s="36">
        <v>45502.417809525461</v>
      </c>
      <c r="C123" s="30" t="s">
        <v>487</v>
      </c>
      <c r="D123" s="30" t="s">
        <v>478</v>
      </c>
      <c r="E123" s="30" t="s">
        <v>465</v>
      </c>
      <c r="F123" s="30" t="s">
        <v>466</v>
      </c>
      <c r="G123" s="30" t="s">
        <v>489</v>
      </c>
      <c r="H123" s="30" t="s">
        <v>490</v>
      </c>
      <c r="I123" s="30" t="s">
        <v>481</v>
      </c>
      <c r="J123" s="30" t="s">
        <v>495</v>
      </c>
      <c r="K123" s="30" t="s">
        <v>491</v>
      </c>
      <c r="L123" s="30" t="s">
        <v>483</v>
      </c>
      <c r="M123" s="30" t="s">
        <v>272</v>
      </c>
      <c r="N123" s="38"/>
      <c r="O123" s="38">
        <f t="shared" si="10"/>
        <v>0</v>
      </c>
      <c r="P123" s="38">
        <v>-1</v>
      </c>
      <c r="Q123" s="41">
        <f t="shared" si="11"/>
        <v>0</v>
      </c>
      <c r="R123" s="38" t="str">
        <f t="shared" si="12"/>
        <v>0</v>
      </c>
      <c r="S123" s="38">
        <f t="shared" si="21"/>
        <v>-1</v>
      </c>
      <c r="T123" s="38" t="str">
        <f t="shared" si="14"/>
        <v>0</v>
      </c>
      <c r="U123" s="38">
        <f t="shared" si="15"/>
        <v>0</v>
      </c>
      <c r="V123" s="38" t="str">
        <f t="shared" si="16"/>
        <v>0</v>
      </c>
      <c r="W123" s="2">
        <f t="shared" si="17"/>
        <v>1</v>
      </c>
      <c r="X123" s="38" t="str">
        <f t="shared" si="18"/>
        <v>0</v>
      </c>
      <c r="Y123" s="38">
        <f t="shared" si="19"/>
        <v>1</v>
      </c>
    </row>
    <row r="124" spans="1:25">
      <c r="A124" s="36">
        <v>45502.460343090279</v>
      </c>
      <c r="C124" s="30" t="s">
        <v>463</v>
      </c>
      <c r="D124" s="30" t="s">
        <v>472</v>
      </c>
      <c r="E124" s="30" t="s">
        <v>465</v>
      </c>
      <c r="F124" s="30" t="s">
        <v>466</v>
      </c>
      <c r="G124" s="30" t="s">
        <v>475</v>
      </c>
      <c r="H124" s="30" t="s">
        <v>490</v>
      </c>
      <c r="I124" s="30" t="s">
        <v>481</v>
      </c>
      <c r="J124" s="30" t="s">
        <v>495</v>
      </c>
      <c r="K124" s="30" t="s">
        <v>482</v>
      </c>
      <c r="L124" s="30" t="s">
        <v>483</v>
      </c>
      <c r="M124" s="30" t="s">
        <v>270</v>
      </c>
      <c r="N124" s="38"/>
      <c r="O124" s="38">
        <f t="shared" si="10"/>
        <v>0</v>
      </c>
      <c r="P124" s="38">
        <v>-1</v>
      </c>
      <c r="Q124" s="41">
        <f t="shared" si="11"/>
        <v>-1</v>
      </c>
      <c r="R124" s="38" t="str">
        <f t="shared" si="12"/>
        <v>0</v>
      </c>
      <c r="S124" s="38">
        <f t="shared" si="21"/>
        <v>1</v>
      </c>
      <c r="T124" s="38">
        <f t="shared" si="14"/>
        <v>1</v>
      </c>
      <c r="U124" s="38" t="str">
        <f t="shared" si="15"/>
        <v>0</v>
      </c>
      <c r="V124" s="38">
        <f t="shared" si="16"/>
        <v>-1</v>
      </c>
      <c r="W124" s="2">
        <f t="shared" si="17"/>
        <v>1</v>
      </c>
      <c r="X124" s="38" t="str">
        <f t="shared" si="18"/>
        <v>0</v>
      </c>
      <c r="Y124" s="38" t="str">
        <f t="shared" si="19"/>
        <v>0</v>
      </c>
    </row>
    <row r="125" spans="1:25">
      <c r="A125" s="36">
        <v>45502.508353912039</v>
      </c>
      <c r="C125" s="30" t="s">
        <v>463</v>
      </c>
      <c r="D125" s="30" t="s">
        <v>478</v>
      </c>
      <c r="E125" s="30" t="s">
        <v>465</v>
      </c>
      <c r="F125" s="30" t="s">
        <v>474</v>
      </c>
      <c r="G125" s="30" t="s">
        <v>489</v>
      </c>
      <c r="H125" s="30" t="s">
        <v>490</v>
      </c>
      <c r="I125" s="30" t="s">
        <v>481</v>
      </c>
      <c r="J125" s="30" t="s">
        <v>495</v>
      </c>
      <c r="K125" s="30" t="s">
        <v>470</v>
      </c>
      <c r="L125" s="30" t="s">
        <v>483</v>
      </c>
      <c r="M125" s="30" t="s">
        <v>274</v>
      </c>
      <c r="N125" s="38"/>
      <c r="O125" s="38">
        <f t="shared" si="10"/>
        <v>-2</v>
      </c>
      <c r="P125" s="38">
        <v>-1</v>
      </c>
      <c r="Q125" s="41">
        <f t="shared" si="11"/>
        <v>0</v>
      </c>
      <c r="R125" s="38" t="str">
        <f t="shared" si="12"/>
        <v>0</v>
      </c>
      <c r="S125" s="38">
        <f>IF(F126="Option A: I prefer tasks that show quick results and tend to get frustrated if I don’t see immediate progress.", 2,
   IF(F126="Option B: I often seek advice and approval from others before making a decision to ensure I’m on the right track.", 1,
   IF(F126="Option C: I often seek out activities where I can see incremental progress, as it helps me stay patient and motivated over time.", -1,
   IF(F126="Option D: I enjoy activities like gardening or practicing a musical instrument, even if progress is slow.",0,"Invalid Option"))))</f>
        <v>-1</v>
      </c>
      <c r="T125" s="38" t="str">
        <f t="shared" si="14"/>
        <v>0</v>
      </c>
      <c r="U125" s="38" t="str">
        <f t="shared" si="15"/>
        <v>0</v>
      </c>
      <c r="V125" s="38">
        <f t="shared" si="16"/>
        <v>-1</v>
      </c>
      <c r="W125" s="2">
        <f t="shared" si="17"/>
        <v>1</v>
      </c>
      <c r="X125" s="38" t="str">
        <f t="shared" si="18"/>
        <v>0</v>
      </c>
      <c r="Y125" s="38" t="str">
        <f t="shared" si="19"/>
        <v>0</v>
      </c>
    </row>
    <row r="126" spans="1:25">
      <c r="A126" s="36">
        <v>45502.53758971065</v>
      </c>
      <c r="C126" s="30" t="s">
        <v>477</v>
      </c>
      <c r="D126" s="30" t="s">
        <v>472</v>
      </c>
      <c r="E126" s="30" t="s">
        <v>465</v>
      </c>
      <c r="F126" s="30" t="s">
        <v>466</v>
      </c>
      <c r="G126" s="30" t="s">
        <v>475</v>
      </c>
      <c r="H126" s="30" t="s">
        <v>468</v>
      </c>
      <c r="I126" s="30" t="s">
        <v>476</v>
      </c>
      <c r="J126" s="30" t="s">
        <v>495</v>
      </c>
      <c r="K126" s="30" t="s">
        <v>470</v>
      </c>
      <c r="L126" s="30" t="s">
        <v>483</v>
      </c>
      <c r="M126" s="30" t="s">
        <v>275</v>
      </c>
      <c r="N126" s="38"/>
      <c r="O126" s="38">
        <f t="shared" si="10"/>
        <v>-1</v>
      </c>
      <c r="P126" s="38">
        <v>-1</v>
      </c>
      <c r="Q126" s="41">
        <f t="shared" si="11"/>
        <v>-1</v>
      </c>
      <c r="R126" s="38" t="str">
        <f t="shared" si="12"/>
        <v>0</v>
      </c>
      <c r="S126" s="38">
        <f t="shared" ref="S126:S139" si="22">IF(F127="Option A: I prefer tasks that show quick results and tend to get frustrated if I don’t see immediate progress.", 2,
   IF(F127="Option B: I often seek advice and approval from others before making a decision to ensure I’m on the right track.", 1,
   IF(F127="Option C: I often seek out activities where I can see incremental progress, as it helps me stay patient and motivated over time.", -1,
   IF(F127="Option D: I enjoy activities like gardening or practicing a musical instrument, even if progress is slow.",0,"Invalid Option"))))</f>
        <v>0</v>
      </c>
      <c r="T126" s="38">
        <f t="shared" si="14"/>
        <v>1</v>
      </c>
      <c r="U126" s="38">
        <f t="shared" si="15"/>
        <v>0</v>
      </c>
      <c r="V126" s="38">
        <f t="shared" si="16"/>
        <v>-1</v>
      </c>
      <c r="W126" s="2">
        <f t="shared" si="17"/>
        <v>1</v>
      </c>
      <c r="X126" s="38" t="str">
        <f t="shared" si="18"/>
        <v>0</v>
      </c>
      <c r="Y126" s="38" t="str">
        <f t="shared" si="19"/>
        <v>0</v>
      </c>
    </row>
    <row r="127" spans="1:25">
      <c r="A127" s="36">
        <v>45502.575980081019</v>
      </c>
      <c r="C127" s="30" t="s">
        <v>487</v>
      </c>
      <c r="D127" s="30" t="s">
        <v>472</v>
      </c>
      <c r="E127" s="30" t="s">
        <v>473</v>
      </c>
      <c r="F127" s="30" t="s">
        <v>479</v>
      </c>
      <c r="G127" s="30" t="s">
        <v>489</v>
      </c>
      <c r="H127" s="30" t="s">
        <v>490</v>
      </c>
      <c r="I127" s="30" t="s">
        <v>481</v>
      </c>
      <c r="J127" s="30" t="s">
        <v>495</v>
      </c>
      <c r="K127" s="30" t="s">
        <v>470</v>
      </c>
      <c r="L127" s="30" t="s">
        <v>494</v>
      </c>
      <c r="M127" s="30" t="s">
        <v>504</v>
      </c>
      <c r="N127" s="38"/>
      <c r="O127" s="38">
        <f t="shared" si="10"/>
        <v>-1</v>
      </c>
      <c r="P127" s="38">
        <v>-1</v>
      </c>
      <c r="Q127" s="41">
        <f t="shared" si="11"/>
        <v>-1</v>
      </c>
      <c r="R127" s="38" t="str">
        <f t="shared" si="12"/>
        <v>0</v>
      </c>
      <c r="S127" s="38">
        <f t="shared" si="22"/>
        <v>-1</v>
      </c>
      <c r="T127" s="38" t="str">
        <f t="shared" si="14"/>
        <v>0</v>
      </c>
      <c r="U127" s="38" t="str">
        <f t="shared" si="15"/>
        <v>0</v>
      </c>
      <c r="V127" s="38" t="str">
        <f t="shared" si="16"/>
        <v>0</v>
      </c>
      <c r="W127" s="2">
        <f t="shared" si="17"/>
        <v>1</v>
      </c>
      <c r="X127" s="38" t="str">
        <f t="shared" si="18"/>
        <v>0</v>
      </c>
      <c r="Y127" s="38">
        <f t="shared" si="19"/>
        <v>1</v>
      </c>
    </row>
    <row r="128" spans="1:25">
      <c r="A128" s="36">
        <v>45502.590575624999</v>
      </c>
      <c r="C128" s="30" t="s">
        <v>477</v>
      </c>
      <c r="D128" s="30" t="s">
        <v>478</v>
      </c>
      <c r="E128" s="30" t="s">
        <v>473</v>
      </c>
      <c r="F128" s="30" t="s">
        <v>466</v>
      </c>
      <c r="G128" s="30" t="s">
        <v>475</v>
      </c>
      <c r="H128" s="30" t="s">
        <v>490</v>
      </c>
      <c r="I128" s="30" t="s">
        <v>481</v>
      </c>
      <c r="J128" s="30" t="s">
        <v>495</v>
      </c>
      <c r="K128" s="30" t="s">
        <v>470</v>
      </c>
      <c r="L128" s="30" t="s">
        <v>494</v>
      </c>
      <c r="M128" s="30" t="s">
        <v>273</v>
      </c>
      <c r="N128" s="38"/>
      <c r="O128" s="38">
        <f t="shared" si="10"/>
        <v>1</v>
      </c>
      <c r="P128" s="38">
        <v>-1</v>
      </c>
      <c r="Q128" s="41">
        <f t="shared" si="11"/>
        <v>0</v>
      </c>
      <c r="R128" s="38" t="str">
        <f t="shared" si="12"/>
        <v>0</v>
      </c>
      <c r="S128" s="38">
        <f t="shared" si="22"/>
        <v>-1</v>
      </c>
      <c r="T128" s="38">
        <f t="shared" si="14"/>
        <v>1</v>
      </c>
      <c r="U128" s="38" t="str">
        <f t="shared" si="15"/>
        <v>0</v>
      </c>
      <c r="V128" s="38" t="str">
        <f t="shared" si="16"/>
        <v>0</v>
      </c>
      <c r="W128" s="2">
        <f t="shared" si="17"/>
        <v>1</v>
      </c>
      <c r="X128" s="38" t="str">
        <f t="shared" si="18"/>
        <v>0</v>
      </c>
      <c r="Y128" s="38">
        <f t="shared" si="19"/>
        <v>1</v>
      </c>
    </row>
    <row r="129" spans="1:25">
      <c r="A129" s="36">
        <v>45502.68310765046</v>
      </c>
      <c r="C129" s="30" t="s">
        <v>477</v>
      </c>
      <c r="D129" s="30" t="s">
        <v>472</v>
      </c>
      <c r="E129" s="30" t="s">
        <v>473</v>
      </c>
      <c r="F129" s="30" t="s">
        <v>466</v>
      </c>
      <c r="G129" s="30" t="s">
        <v>489</v>
      </c>
      <c r="H129" s="30" t="s">
        <v>468</v>
      </c>
      <c r="I129" s="30" t="s">
        <v>481</v>
      </c>
      <c r="J129" s="30" t="s">
        <v>495</v>
      </c>
      <c r="K129" s="30" t="s">
        <v>482</v>
      </c>
      <c r="L129" s="30" t="s">
        <v>471</v>
      </c>
      <c r="M129" s="30" t="s">
        <v>505</v>
      </c>
      <c r="N129" s="38"/>
      <c r="O129" s="38">
        <f t="shared" si="10"/>
        <v>-1</v>
      </c>
      <c r="P129" s="38">
        <v>-1</v>
      </c>
      <c r="Q129" s="41">
        <f t="shared" si="11"/>
        <v>-1</v>
      </c>
      <c r="R129" s="38" t="str">
        <f t="shared" si="12"/>
        <v>0</v>
      </c>
      <c r="S129" s="38">
        <f t="shared" si="22"/>
        <v>1</v>
      </c>
      <c r="T129" s="38" t="str">
        <f t="shared" si="14"/>
        <v>0</v>
      </c>
      <c r="U129" s="38" t="str">
        <f t="shared" si="15"/>
        <v>0</v>
      </c>
      <c r="V129" s="38">
        <f t="shared" si="16"/>
        <v>-1</v>
      </c>
      <c r="W129" s="2">
        <f t="shared" si="17"/>
        <v>1</v>
      </c>
      <c r="X129" s="38" t="str">
        <f t="shared" si="18"/>
        <v>0</v>
      </c>
      <c r="Y129" s="38" t="str">
        <f t="shared" si="19"/>
        <v>0</v>
      </c>
    </row>
    <row r="130" spans="1:25">
      <c r="A130" s="36">
        <v>45503.384253449069</v>
      </c>
      <c r="C130" s="30" t="s">
        <v>477</v>
      </c>
      <c r="D130" s="30" t="s">
        <v>488</v>
      </c>
      <c r="E130" s="30" t="s">
        <v>465</v>
      </c>
      <c r="F130" s="30" t="s">
        <v>474</v>
      </c>
      <c r="G130" s="30" t="s">
        <v>480</v>
      </c>
      <c r="H130" s="30" t="s">
        <v>484</v>
      </c>
      <c r="I130" s="30" t="s">
        <v>476</v>
      </c>
      <c r="J130" s="30" t="s">
        <v>495</v>
      </c>
      <c r="K130" s="30" t="s">
        <v>491</v>
      </c>
      <c r="L130" s="30" t="s">
        <v>483</v>
      </c>
      <c r="M130" s="30" t="s">
        <v>279</v>
      </c>
      <c r="N130" s="38"/>
      <c r="O130" s="38">
        <f t="shared" si="10"/>
        <v>1</v>
      </c>
      <c r="P130" s="38">
        <v>-1</v>
      </c>
      <c r="Q130" s="41">
        <f t="shared" si="11"/>
        <v>1</v>
      </c>
      <c r="R130" s="38" t="str">
        <f t="shared" si="12"/>
        <v>0</v>
      </c>
      <c r="S130" s="38">
        <f t="shared" si="22"/>
        <v>1</v>
      </c>
      <c r="T130" s="38">
        <f t="shared" si="14"/>
        <v>-1</v>
      </c>
      <c r="U130" s="38" t="str">
        <f t="shared" si="15"/>
        <v>0</v>
      </c>
      <c r="V130" s="38" t="str">
        <f t="shared" si="16"/>
        <v>0</v>
      </c>
      <c r="W130" s="2">
        <f t="shared" si="17"/>
        <v>1</v>
      </c>
      <c r="X130" s="38" t="str">
        <f t="shared" si="18"/>
        <v>0</v>
      </c>
      <c r="Y130" s="38" t="str">
        <f t="shared" si="19"/>
        <v>0</v>
      </c>
    </row>
    <row r="131" spans="1:25">
      <c r="A131" s="36">
        <v>45503.44557783565</v>
      </c>
      <c r="C131" s="30" t="s">
        <v>477</v>
      </c>
      <c r="D131" s="30" t="s">
        <v>472</v>
      </c>
      <c r="E131" s="30" t="s">
        <v>493</v>
      </c>
      <c r="F131" s="30" t="s">
        <v>474</v>
      </c>
      <c r="G131" s="30" t="s">
        <v>467</v>
      </c>
      <c r="H131" s="30" t="s">
        <v>484</v>
      </c>
      <c r="I131" s="30" t="s">
        <v>469</v>
      </c>
      <c r="J131" s="30" t="s">
        <v>495</v>
      </c>
      <c r="K131" s="30" t="s">
        <v>491</v>
      </c>
      <c r="L131" s="30" t="s">
        <v>483</v>
      </c>
      <c r="M131" s="30" t="s">
        <v>280</v>
      </c>
      <c r="N131" s="38"/>
      <c r="O131" s="38">
        <f t="shared" ref="O131:O194" si="23">SUM(P131+Q131+R131+S131+T131+U131+V131+W131+X131+Y131)</f>
        <v>-1</v>
      </c>
      <c r="P131" s="38">
        <v>-1</v>
      </c>
      <c r="Q131" s="41">
        <f t="shared" ref="Q131:Q194" si="24">IF(D131="Option A: Finishing daily tasks quickly and efficiently, allowing you to feel productive and move on to other activities.", -1,
   IF(D131="Option B: Receiving compliments and recognition from friends or family for something you've accomplished..", 2,
   IF(D131="Option C: Completing a challenging workout or training regimen that you've been working on for weeks.", 1,
   IF(D131="Option D: Learning a new skill or hobby and overcoming difficulties along the way, regardless of how well you master it in the end.",0,"0"))))</f>
        <v>-1</v>
      </c>
      <c r="R131" s="38">
        <f t="shared" ref="R131:R194" si="25">IF(E131="Option A: I make decisions on my own but like to have some guidelines or a framework to follow to feel more confident..", 2,
   IF(E131="Option B: I often seek advice and approval from others before making a decision to ensure I’m on the right track.", 1,
   IF(E131="Option C: When faced with a decision, I prefer to rely on my own judgment and instincts, even if it means making mistakes along the way.", -1,
   IF(E131="Option D: I usually gather a lot of information and consider others' opinions but ultimately trust my own judgment to make the final decision",0,"0"))))</f>
        <v>-1</v>
      </c>
      <c r="S131" s="38">
        <f t="shared" si="22"/>
        <v>0</v>
      </c>
      <c r="T131" s="38">
        <f t="shared" ref="T131:T194" si="26">IF(G132="Option A: I focus more on getting things done and I feel that I'd overthink if I think about my strength and weakness.", 2,
   IF(G132="Option B: I regularly reflect on my strengths and weaknesses, using this self-awareness to set personal goals and improve myself.", 1,
   IF(G132="Option C: I sometimes think about my strengths and weaknesses, but I often rely on feedback from others to understand myself better.", -1,
   IF(G132="Option D: I am aware of my strengths and weaknesses but prefer to focus on my strengths to stay motivated and positive..",0,"0"))))</f>
        <v>1</v>
      </c>
      <c r="U131" s="38" t="str">
        <f t="shared" ref="U131:U194" si="27">IF(H134="Option A: Prioritize placement preparation, requesting more structured guidance in the internship to save time for your interview preparations..", 2,
   IF(H134="Option B: Fully commit to the internship, knowing that your placement preparation will be compromised significantly..", 1,
   IF(H134="Option C: Balance both the internship and placement preparation by setting a strict schedule, ensuring you give adequate time to both without compromising on either..", -1,
   IF(H134="Option D: Use the internship to network and gain recommendations from the decision-maker, hoping it will directly improve your placement prospects.",0,"0"))))</f>
        <v>0</v>
      </c>
      <c r="V131" s="38">
        <f t="shared" ref="V131:V194" si="28">IF(I134="Option A: Focus on learning and applying established frameworks and structured thinking methods to systematically approach the problem.", 2,
   IF(I134="Option B: Rely on first principles reasoning, breaking the problem down to its most basic elements and building up your understanding from there..", 1,
   IF(I134="Option C: Seek a balance between structured thinking and first principles reasoning, using frameworks where they fit and breaking down elements from scratch when needed.", -1,
   IF(I134="Option D: Use this opportunity to network and seek advice from others who have solved similar problems, hoping to gather enough information to complete the project successfully..",0,"0"))))</f>
        <v>-1</v>
      </c>
      <c r="W131" s="2">
        <f t="shared" ref="W131:W194" si="29">IF(J134="Option A: Enroll in the course because it will help me stay competitive and not fall behind my peers..", 2,
   IF(J134="Option B: Enroll in the course because I am genuinely interested in the subject and see long-term benefits.", 1,
   IF(J134="Option C: Only enroll if it fits easily into my schedule and does not interfere with my other activities..", -1,
   IF(J134="Option D: Use this opportunity to network and seek advice from others who have solved similar problems, hoping to gather enough information to complete the project successfully..",0,"0"))))</f>
        <v>1</v>
      </c>
      <c r="X131" s="38" t="str">
        <f t="shared" ref="X131:X194" si="30">IF(K134="Option A: Accept the internship to gain hands-on experience and valuable learning opportunities, without worrying about formal recognition..", 1,
   IF(K134="Option B: Accept the internship and emphasize to everyone how it will contribute to your self-development and long-term career growth, even without a certificate..",-1,
   IF(K134="Option C: Decline the internship because the absence of an official certificate means you won't have formal recognition for your efforts.", -2,
   IF(K134="Option D: Take the internship but request a letter of recommendation or some form of written acknowledgment from the decision-makers as an alternative to a certificate..",0,"0"))))</f>
        <v>0</v>
      </c>
      <c r="Y131" s="38">
        <f t="shared" ref="Y131:Y194" si="31">IF(L134="Option A: Dive into the detailed aspects of the project, track markers for measurement, it might take a long time before you see any significant results..", 2,
   IF(L134="Option B: Focus on the aspects of the project that provide immediate feedback and visible results, as this keeps you motivated..",-1,
   IF(L134="Option C: Balance your approach by setting short-term goals to achieve quick wins while keeping the long-term process in mind.", 1,
   IF(L134="Option D: Regularly seek feedback from your mentor to ensure you are on the right track and adjust your efforts accordingly to see quicker progress..",0,"0"))))</f>
        <v>1</v>
      </c>
    </row>
    <row r="132" spans="1:25">
      <c r="A132" s="36">
        <v>45503.498735856483</v>
      </c>
      <c r="C132" s="30" t="s">
        <v>463</v>
      </c>
      <c r="D132" s="30" t="s">
        <v>478</v>
      </c>
      <c r="E132" s="30" t="s">
        <v>465</v>
      </c>
      <c r="F132" s="30" t="s">
        <v>479</v>
      </c>
      <c r="G132" s="30" t="s">
        <v>489</v>
      </c>
      <c r="H132" s="30" t="s">
        <v>490</v>
      </c>
      <c r="I132" s="30" t="s">
        <v>481</v>
      </c>
      <c r="J132" s="30" t="s">
        <v>495</v>
      </c>
      <c r="K132" s="30" t="s">
        <v>482</v>
      </c>
      <c r="L132" s="30" t="s">
        <v>494</v>
      </c>
      <c r="M132" s="30" t="s">
        <v>282</v>
      </c>
      <c r="N132" s="38"/>
      <c r="O132" s="38">
        <f t="shared" si="23"/>
        <v>-1</v>
      </c>
      <c r="P132" s="38">
        <v>-1</v>
      </c>
      <c r="Q132" s="41">
        <f t="shared" si="24"/>
        <v>0</v>
      </c>
      <c r="R132" s="38" t="str">
        <f t="shared" si="25"/>
        <v>0</v>
      </c>
      <c r="S132" s="38">
        <f t="shared" si="22"/>
        <v>-1</v>
      </c>
      <c r="T132" s="38">
        <f t="shared" si="26"/>
        <v>-1</v>
      </c>
      <c r="U132" s="38" t="str">
        <f t="shared" si="27"/>
        <v>0</v>
      </c>
      <c r="V132" s="38" t="str">
        <f t="shared" si="28"/>
        <v>0</v>
      </c>
      <c r="W132" s="2">
        <f t="shared" si="29"/>
        <v>1</v>
      </c>
      <c r="X132" s="38" t="str">
        <f t="shared" si="30"/>
        <v>0</v>
      </c>
      <c r="Y132" s="38">
        <f t="shared" si="31"/>
        <v>1</v>
      </c>
    </row>
    <row r="133" spans="1:25">
      <c r="A133" s="36">
        <v>45505.39103856482</v>
      </c>
      <c r="C133" s="30" t="s">
        <v>463</v>
      </c>
      <c r="D133" s="30" t="s">
        <v>478</v>
      </c>
      <c r="E133" s="30" t="s">
        <v>474</v>
      </c>
      <c r="F133" s="30" t="s">
        <v>466</v>
      </c>
      <c r="G133" s="30" t="s">
        <v>467</v>
      </c>
      <c r="H133" s="30" t="s">
        <v>490</v>
      </c>
      <c r="I133" s="30" t="s">
        <v>469</v>
      </c>
      <c r="J133" s="30" t="s">
        <v>495</v>
      </c>
      <c r="K133" s="30" t="s">
        <v>482</v>
      </c>
      <c r="L133" s="30" t="s">
        <v>486</v>
      </c>
      <c r="M133" s="30" t="s">
        <v>289</v>
      </c>
      <c r="N133" s="38"/>
      <c r="O133" s="38">
        <f t="shared" si="23"/>
        <v>1</v>
      </c>
      <c r="P133" s="38">
        <v>-1</v>
      </c>
      <c r="Q133" s="41">
        <f t="shared" si="24"/>
        <v>0</v>
      </c>
      <c r="R133" s="38">
        <f t="shared" si="25"/>
        <v>1</v>
      </c>
      <c r="S133" s="38">
        <f t="shared" si="22"/>
        <v>0</v>
      </c>
      <c r="T133" s="38">
        <f t="shared" si="26"/>
        <v>1</v>
      </c>
      <c r="U133" s="38">
        <f t="shared" si="27"/>
        <v>0</v>
      </c>
      <c r="V133" s="38">
        <f t="shared" si="28"/>
        <v>-1</v>
      </c>
      <c r="W133" s="2">
        <f t="shared" si="29"/>
        <v>1</v>
      </c>
      <c r="X133" s="38" t="str">
        <f t="shared" si="30"/>
        <v>0</v>
      </c>
      <c r="Y133" s="38" t="str">
        <f t="shared" si="31"/>
        <v>0</v>
      </c>
    </row>
    <row r="134" spans="1:25">
      <c r="A134" s="36">
        <v>45505.426909803238</v>
      </c>
      <c r="C134" s="30" t="s">
        <v>463</v>
      </c>
      <c r="D134" s="30" t="s">
        <v>472</v>
      </c>
      <c r="E134" s="30" t="s">
        <v>473</v>
      </c>
      <c r="F134" s="30" t="s">
        <v>479</v>
      </c>
      <c r="G134" s="30" t="s">
        <v>489</v>
      </c>
      <c r="H134" s="30" t="s">
        <v>490</v>
      </c>
      <c r="I134" s="30" t="s">
        <v>481</v>
      </c>
      <c r="J134" s="30" t="s">
        <v>495</v>
      </c>
      <c r="K134" s="30" t="s">
        <v>470</v>
      </c>
      <c r="L134" s="30" t="s">
        <v>483</v>
      </c>
      <c r="M134" s="30" t="s">
        <v>290</v>
      </c>
      <c r="N134" s="38"/>
      <c r="O134" s="38">
        <f t="shared" si="23"/>
        <v>0</v>
      </c>
      <c r="P134" s="38">
        <v>-1</v>
      </c>
      <c r="Q134" s="41">
        <f t="shared" si="24"/>
        <v>-1</v>
      </c>
      <c r="R134" s="38" t="str">
        <f t="shared" si="25"/>
        <v>0</v>
      </c>
      <c r="S134" s="38">
        <f t="shared" si="22"/>
        <v>0</v>
      </c>
      <c r="T134" s="38">
        <f t="shared" si="26"/>
        <v>1</v>
      </c>
      <c r="U134" s="38" t="str">
        <f t="shared" si="27"/>
        <v>0</v>
      </c>
      <c r="V134" s="38">
        <f t="shared" si="28"/>
        <v>-1</v>
      </c>
      <c r="W134" s="2">
        <f t="shared" si="29"/>
        <v>1</v>
      </c>
      <c r="X134" s="38" t="str">
        <f t="shared" si="30"/>
        <v>0</v>
      </c>
      <c r="Y134" s="38">
        <f t="shared" si="31"/>
        <v>1</v>
      </c>
    </row>
    <row r="135" spans="1:25">
      <c r="A135" s="36">
        <v>45505.524519467595</v>
      </c>
      <c r="C135" s="30" t="s">
        <v>477</v>
      </c>
      <c r="D135" s="30" t="s">
        <v>472</v>
      </c>
      <c r="E135" s="30" t="s">
        <v>493</v>
      </c>
      <c r="F135" s="30" t="s">
        <v>479</v>
      </c>
      <c r="G135" s="30" t="s">
        <v>489</v>
      </c>
      <c r="H135" s="30" t="s">
        <v>490</v>
      </c>
      <c r="I135" s="30" t="s">
        <v>469</v>
      </c>
      <c r="J135" s="30" t="s">
        <v>495</v>
      </c>
      <c r="K135" s="30" t="s">
        <v>491</v>
      </c>
      <c r="L135" s="30" t="s">
        <v>483</v>
      </c>
      <c r="M135" s="30" t="s">
        <v>292</v>
      </c>
      <c r="N135" s="38"/>
      <c r="O135" s="38">
        <f t="shared" si="23"/>
        <v>-3</v>
      </c>
      <c r="P135" s="38">
        <v>-1</v>
      </c>
      <c r="Q135" s="41">
        <f t="shared" si="24"/>
        <v>-1</v>
      </c>
      <c r="R135" s="38">
        <f t="shared" si="25"/>
        <v>-1</v>
      </c>
      <c r="S135" s="38">
        <f t="shared" si="22"/>
        <v>-1</v>
      </c>
      <c r="T135" s="38" t="str">
        <f t="shared" si="26"/>
        <v>0</v>
      </c>
      <c r="U135" s="38" t="str">
        <f t="shared" si="27"/>
        <v>0</v>
      </c>
      <c r="V135" s="38">
        <f t="shared" si="28"/>
        <v>-1</v>
      </c>
      <c r="W135" s="2">
        <f t="shared" si="29"/>
        <v>1</v>
      </c>
      <c r="X135" s="38" t="str">
        <f t="shared" si="30"/>
        <v>0</v>
      </c>
      <c r="Y135" s="38">
        <f t="shared" si="31"/>
        <v>1</v>
      </c>
    </row>
    <row r="136" spans="1:25">
      <c r="A136" s="36">
        <v>45505.54746538194</v>
      </c>
      <c r="C136" s="30" t="s">
        <v>487</v>
      </c>
      <c r="D136" s="30" t="s">
        <v>464</v>
      </c>
      <c r="E136" s="30" t="s">
        <v>465</v>
      </c>
      <c r="F136" s="30" t="s">
        <v>466</v>
      </c>
      <c r="G136" s="30" t="s">
        <v>480</v>
      </c>
      <c r="H136" s="30" t="s">
        <v>468</v>
      </c>
      <c r="I136" s="30" t="s">
        <v>481</v>
      </c>
      <c r="J136" s="30" t="s">
        <v>495</v>
      </c>
      <c r="K136" s="30" t="s">
        <v>491</v>
      </c>
      <c r="L136" s="30" t="s">
        <v>486</v>
      </c>
      <c r="M136" s="30" t="s">
        <v>293</v>
      </c>
      <c r="N136" s="38"/>
      <c r="O136" s="38">
        <f t="shared" si="23"/>
        <v>-1</v>
      </c>
      <c r="P136" s="38">
        <v>-1</v>
      </c>
      <c r="Q136" s="41" t="str">
        <f t="shared" si="24"/>
        <v>0</v>
      </c>
      <c r="R136" s="38" t="str">
        <f t="shared" si="25"/>
        <v>0</v>
      </c>
      <c r="S136" s="38">
        <f t="shared" si="22"/>
        <v>-1</v>
      </c>
      <c r="T136" s="38">
        <f t="shared" si="26"/>
        <v>1</v>
      </c>
      <c r="U136" s="38" t="str">
        <f t="shared" si="27"/>
        <v>0</v>
      </c>
      <c r="V136" s="38" t="str">
        <f t="shared" si="28"/>
        <v>0</v>
      </c>
      <c r="W136" s="2" t="str">
        <f t="shared" si="29"/>
        <v>0</v>
      </c>
      <c r="X136" s="38" t="str">
        <f t="shared" si="30"/>
        <v>0</v>
      </c>
      <c r="Y136" s="38" t="str">
        <f t="shared" si="31"/>
        <v>0</v>
      </c>
    </row>
    <row r="137" spans="1:25">
      <c r="A137" s="36">
        <v>45505.655189687503</v>
      </c>
      <c r="C137" s="30" t="s">
        <v>487</v>
      </c>
      <c r="D137" s="30" t="s">
        <v>478</v>
      </c>
      <c r="E137" s="30" t="s">
        <v>465</v>
      </c>
      <c r="F137" s="30" t="s">
        <v>466</v>
      </c>
      <c r="G137" s="30" t="s">
        <v>489</v>
      </c>
      <c r="H137" s="30" t="s">
        <v>490</v>
      </c>
      <c r="I137" s="30" t="s">
        <v>481</v>
      </c>
      <c r="J137" s="30" t="s">
        <v>495</v>
      </c>
      <c r="K137" s="30" t="s">
        <v>491</v>
      </c>
      <c r="L137" s="30" t="s">
        <v>483</v>
      </c>
      <c r="M137" s="30" t="s">
        <v>294</v>
      </c>
      <c r="N137" s="38"/>
      <c r="O137" s="38">
        <f t="shared" si="23"/>
        <v>0</v>
      </c>
      <c r="P137" s="38">
        <v>-1</v>
      </c>
      <c r="Q137" s="41">
        <f t="shared" si="24"/>
        <v>0</v>
      </c>
      <c r="R137" s="38" t="str">
        <f t="shared" si="25"/>
        <v>0</v>
      </c>
      <c r="S137" s="38">
        <f t="shared" si="22"/>
        <v>-1</v>
      </c>
      <c r="T137" s="38">
        <f t="shared" si="26"/>
        <v>1</v>
      </c>
      <c r="U137" s="38" t="str">
        <f t="shared" si="27"/>
        <v>0</v>
      </c>
      <c r="V137" s="38">
        <f t="shared" si="28"/>
        <v>-1</v>
      </c>
      <c r="W137" s="2">
        <f t="shared" si="29"/>
        <v>1</v>
      </c>
      <c r="X137" s="38" t="str">
        <f t="shared" si="30"/>
        <v>0</v>
      </c>
      <c r="Y137" s="38">
        <f t="shared" si="31"/>
        <v>1</v>
      </c>
    </row>
    <row r="138" spans="1:25">
      <c r="A138" s="36">
        <v>45507.590176388891</v>
      </c>
      <c r="C138" s="30" t="s">
        <v>487</v>
      </c>
      <c r="D138" s="30" t="s">
        <v>478</v>
      </c>
      <c r="E138" s="30" t="s">
        <v>465</v>
      </c>
      <c r="F138" s="30" t="s">
        <v>466</v>
      </c>
      <c r="G138" s="30" t="s">
        <v>489</v>
      </c>
      <c r="H138" s="30" t="s">
        <v>490</v>
      </c>
      <c r="I138" s="30" t="s">
        <v>481</v>
      </c>
      <c r="J138" s="30" t="s">
        <v>495</v>
      </c>
      <c r="K138" s="30" t="s">
        <v>491</v>
      </c>
      <c r="L138" s="30" t="s">
        <v>483</v>
      </c>
      <c r="M138" s="30" t="s">
        <v>297</v>
      </c>
      <c r="N138" s="38"/>
      <c r="O138" s="38">
        <f t="shared" si="23"/>
        <v>4</v>
      </c>
      <c r="P138" s="38">
        <v>-1</v>
      </c>
      <c r="Q138" s="41">
        <f t="shared" si="24"/>
        <v>0</v>
      </c>
      <c r="R138" s="38" t="str">
        <f t="shared" si="25"/>
        <v>0</v>
      </c>
      <c r="S138" s="38">
        <f t="shared" si="22"/>
        <v>1</v>
      </c>
      <c r="T138" s="38">
        <f t="shared" si="26"/>
        <v>1</v>
      </c>
      <c r="U138" s="38" t="str">
        <f t="shared" si="27"/>
        <v>0</v>
      </c>
      <c r="V138" s="38">
        <f t="shared" si="28"/>
        <v>2</v>
      </c>
      <c r="W138" s="2">
        <f t="shared" si="29"/>
        <v>1</v>
      </c>
      <c r="X138" s="38" t="str">
        <f t="shared" si="30"/>
        <v>0</v>
      </c>
      <c r="Y138" s="38" t="str">
        <f t="shared" si="31"/>
        <v>0</v>
      </c>
    </row>
    <row r="139" spans="1:25">
      <c r="A139" s="36">
        <v>45507.595764791666</v>
      </c>
      <c r="C139" s="30" t="s">
        <v>477</v>
      </c>
      <c r="D139" s="30" t="s">
        <v>472</v>
      </c>
      <c r="E139" s="30" t="s">
        <v>473</v>
      </c>
      <c r="F139" s="30" t="s">
        <v>474</v>
      </c>
      <c r="G139" s="30" t="s">
        <v>489</v>
      </c>
      <c r="H139" s="30" t="s">
        <v>490</v>
      </c>
      <c r="I139" s="30" t="s">
        <v>476</v>
      </c>
      <c r="J139" s="30" t="s">
        <v>496</v>
      </c>
      <c r="K139" s="30" t="s">
        <v>491</v>
      </c>
      <c r="L139" s="30" t="s">
        <v>471</v>
      </c>
      <c r="M139" s="30" t="s">
        <v>298</v>
      </c>
      <c r="N139" s="38"/>
      <c r="O139" s="38">
        <f t="shared" si="23"/>
        <v>-1</v>
      </c>
      <c r="P139" s="38">
        <v>-1</v>
      </c>
      <c r="Q139" s="41">
        <f t="shared" si="24"/>
        <v>-1</v>
      </c>
      <c r="R139" s="38" t="str">
        <f t="shared" si="25"/>
        <v>0</v>
      </c>
      <c r="S139" s="38">
        <f t="shared" si="22"/>
        <v>-1</v>
      </c>
      <c r="T139" s="38">
        <f t="shared" si="26"/>
        <v>1</v>
      </c>
      <c r="U139" s="38" t="str">
        <f t="shared" si="27"/>
        <v>0</v>
      </c>
      <c r="V139" s="38">
        <f t="shared" si="28"/>
        <v>-1</v>
      </c>
      <c r="W139" s="2">
        <f t="shared" si="29"/>
        <v>1</v>
      </c>
      <c r="X139" s="38" t="str">
        <f t="shared" si="30"/>
        <v>0</v>
      </c>
      <c r="Y139" s="38">
        <f t="shared" si="31"/>
        <v>1</v>
      </c>
    </row>
    <row r="140" spans="1:25">
      <c r="A140" s="36">
        <v>45507.605357569446</v>
      </c>
      <c r="C140" s="30" t="s">
        <v>463</v>
      </c>
      <c r="D140" s="30" t="s">
        <v>478</v>
      </c>
      <c r="E140" s="30" t="s">
        <v>465</v>
      </c>
      <c r="F140" s="30" t="s">
        <v>466</v>
      </c>
      <c r="G140" s="30" t="s">
        <v>489</v>
      </c>
      <c r="H140" s="30" t="s">
        <v>490</v>
      </c>
      <c r="I140" s="30" t="s">
        <v>481</v>
      </c>
      <c r="J140" s="30" t="s">
        <v>495</v>
      </c>
      <c r="K140" s="30" t="s">
        <v>491</v>
      </c>
      <c r="L140" s="30" t="s">
        <v>483</v>
      </c>
      <c r="M140" s="30" t="s">
        <v>299</v>
      </c>
      <c r="N140" s="38"/>
      <c r="O140" s="38">
        <f t="shared" si="23"/>
        <v>-1</v>
      </c>
      <c r="P140" s="38">
        <v>-1</v>
      </c>
      <c r="Q140" s="41">
        <f t="shared" si="24"/>
        <v>0</v>
      </c>
      <c r="R140" s="38" t="str">
        <f t="shared" si="25"/>
        <v>0</v>
      </c>
      <c r="S140" s="38">
        <f>IF(F141="Option A: I prefer tasks that show quick results and tend to get frustrated if I don’t see immediate progress.", 2,
   IF(F141="Option B: I often seek advice and approval from others before making a decision to ensure I’m on the right track.", 1,
   IF(F141="Option C: I often seek out activities where I can see incremental progress, as it helps me stay patient and motivated over time.", -1,
   IF(F141="Option D: I enjoy activities like gardening or practicing a musical instrument, even if progress is slow.",0,"Invalid Option"))))</f>
        <v>-1</v>
      </c>
      <c r="T140" s="38">
        <f t="shared" si="26"/>
        <v>1</v>
      </c>
      <c r="U140" s="38" t="str">
        <f t="shared" si="27"/>
        <v>0</v>
      </c>
      <c r="V140" s="38">
        <f t="shared" si="28"/>
        <v>-1</v>
      </c>
      <c r="W140" s="2">
        <f t="shared" si="29"/>
        <v>1</v>
      </c>
      <c r="X140" s="38" t="str">
        <f t="shared" si="30"/>
        <v>0</v>
      </c>
      <c r="Y140" s="38" t="str">
        <f t="shared" si="31"/>
        <v>0</v>
      </c>
    </row>
    <row r="141" spans="1:25">
      <c r="A141" s="36">
        <v>45507.616658182873</v>
      </c>
      <c r="C141" s="30" t="s">
        <v>477</v>
      </c>
      <c r="D141" s="30" t="s">
        <v>472</v>
      </c>
      <c r="E141" s="30" t="s">
        <v>473</v>
      </c>
      <c r="F141" s="30" t="s">
        <v>466</v>
      </c>
      <c r="G141" s="30" t="s">
        <v>489</v>
      </c>
      <c r="H141" s="30" t="s">
        <v>484</v>
      </c>
      <c r="I141" s="30" t="s">
        <v>485</v>
      </c>
      <c r="J141" s="30" t="s">
        <v>495</v>
      </c>
      <c r="K141" s="30" t="s">
        <v>482</v>
      </c>
      <c r="L141" s="30" t="s">
        <v>494</v>
      </c>
      <c r="M141" s="30" t="s">
        <v>300</v>
      </c>
      <c r="N141" s="38"/>
      <c r="O141" s="38">
        <f t="shared" si="23"/>
        <v>-1</v>
      </c>
      <c r="P141" s="38">
        <v>-1</v>
      </c>
      <c r="Q141" s="41">
        <f t="shared" si="24"/>
        <v>-1</v>
      </c>
      <c r="R141" s="38" t="str">
        <f t="shared" si="25"/>
        <v>0</v>
      </c>
      <c r="S141" s="38">
        <f t="shared" ref="S141:S204" si="32">IF(F142="Option A: I prefer tasks that show quick results and tend to get frustrated if I don’t see immediate progress.", 2,
   IF(F142="Option B: I often seek advice and approval from others before making a decision to ensure I’m on the right track.", 1,
   IF(F142="Option C: I often seek out activities where I can see incremental progress, as it helps me stay patient and motivated over time.", -1,
   IF(F142="Option D: I enjoy activities like gardening or practicing a musical instrument, even if progress is slow.",0,"Invalid Option"))))</f>
        <v>0</v>
      </c>
      <c r="T141" s="38">
        <f t="shared" si="26"/>
        <v>1</v>
      </c>
      <c r="U141" s="38" t="str">
        <f t="shared" si="27"/>
        <v>0</v>
      </c>
      <c r="V141" s="38">
        <f t="shared" si="28"/>
        <v>-1</v>
      </c>
      <c r="W141" s="2">
        <f t="shared" si="29"/>
        <v>1</v>
      </c>
      <c r="X141" s="38" t="str">
        <f t="shared" si="30"/>
        <v>0</v>
      </c>
      <c r="Y141" s="38" t="str">
        <f t="shared" si="31"/>
        <v>0</v>
      </c>
    </row>
    <row r="142" spans="1:25">
      <c r="A142" s="36">
        <v>45507.659663055558</v>
      </c>
      <c r="C142" s="30" t="s">
        <v>463</v>
      </c>
      <c r="D142" s="30" t="s">
        <v>472</v>
      </c>
      <c r="E142" s="30" t="s">
        <v>465</v>
      </c>
      <c r="F142" s="30" t="s">
        <v>479</v>
      </c>
      <c r="G142" s="30" t="s">
        <v>489</v>
      </c>
      <c r="H142" s="30" t="s">
        <v>490</v>
      </c>
      <c r="I142" s="30" t="s">
        <v>481</v>
      </c>
      <c r="J142" s="30" t="s">
        <v>495</v>
      </c>
      <c r="K142" s="30" t="s">
        <v>470</v>
      </c>
      <c r="L142" s="30" t="s">
        <v>483</v>
      </c>
      <c r="M142" s="30" t="s">
        <v>301</v>
      </c>
      <c r="N142" s="38"/>
      <c r="O142" s="38">
        <f t="shared" si="23"/>
        <v>-1</v>
      </c>
      <c r="P142" s="38">
        <v>-1</v>
      </c>
      <c r="Q142" s="41">
        <f t="shared" si="24"/>
        <v>-1</v>
      </c>
      <c r="R142" s="38" t="str">
        <f t="shared" si="25"/>
        <v>0</v>
      </c>
      <c r="S142" s="38">
        <f t="shared" si="32"/>
        <v>-1</v>
      </c>
      <c r="T142" s="38">
        <f t="shared" si="26"/>
        <v>1</v>
      </c>
      <c r="U142" s="38" t="str">
        <f t="shared" si="27"/>
        <v>0</v>
      </c>
      <c r="V142" s="38" t="str">
        <f t="shared" si="28"/>
        <v>0</v>
      </c>
      <c r="W142" s="2">
        <f t="shared" si="29"/>
        <v>1</v>
      </c>
      <c r="X142" s="38" t="str">
        <f t="shared" si="30"/>
        <v>0</v>
      </c>
      <c r="Y142" s="38" t="str">
        <f t="shared" si="31"/>
        <v>0</v>
      </c>
    </row>
    <row r="143" spans="1:25">
      <c r="A143" s="36">
        <v>45507.689193750004</v>
      </c>
      <c r="C143" s="30" t="s">
        <v>463</v>
      </c>
      <c r="D143" s="30" t="s">
        <v>478</v>
      </c>
      <c r="E143" s="30" t="s">
        <v>465</v>
      </c>
      <c r="F143" s="30" t="s">
        <v>466</v>
      </c>
      <c r="G143" s="30" t="s">
        <v>489</v>
      </c>
      <c r="H143" s="30" t="s">
        <v>490</v>
      </c>
      <c r="I143" s="30" t="s">
        <v>481</v>
      </c>
      <c r="J143" s="30" t="s">
        <v>495</v>
      </c>
      <c r="K143" s="30" t="s">
        <v>491</v>
      </c>
      <c r="L143" s="30" t="s">
        <v>471</v>
      </c>
      <c r="M143" s="30" t="s">
        <v>302</v>
      </c>
      <c r="N143" s="38"/>
      <c r="O143" s="38">
        <f t="shared" si="23"/>
        <v>3</v>
      </c>
      <c r="P143" s="38">
        <v>-1</v>
      </c>
      <c r="Q143" s="41">
        <f t="shared" si="24"/>
        <v>0</v>
      </c>
      <c r="R143" s="38" t="str">
        <f t="shared" si="25"/>
        <v>0</v>
      </c>
      <c r="S143" s="38">
        <f t="shared" si="32"/>
        <v>-1</v>
      </c>
      <c r="T143" s="38">
        <f t="shared" si="26"/>
        <v>1</v>
      </c>
      <c r="U143" s="38" t="str">
        <f t="shared" si="27"/>
        <v>0</v>
      </c>
      <c r="V143" s="38">
        <f t="shared" si="28"/>
        <v>2</v>
      </c>
      <c r="W143" s="2">
        <f t="shared" si="29"/>
        <v>1</v>
      </c>
      <c r="X143" s="38" t="str">
        <f t="shared" si="30"/>
        <v>0</v>
      </c>
      <c r="Y143" s="38">
        <f t="shared" si="31"/>
        <v>1</v>
      </c>
    </row>
    <row r="144" spans="1:25">
      <c r="A144" s="36">
        <v>45512.496151226849</v>
      </c>
      <c r="C144" s="30" t="s">
        <v>477</v>
      </c>
      <c r="D144" s="30" t="s">
        <v>472</v>
      </c>
      <c r="E144" s="30" t="s">
        <v>473</v>
      </c>
      <c r="F144" s="30" t="s">
        <v>466</v>
      </c>
      <c r="G144" s="30" t="s">
        <v>489</v>
      </c>
      <c r="H144" s="30" t="s">
        <v>490</v>
      </c>
      <c r="I144" s="30" t="s">
        <v>481</v>
      </c>
      <c r="J144" s="30" t="s">
        <v>495</v>
      </c>
      <c r="K144" s="30" t="s">
        <v>470</v>
      </c>
      <c r="L144" s="30" t="s">
        <v>494</v>
      </c>
      <c r="M144" s="30" t="s">
        <v>304</v>
      </c>
      <c r="N144" s="38"/>
      <c r="O144" s="38">
        <f t="shared" si="23"/>
        <v>-2</v>
      </c>
      <c r="P144" s="38">
        <v>-1</v>
      </c>
      <c r="Q144" s="41">
        <f t="shared" si="24"/>
        <v>-1</v>
      </c>
      <c r="R144" s="38" t="str">
        <f t="shared" si="25"/>
        <v>0</v>
      </c>
      <c r="S144" s="38">
        <f t="shared" si="32"/>
        <v>-1</v>
      </c>
      <c r="T144" s="38" t="str">
        <f t="shared" si="26"/>
        <v>0</v>
      </c>
      <c r="U144" s="38" t="str">
        <f t="shared" si="27"/>
        <v>0</v>
      </c>
      <c r="V144" s="38" t="str">
        <f t="shared" si="28"/>
        <v>0</v>
      </c>
      <c r="W144" s="2">
        <f t="shared" si="29"/>
        <v>1</v>
      </c>
      <c r="X144" s="38" t="str">
        <f t="shared" si="30"/>
        <v>0</v>
      </c>
      <c r="Y144" s="38" t="str">
        <f t="shared" si="31"/>
        <v>0</v>
      </c>
    </row>
    <row r="145" spans="1:25">
      <c r="A145" s="36">
        <v>45513.556102499999</v>
      </c>
      <c r="C145" s="30" t="s">
        <v>477</v>
      </c>
      <c r="D145" s="30" t="s">
        <v>478</v>
      </c>
      <c r="E145" s="30" t="s">
        <v>473</v>
      </c>
      <c r="F145" s="30" t="s">
        <v>466</v>
      </c>
      <c r="G145" s="30" t="s">
        <v>475</v>
      </c>
      <c r="H145" s="30" t="s">
        <v>490</v>
      </c>
      <c r="I145" s="30" t="s">
        <v>469</v>
      </c>
      <c r="J145" s="30" t="s">
        <v>495</v>
      </c>
      <c r="K145" s="30" t="s">
        <v>470</v>
      </c>
      <c r="L145" s="30" t="s">
        <v>494</v>
      </c>
      <c r="M145" s="30" t="s">
        <v>305</v>
      </c>
      <c r="N145" s="38"/>
      <c r="O145" s="38">
        <f t="shared" si="23"/>
        <v>1</v>
      </c>
      <c r="P145" s="38">
        <v>-1</v>
      </c>
      <c r="Q145" s="41">
        <f t="shared" si="24"/>
        <v>0</v>
      </c>
      <c r="R145" s="38" t="str">
        <f t="shared" si="25"/>
        <v>0</v>
      </c>
      <c r="S145" s="38">
        <f t="shared" si="32"/>
        <v>1</v>
      </c>
      <c r="T145" s="38" t="str">
        <f t="shared" si="26"/>
        <v>0</v>
      </c>
      <c r="U145" s="38" t="str">
        <f t="shared" si="27"/>
        <v>0</v>
      </c>
      <c r="V145" s="38" t="str">
        <f t="shared" si="28"/>
        <v>0</v>
      </c>
      <c r="W145" s="2">
        <f t="shared" si="29"/>
        <v>1</v>
      </c>
      <c r="X145" s="38" t="str">
        <f t="shared" si="30"/>
        <v>0</v>
      </c>
      <c r="Y145" s="38" t="str">
        <f t="shared" si="31"/>
        <v>0</v>
      </c>
    </row>
    <row r="146" spans="1:25">
      <c r="A146" s="36">
        <v>45513.562612824069</v>
      </c>
      <c r="C146" s="30" t="s">
        <v>477</v>
      </c>
      <c r="D146" s="30" t="s">
        <v>472</v>
      </c>
      <c r="E146" s="30" t="s">
        <v>493</v>
      </c>
      <c r="F146" s="30" t="s">
        <v>474</v>
      </c>
      <c r="G146" s="30" t="s">
        <v>475</v>
      </c>
      <c r="H146" s="30" t="s">
        <v>490</v>
      </c>
      <c r="I146" s="30" t="s">
        <v>485</v>
      </c>
      <c r="J146" s="30" t="s">
        <v>495</v>
      </c>
      <c r="K146" s="30" t="s">
        <v>491</v>
      </c>
      <c r="L146" s="30" t="s">
        <v>483</v>
      </c>
      <c r="M146" s="30" t="s">
        <v>306</v>
      </c>
      <c r="N146" s="38"/>
      <c r="O146" s="38">
        <f t="shared" si="23"/>
        <v>-1</v>
      </c>
      <c r="P146" s="38">
        <v>-1</v>
      </c>
      <c r="Q146" s="41">
        <f t="shared" si="24"/>
        <v>-1</v>
      </c>
      <c r="R146" s="38">
        <f t="shared" si="25"/>
        <v>-1</v>
      </c>
      <c r="S146" s="38">
        <f t="shared" si="32"/>
        <v>-1</v>
      </c>
      <c r="T146" s="38">
        <f t="shared" si="26"/>
        <v>1</v>
      </c>
      <c r="U146" s="38">
        <f t="shared" si="27"/>
        <v>0</v>
      </c>
      <c r="V146" s="38" t="str">
        <f t="shared" si="28"/>
        <v>0</v>
      </c>
      <c r="W146" s="2">
        <f t="shared" si="29"/>
        <v>1</v>
      </c>
      <c r="X146" s="38" t="str">
        <f t="shared" si="30"/>
        <v>0</v>
      </c>
      <c r="Y146" s="38">
        <f t="shared" si="31"/>
        <v>1</v>
      </c>
    </row>
    <row r="147" spans="1:25">
      <c r="A147" s="36">
        <v>45513.563942905093</v>
      </c>
      <c r="C147" s="30" t="s">
        <v>463</v>
      </c>
      <c r="D147" s="30" t="s">
        <v>478</v>
      </c>
      <c r="E147" s="30" t="s">
        <v>473</v>
      </c>
      <c r="F147" s="30" t="s">
        <v>466</v>
      </c>
      <c r="G147" s="30" t="s">
        <v>489</v>
      </c>
      <c r="H147" s="30" t="s">
        <v>490</v>
      </c>
      <c r="I147" s="30" t="s">
        <v>469</v>
      </c>
      <c r="J147" s="30" t="s">
        <v>495</v>
      </c>
      <c r="K147" s="30" t="s">
        <v>470</v>
      </c>
      <c r="L147" s="30" t="s">
        <v>494</v>
      </c>
      <c r="M147" s="30" t="s">
        <v>307</v>
      </c>
      <c r="N147" s="38"/>
      <c r="O147" s="38">
        <f t="shared" si="23"/>
        <v>2</v>
      </c>
      <c r="P147" s="38">
        <v>-1</v>
      </c>
      <c r="Q147" s="41">
        <f t="shared" si="24"/>
        <v>0</v>
      </c>
      <c r="R147" s="38" t="str">
        <f t="shared" si="25"/>
        <v>0</v>
      </c>
      <c r="S147" s="38">
        <f t="shared" si="32"/>
        <v>-1</v>
      </c>
      <c r="T147" s="38">
        <f t="shared" si="26"/>
        <v>1</v>
      </c>
      <c r="U147" s="38">
        <f t="shared" si="27"/>
        <v>0</v>
      </c>
      <c r="V147" s="38">
        <f t="shared" si="28"/>
        <v>2</v>
      </c>
      <c r="W147" s="2">
        <f t="shared" si="29"/>
        <v>1</v>
      </c>
      <c r="X147" s="38" t="str">
        <f t="shared" si="30"/>
        <v>0</v>
      </c>
      <c r="Y147" s="38" t="str">
        <f t="shared" si="31"/>
        <v>0</v>
      </c>
    </row>
    <row r="148" spans="1:25">
      <c r="A148" s="36">
        <v>45513.589872557874</v>
      </c>
      <c r="C148" s="30" t="s">
        <v>463</v>
      </c>
      <c r="D148" s="30" t="s">
        <v>472</v>
      </c>
      <c r="E148" s="30" t="s">
        <v>474</v>
      </c>
      <c r="F148" s="30" t="s">
        <v>466</v>
      </c>
      <c r="G148" s="30" t="s">
        <v>489</v>
      </c>
      <c r="H148" s="30" t="s">
        <v>490</v>
      </c>
      <c r="I148" s="30" t="s">
        <v>476</v>
      </c>
      <c r="J148" s="30" t="s">
        <v>495</v>
      </c>
      <c r="K148" s="30" t="s">
        <v>482</v>
      </c>
      <c r="L148" s="30" t="s">
        <v>471</v>
      </c>
      <c r="M148" s="30" t="s">
        <v>308</v>
      </c>
      <c r="N148" s="38"/>
      <c r="O148" s="38">
        <f t="shared" si="23"/>
        <v>1</v>
      </c>
      <c r="P148" s="38">
        <v>-1</v>
      </c>
      <c r="Q148" s="41">
        <f t="shared" si="24"/>
        <v>-1</v>
      </c>
      <c r="R148" s="38">
        <f t="shared" si="25"/>
        <v>1</v>
      </c>
      <c r="S148" s="38">
        <f t="shared" si="32"/>
        <v>1</v>
      </c>
      <c r="T148" s="38" t="str">
        <f t="shared" si="26"/>
        <v>0</v>
      </c>
      <c r="U148" s="38">
        <f t="shared" si="27"/>
        <v>0</v>
      </c>
      <c r="V148" s="38">
        <f t="shared" si="28"/>
        <v>-1</v>
      </c>
      <c r="W148" s="2">
        <f t="shared" si="29"/>
        <v>1</v>
      </c>
      <c r="X148" s="38" t="str">
        <f t="shared" si="30"/>
        <v>0</v>
      </c>
      <c r="Y148" s="38">
        <f t="shared" si="31"/>
        <v>1</v>
      </c>
    </row>
    <row r="149" spans="1:25">
      <c r="A149" s="36">
        <v>45513.594671527782</v>
      </c>
      <c r="C149" s="30" t="s">
        <v>477</v>
      </c>
      <c r="D149" s="30" t="s">
        <v>464</v>
      </c>
      <c r="E149" s="30" t="s">
        <v>465</v>
      </c>
      <c r="F149" s="30" t="s">
        <v>474</v>
      </c>
      <c r="G149" s="30" t="s">
        <v>475</v>
      </c>
      <c r="H149" s="30" t="s">
        <v>468</v>
      </c>
      <c r="I149" s="30" t="s">
        <v>469</v>
      </c>
      <c r="J149" s="30" t="s">
        <v>495</v>
      </c>
      <c r="K149" s="30" t="s">
        <v>491</v>
      </c>
      <c r="L149" s="30" t="s">
        <v>483</v>
      </c>
      <c r="M149" s="30" t="s">
        <v>309</v>
      </c>
      <c r="N149" s="38"/>
      <c r="O149" s="38">
        <f t="shared" si="23"/>
        <v>1</v>
      </c>
      <c r="P149" s="38">
        <v>-1</v>
      </c>
      <c r="Q149" s="41" t="str">
        <f t="shared" si="24"/>
        <v>0</v>
      </c>
      <c r="R149" s="38" t="str">
        <f t="shared" si="25"/>
        <v>0</v>
      </c>
      <c r="S149" s="38">
        <f t="shared" si="32"/>
        <v>-1</v>
      </c>
      <c r="T149" s="38">
        <f t="shared" si="26"/>
        <v>1</v>
      </c>
      <c r="U149" s="38" t="str">
        <f t="shared" si="27"/>
        <v>0</v>
      </c>
      <c r="V149" s="38" t="str">
        <f t="shared" si="28"/>
        <v>0</v>
      </c>
      <c r="W149" s="2">
        <f t="shared" si="29"/>
        <v>1</v>
      </c>
      <c r="X149" s="38" t="str">
        <f t="shared" si="30"/>
        <v>0</v>
      </c>
      <c r="Y149" s="38">
        <f t="shared" si="31"/>
        <v>1</v>
      </c>
    </row>
    <row r="150" spans="1:25">
      <c r="A150" s="36">
        <v>45513.612781736112</v>
      </c>
      <c r="C150" s="30" t="s">
        <v>487</v>
      </c>
      <c r="D150" s="30" t="s">
        <v>478</v>
      </c>
      <c r="E150" s="30" t="s">
        <v>465</v>
      </c>
      <c r="F150" s="30" t="s">
        <v>466</v>
      </c>
      <c r="G150" s="30" t="s">
        <v>489</v>
      </c>
      <c r="H150" s="30" t="s">
        <v>468</v>
      </c>
      <c r="I150" s="30" t="s">
        <v>485</v>
      </c>
      <c r="J150" s="30" t="s">
        <v>495</v>
      </c>
      <c r="K150" s="30" t="s">
        <v>482</v>
      </c>
      <c r="L150" s="30" t="s">
        <v>494</v>
      </c>
      <c r="M150" s="30" t="s">
        <v>506</v>
      </c>
      <c r="N150" s="38"/>
      <c r="O150" s="38">
        <f t="shared" si="23"/>
        <v>0</v>
      </c>
      <c r="P150" s="38">
        <v>-1</v>
      </c>
      <c r="Q150" s="41">
        <f t="shared" si="24"/>
        <v>0</v>
      </c>
      <c r="R150" s="38" t="str">
        <f t="shared" si="25"/>
        <v>0</v>
      </c>
      <c r="S150" s="38">
        <f t="shared" si="32"/>
        <v>0</v>
      </c>
      <c r="T150" s="38">
        <f t="shared" si="26"/>
        <v>1</v>
      </c>
      <c r="U150" s="38" t="str">
        <f t="shared" si="27"/>
        <v>0</v>
      </c>
      <c r="V150" s="38" t="str">
        <f t="shared" si="28"/>
        <v>0</v>
      </c>
      <c r="W150" s="2" t="str">
        <f t="shared" si="29"/>
        <v>0</v>
      </c>
      <c r="X150" s="38" t="str">
        <f t="shared" si="30"/>
        <v>0</v>
      </c>
      <c r="Y150" s="38" t="str">
        <f t="shared" si="31"/>
        <v>0</v>
      </c>
    </row>
    <row r="151" spans="1:25">
      <c r="A151" s="36">
        <v>45513.762912164355</v>
      </c>
      <c r="C151" s="30" t="s">
        <v>487</v>
      </c>
      <c r="D151" s="30" t="s">
        <v>472</v>
      </c>
      <c r="E151" s="30" t="s">
        <v>473</v>
      </c>
      <c r="F151" s="30" t="s">
        <v>479</v>
      </c>
      <c r="G151" s="30" t="s">
        <v>489</v>
      </c>
      <c r="H151" s="30" t="s">
        <v>468</v>
      </c>
      <c r="I151" s="30" t="s">
        <v>481</v>
      </c>
      <c r="J151" s="30" t="s">
        <v>495</v>
      </c>
      <c r="K151" s="30" t="s">
        <v>482</v>
      </c>
      <c r="L151" s="30" t="s">
        <v>483</v>
      </c>
      <c r="M151" s="30" t="s">
        <v>311</v>
      </c>
      <c r="N151" s="38"/>
      <c r="O151" s="38">
        <f t="shared" si="23"/>
        <v>-1</v>
      </c>
      <c r="P151" s="38">
        <v>-1</v>
      </c>
      <c r="Q151" s="41">
        <f t="shared" si="24"/>
        <v>-1</v>
      </c>
      <c r="R151" s="38" t="str">
        <f t="shared" si="25"/>
        <v>0</v>
      </c>
      <c r="S151" s="38">
        <f t="shared" si="32"/>
        <v>-1</v>
      </c>
      <c r="T151" s="38">
        <f t="shared" si="26"/>
        <v>1</v>
      </c>
      <c r="U151" s="38" t="str">
        <f t="shared" si="27"/>
        <v>0</v>
      </c>
      <c r="V151" s="38" t="str">
        <f t="shared" si="28"/>
        <v>0</v>
      </c>
      <c r="W151" s="2">
        <f t="shared" si="29"/>
        <v>1</v>
      </c>
      <c r="X151" s="38" t="str">
        <f t="shared" si="30"/>
        <v>0</v>
      </c>
      <c r="Y151" s="38" t="str">
        <f t="shared" si="31"/>
        <v>0</v>
      </c>
    </row>
    <row r="152" spans="1:25">
      <c r="A152" s="36">
        <v>45513.788577592597</v>
      </c>
      <c r="C152" s="30" t="s">
        <v>477</v>
      </c>
      <c r="D152" s="30" t="s">
        <v>488</v>
      </c>
      <c r="E152" s="30" t="s">
        <v>474</v>
      </c>
      <c r="F152" s="30" t="s">
        <v>466</v>
      </c>
      <c r="G152" s="30" t="s">
        <v>489</v>
      </c>
      <c r="H152" s="30" t="s">
        <v>484</v>
      </c>
      <c r="I152" s="30" t="s">
        <v>476</v>
      </c>
      <c r="J152" s="30" t="s">
        <v>495</v>
      </c>
      <c r="K152" s="30" t="s">
        <v>491</v>
      </c>
      <c r="L152" s="30" t="s">
        <v>483</v>
      </c>
      <c r="M152" s="30" t="s">
        <v>312</v>
      </c>
      <c r="N152" s="38"/>
      <c r="O152" s="38">
        <f t="shared" si="23"/>
        <v>2</v>
      </c>
      <c r="P152" s="38">
        <v>-1</v>
      </c>
      <c r="Q152" s="41">
        <f t="shared" si="24"/>
        <v>1</v>
      </c>
      <c r="R152" s="38">
        <f t="shared" si="25"/>
        <v>1</v>
      </c>
      <c r="S152" s="38">
        <f t="shared" si="32"/>
        <v>-1</v>
      </c>
      <c r="T152" s="38">
        <f t="shared" si="26"/>
        <v>1</v>
      </c>
      <c r="U152" s="38" t="str">
        <f t="shared" si="27"/>
        <v>0</v>
      </c>
      <c r="V152" s="38" t="str">
        <f t="shared" si="28"/>
        <v>0</v>
      </c>
      <c r="W152" s="2">
        <f t="shared" si="29"/>
        <v>1</v>
      </c>
      <c r="X152" s="38" t="str">
        <f t="shared" si="30"/>
        <v>0</v>
      </c>
      <c r="Y152" s="38" t="str">
        <f t="shared" si="31"/>
        <v>0</v>
      </c>
    </row>
    <row r="153" spans="1:25">
      <c r="A153" s="36">
        <v>45514.364476006944</v>
      </c>
      <c r="C153" s="30" t="s">
        <v>487</v>
      </c>
      <c r="D153" s="30" t="s">
        <v>488</v>
      </c>
      <c r="E153" s="30" t="s">
        <v>465</v>
      </c>
      <c r="F153" s="30" t="s">
        <v>466</v>
      </c>
      <c r="G153" s="30" t="s">
        <v>489</v>
      </c>
      <c r="H153" s="30" t="s">
        <v>490</v>
      </c>
      <c r="I153" s="30" t="s">
        <v>469</v>
      </c>
      <c r="J153" s="30" t="s">
        <v>497</v>
      </c>
      <c r="K153" s="30" t="s">
        <v>482</v>
      </c>
      <c r="L153" s="30" t="s">
        <v>471</v>
      </c>
      <c r="M153" s="30" t="s">
        <v>313</v>
      </c>
      <c r="N153" s="38"/>
      <c r="O153" s="38">
        <f t="shared" si="23"/>
        <v>2</v>
      </c>
      <c r="P153" s="38">
        <v>-1</v>
      </c>
      <c r="Q153" s="41">
        <f t="shared" si="24"/>
        <v>1</v>
      </c>
      <c r="R153" s="38" t="str">
        <f t="shared" si="25"/>
        <v>0</v>
      </c>
      <c r="S153" s="38">
        <f t="shared" si="32"/>
        <v>-1</v>
      </c>
      <c r="T153" s="38" t="str">
        <f t="shared" si="26"/>
        <v>0</v>
      </c>
      <c r="U153" s="38" t="str">
        <f t="shared" si="27"/>
        <v>0</v>
      </c>
      <c r="V153" s="38">
        <f t="shared" si="28"/>
        <v>2</v>
      </c>
      <c r="W153" s="2">
        <f t="shared" si="29"/>
        <v>1</v>
      </c>
      <c r="X153" s="38" t="str">
        <f t="shared" si="30"/>
        <v>0</v>
      </c>
      <c r="Y153" s="38" t="str">
        <f t="shared" si="31"/>
        <v>0</v>
      </c>
    </row>
    <row r="154" spans="1:25">
      <c r="A154" s="36">
        <v>45514.554327546299</v>
      </c>
      <c r="C154" s="30" t="s">
        <v>463</v>
      </c>
      <c r="D154" s="30" t="s">
        <v>472</v>
      </c>
      <c r="E154" s="30" t="s">
        <v>473</v>
      </c>
      <c r="F154" s="30" t="s">
        <v>466</v>
      </c>
      <c r="G154" s="30" t="s">
        <v>475</v>
      </c>
      <c r="H154" s="30" t="s">
        <v>490</v>
      </c>
      <c r="I154" s="30" t="s">
        <v>476</v>
      </c>
      <c r="J154" s="30" t="s">
        <v>495</v>
      </c>
      <c r="K154" s="30" t="s">
        <v>482</v>
      </c>
      <c r="L154" s="30" t="s">
        <v>486</v>
      </c>
      <c r="M154" s="30" t="s">
        <v>314</v>
      </c>
      <c r="N154" s="38"/>
      <c r="O154" s="38">
        <f t="shared" si="23"/>
        <v>-1</v>
      </c>
      <c r="P154" s="38">
        <v>-1</v>
      </c>
      <c r="Q154" s="41">
        <f t="shared" si="24"/>
        <v>-1</v>
      </c>
      <c r="R154" s="38" t="str">
        <f t="shared" si="25"/>
        <v>0</v>
      </c>
      <c r="S154" s="38">
        <f t="shared" si="32"/>
        <v>-1</v>
      </c>
      <c r="T154" s="38">
        <f t="shared" si="26"/>
        <v>1</v>
      </c>
      <c r="U154" s="38" t="str">
        <f t="shared" si="27"/>
        <v>0</v>
      </c>
      <c r="V154" s="38" t="str">
        <f t="shared" si="28"/>
        <v>0</v>
      </c>
      <c r="W154" s="2">
        <f t="shared" si="29"/>
        <v>1</v>
      </c>
      <c r="X154" s="38" t="str">
        <f t="shared" si="30"/>
        <v>0</v>
      </c>
      <c r="Y154" s="38" t="str">
        <f t="shared" si="31"/>
        <v>0</v>
      </c>
    </row>
    <row r="155" spans="1:25">
      <c r="A155" s="36">
        <v>45514.59598489583</v>
      </c>
      <c r="C155" s="30" t="s">
        <v>463</v>
      </c>
      <c r="D155" s="30" t="s">
        <v>472</v>
      </c>
      <c r="E155" s="30" t="s">
        <v>465</v>
      </c>
      <c r="F155" s="30" t="s">
        <v>466</v>
      </c>
      <c r="G155" s="30" t="s">
        <v>489</v>
      </c>
      <c r="H155" s="30" t="s">
        <v>490</v>
      </c>
      <c r="I155" s="30" t="s">
        <v>476</v>
      </c>
      <c r="J155" s="30" t="s">
        <v>495</v>
      </c>
      <c r="K155" s="30" t="s">
        <v>482</v>
      </c>
      <c r="L155" s="30" t="s">
        <v>471</v>
      </c>
      <c r="M155" s="30" t="s">
        <v>315</v>
      </c>
      <c r="N155" s="38"/>
      <c r="O155" s="38">
        <f t="shared" si="23"/>
        <v>-2</v>
      </c>
      <c r="P155" s="38">
        <v>-1</v>
      </c>
      <c r="Q155" s="41">
        <f t="shared" si="24"/>
        <v>-1</v>
      </c>
      <c r="R155" s="38" t="str">
        <f t="shared" si="25"/>
        <v>0</v>
      </c>
      <c r="S155" s="38">
        <f t="shared" si="32"/>
        <v>-1</v>
      </c>
      <c r="T155" s="38">
        <f t="shared" si="26"/>
        <v>1</v>
      </c>
      <c r="U155" s="38">
        <f t="shared" si="27"/>
        <v>0</v>
      </c>
      <c r="V155" s="38" t="str">
        <f t="shared" si="28"/>
        <v>0</v>
      </c>
      <c r="W155" s="2" t="str">
        <f t="shared" si="29"/>
        <v>0</v>
      </c>
      <c r="X155" s="38" t="str">
        <f t="shared" si="30"/>
        <v>0</v>
      </c>
      <c r="Y155" s="38" t="str">
        <f t="shared" si="31"/>
        <v>0</v>
      </c>
    </row>
    <row r="156" spans="1:25">
      <c r="A156" s="36">
        <v>45514.605397037041</v>
      </c>
      <c r="C156" s="30" t="s">
        <v>463</v>
      </c>
      <c r="D156" s="30" t="s">
        <v>472</v>
      </c>
      <c r="E156" s="30" t="s">
        <v>465</v>
      </c>
      <c r="F156" s="30" t="s">
        <v>466</v>
      </c>
      <c r="G156" s="30" t="s">
        <v>489</v>
      </c>
      <c r="H156" s="30" t="s">
        <v>490</v>
      </c>
      <c r="I156" s="30" t="s">
        <v>485</v>
      </c>
      <c r="J156" s="30" t="s">
        <v>495</v>
      </c>
      <c r="K156" s="30" t="s">
        <v>491</v>
      </c>
      <c r="L156" s="30" t="s">
        <v>494</v>
      </c>
      <c r="M156" s="30" t="s">
        <v>316</v>
      </c>
      <c r="N156" s="38"/>
      <c r="O156" s="38">
        <f t="shared" si="23"/>
        <v>-1</v>
      </c>
      <c r="P156" s="38">
        <v>-1</v>
      </c>
      <c r="Q156" s="41">
        <f t="shared" si="24"/>
        <v>-1</v>
      </c>
      <c r="R156" s="38" t="str">
        <f t="shared" si="25"/>
        <v>0</v>
      </c>
      <c r="S156" s="38">
        <f t="shared" si="32"/>
        <v>-1</v>
      </c>
      <c r="T156" s="38">
        <f t="shared" si="26"/>
        <v>1</v>
      </c>
      <c r="U156" s="38" t="str">
        <f t="shared" si="27"/>
        <v>0</v>
      </c>
      <c r="V156" s="38">
        <f t="shared" si="28"/>
        <v>-1</v>
      </c>
      <c r="W156" s="2">
        <f t="shared" si="29"/>
        <v>1</v>
      </c>
      <c r="X156" s="38" t="str">
        <f t="shared" si="30"/>
        <v>0</v>
      </c>
      <c r="Y156" s="38">
        <f t="shared" si="31"/>
        <v>1</v>
      </c>
    </row>
    <row r="157" spans="1:25">
      <c r="A157" s="36">
        <v>45514.71315369213</v>
      </c>
      <c r="C157" s="30" t="s">
        <v>487</v>
      </c>
      <c r="D157" s="30" t="s">
        <v>478</v>
      </c>
      <c r="E157" s="30" t="s">
        <v>465</v>
      </c>
      <c r="F157" s="30" t="s">
        <v>466</v>
      </c>
      <c r="G157" s="30" t="s">
        <v>489</v>
      </c>
      <c r="H157" s="30" t="s">
        <v>490</v>
      </c>
      <c r="I157" s="30" t="s">
        <v>469</v>
      </c>
      <c r="J157" s="30" t="s">
        <v>495</v>
      </c>
      <c r="K157" s="30" t="s">
        <v>482</v>
      </c>
      <c r="L157" s="30" t="s">
        <v>494</v>
      </c>
      <c r="M157" s="30" t="s">
        <v>317</v>
      </c>
      <c r="N157" s="38"/>
      <c r="O157" s="38">
        <f t="shared" si="23"/>
        <v>1</v>
      </c>
      <c r="P157" s="38">
        <v>-1</v>
      </c>
      <c r="Q157" s="41">
        <f t="shared" si="24"/>
        <v>0</v>
      </c>
      <c r="R157" s="38" t="str">
        <f t="shared" si="25"/>
        <v>0</v>
      </c>
      <c r="S157" s="38">
        <f t="shared" si="32"/>
        <v>1</v>
      </c>
      <c r="T157" s="38" t="str">
        <f t="shared" si="26"/>
        <v>0</v>
      </c>
      <c r="U157" s="38" t="str">
        <f t="shared" si="27"/>
        <v>0</v>
      </c>
      <c r="V157" s="38">
        <f t="shared" si="28"/>
        <v>-1</v>
      </c>
      <c r="W157" s="2">
        <f t="shared" si="29"/>
        <v>1</v>
      </c>
      <c r="X157" s="38" t="str">
        <f t="shared" si="30"/>
        <v>0</v>
      </c>
      <c r="Y157" s="38">
        <f t="shared" si="31"/>
        <v>1</v>
      </c>
    </row>
    <row r="158" spans="1:25">
      <c r="A158" s="36">
        <v>45514.713250474539</v>
      </c>
      <c r="C158" s="30" t="s">
        <v>477</v>
      </c>
      <c r="D158" s="30" t="s">
        <v>478</v>
      </c>
      <c r="E158" s="30" t="s">
        <v>465</v>
      </c>
      <c r="F158" s="30" t="s">
        <v>474</v>
      </c>
      <c r="G158" s="30" t="s">
        <v>475</v>
      </c>
      <c r="H158" s="30" t="s">
        <v>468</v>
      </c>
      <c r="I158" s="30" t="s">
        <v>476</v>
      </c>
      <c r="J158" s="30" t="s">
        <v>497</v>
      </c>
      <c r="K158" s="30" t="s">
        <v>482</v>
      </c>
      <c r="L158" s="30" t="s">
        <v>471</v>
      </c>
      <c r="M158" s="30" t="s">
        <v>318</v>
      </c>
      <c r="N158" s="38"/>
      <c r="O158" s="38">
        <f t="shared" si="23"/>
        <v>-2</v>
      </c>
      <c r="P158" s="38">
        <v>-1</v>
      </c>
      <c r="Q158" s="41">
        <f t="shared" si="24"/>
        <v>0</v>
      </c>
      <c r="R158" s="38" t="str">
        <f t="shared" si="25"/>
        <v>0</v>
      </c>
      <c r="S158" s="38">
        <f t="shared" si="32"/>
        <v>-1</v>
      </c>
      <c r="T158" s="38">
        <f t="shared" si="26"/>
        <v>1</v>
      </c>
      <c r="U158" s="38">
        <f t="shared" si="27"/>
        <v>0</v>
      </c>
      <c r="V158" s="38">
        <f t="shared" si="28"/>
        <v>-1</v>
      </c>
      <c r="W158" s="2" t="str">
        <f t="shared" si="29"/>
        <v>0</v>
      </c>
      <c r="X158" s="38" t="str">
        <f t="shared" si="30"/>
        <v>0</v>
      </c>
      <c r="Y158" s="38" t="str">
        <f t="shared" si="31"/>
        <v>0</v>
      </c>
    </row>
    <row r="159" spans="1:25">
      <c r="A159" s="36">
        <v>45514.796386087968</v>
      </c>
      <c r="C159" s="30" t="s">
        <v>477</v>
      </c>
      <c r="D159" s="30" t="s">
        <v>472</v>
      </c>
      <c r="E159" s="30" t="s">
        <v>474</v>
      </c>
      <c r="F159" s="30" t="s">
        <v>466</v>
      </c>
      <c r="G159" s="30" t="s">
        <v>489</v>
      </c>
      <c r="H159" s="30" t="s">
        <v>490</v>
      </c>
      <c r="I159" s="30" t="s">
        <v>481</v>
      </c>
      <c r="J159" s="30" t="s">
        <v>495</v>
      </c>
      <c r="K159" s="30" t="s">
        <v>491</v>
      </c>
      <c r="L159" s="30" t="s">
        <v>483</v>
      </c>
      <c r="M159" s="30" t="s">
        <v>319</v>
      </c>
      <c r="N159" s="38"/>
      <c r="O159" s="38">
        <f t="shared" si="23"/>
        <v>-2</v>
      </c>
      <c r="P159" s="38">
        <v>-1</v>
      </c>
      <c r="Q159" s="41">
        <f t="shared" si="24"/>
        <v>-1</v>
      </c>
      <c r="R159" s="38">
        <f t="shared" si="25"/>
        <v>1</v>
      </c>
      <c r="S159" s="38">
        <f t="shared" si="32"/>
        <v>-1</v>
      </c>
      <c r="T159" s="38" t="str">
        <f t="shared" si="26"/>
        <v>0</v>
      </c>
      <c r="U159" s="38">
        <f t="shared" si="27"/>
        <v>0</v>
      </c>
      <c r="V159" s="38" t="str">
        <f t="shared" si="28"/>
        <v>0</v>
      </c>
      <c r="W159" s="2" t="str">
        <f t="shared" si="29"/>
        <v>0</v>
      </c>
      <c r="X159" s="38" t="str">
        <f t="shared" si="30"/>
        <v>0</v>
      </c>
      <c r="Y159" s="38" t="str">
        <f t="shared" si="31"/>
        <v>0</v>
      </c>
    </row>
    <row r="160" spans="1:25">
      <c r="A160" s="36">
        <v>45514.839832395832</v>
      </c>
      <c r="C160" s="30" t="s">
        <v>477</v>
      </c>
      <c r="D160" s="30" t="s">
        <v>464</v>
      </c>
      <c r="E160" s="30" t="s">
        <v>465</v>
      </c>
      <c r="F160" s="30" t="s">
        <v>466</v>
      </c>
      <c r="G160" s="30" t="s">
        <v>475</v>
      </c>
      <c r="H160" s="30" t="s">
        <v>490</v>
      </c>
      <c r="I160" s="30" t="s">
        <v>481</v>
      </c>
      <c r="J160" s="30" t="s">
        <v>495</v>
      </c>
      <c r="K160" s="30" t="s">
        <v>470</v>
      </c>
      <c r="L160" s="30" t="s">
        <v>483</v>
      </c>
      <c r="M160" s="30" t="s">
        <v>320</v>
      </c>
      <c r="N160" s="38"/>
      <c r="O160" s="38">
        <f t="shared" si="23"/>
        <v>2</v>
      </c>
      <c r="P160" s="38">
        <v>-1</v>
      </c>
      <c r="Q160" s="41" t="str">
        <f t="shared" si="24"/>
        <v>0</v>
      </c>
      <c r="R160" s="38" t="str">
        <f t="shared" si="25"/>
        <v>0</v>
      </c>
      <c r="S160" s="38">
        <f t="shared" si="32"/>
        <v>1</v>
      </c>
      <c r="T160" s="38" t="str">
        <f t="shared" si="26"/>
        <v>0</v>
      </c>
      <c r="U160" s="38" t="str">
        <f t="shared" si="27"/>
        <v>0</v>
      </c>
      <c r="V160" s="38">
        <f t="shared" si="28"/>
        <v>2</v>
      </c>
      <c r="W160" s="2" t="str">
        <f t="shared" si="29"/>
        <v>0</v>
      </c>
      <c r="X160" s="38" t="str">
        <f t="shared" si="30"/>
        <v>0</v>
      </c>
      <c r="Y160" s="38" t="str">
        <f t="shared" si="31"/>
        <v>0</v>
      </c>
    </row>
    <row r="161" spans="1:25">
      <c r="A161" s="36">
        <v>45514.846947164348</v>
      </c>
      <c r="C161" s="30" t="s">
        <v>463</v>
      </c>
      <c r="D161" s="30" t="s">
        <v>472</v>
      </c>
      <c r="E161" s="30" t="s">
        <v>473</v>
      </c>
      <c r="F161" s="30" t="s">
        <v>474</v>
      </c>
      <c r="G161" s="30" t="s">
        <v>475</v>
      </c>
      <c r="H161" s="30" t="s">
        <v>468</v>
      </c>
      <c r="I161" s="30" t="s">
        <v>481</v>
      </c>
      <c r="J161" s="30" t="s">
        <v>496</v>
      </c>
      <c r="K161" s="30" t="s">
        <v>482</v>
      </c>
      <c r="L161" s="30" t="s">
        <v>471</v>
      </c>
      <c r="M161" s="30" t="s">
        <v>321</v>
      </c>
      <c r="N161" s="38"/>
      <c r="O161" s="38">
        <f t="shared" si="23"/>
        <v>-3</v>
      </c>
      <c r="P161" s="38">
        <v>-1</v>
      </c>
      <c r="Q161" s="41">
        <f t="shared" si="24"/>
        <v>-1</v>
      </c>
      <c r="R161" s="38" t="str">
        <f t="shared" si="25"/>
        <v>0</v>
      </c>
      <c r="S161" s="38">
        <f t="shared" si="32"/>
        <v>-1</v>
      </c>
      <c r="T161" s="38" t="str">
        <f t="shared" si="26"/>
        <v>0</v>
      </c>
      <c r="U161" s="38" t="str">
        <f t="shared" si="27"/>
        <v>0</v>
      </c>
      <c r="V161" s="38" t="str">
        <f t="shared" si="28"/>
        <v>0</v>
      </c>
      <c r="W161" s="2" t="str">
        <f t="shared" si="29"/>
        <v>0</v>
      </c>
      <c r="X161" s="38" t="str">
        <f t="shared" si="30"/>
        <v>0</v>
      </c>
      <c r="Y161" s="38" t="str">
        <f t="shared" si="31"/>
        <v>0</v>
      </c>
    </row>
    <row r="162" spans="1:25">
      <c r="A162" s="36">
        <v>45514.850172881939</v>
      </c>
      <c r="C162" s="30" t="s">
        <v>463</v>
      </c>
      <c r="D162" s="30" t="s">
        <v>478</v>
      </c>
      <c r="E162" s="30" t="s">
        <v>473</v>
      </c>
      <c r="F162" s="30" t="s">
        <v>466</v>
      </c>
      <c r="G162" s="30" t="s">
        <v>475</v>
      </c>
      <c r="H162" s="30" t="s">
        <v>468</v>
      </c>
      <c r="I162" s="30" t="s">
        <v>476</v>
      </c>
      <c r="J162" s="30" t="s">
        <v>496</v>
      </c>
      <c r="K162" s="30" t="s">
        <v>491</v>
      </c>
      <c r="L162" s="30" t="s">
        <v>494</v>
      </c>
      <c r="M162" s="30" t="s">
        <v>322</v>
      </c>
      <c r="N162" s="38"/>
      <c r="O162" s="38">
        <f t="shared" si="23"/>
        <v>1</v>
      </c>
      <c r="P162" s="38">
        <v>-1</v>
      </c>
      <c r="Q162" s="41">
        <f t="shared" si="24"/>
        <v>0</v>
      </c>
      <c r="R162" s="38" t="str">
        <f t="shared" si="25"/>
        <v>0</v>
      </c>
      <c r="S162" s="38">
        <f t="shared" si="32"/>
        <v>2</v>
      </c>
      <c r="T162" s="38" t="str">
        <f t="shared" si="26"/>
        <v>0</v>
      </c>
      <c r="U162" s="38">
        <f t="shared" si="27"/>
        <v>0</v>
      </c>
      <c r="V162" s="38">
        <f t="shared" si="28"/>
        <v>-1</v>
      </c>
      <c r="W162" s="2">
        <f t="shared" si="29"/>
        <v>1</v>
      </c>
      <c r="X162" s="38" t="str">
        <f t="shared" si="30"/>
        <v>0</v>
      </c>
      <c r="Y162" s="38" t="str">
        <f t="shared" si="31"/>
        <v>0</v>
      </c>
    </row>
    <row r="163" spans="1:25">
      <c r="A163" s="36">
        <v>45514.945516388892</v>
      </c>
      <c r="C163" s="30" t="s">
        <v>487</v>
      </c>
      <c r="D163" s="30" t="s">
        <v>472</v>
      </c>
      <c r="E163" s="30" t="s">
        <v>465</v>
      </c>
      <c r="F163" s="30" t="s">
        <v>498</v>
      </c>
      <c r="G163" s="30" t="s">
        <v>480</v>
      </c>
      <c r="H163" s="30" t="s">
        <v>484</v>
      </c>
      <c r="I163" s="30" t="s">
        <v>485</v>
      </c>
      <c r="J163" s="30" t="s">
        <v>497</v>
      </c>
      <c r="K163" s="30" t="s">
        <v>470</v>
      </c>
      <c r="L163" s="30" t="s">
        <v>494</v>
      </c>
      <c r="M163" s="30" t="s">
        <v>323</v>
      </c>
      <c r="N163" s="38"/>
      <c r="O163" s="38">
        <f t="shared" si="23"/>
        <v>-2</v>
      </c>
      <c r="P163" s="38">
        <v>-1</v>
      </c>
      <c r="Q163" s="41">
        <f t="shared" si="24"/>
        <v>-1</v>
      </c>
      <c r="R163" s="38" t="str">
        <f t="shared" si="25"/>
        <v>0</v>
      </c>
      <c r="S163" s="38">
        <f t="shared" si="32"/>
        <v>-1</v>
      </c>
      <c r="T163" s="38" t="str">
        <f t="shared" si="26"/>
        <v>0</v>
      </c>
      <c r="U163" s="38">
        <f t="shared" si="27"/>
        <v>0</v>
      </c>
      <c r="V163" s="38" t="str">
        <f t="shared" si="28"/>
        <v>0</v>
      </c>
      <c r="W163" s="2">
        <f t="shared" si="29"/>
        <v>1</v>
      </c>
      <c r="X163" s="38" t="str">
        <f t="shared" si="30"/>
        <v>0</v>
      </c>
      <c r="Y163" s="38" t="str">
        <f t="shared" si="31"/>
        <v>0</v>
      </c>
    </row>
    <row r="164" spans="1:25">
      <c r="A164" s="36">
        <v>45517.703309583332</v>
      </c>
      <c r="C164" s="30" t="s">
        <v>487</v>
      </c>
      <c r="D164" s="30" t="s">
        <v>472</v>
      </c>
      <c r="E164" s="30" t="s">
        <v>473</v>
      </c>
      <c r="F164" s="30" t="s">
        <v>466</v>
      </c>
      <c r="G164" s="30" t="s">
        <v>480</v>
      </c>
      <c r="H164" s="30" t="s">
        <v>499</v>
      </c>
      <c r="I164" s="30" t="s">
        <v>469</v>
      </c>
      <c r="J164" s="30" t="s">
        <v>497</v>
      </c>
      <c r="K164" s="30" t="s">
        <v>470</v>
      </c>
      <c r="L164" s="30" t="s">
        <v>494</v>
      </c>
      <c r="M164" s="30" t="s">
        <v>325</v>
      </c>
      <c r="N164" s="38"/>
      <c r="O164" s="38">
        <f t="shared" si="23"/>
        <v>-2</v>
      </c>
      <c r="P164" s="38">
        <v>-1</v>
      </c>
      <c r="Q164" s="41">
        <f t="shared" si="24"/>
        <v>-1</v>
      </c>
      <c r="R164" s="38" t="str">
        <f t="shared" si="25"/>
        <v>0</v>
      </c>
      <c r="S164" s="38">
        <f t="shared" si="32"/>
        <v>-1</v>
      </c>
      <c r="T164" s="38">
        <f t="shared" si="26"/>
        <v>1</v>
      </c>
      <c r="U164" s="38">
        <f t="shared" si="27"/>
        <v>0</v>
      </c>
      <c r="V164" s="38">
        <f t="shared" si="28"/>
        <v>-1</v>
      </c>
      <c r="W164" s="2" t="str">
        <f t="shared" si="29"/>
        <v>0</v>
      </c>
      <c r="X164" s="38" t="str">
        <f t="shared" si="30"/>
        <v>0</v>
      </c>
      <c r="Y164" s="38">
        <f t="shared" si="31"/>
        <v>1</v>
      </c>
    </row>
    <row r="165" spans="1:25">
      <c r="A165" s="36">
        <v>45517.704920868055</v>
      </c>
      <c r="C165" s="30" t="s">
        <v>463</v>
      </c>
      <c r="D165" s="30" t="s">
        <v>472</v>
      </c>
      <c r="E165" s="30" t="s">
        <v>465</v>
      </c>
      <c r="F165" s="30" t="s">
        <v>466</v>
      </c>
      <c r="G165" s="30" t="s">
        <v>489</v>
      </c>
      <c r="H165" s="30" t="s">
        <v>468</v>
      </c>
      <c r="I165" s="30" t="s">
        <v>481</v>
      </c>
      <c r="J165" s="30" t="s">
        <v>495</v>
      </c>
      <c r="K165" s="30" t="s">
        <v>482</v>
      </c>
      <c r="L165" s="30" t="s">
        <v>471</v>
      </c>
      <c r="M165" s="30" t="s">
        <v>324</v>
      </c>
      <c r="N165" s="38"/>
      <c r="O165" s="38">
        <f t="shared" si="23"/>
        <v>0</v>
      </c>
      <c r="P165" s="38">
        <v>-1</v>
      </c>
      <c r="Q165" s="41">
        <f t="shared" si="24"/>
        <v>-1</v>
      </c>
      <c r="R165" s="38" t="str">
        <f t="shared" si="25"/>
        <v>0</v>
      </c>
      <c r="S165" s="38">
        <f t="shared" si="32"/>
        <v>-1</v>
      </c>
      <c r="T165" s="38">
        <f t="shared" si="26"/>
        <v>1</v>
      </c>
      <c r="U165" s="38">
        <f t="shared" si="27"/>
        <v>0</v>
      </c>
      <c r="V165" s="38" t="str">
        <f t="shared" si="28"/>
        <v>0</v>
      </c>
      <c r="W165" s="2">
        <f t="shared" si="29"/>
        <v>1</v>
      </c>
      <c r="X165" s="38" t="str">
        <f t="shared" si="30"/>
        <v>0</v>
      </c>
      <c r="Y165" s="38">
        <f t="shared" si="31"/>
        <v>1</v>
      </c>
    </row>
    <row r="166" spans="1:25">
      <c r="A166" s="36">
        <v>45517.708960405093</v>
      </c>
      <c r="C166" s="30" t="s">
        <v>463</v>
      </c>
      <c r="D166" s="30" t="s">
        <v>472</v>
      </c>
      <c r="E166" s="30" t="s">
        <v>465</v>
      </c>
      <c r="F166" s="30" t="s">
        <v>466</v>
      </c>
      <c r="G166" s="30" t="s">
        <v>489</v>
      </c>
      <c r="H166" s="30" t="s">
        <v>468</v>
      </c>
      <c r="I166" s="30" t="s">
        <v>476</v>
      </c>
      <c r="J166" s="30" t="s">
        <v>495</v>
      </c>
      <c r="K166" s="30" t="s">
        <v>491</v>
      </c>
      <c r="L166" s="30" t="s">
        <v>471</v>
      </c>
      <c r="M166" s="30" t="s">
        <v>326</v>
      </c>
      <c r="N166" s="38"/>
      <c r="O166" s="38">
        <f t="shared" si="23"/>
        <v>-2</v>
      </c>
      <c r="P166" s="38">
        <v>-1</v>
      </c>
      <c r="Q166" s="41">
        <f t="shared" si="24"/>
        <v>-1</v>
      </c>
      <c r="R166" s="38" t="str">
        <f t="shared" si="25"/>
        <v>0</v>
      </c>
      <c r="S166" s="38">
        <f t="shared" si="32"/>
        <v>-1</v>
      </c>
      <c r="T166" s="38" t="str">
        <f t="shared" si="26"/>
        <v>0</v>
      </c>
      <c r="U166" s="38" t="str">
        <f t="shared" si="27"/>
        <v>0</v>
      </c>
      <c r="V166" s="38">
        <f t="shared" si="28"/>
        <v>-1</v>
      </c>
      <c r="W166" s="2">
        <f t="shared" si="29"/>
        <v>1</v>
      </c>
      <c r="X166" s="38" t="str">
        <f t="shared" si="30"/>
        <v>0</v>
      </c>
      <c r="Y166" s="38">
        <f t="shared" si="31"/>
        <v>1</v>
      </c>
    </row>
    <row r="167" spans="1:25">
      <c r="A167" s="36">
        <v>45517.709823217592</v>
      </c>
      <c r="C167" s="30" t="s">
        <v>463</v>
      </c>
      <c r="D167" s="30" t="s">
        <v>478</v>
      </c>
      <c r="E167" s="30" t="s">
        <v>473</v>
      </c>
      <c r="F167" s="30" t="s">
        <v>466</v>
      </c>
      <c r="G167" s="30" t="s">
        <v>475</v>
      </c>
      <c r="H167" s="30" t="s">
        <v>468</v>
      </c>
      <c r="I167" s="30" t="s">
        <v>481</v>
      </c>
      <c r="J167" s="30" t="s">
        <v>503</v>
      </c>
      <c r="K167" s="30" t="s">
        <v>491</v>
      </c>
      <c r="L167" s="30" t="s">
        <v>483</v>
      </c>
      <c r="M167" s="30" t="s">
        <v>328</v>
      </c>
      <c r="N167" s="38"/>
      <c r="O167" s="38">
        <f t="shared" si="23"/>
        <v>-1</v>
      </c>
      <c r="P167" s="38">
        <v>-1</v>
      </c>
      <c r="Q167" s="41">
        <f t="shared" si="24"/>
        <v>0</v>
      </c>
      <c r="R167" s="38" t="str">
        <f t="shared" si="25"/>
        <v>0</v>
      </c>
      <c r="S167" s="38">
        <f t="shared" si="32"/>
        <v>-1</v>
      </c>
      <c r="T167" s="38" t="str">
        <f t="shared" si="26"/>
        <v>0</v>
      </c>
      <c r="U167" s="38" t="str">
        <f t="shared" si="27"/>
        <v>0</v>
      </c>
      <c r="V167" s="38">
        <f t="shared" si="28"/>
        <v>-1</v>
      </c>
      <c r="W167" s="2">
        <f t="shared" si="29"/>
        <v>1</v>
      </c>
      <c r="X167" s="38" t="str">
        <f t="shared" si="30"/>
        <v>0</v>
      </c>
      <c r="Y167" s="38">
        <f t="shared" si="31"/>
        <v>1</v>
      </c>
    </row>
    <row r="168" spans="1:25">
      <c r="A168" s="36">
        <v>45517.710120810181</v>
      </c>
      <c r="C168" s="30" t="s">
        <v>477</v>
      </c>
      <c r="D168" s="30" t="s">
        <v>488</v>
      </c>
      <c r="E168" s="30" t="s">
        <v>465</v>
      </c>
      <c r="F168" s="30" t="s">
        <v>466</v>
      </c>
      <c r="G168" s="30" t="s">
        <v>475</v>
      </c>
      <c r="H168" s="30" t="s">
        <v>468</v>
      </c>
      <c r="I168" s="30" t="s">
        <v>476</v>
      </c>
      <c r="J168" s="30" t="s">
        <v>495</v>
      </c>
      <c r="K168" s="30" t="s">
        <v>482</v>
      </c>
      <c r="L168" s="30" t="s">
        <v>483</v>
      </c>
      <c r="M168" s="30" t="s">
        <v>327</v>
      </c>
      <c r="N168" s="38"/>
      <c r="O168" s="38">
        <f t="shared" si="23"/>
        <v>2</v>
      </c>
      <c r="P168" s="38">
        <v>-1</v>
      </c>
      <c r="Q168" s="41">
        <f t="shared" si="24"/>
        <v>1</v>
      </c>
      <c r="R168" s="38" t="str">
        <f t="shared" si="25"/>
        <v>0</v>
      </c>
      <c r="S168" s="38">
        <f t="shared" si="32"/>
        <v>-1</v>
      </c>
      <c r="T168" s="38">
        <f t="shared" si="26"/>
        <v>1</v>
      </c>
      <c r="U168" s="38" t="str">
        <f t="shared" si="27"/>
        <v>0</v>
      </c>
      <c r="V168" s="38" t="str">
        <f t="shared" si="28"/>
        <v>0</v>
      </c>
      <c r="W168" s="2">
        <f t="shared" si="29"/>
        <v>1</v>
      </c>
      <c r="X168" s="38" t="str">
        <f t="shared" si="30"/>
        <v>0</v>
      </c>
      <c r="Y168" s="38">
        <f t="shared" si="31"/>
        <v>1</v>
      </c>
    </row>
    <row r="169" spans="1:25">
      <c r="A169" s="36">
        <v>45517.71088697917</v>
      </c>
      <c r="C169" s="30" t="s">
        <v>487</v>
      </c>
      <c r="D169" s="30" t="s">
        <v>478</v>
      </c>
      <c r="E169" s="30" t="s">
        <v>465</v>
      </c>
      <c r="F169" s="30" t="s">
        <v>466</v>
      </c>
      <c r="G169" s="30" t="s">
        <v>489</v>
      </c>
      <c r="H169" s="30" t="s">
        <v>490</v>
      </c>
      <c r="I169" s="30" t="s">
        <v>481</v>
      </c>
      <c r="J169" s="30" t="s">
        <v>495</v>
      </c>
      <c r="K169" s="30" t="s">
        <v>491</v>
      </c>
      <c r="L169" s="30" t="s">
        <v>483</v>
      </c>
      <c r="M169" s="30" t="s">
        <v>334</v>
      </c>
      <c r="N169" s="38"/>
      <c r="O169" s="38">
        <f t="shared" si="23"/>
        <v>0</v>
      </c>
      <c r="P169" s="38">
        <v>-1</v>
      </c>
      <c r="Q169" s="41">
        <f t="shared" si="24"/>
        <v>0</v>
      </c>
      <c r="R169" s="38" t="str">
        <f t="shared" si="25"/>
        <v>0</v>
      </c>
      <c r="S169" s="38">
        <f t="shared" si="32"/>
        <v>-1</v>
      </c>
      <c r="T169" s="38">
        <f t="shared" si="26"/>
        <v>1</v>
      </c>
      <c r="U169" s="38" t="str">
        <f t="shared" si="27"/>
        <v>0</v>
      </c>
      <c r="V169" s="38" t="str">
        <f t="shared" si="28"/>
        <v>0</v>
      </c>
      <c r="W169" s="2">
        <f t="shared" si="29"/>
        <v>1</v>
      </c>
      <c r="X169" s="38" t="str">
        <f t="shared" si="30"/>
        <v>0</v>
      </c>
      <c r="Y169" s="38" t="str">
        <f t="shared" si="31"/>
        <v>0</v>
      </c>
    </row>
    <row r="170" spans="1:25">
      <c r="A170" s="36">
        <v>45517.711461435189</v>
      </c>
      <c r="C170" s="30" t="s">
        <v>463</v>
      </c>
      <c r="D170" s="30" t="s">
        <v>478</v>
      </c>
      <c r="E170" s="30" t="s">
        <v>465</v>
      </c>
      <c r="F170" s="30" t="s">
        <v>466</v>
      </c>
      <c r="G170" s="30" t="s">
        <v>489</v>
      </c>
      <c r="H170" s="30" t="s">
        <v>490</v>
      </c>
      <c r="I170" s="30" t="s">
        <v>481</v>
      </c>
      <c r="J170" s="30" t="s">
        <v>495</v>
      </c>
      <c r="K170" s="30" t="s">
        <v>491</v>
      </c>
      <c r="L170" s="30" t="s">
        <v>483</v>
      </c>
      <c r="M170" s="30" t="s">
        <v>329</v>
      </c>
      <c r="N170" s="38"/>
      <c r="O170" s="38">
        <f t="shared" si="23"/>
        <v>0</v>
      </c>
      <c r="P170" s="38">
        <v>-1</v>
      </c>
      <c r="Q170" s="41">
        <f t="shared" si="24"/>
        <v>0</v>
      </c>
      <c r="R170" s="38" t="str">
        <f t="shared" si="25"/>
        <v>0</v>
      </c>
      <c r="S170" s="38">
        <f t="shared" si="32"/>
        <v>-1</v>
      </c>
      <c r="T170" s="38" t="str">
        <f t="shared" si="26"/>
        <v>0</v>
      </c>
      <c r="U170" s="38" t="str">
        <f t="shared" si="27"/>
        <v>0</v>
      </c>
      <c r="V170" s="38" t="str">
        <f t="shared" si="28"/>
        <v>0</v>
      </c>
      <c r="W170" s="2">
        <f t="shared" si="29"/>
        <v>1</v>
      </c>
      <c r="X170" s="38" t="str">
        <f t="shared" si="30"/>
        <v>0</v>
      </c>
      <c r="Y170" s="38">
        <f t="shared" si="31"/>
        <v>1</v>
      </c>
    </row>
    <row r="171" spans="1:25">
      <c r="A171" s="36">
        <v>45517.713501724538</v>
      </c>
      <c r="C171" s="30" t="s">
        <v>463</v>
      </c>
      <c r="D171" s="30" t="s">
        <v>472</v>
      </c>
      <c r="E171" s="30" t="s">
        <v>465</v>
      </c>
      <c r="F171" s="30" t="s">
        <v>466</v>
      </c>
      <c r="G171" s="30" t="s">
        <v>475</v>
      </c>
      <c r="H171" s="30" t="s">
        <v>490</v>
      </c>
      <c r="I171" s="30" t="s">
        <v>476</v>
      </c>
      <c r="J171" s="30" t="s">
        <v>495</v>
      </c>
      <c r="K171" s="30" t="s">
        <v>482</v>
      </c>
      <c r="L171" s="30" t="s">
        <v>483</v>
      </c>
      <c r="M171" s="30" t="s">
        <v>332</v>
      </c>
      <c r="N171" s="38"/>
      <c r="O171" s="38">
        <f t="shared" si="23"/>
        <v>3</v>
      </c>
      <c r="P171" s="38">
        <v>-1</v>
      </c>
      <c r="Q171" s="41">
        <f t="shared" si="24"/>
        <v>-1</v>
      </c>
      <c r="R171" s="38" t="str">
        <f t="shared" si="25"/>
        <v>0</v>
      </c>
      <c r="S171" s="38">
        <f t="shared" si="32"/>
        <v>1</v>
      </c>
      <c r="T171" s="38" t="str">
        <f t="shared" si="26"/>
        <v>0</v>
      </c>
      <c r="U171" s="38" t="str">
        <f t="shared" si="27"/>
        <v>0</v>
      </c>
      <c r="V171" s="38">
        <f t="shared" si="28"/>
        <v>2</v>
      </c>
      <c r="W171" s="2">
        <f t="shared" si="29"/>
        <v>1</v>
      </c>
      <c r="X171" s="38" t="str">
        <f t="shared" si="30"/>
        <v>0</v>
      </c>
      <c r="Y171" s="38">
        <f t="shared" si="31"/>
        <v>1</v>
      </c>
    </row>
    <row r="172" spans="1:25">
      <c r="A172" s="36">
        <v>45517.714796504632</v>
      </c>
      <c r="C172" s="30" t="s">
        <v>477</v>
      </c>
      <c r="D172" s="30" t="s">
        <v>478</v>
      </c>
      <c r="E172" s="30" t="s">
        <v>474</v>
      </c>
      <c r="F172" s="30" t="s">
        <v>474</v>
      </c>
      <c r="G172" s="30" t="s">
        <v>475</v>
      </c>
      <c r="H172" s="30" t="s">
        <v>490</v>
      </c>
      <c r="I172" s="30" t="s">
        <v>469</v>
      </c>
      <c r="J172" s="30" t="s">
        <v>495</v>
      </c>
      <c r="K172" s="30" t="s">
        <v>470</v>
      </c>
      <c r="L172" s="30" t="s">
        <v>494</v>
      </c>
      <c r="M172" s="30" t="s">
        <v>333</v>
      </c>
      <c r="N172" s="38"/>
      <c r="O172" s="38">
        <f t="shared" si="23"/>
        <v>0</v>
      </c>
      <c r="P172" s="38">
        <v>-1</v>
      </c>
      <c r="Q172" s="41">
        <f t="shared" si="24"/>
        <v>0</v>
      </c>
      <c r="R172" s="38">
        <f t="shared" si="25"/>
        <v>1</v>
      </c>
      <c r="S172" s="38">
        <f t="shared" si="32"/>
        <v>-1</v>
      </c>
      <c r="T172" s="38" t="str">
        <f t="shared" si="26"/>
        <v>0</v>
      </c>
      <c r="U172" s="38" t="str">
        <f t="shared" si="27"/>
        <v>0</v>
      </c>
      <c r="V172" s="38" t="str">
        <f t="shared" si="28"/>
        <v>0</v>
      </c>
      <c r="W172" s="2">
        <f t="shared" si="29"/>
        <v>1</v>
      </c>
      <c r="X172" s="38" t="str">
        <f t="shared" si="30"/>
        <v>0</v>
      </c>
      <c r="Y172" s="38" t="str">
        <f t="shared" si="31"/>
        <v>0</v>
      </c>
    </row>
    <row r="173" spans="1:25">
      <c r="A173" s="36">
        <v>45517.717012511574</v>
      </c>
      <c r="C173" s="30" t="s">
        <v>487</v>
      </c>
      <c r="D173" s="30" t="s">
        <v>472</v>
      </c>
      <c r="E173" s="30" t="s">
        <v>465</v>
      </c>
      <c r="F173" s="30" t="s">
        <v>466</v>
      </c>
      <c r="G173" s="30" t="s">
        <v>475</v>
      </c>
      <c r="H173" s="30" t="s">
        <v>490</v>
      </c>
      <c r="I173" s="30" t="s">
        <v>476</v>
      </c>
      <c r="J173" s="30" t="s">
        <v>495</v>
      </c>
      <c r="K173" s="30" t="s">
        <v>470</v>
      </c>
      <c r="L173" s="30" t="s">
        <v>483</v>
      </c>
      <c r="M173" s="30" t="s">
        <v>336</v>
      </c>
      <c r="N173" s="38"/>
      <c r="O173" s="38">
        <f t="shared" si="23"/>
        <v>-2</v>
      </c>
      <c r="P173" s="38">
        <v>-1</v>
      </c>
      <c r="Q173" s="41">
        <f t="shared" si="24"/>
        <v>-1</v>
      </c>
      <c r="R173" s="38" t="str">
        <f t="shared" si="25"/>
        <v>0</v>
      </c>
      <c r="S173" s="38">
        <f t="shared" si="32"/>
        <v>-1</v>
      </c>
      <c r="T173" s="38">
        <f t="shared" si="26"/>
        <v>1</v>
      </c>
      <c r="U173" s="38" t="str">
        <f t="shared" si="27"/>
        <v>0</v>
      </c>
      <c r="V173" s="38">
        <f t="shared" si="28"/>
        <v>-1</v>
      </c>
      <c r="W173" s="2">
        <f t="shared" si="29"/>
        <v>1</v>
      </c>
      <c r="X173" s="38" t="str">
        <f t="shared" si="30"/>
        <v>0</v>
      </c>
      <c r="Y173" s="38" t="str">
        <f t="shared" si="31"/>
        <v>0</v>
      </c>
    </row>
    <row r="174" spans="1:25">
      <c r="A174" s="36">
        <v>45517.718536782406</v>
      </c>
      <c r="C174" s="30" t="s">
        <v>477</v>
      </c>
      <c r="D174" s="30" t="s">
        <v>488</v>
      </c>
      <c r="E174" s="30" t="s">
        <v>474</v>
      </c>
      <c r="F174" s="30" t="s">
        <v>466</v>
      </c>
      <c r="G174" s="30" t="s">
        <v>489</v>
      </c>
      <c r="H174" s="30" t="s">
        <v>490</v>
      </c>
      <c r="I174" s="30" t="s">
        <v>485</v>
      </c>
      <c r="J174" s="30" t="s">
        <v>495</v>
      </c>
      <c r="K174" s="30" t="s">
        <v>491</v>
      </c>
      <c r="L174" s="30" t="s">
        <v>483</v>
      </c>
      <c r="M174" s="30" t="s">
        <v>330</v>
      </c>
      <c r="N174" s="38"/>
      <c r="O174" s="38">
        <f t="shared" si="23"/>
        <v>1</v>
      </c>
      <c r="P174" s="38">
        <v>-1</v>
      </c>
      <c r="Q174" s="41">
        <f t="shared" si="24"/>
        <v>1</v>
      </c>
      <c r="R174" s="38">
        <f t="shared" si="25"/>
        <v>1</v>
      </c>
      <c r="S174" s="38">
        <f t="shared" si="32"/>
        <v>-1</v>
      </c>
      <c r="T174" s="38" t="str">
        <f t="shared" si="26"/>
        <v>0</v>
      </c>
      <c r="U174" s="38" t="str">
        <f t="shared" si="27"/>
        <v>0</v>
      </c>
      <c r="V174" s="38">
        <f t="shared" si="28"/>
        <v>-1</v>
      </c>
      <c r="W174" s="2">
        <f t="shared" si="29"/>
        <v>1</v>
      </c>
      <c r="X174" s="38" t="str">
        <f t="shared" si="30"/>
        <v>0</v>
      </c>
      <c r="Y174" s="38">
        <f t="shared" si="31"/>
        <v>1</v>
      </c>
    </row>
    <row r="175" spans="1:25">
      <c r="A175" s="36">
        <v>45517.721224398148</v>
      </c>
      <c r="C175" s="30" t="s">
        <v>463</v>
      </c>
      <c r="D175" s="30" t="s">
        <v>472</v>
      </c>
      <c r="E175" s="30" t="s">
        <v>474</v>
      </c>
      <c r="F175" s="30" t="s">
        <v>466</v>
      </c>
      <c r="G175" s="30" t="s">
        <v>475</v>
      </c>
      <c r="H175" s="30" t="s">
        <v>490</v>
      </c>
      <c r="I175" s="30" t="s">
        <v>476</v>
      </c>
      <c r="J175" s="30" t="s">
        <v>495</v>
      </c>
      <c r="K175" s="30" t="s">
        <v>482</v>
      </c>
      <c r="L175" s="30" t="s">
        <v>471</v>
      </c>
      <c r="M175" s="30" t="s">
        <v>337</v>
      </c>
      <c r="N175" s="38"/>
      <c r="O175" s="38">
        <f t="shared" si="23"/>
        <v>0</v>
      </c>
      <c r="P175" s="38">
        <v>-1</v>
      </c>
      <c r="Q175" s="41">
        <f t="shared" si="24"/>
        <v>-1</v>
      </c>
      <c r="R175" s="38">
        <f t="shared" si="25"/>
        <v>1</v>
      </c>
      <c r="S175" s="38">
        <f t="shared" si="32"/>
        <v>-1</v>
      </c>
      <c r="T175" s="38">
        <f t="shared" si="26"/>
        <v>1</v>
      </c>
      <c r="U175" s="38" t="str">
        <f t="shared" si="27"/>
        <v>0</v>
      </c>
      <c r="V175" s="38" t="str">
        <f t="shared" si="28"/>
        <v>0</v>
      </c>
      <c r="W175" s="2">
        <f t="shared" si="29"/>
        <v>1</v>
      </c>
      <c r="X175" s="38" t="str">
        <f t="shared" si="30"/>
        <v>0</v>
      </c>
      <c r="Y175" s="38" t="str">
        <f t="shared" si="31"/>
        <v>0</v>
      </c>
    </row>
    <row r="176" spans="1:25">
      <c r="A176" s="36">
        <v>45517.725874016207</v>
      </c>
      <c r="C176" s="30" t="s">
        <v>487</v>
      </c>
      <c r="D176" s="30" t="s">
        <v>464</v>
      </c>
      <c r="E176" s="30" t="s">
        <v>465</v>
      </c>
      <c r="F176" s="30" t="s">
        <v>466</v>
      </c>
      <c r="G176" s="30" t="s">
        <v>489</v>
      </c>
      <c r="H176" s="30" t="s">
        <v>490</v>
      </c>
      <c r="I176" s="30" t="s">
        <v>481</v>
      </c>
      <c r="J176" s="30" t="s">
        <v>495</v>
      </c>
      <c r="K176" s="30" t="s">
        <v>491</v>
      </c>
      <c r="L176" s="30" t="s">
        <v>486</v>
      </c>
      <c r="M176" s="30" t="s">
        <v>339</v>
      </c>
      <c r="N176" s="38"/>
      <c r="O176" s="38">
        <f t="shared" si="23"/>
        <v>-1</v>
      </c>
      <c r="P176" s="38">
        <v>-1</v>
      </c>
      <c r="Q176" s="41" t="str">
        <f t="shared" si="24"/>
        <v>0</v>
      </c>
      <c r="R176" s="38" t="str">
        <f t="shared" si="25"/>
        <v>0</v>
      </c>
      <c r="S176" s="38">
        <f t="shared" si="32"/>
        <v>-1</v>
      </c>
      <c r="T176" s="38">
        <f t="shared" si="26"/>
        <v>1</v>
      </c>
      <c r="U176" s="38">
        <f t="shared" si="27"/>
        <v>0</v>
      </c>
      <c r="V176" s="38" t="str">
        <f t="shared" si="28"/>
        <v>0</v>
      </c>
      <c r="W176" s="2" t="str">
        <f t="shared" si="29"/>
        <v>0</v>
      </c>
      <c r="X176" s="38" t="str">
        <f t="shared" si="30"/>
        <v>0</v>
      </c>
      <c r="Y176" s="38" t="str">
        <f t="shared" si="31"/>
        <v>0</v>
      </c>
    </row>
    <row r="177" spans="1:25">
      <c r="A177" s="36">
        <v>45517.728150949071</v>
      </c>
      <c r="C177" s="30" t="s">
        <v>487</v>
      </c>
      <c r="D177" s="30" t="s">
        <v>478</v>
      </c>
      <c r="E177" s="30" t="s">
        <v>465</v>
      </c>
      <c r="F177" s="30" t="s">
        <v>466</v>
      </c>
      <c r="G177" s="30" t="s">
        <v>489</v>
      </c>
      <c r="H177" s="30" t="s">
        <v>490</v>
      </c>
      <c r="I177" s="30" t="s">
        <v>481</v>
      </c>
      <c r="J177" s="30" t="s">
        <v>495</v>
      </c>
      <c r="K177" s="30" t="s">
        <v>491</v>
      </c>
      <c r="L177" s="30" t="s">
        <v>483</v>
      </c>
      <c r="M177" s="30" t="s">
        <v>344</v>
      </c>
      <c r="N177" s="38"/>
      <c r="O177" s="38">
        <f t="shared" si="23"/>
        <v>0</v>
      </c>
      <c r="P177" s="38">
        <v>-1</v>
      </c>
      <c r="Q177" s="41">
        <f t="shared" si="24"/>
        <v>0</v>
      </c>
      <c r="R177" s="38" t="str">
        <f t="shared" si="25"/>
        <v>0</v>
      </c>
      <c r="S177" s="38">
        <f t="shared" si="32"/>
        <v>-1</v>
      </c>
      <c r="T177" s="38">
        <f t="shared" si="26"/>
        <v>1</v>
      </c>
      <c r="U177" s="38" t="str">
        <f t="shared" si="27"/>
        <v>0</v>
      </c>
      <c r="V177" s="38">
        <f t="shared" si="28"/>
        <v>-1</v>
      </c>
      <c r="W177" s="2">
        <f t="shared" si="29"/>
        <v>1</v>
      </c>
      <c r="X177" s="38" t="str">
        <f t="shared" si="30"/>
        <v>0</v>
      </c>
      <c r="Y177" s="38">
        <f t="shared" si="31"/>
        <v>1</v>
      </c>
    </row>
    <row r="178" spans="1:25">
      <c r="A178" s="36">
        <v>45517.728210185189</v>
      </c>
      <c r="C178" s="30" t="s">
        <v>463</v>
      </c>
      <c r="D178" s="30" t="s">
        <v>488</v>
      </c>
      <c r="E178" s="30" t="s">
        <v>465</v>
      </c>
      <c r="F178" s="30" t="s">
        <v>466</v>
      </c>
      <c r="G178" s="30" t="s">
        <v>489</v>
      </c>
      <c r="H178" s="30" t="s">
        <v>490</v>
      </c>
      <c r="I178" s="30" t="s">
        <v>476</v>
      </c>
      <c r="J178" s="30" t="s">
        <v>495</v>
      </c>
      <c r="K178" s="30" t="s">
        <v>491</v>
      </c>
      <c r="L178" s="30" t="s">
        <v>471</v>
      </c>
      <c r="M178" s="30" t="s">
        <v>340</v>
      </c>
      <c r="N178" s="38"/>
      <c r="O178" s="38">
        <f t="shared" si="23"/>
        <v>1</v>
      </c>
      <c r="P178" s="38">
        <v>-1</v>
      </c>
      <c r="Q178" s="41">
        <f t="shared" si="24"/>
        <v>1</v>
      </c>
      <c r="R178" s="38" t="str">
        <f t="shared" si="25"/>
        <v>0</v>
      </c>
      <c r="S178" s="38">
        <f t="shared" si="32"/>
        <v>-1</v>
      </c>
      <c r="T178" s="38">
        <f t="shared" si="26"/>
        <v>1</v>
      </c>
      <c r="U178" s="38" t="str">
        <f t="shared" si="27"/>
        <v>0</v>
      </c>
      <c r="V178" s="38" t="str">
        <f t="shared" si="28"/>
        <v>0</v>
      </c>
      <c r="W178" s="2">
        <f t="shared" si="29"/>
        <v>1</v>
      </c>
      <c r="X178" s="38" t="str">
        <f t="shared" si="30"/>
        <v>0</v>
      </c>
      <c r="Y178" s="38" t="str">
        <f t="shared" si="31"/>
        <v>0</v>
      </c>
    </row>
    <row r="179" spans="1:25">
      <c r="A179" s="36">
        <v>45517.728337835651</v>
      </c>
      <c r="C179" s="30" t="s">
        <v>463</v>
      </c>
      <c r="D179" s="30" t="s">
        <v>472</v>
      </c>
      <c r="E179" s="30" t="s">
        <v>465</v>
      </c>
      <c r="F179" s="30" t="s">
        <v>466</v>
      </c>
      <c r="G179" s="30" t="s">
        <v>489</v>
      </c>
      <c r="H179" s="30" t="s">
        <v>468</v>
      </c>
      <c r="I179" s="30" t="s">
        <v>476</v>
      </c>
      <c r="J179" s="30" t="s">
        <v>497</v>
      </c>
      <c r="K179" s="30" t="s">
        <v>491</v>
      </c>
      <c r="L179" s="30" t="s">
        <v>471</v>
      </c>
      <c r="M179" s="30" t="s">
        <v>341</v>
      </c>
      <c r="N179" s="38"/>
      <c r="O179" s="38">
        <f t="shared" si="23"/>
        <v>-1</v>
      </c>
      <c r="P179" s="38">
        <v>-1</v>
      </c>
      <c r="Q179" s="41">
        <f t="shared" si="24"/>
        <v>-1</v>
      </c>
      <c r="R179" s="38" t="str">
        <f t="shared" si="25"/>
        <v>0</v>
      </c>
      <c r="S179" s="38">
        <f t="shared" si="32"/>
        <v>0</v>
      </c>
      <c r="T179" s="38">
        <f t="shared" si="26"/>
        <v>1</v>
      </c>
      <c r="U179" s="38" t="str">
        <f t="shared" si="27"/>
        <v>0</v>
      </c>
      <c r="V179" s="38">
        <f t="shared" si="28"/>
        <v>-1</v>
      </c>
      <c r="W179" s="2">
        <f t="shared" si="29"/>
        <v>1</v>
      </c>
      <c r="X179" s="38" t="str">
        <f t="shared" si="30"/>
        <v>0</v>
      </c>
      <c r="Y179" s="38" t="str">
        <f t="shared" si="31"/>
        <v>0</v>
      </c>
    </row>
    <row r="180" spans="1:25">
      <c r="A180" s="36">
        <v>45517.73159048611</v>
      </c>
      <c r="C180" s="30" t="s">
        <v>463</v>
      </c>
      <c r="D180" s="30" t="s">
        <v>478</v>
      </c>
      <c r="E180" s="30" t="s">
        <v>465</v>
      </c>
      <c r="F180" s="30" t="s">
        <v>479</v>
      </c>
      <c r="G180" s="30" t="s">
        <v>489</v>
      </c>
      <c r="H180" s="30" t="s">
        <v>490</v>
      </c>
      <c r="I180" s="30" t="s">
        <v>481</v>
      </c>
      <c r="J180" s="30" t="s">
        <v>495</v>
      </c>
      <c r="K180" s="30" t="s">
        <v>491</v>
      </c>
      <c r="L180" s="30" t="s">
        <v>483</v>
      </c>
      <c r="M180" s="30" t="s">
        <v>342</v>
      </c>
      <c r="N180" s="38"/>
      <c r="O180" s="38">
        <f t="shared" si="23"/>
        <v>0</v>
      </c>
      <c r="P180" s="38">
        <v>-1</v>
      </c>
      <c r="Q180" s="41">
        <f t="shared" si="24"/>
        <v>0</v>
      </c>
      <c r="R180" s="38" t="str">
        <f t="shared" si="25"/>
        <v>0</v>
      </c>
      <c r="S180" s="38">
        <f t="shared" si="32"/>
        <v>1</v>
      </c>
      <c r="T180" s="38" t="str">
        <f t="shared" si="26"/>
        <v>0</v>
      </c>
      <c r="U180" s="38" t="str">
        <f t="shared" si="27"/>
        <v>0</v>
      </c>
      <c r="V180" s="38" t="str">
        <f t="shared" si="28"/>
        <v>0</v>
      </c>
      <c r="W180" s="2" t="str">
        <f t="shared" si="29"/>
        <v>0</v>
      </c>
      <c r="X180" s="38" t="str">
        <f t="shared" si="30"/>
        <v>0</v>
      </c>
      <c r="Y180" s="38" t="str">
        <f t="shared" si="31"/>
        <v>0</v>
      </c>
    </row>
    <row r="181" spans="1:25">
      <c r="A181" s="36">
        <v>45517.731958842589</v>
      </c>
      <c r="C181" s="30" t="s">
        <v>487</v>
      </c>
      <c r="D181" s="30" t="s">
        <v>472</v>
      </c>
      <c r="E181" s="30" t="s">
        <v>465</v>
      </c>
      <c r="F181" s="30" t="s">
        <v>474</v>
      </c>
      <c r="G181" s="30" t="s">
        <v>475</v>
      </c>
      <c r="H181" s="30" t="s">
        <v>490</v>
      </c>
      <c r="I181" s="30" t="s">
        <v>476</v>
      </c>
      <c r="J181" s="30" t="s">
        <v>495</v>
      </c>
      <c r="K181" s="30" t="s">
        <v>491</v>
      </c>
      <c r="L181" s="30" t="s">
        <v>471</v>
      </c>
      <c r="M181" s="30" t="s">
        <v>343</v>
      </c>
      <c r="N181" s="38"/>
      <c r="O181" s="38">
        <f t="shared" si="23"/>
        <v>-2</v>
      </c>
      <c r="P181" s="38">
        <v>-1</v>
      </c>
      <c r="Q181" s="41">
        <f t="shared" si="24"/>
        <v>-1</v>
      </c>
      <c r="R181" s="38" t="str">
        <f t="shared" si="25"/>
        <v>0</v>
      </c>
      <c r="S181" s="38">
        <f t="shared" si="32"/>
        <v>-1</v>
      </c>
      <c r="T181" s="38">
        <f t="shared" si="26"/>
        <v>1</v>
      </c>
      <c r="U181" s="38" t="str">
        <f t="shared" si="27"/>
        <v>0</v>
      </c>
      <c r="V181" s="38">
        <f t="shared" si="28"/>
        <v>-1</v>
      </c>
      <c r="W181" s="2" t="str">
        <f t="shared" si="29"/>
        <v>0</v>
      </c>
      <c r="X181" s="38" t="str">
        <f t="shared" si="30"/>
        <v>0</v>
      </c>
      <c r="Y181" s="38">
        <f t="shared" si="31"/>
        <v>1</v>
      </c>
    </row>
    <row r="182" spans="1:25">
      <c r="A182" s="36">
        <v>45517.732489571761</v>
      </c>
      <c r="C182" s="30" t="s">
        <v>487</v>
      </c>
      <c r="D182" s="30" t="s">
        <v>472</v>
      </c>
      <c r="E182" s="30" t="s">
        <v>465</v>
      </c>
      <c r="F182" s="30" t="s">
        <v>466</v>
      </c>
      <c r="G182" s="30" t="s">
        <v>489</v>
      </c>
      <c r="H182" s="30" t="s">
        <v>490</v>
      </c>
      <c r="I182" s="30" t="s">
        <v>481</v>
      </c>
      <c r="J182" s="30" t="s">
        <v>495</v>
      </c>
      <c r="K182" s="30" t="s">
        <v>470</v>
      </c>
      <c r="L182" s="30" t="s">
        <v>471</v>
      </c>
      <c r="M182" s="30" t="s">
        <v>338</v>
      </c>
      <c r="N182" s="38"/>
      <c r="O182" s="38">
        <f t="shared" si="23"/>
        <v>-1</v>
      </c>
      <c r="P182" s="38">
        <v>-1</v>
      </c>
      <c r="Q182" s="41">
        <f t="shared" si="24"/>
        <v>-1</v>
      </c>
      <c r="R182" s="38" t="str">
        <f t="shared" si="25"/>
        <v>0</v>
      </c>
      <c r="S182" s="38">
        <f t="shared" si="32"/>
        <v>-1</v>
      </c>
      <c r="T182" s="38">
        <f t="shared" si="26"/>
        <v>1</v>
      </c>
      <c r="U182" s="38" t="str">
        <f t="shared" si="27"/>
        <v>0</v>
      </c>
      <c r="V182" s="38">
        <f t="shared" si="28"/>
        <v>-1</v>
      </c>
      <c r="W182" s="2">
        <f t="shared" si="29"/>
        <v>1</v>
      </c>
      <c r="X182" s="38" t="str">
        <f t="shared" si="30"/>
        <v>0</v>
      </c>
      <c r="Y182" s="38">
        <f t="shared" si="31"/>
        <v>1</v>
      </c>
    </row>
    <row r="183" spans="1:25">
      <c r="A183" s="36">
        <v>45517.732961782407</v>
      </c>
      <c r="C183" s="30" t="s">
        <v>487</v>
      </c>
      <c r="D183" s="30" t="s">
        <v>472</v>
      </c>
      <c r="E183" s="30" t="s">
        <v>465</v>
      </c>
      <c r="F183" s="30" t="s">
        <v>466</v>
      </c>
      <c r="G183" s="30" t="s">
        <v>489</v>
      </c>
      <c r="H183" s="30" t="s">
        <v>490</v>
      </c>
      <c r="I183" s="30" t="s">
        <v>476</v>
      </c>
      <c r="J183" s="30" t="s">
        <v>497</v>
      </c>
      <c r="K183" s="30" t="s">
        <v>491</v>
      </c>
      <c r="L183" s="30" t="s">
        <v>494</v>
      </c>
      <c r="M183" s="30" t="s">
        <v>335</v>
      </c>
      <c r="N183" s="38"/>
      <c r="O183" s="38">
        <f t="shared" si="23"/>
        <v>-2</v>
      </c>
      <c r="P183" s="38">
        <v>-1</v>
      </c>
      <c r="Q183" s="41">
        <f t="shared" si="24"/>
        <v>-1</v>
      </c>
      <c r="R183" s="38" t="str">
        <f t="shared" si="25"/>
        <v>0</v>
      </c>
      <c r="S183" s="38">
        <f t="shared" si="32"/>
        <v>-1</v>
      </c>
      <c r="T183" s="38">
        <f t="shared" si="26"/>
        <v>1</v>
      </c>
      <c r="U183" s="38">
        <f t="shared" si="27"/>
        <v>0</v>
      </c>
      <c r="V183" s="38">
        <f t="shared" si="28"/>
        <v>-1</v>
      </c>
      <c r="W183" s="2">
        <f t="shared" si="29"/>
        <v>1</v>
      </c>
      <c r="X183" s="38" t="str">
        <f t="shared" si="30"/>
        <v>0</v>
      </c>
      <c r="Y183" s="38" t="str">
        <f t="shared" si="31"/>
        <v>0</v>
      </c>
    </row>
    <row r="184" spans="1:25">
      <c r="A184" s="36">
        <v>45517.7370280787</v>
      </c>
      <c r="C184" s="30" t="s">
        <v>487</v>
      </c>
      <c r="D184" s="30" t="s">
        <v>488</v>
      </c>
      <c r="E184" s="30" t="s">
        <v>473</v>
      </c>
      <c r="F184" s="30" t="s">
        <v>466</v>
      </c>
      <c r="G184" s="30" t="s">
        <v>489</v>
      </c>
      <c r="H184" s="30" t="s">
        <v>490</v>
      </c>
      <c r="I184" s="30" t="s">
        <v>481</v>
      </c>
      <c r="J184" s="30" t="s">
        <v>496</v>
      </c>
      <c r="K184" s="30" t="s">
        <v>482</v>
      </c>
      <c r="L184" s="30" t="s">
        <v>483</v>
      </c>
      <c r="M184" s="30" t="s">
        <v>345</v>
      </c>
      <c r="N184" s="38"/>
      <c r="O184" s="38">
        <f t="shared" si="23"/>
        <v>2</v>
      </c>
      <c r="P184" s="38">
        <v>-1</v>
      </c>
      <c r="Q184" s="41">
        <f t="shared" si="24"/>
        <v>1</v>
      </c>
      <c r="R184" s="38" t="str">
        <f t="shared" si="25"/>
        <v>0</v>
      </c>
      <c r="S184" s="38">
        <f t="shared" si="32"/>
        <v>-1</v>
      </c>
      <c r="T184" s="38">
        <f t="shared" si="26"/>
        <v>1</v>
      </c>
      <c r="U184" s="38" t="str">
        <f t="shared" si="27"/>
        <v>0</v>
      </c>
      <c r="V184" s="38">
        <f t="shared" si="28"/>
        <v>2</v>
      </c>
      <c r="W184" s="2" t="str">
        <f t="shared" si="29"/>
        <v>0</v>
      </c>
      <c r="X184" s="38" t="str">
        <f t="shared" si="30"/>
        <v>0</v>
      </c>
      <c r="Y184" s="38" t="str">
        <f t="shared" si="31"/>
        <v>0</v>
      </c>
    </row>
    <row r="185" spans="1:25">
      <c r="A185" s="36">
        <v>45517.745824907412</v>
      </c>
      <c r="C185" s="30" t="s">
        <v>463</v>
      </c>
      <c r="D185" s="30" t="s">
        <v>478</v>
      </c>
      <c r="E185" s="30" t="s">
        <v>465</v>
      </c>
      <c r="F185" s="30" t="s">
        <v>466</v>
      </c>
      <c r="G185" s="30" t="s">
        <v>489</v>
      </c>
      <c r="H185" s="30" t="s">
        <v>490</v>
      </c>
      <c r="I185" s="30" t="s">
        <v>481</v>
      </c>
      <c r="J185" s="30" t="s">
        <v>495</v>
      </c>
      <c r="K185" s="30" t="s">
        <v>470</v>
      </c>
      <c r="L185" s="30" t="s">
        <v>483</v>
      </c>
      <c r="M185" s="30" t="s">
        <v>346</v>
      </c>
      <c r="N185" s="38"/>
      <c r="O185" s="38">
        <f t="shared" si="23"/>
        <v>1</v>
      </c>
      <c r="P185" s="38">
        <v>-1</v>
      </c>
      <c r="Q185" s="41">
        <f t="shared" si="24"/>
        <v>0</v>
      </c>
      <c r="R185" s="38" t="str">
        <f t="shared" si="25"/>
        <v>0</v>
      </c>
      <c r="S185" s="38">
        <f t="shared" si="32"/>
        <v>-1</v>
      </c>
      <c r="T185" s="38">
        <f t="shared" si="26"/>
        <v>1</v>
      </c>
      <c r="U185" s="38">
        <f t="shared" si="27"/>
        <v>0</v>
      </c>
      <c r="V185" s="38" t="str">
        <f t="shared" si="28"/>
        <v>0</v>
      </c>
      <c r="W185" s="2">
        <f t="shared" si="29"/>
        <v>1</v>
      </c>
      <c r="X185" s="38" t="str">
        <f t="shared" si="30"/>
        <v>0</v>
      </c>
      <c r="Y185" s="38">
        <f t="shared" si="31"/>
        <v>1</v>
      </c>
    </row>
    <row r="186" spans="1:25">
      <c r="A186" s="36">
        <v>45517.747764328698</v>
      </c>
      <c r="C186" s="30" t="s">
        <v>463</v>
      </c>
      <c r="D186" s="30" t="s">
        <v>478</v>
      </c>
      <c r="E186" s="30" t="s">
        <v>465</v>
      </c>
      <c r="F186" s="30" t="s">
        <v>466</v>
      </c>
      <c r="G186" s="30" t="s">
        <v>489</v>
      </c>
      <c r="H186" s="30" t="s">
        <v>468</v>
      </c>
      <c r="I186" s="30" t="s">
        <v>481</v>
      </c>
      <c r="J186" s="30" t="s">
        <v>495</v>
      </c>
      <c r="K186" s="30" t="s">
        <v>470</v>
      </c>
      <c r="L186" s="30" t="s">
        <v>494</v>
      </c>
      <c r="M186" s="30" t="s">
        <v>331</v>
      </c>
      <c r="N186" s="38"/>
      <c r="O186" s="38">
        <f t="shared" si="23"/>
        <v>-1</v>
      </c>
      <c r="P186" s="38">
        <v>-1</v>
      </c>
      <c r="Q186" s="41">
        <f t="shared" si="24"/>
        <v>0</v>
      </c>
      <c r="R186" s="38" t="str">
        <f t="shared" si="25"/>
        <v>0</v>
      </c>
      <c r="S186" s="38">
        <f t="shared" si="32"/>
        <v>-1</v>
      </c>
      <c r="T186" s="38">
        <f t="shared" si="26"/>
        <v>1</v>
      </c>
      <c r="U186" s="38" t="str">
        <f t="shared" si="27"/>
        <v>0</v>
      </c>
      <c r="V186" s="38">
        <f t="shared" si="28"/>
        <v>-1</v>
      </c>
      <c r="W186" s="2">
        <f t="shared" si="29"/>
        <v>1</v>
      </c>
      <c r="X186" s="38" t="str">
        <f t="shared" si="30"/>
        <v>0</v>
      </c>
      <c r="Y186" s="38" t="str">
        <f t="shared" si="31"/>
        <v>0</v>
      </c>
    </row>
    <row r="187" spans="1:25">
      <c r="A187" s="36">
        <v>45517.801393298607</v>
      </c>
      <c r="C187" s="30" t="s">
        <v>463</v>
      </c>
      <c r="D187" s="30" t="s">
        <v>472</v>
      </c>
      <c r="E187" s="30" t="s">
        <v>473</v>
      </c>
      <c r="F187" s="30" t="s">
        <v>466</v>
      </c>
      <c r="G187" s="30" t="s">
        <v>489</v>
      </c>
      <c r="H187" s="30" t="s">
        <v>490</v>
      </c>
      <c r="I187" s="30" t="s">
        <v>485</v>
      </c>
      <c r="J187" s="30" t="s">
        <v>497</v>
      </c>
      <c r="K187" s="30" t="s">
        <v>482</v>
      </c>
      <c r="L187" s="30" t="s">
        <v>494</v>
      </c>
      <c r="M187" s="30" t="s">
        <v>507</v>
      </c>
      <c r="N187" s="38"/>
      <c r="O187" s="38">
        <f t="shared" si="23"/>
        <v>-1</v>
      </c>
      <c r="P187" s="38">
        <v>-1</v>
      </c>
      <c r="Q187" s="41">
        <f t="shared" si="24"/>
        <v>-1</v>
      </c>
      <c r="R187" s="38" t="str">
        <f t="shared" si="25"/>
        <v>0</v>
      </c>
      <c r="S187" s="38">
        <f t="shared" si="32"/>
        <v>1</v>
      </c>
      <c r="T187" s="38" t="str">
        <f t="shared" si="26"/>
        <v>0</v>
      </c>
      <c r="U187" s="38">
        <f t="shared" si="27"/>
        <v>0</v>
      </c>
      <c r="V187" s="38">
        <f t="shared" si="28"/>
        <v>-1</v>
      </c>
      <c r="W187" s="2">
        <f t="shared" si="29"/>
        <v>1</v>
      </c>
      <c r="X187" s="38" t="str">
        <f t="shared" si="30"/>
        <v>0</v>
      </c>
      <c r="Y187" s="38" t="str">
        <f t="shared" si="31"/>
        <v>0</v>
      </c>
    </row>
    <row r="188" spans="1:25">
      <c r="A188" s="36">
        <v>45517.804628761573</v>
      </c>
      <c r="C188" s="30" t="s">
        <v>477</v>
      </c>
      <c r="D188" s="30" t="s">
        <v>472</v>
      </c>
      <c r="E188" s="30" t="s">
        <v>473</v>
      </c>
      <c r="F188" s="30" t="s">
        <v>474</v>
      </c>
      <c r="G188" s="30" t="s">
        <v>480</v>
      </c>
      <c r="H188" s="30" t="s">
        <v>468</v>
      </c>
      <c r="I188" s="30" t="s">
        <v>476</v>
      </c>
      <c r="J188" s="30" t="s">
        <v>495</v>
      </c>
      <c r="K188" s="30" t="s">
        <v>482</v>
      </c>
      <c r="L188" s="30" t="s">
        <v>483</v>
      </c>
      <c r="M188" s="30" t="s">
        <v>348</v>
      </c>
      <c r="N188" s="38"/>
      <c r="O188" s="38">
        <f t="shared" si="23"/>
        <v>1</v>
      </c>
      <c r="P188" s="38">
        <v>-1</v>
      </c>
      <c r="Q188" s="41">
        <f t="shared" si="24"/>
        <v>-1</v>
      </c>
      <c r="R188" s="38" t="str">
        <f t="shared" si="25"/>
        <v>0</v>
      </c>
      <c r="S188" s="38">
        <f t="shared" si="32"/>
        <v>0</v>
      </c>
      <c r="T188" s="38">
        <f t="shared" si="26"/>
        <v>1</v>
      </c>
      <c r="U188" s="38" t="str">
        <f t="shared" si="27"/>
        <v>0</v>
      </c>
      <c r="V188" s="38" t="str">
        <f t="shared" si="28"/>
        <v>0</v>
      </c>
      <c r="W188" s="2">
        <f t="shared" si="29"/>
        <v>1</v>
      </c>
      <c r="X188" s="38" t="str">
        <f t="shared" si="30"/>
        <v>0</v>
      </c>
      <c r="Y188" s="38">
        <f t="shared" si="31"/>
        <v>1</v>
      </c>
    </row>
    <row r="189" spans="1:25">
      <c r="A189" s="36">
        <v>45517.817785844905</v>
      </c>
      <c r="C189" s="30" t="s">
        <v>487</v>
      </c>
      <c r="D189" s="30" t="s">
        <v>478</v>
      </c>
      <c r="E189" s="30" t="s">
        <v>465</v>
      </c>
      <c r="F189" s="30" t="s">
        <v>479</v>
      </c>
      <c r="G189" s="30" t="s">
        <v>489</v>
      </c>
      <c r="H189" s="30" t="s">
        <v>490</v>
      </c>
      <c r="I189" s="30" t="s">
        <v>481</v>
      </c>
      <c r="J189" s="30" t="s">
        <v>495</v>
      </c>
      <c r="K189" s="30" t="s">
        <v>470</v>
      </c>
      <c r="L189" s="30" t="s">
        <v>494</v>
      </c>
      <c r="M189" s="30" t="s">
        <v>347</v>
      </c>
      <c r="N189" s="38"/>
      <c r="O189" s="38">
        <f t="shared" si="23"/>
        <v>-1</v>
      </c>
      <c r="P189" s="38">
        <v>-1</v>
      </c>
      <c r="Q189" s="41">
        <f t="shared" si="24"/>
        <v>0</v>
      </c>
      <c r="R189" s="38" t="str">
        <f t="shared" si="25"/>
        <v>0</v>
      </c>
      <c r="S189" s="38">
        <f t="shared" si="32"/>
        <v>1</v>
      </c>
      <c r="T189" s="38">
        <f t="shared" si="26"/>
        <v>-1</v>
      </c>
      <c r="U189" s="38" t="str">
        <f t="shared" si="27"/>
        <v>0</v>
      </c>
      <c r="V189" s="38">
        <f t="shared" si="28"/>
        <v>-1</v>
      </c>
      <c r="W189" s="2" t="str">
        <f t="shared" si="29"/>
        <v>0</v>
      </c>
      <c r="X189" s="38" t="str">
        <f t="shared" si="30"/>
        <v>0</v>
      </c>
      <c r="Y189" s="38">
        <f t="shared" si="31"/>
        <v>1</v>
      </c>
    </row>
    <row r="190" spans="1:25">
      <c r="A190" s="36">
        <v>45517.942947881944</v>
      </c>
      <c r="C190" s="30" t="s">
        <v>463</v>
      </c>
      <c r="D190" s="30" t="s">
        <v>472</v>
      </c>
      <c r="E190" s="30" t="s">
        <v>473</v>
      </c>
      <c r="F190" s="30" t="s">
        <v>474</v>
      </c>
      <c r="G190" s="30" t="s">
        <v>467</v>
      </c>
      <c r="H190" s="30" t="s">
        <v>468</v>
      </c>
      <c r="I190" s="30" t="s">
        <v>481</v>
      </c>
      <c r="J190" s="30" t="s">
        <v>495</v>
      </c>
      <c r="K190" s="30" t="s">
        <v>491</v>
      </c>
      <c r="L190" s="30" t="s">
        <v>471</v>
      </c>
      <c r="M190" s="30" t="s">
        <v>351</v>
      </c>
      <c r="N190" s="38"/>
      <c r="O190" s="38">
        <f t="shared" si="23"/>
        <v>-3</v>
      </c>
      <c r="P190" s="38">
        <v>-1</v>
      </c>
      <c r="Q190" s="41">
        <f t="shared" si="24"/>
        <v>-1</v>
      </c>
      <c r="R190" s="38" t="str">
        <f t="shared" si="25"/>
        <v>0</v>
      </c>
      <c r="S190" s="38">
        <f t="shared" si="32"/>
        <v>-1</v>
      </c>
      <c r="T190" s="38">
        <f t="shared" si="26"/>
        <v>-1</v>
      </c>
      <c r="U190" s="38" t="str">
        <f t="shared" si="27"/>
        <v>0</v>
      </c>
      <c r="V190" s="38">
        <f t="shared" si="28"/>
        <v>-1</v>
      </c>
      <c r="W190" s="2">
        <f t="shared" si="29"/>
        <v>1</v>
      </c>
      <c r="X190" s="38" t="str">
        <f t="shared" si="30"/>
        <v>0</v>
      </c>
      <c r="Y190" s="38">
        <f t="shared" si="31"/>
        <v>1</v>
      </c>
    </row>
    <row r="191" spans="1:25">
      <c r="A191" s="36">
        <v>45517.998829374999</v>
      </c>
      <c r="C191" s="30" t="s">
        <v>463</v>
      </c>
      <c r="D191" s="30" t="s">
        <v>478</v>
      </c>
      <c r="E191" s="30" t="s">
        <v>473</v>
      </c>
      <c r="F191" s="30" t="s">
        <v>466</v>
      </c>
      <c r="G191" s="30" t="s">
        <v>467</v>
      </c>
      <c r="H191" s="30" t="s">
        <v>490</v>
      </c>
      <c r="I191" s="30" t="s">
        <v>469</v>
      </c>
      <c r="J191" s="30" t="s">
        <v>495</v>
      </c>
      <c r="K191" s="30" t="s">
        <v>491</v>
      </c>
      <c r="L191" s="30" t="s">
        <v>483</v>
      </c>
      <c r="M191" s="30" t="s">
        <v>350</v>
      </c>
      <c r="N191" s="38"/>
      <c r="O191" s="38">
        <f t="shared" si="23"/>
        <v>-1</v>
      </c>
      <c r="P191" s="38">
        <v>-1</v>
      </c>
      <c r="Q191" s="41">
        <f t="shared" si="24"/>
        <v>0</v>
      </c>
      <c r="R191" s="38" t="str">
        <f t="shared" si="25"/>
        <v>0</v>
      </c>
      <c r="S191" s="38">
        <f t="shared" si="32"/>
        <v>-1</v>
      </c>
      <c r="T191" s="38" t="str">
        <f t="shared" si="26"/>
        <v>0</v>
      </c>
      <c r="U191" s="38" t="str">
        <f t="shared" si="27"/>
        <v>0</v>
      </c>
      <c r="V191" s="38" t="str">
        <f t="shared" si="28"/>
        <v>0</v>
      </c>
      <c r="W191" s="2">
        <f t="shared" si="29"/>
        <v>1</v>
      </c>
      <c r="X191" s="38" t="str">
        <f t="shared" si="30"/>
        <v>0</v>
      </c>
      <c r="Y191" s="38" t="str">
        <f t="shared" si="31"/>
        <v>0</v>
      </c>
    </row>
    <row r="192" spans="1:25">
      <c r="A192" s="36">
        <v>45518.028627951389</v>
      </c>
      <c r="C192" s="30" t="s">
        <v>463</v>
      </c>
      <c r="D192" s="30" t="s">
        <v>472</v>
      </c>
      <c r="E192" s="30" t="s">
        <v>465</v>
      </c>
      <c r="F192" s="30" t="s">
        <v>466</v>
      </c>
      <c r="G192" s="30" t="s">
        <v>475</v>
      </c>
      <c r="H192" s="30" t="s">
        <v>490</v>
      </c>
      <c r="I192" s="30" t="s">
        <v>481</v>
      </c>
      <c r="J192" s="30" t="s">
        <v>496</v>
      </c>
      <c r="K192" s="30" t="s">
        <v>491</v>
      </c>
      <c r="L192" s="30" t="s">
        <v>483</v>
      </c>
      <c r="M192" s="30" t="s">
        <v>356</v>
      </c>
      <c r="N192" s="38"/>
      <c r="O192" s="38">
        <f t="shared" si="23"/>
        <v>-2</v>
      </c>
      <c r="P192" s="38">
        <v>-1</v>
      </c>
      <c r="Q192" s="41">
        <f t="shared" si="24"/>
        <v>-1</v>
      </c>
      <c r="R192" s="38" t="str">
        <f t="shared" si="25"/>
        <v>0</v>
      </c>
      <c r="S192" s="38">
        <f t="shared" si="32"/>
        <v>0</v>
      </c>
      <c r="T192" s="38">
        <f t="shared" si="26"/>
        <v>-1</v>
      </c>
      <c r="U192" s="38" t="str">
        <f t="shared" si="27"/>
        <v>0</v>
      </c>
      <c r="V192" s="38">
        <f t="shared" si="28"/>
        <v>-1</v>
      </c>
      <c r="W192" s="2">
        <f t="shared" si="29"/>
        <v>1</v>
      </c>
      <c r="X192" s="38" t="str">
        <f t="shared" si="30"/>
        <v>0</v>
      </c>
      <c r="Y192" s="38">
        <f t="shared" si="31"/>
        <v>1</v>
      </c>
    </row>
    <row r="193" spans="1:25">
      <c r="A193" s="36">
        <v>45518.356693993061</v>
      </c>
      <c r="C193" s="30" t="s">
        <v>463</v>
      </c>
      <c r="D193" s="30" t="s">
        <v>478</v>
      </c>
      <c r="E193" s="30" t="s">
        <v>465</v>
      </c>
      <c r="F193" s="30" t="s">
        <v>479</v>
      </c>
      <c r="G193" s="30" t="s">
        <v>467</v>
      </c>
      <c r="H193" s="30" t="s">
        <v>490</v>
      </c>
      <c r="I193" s="30" t="s">
        <v>481</v>
      </c>
      <c r="J193" s="30" t="s">
        <v>495</v>
      </c>
      <c r="K193" s="30" t="s">
        <v>491</v>
      </c>
      <c r="L193" s="30" t="s">
        <v>483</v>
      </c>
      <c r="M193" s="30" t="s">
        <v>352</v>
      </c>
      <c r="N193" s="38"/>
      <c r="O193" s="38">
        <f t="shared" si="23"/>
        <v>1</v>
      </c>
      <c r="P193" s="38">
        <v>-1</v>
      </c>
      <c r="Q193" s="41">
        <f t="shared" si="24"/>
        <v>0</v>
      </c>
      <c r="R193" s="38" t="str">
        <f t="shared" si="25"/>
        <v>0</v>
      </c>
      <c r="S193" s="38">
        <f t="shared" si="32"/>
        <v>-1</v>
      </c>
      <c r="T193" s="38">
        <f t="shared" si="26"/>
        <v>1</v>
      </c>
      <c r="U193" s="38">
        <f t="shared" si="27"/>
        <v>0</v>
      </c>
      <c r="V193" s="38" t="str">
        <f t="shared" si="28"/>
        <v>0</v>
      </c>
      <c r="W193" s="2">
        <f t="shared" si="29"/>
        <v>1</v>
      </c>
      <c r="X193" s="38" t="str">
        <f t="shared" si="30"/>
        <v>0</v>
      </c>
      <c r="Y193" s="38">
        <f t="shared" si="31"/>
        <v>1</v>
      </c>
    </row>
    <row r="194" spans="1:25">
      <c r="A194" s="36">
        <v>45518.387891886574</v>
      </c>
      <c r="C194" s="30" t="s">
        <v>477</v>
      </c>
      <c r="D194" s="30" t="s">
        <v>478</v>
      </c>
      <c r="E194" s="30" t="s">
        <v>465</v>
      </c>
      <c r="F194" s="30" t="s">
        <v>466</v>
      </c>
      <c r="G194" s="30" t="s">
        <v>489</v>
      </c>
      <c r="H194" s="30" t="s">
        <v>490</v>
      </c>
      <c r="I194" s="30" t="s">
        <v>469</v>
      </c>
      <c r="J194" s="30" t="s">
        <v>495</v>
      </c>
      <c r="K194" s="30" t="s">
        <v>482</v>
      </c>
      <c r="L194" s="30" t="s">
        <v>471</v>
      </c>
      <c r="M194" s="30" t="s">
        <v>354</v>
      </c>
      <c r="N194" s="38"/>
      <c r="O194" s="38">
        <f t="shared" si="23"/>
        <v>-3</v>
      </c>
      <c r="P194" s="38">
        <v>-1</v>
      </c>
      <c r="Q194" s="41">
        <f t="shared" si="24"/>
        <v>0</v>
      </c>
      <c r="R194" s="38" t="str">
        <f t="shared" si="25"/>
        <v>0</v>
      </c>
      <c r="S194" s="38">
        <f t="shared" si="32"/>
        <v>-1</v>
      </c>
      <c r="T194" s="38">
        <f t="shared" si="26"/>
        <v>1</v>
      </c>
      <c r="U194" s="38" t="str">
        <f t="shared" si="27"/>
        <v>0</v>
      </c>
      <c r="V194" s="38" t="str">
        <f t="shared" si="28"/>
        <v>0</v>
      </c>
      <c r="W194" s="2" t="str">
        <f t="shared" si="29"/>
        <v>0</v>
      </c>
      <c r="X194" s="38">
        <f t="shared" si="30"/>
        <v>-2</v>
      </c>
      <c r="Y194" s="38" t="str">
        <f t="shared" si="31"/>
        <v>0</v>
      </c>
    </row>
    <row r="195" spans="1:25">
      <c r="A195" s="36">
        <v>45518.402832951389</v>
      </c>
      <c r="C195" s="30" t="s">
        <v>487</v>
      </c>
      <c r="D195" s="30" t="s">
        <v>472</v>
      </c>
      <c r="E195" s="30" t="s">
        <v>473</v>
      </c>
      <c r="F195" s="30" t="s">
        <v>466</v>
      </c>
      <c r="G195" s="30" t="s">
        <v>489</v>
      </c>
      <c r="H195" s="30" t="s">
        <v>490</v>
      </c>
      <c r="I195" s="30" t="s">
        <v>481</v>
      </c>
      <c r="J195" s="30" t="s">
        <v>495</v>
      </c>
      <c r="K195" s="30" t="s">
        <v>470</v>
      </c>
      <c r="L195" s="30" t="s">
        <v>483</v>
      </c>
      <c r="M195" s="30" t="s">
        <v>357</v>
      </c>
      <c r="N195" s="38"/>
      <c r="O195" s="38">
        <f t="shared" ref="O195:O246" si="33">SUM(P195+Q195+R195+S195+T195+U195+V195+W195+X195+Y195)</f>
        <v>-2</v>
      </c>
      <c r="P195" s="38">
        <v>-1</v>
      </c>
      <c r="Q195" s="41">
        <f t="shared" ref="Q195:Q246" si="34">IF(D195="Option A: Finishing daily tasks quickly and efficiently, allowing you to feel productive and move on to other activities.", -1,
   IF(D195="Option B: Receiving compliments and recognition from friends or family for something you've accomplished..", 2,
   IF(D195="Option C: Completing a challenging workout or training regimen that you've been working on for weeks.", 1,
   IF(D195="Option D: Learning a new skill or hobby and overcoming difficulties along the way, regardless of how well you master it in the end.",0,"0"))))</f>
        <v>-1</v>
      </c>
      <c r="R195" s="38" t="str">
        <f t="shared" ref="R195:R246" si="35">IF(E195="Option A: I make decisions on my own but like to have some guidelines or a framework to follow to feel more confident..", 2,
   IF(E195="Option B: I often seek advice and approval from others before making a decision to ensure I’m on the right track.", 1,
   IF(E195="Option C: When faced with a decision, I prefer to rely on my own judgment and instincts, even if it means making mistakes along the way.", -1,
   IF(E195="Option D: I usually gather a lot of information and consider others' opinions but ultimately trust my own judgment to make the final decision",0,"0"))))</f>
        <v>0</v>
      </c>
      <c r="S195" s="38">
        <f t="shared" si="32"/>
        <v>-1</v>
      </c>
      <c r="T195" s="38" t="str">
        <f t="shared" ref="T195:T246" si="36">IF(G196="Option A: I focus more on getting things done and I feel that I'd overthink if I think about my strength and weakness.", 2,
   IF(G196="Option B: I regularly reflect on my strengths and weaknesses, using this self-awareness to set personal goals and improve myself.", 1,
   IF(G196="Option C: I sometimes think about my strengths and weaknesses, but I often rely on feedback from others to understand myself better.", -1,
   IF(G196="Option D: I am aware of my strengths and weaknesses but prefer to focus on my strengths to stay motivated and positive..",0,"0"))))</f>
        <v>0</v>
      </c>
      <c r="U195" s="38" t="str">
        <f t="shared" ref="U195:U246" si="37">IF(H198="Option A: Prioritize placement preparation, requesting more structured guidance in the internship to save time for your interview preparations..", 2,
   IF(H198="Option B: Fully commit to the internship, knowing that your placement preparation will be compromised significantly..", 1,
   IF(H198="Option C: Balance both the internship and placement preparation by setting a strict schedule, ensuring you give adequate time to both without compromising on either..", -1,
   IF(H198="Option D: Use the internship to network and gain recommendations from the decision-maker, hoping it will directly improve your placement prospects.",0,"0"))))</f>
        <v>0</v>
      </c>
      <c r="V195" s="38" t="str">
        <f t="shared" ref="V195:V246" si="38">IF(I198="Option A: Focus on learning and applying established frameworks and structured thinking methods to systematically approach the problem.", 2,
   IF(I198="Option B: Rely on first principles reasoning, breaking the problem down to its most basic elements and building up your understanding from there..", 1,
   IF(I198="Option C: Seek a balance between structured thinking and first principles reasoning, using frameworks where they fit and breaking down elements from scratch when needed.", -1,
   IF(I198="Option D: Use this opportunity to network and seek advice from others who have solved similar problems, hoping to gather enough information to complete the project successfully..",0,"0"))))</f>
        <v>0</v>
      </c>
      <c r="W195" s="2">
        <f t="shared" ref="W195:W246" si="39">IF(J198="Option A: Enroll in the course because it will help me stay competitive and not fall behind my peers..", 2,
   IF(J198="Option B: Enroll in the course because I am genuinely interested in the subject and see long-term benefits.", 1,
   IF(J198="Option C: Only enroll if it fits easily into my schedule and does not interfere with my other activities..", -1,
   IF(J198="Option D: Use this opportunity to network and seek advice from others who have solved similar problems, hoping to gather enough information to complete the project successfully..",0,"0"))))</f>
        <v>1</v>
      </c>
      <c r="X195" s="38" t="str">
        <f t="shared" ref="X195:X246" si="40">IF(K198="Option A: Accept the internship to gain hands-on experience and valuable learning opportunities, without worrying about formal recognition..", 1,
   IF(K198="Option B: Accept the internship and emphasize to everyone how it will contribute to your self-development and long-term career growth, even without a certificate..",-1,
   IF(K198="Option C: Decline the internship because the absence of an official certificate means you won't have formal recognition for your efforts.", -2,
   IF(K198="Option D: Take the internship but request a letter of recommendation or some form of written acknowledgment from the decision-makers as an alternative to a certificate..",0,"0"))))</f>
        <v>0</v>
      </c>
      <c r="Y195" s="38" t="str">
        <f t="shared" ref="Y195:Y246" si="41">IF(L198="Option A: Dive into the detailed aspects of the project, track markers for measurement, it might take a long time before you see any significant results..", 2,
   IF(L198="Option B: Focus on the aspects of the project that provide immediate feedback and visible results, as this keeps you motivated..",-1,
   IF(L198="Option C: Balance your approach by setting short-term goals to achieve quick wins while keeping the long-term process in mind.", 1,
   IF(L198="Option D: Regularly seek feedback from your mentor to ensure you are on the right track and adjust your efforts accordingly to see quicker progress..",0,"0"))))</f>
        <v>0</v>
      </c>
    </row>
    <row r="196" spans="1:25">
      <c r="A196" s="36">
        <v>45518.422684108795</v>
      </c>
      <c r="C196" s="30" t="s">
        <v>477</v>
      </c>
      <c r="D196" s="30" t="s">
        <v>478</v>
      </c>
      <c r="E196" s="30" t="s">
        <v>465</v>
      </c>
      <c r="F196" s="30" t="s">
        <v>466</v>
      </c>
      <c r="G196" s="30" t="s">
        <v>475</v>
      </c>
      <c r="H196" s="30" t="s">
        <v>468</v>
      </c>
      <c r="I196" s="30" t="s">
        <v>476</v>
      </c>
      <c r="J196" s="30" t="s">
        <v>495</v>
      </c>
      <c r="K196" s="30" t="s">
        <v>491</v>
      </c>
      <c r="L196" s="30" t="s">
        <v>483</v>
      </c>
      <c r="M196" s="30" t="s">
        <v>355</v>
      </c>
      <c r="N196" s="38"/>
      <c r="O196" s="38">
        <f t="shared" si="33"/>
        <v>-1</v>
      </c>
      <c r="P196" s="38">
        <v>-1</v>
      </c>
      <c r="Q196" s="41">
        <f t="shared" si="34"/>
        <v>0</v>
      </c>
      <c r="R196" s="38" t="str">
        <f t="shared" si="35"/>
        <v>0</v>
      </c>
      <c r="S196" s="38">
        <f t="shared" si="32"/>
        <v>-1</v>
      </c>
      <c r="T196" s="38" t="str">
        <f t="shared" si="36"/>
        <v>0</v>
      </c>
      <c r="U196" s="38" t="str">
        <f t="shared" si="37"/>
        <v>0</v>
      </c>
      <c r="V196" s="38" t="str">
        <f t="shared" si="38"/>
        <v>0</v>
      </c>
      <c r="W196" s="2" t="str">
        <f t="shared" si="39"/>
        <v>0</v>
      </c>
      <c r="X196" s="38" t="str">
        <f t="shared" si="40"/>
        <v>0</v>
      </c>
      <c r="Y196" s="38">
        <f t="shared" si="41"/>
        <v>1</v>
      </c>
    </row>
    <row r="197" spans="1:25">
      <c r="A197" s="36">
        <v>45518.441562662032</v>
      </c>
      <c r="C197" s="30" t="s">
        <v>463</v>
      </c>
      <c r="D197" s="30" t="s">
        <v>478</v>
      </c>
      <c r="E197" s="30" t="s">
        <v>465</v>
      </c>
      <c r="F197" s="30" t="s">
        <v>466</v>
      </c>
      <c r="G197" s="30" t="s">
        <v>475</v>
      </c>
      <c r="H197" s="30" t="s">
        <v>490</v>
      </c>
      <c r="I197" s="30" t="s">
        <v>476</v>
      </c>
      <c r="J197" s="30" t="s">
        <v>497</v>
      </c>
      <c r="K197" s="30" t="s">
        <v>508</v>
      </c>
      <c r="L197" s="30" t="s">
        <v>471</v>
      </c>
      <c r="M197" s="30" t="s">
        <v>358</v>
      </c>
      <c r="N197" s="38"/>
      <c r="O197" s="38">
        <f t="shared" si="33"/>
        <v>0</v>
      </c>
      <c r="P197" s="38">
        <v>-1</v>
      </c>
      <c r="Q197" s="41">
        <f t="shared" si="34"/>
        <v>0</v>
      </c>
      <c r="R197" s="38" t="str">
        <f t="shared" si="35"/>
        <v>0</v>
      </c>
      <c r="S197" s="38">
        <f t="shared" si="32"/>
        <v>-1</v>
      </c>
      <c r="T197" s="38">
        <f t="shared" si="36"/>
        <v>1</v>
      </c>
      <c r="U197" s="38" t="str">
        <f t="shared" si="37"/>
        <v>0</v>
      </c>
      <c r="V197" s="38">
        <f t="shared" si="38"/>
        <v>-1</v>
      </c>
      <c r="W197" s="2">
        <f t="shared" si="39"/>
        <v>1</v>
      </c>
      <c r="X197" s="38" t="str">
        <f t="shared" si="40"/>
        <v>0</v>
      </c>
      <c r="Y197" s="38">
        <f t="shared" si="41"/>
        <v>1</v>
      </c>
    </row>
    <row r="198" spans="1:25">
      <c r="A198" s="36">
        <v>45518.471651944448</v>
      </c>
      <c r="C198" s="30" t="s">
        <v>487</v>
      </c>
      <c r="D198" s="30" t="s">
        <v>472</v>
      </c>
      <c r="E198" s="30" t="s">
        <v>473</v>
      </c>
      <c r="F198" s="30" t="s">
        <v>466</v>
      </c>
      <c r="G198" s="30" t="s">
        <v>489</v>
      </c>
      <c r="H198" s="30" t="s">
        <v>490</v>
      </c>
      <c r="I198" s="30" t="s">
        <v>469</v>
      </c>
      <c r="J198" s="30" t="s">
        <v>495</v>
      </c>
      <c r="K198" s="30" t="s">
        <v>470</v>
      </c>
      <c r="L198" s="30" t="s">
        <v>494</v>
      </c>
      <c r="M198" s="30" t="s">
        <v>359</v>
      </c>
      <c r="N198" s="38"/>
      <c r="O198" s="38">
        <f t="shared" si="33"/>
        <v>-3</v>
      </c>
      <c r="P198" s="38">
        <v>-1</v>
      </c>
      <c r="Q198" s="41">
        <f t="shared" si="34"/>
        <v>-1</v>
      </c>
      <c r="R198" s="38" t="str">
        <f t="shared" si="35"/>
        <v>0</v>
      </c>
      <c r="S198" s="38">
        <f t="shared" si="32"/>
        <v>-1</v>
      </c>
      <c r="T198" s="38" t="str">
        <f t="shared" si="36"/>
        <v>0</v>
      </c>
      <c r="U198" s="38">
        <f t="shared" si="37"/>
        <v>0</v>
      </c>
      <c r="V198" s="38" t="str">
        <f t="shared" si="38"/>
        <v>0</v>
      </c>
      <c r="W198" s="2" t="str">
        <f t="shared" si="39"/>
        <v>0</v>
      </c>
      <c r="X198" s="38" t="str">
        <f t="shared" si="40"/>
        <v>0</v>
      </c>
      <c r="Y198" s="38" t="str">
        <f t="shared" si="41"/>
        <v>0</v>
      </c>
    </row>
    <row r="199" spans="1:25">
      <c r="A199" s="36">
        <v>45518.520010821754</v>
      </c>
      <c r="C199" s="30" t="s">
        <v>477</v>
      </c>
      <c r="D199" s="30" t="s">
        <v>478</v>
      </c>
      <c r="E199" s="30" t="s">
        <v>473</v>
      </c>
      <c r="F199" s="30" t="s">
        <v>466</v>
      </c>
      <c r="G199" s="30" t="s">
        <v>475</v>
      </c>
      <c r="H199" s="30" t="s">
        <v>490</v>
      </c>
      <c r="I199" s="30" t="s">
        <v>469</v>
      </c>
      <c r="J199" s="30" t="s">
        <v>496</v>
      </c>
      <c r="K199" s="30" t="s">
        <v>482</v>
      </c>
      <c r="L199" s="30" t="s">
        <v>483</v>
      </c>
      <c r="M199" s="30" t="s">
        <v>361</v>
      </c>
      <c r="N199" s="38"/>
      <c r="O199" s="38">
        <f t="shared" si="33"/>
        <v>1</v>
      </c>
      <c r="P199" s="38">
        <v>-1</v>
      </c>
      <c r="Q199" s="41">
        <f t="shared" si="34"/>
        <v>0</v>
      </c>
      <c r="R199" s="38" t="str">
        <f t="shared" si="35"/>
        <v>0</v>
      </c>
      <c r="S199" s="38">
        <f t="shared" si="32"/>
        <v>-1</v>
      </c>
      <c r="T199" s="38" t="str">
        <f t="shared" si="36"/>
        <v>0</v>
      </c>
      <c r="U199" s="38" t="str">
        <f t="shared" si="37"/>
        <v>0</v>
      </c>
      <c r="V199" s="38">
        <f t="shared" si="38"/>
        <v>2</v>
      </c>
      <c r="W199" s="2">
        <f t="shared" si="39"/>
        <v>1</v>
      </c>
      <c r="X199" s="38" t="str">
        <f t="shared" si="40"/>
        <v>0</v>
      </c>
      <c r="Y199" s="38" t="str">
        <f t="shared" si="41"/>
        <v>0</v>
      </c>
    </row>
    <row r="200" spans="1:25">
      <c r="A200" s="36">
        <v>45518.524554374999</v>
      </c>
      <c r="C200" s="30" t="s">
        <v>487</v>
      </c>
      <c r="D200" s="30" t="s">
        <v>478</v>
      </c>
      <c r="E200" s="30" t="s">
        <v>465</v>
      </c>
      <c r="F200" s="30" t="s">
        <v>466</v>
      </c>
      <c r="G200" s="30" t="s">
        <v>480</v>
      </c>
      <c r="H200" s="30" t="s">
        <v>490</v>
      </c>
      <c r="I200" s="30" t="s">
        <v>481</v>
      </c>
      <c r="J200" s="30" t="s">
        <v>495</v>
      </c>
      <c r="K200" s="30" t="s">
        <v>491</v>
      </c>
      <c r="L200" s="30" t="s">
        <v>483</v>
      </c>
      <c r="M200" s="30" t="s">
        <v>360</v>
      </c>
      <c r="N200" s="38"/>
      <c r="O200" s="38">
        <f t="shared" si="33"/>
        <v>1</v>
      </c>
      <c r="P200" s="38">
        <v>-1</v>
      </c>
      <c r="Q200" s="41">
        <f t="shared" si="34"/>
        <v>0</v>
      </c>
      <c r="R200" s="38" t="str">
        <f t="shared" si="35"/>
        <v>0</v>
      </c>
      <c r="S200" s="38">
        <f t="shared" si="32"/>
        <v>0</v>
      </c>
      <c r="T200" s="38">
        <f t="shared" si="36"/>
        <v>1</v>
      </c>
      <c r="U200" s="38" t="str">
        <f t="shared" si="37"/>
        <v>0</v>
      </c>
      <c r="V200" s="38" t="str">
        <f t="shared" si="38"/>
        <v>0</v>
      </c>
      <c r="W200" s="2">
        <f t="shared" si="39"/>
        <v>1</v>
      </c>
      <c r="X200" s="38" t="str">
        <f t="shared" si="40"/>
        <v>0</v>
      </c>
      <c r="Y200" s="38" t="str">
        <f t="shared" si="41"/>
        <v>0</v>
      </c>
    </row>
    <row r="201" spans="1:25">
      <c r="A201" s="36">
        <v>45519.438920231478</v>
      </c>
      <c r="C201" s="30" t="s">
        <v>487</v>
      </c>
      <c r="D201" s="30" t="s">
        <v>478</v>
      </c>
      <c r="E201" s="30" t="s">
        <v>465</v>
      </c>
      <c r="F201" s="30" t="s">
        <v>479</v>
      </c>
      <c r="G201" s="30" t="s">
        <v>489</v>
      </c>
      <c r="H201" s="30" t="s">
        <v>468</v>
      </c>
      <c r="I201" s="30" t="s">
        <v>469</v>
      </c>
      <c r="J201" s="30" t="s">
        <v>496</v>
      </c>
      <c r="K201" s="30" t="s">
        <v>482</v>
      </c>
      <c r="L201" s="30" t="s">
        <v>494</v>
      </c>
      <c r="M201" s="30" t="s">
        <v>362</v>
      </c>
      <c r="N201" s="38"/>
      <c r="O201" s="38">
        <f t="shared" si="33"/>
        <v>-1</v>
      </c>
      <c r="P201" s="38">
        <v>-1</v>
      </c>
      <c r="Q201" s="41">
        <f t="shared" si="34"/>
        <v>0</v>
      </c>
      <c r="R201" s="38" t="str">
        <f t="shared" si="35"/>
        <v>0</v>
      </c>
      <c r="S201" s="38">
        <f t="shared" si="32"/>
        <v>-1</v>
      </c>
      <c r="T201" s="38" t="str">
        <f t="shared" si="36"/>
        <v>0</v>
      </c>
      <c r="U201" s="38" t="str">
        <f t="shared" si="37"/>
        <v>0</v>
      </c>
      <c r="V201" s="38" t="str">
        <f t="shared" si="38"/>
        <v>0</v>
      </c>
      <c r="W201" s="2">
        <f t="shared" si="39"/>
        <v>1</v>
      </c>
      <c r="X201" s="38" t="str">
        <f t="shared" si="40"/>
        <v>0</v>
      </c>
      <c r="Y201" s="38" t="str">
        <f t="shared" si="41"/>
        <v>0</v>
      </c>
    </row>
    <row r="202" spans="1:25">
      <c r="A202" s="36">
        <v>45519.526149699072</v>
      </c>
      <c r="C202" s="30" t="s">
        <v>509</v>
      </c>
      <c r="D202" s="30" t="s">
        <v>464</v>
      </c>
      <c r="E202" s="30" t="s">
        <v>474</v>
      </c>
      <c r="F202" s="30" t="s">
        <v>466</v>
      </c>
      <c r="G202" s="30" t="s">
        <v>480</v>
      </c>
      <c r="H202" s="30" t="s">
        <v>499</v>
      </c>
      <c r="I202" s="30" t="s">
        <v>485</v>
      </c>
      <c r="J202" s="30" t="s">
        <v>495</v>
      </c>
      <c r="K202" s="30" t="s">
        <v>470</v>
      </c>
      <c r="L202" s="30" t="s">
        <v>486</v>
      </c>
      <c r="M202" s="30" t="s">
        <v>363</v>
      </c>
      <c r="N202" s="38"/>
      <c r="O202" s="38">
        <f t="shared" si="33"/>
        <v>1</v>
      </c>
      <c r="P202" s="38">
        <v>-1</v>
      </c>
      <c r="Q202" s="41" t="str">
        <f t="shared" si="34"/>
        <v>0</v>
      </c>
      <c r="R202" s="38">
        <f t="shared" si="35"/>
        <v>1</v>
      </c>
      <c r="S202" s="38">
        <f t="shared" si="32"/>
        <v>-1</v>
      </c>
      <c r="T202" s="38">
        <f t="shared" si="36"/>
        <v>1</v>
      </c>
      <c r="U202" s="38" t="str">
        <f t="shared" si="37"/>
        <v>0</v>
      </c>
      <c r="V202" s="38">
        <f t="shared" si="38"/>
        <v>-1</v>
      </c>
      <c r="W202" s="2">
        <f t="shared" si="39"/>
        <v>1</v>
      </c>
      <c r="X202" s="38" t="str">
        <f t="shared" si="40"/>
        <v>0</v>
      </c>
      <c r="Y202" s="38">
        <f t="shared" si="41"/>
        <v>1</v>
      </c>
    </row>
    <row r="203" spans="1:25">
      <c r="A203" s="36">
        <v>45519.584123159722</v>
      </c>
      <c r="C203" s="30" t="s">
        <v>463</v>
      </c>
      <c r="D203" s="30" t="s">
        <v>472</v>
      </c>
      <c r="E203" s="30" t="s">
        <v>465</v>
      </c>
      <c r="F203" s="30" t="s">
        <v>466</v>
      </c>
      <c r="G203" s="30" t="s">
        <v>489</v>
      </c>
      <c r="H203" s="30" t="s">
        <v>490</v>
      </c>
      <c r="I203" s="30" t="s">
        <v>476</v>
      </c>
      <c r="J203" s="30" t="s">
        <v>495</v>
      </c>
      <c r="K203" s="30" t="s">
        <v>470</v>
      </c>
      <c r="L203" s="30" t="s">
        <v>494</v>
      </c>
      <c r="M203" s="30" t="s">
        <v>364</v>
      </c>
      <c r="N203" s="38"/>
      <c r="O203" s="38">
        <f t="shared" si="33"/>
        <v>0</v>
      </c>
      <c r="P203" s="38">
        <v>-1</v>
      </c>
      <c r="Q203" s="41">
        <f t="shared" si="34"/>
        <v>-1</v>
      </c>
      <c r="R203" s="38" t="str">
        <f t="shared" si="35"/>
        <v>0</v>
      </c>
      <c r="S203" s="38">
        <f t="shared" si="32"/>
        <v>1</v>
      </c>
      <c r="T203" s="38" t="str">
        <f t="shared" si="36"/>
        <v>0</v>
      </c>
      <c r="U203" s="38" t="str">
        <f t="shared" si="37"/>
        <v>0</v>
      </c>
      <c r="V203" s="38" t="str">
        <f t="shared" si="38"/>
        <v>0</v>
      </c>
      <c r="W203" s="2">
        <f t="shared" si="39"/>
        <v>1</v>
      </c>
      <c r="X203" s="38" t="str">
        <f t="shared" si="40"/>
        <v>0</v>
      </c>
      <c r="Y203" s="38" t="str">
        <f t="shared" si="41"/>
        <v>0</v>
      </c>
    </row>
    <row r="204" spans="1:25">
      <c r="A204" s="36">
        <v>45519.633035763887</v>
      </c>
      <c r="C204" s="30" t="s">
        <v>477</v>
      </c>
      <c r="D204" s="30" t="s">
        <v>472</v>
      </c>
      <c r="E204" s="30" t="s">
        <v>465</v>
      </c>
      <c r="F204" s="30" t="s">
        <v>474</v>
      </c>
      <c r="G204" s="30" t="s">
        <v>475</v>
      </c>
      <c r="H204" s="30" t="s">
        <v>490</v>
      </c>
      <c r="I204" s="30" t="s">
        <v>476</v>
      </c>
      <c r="J204" s="30" t="s">
        <v>495</v>
      </c>
      <c r="K204" s="30" t="s">
        <v>491</v>
      </c>
      <c r="L204" s="30" t="s">
        <v>486</v>
      </c>
      <c r="M204" s="30" t="s">
        <v>365</v>
      </c>
      <c r="N204" s="38"/>
      <c r="O204" s="38">
        <f t="shared" si="33"/>
        <v>-2</v>
      </c>
      <c r="P204" s="38">
        <v>-1</v>
      </c>
      <c r="Q204" s="41">
        <f t="shared" si="34"/>
        <v>-1</v>
      </c>
      <c r="R204" s="38" t="str">
        <f t="shared" si="35"/>
        <v>0</v>
      </c>
      <c r="S204" s="38">
        <f t="shared" si="32"/>
        <v>-1</v>
      </c>
      <c r="T204" s="38">
        <f t="shared" si="36"/>
        <v>1</v>
      </c>
      <c r="U204" s="38" t="str">
        <f t="shared" si="37"/>
        <v>0</v>
      </c>
      <c r="V204" s="38">
        <f t="shared" si="38"/>
        <v>-1</v>
      </c>
      <c r="W204" s="2">
        <f t="shared" si="39"/>
        <v>1</v>
      </c>
      <c r="X204" s="38" t="str">
        <f t="shared" si="40"/>
        <v>0</v>
      </c>
      <c r="Y204" s="38" t="str">
        <f t="shared" si="41"/>
        <v>0</v>
      </c>
    </row>
    <row r="205" spans="1:25">
      <c r="A205" s="36">
        <v>45519.69209217593</v>
      </c>
      <c r="C205" s="30" t="s">
        <v>477</v>
      </c>
      <c r="D205" s="30" t="s">
        <v>472</v>
      </c>
      <c r="E205" s="30" t="s">
        <v>473</v>
      </c>
      <c r="F205" s="30" t="s">
        <v>466</v>
      </c>
      <c r="G205" s="30" t="s">
        <v>489</v>
      </c>
      <c r="H205" s="30" t="s">
        <v>490</v>
      </c>
      <c r="I205" s="30" t="s">
        <v>481</v>
      </c>
      <c r="J205" s="30" t="s">
        <v>495</v>
      </c>
      <c r="K205" s="30" t="s">
        <v>491</v>
      </c>
      <c r="L205" s="30" t="s">
        <v>483</v>
      </c>
      <c r="M205" s="30" t="s">
        <v>510</v>
      </c>
      <c r="N205" s="38"/>
      <c r="O205" s="38">
        <f t="shared" si="33"/>
        <v>-1</v>
      </c>
      <c r="P205" s="38">
        <v>-1</v>
      </c>
      <c r="Q205" s="41">
        <f t="shared" si="34"/>
        <v>-1</v>
      </c>
      <c r="R205" s="38" t="str">
        <f t="shared" si="35"/>
        <v>0</v>
      </c>
      <c r="S205" s="38">
        <f t="shared" ref="S205:S208" si="42">IF(F206="Option A: I prefer tasks that show quick results and tend to get frustrated if I don’t see immediate progress.", 2,
   IF(F206="Option B: I often seek advice and approval from others before making a decision to ensure I’m on the right track.", 1,
   IF(F206="Option C: I often seek out activities where I can see incremental progress, as it helps me stay patient and motivated over time.", -1,
   IF(F206="Option D: I enjoy activities like gardening or practicing a musical instrument, even if progress is slow.",0,"Invalid Option"))))</f>
        <v>-1</v>
      </c>
      <c r="T205" s="38">
        <f t="shared" si="36"/>
        <v>1</v>
      </c>
      <c r="U205" s="38">
        <f t="shared" si="37"/>
        <v>0</v>
      </c>
      <c r="V205" s="38" t="str">
        <f t="shared" si="38"/>
        <v>0</v>
      </c>
      <c r="W205" s="2">
        <f t="shared" si="39"/>
        <v>1</v>
      </c>
      <c r="X205" s="38" t="str">
        <f t="shared" si="40"/>
        <v>0</v>
      </c>
      <c r="Y205" s="38" t="str">
        <f t="shared" si="41"/>
        <v>0</v>
      </c>
    </row>
    <row r="206" spans="1:25">
      <c r="A206" s="36">
        <v>45519.740044363425</v>
      </c>
      <c r="C206" s="30" t="s">
        <v>463</v>
      </c>
      <c r="D206" s="30" t="s">
        <v>472</v>
      </c>
      <c r="E206" s="30" t="s">
        <v>465</v>
      </c>
      <c r="F206" s="30" t="s">
        <v>466</v>
      </c>
      <c r="G206" s="30" t="s">
        <v>489</v>
      </c>
      <c r="H206" s="30" t="s">
        <v>484</v>
      </c>
      <c r="I206" s="30" t="s">
        <v>476</v>
      </c>
      <c r="J206" s="30" t="s">
        <v>495</v>
      </c>
      <c r="K206" s="30" t="s">
        <v>491</v>
      </c>
      <c r="L206" s="30" t="s">
        <v>471</v>
      </c>
      <c r="M206" s="30" t="s">
        <v>367</v>
      </c>
      <c r="N206" s="38"/>
      <c r="O206" s="38">
        <f t="shared" si="33"/>
        <v>2</v>
      </c>
      <c r="P206" s="38">
        <v>-1</v>
      </c>
      <c r="Q206" s="41">
        <f t="shared" si="34"/>
        <v>-1</v>
      </c>
      <c r="R206" s="38" t="str">
        <f t="shared" si="35"/>
        <v>0</v>
      </c>
      <c r="S206" s="38">
        <f t="shared" si="42"/>
        <v>0</v>
      </c>
      <c r="T206" s="38">
        <f t="shared" si="36"/>
        <v>1</v>
      </c>
      <c r="U206" s="38">
        <f t="shared" si="37"/>
        <v>0</v>
      </c>
      <c r="V206" s="38">
        <f t="shared" si="38"/>
        <v>2</v>
      </c>
      <c r="W206" s="2">
        <f t="shared" si="39"/>
        <v>1</v>
      </c>
      <c r="X206" s="38" t="str">
        <f t="shared" si="40"/>
        <v>0</v>
      </c>
      <c r="Y206" s="38" t="str">
        <f t="shared" si="41"/>
        <v>0</v>
      </c>
    </row>
    <row r="207" spans="1:25">
      <c r="A207" s="36">
        <v>45520.320077152777</v>
      </c>
      <c r="C207" s="30" t="s">
        <v>487</v>
      </c>
      <c r="D207" s="30" t="s">
        <v>478</v>
      </c>
      <c r="E207" s="30" t="s">
        <v>465</v>
      </c>
      <c r="F207" s="30" t="s">
        <v>479</v>
      </c>
      <c r="G207" s="30" t="s">
        <v>489</v>
      </c>
      <c r="H207" s="30" t="s">
        <v>490</v>
      </c>
      <c r="I207" s="30" t="s">
        <v>481</v>
      </c>
      <c r="J207" s="30" t="s">
        <v>495</v>
      </c>
      <c r="K207" s="30" t="s">
        <v>470</v>
      </c>
      <c r="L207" s="30" t="s">
        <v>494</v>
      </c>
      <c r="M207" s="30" t="s">
        <v>368</v>
      </c>
      <c r="N207" s="38"/>
      <c r="O207" s="38">
        <f t="shared" si="33"/>
        <v>1</v>
      </c>
      <c r="P207" s="38">
        <v>-1</v>
      </c>
      <c r="Q207" s="41">
        <f t="shared" si="34"/>
        <v>0</v>
      </c>
      <c r="R207" s="38" t="str">
        <f t="shared" si="35"/>
        <v>0</v>
      </c>
      <c r="S207" s="38">
        <f t="shared" si="42"/>
        <v>0</v>
      </c>
      <c r="T207" s="38">
        <f t="shared" si="36"/>
        <v>1</v>
      </c>
      <c r="U207" s="38" t="str">
        <f t="shared" si="37"/>
        <v>0</v>
      </c>
      <c r="V207" s="38" t="str">
        <f t="shared" si="38"/>
        <v>0</v>
      </c>
      <c r="W207" s="2">
        <f t="shared" si="39"/>
        <v>1</v>
      </c>
      <c r="X207" s="38" t="str">
        <f t="shared" si="40"/>
        <v>0</v>
      </c>
      <c r="Y207" s="38" t="str">
        <f t="shared" si="41"/>
        <v>0</v>
      </c>
    </row>
    <row r="208" spans="1:25">
      <c r="A208" s="36">
        <v>45520.407195995373</v>
      </c>
      <c r="C208" s="30" t="s">
        <v>463</v>
      </c>
      <c r="D208" s="30" t="s">
        <v>488</v>
      </c>
      <c r="E208" s="30" t="s">
        <v>465</v>
      </c>
      <c r="F208" s="30" t="s">
        <v>479</v>
      </c>
      <c r="G208" s="30" t="s">
        <v>489</v>
      </c>
      <c r="H208" s="30" t="s">
        <v>468</v>
      </c>
      <c r="I208" s="30" t="s">
        <v>469</v>
      </c>
      <c r="J208" s="30" t="s">
        <v>495</v>
      </c>
      <c r="K208" s="30" t="s">
        <v>470</v>
      </c>
      <c r="L208" s="30" t="s">
        <v>471</v>
      </c>
      <c r="M208" s="30" t="s">
        <v>511</v>
      </c>
      <c r="N208" s="38"/>
      <c r="O208" s="38">
        <f t="shared" si="33"/>
        <v>-1</v>
      </c>
      <c r="P208" s="38">
        <v>-1</v>
      </c>
      <c r="Q208" s="41">
        <f t="shared" si="34"/>
        <v>1</v>
      </c>
      <c r="R208" s="38" t="str">
        <f t="shared" si="35"/>
        <v>0</v>
      </c>
      <c r="S208" s="38">
        <f t="shared" si="42"/>
        <v>-1</v>
      </c>
      <c r="T208" s="38" t="str">
        <f t="shared" si="36"/>
        <v>0</v>
      </c>
      <c r="U208" s="38">
        <f t="shared" si="37"/>
        <v>0</v>
      </c>
      <c r="V208" s="38" t="str">
        <f t="shared" si="38"/>
        <v>0</v>
      </c>
      <c r="W208" s="2" t="str">
        <f t="shared" si="39"/>
        <v>0</v>
      </c>
      <c r="X208" s="38" t="str">
        <f t="shared" si="40"/>
        <v>0</v>
      </c>
      <c r="Y208" s="38" t="str">
        <f t="shared" si="41"/>
        <v>0</v>
      </c>
    </row>
    <row r="209" spans="1:25">
      <c r="A209" s="36">
        <v>45520.422857523146</v>
      </c>
      <c r="C209" s="30" t="s">
        <v>487</v>
      </c>
      <c r="D209" s="30" t="s">
        <v>464</v>
      </c>
      <c r="E209" s="30" t="s">
        <v>473</v>
      </c>
      <c r="F209" s="30" t="s">
        <v>466</v>
      </c>
      <c r="G209" s="30" t="s">
        <v>480</v>
      </c>
      <c r="H209" s="30" t="s">
        <v>468</v>
      </c>
      <c r="I209" s="30" t="s">
        <v>485</v>
      </c>
      <c r="J209" s="30" t="s">
        <v>495</v>
      </c>
      <c r="K209" s="30" t="s">
        <v>491</v>
      </c>
      <c r="L209" s="30" t="s">
        <v>471</v>
      </c>
      <c r="M209" s="30" t="s">
        <v>370</v>
      </c>
      <c r="N209" s="38"/>
      <c r="O209" s="38">
        <f t="shared" si="33"/>
        <v>-1</v>
      </c>
      <c r="P209" s="38">
        <v>-1</v>
      </c>
      <c r="Q209" s="41" t="str">
        <f t="shared" si="34"/>
        <v>0</v>
      </c>
      <c r="R209" s="38" t="str">
        <f t="shared" si="35"/>
        <v>0</v>
      </c>
      <c r="S209" s="38">
        <f>IF(F210="Option A: I prefer tasks that show quick results and tend to get frustrated if I don’t see immediate progress.", 2,
   IF(F210="Option B: I often seek advice and approval from others before making a decision to ensure I’m on the right track.", 1,
   IF(F210="Option C: I often seek out activities where I can see incremental progress, as it helps me stay patient and motivated over time.", -1,
   IF(F210="Option D: I enjoy activities like gardening or practicing a musical instrument, even if progress is slow.",0,"Invalid Option"))))</f>
        <v>-1</v>
      </c>
      <c r="T209" s="38">
        <f t="shared" si="36"/>
        <v>1</v>
      </c>
      <c r="U209" s="38" t="str">
        <f t="shared" si="37"/>
        <v>0</v>
      </c>
      <c r="V209" s="38">
        <f t="shared" si="38"/>
        <v>-1</v>
      </c>
      <c r="W209" s="2" t="str">
        <f t="shared" si="39"/>
        <v>0</v>
      </c>
      <c r="X209" s="38" t="str">
        <f t="shared" si="40"/>
        <v>0</v>
      </c>
      <c r="Y209" s="38">
        <f t="shared" si="41"/>
        <v>1</v>
      </c>
    </row>
    <row r="210" spans="1:25">
      <c r="A210" s="36">
        <v>45520.481037349542</v>
      </c>
      <c r="C210" s="30" t="s">
        <v>463</v>
      </c>
      <c r="D210" s="30" t="s">
        <v>478</v>
      </c>
      <c r="E210" s="30" t="s">
        <v>493</v>
      </c>
      <c r="F210" s="30" t="s">
        <v>466</v>
      </c>
      <c r="G210" s="30" t="s">
        <v>489</v>
      </c>
      <c r="H210" s="30" t="s">
        <v>490</v>
      </c>
      <c r="I210" s="30" t="s">
        <v>469</v>
      </c>
      <c r="J210" s="30" t="s">
        <v>495</v>
      </c>
      <c r="K210" s="30" t="s">
        <v>482</v>
      </c>
      <c r="L210" s="30" t="s">
        <v>486</v>
      </c>
      <c r="M210" s="30" t="s">
        <v>371</v>
      </c>
      <c r="N210" s="38"/>
      <c r="O210" s="38">
        <f t="shared" si="33"/>
        <v>-1</v>
      </c>
      <c r="P210" s="38">
        <v>-1</v>
      </c>
      <c r="Q210" s="41">
        <f t="shared" si="34"/>
        <v>0</v>
      </c>
      <c r="R210" s="38">
        <f t="shared" si="35"/>
        <v>-1</v>
      </c>
      <c r="S210" s="38">
        <f t="shared" ref="S210:S243" si="43">IF(F211="Option A: I prefer tasks that show quick results and tend to get frustrated if I don’t see immediate progress.", 2,
   IF(F211="Option B: I often seek advice and approval from others before making a decision to ensure I’m on the right track.", 1,
   IF(F211="Option C: I often seek out activities where I can see incremental progress, as it helps me stay patient and motivated over time.", -1,
   IF(F211="Option D: I enjoy activities like gardening or practicing a musical instrument, even if progress is slow.",0,"Invalid Option"))))</f>
        <v>-1</v>
      </c>
      <c r="T210" s="38">
        <f t="shared" si="36"/>
        <v>1</v>
      </c>
      <c r="U210" s="38" t="str">
        <f t="shared" si="37"/>
        <v>0</v>
      </c>
      <c r="V210" s="38">
        <f t="shared" si="38"/>
        <v>-1</v>
      </c>
      <c r="W210" s="2">
        <f t="shared" si="39"/>
        <v>1</v>
      </c>
      <c r="X210" s="38" t="str">
        <f t="shared" si="40"/>
        <v>0</v>
      </c>
      <c r="Y210" s="38">
        <f t="shared" si="41"/>
        <v>1</v>
      </c>
    </row>
    <row r="211" spans="1:25">
      <c r="A211" s="36">
        <v>45520.509621828707</v>
      </c>
      <c r="C211" s="30" t="s">
        <v>463</v>
      </c>
      <c r="D211" s="30" t="s">
        <v>472</v>
      </c>
      <c r="E211" s="30" t="s">
        <v>465</v>
      </c>
      <c r="F211" s="30" t="s">
        <v>466</v>
      </c>
      <c r="G211" s="30" t="s">
        <v>489</v>
      </c>
      <c r="H211" s="30" t="s">
        <v>468</v>
      </c>
      <c r="I211" s="30" t="s">
        <v>476</v>
      </c>
      <c r="J211" s="30" t="s">
        <v>496</v>
      </c>
      <c r="K211" s="30" t="s">
        <v>491</v>
      </c>
      <c r="L211" s="30" t="s">
        <v>471</v>
      </c>
      <c r="M211" s="30" t="s">
        <v>372</v>
      </c>
      <c r="N211" s="38"/>
      <c r="O211" s="38">
        <f t="shared" si="33"/>
        <v>-3</v>
      </c>
      <c r="P211" s="38">
        <v>-1</v>
      </c>
      <c r="Q211" s="41">
        <f t="shared" si="34"/>
        <v>-1</v>
      </c>
      <c r="R211" s="38" t="str">
        <f t="shared" si="35"/>
        <v>0</v>
      </c>
      <c r="S211" s="38">
        <f t="shared" si="43"/>
        <v>-1</v>
      </c>
      <c r="T211" s="38" t="str">
        <f t="shared" si="36"/>
        <v>0</v>
      </c>
      <c r="U211" s="38" t="str">
        <f t="shared" si="37"/>
        <v>0</v>
      </c>
      <c r="V211" s="38" t="str">
        <f t="shared" si="38"/>
        <v>0</v>
      </c>
      <c r="W211" s="2" t="str">
        <f t="shared" si="39"/>
        <v>0</v>
      </c>
      <c r="X211" s="38" t="str">
        <f t="shared" si="40"/>
        <v>0</v>
      </c>
      <c r="Y211" s="38" t="str">
        <f t="shared" si="41"/>
        <v>0</v>
      </c>
    </row>
    <row r="212" spans="1:25">
      <c r="A212" s="36">
        <v>45520.539990613426</v>
      </c>
      <c r="C212" s="30" t="s">
        <v>463</v>
      </c>
      <c r="D212" s="30" t="s">
        <v>464</v>
      </c>
      <c r="E212" s="30" t="s">
        <v>465</v>
      </c>
      <c r="F212" s="30" t="s">
        <v>466</v>
      </c>
      <c r="G212" s="30" t="s">
        <v>475</v>
      </c>
      <c r="H212" s="30" t="s">
        <v>490</v>
      </c>
      <c r="I212" s="30" t="s">
        <v>481</v>
      </c>
      <c r="J212" s="30" t="s">
        <v>496</v>
      </c>
      <c r="K212" s="30" t="s">
        <v>491</v>
      </c>
      <c r="L212" s="30" t="s">
        <v>483</v>
      </c>
      <c r="M212" s="30" t="s">
        <v>373</v>
      </c>
      <c r="N212" s="38"/>
      <c r="O212" s="38">
        <f t="shared" si="33"/>
        <v>-1</v>
      </c>
      <c r="P212" s="38">
        <v>-1</v>
      </c>
      <c r="Q212" s="41" t="str">
        <f t="shared" si="34"/>
        <v>0</v>
      </c>
      <c r="R212" s="38" t="str">
        <f t="shared" si="35"/>
        <v>0</v>
      </c>
      <c r="S212" s="38">
        <f t="shared" si="43"/>
        <v>-1</v>
      </c>
      <c r="T212" s="38">
        <f t="shared" si="36"/>
        <v>1</v>
      </c>
      <c r="U212" s="38" t="str">
        <f t="shared" si="37"/>
        <v>0</v>
      </c>
      <c r="V212" s="38" t="str">
        <f t="shared" si="38"/>
        <v>0</v>
      </c>
      <c r="W212" s="2" t="str">
        <f t="shared" si="39"/>
        <v>0</v>
      </c>
      <c r="X212" s="38" t="str">
        <f t="shared" si="40"/>
        <v>0</v>
      </c>
      <c r="Y212" s="38" t="str">
        <f t="shared" si="41"/>
        <v>0</v>
      </c>
    </row>
    <row r="213" spans="1:25">
      <c r="A213" s="36">
        <v>45520.548973993056</v>
      </c>
      <c r="C213" s="30" t="s">
        <v>463</v>
      </c>
      <c r="D213" s="30" t="s">
        <v>478</v>
      </c>
      <c r="E213" s="30" t="s">
        <v>465</v>
      </c>
      <c r="F213" s="30" t="s">
        <v>466</v>
      </c>
      <c r="G213" s="30" t="s">
        <v>489</v>
      </c>
      <c r="H213" s="30" t="s">
        <v>490</v>
      </c>
      <c r="I213" s="30" t="s">
        <v>481</v>
      </c>
      <c r="J213" s="30" t="s">
        <v>495</v>
      </c>
      <c r="K213" s="30" t="s">
        <v>491</v>
      </c>
      <c r="L213" s="30" t="s">
        <v>483</v>
      </c>
      <c r="M213" s="30" t="s">
        <v>374</v>
      </c>
      <c r="N213" s="38"/>
      <c r="O213" s="38">
        <f t="shared" si="33"/>
        <v>0</v>
      </c>
      <c r="P213" s="38">
        <v>-1</v>
      </c>
      <c r="Q213" s="41">
        <f t="shared" si="34"/>
        <v>0</v>
      </c>
      <c r="R213" s="38" t="str">
        <f t="shared" si="35"/>
        <v>0</v>
      </c>
      <c r="S213" s="38">
        <f t="shared" si="43"/>
        <v>1</v>
      </c>
      <c r="T213" s="38" t="str">
        <f t="shared" si="36"/>
        <v>0</v>
      </c>
      <c r="U213" s="38">
        <f t="shared" si="37"/>
        <v>0</v>
      </c>
      <c r="V213" s="38">
        <f t="shared" si="38"/>
        <v>-1</v>
      </c>
      <c r="W213" s="2">
        <f t="shared" si="39"/>
        <v>1</v>
      </c>
      <c r="X213" s="38" t="str">
        <f t="shared" si="40"/>
        <v>0</v>
      </c>
      <c r="Y213" s="38" t="str">
        <f t="shared" si="41"/>
        <v>0</v>
      </c>
    </row>
    <row r="214" spans="1:25">
      <c r="A214" s="36">
        <v>45520.632787881943</v>
      </c>
      <c r="C214" s="30" t="s">
        <v>487</v>
      </c>
      <c r="D214" s="30" t="s">
        <v>472</v>
      </c>
      <c r="E214" s="30" t="s">
        <v>474</v>
      </c>
      <c r="F214" s="30" t="s">
        <v>474</v>
      </c>
      <c r="G214" s="30" t="s">
        <v>475</v>
      </c>
      <c r="H214" s="30" t="s">
        <v>490</v>
      </c>
      <c r="I214" s="30" t="s">
        <v>469</v>
      </c>
      <c r="J214" s="30" t="s">
        <v>497</v>
      </c>
      <c r="K214" s="30" t="s">
        <v>470</v>
      </c>
      <c r="L214" s="30" t="s">
        <v>471</v>
      </c>
      <c r="M214" s="30" t="s">
        <v>375</v>
      </c>
      <c r="N214" s="38"/>
      <c r="O214" s="38">
        <f t="shared" si="33"/>
        <v>2</v>
      </c>
      <c r="P214" s="38">
        <v>-1</v>
      </c>
      <c r="Q214" s="41">
        <f t="shared" si="34"/>
        <v>-1</v>
      </c>
      <c r="R214" s="38">
        <f t="shared" si="35"/>
        <v>1</v>
      </c>
      <c r="S214" s="38">
        <f t="shared" si="43"/>
        <v>2</v>
      </c>
      <c r="T214" s="38" t="str">
        <f t="shared" si="36"/>
        <v>0</v>
      </c>
      <c r="U214" s="38" t="str">
        <f t="shared" si="37"/>
        <v>0</v>
      </c>
      <c r="V214" s="38">
        <f t="shared" si="38"/>
        <v>-1</v>
      </c>
      <c r="W214" s="2">
        <f t="shared" si="39"/>
        <v>1</v>
      </c>
      <c r="X214" s="38" t="str">
        <f t="shared" si="40"/>
        <v>0</v>
      </c>
      <c r="Y214" s="38">
        <f t="shared" si="41"/>
        <v>1</v>
      </c>
    </row>
    <row r="215" spans="1:25">
      <c r="A215" s="36">
        <v>45520.644472430555</v>
      </c>
      <c r="C215" s="30" t="s">
        <v>477</v>
      </c>
      <c r="D215" s="30" t="s">
        <v>472</v>
      </c>
      <c r="E215" s="30" t="s">
        <v>465</v>
      </c>
      <c r="F215" s="30" t="s">
        <v>498</v>
      </c>
      <c r="G215" s="30" t="s">
        <v>480</v>
      </c>
      <c r="H215" s="30" t="s">
        <v>490</v>
      </c>
      <c r="I215" s="30" t="s">
        <v>476</v>
      </c>
      <c r="J215" s="30" t="s">
        <v>497</v>
      </c>
      <c r="K215" s="30" t="s">
        <v>470</v>
      </c>
      <c r="L215" s="30" t="s">
        <v>471</v>
      </c>
      <c r="M215" s="30" t="s">
        <v>376</v>
      </c>
      <c r="N215" s="38"/>
      <c r="O215" s="38">
        <f t="shared" si="33"/>
        <v>-1</v>
      </c>
      <c r="P215" s="38">
        <v>-1</v>
      </c>
      <c r="Q215" s="41">
        <f t="shared" si="34"/>
        <v>-1</v>
      </c>
      <c r="R215" s="38" t="str">
        <f t="shared" si="35"/>
        <v>0</v>
      </c>
      <c r="S215" s="38">
        <f t="shared" si="43"/>
        <v>-1</v>
      </c>
      <c r="T215" s="38">
        <f t="shared" si="36"/>
        <v>1</v>
      </c>
      <c r="U215" s="38" t="str">
        <f t="shared" si="37"/>
        <v>0</v>
      </c>
      <c r="V215" s="38" t="str">
        <f t="shared" si="38"/>
        <v>0</v>
      </c>
      <c r="W215" s="2" t="str">
        <f t="shared" si="39"/>
        <v>0</v>
      </c>
      <c r="X215" s="38" t="str">
        <f t="shared" si="40"/>
        <v>0</v>
      </c>
      <c r="Y215" s="38">
        <f t="shared" si="41"/>
        <v>1</v>
      </c>
    </row>
    <row r="216" spans="1:25">
      <c r="A216" s="36">
        <v>45520.65741915509</v>
      </c>
      <c r="C216" s="30" t="s">
        <v>463</v>
      </c>
      <c r="D216" s="30" t="s">
        <v>478</v>
      </c>
      <c r="E216" s="30" t="s">
        <v>473</v>
      </c>
      <c r="F216" s="30" t="s">
        <v>466</v>
      </c>
      <c r="G216" s="30" t="s">
        <v>489</v>
      </c>
      <c r="H216" s="30" t="s">
        <v>468</v>
      </c>
      <c r="I216" s="30" t="s">
        <v>481</v>
      </c>
      <c r="J216" s="30" t="s">
        <v>495</v>
      </c>
      <c r="K216" s="30" t="s">
        <v>491</v>
      </c>
      <c r="L216" s="30" t="s">
        <v>471</v>
      </c>
      <c r="M216" s="30" t="s">
        <v>377</v>
      </c>
      <c r="N216" s="38"/>
      <c r="O216" s="38">
        <f t="shared" si="33"/>
        <v>0</v>
      </c>
      <c r="P216" s="38">
        <v>-1</v>
      </c>
      <c r="Q216" s="41">
        <f t="shared" si="34"/>
        <v>0</v>
      </c>
      <c r="R216" s="38" t="str">
        <f t="shared" si="35"/>
        <v>0</v>
      </c>
      <c r="S216" s="38">
        <f t="shared" si="43"/>
        <v>-1</v>
      </c>
      <c r="T216" s="38">
        <f t="shared" si="36"/>
        <v>1</v>
      </c>
      <c r="U216" s="38" t="str">
        <f t="shared" si="37"/>
        <v>0</v>
      </c>
      <c r="V216" s="38">
        <f t="shared" si="38"/>
        <v>-1</v>
      </c>
      <c r="W216" s="2">
        <f t="shared" si="39"/>
        <v>1</v>
      </c>
      <c r="X216" s="38" t="str">
        <f t="shared" si="40"/>
        <v>0</v>
      </c>
      <c r="Y216" s="38">
        <f t="shared" si="41"/>
        <v>1</v>
      </c>
    </row>
    <row r="217" spans="1:25">
      <c r="A217" s="36">
        <v>45520.678359560188</v>
      </c>
      <c r="C217" s="30" t="s">
        <v>463</v>
      </c>
      <c r="D217" s="30" t="s">
        <v>472</v>
      </c>
      <c r="E217" s="30" t="s">
        <v>473</v>
      </c>
      <c r="F217" s="30" t="s">
        <v>466</v>
      </c>
      <c r="G217" s="30" t="s">
        <v>489</v>
      </c>
      <c r="H217" s="30" t="s">
        <v>490</v>
      </c>
      <c r="I217" s="30" t="s">
        <v>481</v>
      </c>
      <c r="J217" s="30" t="s">
        <v>495</v>
      </c>
      <c r="K217" s="30" t="s">
        <v>482</v>
      </c>
      <c r="L217" s="30" t="s">
        <v>483</v>
      </c>
      <c r="M217" s="30" t="s">
        <v>378</v>
      </c>
      <c r="N217" s="38"/>
      <c r="O217" s="38">
        <f t="shared" si="33"/>
        <v>0</v>
      </c>
      <c r="P217" s="38">
        <v>-1</v>
      </c>
      <c r="Q217" s="41">
        <f t="shared" si="34"/>
        <v>-1</v>
      </c>
      <c r="R217" s="38" t="str">
        <f t="shared" si="35"/>
        <v>0</v>
      </c>
      <c r="S217" s="38">
        <f t="shared" si="43"/>
        <v>-1</v>
      </c>
      <c r="T217" s="38" t="str">
        <f t="shared" si="36"/>
        <v>0</v>
      </c>
      <c r="U217" s="38" t="str">
        <f t="shared" si="37"/>
        <v>0</v>
      </c>
      <c r="V217" s="38">
        <f t="shared" si="38"/>
        <v>2</v>
      </c>
      <c r="W217" s="2">
        <f t="shared" si="39"/>
        <v>1</v>
      </c>
      <c r="X217" s="38" t="str">
        <f t="shared" si="40"/>
        <v>0</v>
      </c>
      <c r="Y217" s="38" t="str">
        <f t="shared" si="41"/>
        <v>0</v>
      </c>
    </row>
    <row r="218" spans="1:25">
      <c r="A218" s="36">
        <v>45520.733309710646</v>
      </c>
      <c r="C218" s="30" t="s">
        <v>463</v>
      </c>
      <c r="D218" s="30" t="s">
        <v>472</v>
      </c>
      <c r="E218" s="30" t="s">
        <v>465</v>
      </c>
      <c r="F218" s="30" t="s">
        <v>466</v>
      </c>
      <c r="G218" s="30" t="s">
        <v>475</v>
      </c>
      <c r="H218" s="30" t="s">
        <v>490</v>
      </c>
      <c r="I218" s="30" t="s">
        <v>476</v>
      </c>
      <c r="J218" s="30" t="s">
        <v>496</v>
      </c>
      <c r="K218" s="30" t="s">
        <v>491</v>
      </c>
      <c r="L218" s="30" t="s">
        <v>483</v>
      </c>
      <c r="M218" s="30" t="s">
        <v>380</v>
      </c>
      <c r="N218" s="38"/>
      <c r="O218" s="38">
        <f t="shared" si="33"/>
        <v>-2</v>
      </c>
      <c r="P218" s="38">
        <v>-1</v>
      </c>
      <c r="Q218" s="41">
        <f t="shared" si="34"/>
        <v>-1</v>
      </c>
      <c r="R218" s="38" t="str">
        <f t="shared" si="35"/>
        <v>0</v>
      </c>
      <c r="S218" s="38">
        <f t="shared" si="43"/>
        <v>-1</v>
      </c>
      <c r="T218" s="38">
        <f t="shared" si="36"/>
        <v>1</v>
      </c>
      <c r="U218" s="38">
        <f t="shared" si="37"/>
        <v>0</v>
      </c>
      <c r="V218" s="38">
        <f t="shared" si="38"/>
        <v>-1</v>
      </c>
      <c r="W218" s="2" t="str">
        <f t="shared" si="39"/>
        <v>0</v>
      </c>
      <c r="X218" s="38" t="str">
        <f t="shared" si="40"/>
        <v>0</v>
      </c>
      <c r="Y218" s="38">
        <f t="shared" si="41"/>
        <v>1</v>
      </c>
    </row>
    <row r="219" spans="1:25">
      <c r="A219" s="36">
        <v>45520.740746261574</v>
      </c>
      <c r="C219" s="30" t="s">
        <v>463</v>
      </c>
      <c r="D219" s="30" t="s">
        <v>478</v>
      </c>
      <c r="E219" s="30" t="s">
        <v>465</v>
      </c>
      <c r="F219" s="30" t="s">
        <v>466</v>
      </c>
      <c r="G219" s="30" t="s">
        <v>489</v>
      </c>
      <c r="H219" s="30" t="s">
        <v>490</v>
      </c>
      <c r="I219" s="30" t="s">
        <v>481</v>
      </c>
      <c r="J219" s="30" t="s">
        <v>495</v>
      </c>
      <c r="K219" s="30" t="s">
        <v>470</v>
      </c>
      <c r="L219" s="30" t="s">
        <v>483</v>
      </c>
      <c r="M219" s="30" t="s">
        <v>379</v>
      </c>
      <c r="N219" s="38"/>
      <c r="O219" s="38">
        <f t="shared" si="33"/>
        <v>1</v>
      </c>
      <c r="P219" s="38">
        <v>-1</v>
      </c>
      <c r="Q219" s="41">
        <f t="shared" si="34"/>
        <v>0</v>
      </c>
      <c r="R219" s="38" t="str">
        <f t="shared" si="35"/>
        <v>0</v>
      </c>
      <c r="S219" s="38">
        <f t="shared" si="43"/>
        <v>1</v>
      </c>
      <c r="T219" s="38">
        <f t="shared" si="36"/>
        <v>1</v>
      </c>
      <c r="U219" s="38" t="str">
        <f t="shared" si="37"/>
        <v>0</v>
      </c>
      <c r="V219" s="38">
        <f t="shared" si="38"/>
        <v>-1</v>
      </c>
      <c r="W219" s="2">
        <f t="shared" si="39"/>
        <v>1</v>
      </c>
      <c r="X219" s="38" t="str">
        <f t="shared" si="40"/>
        <v>0</v>
      </c>
      <c r="Y219" s="38" t="str">
        <f t="shared" si="41"/>
        <v>0</v>
      </c>
    </row>
    <row r="220" spans="1:25">
      <c r="A220" s="36">
        <v>45520.794370613425</v>
      </c>
      <c r="C220" s="30" t="s">
        <v>477</v>
      </c>
      <c r="D220" s="30" t="s">
        <v>472</v>
      </c>
      <c r="E220" s="30" t="s">
        <v>465</v>
      </c>
      <c r="F220" s="30" t="s">
        <v>474</v>
      </c>
      <c r="G220" s="30" t="s">
        <v>489</v>
      </c>
      <c r="H220" s="30" t="s">
        <v>484</v>
      </c>
      <c r="I220" s="30" t="s">
        <v>485</v>
      </c>
      <c r="J220" s="30" t="s">
        <v>495</v>
      </c>
      <c r="K220" s="30" t="s">
        <v>470</v>
      </c>
      <c r="L220" s="30" t="s">
        <v>471</v>
      </c>
      <c r="M220" s="30" t="s">
        <v>381</v>
      </c>
      <c r="N220" s="38"/>
      <c r="O220" s="38">
        <f t="shared" si="33"/>
        <v>-2</v>
      </c>
      <c r="P220" s="38">
        <v>-1</v>
      </c>
      <c r="Q220" s="41">
        <f t="shared" si="34"/>
        <v>-1</v>
      </c>
      <c r="R220" s="38" t="str">
        <f t="shared" si="35"/>
        <v>0</v>
      </c>
      <c r="S220" s="38">
        <f t="shared" si="43"/>
        <v>-1</v>
      </c>
      <c r="T220" s="38">
        <f t="shared" si="36"/>
        <v>-1</v>
      </c>
      <c r="U220" s="38" t="str">
        <f t="shared" si="37"/>
        <v>0</v>
      </c>
      <c r="V220" s="38" t="str">
        <f t="shared" si="38"/>
        <v>0</v>
      </c>
      <c r="W220" s="2">
        <f t="shared" si="39"/>
        <v>1</v>
      </c>
      <c r="X220" s="38" t="str">
        <f t="shared" si="40"/>
        <v>0</v>
      </c>
      <c r="Y220" s="38">
        <f t="shared" si="41"/>
        <v>1</v>
      </c>
    </row>
    <row r="221" spans="1:25">
      <c r="A221" s="36">
        <v>45521.56985274305</v>
      </c>
      <c r="C221" s="30" t="s">
        <v>463</v>
      </c>
      <c r="D221" s="30" t="s">
        <v>488</v>
      </c>
      <c r="E221" s="30" t="s">
        <v>473</v>
      </c>
      <c r="F221" s="30" t="s">
        <v>466</v>
      </c>
      <c r="G221" s="30" t="s">
        <v>467</v>
      </c>
      <c r="H221" s="30" t="s">
        <v>468</v>
      </c>
      <c r="I221" s="30" t="s">
        <v>481</v>
      </c>
      <c r="J221" s="30" t="s">
        <v>496</v>
      </c>
      <c r="K221" s="30" t="s">
        <v>491</v>
      </c>
      <c r="L221" s="30" t="s">
        <v>483</v>
      </c>
      <c r="M221" s="30" t="s">
        <v>383</v>
      </c>
      <c r="N221" s="38"/>
      <c r="O221" s="38">
        <f t="shared" si="33"/>
        <v>1</v>
      </c>
      <c r="P221" s="38">
        <v>-1</v>
      </c>
      <c r="Q221" s="41">
        <f t="shared" si="34"/>
        <v>1</v>
      </c>
      <c r="R221" s="38" t="str">
        <f t="shared" si="35"/>
        <v>0</v>
      </c>
      <c r="S221" s="38">
        <f t="shared" si="43"/>
        <v>-1</v>
      </c>
      <c r="T221" s="38">
        <f t="shared" si="36"/>
        <v>1</v>
      </c>
      <c r="U221" s="38">
        <f t="shared" si="37"/>
        <v>0</v>
      </c>
      <c r="V221" s="38" t="str">
        <f t="shared" si="38"/>
        <v>0</v>
      </c>
      <c r="W221" s="2">
        <f t="shared" si="39"/>
        <v>1</v>
      </c>
      <c r="X221" s="38" t="str">
        <f t="shared" si="40"/>
        <v>0</v>
      </c>
      <c r="Y221" s="38" t="str">
        <f t="shared" si="41"/>
        <v>0</v>
      </c>
    </row>
    <row r="222" spans="1:25">
      <c r="A222" s="36">
        <v>45521.576236608795</v>
      </c>
      <c r="C222" s="30" t="s">
        <v>477</v>
      </c>
      <c r="D222" s="30" t="s">
        <v>478</v>
      </c>
      <c r="E222" s="30" t="s">
        <v>465</v>
      </c>
      <c r="F222" s="30" t="s">
        <v>466</v>
      </c>
      <c r="G222" s="30" t="s">
        <v>489</v>
      </c>
      <c r="H222" s="30" t="s">
        <v>490</v>
      </c>
      <c r="I222" s="30" t="s">
        <v>481</v>
      </c>
      <c r="J222" s="30" t="s">
        <v>495</v>
      </c>
      <c r="K222" s="30" t="s">
        <v>470</v>
      </c>
      <c r="L222" s="30" t="s">
        <v>471</v>
      </c>
      <c r="M222" s="30" t="s">
        <v>382</v>
      </c>
      <c r="N222" s="38"/>
      <c r="O222" s="38">
        <f t="shared" si="33"/>
        <v>3</v>
      </c>
      <c r="P222" s="38">
        <v>-1</v>
      </c>
      <c r="Q222" s="41">
        <f t="shared" si="34"/>
        <v>0</v>
      </c>
      <c r="R222" s="38" t="str">
        <f t="shared" si="35"/>
        <v>0</v>
      </c>
      <c r="S222" s="38">
        <f t="shared" si="43"/>
        <v>1</v>
      </c>
      <c r="T222" s="38">
        <f t="shared" si="36"/>
        <v>1</v>
      </c>
      <c r="U222" s="38" t="str">
        <f t="shared" si="37"/>
        <v>0</v>
      </c>
      <c r="V222" s="38">
        <f t="shared" si="38"/>
        <v>2</v>
      </c>
      <c r="W222" s="2" t="str">
        <f t="shared" si="39"/>
        <v>0</v>
      </c>
      <c r="X222" s="38" t="str">
        <f t="shared" si="40"/>
        <v>0</v>
      </c>
      <c r="Y222" s="38" t="str">
        <f t="shared" si="41"/>
        <v>0</v>
      </c>
    </row>
    <row r="223" spans="1:25">
      <c r="A223" s="36">
        <v>45521.605304282406</v>
      </c>
      <c r="C223" s="30" t="s">
        <v>477</v>
      </c>
      <c r="D223" s="30" t="s">
        <v>478</v>
      </c>
      <c r="E223" s="30" t="s">
        <v>465</v>
      </c>
      <c r="F223" s="30" t="s">
        <v>474</v>
      </c>
      <c r="G223" s="30" t="s">
        <v>489</v>
      </c>
      <c r="H223" s="30" t="s">
        <v>490</v>
      </c>
      <c r="I223" s="30" t="s">
        <v>476</v>
      </c>
      <c r="J223" s="30" t="s">
        <v>495</v>
      </c>
      <c r="K223" s="30" t="s">
        <v>482</v>
      </c>
      <c r="L223" s="30" t="s">
        <v>483</v>
      </c>
      <c r="M223" s="30" t="s">
        <v>384</v>
      </c>
      <c r="N223" s="38"/>
      <c r="O223" s="38">
        <f t="shared" si="33"/>
        <v>-1</v>
      </c>
      <c r="P223" s="38">
        <v>-1</v>
      </c>
      <c r="Q223" s="41">
        <f t="shared" si="34"/>
        <v>0</v>
      </c>
      <c r="R223" s="38" t="str">
        <f t="shared" si="35"/>
        <v>0</v>
      </c>
      <c r="S223" s="38">
        <f t="shared" si="43"/>
        <v>-1</v>
      </c>
      <c r="T223" s="38">
        <f t="shared" si="36"/>
        <v>1</v>
      </c>
      <c r="U223" s="38" t="str">
        <f t="shared" si="37"/>
        <v>0</v>
      </c>
      <c r="V223" s="38">
        <f t="shared" si="38"/>
        <v>-1</v>
      </c>
      <c r="W223" s="2">
        <f t="shared" si="39"/>
        <v>1</v>
      </c>
      <c r="X223" s="38" t="str">
        <f t="shared" si="40"/>
        <v>0</v>
      </c>
      <c r="Y223" s="38" t="str">
        <f t="shared" si="41"/>
        <v>0</v>
      </c>
    </row>
    <row r="224" spans="1:25">
      <c r="A224" s="36">
        <v>45521.621597291669</v>
      </c>
      <c r="C224" s="30" t="s">
        <v>463</v>
      </c>
      <c r="D224" s="30" t="s">
        <v>472</v>
      </c>
      <c r="E224" s="30" t="s">
        <v>473</v>
      </c>
      <c r="F224" s="30" t="s">
        <v>466</v>
      </c>
      <c r="G224" s="30" t="s">
        <v>489</v>
      </c>
      <c r="H224" s="30" t="s">
        <v>468</v>
      </c>
      <c r="I224" s="30" t="s">
        <v>469</v>
      </c>
      <c r="J224" s="30" t="s">
        <v>495</v>
      </c>
      <c r="K224" s="30" t="s">
        <v>470</v>
      </c>
      <c r="L224" s="30" t="s">
        <v>471</v>
      </c>
      <c r="M224" s="30" t="s">
        <v>385</v>
      </c>
      <c r="N224" s="38"/>
      <c r="O224" s="38">
        <f t="shared" si="33"/>
        <v>-1</v>
      </c>
      <c r="P224" s="38">
        <v>-1</v>
      </c>
      <c r="Q224" s="41">
        <f t="shared" si="34"/>
        <v>-1</v>
      </c>
      <c r="R224" s="38" t="str">
        <f t="shared" si="35"/>
        <v>0</v>
      </c>
      <c r="S224" s="38">
        <f t="shared" si="43"/>
        <v>-1</v>
      </c>
      <c r="T224" s="38" t="str">
        <f t="shared" si="36"/>
        <v>0</v>
      </c>
      <c r="U224" s="38" t="str">
        <f t="shared" si="37"/>
        <v>0</v>
      </c>
      <c r="V224" s="38" t="str">
        <f t="shared" si="38"/>
        <v>0</v>
      </c>
      <c r="W224" s="2">
        <f t="shared" si="39"/>
        <v>1</v>
      </c>
      <c r="X224" s="38" t="str">
        <f t="shared" si="40"/>
        <v>0</v>
      </c>
      <c r="Y224" s="38">
        <f t="shared" si="41"/>
        <v>1</v>
      </c>
    </row>
    <row r="225" spans="1:25">
      <c r="A225" s="36">
        <v>45521.63853300926</v>
      </c>
      <c r="C225" s="30" t="s">
        <v>477</v>
      </c>
      <c r="D225" s="30" t="s">
        <v>472</v>
      </c>
      <c r="E225" s="30" t="s">
        <v>465</v>
      </c>
      <c r="F225" s="30" t="s">
        <v>466</v>
      </c>
      <c r="G225" s="30" t="s">
        <v>475</v>
      </c>
      <c r="H225" s="30" t="s">
        <v>484</v>
      </c>
      <c r="I225" s="30" t="s">
        <v>485</v>
      </c>
      <c r="J225" s="30" t="s">
        <v>496</v>
      </c>
      <c r="K225" s="30" t="s">
        <v>482</v>
      </c>
      <c r="L225" s="30" t="s">
        <v>494</v>
      </c>
      <c r="M225" s="30" t="s">
        <v>386</v>
      </c>
      <c r="N225" s="38"/>
      <c r="O225" s="38">
        <f t="shared" si="33"/>
        <v>1</v>
      </c>
      <c r="P225" s="38">
        <v>-1</v>
      </c>
      <c r="Q225" s="41">
        <f t="shared" si="34"/>
        <v>-1</v>
      </c>
      <c r="R225" s="38" t="str">
        <f t="shared" si="35"/>
        <v>0</v>
      </c>
      <c r="S225" s="38">
        <f t="shared" si="43"/>
        <v>0</v>
      </c>
      <c r="T225" s="38" t="str">
        <f t="shared" si="36"/>
        <v>0</v>
      </c>
      <c r="U225" s="38" t="str">
        <f t="shared" si="37"/>
        <v>0</v>
      </c>
      <c r="V225" s="38">
        <f t="shared" si="38"/>
        <v>2</v>
      </c>
      <c r="W225" s="2">
        <f t="shared" si="39"/>
        <v>1</v>
      </c>
      <c r="X225" s="38" t="str">
        <f t="shared" si="40"/>
        <v>0</v>
      </c>
      <c r="Y225" s="38" t="str">
        <f t="shared" si="41"/>
        <v>0</v>
      </c>
    </row>
    <row r="226" spans="1:25">
      <c r="A226" s="36">
        <v>45523.336626076387</v>
      </c>
      <c r="C226" s="30" t="s">
        <v>463</v>
      </c>
      <c r="D226" s="30" t="s">
        <v>472</v>
      </c>
      <c r="E226" s="30" t="s">
        <v>473</v>
      </c>
      <c r="F226" s="30" t="s">
        <v>479</v>
      </c>
      <c r="G226" s="30" t="s">
        <v>475</v>
      </c>
      <c r="H226" s="30" t="s">
        <v>490</v>
      </c>
      <c r="I226" s="30" t="s">
        <v>481</v>
      </c>
      <c r="J226" s="30" t="s">
        <v>495</v>
      </c>
      <c r="K226" s="30" t="s">
        <v>491</v>
      </c>
      <c r="L226" s="30" t="s">
        <v>471</v>
      </c>
      <c r="M226" s="30" t="s">
        <v>387</v>
      </c>
      <c r="N226" s="38"/>
      <c r="O226" s="38">
        <f t="shared" si="33"/>
        <v>0</v>
      </c>
      <c r="P226" s="38">
        <v>-1</v>
      </c>
      <c r="Q226" s="41">
        <f t="shared" si="34"/>
        <v>-1</v>
      </c>
      <c r="R226" s="38" t="str">
        <f t="shared" si="35"/>
        <v>0</v>
      </c>
      <c r="S226" s="38">
        <f t="shared" si="43"/>
        <v>1</v>
      </c>
      <c r="T226" s="38">
        <f t="shared" si="36"/>
        <v>1</v>
      </c>
      <c r="U226" s="38">
        <f t="shared" si="37"/>
        <v>0</v>
      </c>
      <c r="V226" s="38" t="str">
        <f t="shared" si="38"/>
        <v>0</v>
      </c>
      <c r="W226" s="2" t="str">
        <f t="shared" si="39"/>
        <v>0</v>
      </c>
      <c r="X226" s="38" t="str">
        <f t="shared" si="40"/>
        <v>0</v>
      </c>
      <c r="Y226" s="38" t="str">
        <f t="shared" si="41"/>
        <v>0</v>
      </c>
    </row>
    <row r="227" spans="1:25">
      <c r="A227" s="36">
        <v>45523.966084965279</v>
      </c>
      <c r="C227" s="30" t="s">
        <v>477</v>
      </c>
      <c r="D227" s="30" t="s">
        <v>478</v>
      </c>
      <c r="E227" s="30" t="s">
        <v>474</v>
      </c>
      <c r="F227" s="30" t="s">
        <v>474</v>
      </c>
      <c r="G227" s="30" t="s">
        <v>489</v>
      </c>
      <c r="H227" s="30" t="s">
        <v>499</v>
      </c>
      <c r="I227" s="30" t="s">
        <v>469</v>
      </c>
      <c r="J227" s="30" t="s">
        <v>495</v>
      </c>
      <c r="K227" s="30" t="s">
        <v>491</v>
      </c>
      <c r="L227" s="30" t="s">
        <v>483</v>
      </c>
      <c r="M227" s="30" t="s">
        <v>388</v>
      </c>
      <c r="N227" s="38"/>
      <c r="O227" s="38">
        <f t="shared" si="33"/>
        <v>0</v>
      </c>
      <c r="P227" s="38">
        <v>-1</v>
      </c>
      <c r="Q227" s="41">
        <f t="shared" si="34"/>
        <v>0</v>
      </c>
      <c r="R227" s="38">
        <f t="shared" si="35"/>
        <v>1</v>
      </c>
      <c r="S227" s="38">
        <f t="shared" si="43"/>
        <v>-1</v>
      </c>
      <c r="T227" s="38">
        <f t="shared" si="36"/>
        <v>1</v>
      </c>
      <c r="U227" s="38" t="str">
        <f t="shared" si="37"/>
        <v>0</v>
      </c>
      <c r="V227" s="38">
        <f t="shared" si="38"/>
        <v>-1</v>
      </c>
      <c r="W227" s="2" t="str">
        <f t="shared" si="39"/>
        <v>0</v>
      </c>
      <c r="X227" s="38" t="str">
        <f t="shared" si="40"/>
        <v>0</v>
      </c>
      <c r="Y227" s="38">
        <f t="shared" si="41"/>
        <v>1</v>
      </c>
    </row>
    <row r="228" spans="1:25">
      <c r="A228" s="36">
        <v>45525.397207905087</v>
      </c>
      <c r="C228" s="30" t="s">
        <v>477</v>
      </c>
      <c r="D228" s="30" t="s">
        <v>472</v>
      </c>
      <c r="E228" s="30" t="s">
        <v>473</v>
      </c>
      <c r="F228" s="30" t="s">
        <v>466</v>
      </c>
      <c r="G228" s="30" t="s">
        <v>489</v>
      </c>
      <c r="H228" s="30" t="s">
        <v>490</v>
      </c>
      <c r="I228" s="30" t="s">
        <v>485</v>
      </c>
      <c r="J228" s="30" t="s">
        <v>495</v>
      </c>
      <c r="K228" s="30" t="s">
        <v>470</v>
      </c>
      <c r="L228" s="30" t="s">
        <v>486</v>
      </c>
      <c r="M228" s="30" t="s">
        <v>391</v>
      </c>
      <c r="N228" s="38"/>
      <c r="O228" s="38">
        <f t="shared" si="33"/>
        <v>-2</v>
      </c>
      <c r="P228" s="38">
        <v>-1</v>
      </c>
      <c r="Q228" s="41">
        <f t="shared" si="34"/>
        <v>-1</v>
      </c>
      <c r="R228" s="38" t="str">
        <f t="shared" si="35"/>
        <v>0</v>
      </c>
      <c r="S228" s="38">
        <f t="shared" si="43"/>
        <v>-1</v>
      </c>
      <c r="T228" s="38">
        <f t="shared" si="36"/>
        <v>1</v>
      </c>
      <c r="U228" s="38" t="str">
        <f t="shared" si="37"/>
        <v>0</v>
      </c>
      <c r="V228" s="38" t="str">
        <f t="shared" si="38"/>
        <v>0</v>
      </c>
      <c r="W228" s="2" t="str">
        <f t="shared" si="39"/>
        <v>0</v>
      </c>
      <c r="X228" s="38" t="str">
        <f t="shared" si="40"/>
        <v>0</v>
      </c>
      <c r="Y228" s="38" t="str">
        <f t="shared" si="41"/>
        <v>0</v>
      </c>
    </row>
    <row r="229" spans="1:25">
      <c r="A229" s="36">
        <v>45525.397967986108</v>
      </c>
      <c r="C229" s="30" t="s">
        <v>463</v>
      </c>
      <c r="D229" s="30" t="s">
        <v>472</v>
      </c>
      <c r="E229" s="30" t="s">
        <v>465</v>
      </c>
      <c r="F229" s="30" t="s">
        <v>466</v>
      </c>
      <c r="G229" s="30" t="s">
        <v>489</v>
      </c>
      <c r="H229" s="30" t="s">
        <v>468</v>
      </c>
      <c r="I229" s="30" t="s">
        <v>476</v>
      </c>
      <c r="J229" s="30" t="s">
        <v>496</v>
      </c>
      <c r="K229" s="30" t="s">
        <v>491</v>
      </c>
      <c r="L229" s="30" t="s">
        <v>471</v>
      </c>
      <c r="M229" s="30" t="s">
        <v>389</v>
      </c>
      <c r="N229" s="38"/>
      <c r="O229" s="38">
        <f t="shared" si="33"/>
        <v>-1</v>
      </c>
      <c r="P229" s="38">
        <v>-1</v>
      </c>
      <c r="Q229" s="41">
        <f t="shared" si="34"/>
        <v>-1</v>
      </c>
      <c r="R229" s="38" t="str">
        <f t="shared" si="35"/>
        <v>0</v>
      </c>
      <c r="S229" s="38">
        <f t="shared" si="43"/>
        <v>-1</v>
      </c>
      <c r="T229" s="38">
        <f t="shared" si="36"/>
        <v>1</v>
      </c>
      <c r="U229" s="38">
        <f t="shared" si="37"/>
        <v>0</v>
      </c>
      <c r="V229" s="38" t="str">
        <f t="shared" si="38"/>
        <v>0</v>
      </c>
      <c r="W229" s="2">
        <f t="shared" si="39"/>
        <v>1</v>
      </c>
      <c r="X229" s="38" t="str">
        <f t="shared" si="40"/>
        <v>0</v>
      </c>
      <c r="Y229" s="38" t="str">
        <f t="shared" si="41"/>
        <v>0</v>
      </c>
    </row>
    <row r="230" spans="1:25">
      <c r="A230" s="36">
        <v>45525.404813472225</v>
      </c>
      <c r="C230" s="30" t="s">
        <v>477</v>
      </c>
      <c r="D230" s="30" t="s">
        <v>478</v>
      </c>
      <c r="E230" s="30" t="s">
        <v>473</v>
      </c>
      <c r="F230" s="30" t="s">
        <v>466</v>
      </c>
      <c r="G230" s="30" t="s">
        <v>489</v>
      </c>
      <c r="H230" s="30" t="s">
        <v>490</v>
      </c>
      <c r="I230" s="30" t="s">
        <v>481</v>
      </c>
      <c r="J230" s="30" t="s">
        <v>496</v>
      </c>
      <c r="K230" s="30" t="s">
        <v>470</v>
      </c>
      <c r="L230" s="30" t="s">
        <v>483</v>
      </c>
      <c r="M230" s="30" t="s">
        <v>392</v>
      </c>
      <c r="N230" s="38"/>
      <c r="O230" s="38">
        <f t="shared" si="33"/>
        <v>1</v>
      </c>
      <c r="P230" s="38">
        <v>-1</v>
      </c>
      <c r="Q230" s="41">
        <f t="shared" si="34"/>
        <v>0</v>
      </c>
      <c r="R230" s="38" t="str">
        <f t="shared" si="35"/>
        <v>0</v>
      </c>
      <c r="S230" s="38">
        <f t="shared" si="43"/>
        <v>1</v>
      </c>
      <c r="T230" s="38" t="str">
        <f t="shared" si="36"/>
        <v>0</v>
      </c>
      <c r="U230" s="38" t="str">
        <f t="shared" si="37"/>
        <v>0</v>
      </c>
      <c r="V230" s="38">
        <f t="shared" si="38"/>
        <v>-1</v>
      </c>
      <c r="W230" s="2">
        <f t="shared" si="39"/>
        <v>1</v>
      </c>
      <c r="X230" s="38" t="str">
        <f t="shared" si="40"/>
        <v>0</v>
      </c>
      <c r="Y230" s="38">
        <f t="shared" si="41"/>
        <v>1</v>
      </c>
    </row>
    <row r="231" spans="1:25">
      <c r="A231" s="36">
        <v>45525.412108715274</v>
      </c>
      <c r="C231" s="30" t="s">
        <v>463</v>
      </c>
      <c r="D231" s="30" t="s">
        <v>488</v>
      </c>
      <c r="E231" s="30" t="s">
        <v>465</v>
      </c>
      <c r="F231" s="30" t="s">
        <v>474</v>
      </c>
      <c r="G231" s="30" t="s">
        <v>475</v>
      </c>
      <c r="H231" s="30" t="s">
        <v>490</v>
      </c>
      <c r="I231" s="30" t="s">
        <v>469</v>
      </c>
      <c r="J231" s="30" t="s">
        <v>497</v>
      </c>
      <c r="K231" s="30" t="s">
        <v>470</v>
      </c>
      <c r="L231" s="30" t="s">
        <v>471</v>
      </c>
      <c r="M231" s="30" t="s">
        <v>390</v>
      </c>
      <c r="N231" s="38"/>
      <c r="O231" s="38">
        <f t="shared" si="33"/>
        <v>0</v>
      </c>
      <c r="P231" s="38">
        <v>-1</v>
      </c>
      <c r="Q231" s="41">
        <f t="shared" si="34"/>
        <v>1</v>
      </c>
      <c r="R231" s="38" t="str">
        <f t="shared" si="35"/>
        <v>0</v>
      </c>
      <c r="S231" s="38">
        <f t="shared" si="43"/>
        <v>-1</v>
      </c>
      <c r="T231" s="38">
        <f t="shared" si="36"/>
        <v>-1</v>
      </c>
      <c r="U231" s="38" t="str">
        <f t="shared" si="37"/>
        <v>0</v>
      </c>
      <c r="V231" s="38" t="str">
        <f t="shared" si="38"/>
        <v>0</v>
      </c>
      <c r="W231" s="2">
        <f t="shared" si="39"/>
        <v>1</v>
      </c>
      <c r="X231" s="38" t="str">
        <f t="shared" si="40"/>
        <v>0</v>
      </c>
      <c r="Y231" s="38">
        <f t="shared" si="41"/>
        <v>1</v>
      </c>
    </row>
    <row r="232" spans="1:25">
      <c r="A232" s="36">
        <v>45525.42351581018</v>
      </c>
      <c r="C232" s="30" t="s">
        <v>463</v>
      </c>
      <c r="D232" s="30" t="s">
        <v>464</v>
      </c>
      <c r="E232" s="30" t="s">
        <v>493</v>
      </c>
      <c r="F232" s="30" t="s">
        <v>466</v>
      </c>
      <c r="G232" s="30" t="s">
        <v>467</v>
      </c>
      <c r="H232" s="30" t="s">
        <v>468</v>
      </c>
      <c r="I232" s="30" t="s">
        <v>476</v>
      </c>
      <c r="J232" s="30" t="s">
        <v>495</v>
      </c>
      <c r="K232" s="30" t="s">
        <v>482</v>
      </c>
      <c r="L232" s="30" t="s">
        <v>471</v>
      </c>
      <c r="M232" s="30" t="s">
        <v>393</v>
      </c>
      <c r="N232" s="38"/>
      <c r="O232" s="38">
        <f t="shared" si="33"/>
        <v>-3</v>
      </c>
      <c r="P232" s="38">
        <v>-1</v>
      </c>
      <c r="Q232" s="41" t="str">
        <f t="shared" si="34"/>
        <v>0</v>
      </c>
      <c r="R232" s="38">
        <f t="shared" si="35"/>
        <v>-1</v>
      </c>
      <c r="S232" s="38">
        <f t="shared" si="43"/>
        <v>-1</v>
      </c>
      <c r="T232" s="38" t="str">
        <f t="shared" si="36"/>
        <v>0</v>
      </c>
      <c r="U232" s="38" t="str">
        <f t="shared" si="37"/>
        <v>0</v>
      </c>
      <c r="V232" s="38">
        <f t="shared" si="38"/>
        <v>-1</v>
      </c>
      <c r="W232" s="2" t="str">
        <f t="shared" si="39"/>
        <v>0</v>
      </c>
      <c r="X232" s="38" t="str">
        <f t="shared" si="40"/>
        <v>0</v>
      </c>
      <c r="Y232" s="38">
        <f t="shared" si="41"/>
        <v>1</v>
      </c>
    </row>
    <row r="233" spans="1:25">
      <c r="A233" s="36">
        <v>45525.423925613424</v>
      </c>
      <c r="C233" s="30" t="s">
        <v>463</v>
      </c>
      <c r="D233" s="30" t="s">
        <v>472</v>
      </c>
      <c r="E233" s="30" t="s">
        <v>465</v>
      </c>
      <c r="F233" s="30" t="s">
        <v>466</v>
      </c>
      <c r="G233" s="30" t="s">
        <v>475</v>
      </c>
      <c r="H233" s="30" t="s">
        <v>484</v>
      </c>
      <c r="I233" s="30" t="s">
        <v>481</v>
      </c>
      <c r="J233" s="30" t="s">
        <v>495</v>
      </c>
      <c r="K233" s="30" t="s">
        <v>491</v>
      </c>
      <c r="L233" s="30" t="s">
        <v>483</v>
      </c>
      <c r="M233" s="30" t="s">
        <v>394</v>
      </c>
      <c r="N233" s="38"/>
      <c r="O233" s="38">
        <f t="shared" si="33"/>
        <v>-2</v>
      </c>
      <c r="P233" s="38">
        <v>-1</v>
      </c>
      <c r="Q233" s="41">
        <f t="shared" si="34"/>
        <v>-1</v>
      </c>
      <c r="R233" s="38" t="str">
        <f t="shared" si="35"/>
        <v>0</v>
      </c>
      <c r="S233" s="38">
        <f t="shared" si="43"/>
        <v>-1</v>
      </c>
      <c r="T233" s="38">
        <f t="shared" si="36"/>
        <v>1</v>
      </c>
      <c r="U233" s="38">
        <f t="shared" si="37"/>
        <v>0</v>
      </c>
      <c r="V233" s="38">
        <f t="shared" si="38"/>
        <v>-1</v>
      </c>
      <c r="W233" s="2">
        <f t="shared" si="39"/>
        <v>1</v>
      </c>
      <c r="X233" s="38" t="str">
        <f t="shared" si="40"/>
        <v>0</v>
      </c>
      <c r="Y233" s="38" t="str">
        <f t="shared" si="41"/>
        <v>0</v>
      </c>
    </row>
    <row r="234" spans="1:25">
      <c r="A234" s="36">
        <v>45525.431703622686</v>
      </c>
      <c r="C234" s="30" t="s">
        <v>463</v>
      </c>
      <c r="D234" s="30" t="s">
        <v>478</v>
      </c>
      <c r="E234" s="30" t="s">
        <v>465</v>
      </c>
      <c r="F234" s="30" t="s">
        <v>466</v>
      </c>
      <c r="G234" s="30" t="s">
        <v>489</v>
      </c>
      <c r="H234" s="30" t="s">
        <v>490</v>
      </c>
      <c r="I234" s="30" t="s">
        <v>469</v>
      </c>
      <c r="J234" s="30" t="s">
        <v>495</v>
      </c>
      <c r="K234" s="30" t="s">
        <v>491</v>
      </c>
      <c r="L234" s="30" t="s">
        <v>483</v>
      </c>
      <c r="M234" s="30" t="s">
        <v>396</v>
      </c>
      <c r="N234" s="38"/>
      <c r="O234" s="38">
        <f t="shared" si="33"/>
        <v>-1</v>
      </c>
      <c r="P234" s="38">
        <v>-1</v>
      </c>
      <c r="Q234" s="41">
        <f t="shared" si="34"/>
        <v>0</v>
      </c>
      <c r="R234" s="38" t="str">
        <f t="shared" si="35"/>
        <v>0</v>
      </c>
      <c r="S234" s="38">
        <f t="shared" si="43"/>
        <v>-1</v>
      </c>
      <c r="T234" s="38">
        <f t="shared" si="36"/>
        <v>1</v>
      </c>
      <c r="U234" s="38">
        <f t="shared" si="37"/>
        <v>0</v>
      </c>
      <c r="V234" s="38" t="str">
        <f t="shared" si="38"/>
        <v>0</v>
      </c>
      <c r="W234" s="2" t="str">
        <f t="shared" si="39"/>
        <v>0</v>
      </c>
      <c r="X234" s="38" t="str">
        <f t="shared" si="40"/>
        <v>0</v>
      </c>
      <c r="Y234" s="38" t="str">
        <f t="shared" si="41"/>
        <v>0</v>
      </c>
    </row>
    <row r="235" spans="1:25">
      <c r="A235" s="36">
        <v>45525.441391655091</v>
      </c>
      <c r="C235" s="30" t="s">
        <v>487</v>
      </c>
      <c r="D235" s="30" t="s">
        <v>478</v>
      </c>
      <c r="E235" s="30" t="s">
        <v>474</v>
      </c>
      <c r="F235" s="30" t="s">
        <v>466</v>
      </c>
      <c r="G235" s="30" t="s">
        <v>489</v>
      </c>
      <c r="H235" s="30" t="s">
        <v>490</v>
      </c>
      <c r="I235" s="30" t="s">
        <v>481</v>
      </c>
      <c r="J235" s="30" t="s">
        <v>497</v>
      </c>
      <c r="K235" s="30" t="s">
        <v>470</v>
      </c>
      <c r="L235" s="30" t="s">
        <v>483</v>
      </c>
      <c r="M235" s="30" t="s">
        <v>397</v>
      </c>
      <c r="N235" s="38"/>
      <c r="O235" s="38">
        <f t="shared" si="33"/>
        <v>2</v>
      </c>
      <c r="P235" s="38">
        <v>-1</v>
      </c>
      <c r="Q235" s="41">
        <f t="shared" si="34"/>
        <v>0</v>
      </c>
      <c r="R235" s="38">
        <f t="shared" si="35"/>
        <v>1</v>
      </c>
      <c r="S235" s="38">
        <f t="shared" si="43"/>
        <v>1</v>
      </c>
      <c r="T235" s="38" t="str">
        <f t="shared" si="36"/>
        <v>0</v>
      </c>
      <c r="U235" s="38" t="str">
        <f t="shared" si="37"/>
        <v>0</v>
      </c>
      <c r="V235" s="38" t="str">
        <f t="shared" si="38"/>
        <v>0</v>
      </c>
      <c r="W235" s="2">
        <f t="shared" si="39"/>
        <v>1</v>
      </c>
      <c r="X235" s="38" t="str">
        <f t="shared" si="40"/>
        <v>0</v>
      </c>
      <c r="Y235" s="38" t="str">
        <f t="shared" si="41"/>
        <v>0</v>
      </c>
    </row>
    <row r="236" spans="1:25">
      <c r="A236" s="36">
        <v>45525.467404756942</v>
      </c>
      <c r="C236" s="30" t="s">
        <v>463</v>
      </c>
      <c r="D236" s="30" t="s">
        <v>472</v>
      </c>
      <c r="E236" s="30" t="s">
        <v>493</v>
      </c>
      <c r="F236" s="30" t="s">
        <v>474</v>
      </c>
      <c r="G236" s="30" t="s">
        <v>475</v>
      </c>
      <c r="H236" s="30" t="s">
        <v>468</v>
      </c>
      <c r="I236" s="30" t="s">
        <v>481</v>
      </c>
      <c r="J236" s="30" t="s">
        <v>495</v>
      </c>
      <c r="K236" s="30" t="s">
        <v>491</v>
      </c>
      <c r="L236" s="30" t="s">
        <v>471</v>
      </c>
      <c r="M236" s="30" t="s">
        <v>399</v>
      </c>
      <c r="N236" s="38"/>
      <c r="O236" s="38">
        <f t="shared" si="33"/>
        <v>-1</v>
      </c>
      <c r="P236" s="38">
        <v>-1</v>
      </c>
      <c r="Q236" s="41">
        <f t="shared" si="34"/>
        <v>-1</v>
      </c>
      <c r="R236" s="38">
        <f t="shared" si="35"/>
        <v>-1</v>
      </c>
      <c r="S236" s="38">
        <f t="shared" si="43"/>
        <v>-1</v>
      </c>
      <c r="T236" s="38">
        <f t="shared" si="36"/>
        <v>1</v>
      </c>
      <c r="U236" s="38" t="str">
        <f t="shared" si="37"/>
        <v>0</v>
      </c>
      <c r="V236" s="38" t="str">
        <f t="shared" si="38"/>
        <v>0</v>
      </c>
      <c r="W236" s="2">
        <f t="shared" si="39"/>
        <v>1</v>
      </c>
      <c r="X236" s="38" t="str">
        <f t="shared" si="40"/>
        <v>0</v>
      </c>
      <c r="Y236" s="38">
        <f t="shared" si="41"/>
        <v>1</v>
      </c>
    </row>
    <row r="237" spans="1:25">
      <c r="A237" s="36">
        <v>45525.479993668981</v>
      </c>
      <c r="C237" s="30" t="s">
        <v>463</v>
      </c>
      <c r="D237" s="30" t="s">
        <v>472</v>
      </c>
      <c r="E237" s="30" t="s">
        <v>465</v>
      </c>
      <c r="F237" s="30" t="s">
        <v>466</v>
      </c>
      <c r="G237" s="30" t="s">
        <v>489</v>
      </c>
      <c r="H237" s="30" t="s">
        <v>468</v>
      </c>
      <c r="I237" s="30" t="s">
        <v>476</v>
      </c>
      <c r="J237" s="30" t="s">
        <v>496</v>
      </c>
      <c r="K237" s="30" t="s">
        <v>482</v>
      </c>
      <c r="L237" s="30" t="s">
        <v>494</v>
      </c>
      <c r="M237" s="30" t="s">
        <v>401</v>
      </c>
      <c r="N237" s="38"/>
      <c r="O237" s="38">
        <f t="shared" si="33"/>
        <v>-1</v>
      </c>
      <c r="P237" s="38">
        <v>-1</v>
      </c>
      <c r="Q237" s="41">
        <f t="shared" si="34"/>
        <v>-1</v>
      </c>
      <c r="R237" s="38" t="str">
        <f t="shared" si="35"/>
        <v>0</v>
      </c>
      <c r="S237" s="38">
        <f t="shared" si="43"/>
        <v>1</v>
      </c>
      <c r="T237" s="38">
        <f t="shared" si="36"/>
        <v>-1</v>
      </c>
      <c r="U237" s="38">
        <f t="shared" si="37"/>
        <v>0</v>
      </c>
      <c r="V237" s="38">
        <f t="shared" si="38"/>
        <v>-1</v>
      </c>
      <c r="W237" s="2">
        <f t="shared" si="39"/>
        <v>1</v>
      </c>
      <c r="X237" s="38" t="str">
        <f t="shared" si="40"/>
        <v>0</v>
      </c>
      <c r="Y237" s="38">
        <f t="shared" si="41"/>
        <v>1</v>
      </c>
    </row>
    <row r="238" spans="1:25">
      <c r="A238" s="36">
        <v>45525.4901784838</v>
      </c>
      <c r="C238" s="30" t="s">
        <v>463</v>
      </c>
      <c r="D238" s="30" t="s">
        <v>478</v>
      </c>
      <c r="E238" s="30" t="s">
        <v>473</v>
      </c>
      <c r="F238" s="30" t="s">
        <v>474</v>
      </c>
      <c r="G238" s="30" t="s">
        <v>467</v>
      </c>
      <c r="H238" s="30" t="s">
        <v>490</v>
      </c>
      <c r="I238" s="30" t="s">
        <v>476</v>
      </c>
      <c r="J238" s="30" t="s">
        <v>495</v>
      </c>
      <c r="K238" s="30" t="s">
        <v>470</v>
      </c>
      <c r="L238" s="30" t="s">
        <v>494</v>
      </c>
      <c r="M238" s="30" t="s">
        <v>402</v>
      </c>
      <c r="N238" s="38"/>
      <c r="O238" s="38">
        <f t="shared" si="33"/>
        <v>1</v>
      </c>
      <c r="P238" s="38">
        <v>-1</v>
      </c>
      <c r="Q238" s="41">
        <f t="shared" si="34"/>
        <v>0</v>
      </c>
      <c r="R238" s="38" t="str">
        <f t="shared" si="35"/>
        <v>0</v>
      </c>
      <c r="S238" s="38">
        <f t="shared" si="43"/>
        <v>1</v>
      </c>
      <c r="T238" s="38">
        <f t="shared" si="36"/>
        <v>1</v>
      </c>
      <c r="U238" s="38" t="str">
        <f t="shared" si="37"/>
        <v>0</v>
      </c>
      <c r="V238" s="38">
        <f t="shared" si="38"/>
        <v>-1</v>
      </c>
      <c r="W238" s="2">
        <f t="shared" si="39"/>
        <v>1</v>
      </c>
      <c r="X238" s="38" t="str">
        <f t="shared" si="40"/>
        <v>0</v>
      </c>
      <c r="Y238" s="38" t="str">
        <f t="shared" si="41"/>
        <v>0</v>
      </c>
    </row>
    <row r="239" spans="1:25">
      <c r="A239" s="36">
        <v>45525.497404803245</v>
      </c>
      <c r="C239" s="30" t="s">
        <v>463</v>
      </c>
      <c r="D239" s="30" t="s">
        <v>478</v>
      </c>
      <c r="E239" s="30" t="s">
        <v>493</v>
      </c>
      <c r="F239" s="30" t="s">
        <v>474</v>
      </c>
      <c r="G239" s="30" t="s">
        <v>489</v>
      </c>
      <c r="H239" s="30" t="s">
        <v>490</v>
      </c>
      <c r="I239" s="30" t="s">
        <v>469</v>
      </c>
      <c r="J239" s="30" t="s">
        <v>495</v>
      </c>
      <c r="K239" s="30" t="s">
        <v>470</v>
      </c>
      <c r="L239" s="30" t="s">
        <v>483</v>
      </c>
      <c r="M239" s="30" t="s">
        <v>400</v>
      </c>
      <c r="N239" s="38"/>
      <c r="O239" s="38">
        <f t="shared" si="33"/>
        <v>-3</v>
      </c>
      <c r="P239" s="38">
        <v>-1</v>
      </c>
      <c r="Q239" s="41">
        <f t="shared" si="34"/>
        <v>0</v>
      </c>
      <c r="R239" s="38">
        <f t="shared" si="35"/>
        <v>-1</v>
      </c>
      <c r="S239" s="38">
        <f t="shared" si="43"/>
        <v>-1</v>
      </c>
      <c r="T239" s="38">
        <f t="shared" si="36"/>
        <v>-1</v>
      </c>
      <c r="U239" s="38" t="str">
        <f t="shared" si="37"/>
        <v>0</v>
      </c>
      <c r="V239" s="38" t="str">
        <f t="shared" si="38"/>
        <v>0</v>
      </c>
      <c r="W239" s="2" t="str">
        <f t="shared" si="39"/>
        <v>0</v>
      </c>
      <c r="X239" s="38" t="str">
        <f t="shared" si="40"/>
        <v>0</v>
      </c>
      <c r="Y239" s="38">
        <f t="shared" si="41"/>
        <v>1</v>
      </c>
    </row>
    <row r="240" spans="1:25">
      <c r="A240" s="36">
        <v>45525.512854166664</v>
      </c>
      <c r="C240" s="30" t="s">
        <v>463</v>
      </c>
      <c r="D240" s="30" t="s">
        <v>478</v>
      </c>
      <c r="E240" s="30" t="s">
        <v>465</v>
      </c>
      <c r="F240" s="30" t="s">
        <v>466</v>
      </c>
      <c r="G240" s="30" t="s">
        <v>467</v>
      </c>
      <c r="H240" s="30" t="s">
        <v>468</v>
      </c>
      <c r="I240" s="30" t="s">
        <v>481</v>
      </c>
      <c r="J240" s="30" t="s">
        <v>495</v>
      </c>
      <c r="K240" s="30" t="s">
        <v>470</v>
      </c>
      <c r="L240" s="30" t="s">
        <v>483</v>
      </c>
      <c r="M240" s="30" t="s">
        <v>403</v>
      </c>
      <c r="N240" s="38"/>
      <c r="O240" s="38">
        <f t="shared" si="33"/>
        <v>0</v>
      </c>
      <c r="P240" s="38">
        <v>-1</v>
      </c>
      <c r="Q240" s="41">
        <f t="shared" si="34"/>
        <v>0</v>
      </c>
      <c r="R240" s="38" t="str">
        <f t="shared" si="35"/>
        <v>0</v>
      </c>
      <c r="S240" s="38">
        <f t="shared" si="43"/>
        <v>-1</v>
      </c>
      <c r="T240" s="38">
        <f t="shared" si="36"/>
        <v>1</v>
      </c>
      <c r="U240" s="38">
        <f t="shared" si="37"/>
        <v>0</v>
      </c>
      <c r="V240" s="38">
        <f t="shared" si="38"/>
        <v>-1</v>
      </c>
      <c r="W240" s="2">
        <f t="shared" si="39"/>
        <v>1</v>
      </c>
      <c r="X240" s="38" t="str">
        <f t="shared" si="40"/>
        <v>0</v>
      </c>
      <c r="Y240" s="38">
        <f t="shared" si="41"/>
        <v>1</v>
      </c>
    </row>
    <row r="241" spans="1:25">
      <c r="A241" s="36">
        <v>45525.578088229166</v>
      </c>
      <c r="C241" s="30" t="s">
        <v>463</v>
      </c>
      <c r="D241" s="30" t="s">
        <v>472</v>
      </c>
      <c r="E241" s="30" t="s">
        <v>465</v>
      </c>
      <c r="F241" s="30" t="s">
        <v>466</v>
      </c>
      <c r="G241" s="30" t="s">
        <v>489</v>
      </c>
      <c r="H241" s="30" t="s">
        <v>490</v>
      </c>
      <c r="I241" s="30" t="s">
        <v>481</v>
      </c>
      <c r="J241" s="30" t="s">
        <v>495</v>
      </c>
      <c r="K241" s="30" t="s">
        <v>470</v>
      </c>
      <c r="L241" s="30" t="s">
        <v>471</v>
      </c>
      <c r="M241" s="30" t="s">
        <v>395</v>
      </c>
      <c r="N241" s="38"/>
      <c r="O241" s="38">
        <f t="shared" si="33"/>
        <v>-1</v>
      </c>
      <c r="P241" s="38">
        <v>-1</v>
      </c>
      <c r="Q241" s="41">
        <f t="shared" si="34"/>
        <v>-1</v>
      </c>
      <c r="R241" s="38" t="str">
        <f t="shared" si="35"/>
        <v>0</v>
      </c>
      <c r="S241" s="38">
        <f t="shared" si="43"/>
        <v>-1</v>
      </c>
      <c r="T241" s="38" t="str">
        <f t="shared" si="36"/>
        <v>0</v>
      </c>
      <c r="U241" s="38">
        <f t="shared" si="37"/>
        <v>0</v>
      </c>
      <c r="V241" s="38" t="str">
        <f t="shared" si="38"/>
        <v>0</v>
      </c>
      <c r="W241" s="2">
        <f t="shared" si="39"/>
        <v>1</v>
      </c>
      <c r="X241" s="38" t="str">
        <f t="shared" si="40"/>
        <v>0</v>
      </c>
      <c r="Y241" s="38">
        <f t="shared" si="41"/>
        <v>1</v>
      </c>
    </row>
    <row r="242" spans="1:25">
      <c r="A242" s="36">
        <v>45525.626042731485</v>
      </c>
      <c r="C242" s="30" t="s">
        <v>487</v>
      </c>
      <c r="D242" s="30" t="s">
        <v>488</v>
      </c>
      <c r="E242" s="30" t="s">
        <v>465</v>
      </c>
      <c r="F242" s="30" t="s">
        <v>466</v>
      </c>
      <c r="G242" s="30" t="s">
        <v>475</v>
      </c>
      <c r="H242" s="30" t="s">
        <v>484</v>
      </c>
      <c r="I242" s="30" t="s">
        <v>476</v>
      </c>
      <c r="J242" s="30" t="s">
        <v>497</v>
      </c>
      <c r="K242" s="30" t="s">
        <v>491</v>
      </c>
      <c r="L242" s="30" t="s">
        <v>483</v>
      </c>
      <c r="M242" s="30" t="s">
        <v>404</v>
      </c>
      <c r="N242" s="38"/>
      <c r="O242" s="38">
        <f t="shared" si="33"/>
        <v>2</v>
      </c>
      <c r="P242" s="38">
        <v>-1</v>
      </c>
      <c r="Q242" s="41">
        <f t="shared" si="34"/>
        <v>1</v>
      </c>
      <c r="R242" s="38" t="str">
        <f t="shared" si="35"/>
        <v>0</v>
      </c>
      <c r="S242" s="38">
        <f t="shared" si="43"/>
        <v>0</v>
      </c>
      <c r="T242" s="38">
        <f t="shared" si="36"/>
        <v>1</v>
      </c>
      <c r="U242" s="38" t="str">
        <f t="shared" si="37"/>
        <v>0</v>
      </c>
      <c r="V242" s="38">
        <f t="shared" si="38"/>
        <v>-1</v>
      </c>
      <c r="W242" s="2">
        <f t="shared" si="39"/>
        <v>1</v>
      </c>
      <c r="X242" s="38" t="str">
        <f t="shared" si="40"/>
        <v>0</v>
      </c>
      <c r="Y242" s="38">
        <f t="shared" si="41"/>
        <v>1</v>
      </c>
    </row>
    <row r="243" spans="1:25">
      <c r="A243" s="36">
        <v>45525.684709953704</v>
      </c>
      <c r="C243" s="30" t="s">
        <v>463</v>
      </c>
      <c r="D243" s="30" t="s">
        <v>478</v>
      </c>
      <c r="E243" s="30" t="s">
        <v>465</v>
      </c>
      <c r="F243" s="30" t="s">
        <v>479</v>
      </c>
      <c r="G243" s="30" t="s">
        <v>489</v>
      </c>
      <c r="H243" s="30" t="s">
        <v>468</v>
      </c>
      <c r="I243" s="30" t="s">
        <v>481</v>
      </c>
      <c r="J243" s="30" t="s">
        <v>495</v>
      </c>
      <c r="K243" s="30" t="s">
        <v>470</v>
      </c>
      <c r="L243" s="30" t="s">
        <v>483</v>
      </c>
      <c r="M243" s="30" t="s">
        <v>405</v>
      </c>
      <c r="N243" s="38"/>
      <c r="O243" s="38">
        <f t="shared" si="33"/>
        <v>1</v>
      </c>
      <c r="P243" s="38">
        <v>-1</v>
      </c>
      <c r="Q243" s="41">
        <f t="shared" si="34"/>
        <v>0</v>
      </c>
      <c r="R243" s="38" t="str">
        <f t="shared" si="35"/>
        <v>0</v>
      </c>
      <c r="S243" s="38">
        <f t="shared" si="43"/>
        <v>0</v>
      </c>
      <c r="T243" s="38">
        <f t="shared" si="36"/>
        <v>1</v>
      </c>
      <c r="U243" s="38">
        <f t="shared" si="37"/>
        <v>0</v>
      </c>
      <c r="V243" s="38" t="str">
        <f t="shared" si="38"/>
        <v>0</v>
      </c>
      <c r="W243" s="2">
        <f t="shared" si="39"/>
        <v>1</v>
      </c>
      <c r="X243" s="38" t="str">
        <f t="shared" si="40"/>
        <v>0</v>
      </c>
      <c r="Y243" s="38" t="str">
        <f t="shared" si="41"/>
        <v>0</v>
      </c>
    </row>
    <row r="244" spans="1:25">
      <c r="A244" s="36">
        <v>45525.704658576389</v>
      </c>
      <c r="C244" s="30" t="s">
        <v>477</v>
      </c>
      <c r="D244" s="30" t="s">
        <v>472</v>
      </c>
      <c r="E244" s="30" t="s">
        <v>465</v>
      </c>
      <c r="F244" s="30" t="s">
        <v>479</v>
      </c>
      <c r="G244" s="30" t="s">
        <v>489</v>
      </c>
      <c r="H244" s="30" t="s">
        <v>468</v>
      </c>
      <c r="I244" s="30" t="s">
        <v>469</v>
      </c>
      <c r="J244" s="30" t="s">
        <v>495</v>
      </c>
      <c r="K244" s="30" t="s">
        <v>482</v>
      </c>
      <c r="L244" s="30" t="s">
        <v>483</v>
      </c>
      <c r="M244" s="30" t="s">
        <v>398</v>
      </c>
      <c r="N244" s="38"/>
      <c r="O244" s="38">
        <f t="shared" si="33"/>
        <v>-2</v>
      </c>
      <c r="P244" s="38">
        <v>-1</v>
      </c>
      <c r="Q244" s="41">
        <f t="shared" si="34"/>
        <v>-1</v>
      </c>
      <c r="R244" s="38" t="str">
        <f t="shared" si="35"/>
        <v>0</v>
      </c>
      <c r="S244" s="38">
        <f>IF(F245="Option A: I prefer tasks that show quick results and tend to get frustrated if I don’t see immediate progress.", 2,
   IF(F245="Option B: I often seek advice and approval from others before making a decision to ensure I’m on the right track.", 1,
   IF(F245="Option C: I often seek out activities where I can see incremental progress, as it helps me stay patient and motivated over time.", -1,
   IF(F245="Option D: I enjoy activities like gardening or practicing a musical instrument, even if progress is slow.",0,"Invalid Option"))))</f>
        <v>-1</v>
      </c>
      <c r="T244" s="38">
        <f t="shared" si="36"/>
        <v>1</v>
      </c>
      <c r="U244" s="38" t="str">
        <f t="shared" si="37"/>
        <v>0</v>
      </c>
      <c r="V244" s="38">
        <f t="shared" si="38"/>
        <v>-1</v>
      </c>
      <c r="W244" s="2">
        <f t="shared" si="39"/>
        <v>1</v>
      </c>
      <c r="X244" s="38" t="str">
        <f t="shared" si="40"/>
        <v>0</v>
      </c>
      <c r="Y244" s="38" t="str">
        <f t="shared" si="41"/>
        <v>0</v>
      </c>
    </row>
    <row r="245" spans="1:25">
      <c r="A245" s="36">
        <v>45526.53239414352</v>
      </c>
      <c r="C245" s="30" t="s">
        <v>463</v>
      </c>
      <c r="D245" s="30" t="s">
        <v>478</v>
      </c>
      <c r="E245" s="30" t="s">
        <v>465</v>
      </c>
      <c r="F245" s="30" t="s">
        <v>466</v>
      </c>
      <c r="G245" s="30" t="s">
        <v>489</v>
      </c>
      <c r="H245" s="30" t="s">
        <v>490</v>
      </c>
      <c r="I245" s="30" t="s">
        <v>481</v>
      </c>
      <c r="J245" s="30" t="s">
        <v>495</v>
      </c>
      <c r="K245" s="30" t="s">
        <v>491</v>
      </c>
      <c r="L245" s="30" t="s">
        <v>483</v>
      </c>
      <c r="M245" s="30" t="s">
        <v>407</v>
      </c>
      <c r="N245" s="38"/>
      <c r="O245" s="38">
        <f t="shared" si="33"/>
        <v>1</v>
      </c>
      <c r="P245" s="38">
        <v>-1</v>
      </c>
      <c r="Q245" s="41">
        <f t="shared" si="34"/>
        <v>0</v>
      </c>
      <c r="R245" s="38" t="str">
        <f t="shared" si="35"/>
        <v>0</v>
      </c>
      <c r="S245" s="38">
        <f t="shared" ref="S245:S246" si="44">IF(F246="Option A: I prefer tasks that show quick results and tend to get frustrated if I don’t see immediate progress.", 2,
   IF(F246="Option B: I often seek advice and approval from others before making a decision to ensure I’m on the right track.", 1,
   IF(F246="Option C: I often seek out activities where I can see incremental progress, as it helps me stay patient and motivated over time.", -1,
   IF(F246="Option D: I enjoy activities like gardening or practicing a musical instrument, even if progress is slow.",0,"Invalid Option"))))</f>
        <v>0</v>
      </c>
      <c r="T245" s="38">
        <f t="shared" si="36"/>
        <v>1</v>
      </c>
      <c r="U245" s="38" t="str">
        <f t="shared" si="37"/>
        <v>0</v>
      </c>
      <c r="V245" s="38">
        <f t="shared" si="38"/>
        <v>-1</v>
      </c>
      <c r="W245" s="2">
        <f t="shared" si="39"/>
        <v>1</v>
      </c>
      <c r="X245" s="38" t="str">
        <f t="shared" si="40"/>
        <v>0</v>
      </c>
      <c r="Y245" s="38">
        <f t="shared" si="41"/>
        <v>1</v>
      </c>
    </row>
    <row r="246" spans="1:25">
      <c r="A246" s="36">
        <v>45526.608804606483</v>
      </c>
      <c r="C246" s="30" t="s">
        <v>487</v>
      </c>
      <c r="D246" s="30" t="s">
        <v>472</v>
      </c>
      <c r="E246" s="30" t="s">
        <v>465</v>
      </c>
      <c r="F246" s="30" t="s">
        <v>479</v>
      </c>
      <c r="G246" s="30" t="s">
        <v>489</v>
      </c>
      <c r="H246" s="30" t="s">
        <v>468</v>
      </c>
      <c r="I246" s="30" t="s">
        <v>476</v>
      </c>
      <c r="J246" s="30" t="s">
        <v>495</v>
      </c>
      <c r="K246" s="30" t="s">
        <v>491</v>
      </c>
      <c r="L246" s="30" t="s">
        <v>471</v>
      </c>
      <c r="M246" s="30" t="s">
        <v>408</v>
      </c>
      <c r="N246" s="38"/>
      <c r="O246" s="38">
        <f t="shared" si="33"/>
        <v>-1</v>
      </c>
      <c r="P246" s="38">
        <v>-1</v>
      </c>
      <c r="Q246" s="41">
        <f t="shared" si="34"/>
        <v>-1</v>
      </c>
      <c r="R246" s="38" t="str">
        <f t="shared" si="35"/>
        <v>0</v>
      </c>
      <c r="S246" s="38">
        <f t="shared" si="44"/>
        <v>-1</v>
      </c>
      <c r="T246" s="38">
        <f t="shared" si="36"/>
        <v>1</v>
      </c>
      <c r="U246" s="38" t="str">
        <f t="shared" si="37"/>
        <v>0</v>
      </c>
      <c r="V246" s="38">
        <f t="shared" si="38"/>
        <v>-1</v>
      </c>
      <c r="W246" s="2">
        <f t="shared" si="39"/>
        <v>1</v>
      </c>
      <c r="X246" s="38" t="str">
        <f t="shared" si="40"/>
        <v>0</v>
      </c>
      <c r="Y246" s="38">
        <f t="shared" si="41"/>
        <v>1</v>
      </c>
    </row>
    <row r="247" spans="1:25">
      <c r="A247" s="36">
        <v>45527.463203599538</v>
      </c>
      <c r="C247" s="30" t="s">
        <v>487</v>
      </c>
      <c r="D247" s="30" t="s">
        <v>478</v>
      </c>
      <c r="E247" s="30" t="s">
        <v>465</v>
      </c>
      <c r="F247" s="30" t="s">
        <v>466</v>
      </c>
      <c r="G247" s="30" t="s">
        <v>489</v>
      </c>
      <c r="H247" s="30" t="s">
        <v>490</v>
      </c>
      <c r="I247" s="30" t="s">
        <v>481</v>
      </c>
      <c r="J247" s="30" t="s">
        <v>495</v>
      </c>
      <c r="K247" s="30" t="s">
        <v>470</v>
      </c>
      <c r="L247" s="30" t="s">
        <v>494</v>
      </c>
      <c r="M247" s="30" t="s">
        <v>238</v>
      </c>
      <c r="N247" s="38"/>
      <c r="O247" s="37" t="str">
        <f t="array" aca="1" ref="O247:O383" ca="1">IF((P247:P383="") + (Q247:Q383="") + (R247:R383="") + (S247:S383="") + (T247:T383="") + (U247:U383="") + (V247:V383="") + (W247:W383="") + (X247:X383="") + (Y247:Y383=""), "", P247:P383 + Q247:Q383 + R247:R383 + S247:S383 + T247:T383 + U247:U383 + V247:V383 + W247:W383 + X247:X383
)</f>
        <v/>
      </c>
      <c r="P247" s="37" t="str">
        <f t="array" aca="1" ref="P247:P383" ca="1">IFERROR(XLOOKUP(C247:C383, '[1] Key Advanced'!$E$6:$E$9,'[1] Key Advanced'!$D$6:$D$9),"")</f>
        <v/>
      </c>
      <c r="Q247" s="37" t="str">
        <f t="array" aca="1" ref="Q247:Q383" ca="1">IFERROR(XLOOKUP(D247:D383, '[1] Key Advanced'!$E$12:$E$15,'[1] Key Advanced'!$D$12:$D$15),"")</f>
        <v/>
      </c>
      <c r="R247" s="37" t="str">
        <f t="array" aca="1" ref="R247:R383" ca="1">IFERROR(XLOOKUP(E247:E383, '[1] Key Advanced'!$E$18:$E$21,'[1] Key Advanced'!$D$18:$D$21),"")</f>
        <v/>
      </c>
      <c r="S247" s="37" t="str">
        <f t="array" aca="1" ref="S247:S383" ca="1">IFERROR(XLOOKUP(F247:F383, '[1] Key Advanced'!$E$24:$E$27,'[1] Key Advanced'!$D$24:$D$27),"")</f>
        <v/>
      </c>
      <c r="T247" s="37" t="str">
        <f t="array" aca="1" ref="T247:T383" ca="1">IFERROR(XLOOKUP(G247:G383, '[1] Key Advanced'!$E$30:$E$33,'[1] Key Advanced'!$D$30:$D$33),"")</f>
        <v/>
      </c>
      <c r="U247" s="37" t="str">
        <f t="array" aca="1" ref="U247:U383" ca="1">IFERROR(XLOOKUP(H247:H383, '[1] Key Advanced'!$E$36:$E$39,'[1] Key Advanced'!$D$36:$D$39),"")</f>
        <v/>
      </c>
      <c r="V247" s="37" t="str">
        <f t="array" aca="1" ref="V247:V383" ca="1">IFERROR((XLOOKUP(I247:I383, '[1] Key Advanced'!$E$42:$E$45,'[1] Key Advanced'!$D$42:$D$45)),"")</f>
        <v/>
      </c>
      <c r="X247" s="37" t="str">
        <f t="array" aca="1" ref="X247:X383" ca="1">IFERROR(XLOOKUP(K247:K383, '[1] Key Advanced'!$E$54:$E$57,'[1] Key Advanced'!$D$54:$D$57),"")</f>
        <v/>
      </c>
      <c r="Y247" s="37" t="str">
        <f t="array" aca="1" ref="Y247:Y383" ca="1">IFERROR(XLOOKUP(L247:L383, '[1] Key Advanced'!$E$60:$E$63,'[1] Key Advanced'!$D$60:$D$63),"")</f>
        <v/>
      </c>
    </row>
    <row r="248" spans="1:25">
      <c r="A248" s="36">
        <v>45527.469817418983</v>
      </c>
      <c r="C248" s="30" t="s">
        <v>487</v>
      </c>
      <c r="D248" s="30" t="s">
        <v>478</v>
      </c>
      <c r="E248" s="30" t="s">
        <v>465</v>
      </c>
      <c r="F248" s="30" t="s">
        <v>466</v>
      </c>
      <c r="G248" s="30" t="s">
        <v>489</v>
      </c>
      <c r="H248" s="30" t="s">
        <v>490</v>
      </c>
      <c r="I248" s="30" t="s">
        <v>481</v>
      </c>
      <c r="J248" s="30" t="s">
        <v>495</v>
      </c>
      <c r="K248" s="30" t="s">
        <v>491</v>
      </c>
      <c r="L248" s="30" t="s">
        <v>483</v>
      </c>
      <c r="M248" s="30" t="s">
        <v>409</v>
      </c>
      <c r="N248" s="38"/>
      <c r="O248" s="37" t="str">
        <f ca="1"/>
        <v/>
      </c>
      <c r="P248" s="37" t="str">
        <f ca="1"/>
        <v/>
      </c>
      <c r="Q248" s="37" t="str">
        <f ca="1"/>
        <v/>
      </c>
      <c r="R248" s="37" t="str">
        <f ca="1"/>
        <v/>
      </c>
      <c r="S248" s="37" t="str">
        <f ca="1"/>
        <v/>
      </c>
      <c r="T248" s="37" t="str">
        <f ca="1"/>
        <v/>
      </c>
      <c r="U248" s="37" t="str">
        <f ca="1"/>
        <v/>
      </c>
      <c r="V248" s="37" t="str">
        <f ca="1"/>
        <v/>
      </c>
      <c r="X248" s="37" t="str">
        <f ca="1"/>
        <v/>
      </c>
      <c r="Y248" s="37" t="str">
        <f ca="1"/>
        <v/>
      </c>
    </row>
    <row r="249" spans="1:25">
      <c r="A249" s="36">
        <v>45527.483286550923</v>
      </c>
      <c r="C249" s="30" t="s">
        <v>477</v>
      </c>
      <c r="D249" s="30" t="s">
        <v>488</v>
      </c>
      <c r="E249" s="30" t="s">
        <v>465</v>
      </c>
      <c r="F249" s="30" t="s">
        <v>474</v>
      </c>
      <c r="G249" s="30" t="s">
        <v>475</v>
      </c>
      <c r="H249" s="30" t="s">
        <v>490</v>
      </c>
      <c r="I249" s="30" t="s">
        <v>481</v>
      </c>
      <c r="J249" s="30" t="s">
        <v>495</v>
      </c>
      <c r="K249" s="30" t="s">
        <v>491</v>
      </c>
      <c r="L249" s="30" t="s">
        <v>483</v>
      </c>
      <c r="M249" s="30" t="s">
        <v>410</v>
      </c>
      <c r="N249" s="38"/>
      <c r="O249" s="37" t="str">
        <f ca="1"/>
        <v/>
      </c>
      <c r="P249" s="37" t="str">
        <f ca="1"/>
        <v/>
      </c>
      <c r="Q249" s="37" t="str">
        <f ca="1"/>
        <v/>
      </c>
      <c r="R249" s="37" t="str">
        <f ca="1"/>
        <v/>
      </c>
      <c r="S249" s="37" t="str">
        <f ca="1"/>
        <v/>
      </c>
      <c r="T249" s="37" t="str">
        <f ca="1"/>
        <v/>
      </c>
      <c r="U249" s="37" t="str">
        <f ca="1"/>
        <v/>
      </c>
      <c r="V249" s="37" t="str">
        <f ca="1"/>
        <v/>
      </c>
      <c r="X249" s="37" t="str">
        <f ca="1"/>
        <v/>
      </c>
      <c r="Y249" s="37" t="str">
        <f ca="1"/>
        <v/>
      </c>
    </row>
    <row r="250" spans="1:25">
      <c r="A250" s="36">
        <v>45527.579660543983</v>
      </c>
      <c r="C250" s="30" t="s">
        <v>463</v>
      </c>
      <c r="D250" s="30" t="s">
        <v>478</v>
      </c>
      <c r="E250" s="30" t="s">
        <v>465</v>
      </c>
      <c r="F250" s="30" t="s">
        <v>466</v>
      </c>
      <c r="G250" s="30" t="s">
        <v>489</v>
      </c>
      <c r="H250" s="30" t="s">
        <v>490</v>
      </c>
      <c r="I250" s="30" t="s">
        <v>481</v>
      </c>
      <c r="J250" s="30" t="s">
        <v>495</v>
      </c>
      <c r="K250" s="30" t="s">
        <v>491</v>
      </c>
      <c r="L250" s="30" t="s">
        <v>483</v>
      </c>
      <c r="M250" s="30" t="s">
        <v>411</v>
      </c>
      <c r="N250" s="38"/>
      <c r="O250" s="37" t="str">
        <f ca="1"/>
        <v/>
      </c>
      <c r="P250" s="37" t="str">
        <f ca="1"/>
        <v/>
      </c>
      <c r="Q250" s="37" t="str">
        <f ca="1"/>
        <v/>
      </c>
      <c r="R250" s="37" t="str">
        <f ca="1"/>
        <v/>
      </c>
      <c r="S250" s="37" t="str">
        <f ca="1"/>
        <v/>
      </c>
      <c r="T250" s="37" t="str">
        <f ca="1"/>
        <v/>
      </c>
      <c r="U250" s="37" t="str">
        <f ca="1"/>
        <v/>
      </c>
      <c r="V250" s="37" t="str">
        <f ca="1"/>
        <v/>
      </c>
      <c r="X250" s="37" t="str">
        <f ca="1"/>
        <v/>
      </c>
      <c r="Y250" s="37" t="str">
        <f ca="1"/>
        <v/>
      </c>
    </row>
    <row r="251" spans="1:25">
      <c r="A251" s="36">
        <v>45527.585509976852</v>
      </c>
      <c r="C251" s="30" t="s">
        <v>477</v>
      </c>
      <c r="D251" s="30" t="s">
        <v>472</v>
      </c>
      <c r="E251" s="30" t="s">
        <v>473</v>
      </c>
      <c r="F251" s="30" t="s">
        <v>479</v>
      </c>
      <c r="G251" s="30" t="s">
        <v>467</v>
      </c>
      <c r="H251" s="30" t="s">
        <v>484</v>
      </c>
      <c r="I251" s="30" t="s">
        <v>476</v>
      </c>
      <c r="J251" s="30" t="s">
        <v>496</v>
      </c>
      <c r="K251" s="30" t="s">
        <v>491</v>
      </c>
      <c r="L251" s="30" t="s">
        <v>483</v>
      </c>
      <c r="M251" s="30" t="s">
        <v>412</v>
      </c>
      <c r="N251" s="38"/>
      <c r="O251" s="37" t="str">
        <f ca="1"/>
        <v/>
      </c>
      <c r="P251" s="37" t="str">
        <f ca="1"/>
        <v/>
      </c>
      <c r="Q251" s="37" t="str">
        <f ca="1"/>
        <v/>
      </c>
      <c r="R251" s="37" t="str">
        <f ca="1"/>
        <v/>
      </c>
      <c r="S251" s="37" t="str">
        <f ca="1"/>
        <v/>
      </c>
      <c r="T251" s="37" t="str">
        <f ca="1"/>
        <v/>
      </c>
      <c r="U251" s="37" t="str">
        <f ca="1"/>
        <v/>
      </c>
      <c r="V251" s="37" t="str">
        <f ca="1"/>
        <v/>
      </c>
      <c r="X251" s="37" t="str">
        <f ca="1"/>
        <v/>
      </c>
      <c r="Y251" s="37" t="str">
        <f ca="1"/>
        <v/>
      </c>
    </row>
    <row r="252" spans="1:25">
      <c r="A252" s="36">
        <v>45527.598439849535</v>
      </c>
      <c r="C252" s="30" t="s">
        <v>487</v>
      </c>
      <c r="D252" s="30" t="s">
        <v>478</v>
      </c>
      <c r="E252" s="30" t="s">
        <v>493</v>
      </c>
      <c r="F252" s="30" t="s">
        <v>466</v>
      </c>
      <c r="G252" s="30" t="s">
        <v>489</v>
      </c>
      <c r="H252" s="30" t="s">
        <v>468</v>
      </c>
      <c r="I252" s="30" t="s">
        <v>469</v>
      </c>
      <c r="J252" s="30" t="s">
        <v>495</v>
      </c>
      <c r="K252" s="30" t="s">
        <v>491</v>
      </c>
      <c r="L252" s="30" t="s">
        <v>494</v>
      </c>
      <c r="M252" s="30" t="s">
        <v>413</v>
      </c>
      <c r="N252" s="38"/>
      <c r="O252" s="37" t="str">
        <f ca="1"/>
        <v/>
      </c>
      <c r="P252" s="37" t="str">
        <f ca="1"/>
        <v/>
      </c>
      <c r="Q252" s="37" t="str">
        <f ca="1"/>
        <v/>
      </c>
      <c r="R252" s="37" t="str">
        <f ca="1"/>
        <v/>
      </c>
      <c r="S252" s="37" t="str">
        <f ca="1"/>
        <v/>
      </c>
      <c r="T252" s="37" t="str">
        <f ca="1"/>
        <v/>
      </c>
      <c r="U252" s="37" t="str">
        <f ca="1"/>
        <v/>
      </c>
      <c r="V252" s="37" t="str">
        <f ca="1"/>
        <v/>
      </c>
      <c r="X252" s="37" t="str">
        <f ca="1"/>
        <v/>
      </c>
      <c r="Y252" s="37" t="str">
        <f ca="1"/>
        <v/>
      </c>
    </row>
    <row r="253" spans="1:25">
      <c r="A253" s="36">
        <v>45527.615443356481</v>
      </c>
      <c r="C253" s="30" t="s">
        <v>463</v>
      </c>
      <c r="D253" s="30" t="s">
        <v>478</v>
      </c>
      <c r="E253" s="30" t="s">
        <v>465</v>
      </c>
      <c r="F253" s="30" t="s">
        <v>479</v>
      </c>
      <c r="G253" s="30" t="s">
        <v>489</v>
      </c>
      <c r="H253" s="30" t="s">
        <v>490</v>
      </c>
      <c r="I253" s="30" t="s">
        <v>481</v>
      </c>
      <c r="J253" s="30" t="s">
        <v>495</v>
      </c>
      <c r="K253" s="30" t="s">
        <v>470</v>
      </c>
      <c r="L253" s="30" t="s">
        <v>483</v>
      </c>
      <c r="M253" s="30" t="s">
        <v>414</v>
      </c>
      <c r="N253" s="38"/>
      <c r="O253" s="37" t="str">
        <f ca="1"/>
        <v/>
      </c>
      <c r="P253" s="37" t="str">
        <f ca="1"/>
        <v/>
      </c>
      <c r="Q253" s="37" t="str">
        <f ca="1"/>
        <v/>
      </c>
      <c r="R253" s="37" t="str">
        <f ca="1"/>
        <v/>
      </c>
      <c r="S253" s="37" t="str">
        <f ca="1"/>
        <v/>
      </c>
      <c r="T253" s="37" t="str">
        <f ca="1"/>
        <v/>
      </c>
      <c r="U253" s="37" t="str">
        <f ca="1"/>
        <v/>
      </c>
      <c r="V253" s="37" t="str">
        <f ca="1"/>
        <v/>
      </c>
      <c r="X253" s="37" t="str">
        <f ca="1"/>
        <v/>
      </c>
      <c r="Y253" s="37" t="str">
        <f ca="1"/>
        <v/>
      </c>
    </row>
    <row r="254" spans="1:25">
      <c r="A254" s="36">
        <v>45527.630495555553</v>
      </c>
      <c r="C254" s="30" t="s">
        <v>487</v>
      </c>
      <c r="D254" s="30" t="s">
        <v>478</v>
      </c>
      <c r="E254" s="30" t="s">
        <v>465</v>
      </c>
      <c r="F254" s="30" t="s">
        <v>466</v>
      </c>
      <c r="G254" s="30" t="s">
        <v>489</v>
      </c>
      <c r="H254" s="30" t="s">
        <v>484</v>
      </c>
      <c r="I254" s="30" t="s">
        <v>481</v>
      </c>
      <c r="J254" s="30" t="s">
        <v>495</v>
      </c>
      <c r="K254" s="30" t="s">
        <v>470</v>
      </c>
      <c r="L254" s="30" t="s">
        <v>483</v>
      </c>
      <c r="M254" s="30" t="s">
        <v>415</v>
      </c>
      <c r="N254" s="38"/>
      <c r="O254" s="37" t="str">
        <f ca="1"/>
        <v/>
      </c>
      <c r="P254" s="37" t="str">
        <f ca="1"/>
        <v/>
      </c>
      <c r="Q254" s="37" t="str">
        <f ca="1"/>
        <v/>
      </c>
      <c r="R254" s="37" t="str">
        <f ca="1"/>
        <v/>
      </c>
      <c r="S254" s="37" t="str">
        <f ca="1"/>
        <v/>
      </c>
      <c r="T254" s="37" t="str">
        <f ca="1"/>
        <v/>
      </c>
      <c r="U254" s="37" t="str">
        <f ca="1"/>
        <v/>
      </c>
      <c r="V254" s="37" t="str">
        <f ca="1"/>
        <v/>
      </c>
      <c r="X254" s="37" t="str">
        <f ca="1"/>
        <v/>
      </c>
      <c r="Y254" s="37" t="str">
        <f ca="1"/>
        <v/>
      </c>
    </row>
    <row r="255" spans="1:25">
      <c r="A255" s="36">
        <v>45527.721391574072</v>
      </c>
      <c r="C255" s="30" t="s">
        <v>463</v>
      </c>
      <c r="D255" s="30" t="s">
        <v>478</v>
      </c>
      <c r="E255" s="30" t="s">
        <v>465</v>
      </c>
      <c r="F255" s="30" t="s">
        <v>466</v>
      </c>
      <c r="G255" s="30" t="s">
        <v>489</v>
      </c>
      <c r="H255" s="30" t="s">
        <v>490</v>
      </c>
      <c r="I255" s="30" t="s">
        <v>481</v>
      </c>
      <c r="J255" s="30" t="s">
        <v>495</v>
      </c>
      <c r="K255" s="30" t="s">
        <v>491</v>
      </c>
      <c r="L255" s="30" t="s">
        <v>483</v>
      </c>
      <c r="M255" s="30" t="s">
        <v>417</v>
      </c>
      <c r="N255" s="30" t="s">
        <v>512</v>
      </c>
      <c r="O255" s="37" t="str">
        <f ca="1"/>
        <v/>
      </c>
      <c r="P255" s="37" t="str">
        <f ca="1"/>
        <v/>
      </c>
      <c r="Q255" s="37" t="str">
        <f ca="1"/>
        <v/>
      </c>
      <c r="R255" s="37" t="str">
        <f ca="1"/>
        <v/>
      </c>
      <c r="S255" s="37" t="str">
        <f ca="1"/>
        <v/>
      </c>
      <c r="T255" s="37" t="str">
        <f ca="1"/>
        <v/>
      </c>
      <c r="U255" s="37" t="str">
        <f ca="1"/>
        <v/>
      </c>
      <c r="V255" s="37" t="str">
        <f ca="1"/>
        <v/>
      </c>
      <c r="X255" s="37" t="str">
        <f ca="1"/>
        <v/>
      </c>
      <c r="Y255" s="37" t="str">
        <f ca="1"/>
        <v/>
      </c>
    </row>
    <row r="256" spans="1:25">
      <c r="A256" s="36">
        <v>45527.755357997681</v>
      </c>
      <c r="C256" s="30" t="s">
        <v>463</v>
      </c>
      <c r="D256" s="30" t="s">
        <v>478</v>
      </c>
      <c r="E256" s="30" t="s">
        <v>465</v>
      </c>
      <c r="F256" s="30" t="s">
        <v>466</v>
      </c>
      <c r="G256" s="30" t="s">
        <v>467</v>
      </c>
      <c r="H256" s="30" t="s">
        <v>468</v>
      </c>
      <c r="I256" s="30" t="s">
        <v>481</v>
      </c>
      <c r="J256" s="30" t="s">
        <v>495</v>
      </c>
      <c r="K256" s="30" t="s">
        <v>491</v>
      </c>
      <c r="L256" s="30" t="s">
        <v>471</v>
      </c>
      <c r="M256" s="30" t="s">
        <v>513</v>
      </c>
      <c r="N256" s="30" t="s">
        <v>514</v>
      </c>
      <c r="O256" s="37" t="str">
        <f ca="1"/>
        <v/>
      </c>
      <c r="P256" s="37" t="str">
        <f ca="1"/>
        <v/>
      </c>
      <c r="Q256" s="37" t="str">
        <f ca="1"/>
        <v/>
      </c>
      <c r="R256" s="37" t="str">
        <f ca="1"/>
        <v/>
      </c>
      <c r="S256" s="37" t="str">
        <f ca="1"/>
        <v/>
      </c>
      <c r="T256" s="37" t="str">
        <f ca="1"/>
        <v/>
      </c>
      <c r="U256" s="37" t="str">
        <f ca="1"/>
        <v/>
      </c>
      <c r="V256" s="37" t="str">
        <f ca="1"/>
        <v/>
      </c>
      <c r="X256" s="37" t="str">
        <f ca="1"/>
        <v/>
      </c>
      <c r="Y256" s="37" t="str">
        <f ca="1"/>
        <v/>
      </c>
    </row>
    <row r="257" spans="1:25">
      <c r="A257" s="36">
        <v>45527.765541307876</v>
      </c>
      <c r="C257" s="30" t="s">
        <v>463</v>
      </c>
      <c r="D257" s="30" t="s">
        <v>472</v>
      </c>
      <c r="E257" s="30" t="s">
        <v>473</v>
      </c>
      <c r="F257" s="30" t="s">
        <v>474</v>
      </c>
      <c r="G257" s="30" t="s">
        <v>475</v>
      </c>
      <c r="H257" s="30" t="s">
        <v>490</v>
      </c>
      <c r="I257" s="30" t="s">
        <v>481</v>
      </c>
      <c r="J257" s="30" t="s">
        <v>495</v>
      </c>
      <c r="K257" s="30" t="s">
        <v>491</v>
      </c>
      <c r="L257" s="30" t="s">
        <v>483</v>
      </c>
      <c r="M257" s="30" t="s">
        <v>419</v>
      </c>
      <c r="N257" s="30" t="s">
        <v>512</v>
      </c>
      <c r="O257" s="37" t="str">
        <f ca="1"/>
        <v/>
      </c>
      <c r="P257" s="37" t="str">
        <f ca="1"/>
        <v/>
      </c>
      <c r="Q257" s="37" t="str">
        <f ca="1"/>
        <v/>
      </c>
      <c r="R257" s="37" t="str">
        <f ca="1"/>
        <v/>
      </c>
      <c r="S257" s="37" t="str">
        <f ca="1"/>
        <v/>
      </c>
      <c r="T257" s="37" t="str">
        <f ca="1"/>
        <v/>
      </c>
      <c r="U257" s="37" t="str">
        <f ca="1"/>
        <v/>
      </c>
      <c r="V257" s="37" t="str">
        <f ca="1"/>
        <v/>
      </c>
      <c r="X257" s="37" t="str">
        <f ca="1"/>
        <v/>
      </c>
      <c r="Y257" s="37" t="str">
        <f ca="1"/>
        <v/>
      </c>
    </row>
    <row r="258" spans="1:25">
      <c r="A258" s="36">
        <v>45527.827416782406</v>
      </c>
      <c r="C258" s="30" t="s">
        <v>487</v>
      </c>
      <c r="D258" s="30" t="s">
        <v>472</v>
      </c>
      <c r="E258" s="30" t="s">
        <v>465</v>
      </c>
      <c r="F258" s="30" t="s">
        <v>479</v>
      </c>
      <c r="G258" s="30" t="s">
        <v>489</v>
      </c>
      <c r="H258" s="30" t="s">
        <v>490</v>
      </c>
      <c r="I258" s="30" t="s">
        <v>476</v>
      </c>
      <c r="J258" s="30" t="s">
        <v>495</v>
      </c>
      <c r="K258" s="30" t="s">
        <v>470</v>
      </c>
      <c r="L258" s="30" t="s">
        <v>483</v>
      </c>
      <c r="M258" s="30" t="s">
        <v>421</v>
      </c>
      <c r="N258" s="30" t="s">
        <v>515</v>
      </c>
      <c r="O258" s="37" t="str">
        <f ca="1"/>
        <v/>
      </c>
      <c r="P258" s="37" t="str">
        <f ca="1"/>
        <v/>
      </c>
      <c r="Q258" s="37" t="str">
        <f ca="1"/>
        <v/>
      </c>
      <c r="R258" s="37" t="str">
        <f ca="1"/>
        <v/>
      </c>
      <c r="S258" s="37" t="str">
        <f ca="1"/>
        <v/>
      </c>
      <c r="T258" s="37" t="str">
        <f ca="1"/>
        <v/>
      </c>
      <c r="U258" s="37" t="str">
        <f ca="1"/>
        <v/>
      </c>
      <c r="V258" s="37" t="str">
        <f ca="1"/>
        <v/>
      </c>
      <c r="X258" s="37" t="str">
        <f ca="1"/>
        <v/>
      </c>
      <c r="Y258" s="37" t="str">
        <f ca="1"/>
        <v/>
      </c>
    </row>
    <row r="259" spans="1:25">
      <c r="A259" s="36">
        <v>45527.899560254635</v>
      </c>
      <c r="C259" s="30" t="s">
        <v>463</v>
      </c>
      <c r="D259" s="30" t="s">
        <v>472</v>
      </c>
      <c r="E259" s="30" t="s">
        <v>465</v>
      </c>
      <c r="F259" s="30" t="s">
        <v>474</v>
      </c>
      <c r="G259" s="30" t="s">
        <v>489</v>
      </c>
      <c r="H259" s="30" t="s">
        <v>468</v>
      </c>
      <c r="I259" s="30" t="s">
        <v>476</v>
      </c>
      <c r="J259" s="30" t="s">
        <v>503</v>
      </c>
      <c r="K259" s="30" t="s">
        <v>491</v>
      </c>
      <c r="L259" s="30" t="s">
        <v>471</v>
      </c>
      <c r="M259" s="30" t="s">
        <v>420</v>
      </c>
      <c r="N259" s="30" t="s">
        <v>515</v>
      </c>
      <c r="O259" s="37" t="str">
        <f ca="1"/>
        <v/>
      </c>
      <c r="P259" s="37" t="str">
        <f ca="1"/>
        <v/>
      </c>
      <c r="Q259" s="37" t="str">
        <f ca="1"/>
        <v/>
      </c>
      <c r="R259" s="37" t="str">
        <f ca="1"/>
        <v/>
      </c>
      <c r="S259" s="37" t="str">
        <f ca="1"/>
        <v/>
      </c>
      <c r="T259" s="37" t="str">
        <f ca="1"/>
        <v/>
      </c>
      <c r="U259" s="37" t="str">
        <f ca="1"/>
        <v/>
      </c>
      <c r="V259" s="37" t="str">
        <f ca="1"/>
        <v/>
      </c>
      <c r="X259" s="37" t="str">
        <f ca="1"/>
        <v/>
      </c>
      <c r="Y259" s="37" t="str">
        <f ca="1"/>
        <v/>
      </c>
    </row>
    <row r="260" spans="1:25">
      <c r="A260" s="36">
        <v>45527.905607627312</v>
      </c>
      <c r="C260" s="30" t="s">
        <v>487</v>
      </c>
      <c r="D260" s="30" t="s">
        <v>478</v>
      </c>
      <c r="E260" s="30" t="s">
        <v>465</v>
      </c>
      <c r="F260" s="30" t="s">
        <v>479</v>
      </c>
      <c r="G260" s="30" t="s">
        <v>489</v>
      </c>
      <c r="H260" s="30" t="s">
        <v>490</v>
      </c>
      <c r="I260" s="30" t="s">
        <v>481</v>
      </c>
      <c r="J260" s="30" t="s">
        <v>495</v>
      </c>
      <c r="K260" s="30" t="s">
        <v>470</v>
      </c>
      <c r="L260" s="30" t="s">
        <v>494</v>
      </c>
      <c r="M260" s="30" t="s">
        <v>422</v>
      </c>
      <c r="N260" s="30" t="s">
        <v>516</v>
      </c>
      <c r="O260" s="37" t="str">
        <f ca="1"/>
        <v/>
      </c>
      <c r="P260" s="37" t="str">
        <f ca="1"/>
        <v/>
      </c>
      <c r="Q260" s="37" t="str">
        <f ca="1"/>
        <v/>
      </c>
      <c r="R260" s="37" t="str">
        <f ca="1"/>
        <v/>
      </c>
      <c r="S260" s="37" t="str">
        <f ca="1"/>
        <v/>
      </c>
      <c r="T260" s="37" t="str">
        <f ca="1"/>
        <v/>
      </c>
      <c r="U260" s="37" t="str">
        <f ca="1"/>
        <v/>
      </c>
      <c r="V260" s="37" t="str">
        <f ca="1"/>
        <v/>
      </c>
      <c r="X260" s="37" t="str">
        <f ca="1"/>
        <v/>
      </c>
      <c r="Y260" s="37" t="str">
        <f ca="1"/>
        <v/>
      </c>
    </row>
    <row r="261" spans="1:25">
      <c r="A261" s="36">
        <v>45527.972562280091</v>
      </c>
      <c r="C261" s="30" t="s">
        <v>463</v>
      </c>
      <c r="D261" s="30" t="s">
        <v>472</v>
      </c>
      <c r="E261" s="30" t="s">
        <v>465</v>
      </c>
      <c r="F261" s="30" t="s">
        <v>466</v>
      </c>
      <c r="G261" s="30" t="s">
        <v>489</v>
      </c>
      <c r="H261" s="30" t="s">
        <v>468</v>
      </c>
      <c r="I261" s="30" t="s">
        <v>469</v>
      </c>
      <c r="J261" s="30" t="s">
        <v>495</v>
      </c>
      <c r="K261" s="30" t="s">
        <v>491</v>
      </c>
      <c r="L261" s="30" t="s">
        <v>471</v>
      </c>
      <c r="M261" s="30" t="s">
        <v>423</v>
      </c>
      <c r="N261" s="30" t="s">
        <v>517</v>
      </c>
      <c r="O261" s="37" t="str">
        <f ca="1"/>
        <v/>
      </c>
      <c r="P261" s="37" t="str">
        <f ca="1"/>
        <v/>
      </c>
      <c r="Q261" s="37" t="str">
        <f ca="1"/>
        <v/>
      </c>
      <c r="R261" s="37" t="str">
        <f ca="1"/>
        <v/>
      </c>
      <c r="S261" s="37" t="str">
        <f ca="1"/>
        <v/>
      </c>
      <c r="T261" s="37" t="str">
        <f ca="1"/>
        <v/>
      </c>
      <c r="U261" s="37" t="str">
        <f ca="1"/>
        <v/>
      </c>
      <c r="V261" s="37" t="str">
        <f ca="1"/>
        <v/>
      </c>
      <c r="X261" s="37" t="str">
        <f ca="1"/>
        <v/>
      </c>
      <c r="Y261" s="37" t="str">
        <f ca="1"/>
        <v/>
      </c>
    </row>
    <row r="262" spans="1:25">
      <c r="A262" s="36">
        <v>45527.988819004633</v>
      </c>
      <c r="C262" s="30" t="s">
        <v>477</v>
      </c>
      <c r="D262" s="30" t="s">
        <v>472</v>
      </c>
      <c r="E262" s="30" t="s">
        <v>465</v>
      </c>
      <c r="F262" s="30" t="s">
        <v>466</v>
      </c>
      <c r="G262" s="30" t="s">
        <v>489</v>
      </c>
      <c r="H262" s="30" t="s">
        <v>490</v>
      </c>
      <c r="I262" s="30" t="s">
        <v>469</v>
      </c>
      <c r="J262" s="30" t="s">
        <v>496</v>
      </c>
      <c r="K262" s="30" t="s">
        <v>508</v>
      </c>
      <c r="L262" s="30" t="s">
        <v>483</v>
      </c>
      <c r="M262" s="30" t="s">
        <v>416</v>
      </c>
      <c r="N262" s="30" t="s">
        <v>514</v>
      </c>
      <c r="O262" s="37" t="str">
        <f ca="1"/>
        <v/>
      </c>
      <c r="P262" s="37" t="str">
        <f ca="1"/>
        <v/>
      </c>
      <c r="Q262" s="37" t="str">
        <f ca="1"/>
        <v/>
      </c>
      <c r="R262" s="37" t="str">
        <f ca="1"/>
        <v/>
      </c>
      <c r="S262" s="37" t="str">
        <f ca="1"/>
        <v/>
      </c>
      <c r="T262" s="37" t="str">
        <f ca="1"/>
        <v/>
      </c>
      <c r="U262" s="37" t="str">
        <f ca="1"/>
        <v/>
      </c>
      <c r="V262" s="37" t="str">
        <f ca="1"/>
        <v/>
      </c>
      <c r="X262" s="37" t="str">
        <f ca="1"/>
        <v/>
      </c>
      <c r="Y262" s="37" t="str">
        <f ca="1"/>
        <v/>
      </c>
    </row>
    <row r="263" spans="1:25">
      <c r="A263" s="36">
        <v>45528.005875023147</v>
      </c>
      <c r="C263" s="30" t="s">
        <v>487</v>
      </c>
      <c r="D263" s="30" t="s">
        <v>478</v>
      </c>
      <c r="E263" s="30" t="s">
        <v>465</v>
      </c>
      <c r="F263" s="30" t="s">
        <v>466</v>
      </c>
      <c r="G263" s="30" t="s">
        <v>489</v>
      </c>
      <c r="H263" s="30" t="s">
        <v>468</v>
      </c>
      <c r="I263" s="30" t="s">
        <v>469</v>
      </c>
      <c r="J263" s="30" t="s">
        <v>495</v>
      </c>
      <c r="K263" s="30" t="s">
        <v>491</v>
      </c>
      <c r="L263" s="30" t="s">
        <v>494</v>
      </c>
      <c r="M263" s="30" t="s">
        <v>424</v>
      </c>
      <c r="N263" s="30" t="s">
        <v>515</v>
      </c>
      <c r="O263" s="37" t="str">
        <f ca="1"/>
        <v/>
      </c>
      <c r="P263" s="37" t="str">
        <f ca="1"/>
        <v/>
      </c>
      <c r="Q263" s="37" t="str">
        <f ca="1"/>
        <v/>
      </c>
      <c r="R263" s="37" t="str">
        <f ca="1"/>
        <v/>
      </c>
      <c r="S263" s="37" t="str">
        <f ca="1"/>
        <v/>
      </c>
      <c r="T263" s="37" t="str">
        <f ca="1"/>
        <v/>
      </c>
      <c r="U263" s="37" t="str">
        <f ca="1"/>
        <v/>
      </c>
      <c r="V263" s="37" t="str">
        <f ca="1"/>
        <v/>
      </c>
      <c r="X263" s="37" t="str">
        <f ca="1"/>
        <v/>
      </c>
      <c r="Y263" s="37" t="str">
        <f ca="1"/>
        <v/>
      </c>
    </row>
    <row r="264" spans="1:25">
      <c r="A264" s="36">
        <v>45528.030368287036</v>
      </c>
      <c r="C264" s="30" t="s">
        <v>487</v>
      </c>
      <c r="D264" s="30" t="s">
        <v>472</v>
      </c>
      <c r="E264" s="30" t="s">
        <v>473</v>
      </c>
      <c r="F264" s="30" t="s">
        <v>498</v>
      </c>
      <c r="G264" s="30" t="s">
        <v>489</v>
      </c>
      <c r="H264" s="30" t="s">
        <v>490</v>
      </c>
      <c r="I264" s="30" t="s">
        <v>485</v>
      </c>
      <c r="J264" s="30" t="s">
        <v>495</v>
      </c>
      <c r="K264" s="30" t="s">
        <v>508</v>
      </c>
      <c r="L264" s="30" t="s">
        <v>483</v>
      </c>
      <c r="M264" s="30" t="s">
        <v>425</v>
      </c>
      <c r="N264" s="30" t="s">
        <v>515</v>
      </c>
      <c r="O264" s="37" t="str">
        <f ca="1"/>
        <v/>
      </c>
      <c r="P264" s="37" t="str">
        <f ca="1"/>
        <v/>
      </c>
      <c r="Q264" s="37" t="str">
        <f ca="1"/>
        <v/>
      </c>
      <c r="R264" s="37" t="str">
        <f ca="1"/>
        <v/>
      </c>
      <c r="S264" s="37" t="str">
        <f ca="1"/>
        <v/>
      </c>
      <c r="T264" s="37" t="str">
        <f ca="1"/>
        <v/>
      </c>
      <c r="U264" s="37" t="str">
        <f ca="1"/>
        <v/>
      </c>
      <c r="V264" s="37" t="str">
        <f ca="1"/>
        <v/>
      </c>
      <c r="X264" s="37" t="str">
        <f ca="1"/>
        <v/>
      </c>
      <c r="Y264" s="37" t="str">
        <f ca="1"/>
        <v/>
      </c>
    </row>
    <row r="265" spans="1:25">
      <c r="A265" s="36">
        <v>45528.412265277773</v>
      </c>
      <c r="C265" s="30" t="s">
        <v>487</v>
      </c>
      <c r="D265" s="30" t="s">
        <v>472</v>
      </c>
      <c r="E265" s="30" t="s">
        <v>473</v>
      </c>
      <c r="F265" s="30" t="s">
        <v>466</v>
      </c>
      <c r="G265" s="30" t="s">
        <v>475</v>
      </c>
      <c r="H265" s="30" t="s">
        <v>499</v>
      </c>
      <c r="I265" s="30" t="s">
        <v>476</v>
      </c>
      <c r="J265" s="30" t="s">
        <v>495</v>
      </c>
      <c r="K265" s="30" t="s">
        <v>482</v>
      </c>
      <c r="L265" s="30" t="s">
        <v>486</v>
      </c>
      <c r="M265" s="30" t="s">
        <v>426</v>
      </c>
      <c r="N265" s="30" t="s">
        <v>515</v>
      </c>
      <c r="O265" s="37" t="str">
        <f ca="1"/>
        <v/>
      </c>
      <c r="P265" s="37" t="str">
        <f ca="1"/>
        <v/>
      </c>
      <c r="Q265" s="37" t="str">
        <f ca="1"/>
        <v/>
      </c>
      <c r="R265" s="37" t="str">
        <f ca="1"/>
        <v/>
      </c>
      <c r="S265" s="37" t="str">
        <f ca="1"/>
        <v/>
      </c>
      <c r="T265" s="37" t="str">
        <f ca="1"/>
        <v/>
      </c>
      <c r="U265" s="37" t="str">
        <f ca="1"/>
        <v/>
      </c>
      <c r="V265" s="37" t="str">
        <f ca="1"/>
        <v/>
      </c>
      <c r="X265" s="37" t="str">
        <f ca="1"/>
        <v/>
      </c>
      <c r="Y265" s="37" t="str">
        <f ca="1"/>
        <v/>
      </c>
    </row>
    <row r="266" spans="1:25">
      <c r="A266" s="36">
        <v>45528.61103565972</v>
      </c>
      <c r="C266" s="30" t="s">
        <v>463</v>
      </c>
      <c r="D266" s="30" t="s">
        <v>472</v>
      </c>
      <c r="E266" s="30" t="s">
        <v>473</v>
      </c>
      <c r="F266" s="30" t="s">
        <v>466</v>
      </c>
      <c r="G266" s="30" t="s">
        <v>489</v>
      </c>
      <c r="H266" s="30" t="s">
        <v>499</v>
      </c>
      <c r="I266" s="30" t="s">
        <v>485</v>
      </c>
      <c r="J266" s="30" t="s">
        <v>497</v>
      </c>
      <c r="K266" s="30" t="s">
        <v>470</v>
      </c>
      <c r="L266" s="30" t="s">
        <v>494</v>
      </c>
      <c r="M266" s="30" t="s">
        <v>518</v>
      </c>
      <c r="N266" s="30" t="s">
        <v>516</v>
      </c>
      <c r="O266" s="37" t="str">
        <f ca="1"/>
        <v/>
      </c>
      <c r="P266" s="37" t="str">
        <f ca="1"/>
        <v/>
      </c>
      <c r="Q266" s="37" t="str">
        <f ca="1"/>
        <v/>
      </c>
      <c r="R266" s="37" t="str">
        <f ca="1"/>
        <v/>
      </c>
      <c r="S266" s="37" t="str">
        <f ca="1"/>
        <v/>
      </c>
      <c r="T266" s="37" t="str">
        <f ca="1"/>
        <v/>
      </c>
      <c r="U266" s="37" t="str">
        <f ca="1"/>
        <v/>
      </c>
      <c r="V266" s="37" t="str">
        <f ca="1"/>
        <v/>
      </c>
      <c r="X266" s="37" t="str">
        <f ca="1"/>
        <v/>
      </c>
      <c r="Y266" s="37" t="str">
        <f ca="1"/>
        <v/>
      </c>
    </row>
    <row r="267" spans="1:25">
      <c r="A267" s="36">
        <v>45528.611527384259</v>
      </c>
      <c r="C267" s="30" t="s">
        <v>477</v>
      </c>
      <c r="D267" s="30" t="s">
        <v>472</v>
      </c>
      <c r="E267" s="30" t="s">
        <v>473</v>
      </c>
      <c r="F267" s="30" t="s">
        <v>474</v>
      </c>
      <c r="G267" s="30" t="s">
        <v>489</v>
      </c>
      <c r="H267" s="30" t="s">
        <v>490</v>
      </c>
      <c r="I267" s="30" t="s">
        <v>469</v>
      </c>
      <c r="J267" s="30" t="s">
        <v>495</v>
      </c>
      <c r="K267" s="30" t="s">
        <v>491</v>
      </c>
      <c r="L267" s="30" t="s">
        <v>483</v>
      </c>
      <c r="M267" s="30" t="s">
        <v>427</v>
      </c>
      <c r="N267" s="30" t="s">
        <v>516</v>
      </c>
      <c r="O267" s="37" t="str">
        <f ca="1"/>
        <v/>
      </c>
      <c r="P267" s="37" t="str">
        <f ca="1"/>
        <v/>
      </c>
      <c r="Q267" s="37" t="str">
        <f ca="1"/>
        <v/>
      </c>
      <c r="R267" s="37" t="str">
        <f ca="1"/>
        <v/>
      </c>
      <c r="S267" s="37" t="str">
        <f ca="1"/>
        <v/>
      </c>
      <c r="T267" s="37" t="str">
        <f ca="1"/>
        <v/>
      </c>
      <c r="U267" s="37" t="str">
        <f ca="1"/>
        <v/>
      </c>
      <c r="V267" s="37" t="str">
        <f ca="1"/>
        <v/>
      </c>
      <c r="X267" s="37" t="str">
        <f ca="1"/>
        <v/>
      </c>
      <c r="Y267" s="37" t="str">
        <f ca="1"/>
        <v/>
      </c>
    </row>
    <row r="268" spans="1:25">
      <c r="A268" s="36">
        <v>45528.623424641206</v>
      </c>
      <c r="C268" s="30" t="s">
        <v>463</v>
      </c>
      <c r="D268" s="30" t="s">
        <v>472</v>
      </c>
      <c r="E268" s="30" t="s">
        <v>465</v>
      </c>
      <c r="F268" s="30" t="s">
        <v>474</v>
      </c>
      <c r="G268" s="30" t="s">
        <v>489</v>
      </c>
      <c r="H268" s="30" t="s">
        <v>490</v>
      </c>
      <c r="I268" s="30" t="s">
        <v>476</v>
      </c>
      <c r="J268" s="30" t="s">
        <v>495</v>
      </c>
      <c r="K268" s="30" t="s">
        <v>470</v>
      </c>
      <c r="L268" s="30" t="s">
        <v>483</v>
      </c>
      <c r="M268" s="30" t="s">
        <v>429</v>
      </c>
      <c r="N268" s="30" t="s">
        <v>512</v>
      </c>
      <c r="O268" s="37" t="str">
        <f ca="1"/>
        <v/>
      </c>
      <c r="P268" s="37" t="str">
        <f ca="1"/>
        <v/>
      </c>
      <c r="Q268" s="37" t="str">
        <f ca="1"/>
        <v/>
      </c>
      <c r="R268" s="37" t="str">
        <f ca="1"/>
        <v/>
      </c>
      <c r="S268" s="37" t="str">
        <f ca="1"/>
        <v/>
      </c>
      <c r="T268" s="37" t="str">
        <f ca="1"/>
        <v/>
      </c>
      <c r="U268" s="37" t="str">
        <f ca="1"/>
        <v/>
      </c>
      <c r="V268" s="37" t="str">
        <f ca="1"/>
        <v/>
      </c>
      <c r="X268" s="37" t="str">
        <f ca="1"/>
        <v/>
      </c>
      <c r="Y268" s="37" t="str">
        <f ca="1"/>
        <v/>
      </c>
    </row>
    <row r="269" spans="1:25">
      <c r="A269" s="36">
        <v>45528.776010081019</v>
      </c>
      <c r="C269" s="30" t="s">
        <v>477</v>
      </c>
      <c r="D269" s="30" t="s">
        <v>478</v>
      </c>
      <c r="E269" s="30" t="s">
        <v>474</v>
      </c>
      <c r="F269" s="30" t="s">
        <v>474</v>
      </c>
      <c r="G269" s="30" t="s">
        <v>489</v>
      </c>
      <c r="H269" s="30" t="s">
        <v>468</v>
      </c>
      <c r="I269" s="30" t="s">
        <v>481</v>
      </c>
      <c r="J269" s="30" t="s">
        <v>496</v>
      </c>
      <c r="K269" s="30" t="s">
        <v>491</v>
      </c>
      <c r="L269" s="30" t="s">
        <v>483</v>
      </c>
      <c r="M269" s="30" t="s">
        <v>430</v>
      </c>
      <c r="N269" s="30" t="s">
        <v>516</v>
      </c>
      <c r="O269" s="37" t="str">
        <f ca="1"/>
        <v/>
      </c>
      <c r="P269" s="37" t="str">
        <f ca="1"/>
        <v/>
      </c>
      <c r="Q269" s="37" t="str">
        <f ca="1"/>
        <v/>
      </c>
      <c r="R269" s="37" t="str">
        <f ca="1"/>
        <v/>
      </c>
      <c r="S269" s="37" t="str">
        <f ca="1"/>
        <v/>
      </c>
      <c r="T269" s="37" t="str">
        <f ca="1"/>
        <v/>
      </c>
      <c r="U269" s="37" t="str">
        <f ca="1"/>
        <v/>
      </c>
      <c r="V269" s="37" t="str">
        <f ca="1"/>
        <v/>
      </c>
      <c r="X269" s="37" t="str">
        <f ca="1"/>
        <v/>
      </c>
      <c r="Y269" s="37" t="str">
        <f ca="1"/>
        <v/>
      </c>
    </row>
    <row r="270" spans="1:25">
      <c r="A270" s="36">
        <v>45529.501111111109</v>
      </c>
      <c r="C270" s="30" t="s">
        <v>463</v>
      </c>
      <c r="D270" s="30" t="s">
        <v>472</v>
      </c>
      <c r="E270" s="30" t="s">
        <v>465</v>
      </c>
      <c r="F270" s="30" t="s">
        <v>466</v>
      </c>
      <c r="G270" s="30" t="s">
        <v>467</v>
      </c>
      <c r="H270" s="30" t="s">
        <v>490</v>
      </c>
      <c r="I270" s="30" t="s">
        <v>481</v>
      </c>
      <c r="J270" s="30" t="s">
        <v>496</v>
      </c>
      <c r="K270" s="30" t="s">
        <v>470</v>
      </c>
      <c r="L270" s="30" t="s">
        <v>483</v>
      </c>
      <c r="M270" s="30" t="s">
        <v>432</v>
      </c>
      <c r="N270" s="30" t="s">
        <v>516</v>
      </c>
      <c r="O270" s="37" t="str">
        <f ca="1"/>
        <v/>
      </c>
      <c r="P270" s="37" t="str">
        <f ca="1"/>
        <v/>
      </c>
      <c r="Q270" s="37" t="str">
        <f ca="1"/>
        <v/>
      </c>
      <c r="R270" s="37" t="str">
        <f ca="1"/>
        <v/>
      </c>
      <c r="S270" s="37" t="str">
        <f ca="1"/>
        <v/>
      </c>
      <c r="T270" s="37" t="str">
        <f ca="1"/>
        <v/>
      </c>
      <c r="U270" s="37" t="str">
        <f ca="1"/>
        <v/>
      </c>
      <c r="V270" s="37" t="str">
        <f ca="1"/>
        <v/>
      </c>
      <c r="X270" s="37" t="str">
        <f ca="1"/>
        <v/>
      </c>
      <c r="Y270" s="37" t="str">
        <f ca="1"/>
        <v/>
      </c>
    </row>
    <row r="271" spans="1:25">
      <c r="A271" s="36">
        <v>45529.695210810183</v>
      </c>
      <c r="C271" s="30" t="s">
        <v>487</v>
      </c>
      <c r="D271" s="30" t="s">
        <v>472</v>
      </c>
      <c r="E271" s="30" t="s">
        <v>474</v>
      </c>
      <c r="F271" s="30" t="s">
        <v>474</v>
      </c>
      <c r="G271" s="30" t="s">
        <v>475</v>
      </c>
      <c r="H271" s="30" t="s">
        <v>490</v>
      </c>
      <c r="I271" s="30" t="s">
        <v>485</v>
      </c>
      <c r="J271" s="30" t="s">
        <v>497</v>
      </c>
      <c r="K271" s="30" t="s">
        <v>470</v>
      </c>
      <c r="L271" s="30" t="s">
        <v>486</v>
      </c>
      <c r="M271" s="30" t="s">
        <v>431</v>
      </c>
      <c r="N271" s="30" t="s">
        <v>515</v>
      </c>
      <c r="O271" s="37" t="str">
        <f ca="1"/>
        <v/>
      </c>
      <c r="P271" s="37" t="str">
        <f ca="1"/>
        <v/>
      </c>
      <c r="Q271" s="37" t="str">
        <f ca="1"/>
        <v/>
      </c>
      <c r="R271" s="37" t="str">
        <f ca="1"/>
        <v/>
      </c>
      <c r="S271" s="37" t="str">
        <f ca="1"/>
        <v/>
      </c>
      <c r="T271" s="37" t="str">
        <f ca="1"/>
        <v/>
      </c>
      <c r="U271" s="37" t="str">
        <f ca="1"/>
        <v/>
      </c>
      <c r="V271" s="37" t="str">
        <f ca="1"/>
        <v/>
      </c>
      <c r="X271" s="37" t="str">
        <f ca="1"/>
        <v/>
      </c>
      <c r="Y271" s="37" t="str">
        <f ca="1"/>
        <v/>
      </c>
    </row>
    <row r="272" spans="1:25">
      <c r="A272" s="36">
        <v>45529.737406643515</v>
      </c>
      <c r="C272" s="30" t="s">
        <v>463</v>
      </c>
      <c r="D272" s="30" t="s">
        <v>478</v>
      </c>
      <c r="E272" s="30" t="s">
        <v>465</v>
      </c>
      <c r="F272" s="30" t="s">
        <v>479</v>
      </c>
      <c r="G272" s="30" t="s">
        <v>475</v>
      </c>
      <c r="H272" s="30" t="s">
        <v>490</v>
      </c>
      <c r="I272" s="30" t="s">
        <v>481</v>
      </c>
      <c r="J272" s="30" t="s">
        <v>495</v>
      </c>
      <c r="K272" s="30" t="s">
        <v>491</v>
      </c>
      <c r="L272" s="30" t="s">
        <v>483</v>
      </c>
      <c r="M272" s="30" t="s">
        <v>433</v>
      </c>
      <c r="N272" s="30" t="s">
        <v>515</v>
      </c>
      <c r="O272" s="37" t="str">
        <f ca="1"/>
        <v/>
      </c>
      <c r="P272" s="37" t="str">
        <f ca="1"/>
        <v/>
      </c>
      <c r="Q272" s="37" t="str">
        <f ca="1"/>
        <v/>
      </c>
      <c r="R272" s="37" t="str">
        <f ca="1"/>
        <v/>
      </c>
      <c r="S272" s="37" t="str">
        <f ca="1"/>
        <v/>
      </c>
      <c r="T272" s="37" t="str">
        <f ca="1"/>
        <v/>
      </c>
      <c r="U272" s="37" t="str">
        <f ca="1"/>
        <v/>
      </c>
      <c r="V272" s="37" t="str">
        <f ca="1"/>
        <v/>
      </c>
      <c r="X272" s="37" t="str">
        <f ca="1"/>
        <v/>
      </c>
      <c r="Y272" s="37" t="str">
        <f ca="1"/>
        <v/>
      </c>
    </row>
    <row r="273" spans="1:25">
      <c r="A273" s="36">
        <v>45530.652366469905</v>
      </c>
      <c r="C273" s="30" t="s">
        <v>487</v>
      </c>
      <c r="D273" s="30" t="s">
        <v>472</v>
      </c>
      <c r="E273" s="30" t="s">
        <v>474</v>
      </c>
      <c r="F273" s="30" t="s">
        <v>474</v>
      </c>
      <c r="G273" s="30" t="s">
        <v>480</v>
      </c>
      <c r="H273" s="30" t="s">
        <v>490</v>
      </c>
      <c r="I273" s="30" t="s">
        <v>481</v>
      </c>
      <c r="J273" s="30" t="s">
        <v>495</v>
      </c>
      <c r="K273" s="30" t="s">
        <v>470</v>
      </c>
      <c r="L273" s="30" t="s">
        <v>471</v>
      </c>
      <c r="M273" s="30" t="s">
        <v>434</v>
      </c>
      <c r="N273" s="30" t="s">
        <v>515</v>
      </c>
      <c r="O273" s="37" t="str">
        <f ca="1"/>
        <v/>
      </c>
      <c r="P273" s="37" t="str">
        <f ca="1"/>
        <v/>
      </c>
      <c r="Q273" s="37" t="str">
        <f ca="1"/>
        <v/>
      </c>
      <c r="R273" s="37" t="str">
        <f ca="1"/>
        <v/>
      </c>
      <c r="S273" s="37" t="str">
        <f ca="1"/>
        <v/>
      </c>
      <c r="T273" s="37" t="str">
        <f ca="1"/>
        <v/>
      </c>
      <c r="U273" s="37" t="str">
        <f ca="1"/>
        <v/>
      </c>
      <c r="V273" s="37" t="str">
        <f ca="1"/>
        <v/>
      </c>
      <c r="X273" s="37" t="str">
        <f ca="1"/>
        <v/>
      </c>
      <c r="Y273" s="37" t="str">
        <f ca="1"/>
        <v/>
      </c>
    </row>
    <row r="274" spans="1:25">
      <c r="A274" s="36">
        <v>45531.294235381945</v>
      </c>
      <c r="C274" s="30" t="s">
        <v>463</v>
      </c>
      <c r="D274" s="30" t="s">
        <v>478</v>
      </c>
      <c r="E274" s="30" t="s">
        <v>465</v>
      </c>
      <c r="F274" s="30" t="s">
        <v>466</v>
      </c>
      <c r="G274" s="30" t="s">
        <v>489</v>
      </c>
      <c r="H274" s="30" t="s">
        <v>490</v>
      </c>
      <c r="I274" s="30" t="s">
        <v>481</v>
      </c>
      <c r="J274" s="30" t="s">
        <v>495</v>
      </c>
      <c r="K274" s="30" t="s">
        <v>491</v>
      </c>
      <c r="L274" s="30" t="s">
        <v>483</v>
      </c>
      <c r="M274" s="30" t="s">
        <v>435</v>
      </c>
      <c r="N274" s="30" t="s">
        <v>515</v>
      </c>
      <c r="O274" s="37" t="str">
        <f ca="1"/>
        <v/>
      </c>
      <c r="P274" s="37" t="str">
        <f ca="1"/>
        <v/>
      </c>
      <c r="Q274" s="37" t="str">
        <f ca="1"/>
        <v/>
      </c>
      <c r="R274" s="37" t="str">
        <f ca="1"/>
        <v/>
      </c>
      <c r="S274" s="37" t="str">
        <f ca="1"/>
        <v/>
      </c>
      <c r="T274" s="37" t="str">
        <f ca="1"/>
        <v/>
      </c>
      <c r="U274" s="37" t="str">
        <f ca="1"/>
        <v/>
      </c>
      <c r="V274" s="37" t="str">
        <f ca="1"/>
        <v/>
      </c>
      <c r="X274" s="37" t="str">
        <f ca="1"/>
        <v/>
      </c>
      <c r="Y274" s="37" t="str">
        <f ca="1"/>
        <v/>
      </c>
    </row>
    <row r="275" spans="1:25">
      <c r="A275" s="36">
        <v>45531.359628090278</v>
      </c>
      <c r="C275" s="30" t="s">
        <v>477</v>
      </c>
      <c r="D275" s="30" t="s">
        <v>488</v>
      </c>
      <c r="E275" s="30" t="s">
        <v>473</v>
      </c>
      <c r="F275" s="30" t="s">
        <v>466</v>
      </c>
      <c r="G275" s="30" t="s">
        <v>475</v>
      </c>
      <c r="H275" s="30" t="s">
        <v>484</v>
      </c>
      <c r="I275" s="30" t="s">
        <v>476</v>
      </c>
      <c r="J275" s="30" t="s">
        <v>496</v>
      </c>
      <c r="K275" s="30" t="s">
        <v>491</v>
      </c>
      <c r="L275" s="30" t="s">
        <v>471</v>
      </c>
      <c r="M275" s="30" t="s">
        <v>436</v>
      </c>
      <c r="N275" s="30" t="s">
        <v>516</v>
      </c>
      <c r="O275" s="37" t="str">
        <f ca="1"/>
        <v/>
      </c>
      <c r="P275" s="37" t="str">
        <f ca="1"/>
        <v/>
      </c>
      <c r="Q275" s="37" t="str">
        <f ca="1"/>
        <v/>
      </c>
      <c r="R275" s="37" t="str">
        <f ca="1"/>
        <v/>
      </c>
      <c r="S275" s="37" t="str">
        <f ca="1"/>
        <v/>
      </c>
      <c r="T275" s="37" t="str">
        <f ca="1"/>
        <v/>
      </c>
      <c r="U275" s="37" t="str">
        <f ca="1"/>
        <v/>
      </c>
      <c r="V275" s="37" t="str">
        <f ca="1"/>
        <v/>
      </c>
      <c r="X275" s="37" t="str">
        <f ca="1"/>
        <v/>
      </c>
      <c r="Y275" s="37" t="str">
        <f ca="1"/>
        <v/>
      </c>
    </row>
    <row r="276" spans="1:25">
      <c r="A276" s="36">
        <v>45531.362858171298</v>
      </c>
      <c r="C276" s="30" t="s">
        <v>477</v>
      </c>
      <c r="D276" s="30" t="s">
        <v>478</v>
      </c>
      <c r="E276" s="30" t="s">
        <v>465</v>
      </c>
      <c r="F276" s="30" t="s">
        <v>466</v>
      </c>
      <c r="G276" s="30" t="s">
        <v>489</v>
      </c>
      <c r="H276" s="30" t="s">
        <v>490</v>
      </c>
      <c r="I276" s="30" t="s">
        <v>481</v>
      </c>
      <c r="J276" s="30" t="s">
        <v>496</v>
      </c>
      <c r="K276" s="30" t="s">
        <v>491</v>
      </c>
      <c r="L276" s="30" t="s">
        <v>471</v>
      </c>
      <c r="M276" s="30" t="s">
        <v>437</v>
      </c>
      <c r="N276" s="30" t="s">
        <v>512</v>
      </c>
      <c r="O276" s="37" t="str">
        <f ca="1"/>
        <v/>
      </c>
      <c r="P276" s="37" t="str">
        <f ca="1"/>
        <v/>
      </c>
      <c r="Q276" s="37" t="str">
        <f ca="1"/>
        <v/>
      </c>
      <c r="R276" s="37" t="str">
        <f ca="1"/>
        <v/>
      </c>
      <c r="S276" s="37" t="str">
        <f ca="1"/>
        <v/>
      </c>
      <c r="T276" s="37" t="str">
        <f ca="1"/>
        <v/>
      </c>
      <c r="U276" s="37" t="str">
        <f ca="1"/>
        <v/>
      </c>
      <c r="V276" s="37" t="str">
        <f ca="1"/>
        <v/>
      </c>
      <c r="X276" s="37" t="str">
        <f ca="1"/>
        <v/>
      </c>
      <c r="Y276" s="37" t="str">
        <f ca="1"/>
        <v/>
      </c>
    </row>
    <row r="277" spans="1:25">
      <c r="A277" s="36">
        <v>45531.373333067131</v>
      </c>
      <c r="C277" s="30" t="s">
        <v>463</v>
      </c>
      <c r="D277" s="30" t="s">
        <v>472</v>
      </c>
      <c r="E277" s="30" t="s">
        <v>465</v>
      </c>
      <c r="F277" s="30" t="s">
        <v>466</v>
      </c>
      <c r="G277" s="30" t="s">
        <v>489</v>
      </c>
      <c r="H277" s="30" t="s">
        <v>490</v>
      </c>
      <c r="I277" s="30" t="s">
        <v>481</v>
      </c>
      <c r="J277" s="30" t="s">
        <v>495</v>
      </c>
      <c r="K277" s="30" t="s">
        <v>491</v>
      </c>
      <c r="L277" s="30" t="s">
        <v>483</v>
      </c>
      <c r="M277" s="30" t="s">
        <v>439</v>
      </c>
      <c r="N277" s="30" t="s">
        <v>517</v>
      </c>
      <c r="O277" s="37" t="str">
        <f ca="1"/>
        <v/>
      </c>
      <c r="P277" s="37" t="str">
        <f ca="1"/>
        <v/>
      </c>
      <c r="Q277" s="37" t="str">
        <f ca="1"/>
        <v/>
      </c>
      <c r="R277" s="37" t="str">
        <f ca="1"/>
        <v/>
      </c>
      <c r="S277" s="37" t="str">
        <f ca="1"/>
        <v/>
      </c>
      <c r="T277" s="37" t="str">
        <f ca="1"/>
        <v/>
      </c>
      <c r="U277" s="37" t="str">
        <f ca="1"/>
        <v/>
      </c>
      <c r="V277" s="37" t="str">
        <f ca="1"/>
        <v/>
      </c>
      <c r="X277" s="37" t="str">
        <f ca="1"/>
        <v/>
      </c>
      <c r="Y277" s="37" t="str">
        <f ca="1"/>
        <v/>
      </c>
    </row>
    <row r="278" spans="1:25">
      <c r="A278" s="36">
        <v>45531.375651574075</v>
      </c>
      <c r="C278" s="30" t="s">
        <v>477</v>
      </c>
      <c r="D278" s="30" t="s">
        <v>478</v>
      </c>
      <c r="E278" s="30" t="s">
        <v>465</v>
      </c>
      <c r="F278" s="30" t="s">
        <v>466</v>
      </c>
      <c r="G278" s="30" t="s">
        <v>480</v>
      </c>
      <c r="H278" s="30" t="s">
        <v>490</v>
      </c>
      <c r="I278" s="30" t="s">
        <v>469</v>
      </c>
      <c r="J278" s="30" t="s">
        <v>495</v>
      </c>
      <c r="K278" s="30" t="s">
        <v>470</v>
      </c>
      <c r="L278" s="30" t="s">
        <v>483</v>
      </c>
      <c r="M278" s="30" t="s">
        <v>438</v>
      </c>
      <c r="N278" s="30" t="s">
        <v>512</v>
      </c>
      <c r="O278" s="37" t="str">
        <f ca="1"/>
        <v/>
      </c>
      <c r="P278" s="37" t="str">
        <f ca="1"/>
        <v/>
      </c>
      <c r="Q278" s="37" t="str">
        <f ca="1"/>
        <v/>
      </c>
      <c r="R278" s="37" t="str">
        <f ca="1"/>
        <v/>
      </c>
      <c r="S278" s="37" t="str">
        <f ca="1"/>
        <v/>
      </c>
      <c r="T278" s="37" t="str">
        <f ca="1"/>
        <v/>
      </c>
      <c r="U278" s="37" t="str">
        <f ca="1"/>
        <v/>
      </c>
      <c r="V278" s="37" t="str">
        <f ca="1"/>
        <v/>
      </c>
      <c r="X278" s="37" t="str">
        <f ca="1"/>
        <v/>
      </c>
      <c r="Y278" s="37" t="str">
        <f ca="1"/>
        <v/>
      </c>
    </row>
    <row r="279" spans="1:25">
      <c r="A279" s="36">
        <v>45531.380101724542</v>
      </c>
      <c r="C279" s="30" t="s">
        <v>463</v>
      </c>
      <c r="D279" s="30" t="s">
        <v>478</v>
      </c>
      <c r="E279" s="30" t="s">
        <v>493</v>
      </c>
      <c r="F279" s="30" t="s">
        <v>474</v>
      </c>
      <c r="G279" s="30" t="s">
        <v>475</v>
      </c>
      <c r="H279" s="30" t="s">
        <v>468</v>
      </c>
      <c r="I279" s="30" t="s">
        <v>481</v>
      </c>
      <c r="J279" s="30" t="s">
        <v>497</v>
      </c>
      <c r="K279" s="30" t="s">
        <v>508</v>
      </c>
      <c r="L279" s="30" t="s">
        <v>486</v>
      </c>
      <c r="M279" s="30" t="s">
        <v>440</v>
      </c>
      <c r="N279" s="30" t="s">
        <v>517</v>
      </c>
      <c r="O279" s="37" t="str">
        <f ca="1"/>
        <v/>
      </c>
      <c r="P279" s="37" t="str">
        <f ca="1"/>
        <v/>
      </c>
      <c r="Q279" s="37" t="str">
        <f ca="1"/>
        <v/>
      </c>
      <c r="R279" s="37" t="str">
        <f ca="1"/>
        <v/>
      </c>
      <c r="S279" s="37" t="str">
        <f ca="1"/>
        <v/>
      </c>
      <c r="T279" s="37" t="str">
        <f ca="1"/>
        <v/>
      </c>
      <c r="U279" s="37" t="str">
        <f ca="1"/>
        <v/>
      </c>
      <c r="V279" s="37" t="str">
        <f ca="1"/>
        <v/>
      </c>
      <c r="X279" s="37" t="str">
        <f ca="1"/>
        <v/>
      </c>
      <c r="Y279" s="37" t="str">
        <f ca="1"/>
        <v/>
      </c>
    </row>
    <row r="280" spans="1:25">
      <c r="A280" s="36">
        <v>45531.391953773149</v>
      </c>
      <c r="C280" s="30" t="s">
        <v>487</v>
      </c>
      <c r="D280" s="30" t="s">
        <v>472</v>
      </c>
      <c r="E280" s="30" t="s">
        <v>473</v>
      </c>
      <c r="F280" s="30" t="s">
        <v>466</v>
      </c>
      <c r="G280" s="30" t="s">
        <v>489</v>
      </c>
      <c r="H280" s="30" t="s">
        <v>490</v>
      </c>
      <c r="I280" s="30" t="s">
        <v>481</v>
      </c>
      <c r="J280" s="30" t="s">
        <v>495</v>
      </c>
      <c r="K280" s="30" t="s">
        <v>470</v>
      </c>
      <c r="L280" s="30" t="s">
        <v>483</v>
      </c>
      <c r="M280" s="30" t="s">
        <v>519</v>
      </c>
      <c r="N280" s="30" t="s">
        <v>517</v>
      </c>
      <c r="O280" s="37" t="str">
        <f ca="1"/>
        <v/>
      </c>
      <c r="P280" s="37" t="str">
        <f ca="1"/>
        <v/>
      </c>
      <c r="Q280" s="37" t="str">
        <f ca="1"/>
        <v/>
      </c>
      <c r="R280" s="37" t="str">
        <f ca="1"/>
        <v/>
      </c>
      <c r="S280" s="37" t="str">
        <f ca="1"/>
        <v/>
      </c>
      <c r="T280" s="37" t="str">
        <f ca="1"/>
        <v/>
      </c>
      <c r="U280" s="37" t="str">
        <f ca="1"/>
        <v/>
      </c>
      <c r="V280" s="37" t="str">
        <f ca="1"/>
        <v/>
      </c>
      <c r="X280" s="37" t="str">
        <f ca="1"/>
        <v/>
      </c>
      <c r="Y280" s="37" t="str">
        <f ca="1"/>
        <v/>
      </c>
    </row>
    <row r="281" spans="1:25">
      <c r="A281" s="36">
        <v>45531.426512210644</v>
      </c>
      <c r="C281" s="30" t="s">
        <v>463</v>
      </c>
      <c r="D281" s="30" t="s">
        <v>478</v>
      </c>
      <c r="E281" s="30" t="s">
        <v>465</v>
      </c>
      <c r="F281" s="30" t="s">
        <v>466</v>
      </c>
      <c r="G281" s="30" t="s">
        <v>489</v>
      </c>
      <c r="H281" s="30" t="s">
        <v>490</v>
      </c>
      <c r="I281" s="30" t="s">
        <v>469</v>
      </c>
      <c r="J281" s="30" t="s">
        <v>496</v>
      </c>
      <c r="K281" s="30" t="s">
        <v>491</v>
      </c>
      <c r="L281" s="30" t="s">
        <v>471</v>
      </c>
      <c r="M281" s="30" t="s">
        <v>444</v>
      </c>
      <c r="N281" s="30" t="s">
        <v>512</v>
      </c>
      <c r="O281" s="37" t="str">
        <f ca="1"/>
        <v/>
      </c>
      <c r="P281" s="37" t="str">
        <f ca="1"/>
        <v/>
      </c>
      <c r="Q281" s="37" t="str">
        <f ca="1"/>
        <v/>
      </c>
      <c r="R281" s="37" t="str">
        <f ca="1"/>
        <v/>
      </c>
      <c r="S281" s="37" t="str">
        <f ca="1"/>
        <v/>
      </c>
      <c r="T281" s="37" t="str">
        <f ca="1"/>
        <v/>
      </c>
      <c r="U281" s="37" t="str">
        <f ca="1"/>
        <v/>
      </c>
      <c r="V281" s="37" t="str">
        <f ca="1"/>
        <v/>
      </c>
      <c r="X281" s="37" t="str">
        <f ca="1"/>
        <v/>
      </c>
      <c r="Y281" s="37" t="str">
        <f ca="1"/>
        <v/>
      </c>
    </row>
    <row r="282" spans="1:25">
      <c r="A282" s="36">
        <v>45531.42800054398</v>
      </c>
      <c r="C282" s="30" t="s">
        <v>477</v>
      </c>
      <c r="D282" s="30" t="s">
        <v>472</v>
      </c>
      <c r="E282" s="30" t="s">
        <v>473</v>
      </c>
      <c r="F282" s="30" t="s">
        <v>466</v>
      </c>
      <c r="G282" s="30" t="s">
        <v>475</v>
      </c>
      <c r="H282" s="30" t="s">
        <v>490</v>
      </c>
      <c r="I282" s="30" t="s">
        <v>481</v>
      </c>
      <c r="J282" s="30" t="s">
        <v>495</v>
      </c>
      <c r="K282" s="30" t="s">
        <v>470</v>
      </c>
      <c r="L282" s="30" t="s">
        <v>486</v>
      </c>
      <c r="M282" s="30" t="s">
        <v>443</v>
      </c>
      <c r="N282" s="30" t="s">
        <v>514</v>
      </c>
      <c r="O282" s="37" t="str">
        <f ca="1"/>
        <v/>
      </c>
      <c r="P282" s="37" t="str">
        <f ca="1"/>
        <v/>
      </c>
      <c r="Q282" s="37" t="str">
        <f ca="1"/>
        <v/>
      </c>
      <c r="R282" s="37" t="str">
        <f ca="1"/>
        <v/>
      </c>
      <c r="S282" s="37" t="str">
        <f ca="1"/>
        <v/>
      </c>
      <c r="T282" s="37" t="str">
        <f ca="1"/>
        <v/>
      </c>
      <c r="U282" s="37" t="str">
        <f ca="1"/>
        <v/>
      </c>
      <c r="V282" s="37" t="str">
        <f ca="1"/>
        <v/>
      </c>
      <c r="X282" s="37" t="str">
        <f ca="1"/>
        <v/>
      </c>
      <c r="Y282" s="37" t="str">
        <f ca="1"/>
        <v/>
      </c>
    </row>
    <row r="283" spans="1:25">
      <c r="A283" s="36">
        <v>45531.47008219907</v>
      </c>
      <c r="C283" s="30" t="s">
        <v>463</v>
      </c>
      <c r="D283" s="30" t="s">
        <v>472</v>
      </c>
      <c r="E283" s="30" t="s">
        <v>465</v>
      </c>
      <c r="F283" s="30" t="s">
        <v>466</v>
      </c>
      <c r="G283" s="30" t="s">
        <v>475</v>
      </c>
      <c r="H283" s="30" t="s">
        <v>468</v>
      </c>
      <c r="I283" s="30" t="s">
        <v>476</v>
      </c>
      <c r="J283" s="30" t="s">
        <v>497</v>
      </c>
      <c r="K283" s="30" t="s">
        <v>482</v>
      </c>
      <c r="L283" s="30" t="s">
        <v>471</v>
      </c>
      <c r="M283" s="30" t="s">
        <v>520</v>
      </c>
      <c r="N283" s="30" t="s">
        <v>512</v>
      </c>
      <c r="O283" s="37" t="str">
        <f ca="1"/>
        <v/>
      </c>
      <c r="P283" s="37" t="str">
        <f ca="1"/>
        <v/>
      </c>
      <c r="Q283" s="37" t="str">
        <f ca="1"/>
        <v/>
      </c>
      <c r="R283" s="37" t="str">
        <f ca="1"/>
        <v/>
      </c>
      <c r="S283" s="37" t="str">
        <f ca="1"/>
        <v/>
      </c>
      <c r="T283" s="37" t="str">
        <f ca="1"/>
        <v/>
      </c>
      <c r="U283" s="37" t="str">
        <f ca="1"/>
        <v/>
      </c>
      <c r="V283" s="37" t="str">
        <f ca="1"/>
        <v/>
      </c>
      <c r="X283" s="37" t="str">
        <f ca="1"/>
        <v/>
      </c>
      <c r="Y283" s="37" t="str">
        <f ca="1"/>
        <v/>
      </c>
    </row>
    <row r="284" spans="1:25">
      <c r="O284" s="37" t="str">
        <f ca="1"/>
        <v/>
      </c>
      <c r="P284" s="37" t="str">
        <f ca="1"/>
        <v/>
      </c>
      <c r="Q284" s="37" t="str">
        <f ca="1"/>
        <v/>
      </c>
      <c r="R284" s="37" t="str">
        <f ca="1"/>
        <v/>
      </c>
      <c r="S284" s="37" t="str">
        <f ca="1"/>
        <v/>
      </c>
      <c r="T284" s="37" t="str">
        <f ca="1"/>
        <v/>
      </c>
      <c r="U284" s="37" t="str">
        <f ca="1"/>
        <v/>
      </c>
      <c r="V284" s="37" t="str">
        <f ca="1"/>
        <v/>
      </c>
      <c r="X284" s="37" t="str">
        <f ca="1"/>
        <v/>
      </c>
      <c r="Y284" s="37" t="str">
        <f ca="1"/>
        <v/>
      </c>
    </row>
    <row r="285" spans="1:25">
      <c r="O285" s="37" t="str">
        <f ca="1"/>
        <v/>
      </c>
      <c r="P285" s="37" t="str">
        <f ca="1"/>
        <v/>
      </c>
      <c r="Q285" s="37" t="str">
        <f ca="1"/>
        <v/>
      </c>
      <c r="R285" s="37" t="str">
        <f ca="1"/>
        <v/>
      </c>
      <c r="S285" s="37" t="str">
        <f ca="1"/>
        <v/>
      </c>
      <c r="T285" s="37" t="str">
        <f ca="1"/>
        <v/>
      </c>
      <c r="U285" s="37" t="str">
        <f ca="1"/>
        <v/>
      </c>
      <c r="V285" s="37" t="str">
        <f ca="1"/>
        <v/>
      </c>
      <c r="X285" s="37" t="str">
        <f ca="1"/>
        <v/>
      </c>
      <c r="Y285" s="37" t="str">
        <f ca="1"/>
        <v/>
      </c>
    </row>
    <row r="286" spans="1:25">
      <c r="O286" s="37" t="str">
        <f ca="1"/>
        <v/>
      </c>
      <c r="P286" s="37" t="str">
        <f ca="1"/>
        <v/>
      </c>
      <c r="Q286" s="37" t="str">
        <f ca="1"/>
        <v/>
      </c>
      <c r="R286" s="37" t="str">
        <f ca="1"/>
        <v/>
      </c>
      <c r="S286" s="37" t="str">
        <f ca="1"/>
        <v/>
      </c>
      <c r="T286" s="37" t="str">
        <f ca="1"/>
        <v/>
      </c>
      <c r="U286" s="37" t="str">
        <f ca="1"/>
        <v/>
      </c>
      <c r="V286" s="37" t="str">
        <f ca="1"/>
        <v/>
      </c>
      <c r="X286" s="37" t="str">
        <f ca="1"/>
        <v/>
      </c>
      <c r="Y286" s="37" t="str">
        <f ca="1"/>
        <v/>
      </c>
    </row>
    <row r="287" spans="1:25">
      <c r="O287" s="37" t="str">
        <f ca="1"/>
        <v/>
      </c>
      <c r="P287" s="37" t="str">
        <f ca="1"/>
        <v/>
      </c>
      <c r="Q287" s="37" t="str">
        <f ca="1"/>
        <v/>
      </c>
      <c r="R287" s="37" t="str">
        <f ca="1"/>
        <v/>
      </c>
      <c r="S287" s="37" t="str">
        <f ca="1"/>
        <v/>
      </c>
      <c r="T287" s="37" t="str">
        <f ca="1"/>
        <v/>
      </c>
      <c r="U287" s="37" t="str">
        <f ca="1"/>
        <v/>
      </c>
      <c r="V287" s="37" t="str">
        <f ca="1"/>
        <v/>
      </c>
      <c r="X287" s="37" t="str">
        <f ca="1"/>
        <v/>
      </c>
      <c r="Y287" s="37" t="str">
        <f ca="1"/>
        <v/>
      </c>
    </row>
    <row r="288" spans="1:25">
      <c r="O288" s="37" t="str">
        <f ca="1"/>
        <v/>
      </c>
      <c r="P288" s="37" t="str">
        <f ca="1"/>
        <v/>
      </c>
      <c r="Q288" s="37" t="str">
        <f ca="1"/>
        <v/>
      </c>
      <c r="R288" s="37" t="str">
        <f ca="1"/>
        <v/>
      </c>
      <c r="S288" s="37" t="str">
        <f ca="1"/>
        <v/>
      </c>
      <c r="T288" s="37" t="str">
        <f ca="1"/>
        <v/>
      </c>
      <c r="U288" s="37" t="str">
        <f ca="1"/>
        <v/>
      </c>
      <c r="V288" s="37" t="str">
        <f ca="1"/>
        <v/>
      </c>
      <c r="X288" s="37" t="str">
        <f ca="1"/>
        <v/>
      </c>
      <c r="Y288" s="37" t="str">
        <f ca="1"/>
        <v/>
      </c>
    </row>
    <row r="289" spans="15:25">
      <c r="O289" s="37" t="str">
        <f ca="1"/>
        <v/>
      </c>
      <c r="P289" s="37" t="str">
        <f ca="1"/>
        <v/>
      </c>
      <c r="Q289" s="37" t="str">
        <f ca="1"/>
        <v/>
      </c>
      <c r="R289" s="37" t="str">
        <f ca="1"/>
        <v/>
      </c>
      <c r="S289" s="37" t="str">
        <f ca="1"/>
        <v/>
      </c>
      <c r="T289" s="37" t="str">
        <f ca="1"/>
        <v/>
      </c>
      <c r="U289" s="37" t="str">
        <f ca="1"/>
        <v/>
      </c>
      <c r="V289" s="37" t="str">
        <f ca="1"/>
        <v/>
      </c>
      <c r="X289" s="37" t="str">
        <f ca="1"/>
        <v/>
      </c>
      <c r="Y289" s="37" t="str">
        <f ca="1"/>
        <v/>
      </c>
    </row>
    <row r="290" spans="15:25">
      <c r="O290" s="37" t="str">
        <f ca="1"/>
        <v/>
      </c>
      <c r="P290" s="37" t="str">
        <f ca="1"/>
        <v/>
      </c>
      <c r="Q290" s="37" t="str">
        <f ca="1"/>
        <v/>
      </c>
      <c r="R290" s="37" t="str">
        <f ca="1"/>
        <v/>
      </c>
      <c r="S290" s="37" t="str">
        <f ca="1"/>
        <v/>
      </c>
      <c r="T290" s="37" t="str">
        <f ca="1"/>
        <v/>
      </c>
      <c r="U290" s="37" t="str">
        <f ca="1"/>
        <v/>
      </c>
      <c r="V290" s="37" t="str">
        <f ca="1"/>
        <v/>
      </c>
      <c r="X290" s="37" t="str">
        <f ca="1"/>
        <v/>
      </c>
      <c r="Y290" s="37" t="str">
        <f ca="1"/>
        <v/>
      </c>
    </row>
    <row r="291" spans="15:25">
      <c r="O291" s="37" t="str">
        <f ca="1"/>
        <v/>
      </c>
      <c r="P291" s="37" t="str">
        <f ca="1"/>
        <v/>
      </c>
      <c r="Q291" s="37" t="str">
        <f ca="1"/>
        <v/>
      </c>
      <c r="R291" s="37" t="str">
        <f ca="1"/>
        <v/>
      </c>
      <c r="S291" s="37" t="str">
        <f ca="1"/>
        <v/>
      </c>
      <c r="T291" s="37" t="str">
        <f ca="1"/>
        <v/>
      </c>
      <c r="U291" s="37" t="str">
        <f ca="1"/>
        <v/>
      </c>
      <c r="V291" s="37" t="str">
        <f ca="1"/>
        <v/>
      </c>
      <c r="X291" s="37" t="str">
        <f ca="1"/>
        <v/>
      </c>
      <c r="Y291" s="37" t="str">
        <f ca="1"/>
        <v/>
      </c>
    </row>
    <row r="292" spans="15:25">
      <c r="O292" s="37" t="str">
        <f ca="1"/>
        <v/>
      </c>
      <c r="P292" s="37" t="str">
        <f ca="1"/>
        <v/>
      </c>
      <c r="Q292" s="37" t="str">
        <f ca="1"/>
        <v/>
      </c>
      <c r="R292" s="37" t="str">
        <f ca="1"/>
        <v/>
      </c>
      <c r="S292" s="37" t="str">
        <f ca="1"/>
        <v/>
      </c>
      <c r="T292" s="37" t="str">
        <f ca="1"/>
        <v/>
      </c>
      <c r="U292" s="37" t="str">
        <f ca="1"/>
        <v/>
      </c>
      <c r="V292" s="37" t="str">
        <f ca="1"/>
        <v/>
      </c>
      <c r="X292" s="37" t="str">
        <f ca="1"/>
        <v/>
      </c>
      <c r="Y292" s="37" t="str">
        <f ca="1"/>
        <v/>
      </c>
    </row>
    <row r="293" spans="15:25">
      <c r="O293" s="37" t="str">
        <f ca="1"/>
        <v/>
      </c>
      <c r="P293" s="37" t="str">
        <f ca="1"/>
        <v/>
      </c>
      <c r="Q293" s="37" t="str">
        <f ca="1"/>
        <v/>
      </c>
      <c r="R293" s="37" t="str">
        <f ca="1"/>
        <v/>
      </c>
      <c r="S293" s="37" t="str">
        <f ca="1"/>
        <v/>
      </c>
      <c r="T293" s="37" t="str">
        <f ca="1"/>
        <v/>
      </c>
      <c r="U293" s="37" t="str">
        <f ca="1"/>
        <v/>
      </c>
      <c r="V293" s="37" t="str">
        <f ca="1"/>
        <v/>
      </c>
      <c r="X293" s="37" t="str">
        <f ca="1"/>
        <v/>
      </c>
      <c r="Y293" s="37" t="str">
        <f ca="1"/>
        <v/>
      </c>
    </row>
    <row r="294" spans="15:25">
      <c r="O294" s="37" t="str">
        <f ca="1"/>
        <v/>
      </c>
      <c r="P294" s="37" t="str">
        <f ca="1"/>
        <v/>
      </c>
      <c r="Q294" s="37" t="str">
        <f ca="1"/>
        <v/>
      </c>
      <c r="R294" s="37" t="str">
        <f ca="1"/>
        <v/>
      </c>
      <c r="S294" s="37" t="str">
        <f ca="1"/>
        <v/>
      </c>
      <c r="T294" s="37" t="str">
        <f ca="1"/>
        <v/>
      </c>
      <c r="U294" s="37" t="str">
        <f ca="1"/>
        <v/>
      </c>
      <c r="V294" s="37" t="str">
        <f ca="1"/>
        <v/>
      </c>
      <c r="X294" s="37" t="str">
        <f ca="1"/>
        <v/>
      </c>
      <c r="Y294" s="37" t="str">
        <f ca="1"/>
        <v/>
      </c>
    </row>
    <row r="295" spans="15:25">
      <c r="O295" s="37" t="str">
        <f ca="1"/>
        <v/>
      </c>
      <c r="P295" s="37" t="str">
        <f ca="1"/>
        <v/>
      </c>
      <c r="Q295" s="37" t="str">
        <f ca="1"/>
        <v/>
      </c>
      <c r="R295" s="37" t="str">
        <f ca="1"/>
        <v/>
      </c>
      <c r="S295" s="37" t="str">
        <f ca="1"/>
        <v/>
      </c>
      <c r="T295" s="37" t="str">
        <f ca="1"/>
        <v/>
      </c>
      <c r="U295" s="37" t="str">
        <f ca="1"/>
        <v/>
      </c>
      <c r="V295" s="37" t="str">
        <f ca="1"/>
        <v/>
      </c>
      <c r="X295" s="37" t="str">
        <f ca="1"/>
        <v/>
      </c>
      <c r="Y295" s="37" t="str">
        <f ca="1"/>
        <v/>
      </c>
    </row>
    <row r="296" spans="15:25">
      <c r="O296" s="37" t="str">
        <f ca="1"/>
        <v/>
      </c>
      <c r="P296" s="37" t="str">
        <f ca="1"/>
        <v/>
      </c>
      <c r="Q296" s="37" t="str">
        <f ca="1"/>
        <v/>
      </c>
      <c r="R296" s="37" t="str">
        <f ca="1"/>
        <v/>
      </c>
      <c r="S296" s="37" t="str">
        <f ca="1"/>
        <v/>
      </c>
      <c r="T296" s="37" t="str">
        <f ca="1"/>
        <v/>
      </c>
      <c r="U296" s="37" t="str">
        <f ca="1"/>
        <v/>
      </c>
      <c r="V296" s="37" t="str">
        <f ca="1"/>
        <v/>
      </c>
      <c r="X296" s="37" t="str">
        <f ca="1"/>
        <v/>
      </c>
      <c r="Y296" s="37" t="str">
        <f ca="1"/>
        <v/>
      </c>
    </row>
    <row r="297" spans="15:25">
      <c r="O297" s="37" t="str">
        <f ca="1"/>
        <v/>
      </c>
      <c r="P297" s="37" t="str">
        <f ca="1"/>
        <v/>
      </c>
      <c r="Q297" s="37" t="str">
        <f ca="1"/>
        <v/>
      </c>
      <c r="R297" s="37" t="str">
        <f ca="1"/>
        <v/>
      </c>
      <c r="S297" s="37" t="str">
        <f ca="1"/>
        <v/>
      </c>
      <c r="T297" s="37" t="str">
        <f ca="1"/>
        <v/>
      </c>
      <c r="U297" s="37" t="str">
        <f ca="1"/>
        <v/>
      </c>
      <c r="V297" s="37" t="str">
        <f ca="1"/>
        <v/>
      </c>
      <c r="X297" s="37" t="str">
        <f ca="1"/>
        <v/>
      </c>
      <c r="Y297" s="37" t="str">
        <f ca="1"/>
        <v/>
      </c>
    </row>
    <row r="298" spans="15:25">
      <c r="O298" s="37" t="str">
        <f ca="1"/>
        <v/>
      </c>
      <c r="P298" s="37" t="str">
        <f ca="1"/>
        <v/>
      </c>
      <c r="Q298" s="37" t="str">
        <f ca="1"/>
        <v/>
      </c>
      <c r="R298" s="37" t="str">
        <f ca="1"/>
        <v/>
      </c>
      <c r="S298" s="37" t="str">
        <f ca="1"/>
        <v/>
      </c>
      <c r="T298" s="37" t="str">
        <f ca="1"/>
        <v/>
      </c>
      <c r="U298" s="37" t="str">
        <f ca="1"/>
        <v/>
      </c>
      <c r="V298" s="37" t="str">
        <f ca="1"/>
        <v/>
      </c>
      <c r="X298" s="37" t="str">
        <f ca="1"/>
        <v/>
      </c>
      <c r="Y298" s="37" t="str">
        <f ca="1"/>
        <v/>
      </c>
    </row>
    <row r="299" spans="15:25">
      <c r="O299" s="37" t="str">
        <f ca="1"/>
        <v/>
      </c>
      <c r="P299" s="37" t="str">
        <f ca="1"/>
        <v/>
      </c>
      <c r="Q299" s="37" t="str">
        <f ca="1"/>
        <v/>
      </c>
      <c r="R299" s="37" t="str">
        <f ca="1"/>
        <v/>
      </c>
      <c r="S299" s="37" t="str">
        <f ca="1"/>
        <v/>
      </c>
      <c r="T299" s="37" t="str">
        <f ca="1"/>
        <v/>
      </c>
      <c r="U299" s="37" t="str">
        <f ca="1"/>
        <v/>
      </c>
      <c r="V299" s="37" t="str">
        <f ca="1"/>
        <v/>
      </c>
      <c r="X299" s="37" t="str">
        <f ca="1"/>
        <v/>
      </c>
      <c r="Y299" s="37" t="str">
        <f ca="1"/>
        <v/>
      </c>
    </row>
    <row r="300" spans="15:25">
      <c r="O300" s="37" t="str">
        <f ca="1"/>
        <v/>
      </c>
      <c r="P300" s="37" t="str">
        <f ca="1"/>
        <v/>
      </c>
      <c r="Q300" s="37" t="str">
        <f ca="1"/>
        <v/>
      </c>
      <c r="R300" s="37" t="str">
        <f ca="1"/>
        <v/>
      </c>
      <c r="S300" s="37" t="str">
        <f ca="1"/>
        <v/>
      </c>
      <c r="T300" s="37" t="str">
        <f ca="1"/>
        <v/>
      </c>
      <c r="U300" s="37" t="str">
        <f ca="1"/>
        <v/>
      </c>
      <c r="V300" s="37" t="str">
        <f ca="1"/>
        <v/>
      </c>
      <c r="X300" s="37" t="str">
        <f ca="1"/>
        <v/>
      </c>
      <c r="Y300" s="37" t="str">
        <f ca="1"/>
        <v/>
      </c>
    </row>
    <row r="301" spans="15:25">
      <c r="O301" s="37" t="str">
        <f ca="1"/>
        <v/>
      </c>
      <c r="P301" s="37" t="str">
        <f ca="1"/>
        <v/>
      </c>
      <c r="Q301" s="37" t="str">
        <f ca="1"/>
        <v/>
      </c>
      <c r="R301" s="37" t="str">
        <f ca="1"/>
        <v/>
      </c>
      <c r="S301" s="37" t="str">
        <f ca="1"/>
        <v/>
      </c>
      <c r="T301" s="37" t="str">
        <f ca="1"/>
        <v/>
      </c>
      <c r="U301" s="37" t="str">
        <f ca="1"/>
        <v/>
      </c>
      <c r="V301" s="37" t="str">
        <f ca="1"/>
        <v/>
      </c>
      <c r="X301" s="37" t="str">
        <f ca="1"/>
        <v/>
      </c>
      <c r="Y301" s="37" t="str">
        <f ca="1"/>
        <v/>
      </c>
    </row>
    <row r="302" spans="15:25">
      <c r="O302" s="37" t="str">
        <f ca="1"/>
        <v/>
      </c>
      <c r="P302" s="37" t="str">
        <f ca="1"/>
        <v/>
      </c>
      <c r="Q302" s="37" t="str">
        <f ca="1"/>
        <v/>
      </c>
      <c r="R302" s="37" t="str">
        <f ca="1"/>
        <v/>
      </c>
      <c r="S302" s="37" t="str">
        <f ca="1"/>
        <v/>
      </c>
      <c r="T302" s="37" t="str">
        <f ca="1"/>
        <v/>
      </c>
      <c r="U302" s="37" t="str">
        <f ca="1"/>
        <v/>
      </c>
      <c r="V302" s="37" t="str">
        <f ca="1"/>
        <v/>
      </c>
      <c r="X302" s="37" t="str">
        <f ca="1"/>
        <v/>
      </c>
      <c r="Y302" s="37" t="str">
        <f ca="1"/>
        <v/>
      </c>
    </row>
    <row r="303" spans="15:25">
      <c r="O303" s="37" t="str">
        <f ca="1"/>
        <v/>
      </c>
      <c r="P303" s="37" t="str">
        <f ca="1"/>
        <v/>
      </c>
      <c r="Q303" s="37" t="str">
        <f ca="1"/>
        <v/>
      </c>
      <c r="R303" s="37" t="str">
        <f ca="1"/>
        <v/>
      </c>
      <c r="S303" s="37" t="str">
        <f ca="1"/>
        <v/>
      </c>
      <c r="T303" s="37" t="str">
        <f ca="1"/>
        <v/>
      </c>
      <c r="U303" s="37" t="str">
        <f ca="1"/>
        <v/>
      </c>
      <c r="V303" s="37" t="str">
        <f ca="1"/>
        <v/>
      </c>
      <c r="X303" s="37" t="str">
        <f ca="1"/>
        <v/>
      </c>
      <c r="Y303" s="37" t="str">
        <f ca="1"/>
        <v/>
      </c>
    </row>
    <row r="304" spans="15:25">
      <c r="O304" s="37" t="str">
        <f ca="1"/>
        <v/>
      </c>
      <c r="P304" s="37" t="str">
        <f ca="1"/>
        <v/>
      </c>
      <c r="Q304" s="37" t="str">
        <f ca="1"/>
        <v/>
      </c>
      <c r="R304" s="37" t="str">
        <f ca="1"/>
        <v/>
      </c>
      <c r="S304" s="37" t="str">
        <f ca="1"/>
        <v/>
      </c>
      <c r="T304" s="37" t="str">
        <f ca="1"/>
        <v/>
      </c>
      <c r="U304" s="37" t="str">
        <f ca="1"/>
        <v/>
      </c>
      <c r="V304" s="37" t="str">
        <f ca="1"/>
        <v/>
      </c>
      <c r="X304" s="37" t="str">
        <f ca="1"/>
        <v/>
      </c>
      <c r="Y304" s="37" t="str">
        <f ca="1"/>
        <v/>
      </c>
    </row>
    <row r="305" spans="15:25">
      <c r="O305" s="37" t="str">
        <f ca="1"/>
        <v/>
      </c>
      <c r="P305" s="37" t="str">
        <f ca="1"/>
        <v/>
      </c>
      <c r="Q305" s="37" t="str">
        <f ca="1"/>
        <v/>
      </c>
      <c r="R305" s="37" t="str">
        <f ca="1"/>
        <v/>
      </c>
      <c r="S305" s="37" t="str">
        <f ca="1"/>
        <v/>
      </c>
      <c r="T305" s="37" t="str">
        <f ca="1"/>
        <v/>
      </c>
      <c r="U305" s="37" t="str">
        <f ca="1"/>
        <v/>
      </c>
      <c r="V305" s="37" t="str">
        <f ca="1"/>
        <v/>
      </c>
      <c r="X305" s="37" t="str">
        <f ca="1"/>
        <v/>
      </c>
      <c r="Y305" s="37" t="str">
        <f ca="1"/>
        <v/>
      </c>
    </row>
    <row r="306" spans="15:25">
      <c r="O306" s="37" t="str">
        <f ca="1"/>
        <v/>
      </c>
      <c r="P306" s="37" t="str">
        <f ca="1"/>
        <v/>
      </c>
      <c r="Q306" s="37" t="str">
        <f ca="1"/>
        <v/>
      </c>
      <c r="R306" s="37" t="str">
        <f ca="1"/>
        <v/>
      </c>
      <c r="S306" s="37" t="str">
        <f ca="1"/>
        <v/>
      </c>
      <c r="T306" s="37" t="str">
        <f ca="1"/>
        <v/>
      </c>
      <c r="U306" s="37" t="str">
        <f ca="1"/>
        <v/>
      </c>
      <c r="V306" s="37" t="str">
        <f ca="1"/>
        <v/>
      </c>
      <c r="X306" s="37" t="str">
        <f ca="1"/>
        <v/>
      </c>
      <c r="Y306" s="37" t="str">
        <f ca="1"/>
        <v/>
      </c>
    </row>
    <row r="307" spans="15:25">
      <c r="O307" s="37" t="str">
        <f ca="1"/>
        <v/>
      </c>
      <c r="P307" s="37" t="str">
        <f ca="1"/>
        <v/>
      </c>
      <c r="Q307" s="37" t="str">
        <f ca="1"/>
        <v/>
      </c>
      <c r="R307" s="37" t="str">
        <f ca="1"/>
        <v/>
      </c>
      <c r="S307" s="37" t="str">
        <f ca="1"/>
        <v/>
      </c>
      <c r="T307" s="37" t="str">
        <f ca="1"/>
        <v/>
      </c>
      <c r="U307" s="37" t="str">
        <f ca="1"/>
        <v/>
      </c>
      <c r="V307" s="37" t="str">
        <f ca="1"/>
        <v/>
      </c>
      <c r="X307" s="37" t="str">
        <f ca="1"/>
        <v/>
      </c>
      <c r="Y307" s="37" t="str">
        <f ca="1"/>
        <v/>
      </c>
    </row>
    <row r="308" spans="15:25">
      <c r="O308" s="37" t="str">
        <f ca="1"/>
        <v/>
      </c>
      <c r="P308" s="37" t="str">
        <f ca="1"/>
        <v/>
      </c>
      <c r="Q308" s="37" t="str">
        <f ca="1"/>
        <v/>
      </c>
      <c r="R308" s="37" t="str">
        <f ca="1"/>
        <v/>
      </c>
      <c r="S308" s="37" t="str">
        <f ca="1"/>
        <v/>
      </c>
      <c r="T308" s="37" t="str">
        <f ca="1"/>
        <v/>
      </c>
      <c r="U308" s="37" t="str">
        <f ca="1"/>
        <v/>
      </c>
      <c r="V308" s="37" t="str">
        <f ca="1"/>
        <v/>
      </c>
      <c r="X308" s="37" t="str">
        <f ca="1"/>
        <v/>
      </c>
      <c r="Y308" s="37" t="str">
        <f ca="1"/>
        <v/>
      </c>
    </row>
    <row r="309" spans="15:25">
      <c r="O309" s="37" t="str">
        <f ca="1"/>
        <v/>
      </c>
      <c r="P309" s="37" t="str">
        <f ca="1"/>
        <v/>
      </c>
      <c r="Q309" s="37" t="str">
        <f ca="1"/>
        <v/>
      </c>
      <c r="R309" s="37" t="str">
        <f ca="1"/>
        <v/>
      </c>
      <c r="S309" s="37" t="str">
        <f ca="1"/>
        <v/>
      </c>
      <c r="T309" s="37" t="str">
        <f ca="1"/>
        <v/>
      </c>
      <c r="U309" s="37" t="str">
        <f ca="1"/>
        <v/>
      </c>
      <c r="V309" s="37" t="str">
        <f ca="1"/>
        <v/>
      </c>
      <c r="X309" s="37" t="str">
        <f ca="1"/>
        <v/>
      </c>
      <c r="Y309" s="37" t="str">
        <f ca="1"/>
        <v/>
      </c>
    </row>
    <row r="310" spans="15:25">
      <c r="O310" s="37" t="str">
        <f ca="1"/>
        <v/>
      </c>
      <c r="P310" s="37" t="str">
        <f ca="1"/>
        <v/>
      </c>
      <c r="Q310" s="37" t="str">
        <f ca="1"/>
        <v/>
      </c>
      <c r="R310" s="37" t="str">
        <f ca="1"/>
        <v/>
      </c>
      <c r="S310" s="37" t="str">
        <f ca="1"/>
        <v/>
      </c>
      <c r="T310" s="37" t="str">
        <f ca="1"/>
        <v/>
      </c>
      <c r="U310" s="37" t="str">
        <f ca="1"/>
        <v/>
      </c>
      <c r="V310" s="37" t="str">
        <f ca="1"/>
        <v/>
      </c>
      <c r="X310" s="37" t="str">
        <f ca="1"/>
        <v/>
      </c>
      <c r="Y310" s="37" t="str">
        <f ca="1"/>
        <v/>
      </c>
    </row>
    <row r="311" spans="15:25">
      <c r="O311" s="37" t="str">
        <f ca="1"/>
        <v/>
      </c>
      <c r="P311" s="37" t="str">
        <f ca="1"/>
        <v/>
      </c>
      <c r="Q311" s="37" t="str">
        <f ca="1"/>
        <v/>
      </c>
      <c r="R311" s="37" t="str">
        <f ca="1"/>
        <v/>
      </c>
      <c r="S311" s="37" t="str">
        <f ca="1"/>
        <v/>
      </c>
      <c r="T311" s="37" t="str">
        <f ca="1"/>
        <v/>
      </c>
      <c r="U311" s="37" t="str">
        <f ca="1"/>
        <v/>
      </c>
      <c r="V311" s="37" t="str">
        <f ca="1"/>
        <v/>
      </c>
      <c r="X311" s="37" t="str">
        <f ca="1"/>
        <v/>
      </c>
      <c r="Y311" s="37" t="str">
        <f ca="1"/>
        <v/>
      </c>
    </row>
    <row r="312" spans="15:25">
      <c r="O312" s="37" t="str">
        <f ca="1"/>
        <v/>
      </c>
      <c r="P312" s="37" t="str">
        <f ca="1"/>
        <v/>
      </c>
      <c r="Q312" s="37" t="str">
        <f ca="1"/>
        <v/>
      </c>
      <c r="R312" s="37" t="str">
        <f ca="1"/>
        <v/>
      </c>
      <c r="S312" s="37" t="str">
        <f ca="1"/>
        <v/>
      </c>
      <c r="T312" s="37" t="str">
        <f ca="1"/>
        <v/>
      </c>
      <c r="U312" s="37" t="str">
        <f ca="1"/>
        <v/>
      </c>
      <c r="V312" s="37" t="str">
        <f ca="1"/>
        <v/>
      </c>
      <c r="X312" s="37" t="str">
        <f ca="1"/>
        <v/>
      </c>
      <c r="Y312" s="37" t="str">
        <f ca="1"/>
        <v/>
      </c>
    </row>
    <row r="313" spans="15:25">
      <c r="O313" s="37" t="str">
        <f ca="1"/>
        <v/>
      </c>
      <c r="P313" s="37" t="str">
        <f ca="1"/>
        <v/>
      </c>
      <c r="Q313" s="37" t="str">
        <f ca="1"/>
        <v/>
      </c>
      <c r="R313" s="37" t="str">
        <f ca="1"/>
        <v/>
      </c>
      <c r="S313" s="37" t="str">
        <f ca="1"/>
        <v/>
      </c>
      <c r="T313" s="37" t="str">
        <f ca="1"/>
        <v/>
      </c>
      <c r="U313" s="37" t="str">
        <f ca="1"/>
        <v/>
      </c>
      <c r="V313" s="37" t="str">
        <f ca="1"/>
        <v/>
      </c>
      <c r="X313" s="37" t="str">
        <f ca="1"/>
        <v/>
      </c>
      <c r="Y313" s="37" t="str">
        <f ca="1"/>
        <v/>
      </c>
    </row>
    <row r="314" spans="15:25">
      <c r="O314" s="37" t="str">
        <f ca="1"/>
        <v/>
      </c>
      <c r="P314" s="37" t="str">
        <f ca="1"/>
        <v/>
      </c>
      <c r="Q314" s="37" t="str">
        <f ca="1"/>
        <v/>
      </c>
      <c r="R314" s="37" t="str">
        <f ca="1"/>
        <v/>
      </c>
      <c r="S314" s="37" t="str">
        <f ca="1"/>
        <v/>
      </c>
      <c r="T314" s="37" t="str">
        <f ca="1"/>
        <v/>
      </c>
      <c r="U314" s="37" t="str">
        <f ca="1"/>
        <v/>
      </c>
      <c r="V314" s="37" t="str">
        <f ca="1"/>
        <v/>
      </c>
      <c r="X314" s="37" t="str">
        <f ca="1"/>
        <v/>
      </c>
      <c r="Y314" s="37" t="str">
        <f ca="1"/>
        <v/>
      </c>
    </row>
    <row r="315" spans="15:25">
      <c r="O315" s="37" t="str">
        <f ca="1"/>
        <v/>
      </c>
      <c r="P315" s="37" t="str">
        <f ca="1"/>
        <v/>
      </c>
      <c r="Q315" s="37" t="str">
        <f ca="1"/>
        <v/>
      </c>
      <c r="R315" s="37" t="str">
        <f ca="1"/>
        <v/>
      </c>
      <c r="S315" s="37" t="str">
        <f ca="1"/>
        <v/>
      </c>
      <c r="T315" s="37" t="str">
        <f ca="1"/>
        <v/>
      </c>
      <c r="U315" s="37" t="str">
        <f ca="1"/>
        <v/>
      </c>
      <c r="V315" s="37" t="str">
        <f ca="1"/>
        <v/>
      </c>
      <c r="X315" s="37" t="str">
        <f ca="1"/>
        <v/>
      </c>
      <c r="Y315" s="37" t="str">
        <f ca="1"/>
        <v/>
      </c>
    </row>
    <row r="316" spans="15:25">
      <c r="O316" s="37" t="str">
        <f ca="1"/>
        <v/>
      </c>
      <c r="P316" s="37" t="str">
        <f ca="1"/>
        <v/>
      </c>
      <c r="Q316" s="37" t="str">
        <f ca="1"/>
        <v/>
      </c>
      <c r="R316" s="37" t="str">
        <f ca="1"/>
        <v/>
      </c>
      <c r="S316" s="37" t="str">
        <f ca="1"/>
        <v/>
      </c>
      <c r="T316" s="37" t="str">
        <f ca="1"/>
        <v/>
      </c>
      <c r="U316" s="37" t="str">
        <f ca="1"/>
        <v/>
      </c>
      <c r="V316" s="37" t="str">
        <f ca="1"/>
        <v/>
      </c>
      <c r="X316" s="37" t="str">
        <f ca="1"/>
        <v/>
      </c>
      <c r="Y316" s="37" t="str">
        <f ca="1"/>
        <v/>
      </c>
    </row>
    <row r="317" spans="15:25">
      <c r="O317" s="37" t="str">
        <f ca="1"/>
        <v/>
      </c>
      <c r="P317" s="37" t="str">
        <f ca="1"/>
        <v/>
      </c>
      <c r="Q317" s="37" t="str">
        <f ca="1"/>
        <v/>
      </c>
      <c r="R317" s="37" t="str">
        <f ca="1"/>
        <v/>
      </c>
      <c r="S317" s="37" t="str">
        <f ca="1"/>
        <v/>
      </c>
      <c r="T317" s="37" t="str">
        <f ca="1"/>
        <v/>
      </c>
      <c r="U317" s="37" t="str">
        <f ca="1"/>
        <v/>
      </c>
      <c r="V317" s="37" t="str">
        <f ca="1"/>
        <v/>
      </c>
      <c r="X317" s="37" t="str">
        <f ca="1"/>
        <v/>
      </c>
      <c r="Y317" s="37" t="str">
        <f ca="1"/>
        <v/>
      </c>
    </row>
    <row r="318" spans="15:25">
      <c r="O318" s="37" t="str">
        <f ca="1"/>
        <v/>
      </c>
      <c r="P318" s="37" t="str">
        <f ca="1"/>
        <v/>
      </c>
      <c r="Q318" s="37" t="str">
        <f ca="1"/>
        <v/>
      </c>
      <c r="R318" s="37" t="str">
        <f ca="1"/>
        <v/>
      </c>
      <c r="S318" s="37" t="str">
        <f ca="1"/>
        <v/>
      </c>
      <c r="T318" s="37" t="str">
        <f ca="1"/>
        <v/>
      </c>
      <c r="U318" s="37" t="str">
        <f ca="1"/>
        <v/>
      </c>
      <c r="V318" s="37" t="str">
        <f ca="1"/>
        <v/>
      </c>
      <c r="X318" s="37" t="str">
        <f ca="1"/>
        <v/>
      </c>
      <c r="Y318" s="37" t="str">
        <f ca="1"/>
        <v/>
      </c>
    </row>
    <row r="319" spans="15:25">
      <c r="O319" s="37" t="str">
        <f ca="1"/>
        <v/>
      </c>
      <c r="P319" s="37" t="str">
        <f ca="1"/>
        <v/>
      </c>
      <c r="Q319" s="37" t="str">
        <f ca="1"/>
        <v/>
      </c>
      <c r="R319" s="37" t="str">
        <f ca="1"/>
        <v/>
      </c>
      <c r="S319" s="37" t="str">
        <f ca="1"/>
        <v/>
      </c>
      <c r="T319" s="37" t="str">
        <f ca="1"/>
        <v/>
      </c>
      <c r="U319" s="37" t="str">
        <f ca="1"/>
        <v/>
      </c>
      <c r="V319" s="37" t="str">
        <f ca="1"/>
        <v/>
      </c>
      <c r="X319" s="37" t="str">
        <f ca="1"/>
        <v/>
      </c>
      <c r="Y319" s="37" t="str">
        <f ca="1"/>
        <v/>
      </c>
    </row>
    <row r="320" spans="15:25">
      <c r="O320" s="37" t="str">
        <f ca="1"/>
        <v/>
      </c>
      <c r="P320" s="37" t="str">
        <f ca="1"/>
        <v/>
      </c>
      <c r="Q320" s="37" t="str">
        <f ca="1"/>
        <v/>
      </c>
      <c r="R320" s="37" t="str">
        <f ca="1"/>
        <v/>
      </c>
      <c r="S320" s="37" t="str">
        <f ca="1"/>
        <v/>
      </c>
      <c r="T320" s="37" t="str">
        <f ca="1"/>
        <v/>
      </c>
      <c r="U320" s="37" t="str">
        <f ca="1"/>
        <v/>
      </c>
      <c r="V320" s="37" t="str">
        <f ca="1"/>
        <v/>
      </c>
      <c r="X320" s="37" t="str">
        <f ca="1"/>
        <v/>
      </c>
      <c r="Y320" s="37" t="str">
        <f ca="1"/>
        <v/>
      </c>
    </row>
    <row r="321" spans="15:25">
      <c r="O321" s="37" t="str">
        <f ca="1"/>
        <v/>
      </c>
      <c r="P321" s="37" t="str">
        <f ca="1"/>
        <v/>
      </c>
      <c r="Q321" s="37" t="str">
        <f ca="1"/>
        <v/>
      </c>
      <c r="R321" s="37" t="str">
        <f ca="1"/>
        <v/>
      </c>
      <c r="S321" s="37" t="str">
        <f ca="1"/>
        <v/>
      </c>
      <c r="T321" s="37" t="str">
        <f ca="1"/>
        <v/>
      </c>
      <c r="U321" s="37" t="str">
        <f ca="1"/>
        <v/>
      </c>
      <c r="V321" s="37" t="str">
        <f ca="1"/>
        <v/>
      </c>
      <c r="X321" s="37" t="str">
        <f ca="1"/>
        <v/>
      </c>
      <c r="Y321" s="37" t="str">
        <f ca="1"/>
        <v/>
      </c>
    </row>
    <row r="322" spans="15:25">
      <c r="O322" s="37" t="str">
        <f ca="1"/>
        <v/>
      </c>
      <c r="P322" s="37" t="str">
        <f ca="1"/>
        <v/>
      </c>
      <c r="Q322" s="37" t="str">
        <f ca="1"/>
        <v/>
      </c>
      <c r="R322" s="37" t="str">
        <f ca="1"/>
        <v/>
      </c>
      <c r="S322" s="37" t="str">
        <f ca="1"/>
        <v/>
      </c>
      <c r="T322" s="37" t="str">
        <f ca="1"/>
        <v/>
      </c>
      <c r="U322" s="37" t="str">
        <f ca="1"/>
        <v/>
      </c>
      <c r="V322" s="37" t="str">
        <f ca="1"/>
        <v/>
      </c>
      <c r="X322" s="37" t="str">
        <f ca="1"/>
        <v/>
      </c>
      <c r="Y322" s="37" t="str">
        <f ca="1"/>
        <v/>
      </c>
    </row>
    <row r="323" spans="15:25">
      <c r="O323" s="37" t="str">
        <f ca="1"/>
        <v/>
      </c>
      <c r="P323" s="37" t="str">
        <f ca="1"/>
        <v/>
      </c>
      <c r="Q323" s="37" t="str">
        <f ca="1"/>
        <v/>
      </c>
      <c r="R323" s="37" t="str">
        <f ca="1"/>
        <v/>
      </c>
      <c r="S323" s="37" t="str">
        <f ca="1"/>
        <v/>
      </c>
      <c r="T323" s="37" t="str">
        <f ca="1"/>
        <v/>
      </c>
      <c r="U323" s="37" t="str">
        <f ca="1"/>
        <v/>
      </c>
      <c r="V323" s="37" t="str">
        <f ca="1"/>
        <v/>
      </c>
      <c r="X323" s="37" t="str">
        <f ca="1"/>
        <v/>
      </c>
      <c r="Y323" s="37" t="str">
        <f ca="1"/>
        <v/>
      </c>
    </row>
    <row r="324" spans="15:25">
      <c r="O324" s="37" t="str">
        <f ca="1"/>
        <v/>
      </c>
      <c r="P324" s="37" t="str">
        <f ca="1"/>
        <v/>
      </c>
      <c r="Q324" s="37" t="str">
        <f ca="1"/>
        <v/>
      </c>
      <c r="R324" s="37" t="str">
        <f ca="1"/>
        <v/>
      </c>
      <c r="S324" s="37" t="str">
        <f ca="1"/>
        <v/>
      </c>
      <c r="T324" s="37" t="str">
        <f ca="1"/>
        <v/>
      </c>
      <c r="U324" s="37" t="str">
        <f ca="1"/>
        <v/>
      </c>
      <c r="V324" s="37" t="str">
        <f ca="1"/>
        <v/>
      </c>
      <c r="X324" s="37" t="str">
        <f ca="1"/>
        <v/>
      </c>
      <c r="Y324" s="37" t="str">
        <f ca="1"/>
        <v/>
      </c>
    </row>
    <row r="325" spans="15:25">
      <c r="O325" s="37" t="str">
        <f ca="1"/>
        <v/>
      </c>
      <c r="P325" s="37" t="str">
        <f ca="1"/>
        <v/>
      </c>
      <c r="Q325" s="37" t="str">
        <f ca="1"/>
        <v/>
      </c>
      <c r="R325" s="37" t="str">
        <f ca="1"/>
        <v/>
      </c>
      <c r="S325" s="37" t="str">
        <f ca="1"/>
        <v/>
      </c>
      <c r="T325" s="37" t="str">
        <f ca="1"/>
        <v/>
      </c>
      <c r="U325" s="37" t="str">
        <f ca="1"/>
        <v/>
      </c>
      <c r="V325" s="37" t="str">
        <f ca="1"/>
        <v/>
      </c>
      <c r="X325" s="37" t="str">
        <f ca="1"/>
        <v/>
      </c>
      <c r="Y325" s="37" t="str">
        <f ca="1"/>
        <v/>
      </c>
    </row>
    <row r="326" spans="15:25">
      <c r="O326" s="37" t="str">
        <f ca="1"/>
        <v/>
      </c>
      <c r="P326" s="37" t="str">
        <f ca="1"/>
        <v/>
      </c>
      <c r="Q326" s="37" t="str">
        <f ca="1"/>
        <v/>
      </c>
      <c r="R326" s="37" t="str">
        <f ca="1"/>
        <v/>
      </c>
      <c r="S326" s="37" t="str">
        <f ca="1"/>
        <v/>
      </c>
      <c r="T326" s="37" t="str">
        <f ca="1"/>
        <v/>
      </c>
      <c r="U326" s="37" t="str">
        <f ca="1"/>
        <v/>
      </c>
      <c r="V326" s="37" t="str">
        <f ca="1"/>
        <v/>
      </c>
      <c r="X326" s="37" t="str">
        <f ca="1"/>
        <v/>
      </c>
      <c r="Y326" s="37" t="str">
        <f ca="1"/>
        <v/>
      </c>
    </row>
    <row r="327" spans="15:25">
      <c r="O327" s="37" t="str">
        <f ca="1"/>
        <v/>
      </c>
      <c r="P327" s="37" t="str">
        <f ca="1"/>
        <v/>
      </c>
      <c r="Q327" s="37" t="str">
        <f ca="1"/>
        <v/>
      </c>
      <c r="R327" s="37" t="str">
        <f ca="1"/>
        <v/>
      </c>
      <c r="S327" s="37" t="str">
        <f ca="1"/>
        <v/>
      </c>
      <c r="T327" s="37" t="str">
        <f ca="1"/>
        <v/>
      </c>
      <c r="U327" s="37" t="str">
        <f ca="1"/>
        <v/>
      </c>
      <c r="V327" s="37" t="str">
        <f ca="1"/>
        <v/>
      </c>
      <c r="X327" s="37" t="str">
        <f ca="1"/>
        <v/>
      </c>
      <c r="Y327" s="37" t="str">
        <f ca="1"/>
        <v/>
      </c>
    </row>
    <row r="328" spans="15:25">
      <c r="O328" s="37" t="str">
        <f ca="1"/>
        <v/>
      </c>
      <c r="P328" s="37" t="str">
        <f ca="1"/>
        <v/>
      </c>
      <c r="Q328" s="37" t="str">
        <f ca="1"/>
        <v/>
      </c>
      <c r="R328" s="37" t="str">
        <f ca="1"/>
        <v/>
      </c>
      <c r="S328" s="37" t="str">
        <f ca="1"/>
        <v/>
      </c>
      <c r="T328" s="37" t="str">
        <f ca="1"/>
        <v/>
      </c>
      <c r="U328" s="37" t="str">
        <f ca="1"/>
        <v/>
      </c>
      <c r="V328" s="37" t="str">
        <f ca="1"/>
        <v/>
      </c>
      <c r="X328" s="37" t="str">
        <f ca="1"/>
        <v/>
      </c>
      <c r="Y328" s="37" t="str">
        <f ca="1"/>
        <v/>
      </c>
    </row>
    <row r="329" spans="15:25">
      <c r="O329" s="37" t="str">
        <f ca="1"/>
        <v/>
      </c>
      <c r="P329" s="37" t="str">
        <f ca="1"/>
        <v/>
      </c>
      <c r="Q329" s="37" t="str">
        <f ca="1"/>
        <v/>
      </c>
      <c r="R329" s="37" t="str">
        <f ca="1"/>
        <v/>
      </c>
      <c r="S329" s="37" t="str">
        <f ca="1"/>
        <v/>
      </c>
      <c r="T329" s="37" t="str">
        <f ca="1"/>
        <v/>
      </c>
      <c r="U329" s="37" t="str">
        <f ca="1"/>
        <v/>
      </c>
      <c r="V329" s="37" t="str">
        <f ca="1"/>
        <v/>
      </c>
      <c r="X329" s="37" t="str">
        <f ca="1"/>
        <v/>
      </c>
      <c r="Y329" s="37" t="str">
        <f ca="1"/>
        <v/>
      </c>
    </row>
    <row r="330" spans="15:25">
      <c r="O330" s="37" t="str">
        <f ca="1"/>
        <v/>
      </c>
      <c r="P330" s="37" t="str">
        <f ca="1"/>
        <v/>
      </c>
      <c r="Q330" s="37" t="str">
        <f ca="1"/>
        <v/>
      </c>
      <c r="R330" s="37" t="str">
        <f ca="1"/>
        <v/>
      </c>
      <c r="S330" s="37" t="str">
        <f ca="1"/>
        <v/>
      </c>
      <c r="T330" s="37" t="str">
        <f ca="1"/>
        <v/>
      </c>
      <c r="U330" s="37" t="str">
        <f ca="1"/>
        <v/>
      </c>
      <c r="V330" s="37" t="str">
        <f ca="1"/>
        <v/>
      </c>
      <c r="X330" s="37" t="str">
        <f ca="1"/>
        <v/>
      </c>
      <c r="Y330" s="37" t="str">
        <f ca="1"/>
        <v/>
      </c>
    </row>
    <row r="331" spans="15:25">
      <c r="O331" s="37" t="str">
        <f ca="1"/>
        <v/>
      </c>
      <c r="P331" s="37" t="str">
        <f ca="1"/>
        <v/>
      </c>
      <c r="Q331" s="37" t="str">
        <f ca="1"/>
        <v/>
      </c>
      <c r="R331" s="37" t="str">
        <f ca="1"/>
        <v/>
      </c>
      <c r="S331" s="37" t="str">
        <f ca="1"/>
        <v/>
      </c>
      <c r="T331" s="37" t="str">
        <f ca="1"/>
        <v/>
      </c>
      <c r="U331" s="37" t="str">
        <f ca="1"/>
        <v/>
      </c>
      <c r="V331" s="37" t="str">
        <f ca="1"/>
        <v/>
      </c>
      <c r="X331" s="37" t="str">
        <f ca="1"/>
        <v/>
      </c>
      <c r="Y331" s="37" t="str">
        <f ca="1"/>
        <v/>
      </c>
    </row>
    <row r="332" spans="15:25">
      <c r="O332" s="37" t="str">
        <f ca="1"/>
        <v/>
      </c>
      <c r="P332" s="37" t="str">
        <f ca="1"/>
        <v/>
      </c>
      <c r="Q332" s="37" t="str">
        <f ca="1"/>
        <v/>
      </c>
      <c r="R332" s="37" t="str">
        <f ca="1"/>
        <v/>
      </c>
      <c r="S332" s="37" t="str">
        <f ca="1"/>
        <v/>
      </c>
      <c r="T332" s="37" t="str">
        <f ca="1"/>
        <v/>
      </c>
      <c r="U332" s="37" t="str">
        <f ca="1"/>
        <v/>
      </c>
      <c r="V332" s="37" t="str">
        <f ca="1"/>
        <v/>
      </c>
      <c r="X332" s="37" t="str">
        <f ca="1"/>
        <v/>
      </c>
      <c r="Y332" s="37" t="str">
        <f ca="1"/>
        <v/>
      </c>
    </row>
    <row r="333" spans="15:25">
      <c r="O333" s="37" t="str">
        <f ca="1"/>
        <v/>
      </c>
      <c r="P333" s="37" t="str">
        <f ca="1"/>
        <v/>
      </c>
      <c r="Q333" s="37" t="str">
        <f ca="1"/>
        <v/>
      </c>
      <c r="R333" s="37" t="str">
        <f ca="1"/>
        <v/>
      </c>
      <c r="S333" s="37" t="str">
        <f ca="1"/>
        <v/>
      </c>
      <c r="T333" s="37" t="str">
        <f ca="1"/>
        <v/>
      </c>
      <c r="U333" s="37" t="str">
        <f ca="1"/>
        <v/>
      </c>
      <c r="V333" s="37" t="str">
        <f ca="1"/>
        <v/>
      </c>
      <c r="X333" s="37" t="str">
        <f ca="1"/>
        <v/>
      </c>
      <c r="Y333" s="37" t="str">
        <f ca="1"/>
        <v/>
      </c>
    </row>
    <row r="334" spans="15:25">
      <c r="O334" s="37" t="str">
        <f ca="1"/>
        <v/>
      </c>
      <c r="P334" s="37" t="str">
        <f ca="1"/>
        <v/>
      </c>
      <c r="Q334" s="37" t="str">
        <f ca="1"/>
        <v/>
      </c>
      <c r="R334" s="37" t="str">
        <f ca="1"/>
        <v/>
      </c>
      <c r="S334" s="37" t="str">
        <f ca="1"/>
        <v/>
      </c>
      <c r="T334" s="37" t="str">
        <f ca="1"/>
        <v/>
      </c>
      <c r="U334" s="37" t="str">
        <f ca="1"/>
        <v/>
      </c>
      <c r="V334" s="37" t="str">
        <f ca="1"/>
        <v/>
      </c>
      <c r="X334" s="37" t="str">
        <f ca="1"/>
        <v/>
      </c>
      <c r="Y334" s="37" t="str">
        <f ca="1"/>
        <v/>
      </c>
    </row>
    <row r="335" spans="15:25">
      <c r="O335" s="37" t="str">
        <f ca="1"/>
        <v/>
      </c>
      <c r="P335" s="37" t="str">
        <f ca="1"/>
        <v/>
      </c>
      <c r="Q335" s="37" t="str">
        <f ca="1"/>
        <v/>
      </c>
      <c r="R335" s="37" t="str">
        <f ca="1"/>
        <v/>
      </c>
      <c r="S335" s="37" t="str">
        <f ca="1"/>
        <v/>
      </c>
      <c r="T335" s="37" t="str">
        <f ca="1"/>
        <v/>
      </c>
      <c r="U335" s="37" t="str">
        <f ca="1"/>
        <v/>
      </c>
      <c r="V335" s="37" t="str">
        <f ca="1"/>
        <v/>
      </c>
      <c r="X335" s="37" t="str">
        <f ca="1"/>
        <v/>
      </c>
      <c r="Y335" s="37" t="str">
        <f ca="1"/>
        <v/>
      </c>
    </row>
    <row r="336" spans="15:25">
      <c r="O336" s="37" t="str">
        <f ca="1"/>
        <v/>
      </c>
      <c r="P336" s="37" t="str">
        <f ca="1"/>
        <v/>
      </c>
      <c r="Q336" s="37" t="str">
        <f ca="1"/>
        <v/>
      </c>
      <c r="R336" s="37" t="str">
        <f ca="1"/>
        <v/>
      </c>
      <c r="S336" s="37" t="str">
        <f ca="1"/>
        <v/>
      </c>
      <c r="T336" s="37" t="str">
        <f ca="1"/>
        <v/>
      </c>
      <c r="U336" s="37" t="str">
        <f ca="1"/>
        <v/>
      </c>
      <c r="V336" s="37" t="str">
        <f ca="1"/>
        <v/>
      </c>
      <c r="X336" s="37" t="str">
        <f ca="1"/>
        <v/>
      </c>
      <c r="Y336" s="37" t="str">
        <f ca="1"/>
        <v/>
      </c>
    </row>
    <row r="337" spans="15:25">
      <c r="O337" s="37" t="str">
        <f ca="1"/>
        <v/>
      </c>
      <c r="P337" s="37" t="str">
        <f ca="1"/>
        <v/>
      </c>
      <c r="Q337" s="37" t="str">
        <f ca="1"/>
        <v/>
      </c>
      <c r="R337" s="37" t="str">
        <f ca="1"/>
        <v/>
      </c>
      <c r="S337" s="37" t="str">
        <f ca="1"/>
        <v/>
      </c>
      <c r="T337" s="37" t="str">
        <f ca="1"/>
        <v/>
      </c>
      <c r="U337" s="37" t="str">
        <f ca="1"/>
        <v/>
      </c>
      <c r="V337" s="37" t="str">
        <f ca="1"/>
        <v/>
      </c>
      <c r="X337" s="37" t="str">
        <f ca="1"/>
        <v/>
      </c>
      <c r="Y337" s="37" t="str">
        <f ca="1"/>
        <v/>
      </c>
    </row>
    <row r="338" spans="15:25">
      <c r="O338" s="37" t="str">
        <f ca="1"/>
        <v/>
      </c>
      <c r="P338" s="37" t="str">
        <f ca="1"/>
        <v/>
      </c>
      <c r="Q338" s="37" t="str">
        <f ca="1"/>
        <v/>
      </c>
      <c r="R338" s="37" t="str">
        <f ca="1"/>
        <v/>
      </c>
      <c r="S338" s="37" t="str">
        <f ca="1"/>
        <v/>
      </c>
      <c r="T338" s="37" t="str">
        <f ca="1"/>
        <v/>
      </c>
      <c r="U338" s="37" t="str">
        <f ca="1"/>
        <v/>
      </c>
      <c r="V338" s="37" t="str">
        <f ca="1"/>
        <v/>
      </c>
      <c r="X338" s="37" t="str">
        <f ca="1"/>
        <v/>
      </c>
      <c r="Y338" s="37" t="str">
        <f ca="1"/>
        <v/>
      </c>
    </row>
    <row r="339" spans="15:25">
      <c r="O339" s="37" t="str">
        <f ca="1"/>
        <v/>
      </c>
      <c r="P339" s="37" t="str">
        <f ca="1"/>
        <v/>
      </c>
      <c r="Q339" s="37" t="str">
        <f ca="1"/>
        <v/>
      </c>
      <c r="R339" s="37" t="str">
        <f ca="1"/>
        <v/>
      </c>
      <c r="S339" s="37" t="str">
        <f ca="1"/>
        <v/>
      </c>
      <c r="T339" s="37" t="str">
        <f ca="1"/>
        <v/>
      </c>
      <c r="U339" s="37" t="str">
        <f ca="1"/>
        <v/>
      </c>
      <c r="V339" s="37" t="str">
        <f ca="1"/>
        <v/>
      </c>
      <c r="X339" s="37" t="str">
        <f ca="1"/>
        <v/>
      </c>
      <c r="Y339" s="37" t="str">
        <f ca="1"/>
        <v/>
      </c>
    </row>
    <row r="340" spans="15:25">
      <c r="O340" s="37" t="str">
        <f ca="1"/>
        <v/>
      </c>
      <c r="P340" s="37" t="str">
        <f ca="1"/>
        <v/>
      </c>
      <c r="Q340" s="37" t="str">
        <f ca="1"/>
        <v/>
      </c>
      <c r="R340" s="37" t="str">
        <f ca="1"/>
        <v/>
      </c>
      <c r="S340" s="37" t="str">
        <f ca="1"/>
        <v/>
      </c>
      <c r="T340" s="37" t="str">
        <f ca="1"/>
        <v/>
      </c>
      <c r="U340" s="37" t="str">
        <f ca="1"/>
        <v/>
      </c>
      <c r="V340" s="37" t="str">
        <f ca="1"/>
        <v/>
      </c>
      <c r="X340" s="37" t="str">
        <f ca="1"/>
        <v/>
      </c>
      <c r="Y340" s="37" t="str">
        <f ca="1"/>
        <v/>
      </c>
    </row>
    <row r="341" spans="15:25">
      <c r="O341" s="37" t="str">
        <f ca="1"/>
        <v/>
      </c>
      <c r="P341" s="37" t="str">
        <f ca="1"/>
        <v/>
      </c>
      <c r="Q341" s="37" t="str">
        <f ca="1"/>
        <v/>
      </c>
      <c r="R341" s="37" t="str">
        <f ca="1"/>
        <v/>
      </c>
      <c r="S341" s="37" t="str">
        <f ca="1"/>
        <v/>
      </c>
      <c r="T341" s="37" t="str">
        <f ca="1"/>
        <v/>
      </c>
      <c r="U341" s="37" t="str">
        <f ca="1"/>
        <v/>
      </c>
      <c r="V341" s="37" t="str">
        <f ca="1"/>
        <v/>
      </c>
      <c r="X341" s="37" t="str">
        <f ca="1"/>
        <v/>
      </c>
      <c r="Y341" s="37" t="str">
        <f ca="1"/>
        <v/>
      </c>
    </row>
    <row r="342" spans="15:25">
      <c r="O342" s="37" t="str">
        <f ca="1"/>
        <v/>
      </c>
      <c r="P342" s="37" t="str">
        <f ca="1"/>
        <v/>
      </c>
      <c r="Q342" s="37" t="str">
        <f ca="1"/>
        <v/>
      </c>
      <c r="R342" s="37" t="str">
        <f ca="1"/>
        <v/>
      </c>
      <c r="S342" s="37" t="str">
        <f ca="1"/>
        <v/>
      </c>
      <c r="T342" s="37" t="str">
        <f ca="1"/>
        <v/>
      </c>
      <c r="U342" s="37" t="str">
        <f ca="1"/>
        <v/>
      </c>
      <c r="V342" s="37" t="str">
        <f ca="1"/>
        <v/>
      </c>
      <c r="X342" s="37" t="str">
        <f ca="1"/>
        <v/>
      </c>
      <c r="Y342" s="37" t="str">
        <f ca="1"/>
        <v/>
      </c>
    </row>
    <row r="343" spans="15:25">
      <c r="O343" s="37" t="str">
        <f ca="1"/>
        <v/>
      </c>
      <c r="P343" s="37" t="str">
        <f ca="1"/>
        <v/>
      </c>
      <c r="Q343" s="37" t="str">
        <f ca="1"/>
        <v/>
      </c>
      <c r="R343" s="37" t="str">
        <f ca="1"/>
        <v/>
      </c>
      <c r="S343" s="37" t="str">
        <f ca="1"/>
        <v/>
      </c>
      <c r="T343" s="37" t="str">
        <f ca="1"/>
        <v/>
      </c>
      <c r="U343" s="37" t="str">
        <f ca="1"/>
        <v/>
      </c>
      <c r="V343" s="37" t="str">
        <f ca="1"/>
        <v/>
      </c>
      <c r="X343" s="37" t="str">
        <f ca="1"/>
        <v/>
      </c>
      <c r="Y343" s="37" t="str">
        <f ca="1"/>
        <v/>
      </c>
    </row>
    <row r="344" spans="15:25">
      <c r="O344" s="37" t="str">
        <f ca="1"/>
        <v/>
      </c>
      <c r="P344" s="37" t="str">
        <f ca="1"/>
        <v/>
      </c>
      <c r="Q344" s="37" t="str">
        <f ca="1"/>
        <v/>
      </c>
      <c r="R344" s="37" t="str">
        <f ca="1"/>
        <v/>
      </c>
      <c r="S344" s="37" t="str">
        <f ca="1"/>
        <v/>
      </c>
      <c r="T344" s="37" t="str">
        <f ca="1"/>
        <v/>
      </c>
      <c r="U344" s="37" t="str">
        <f ca="1"/>
        <v/>
      </c>
      <c r="V344" s="37" t="str">
        <f ca="1"/>
        <v/>
      </c>
      <c r="X344" s="37" t="str">
        <f ca="1"/>
        <v/>
      </c>
      <c r="Y344" s="37" t="str">
        <f ca="1"/>
        <v/>
      </c>
    </row>
    <row r="345" spans="15:25">
      <c r="O345" s="37" t="str">
        <f ca="1"/>
        <v/>
      </c>
      <c r="P345" s="37" t="str">
        <f ca="1"/>
        <v/>
      </c>
      <c r="Q345" s="37" t="str">
        <f ca="1"/>
        <v/>
      </c>
      <c r="R345" s="37" t="str">
        <f ca="1"/>
        <v/>
      </c>
      <c r="S345" s="37" t="str">
        <f ca="1"/>
        <v/>
      </c>
      <c r="T345" s="37" t="str">
        <f ca="1"/>
        <v/>
      </c>
      <c r="U345" s="37" t="str">
        <f ca="1"/>
        <v/>
      </c>
      <c r="V345" s="37" t="str">
        <f ca="1"/>
        <v/>
      </c>
      <c r="X345" s="37" t="str">
        <f ca="1"/>
        <v/>
      </c>
      <c r="Y345" s="37" t="str">
        <f ca="1"/>
        <v/>
      </c>
    </row>
    <row r="346" spans="15:25">
      <c r="O346" s="37" t="str">
        <f ca="1"/>
        <v/>
      </c>
      <c r="P346" s="37" t="str">
        <f ca="1"/>
        <v/>
      </c>
      <c r="Q346" s="37" t="str">
        <f ca="1"/>
        <v/>
      </c>
      <c r="R346" s="37" t="str">
        <f ca="1"/>
        <v/>
      </c>
      <c r="S346" s="37" t="str">
        <f ca="1"/>
        <v/>
      </c>
      <c r="T346" s="37" t="str">
        <f ca="1"/>
        <v/>
      </c>
      <c r="U346" s="37" t="str">
        <f ca="1"/>
        <v/>
      </c>
      <c r="V346" s="37" t="str">
        <f ca="1"/>
        <v/>
      </c>
      <c r="X346" s="37" t="str">
        <f ca="1"/>
        <v/>
      </c>
      <c r="Y346" s="37" t="str">
        <f ca="1"/>
        <v/>
      </c>
    </row>
    <row r="347" spans="15:25">
      <c r="O347" s="37" t="str">
        <f ca="1"/>
        <v/>
      </c>
      <c r="P347" s="37" t="str">
        <f ca="1"/>
        <v/>
      </c>
      <c r="Q347" s="37" t="str">
        <f ca="1"/>
        <v/>
      </c>
      <c r="R347" s="37" t="str">
        <f ca="1"/>
        <v/>
      </c>
      <c r="S347" s="37" t="str">
        <f ca="1"/>
        <v/>
      </c>
      <c r="T347" s="37" t="str">
        <f ca="1"/>
        <v/>
      </c>
      <c r="U347" s="37" t="str">
        <f ca="1"/>
        <v/>
      </c>
      <c r="V347" s="37" t="str">
        <f ca="1"/>
        <v/>
      </c>
      <c r="X347" s="37" t="str">
        <f ca="1"/>
        <v/>
      </c>
      <c r="Y347" s="37" t="str">
        <f ca="1"/>
        <v/>
      </c>
    </row>
    <row r="348" spans="15:25">
      <c r="O348" s="37" t="str">
        <f ca="1"/>
        <v/>
      </c>
      <c r="P348" s="37" t="str">
        <f ca="1"/>
        <v/>
      </c>
      <c r="Q348" s="37" t="str">
        <f ca="1"/>
        <v/>
      </c>
      <c r="R348" s="37" t="str">
        <f ca="1"/>
        <v/>
      </c>
      <c r="S348" s="37" t="str">
        <f ca="1"/>
        <v/>
      </c>
      <c r="T348" s="37" t="str">
        <f ca="1"/>
        <v/>
      </c>
      <c r="U348" s="37" t="str">
        <f ca="1"/>
        <v/>
      </c>
      <c r="V348" s="37" t="str">
        <f ca="1"/>
        <v/>
      </c>
      <c r="X348" s="37" t="str">
        <f ca="1"/>
        <v/>
      </c>
      <c r="Y348" s="37" t="str">
        <f ca="1"/>
        <v/>
      </c>
    </row>
    <row r="349" spans="15:25">
      <c r="O349" s="37" t="str">
        <f ca="1"/>
        <v/>
      </c>
      <c r="P349" s="37" t="str">
        <f ca="1"/>
        <v/>
      </c>
      <c r="Q349" s="37" t="str">
        <f ca="1"/>
        <v/>
      </c>
      <c r="R349" s="37" t="str">
        <f ca="1"/>
        <v/>
      </c>
      <c r="S349" s="37" t="str">
        <f ca="1"/>
        <v/>
      </c>
      <c r="T349" s="37" t="str">
        <f ca="1"/>
        <v/>
      </c>
      <c r="U349" s="37" t="str">
        <f ca="1"/>
        <v/>
      </c>
      <c r="V349" s="37" t="str">
        <f ca="1"/>
        <v/>
      </c>
      <c r="X349" s="37" t="str">
        <f ca="1"/>
        <v/>
      </c>
      <c r="Y349" s="37" t="str">
        <f ca="1"/>
        <v/>
      </c>
    </row>
    <row r="350" spans="15:25">
      <c r="O350" s="37" t="str">
        <f ca="1"/>
        <v/>
      </c>
      <c r="P350" s="37" t="str">
        <f ca="1"/>
        <v/>
      </c>
      <c r="Q350" s="37" t="str">
        <f ca="1"/>
        <v/>
      </c>
      <c r="R350" s="37" t="str">
        <f ca="1"/>
        <v/>
      </c>
      <c r="S350" s="37" t="str">
        <f ca="1"/>
        <v/>
      </c>
      <c r="T350" s="37" t="str">
        <f ca="1"/>
        <v/>
      </c>
      <c r="U350" s="37" t="str">
        <f ca="1"/>
        <v/>
      </c>
      <c r="V350" s="37" t="str">
        <f ca="1"/>
        <v/>
      </c>
      <c r="X350" s="37" t="str">
        <f ca="1"/>
        <v/>
      </c>
      <c r="Y350" s="37" t="str">
        <f ca="1"/>
        <v/>
      </c>
    </row>
    <row r="351" spans="15:25">
      <c r="O351" s="37" t="str">
        <f ca="1"/>
        <v/>
      </c>
      <c r="P351" s="37" t="str">
        <f ca="1"/>
        <v/>
      </c>
      <c r="Q351" s="37" t="str">
        <f ca="1"/>
        <v/>
      </c>
      <c r="R351" s="37" t="str">
        <f ca="1"/>
        <v/>
      </c>
      <c r="S351" s="37" t="str">
        <f ca="1"/>
        <v/>
      </c>
      <c r="T351" s="37" t="str">
        <f ca="1"/>
        <v/>
      </c>
      <c r="U351" s="37" t="str">
        <f ca="1"/>
        <v/>
      </c>
      <c r="V351" s="37" t="str">
        <f ca="1"/>
        <v/>
      </c>
      <c r="X351" s="37" t="str">
        <f ca="1"/>
        <v/>
      </c>
      <c r="Y351" s="37" t="str">
        <f ca="1"/>
        <v/>
      </c>
    </row>
    <row r="352" spans="15:25">
      <c r="O352" s="37" t="str">
        <f ca="1"/>
        <v/>
      </c>
      <c r="P352" s="37" t="str">
        <f ca="1"/>
        <v/>
      </c>
      <c r="Q352" s="37" t="str">
        <f ca="1"/>
        <v/>
      </c>
      <c r="R352" s="37" t="str">
        <f ca="1"/>
        <v/>
      </c>
      <c r="S352" s="37" t="str">
        <f ca="1"/>
        <v/>
      </c>
      <c r="T352" s="37" t="str">
        <f ca="1"/>
        <v/>
      </c>
      <c r="U352" s="37" t="str">
        <f ca="1"/>
        <v/>
      </c>
      <c r="V352" s="37" t="str">
        <f ca="1"/>
        <v/>
      </c>
      <c r="X352" s="37" t="str">
        <f ca="1"/>
        <v/>
      </c>
      <c r="Y352" s="37" t="str">
        <f ca="1"/>
        <v/>
      </c>
    </row>
    <row r="353" spans="15:25">
      <c r="O353" s="37" t="str">
        <f ca="1"/>
        <v/>
      </c>
      <c r="P353" s="37" t="str">
        <f ca="1"/>
        <v/>
      </c>
      <c r="Q353" s="37" t="str">
        <f ca="1"/>
        <v/>
      </c>
      <c r="R353" s="37" t="str">
        <f ca="1"/>
        <v/>
      </c>
      <c r="S353" s="37" t="str">
        <f ca="1"/>
        <v/>
      </c>
      <c r="T353" s="37" t="str">
        <f ca="1"/>
        <v/>
      </c>
      <c r="U353" s="37" t="str">
        <f ca="1"/>
        <v/>
      </c>
      <c r="V353" s="37" t="str">
        <f ca="1"/>
        <v/>
      </c>
      <c r="X353" s="37" t="str">
        <f ca="1"/>
        <v/>
      </c>
      <c r="Y353" s="37" t="str">
        <f ca="1"/>
        <v/>
      </c>
    </row>
    <row r="354" spans="15:25">
      <c r="O354" s="37" t="str">
        <f ca="1"/>
        <v/>
      </c>
      <c r="P354" s="37" t="str">
        <f ca="1"/>
        <v/>
      </c>
      <c r="Q354" s="37" t="str">
        <f ca="1"/>
        <v/>
      </c>
      <c r="R354" s="37" t="str">
        <f ca="1"/>
        <v/>
      </c>
      <c r="S354" s="37" t="str">
        <f ca="1"/>
        <v/>
      </c>
      <c r="T354" s="37" t="str">
        <f ca="1"/>
        <v/>
      </c>
      <c r="U354" s="37" t="str">
        <f ca="1"/>
        <v/>
      </c>
      <c r="V354" s="37" t="str">
        <f ca="1"/>
        <v/>
      </c>
      <c r="X354" s="37" t="str">
        <f ca="1"/>
        <v/>
      </c>
      <c r="Y354" s="37" t="str">
        <f ca="1"/>
        <v/>
      </c>
    </row>
    <row r="355" spans="15:25">
      <c r="O355" s="37" t="str">
        <f ca="1"/>
        <v/>
      </c>
      <c r="P355" s="37" t="str">
        <f ca="1"/>
        <v/>
      </c>
      <c r="Q355" s="37" t="str">
        <f ca="1"/>
        <v/>
      </c>
      <c r="R355" s="37" t="str">
        <f ca="1"/>
        <v/>
      </c>
      <c r="S355" s="37" t="str">
        <f ca="1"/>
        <v/>
      </c>
      <c r="T355" s="37" t="str">
        <f ca="1"/>
        <v/>
      </c>
      <c r="U355" s="37" t="str">
        <f ca="1"/>
        <v/>
      </c>
      <c r="V355" s="37" t="str">
        <f ca="1"/>
        <v/>
      </c>
      <c r="X355" s="37" t="str">
        <f ca="1"/>
        <v/>
      </c>
      <c r="Y355" s="37" t="str">
        <f ca="1"/>
        <v/>
      </c>
    </row>
    <row r="356" spans="15:25">
      <c r="O356" s="37" t="str">
        <f ca="1"/>
        <v/>
      </c>
      <c r="P356" s="37" t="str">
        <f ca="1"/>
        <v/>
      </c>
      <c r="Q356" s="37" t="str">
        <f ca="1"/>
        <v/>
      </c>
      <c r="R356" s="37" t="str">
        <f ca="1"/>
        <v/>
      </c>
      <c r="S356" s="37" t="str">
        <f ca="1"/>
        <v/>
      </c>
      <c r="T356" s="37" t="str">
        <f ca="1"/>
        <v/>
      </c>
      <c r="U356" s="37" t="str">
        <f ca="1"/>
        <v/>
      </c>
      <c r="V356" s="37" t="str">
        <f ca="1"/>
        <v/>
      </c>
      <c r="X356" s="37" t="str">
        <f ca="1"/>
        <v/>
      </c>
      <c r="Y356" s="37" t="str">
        <f ca="1"/>
        <v/>
      </c>
    </row>
    <row r="357" spans="15:25">
      <c r="O357" s="37" t="str">
        <f ca="1"/>
        <v/>
      </c>
      <c r="P357" s="37" t="str">
        <f ca="1"/>
        <v/>
      </c>
      <c r="Q357" s="37" t="str">
        <f ca="1"/>
        <v/>
      </c>
      <c r="R357" s="37" t="str">
        <f ca="1"/>
        <v/>
      </c>
      <c r="S357" s="37" t="str">
        <f ca="1"/>
        <v/>
      </c>
      <c r="T357" s="37" t="str">
        <f ca="1"/>
        <v/>
      </c>
      <c r="U357" s="37" t="str">
        <f ca="1"/>
        <v/>
      </c>
      <c r="V357" s="37" t="str">
        <f ca="1"/>
        <v/>
      </c>
      <c r="X357" s="37" t="str">
        <f ca="1"/>
        <v/>
      </c>
      <c r="Y357" s="37" t="str">
        <f ca="1"/>
        <v/>
      </c>
    </row>
    <row r="358" spans="15:25">
      <c r="O358" s="37" t="str">
        <f ca="1"/>
        <v/>
      </c>
      <c r="P358" s="37" t="str">
        <f ca="1"/>
        <v/>
      </c>
      <c r="Q358" s="37" t="str">
        <f ca="1"/>
        <v/>
      </c>
      <c r="R358" s="37" t="str">
        <f ca="1"/>
        <v/>
      </c>
      <c r="S358" s="37" t="str">
        <f ca="1"/>
        <v/>
      </c>
      <c r="T358" s="37" t="str">
        <f ca="1"/>
        <v/>
      </c>
      <c r="U358" s="37" t="str">
        <f ca="1"/>
        <v/>
      </c>
      <c r="V358" s="37" t="str">
        <f ca="1"/>
        <v/>
      </c>
      <c r="X358" s="37" t="str">
        <f ca="1"/>
        <v/>
      </c>
      <c r="Y358" s="37" t="str">
        <f ca="1"/>
        <v/>
      </c>
    </row>
    <row r="359" spans="15:25">
      <c r="O359" s="37" t="str">
        <f ca="1"/>
        <v/>
      </c>
      <c r="P359" s="37" t="str">
        <f ca="1"/>
        <v/>
      </c>
      <c r="Q359" s="37" t="str">
        <f ca="1"/>
        <v/>
      </c>
      <c r="R359" s="37" t="str">
        <f ca="1"/>
        <v/>
      </c>
      <c r="S359" s="37" t="str">
        <f ca="1"/>
        <v/>
      </c>
      <c r="T359" s="37" t="str">
        <f ca="1"/>
        <v/>
      </c>
      <c r="U359" s="37" t="str">
        <f ca="1"/>
        <v/>
      </c>
      <c r="V359" s="37" t="str">
        <f ca="1"/>
        <v/>
      </c>
      <c r="X359" s="37" t="str">
        <f ca="1"/>
        <v/>
      </c>
      <c r="Y359" s="37" t="str">
        <f ca="1"/>
        <v/>
      </c>
    </row>
    <row r="360" spans="15:25">
      <c r="O360" s="37" t="str">
        <f ca="1"/>
        <v/>
      </c>
      <c r="P360" s="37" t="str">
        <f ca="1"/>
        <v/>
      </c>
      <c r="Q360" s="37" t="str">
        <f ca="1"/>
        <v/>
      </c>
      <c r="R360" s="37" t="str">
        <f ca="1"/>
        <v/>
      </c>
      <c r="S360" s="37" t="str">
        <f ca="1"/>
        <v/>
      </c>
      <c r="T360" s="37" t="str">
        <f ca="1"/>
        <v/>
      </c>
      <c r="U360" s="37" t="str">
        <f ca="1"/>
        <v/>
      </c>
      <c r="V360" s="37" t="str">
        <f ca="1"/>
        <v/>
      </c>
      <c r="X360" s="37" t="str">
        <f ca="1"/>
        <v/>
      </c>
      <c r="Y360" s="37" t="str">
        <f ca="1"/>
        <v/>
      </c>
    </row>
    <row r="361" spans="15:25">
      <c r="O361" s="37" t="str">
        <f ca="1"/>
        <v/>
      </c>
      <c r="P361" s="37" t="str">
        <f ca="1"/>
        <v/>
      </c>
      <c r="Q361" s="37" t="str">
        <f ca="1"/>
        <v/>
      </c>
      <c r="R361" s="37" t="str">
        <f ca="1"/>
        <v/>
      </c>
      <c r="S361" s="37" t="str">
        <f ca="1"/>
        <v/>
      </c>
      <c r="T361" s="37" t="str">
        <f ca="1"/>
        <v/>
      </c>
      <c r="U361" s="37" t="str">
        <f ca="1"/>
        <v/>
      </c>
      <c r="V361" s="37" t="str">
        <f ca="1"/>
        <v/>
      </c>
      <c r="X361" s="37" t="str">
        <f ca="1"/>
        <v/>
      </c>
      <c r="Y361" s="37" t="str">
        <f ca="1"/>
        <v/>
      </c>
    </row>
    <row r="362" spans="15:25">
      <c r="O362" s="37" t="str">
        <f ca="1"/>
        <v/>
      </c>
      <c r="P362" s="37" t="str">
        <f ca="1"/>
        <v/>
      </c>
      <c r="Q362" s="37" t="str">
        <f ca="1"/>
        <v/>
      </c>
      <c r="R362" s="37" t="str">
        <f ca="1"/>
        <v/>
      </c>
      <c r="S362" s="37" t="str">
        <f ca="1"/>
        <v/>
      </c>
      <c r="T362" s="37" t="str">
        <f ca="1"/>
        <v/>
      </c>
      <c r="U362" s="37" t="str">
        <f ca="1"/>
        <v/>
      </c>
      <c r="V362" s="37" t="str">
        <f ca="1"/>
        <v/>
      </c>
      <c r="X362" s="37" t="str">
        <f ca="1"/>
        <v/>
      </c>
      <c r="Y362" s="37" t="str">
        <f ca="1"/>
        <v/>
      </c>
    </row>
    <row r="363" spans="15:25">
      <c r="O363" s="37" t="str">
        <f ca="1"/>
        <v/>
      </c>
      <c r="P363" s="37" t="str">
        <f ca="1"/>
        <v/>
      </c>
      <c r="Q363" s="37" t="str">
        <f ca="1"/>
        <v/>
      </c>
      <c r="R363" s="37" t="str">
        <f ca="1"/>
        <v/>
      </c>
      <c r="S363" s="37" t="str">
        <f ca="1"/>
        <v/>
      </c>
      <c r="T363" s="37" t="str">
        <f ca="1"/>
        <v/>
      </c>
      <c r="U363" s="37" t="str">
        <f ca="1"/>
        <v/>
      </c>
      <c r="V363" s="37" t="str">
        <f ca="1"/>
        <v/>
      </c>
      <c r="X363" s="37" t="str">
        <f ca="1"/>
        <v/>
      </c>
      <c r="Y363" s="37" t="str">
        <f ca="1"/>
        <v/>
      </c>
    </row>
    <row r="364" spans="15:25">
      <c r="O364" s="37" t="str">
        <f ca="1"/>
        <v/>
      </c>
      <c r="P364" s="37" t="str">
        <f ca="1"/>
        <v/>
      </c>
      <c r="Q364" s="37" t="str">
        <f ca="1"/>
        <v/>
      </c>
      <c r="R364" s="37" t="str">
        <f ca="1"/>
        <v/>
      </c>
      <c r="S364" s="37" t="str">
        <f ca="1"/>
        <v/>
      </c>
      <c r="T364" s="37" t="str">
        <f ca="1"/>
        <v/>
      </c>
      <c r="U364" s="37" t="str">
        <f ca="1"/>
        <v/>
      </c>
      <c r="V364" s="37" t="str">
        <f ca="1"/>
        <v/>
      </c>
      <c r="X364" s="37" t="str">
        <f ca="1"/>
        <v/>
      </c>
      <c r="Y364" s="37" t="str">
        <f ca="1"/>
        <v/>
      </c>
    </row>
    <row r="365" spans="15:25">
      <c r="O365" s="37" t="str">
        <f ca="1"/>
        <v/>
      </c>
      <c r="P365" s="37" t="str">
        <f ca="1"/>
        <v/>
      </c>
      <c r="Q365" s="37" t="str">
        <f ca="1"/>
        <v/>
      </c>
      <c r="R365" s="37" t="str">
        <f ca="1"/>
        <v/>
      </c>
      <c r="S365" s="37" t="str">
        <f ca="1"/>
        <v/>
      </c>
      <c r="T365" s="37" t="str">
        <f ca="1"/>
        <v/>
      </c>
      <c r="U365" s="37" t="str">
        <f ca="1"/>
        <v/>
      </c>
      <c r="V365" s="37" t="str">
        <f ca="1"/>
        <v/>
      </c>
      <c r="X365" s="37" t="str">
        <f ca="1"/>
        <v/>
      </c>
      <c r="Y365" s="37" t="str">
        <f ca="1"/>
        <v/>
      </c>
    </row>
    <row r="366" spans="15:25">
      <c r="O366" s="37" t="str">
        <f ca="1"/>
        <v/>
      </c>
      <c r="P366" s="37" t="str">
        <f ca="1"/>
        <v/>
      </c>
      <c r="Q366" s="37" t="str">
        <f ca="1"/>
        <v/>
      </c>
      <c r="R366" s="37" t="str">
        <f ca="1"/>
        <v/>
      </c>
      <c r="S366" s="37" t="str">
        <f ca="1"/>
        <v/>
      </c>
      <c r="T366" s="37" t="str">
        <f ca="1"/>
        <v/>
      </c>
      <c r="U366" s="37" t="str">
        <f ca="1"/>
        <v/>
      </c>
      <c r="V366" s="37" t="str">
        <f ca="1"/>
        <v/>
      </c>
      <c r="X366" s="37" t="str">
        <f ca="1"/>
        <v/>
      </c>
      <c r="Y366" s="37" t="str">
        <f ca="1"/>
        <v/>
      </c>
    </row>
    <row r="367" spans="15:25">
      <c r="O367" s="37" t="str">
        <f ca="1"/>
        <v/>
      </c>
      <c r="P367" s="37" t="str">
        <f ca="1"/>
        <v/>
      </c>
      <c r="Q367" s="37" t="str">
        <f ca="1"/>
        <v/>
      </c>
      <c r="R367" s="37" t="str">
        <f ca="1"/>
        <v/>
      </c>
      <c r="S367" s="37" t="str">
        <f ca="1"/>
        <v/>
      </c>
      <c r="T367" s="37" t="str">
        <f ca="1"/>
        <v/>
      </c>
      <c r="U367" s="37" t="str">
        <f ca="1"/>
        <v/>
      </c>
      <c r="V367" s="37" t="str">
        <f ca="1"/>
        <v/>
      </c>
      <c r="X367" s="37" t="str">
        <f ca="1"/>
        <v/>
      </c>
      <c r="Y367" s="37" t="str">
        <f ca="1"/>
        <v/>
      </c>
    </row>
    <row r="368" spans="15:25">
      <c r="O368" s="37" t="str">
        <f ca="1"/>
        <v/>
      </c>
      <c r="P368" s="37" t="str">
        <f ca="1"/>
        <v/>
      </c>
      <c r="Q368" s="37" t="str">
        <f ca="1"/>
        <v/>
      </c>
      <c r="R368" s="37" t="str">
        <f ca="1"/>
        <v/>
      </c>
      <c r="S368" s="37" t="str">
        <f ca="1"/>
        <v/>
      </c>
      <c r="T368" s="37" t="str">
        <f ca="1"/>
        <v/>
      </c>
      <c r="U368" s="37" t="str">
        <f ca="1"/>
        <v/>
      </c>
      <c r="V368" s="37" t="str">
        <f ca="1"/>
        <v/>
      </c>
      <c r="X368" s="37" t="str">
        <f ca="1"/>
        <v/>
      </c>
      <c r="Y368" s="37" t="str">
        <f ca="1"/>
        <v/>
      </c>
    </row>
    <row r="369" spans="15:25">
      <c r="O369" s="37" t="str">
        <f ca="1"/>
        <v/>
      </c>
      <c r="P369" s="37" t="str">
        <f ca="1"/>
        <v/>
      </c>
      <c r="Q369" s="37" t="str">
        <f ca="1"/>
        <v/>
      </c>
      <c r="R369" s="37" t="str">
        <f ca="1"/>
        <v/>
      </c>
      <c r="S369" s="37" t="str">
        <f ca="1"/>
        <v/>
      </c>
      <c r="T369" s="37" t="str">
        <f ca="1"/>
        <v/>
      </c>
      <c r="U369" s="37" t="str">
        <f ca="1"/>
        <v/>
      </c>
      <c r="V369" s="37" t="str">
        <f ca="1"/>
        <v/>
      </c>
      <c r="X369" s="37" t="str">
        <f ca="1"/>
        <v/>
      </c>
      <c r="Y369" s="37" t="str">
        <f ca="1"/>
        <v/>
      </c>
    </row>
    <row r="370" spans="15:25">
      <c r="O370" s="37" t="str">
        <f ca="1"/>
        <v/>
      </c>
      <c r="P370" s="37" t="str">
        <f ca="1"/>
        <v/>
      </c>
      <c r="Q370" s="37" t="str">
        <f ca="1"/>
        <v/>
      </c>
      <c r="R370" s="37" t="str">
        <f ca="1"/>
        <v/>
      </c>
      <c r="S370" s="37" t="str">
        <f ca="1"/>
        <v/>
      </c>
      <c r="T370" s="37" t="str">
        <f ca="1"/>
        <v/>
      </c>
      <c r="U370" s="37" t="str">
        <f ca="1"/>
        <v/>
      </c>
      <c r="V370" s="37" t="str">
        <f ca="1"/>
        <v/>
      </c>
      <c r="X370" s="37" t="str">
        <f ca="1"/>
        <v/>
      </c>
      <c r="Y370" s="37" t="str">
        <f ca="1"/>
        <v/>
      </c>
    </row>
    <row r="371" spans="15:25">
      <c r="O371" s="37" t="str">
        <f ca="1"/>
        <v/>
      </c>
      <c r="P371" s="37" t="str">
        <f ca="1"/>
        <v/>
      </c>
      <c r="Q371" s="37" t="str">
        <f ca="1"/>
        <v/>
      </c>
      <c r="R371" s="37" t="str">
        <f ca="1"/>
        <v/>
      </c>
      <c r="S371" s="37" t="str">
        <f ca="1"/>
        <v/>
      </c>
      <c r="T371" s="37" t="str">
        <f ca="1"/>
        <v/>
      </c>
      <c r="U371" s="37" t="str">
        <f ca="1"/>
        <v/>
      </c>
      <c r="V371" s="37" t="str">
        <f ca="1"/>
        <v/>
      </c>
      <c r="X371" s="37" t="str">
        <f ca="1"/>
        <v/>
      </c>
      <c r="Y371" s="37" t="str">
        <f ca="1"/>
        <v/>
      </c>
    </row>
    <row r="372" spans="15:25">
      <c r="O372" s="37" t="str">
        <f ca="1"/>
        <v/>
      </c>
      <c r="P372" s="37" t="str">
        <f ca="1"/>
        <v/>
      </c>
      <c r="Q372" s="37" t="str">
        <f ca="1"/>
        <v/>
      </c>
      <c r="R372" s="37" t="str">
        <f ca="1"/>
        <v/>
      </c>
      <c r="S372" s="37" t="str">
        <f ca="1"/>
        <v/>
      </c>
      <c r="T372" s="37" t="str">
        <f ca="1"/>
        <v/>
      </c>
      <c r="U372" s="37" t="str">
        <f ca="1"/>
        <v/>
      </c>
      <c r="V372" s="37" t="str">
        <f ca="1"/>
        <v/>
      </c>
      <c r="X372" s="37" t="str">
        <f ca="1"/>
        <v/>
      </c>
      <c r="Y372" s="37" t="str">
        <f ca="1"/>
        <v/>
      </c>
    </row>
    <row r="373" spans="15:25">
      <c r="O373" s="37" t="str">
        <f ca="1"/>
        <v/>
      </c>
      <c r="P373" s="37" t="str">
        <f ca="1"/>
        <v/>
      </c>
      <c r="Q373" s="37" t="str">
        <f ca="1"/>
        <v/>
      </c>
      <c r="R373" s="37" t="str">
        <f ca="1"/>
        <v/>
      </c>
      <c r="S373" s="37" t="str">
        <f ca="1"/>
        <v/>
      </c>
      <c r="T373" s="37" t="str">
        <f ca="1"/>
        <v/>
      </c>
      <c r="U373" s="37" t="str">
        <f ca="1"/>
        <v/>
      </c>
      <c r="V373" s="37" t="str">
        <f ca="1"/>
        <v/>
      </c>
      <c r="X373" s="37" t="str">
        <f ca="1"/>
        <v/>
      </c>
      <c r="Y373" s="37" t="str">
        <f ca="1"/>
        <v/>
      </c>
    </row>
    <row r="374" spans="15:25">
      <c r="O374" s="37" t="str">
        <f ca="1"/>
        <v/>
      </c>
      <c r="P374" s="37" t="str">
        <f ca="1"/>
        <v/>
      </c>
      <c r="Q374" s="37" t="str">
        <f ca="1"/>
        <v/>
      </c>
      <c r="R374" s="37" t="str">
        <f ca="1"/>
        <v/>
      </c>
      <c r="S374" s="37" t="str">
        <f ca="1"/>
        <v/>
      </c>
      <c r="T374" s="37" t="str">
        <f ca="1"/>
        <v/>
      </c>
      <c r="U374" s="37" t="str">
        <f ca="1"/>
        <v/>
      </c>
      <c r="V374" s="37" t="str">
        <f ca="1"/>
        <v/>
      </c>
      <c r="X374" s="37" t="str">
        <f ca="1"/>
        <v/>
      </c>
      <c r="Y374" s="37" t="str">
        <f ca="1"/>
        <v/>
      </c>
    </row>
    <row r="375" spans="15:25">
      <c r="O375" s="37" t="str">
        <f ca="1"/>
        <v/>
      </c>
      <c r="P375" s="37" t="str">
        <f ca="1"/>
        <v/>
      </c>
      <c r="Q375" s="37" t="str">
        <f ca="1"/>
        <v/>
      </c>
      <c r="R375" s="37" t="str">
        <f ca="1"/>
        <v/>
      </c>
      <c r="S375" s="37" t="str">
        <f ca="1"/>
        <v/>
      </c>
      <c r="T375" s="37" t="str">
        <f ca="1"/>
        <v/>
      </c>
      <c r="U375" s="37" t="str">
        <f ca="1"/>
        <v/>
      </c>
      <c r="V375" s="37" t="str">
        <f ca="1"/>
        <v/>
      </c>
      <c r="X375" s="37" t="str">
        <f ca="1"/>
        <v/>
      </c>
      <c r="Y375" s="37" t="str">
        <f ca="1"/>
        <v/>
      </c>
    </row>
    <row r="376" spans="15:25">
      <c r="O376" s="37" t="str">
        <f ca="1"/>
        <v/>
      </c>
      <c r="P376" s="37" t="str">
        <f ca="1"/>
        <v/>
      </c>
      <c r="Q376" s="37" t="str">
        <f ca="1"/>
        <v/>
      </c>
      <c r="R376" s="37" t="str">
        <f ca="1"/>
        <v/>
      </c>
      <c r="S376" s="37" t="str">
        <f ca="1"/>
        <v/>
      </c>
      <c r="T376" s="37" t="str">
        <f ca="1"/>
        <v/>
      </c>
      <c r="U376" s="37" t="str">
        <f ca="1"/>
        <v/>
      </c>
      <c r="V376" s="37" t="str">
        <f ca="1"/>
        <v/>
      </c>
      <c r="X376" s="37" t="str">
        <f ca="1"/>
        <v/>
      </c>
      <c r="Y376" s="37" t="str">
        <f ca="1"/>
        <v/>
      </c>
    </row>
    <row r="377" spans="15:25">
      <c r="O377" s="37" t="str">
        <f ca="1"/>
        <v/>
      </c>
      <c r="P377" s="37" t="str">
        <f ca="1"/>
        <v/>
      </c>
      <c r="Q377" s="37" t="str">
        <f ca="1"/>
        <v/>
      </c>
      <c r="R377" s="37" t="str">
        <f ca="1"/>
        <v/>
      </c>
      <c r="S377" s="37" t="str">
        <f ca="1"/>
        <v/>
      </c>
      <c r="T377" s="37" t="str">
        <f ca="1"/>
        <v/>
      </c>
      <c r="U377" s="37" t="str">
        <f ca="1"/>
        <v/>
      </c>
      <c r="V377" s="37" t="str">
        <f ca="1"/>
        <v/>
      </c>
      <c r="X377" s="37" t="str">
        <f ca="1"/>
        <v/>
      </c>
      <c r="Y377" s="37" t="str">
        <f ca="1"/>
        <v/>
      </c>
    </row>
    <row r="378" spans="15:25">
      <c r="O378" s="37" t="str">
        <f ca="1"/>
        <v/>
      </c>
      <c r="P378" s="37" t="str">
        <f ca="1"/>
        <v/>
      </c>
      <c r="Q378" s="37" t="str">
        <f ca="1"/>
        <v/>
      </c>
      <c r="R378" s="37" t="str">
        <f ca="1"/>
        <v/>
      </c>
      <c r="S378" s="37" t="str">
        <f ca="1"/>
        <v/>
      </c>
      <c r="T378" s="37" t="str">
        <f ca="1"/>
        <v/>
      </c>
      <c r="U378" s="37" t="str">
        <f ca="1"/>
        <v/>
      </c>
      <c r="V378" s="37" t="str">
        <f ca="1"/>
        <v/>
      </c>
      <c r="X378" s="37" t="str">
        <f ca="1"/>
        <v/>
      </c>
      <c r="Y378" s="37" t="str">
        <f ca="1"/>
        <v/>
      </c>
    </row>
    <row r="379" spans="15:25">
      <c r="O379" s="37" t="str">
        <f ca="1"/>
        <v/>
      </c>
      <c r="P379" s="37" t="str">
        <f ca="1"/>
        <v/>
      </c>
      <c r="Q379" s="37" t="str">
        <f ca="1"/>
        <v/>
      </c>
      <c r="R379" s="37" t="str">
        <f ca="1"/>
        <v/>
      </c>
      <c r="S379" s="37" t="str">
        <f ca="1"/>
        <v/>
      </c>
      <c r="T379" s="37" t="str">
        <f ca="1"/>
        <v/>
      </c>
      <c r="U379" s="37" t="str">
        <f ca="1"/>
        <v/>
      </c>
      <c r="V379" s="37" t="str">
        <f ca="1"/>
        <v/>
      </c>
      <c r="X379" s="37" t="str">
        <f ca="1"/>
        <v/>
      </c>
      <c r="Y379" s="37" t="str">
        <f ca="1"/>
        <v/>
      </c>
    </row>
    <row r="380" spans="15:25">
      <c r="O380" s="37" t="str">
        <f ca="1"/>
        <v/>
      </c>
      <c r="P380" s="37" t="str">
        <f ca="1"/>
        <v/>
      </c>
      <c r="Q380" s="37" t="str">
        <f ca="1"/>
        <v/>
      </c>
      <c r="R380" s="37" t="str">
        <f ca="1"/>
        <v/>
      </c>
      <c r="S380" s="37" t="str">
        <f ca="1"/>
        <v/>
      </c>
      <c r="T380" s="37" t="str">
        <f ca="1"/>
        <v/>
      </c>
      <c r="U380" s="37" t="str">
        <f ca="1"/>
        <v/>
      </c>
      <c r="V380" s="37" t="str">
        <f ca="1"/>
        <v/>
      </c>
      <c r="X380" s="37" t="str">
        <f ca="1"/>
        <v/>
      </c>
      <c r="Y380" s="37" t="str">
        <f ca="1"/>
        <v/>
      </c>
    </row>
    <row r="381" spans="15:25">
      <c r="O381" s="37" t="str">
        <f ca="1"/>
        <v/>
      </c>
      <c r="P381" s="37" t="str">
        <f ca="1"/>
        <v/>
      </c>
      <c r="Q381" s="37" t="str">
        <f ca="1"/>
        <v/>
      </c>
      <c r="R381" s="37" t="str">
        <f ca="1"/>
        <v/>
      </c>
      <c r="S381" s="37" t="str">
        <f ca="1"/>
        <v/>
      </c>
      <c r="T381" s="37" t="str">
        <f ca="1"/>
        <v/>
      </c>
      <c r="U381" s="37" t="str">
        <f ca="1"/>
        <v/>
      </c>
      <c r="V381" s="37" t="str">
        <f ca="1"/>
        <v/>
      </c>
      <c r="X381" s="37" t="str">
        <f ca="1"/>
        <v/>
      </c>
      <c r="Y381" s="37" t="str">
        <f ca="1"/>
        <v/>
      </c>
    </row>
    <row r="382" spans="15:25">
      <c r="O382" s="37" t="str">
        <f ca="1"/>
        <v/>
      </c>
      <c r="P382" s="37" t="str">
        <f ca="1"/>
        <v/>
      </c>
      <c r="Q382" s="37" t="str">
        <f ca="1"/>
        <v/>
      </c>
      <c r="R382" s="37" t="str">
        <f ca="1"/>
        <v/>
      </c>
      <c r="S382" s="37" t="str">
        <f ca="1"/>
        <v/>
      </c>
      <c r="T382" s="37" t="str">
        <f ca="1"/>
        <v/>
      </c>
      <c r="U382" s="37" t="str">
        <f ca="1"/>
        <v/>
      </c>
      <c r="V382" s="37" t="str">
        <f ca="1"/>
        <v/>
      </c>
      <c r="X382" s="37" t="str">
        <f ca="1"/>
        <v/>
      </c>
      <c r="Y382" s="37" t="str">
        <f ca="1"/>
        <v/>
      </c>
    </row>
    <row r="383" spans="15:25">
      <c r="O383" s="37" t="str">
        <f ca="1"/>
        <v/>
      </c>
      <c r="P383" s="37" t="str">
        <f ca="1"/>
        <v/>
      </c>
      <c r="Q383" s="37" t="str">
        <f ca="1"/>
        <v/>
      </c>
      <c r="R383" s="37" t="str">
        <f ca="1"/>
        <v/>
      </c>
      <c r="S383" s="37" t="str">
        <f ca="1"/>
        <v/>
      </c>
      <c r="T383" s="37" t="str">
        <f ca="1"/>
        <v/>
      </c>
      <c r="U383" s="37" t="str">
        <f ca="1"/>
        <v/>
      </c>
      <c r="V383" s="37" t="str">
        <f ca="1"/>
        <v/>
      </c>
      <c r="X383" s="37" t="str">
        <f ca="1"/>
        <v/>
      </c>
      <c r="Y383" s="37" t="str">
        <f ca="1"/>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ummaryRight="0"/>
  </sheetPr>
  <dimension ref="C6:E33"/>
  <sheetViews>
    <sheetView topLeftCell="A16" workbookViewId="0">
      <selection activeCell="E33" sqref="E33"/>
    </sheetView>
  </sheetViews>
  <sheetFormatPr defaultColWidth="12.5703125" defaultRowHeight="15.75" customHeight="1"/>
  <sheetData>
    <row r="6" spans="3:5">
      <c r="C6" s="30" t="s">
        <v>146</v>
      </c>
      <c r="D6" s="30">
        <v>1</v>
      </c>
      <c r="E6" s="30" t="s">
        <v>156</v>
      </c>
    </row>
    <row r="7" spans="3:5">
      <c r="D7" s="30">
        <v>2</v>
      </c>
      <c r="E7" s="30" t="s">
        <v>151</v>
      </c>
    </row>
    <row r="8" spans="3:5">
      <c r="D8" s="30">
        <v>-1</v>
      </c>
      <c r="E8" s="30" t="s">
        <v>164</v>
      </c>
    </row>
    <row r="9" spans="3:5">
      <c r="D9" s="30">
        <v>0</v>
      </c>
      <c r="E9" s="30" t="s">
        <v>521</v>
      </c>
    </row>
    <row r="12" spans="3:5">
      <c r="C12" s="30" t="s">
        <v>147</v>
      </c>
      <c r="D12" s="30">
        <v>2</v>
      </c>
      <c r="E12" s="30" t="s">
        <v>152</v>
      </c>
    </row>
    <row r="13" spans="3:5">
      <c r="D13" s="30">
        <v>1</v>
      </c>
      <c r="E13" s="30" t="s">
        <v>162</v>
      </c>
    </row>
    <row r="14" spans="3:5">
      <c r="D14" s="30">
        <v>0</v>
      </c>
      <c r="E14" s="30" t="s">
        <v>163</v>
      </c>
    </row>
    <row r="15" spans="3:5">
      <c r="D15" s="30">
        <v>-1</v>
      </c>
      <c r="E15" s="30" t="s">
        <v>277</v>
      </c>
    </row>
    <row r="18" spans="3:5">
      <c r="C18" s="30" t="s">
        <v>148</v>
      </c>
      <c r="D18" s="30">
        <v>2</v>
      </c>
      <c r="E18" s="30" t="s">
        <v>153</v>
      </c>
    </row>
    <row r="19" spans="3:5">
      <c r="D19" s="30">
        <v>1</v>
      </c>
      <c r="E19" s="30" t="s">
        <v>157</v>
      </c>
    </row>
    <row r="20" spans="3:5">
      <c r="D20" s="30">
        <v>0</v>
      </c>
      <c r="E20" s="30" t="s">
        <v>165</v>
      </c>
    </row>
    <row r="21" spans="3:5">
      <c r="D21" s="30">
        <v>-1</v>
      </c>
      <c r="E21" s="30" t="s">
        <v>283</v>
      </c>
    </row>
    <row r="24" spans="3:5">
      <c r="C24" s="30" t="s">
        <v>149</v>
      </c>
      <c r="D24" s="30">
        <v>-1</v>
      </c>
      <c r="E24" s="30" t="s">
        <v>171</v>
      </c>
    </row>
    <row r="25" spans="3:5">
      <c r="D25" s="30">
        <v>0</v>
      </c>
      <c r="E25" s="30" t="s">
        <v>160</v>
      </c>
    </row>
    <row r="26" spans="3:5">
      <c r="D26" s="30">
        <v>1</v>
      </c>
      <c r="E26" s="30" t="s">
        <v>166</v>
      </c>
    </row>
    <row r="27" spans="3:5">
      <c r="D27" s="30">
        <v>2</v>
      </c>
      <c r="E27" s="30" t="s">
        <v>154</v>
      </c>
    </row>
    <row r="30" spans="3:5">
      <c r="C30" s="30" t="s">
        <v>150</v>
      </c>
      <c r="D30" s="30">
        <v>2</v>
      </c>
      <c r="E30" s="30" t="s">
        <v>155</v>
      </c>
    </row>
    <row r="31" spans="3:5">
      <c r="D31" s="30">
        <v>1</v>
      </c>
      <c r="E31" s="30" t="s">
        <v>159</v>
      </c>
    </row>
    <row r="32" spans="3:5">
      <c r="D32" s="30">
        <v>0</v>
      </c>
      <c r="E32" s="30" t="s">
        <v>218</v>
      </c>
    </row>
    <row r="33" spans="4:5">
      <c r="D33" s="30">
        <v>-1</v>
      </c>
      <c r="E33" s="30" t="s">
        <v>249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C6:E63"/>
  <sheetViews>
    <sheetView topLeftCell="A46" workbookViewId="0">
      <selection activeCell="E63" sqref="E63"/>
    </sheetView>
  </sheetViews>
  <sheetFormatPr defaultColWidth="12.5703125" defaultRowHeight="15.75" customHeight="1"/>
  <sheetData>
    <row r="6" spans="3:5">
      <c r="C6" s="30" t="s">
        <v>146</v>
      </c>
      <c r="D6" s="30">
        <v>0</v>
      </c>
      <c r="E6" s="30" t="s">
        <v>509</v>
      </c>
    </row>
    <row r="7" spans="3:5">
      <c r="D7" s="30">
        <v>1</v>
      </c>
      <c r="E7" s="30" t="s">
        <v>487</v>
      </c>
    </row>
    <row r="8" spans="3:5">
      <c r="D8" s="30">
        <v>2</v>
      </c>
      <c r="E8" s="30" t="s">
        <v>477</v>
      </c>
    </row>
    <row r="9" spans="3:5">
      <c r="D9" s="30">
        <v>-1</v>
      </c>
      <c r="E9" s="30" t="s">
        <v>463</v>
      </c>
    </row>
    <row r="12" spans="3:5">
      <c r="C12" s="30" t="s">
        <v>147</v>
      </c>
      <c r="D12" s="30">
        <v>-1</v>
      </c>
      <c r="E12" s="39" t="s">
        <v>472</v>
      </c>
    </row>
    <row r="13" spans="3:5">
      <c r="D13" s="30">
        <v>2</v>
      </c>
      <c r="E13" s="40" t="s">
        <v>464</v>
      </c>
    </row>
    <row r="14" spans="3:5">
      <c r="D14" s="30">
        <v>1</v>
      </c>
      <c r="E14" s="40" t="s">
        <v>488</v>
      </c>
    </row>
    <row r="15" spans="3:5">
      <c r="D15" s="30">
        <v>0</v>
      </c>
      <c r="E15" s="40" t="s">
        <v>478</v>
      </c>
    </row>
    <row r="18" spans="3:5">
      <c r="C18" s="30" t="s">
        <v>148</v>
      </c>
      <c r="D18" s="30">
        <v>2</v>
      </c>
      <c r="E18" s="39" t="s">
        <v>473</v>
      </c>
    </row>
    <row r="19" spans="3:5">
      <c r="D19" s="30">
        <v>1</v>
      </c>
      <c r="E19" s="40" t="s">
        <v>474</v>
      </c>
    </row>
    <row r="20" spans="3:5">
      <c r="D20" s="30">
        <v>-1</v>
      </c>
      <c r="E20" s="40" t="s">
        <v>493</v>
      </c>
    </row>
    <row r="21" spans="3:5">
      <c r="D21" s="30">
        <v>0</v>
      </c>
      <c r="E21" s="40" t="s">
        <v>465</v>
      </c>
    </row>
    <row r="24" spans="3:5">
      <c r="C24" s="30" t="s">
        <v>149</v>
      </c>
      <c r="D24" s="30">
        <v>2</v>
      </c>
      <c r="E24" s="39" t="s">
        <v>498</v>
      </c>
    </row>
    <row r="25" spans="3:5">
      <c r="D25" s="30">
        <v>1</v>
      </c>
      <c r="E25" s="40" t="s">
        <v>474</v>
      </c>
    </row>
    <row r="26" spans="3:5">
      <c r="D26" s="30">
        <v>-1</v>
      </c>
      <c r="E26" s="40" t="s">
        <v>466</v>
      </c>
    </row>
    <row r="27" spans="3:5">
      <c r="D27" s="30">
        <v>0</v>
      </c>
      <c r="E27" s="40" t="s">
        <v>479</v>
      </c>
    </row>
    <row r="30" spans="3:5">
      <c r="C30" s="30" t="s">
        <v>150</v>
      </c>
      <c r="D30" s="30">
        <v>2</v>
      </c>
      <c r="E30" s="39" t="s">
        <v>480</v>
      </c>
    </row>
    <row r="31" spans="3:5">
      <c r="D31" s="30">
        <v>1</v>
      </c>
      <c r="E31" s="40" t="s">
        <v>489</v>
      </c>
    </row>
    <row r="32" spans="3:5">
      <c r="D32" s="30">
        <v>-1</v>
      </c>
      <c r="E32" s="40" t="s">
        <v>467</v>
      </c>
    </row>
    <row r="33" spans="3:5">
      <c r="D33" s="30">
        <v>0</v>
      </c>
      <c r="E33" s="40" t="s">
        <v>475</v>
      </c>
    </row>
    <row r="36" spans="3:5">
      <c r="C36" s="30" t="s">
        <v>458</v>
      </c>
      <c r="D36" s="30">
        <v>2</v>
      </c>
      <c r="E36" s="39" t="s">
        <v>484</v>
      </c>
    </row>
    <row r="37" spans="3:5">
      <c r="D37" s="30">
        <v>1</v>
      </c>
      <c r="E37" s="40" t="s">
        <v>499</v>
      </c>
    </row>
    <row r="38" spans="3:5">
      <c r="D38" s="30">
        <v>-1</v>
      </c>
      <c r="E38" s="40" t="s">
        <v>490</v>
      </c>
    </row>
    <row r="39" spans="3:5">
      <c r="D39" s="30">
        <v>0</v>
      </c>
      <c r="E39" s="40" t="s">
        <v>468</v>
      </c>
    </row>
    <row r="42" spans="3:5">
      <c r="C42" s="30" t="s">
        <v>459</v>
      </c>
      <c r="D42" s="30">
        <v>2</v>
      </c>
      <c r="E42" s="39" t="s">
        <v>485</v>
      </c>
    </row>
    <row r="43" spans="3:5">
      <c r="D43" s="30">
        <v>1</v>
      </c>
      <c r="E43" s="40" t="s">
        <v>469</v>
      </c>
    </row>
    <row r="44" spans="3:5">
      <c r="D44" s="30">
        <v>-1</v>
      </c>
      <c r="E44" s="40" t="s">
        <v>481</v>
      </c>
    </row>
    <row r="45" spans="3:5">
      <c r="D45" s="30">
        <v>0</v>
      </c>
      <c r="E45" s="40" t="s">
        <v>476</v>
      </c>
    </row>
    <row r="48" spans="3:5">
      <c r="C48" s="30" t="s">
        <v>460</v>
      </c>
      <c r="D48" s="30">
        <v>2</v>
      </c>
      <c r="E48" s="30" t="s">
        <v>497</v>
      </c>
    </row>
    <row r="49" spans="3:5">
      <c r="D49" s="30">
        <v>1</v>
      </c>
      <c r="E49" s="30" t="s">
        <v>495</v>
      </c>
    </row>
    <row r="50" spans="3:5">
      <c r="D50" s="30">
        <v>-1</v>
      </c>
      <c r="E50" s="30" t="s">
        <v>496</v>
      </c>
    </row>
    <row r="51" spans="3:5">
      <c r="D51" s="30">
        <v>0</v>
      </c>
      <c r="E51" s="30" t="s">
        <v>503</v>
      </c>
    </row>
    <row r="54" spans="3:5">
      <c r="C54" s="30" t="s">
        <v>461</v>
      </c>
      <c r="D54" s="30">
        <v>1</v>
      </c>
      <c r="E54" s="39" t="s">
        <v>470</v>
      </c>
    </row>
    <row r="55" spans="3:5">
      <c r="D55" s="30">
        <v>-1</v>
      </c>
      <c r="E55" s="40" t="s">
        <v>482</v>
      </c>
    </row>
    <row r="56" spans="3:5">
      <c r="D56" s="30">
        <v>2</v>
      </c>
      <c r="E56" s="40" t="s">
        <v>508</v>
      </c>
    </row>
    <row r="57" spans="3:5">
      <c r="D57" s="30">
        <v>0</v>
      </c>
      <c r="E57" s="40" t="s">
        <v>491</v>
      </c>
    </row>
    <row r="60" spans="3:5">
      <c r="C60" s="30" t="s">
        <v>462</v>
      </c>
      <c r="D60" s="30">
        <v>2</v>
      </c>
      <c r="E60" s="39" t="s">
        <v>494</v>
      </c>
    </row>
    <row r="61" spans="3:5">
      <c r="D61" s="30">
        <v>-1</v>
      </c>
      <c r="E61" s="40" t="s">
        <v>486</v>
      </c>
    </row>
    <row r="62" spans="3:5">
      <c r="D62" s="30">
        <v>1</v>
      </c>
      <c r="E62" s="40" t="s">
        <v>483</v>
      </c>
    </row>
    <row r="63" spans="3:5">
      <c r="D63" s="30">
        <v>0</v>
      </c>
      <c r="E63" s="40" t="s">
        <v>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Guidelines</vt:lpstr>
      <vt:lpstr>Context1 Assessments</vt:lpstr>
      <vt:lpstr>Context2 Leaderboard</vt:lpstr>
      <vt:lpstr>Context3 Formulae</vt:lpstr>
      <vt:lpstr>Sample Leaderboard</vt:lpstr>
      <vt:lpstr>DataSet2 Advanced Screening</vt:lpstr>
      <vt:lpstr>DataSet3 Key Basic</vt:lpstr>
      <vt:lpstr>Data Set4 Key Advanced2</vt:lpstr>
      <vt:lpstr>DataSet1 Basic Screening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2024-12-18T19:09:58Z</dcterms:created>
  <dcterms:modified xsi:type="dcterms:W3CDTF">2024-12-18T19:10:17Z</dcterms:modified>
</cp:coreProperties>
</file>