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k\Sync\Projects\WTherm-v2\measurements\"/>
    </mc:Choice>
  </mc:AlternateContent>
  <bookViews>
    <workbookView xWindow="0" yWindow="0" windowWidth="24000" windowHeight="9735"/>
  </bookViews>
  <sheets>
    <sheet name="06122014" sheetId="1" r:id="rId1"/>
  </sheets>
  <calcPr calcId="152511"/>
</workbook>
</file>

<file path=xl/calcChain.xml><?xml version="1.0" encoding="utf-8"?>
<calcChain xmlns="http://schemas.openxmlformats.org/spreadsheetml/2006/main">
  <c r="G2" i="1" l="1"/>
  <c r="E27" i="1"/>
  <c r="E25" i="1"/>
  <c r="E24" i="1"/>
  <c r="C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2" i="1"/>
  <c r="E29" i="1"/>
  <c r="C4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26" i="1" l="1"/>
  <c r="E23" i="1"/>
  <c r="D2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H7" i="1" l="1"/>
  <c r="H15" i="1"/>
  <c r="H16" i="1"/>
  <c r="H17" i="1"/>
  <c r="H13" i="1"/>
  <c r="H8" i="1"/>
  <c r="H9" i="1"/>
  <c r="H18" i="1"/>
  <c r="H14" i="1"/>
  <c r="H10" i="1"/>
  <c r="H6" i="1"/>
  <c r="H3" i="1"/>
  <c r="H11" i="1"/>
  <c r="H19" i="1"/>
  <c r="H4" i="1"/>
  <c r="H12" i="1"/>
  <c r="H20" i="1"/>
  <c r="H5" i="1"/>
  <c r="H21" i="1"/>
</calcChain>
</file>

<file path=xl/sharedStrings.xml><?xml version="1.0" encoding="utf-8"?>
<sst xmlns="http://schemas.openxmlformats.org/spreadsheetml/2006/main" count="20" uniqueCount="19">
  <si>
    <t>Time</t>
  </si>
  <si>
    <t>Average</t>
  </si>
  <si>
    <t>Total energy needed:</t>
  </si>
  <si>
    <t>*C</t>
  </si>
  <si>
    <t>KWh</t>
  </si>
  <si>
    <t>Total time:</t>
  </si>
  <si>
    <t>Hours</t>
  </si>
  <si>
    <t>Power needed:</t>
  </si>
  <si>
    <t>Average dT</t>
  </si>
  <si>
    <t>U=</t>
  </si>
  <si>
    <t>W/K</t>
  </si>
  <si>
    <t>dT</t>
  </si>
  <si>
    <t>Qin (MJ)</t>
  </si>
  <si>
    <t>dQ (MJ)</t>
  </si>
  <si>
    <t>Qout (MJ)</t>
  </si>
  <si>
    <t>KW</t>
  </si>
  <si>
    <t>meter value (GJ)</t>
  </si>
  <si>
    <t>inside (°C)</t>
  </si>
  <si>
    <t xml:space="preserve"> outside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</si>
</sst>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16" fillId="0" borderId="0" xfId="0" applyFont="1"/>
    <xf numFmtId="2" fontId="0" fillId="0" borderId="0" xfId="0" applyNumberFormat="1"/>
    <xf numFmtId="2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Measurements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'06122014'!$C$1</c:f>
              <c:strCache>
                <c:ptCount val="1"/>
                <c:pt idx="0">
                  <c:v>Qin (MJ)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'06122014'!$A$2:$A$21</c:f>
              <c:numCache>
                <c:formatCode>h:mm</c:formatCode>
                <c:ptCount val="20"/>
                <c:pt idx="0">
                  <c:v>0.46527777777777773</c:v>
                </c:pt>
                <c:pt idx="1">
                  <c:v>0.47222222222222227</c:v>
                </c:pt>
                <c:pt idx="2">
                  <c:v>0.47916666666666669</c:v>
                </c:pt>
                <c:pt idx="3">
                  <c:v>0.4861111111111111</c:v>
                </c:pt>
                <c:pt idx="4">
                  <c:v>0.49305555555555558</c:v>
                </c:pt>
                <c:pt idx="5">
                  <c:v>0.5</c:v>
                </c:pt>
                <c:pt idx="6">
                  <c:v>0.50694444444444442</c:v>
                </c:pt>
                <c:pt idx="7">
                  <c:v>0.51388888888888895</c:v>
                </c:pt>
                <c:pt idx="8">
                  <c:v>0.52083333333333337</c:v>
                </c:pt>
                <c:pt idx="9">
                  <c:v>0.52777777777777779</c:v>
                </c:pt>
                <c:pt idx="10">
                  <c:v>0.53472222222222221</c:v>
                </c:pt>
                <c:pt idx="11">
                  <c:v>0.54166666666666663</c:v>
                </c:pt>
                <c:pt idx="12">
                  <c:v>0.54861111111111105</c:v>
                </c:pt>
                <c:pt idx="13">
                  <c:v>0.55555555555555558</c:v>
                </c:pt>
                <c:pt idx="14">
                  <c:v>0.5625</c:v>
                </c:pt>
                <c:pt idx="15">
                  <c:v>0.56944444444444442</c:v>
                </c:pt>
                <c:pt idx="16">
                  <c:v>0.57638888888888895</c:v>
                </c:pt>
                <c:pt idx="17">
                  <c:v>0.58333333333333337</c:v>
                </c:pt>
                <c:pt idx="18">
                  <c:v>0.59027777777777779</c:v>
                </c:pt>
                <c:pt idx="19">
                  <c:v>0.59722222222222221</c:v>
                </c:pt>
              </c:numCache>
            </c:numRef>
          </c:cat>
          <c:val>
            <c:numRef>
              <c:f>'06122014'!$C$2:$C$21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3.9999999999906777</c:v>
                </c:pt>
                <c:pt idx="3">
                  <c:v>3.9999999999906777</c:v>
                </c:pt>
                <c:pt idx="4">
                  <c:v>3.9999999999906777</c:v>
                </c:pt>
                <c:pt idx="5">
                  <c:v>3.9999999999906777</c:v>
                </c:pt>
                <c:pt idx="6">
                  <c:v>3.9999999999906777</c:v>
                </c:pt>
                <c:pt idx="7">
                  <c:v>3.9999999999906777</c:v>
                </c:pt>
                <c:pt idx="8">
                  <c:v>3.9999999999906777</c:v>
                </c:pt>
                <c:pt idx="9">
                  <c:v>3.9999999999906777</c:v>
                </c:pt>
                <c:pt idx="10">
                  <c:v>3.9999999999906777</c:v>
                </c:pt>
                <c:pt idx="11">
                  <c:v>8.0000000000097771</c:v>
                </c:pt>
                <c:pt idx="12">
                  <c:v>8.0000000000097771</c:v>
                </c:pt>
                <c:pt idx="13">
                  <c:v>8.0000000000097771</c:v>
                </c:pt>
                <c:pt idx="14">
                  <c:v>13.00000000000523</c:v>
                </c:pt>
                <c:pt idx="15">
                  <c:v>13.00000000000523</c:v>
                </c:pt>
                <c:pt idx="16">
                  <c:v>13.00000000000523</c:v>
                </c:pt>
                <c:pt idx="17">
                  <c:v>16.999999999995907</c:v>
                </c:pt>
                <c:pt idx="18">
                  <c:v>16.999999999995907</c:v>
                </c:pt>
                <c:pt idx="19">
                  <c:v>16.999999999995907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'06122014'!$D$1</c:f>
              <c:strCache>
                <c:ptCount val="1"/>
                <c:pt idx="0">
                  <c:v>inside (°C)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'06122014'!$A$2:$A$21</c:f>
              <c:numCache>
                <c:formatCode>h:mm</c:formatCode>
                <c:ptCount val="20"/>
                <c:pt idx="0">
                  <c:v>0.46527777777777773</c:v>
                </c:pt>
                <c:pt idx="1">
                  <c:v>0.47222222222222227</c:v>
                </c:pt>
                <c:pt idx="2">
                  <c:v>0.47916666666666669</c:v>
                </c:pt>
                <c:pt idx="3">
                  <c:v>0.4861111111111111</c:v>
                </c:pt>
                <c:pt idx="4">
                  <c:v>0.49305555555555558</c:v>
                </c:pt>
                <c:pt idx="5">
                  <c:v>0.5</c:v>
                </c:pt>
                <c:pt idx="6">
                  <c:v>0.50694444444444442</c:v>
                </c:pt>
                <c:pt idx="7">
                  <c:v>0.51388888888888895</c:v>
                </c:pt>
                <c:pt idx="8">
                  <c:v>0.52083333333333337</c:v>
                </c:pt>
                <c:pt idx="9">
                  <c:v>0.52777777777777779</c:v>
                </c:pt>
                <c:pt idx="10">
                  <c:v>0.53472222222222221</c:v>
                </c:pt>
                <c:pt idx="11">
                  <c:v>0.54166666666666663</c:v>
                </c:pt>
                <c:pt idx="12">
                  <c:v>0.54861111111111105</c:v>
                </c:pt>
                <c:pt idx="13">
                  <c:v>0.55555555555555558</c:v>
                </c:pt>
                <c:pt idx="14">
                  <c:v>0.5625</c:v>
                </c:pt>
                <c:pt idx="15">
                  <c:v>0.56944444444444442</c:v>
                </c:pt>
                <c:pt idx="16">
                  <c:v>0.57638888888888895</c:v>
                </c:pt>
                <c:pt idx="17">
                  <c:v>0.58333333333333337</c:v>
                </c:pt>
                <c:pt idx="18">
                  <c:v>0.59027777777777779</c:v>
                </c:pt>
                <c:pt idx="19">
                  <c:v>0.59722222222222221</c:v>
                </c:pt>
              </c:numCache>
            </c:numRef>
          </c:cat>
          <c:val>
            <c:numRef>
              <c:f>'06122014'!$D$2:$D$21</c:f>
              <c:numCache>
                <c:formatCode>General</c:formatCode>
                <c:ptCount val="20"/>
                <c:pt idx="0">
                  <c:v>21.3</c:v>
                </c:pt>
                <c:pt idx="1">
                  <c:v>21.2</c:v>
                </c:pt>
                <c:pt idx="2">
                  <c:v>21.1</c:v>
                </c:pt>
                <c:pt idx="3">
                  <c:v>21.1</c:v>
                </c:pt>
                <c:pt idx="4">
                  <c:v>21</c:v>
                </c:pt>
                <c:pt idx="5">
                  <c:v>20.9</c:v>
                </c:pt>
                <c:pt idx="6">
                  <c:v>20.8</c:v>
                </c:pt>
                <c:pt idx="7">
                  <c:v>20.7</c:v>
                </c:pt>
                <c:pt idx="8">
                  <c:v>20.6</c:v>
                </c:pt>
                <c:pt idx="9">
                  <c:v>20.5</c:v>
                </c:pt>
                <c:pt idx="10">
                  <c:v>20.399999999999999</c:v>
                </c:pt>
                <c:pt idx="11">
                  <c:v>20.399999999999999</c:v>
                </c:pt>
                <c:pt idx="12">
                  <c:v>20.399999999999999</c:v>
                </c:pt>
                <c:pt idx="13">
                  <c:v>20.3</c:v>
                </c:pt>
                <c:pt idx="14">
                  <c:v>20.3</c:v>
                </c:pt>
                <c:pt idx="15">
                  <c:v>20.3</c:v>
                </c:pt>
                <c:pt idx="16">
                  <c:v>20.3</c:v>
                </c:pt>
                <c:pt idx="17">
                  <c:v>20.3</c:v>
                </c:pt>
                <c:pt idx="18">
                  <c:v>20.399999999999999</c:v>
                </c:pt>
                <c:pt idx="19">
                  <c:v>20.399999999999999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'06122014'!$E$1</c:f>
              <c:strCache>
                <c:ptCount val="1"/>
                <c:pt idx="0">
                  <c:v> outside (°C)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'06122014'!$A$2:$A$21</c:f>
              <c:numCache>
                <c:formatCode>h:mm</c:formatCode>
                <c:ptCount val="20"/>
                <c:pt idx="0">
                  <c:v>0.46527777777777773</c:v>
                </c:pt>
                <c:pt idx="1">
                  <c:v>0.47222222222222227</c:v>
                </c:pt>
                <c:pt idx="2">
                  <c:v>0.47916666666666669</c:v>
                </c:pt>
                <c:pt idx="3">
                  <c:v>0.4861111111111111</c:v>
                </c:pt>
                <c:pt idx="4">
                  <c:v>0.49305555555555558</c:v>
                </c:pt>
                <c:pt idx="5">
                  <c:v>0.5</c:v>
                </c:pt>
                <c:pt idx="6">
                  <c:v>0.50694444444444442</c:v>
                </c:pt>
                <c:pt idx="7">
                  <c:v>0.51388888888888895</c:v>
                </c:pt>
                <c:pt idx="8">
                  <c:v>0.52083333333333337</c:v>
                </c:pt>
                <c:pt idx="9">
                  <c:v>0.52777777777777779</c:v>
                </c:pt>
                <c:pt idx="10">
                  <c:v>0.53472222222222221</c:v>
                </c:pt>
                <c:pt idx="11">
                  <c:v>0.54166666666666663</c:v>
                </c:pt>
                <c:pt idx="12">
                  <c:v>0.54861111111111105</c:v>
                </c:pt>
                <c:pt idx="13">
                  <c:v>0.55555555555555558</c:v>
                </c:pt>
                <c:pt idx="14">
                  <c:v>0.5625</c:v>
                </c:pt>
                <c:pt idx="15">
                  <c:v>0.56944444444444442</c:v>
                </c:pt>
                <c:pt idx="16">
                  <c:v>0.57638888888888895</c:v>
                </c:pt>
                <c:pt idx="17">
                  <c:v>0.58333333333333337</c:v>
                </c:pt>
                <c:pt idx="18">
                  <c:v>0.59027777777777779</c:v>
                </c:pt>
                <c:pt idx="19">
                  <c:v>0.59722222222222221</c:v>
                </c:pt>
              </c:numCache>
            </c:numRef>
          </c:cat>
          <c:val>
            <c:numRef>
              <c:f>'06122014'!$E$2:$E$21</c:f>
              <c:numCache>
                <c:formatCode>General</c:formatCode>
                <c:ptCount val="20"/>
                <c:pt idx="0">
                  <c:v>4.8</c:v>
                </c:pt>
                <c:pt idx="1">
                  <c:v>4.9000000000000004</c:v>
                </c:pt>
                <c:pt idx="2">
                  <c:v>5</c:v>
                </c:pt>
                <c:pt idx="3">
                  <c:v>5.4</c:v>
                </c:pt>
                <c:pt idx="4">
                  <c:v>5.8</c:v>
                </c:pt>
                <c:pt idx="5">
                  <c:v>5.7</c:v>
                </c:pt>
                <c:pt idx="6">
                  <c:v>6</c:v>
                </c:pt>
                <c:pt idx="7">
                  <c:v>6.2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6.9</c:v>
                </c:pt>
                <c:pt idx="12">
                  <c:v>7.1</c:v>
                </c:pt>
                <c:pt idx="13">
                  <c:v>7</c:v>
                </c:pt>
                <c:pt idx="14">
                  <c:v>6.4</c:v>
                </c:pt>
                <c:pt idx="15">
                  <c:v>5.9</c:v>
                </c:pt>
                <c:pt idx="16">
                  <c:v>5.8</c:v>
                </c:pt>
                <c:pt idx="17">
                  <c:v>5.7</c:v>
                </c:pt>
                <c:pt idx="18">
                  <c:v>5.5</c:v>
                </c:pt>
                <c:pt idx="19">
                  <c:v>5.4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'06122014'!$H$1</c:f>
              <c:strCache>
                <c:ptCount val="1"/>
                <c:pt idx="0">
                  <c:v>dQ (MJ)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'06122014'!$H$2:$H$21</c:f>
              <c:numCache>
                <c:formatCode>General</c:formatCode>
                <c:ptCount val="20"/>
                <c:pt idx="0">
                  <c:v>-1.008412424503647</c:v>
                </c:pt>
                <c:pt idx="1">
                  <c:v>-0.99618924360056182</c:v>
                </c:pt>
                <c:pt idx="2">
                  <c:v>3.0160339372931899</c:v>
                </c:pt>
                <c:pt idx="3">
                  <c:v>3.0404802990993285</c:v>
                </c:pt>
                <c:pt idx="4">
                  <c:v>3.0710382513570247</c:v>
                </c:pt>
                <c:pt idx="5">
                  <c:v>3.0710382513570247</c:v>
                </c:pt>
                <c:pt idx="6">
                  <c:v>3.0954846131631544</c:v>
                </c:pt>
                <c:pt idx="7">
                  <c:v>3.1138193845177948</c:v>
                </c:pt>
                <c:pt idx="8">
                  <c:v>3.1443773367754622</c:v>
                </c:pt>
                <c:pt idx="9">
                  <c:v>3.1627121081300915</c:v>
                </c:pt>
                <c:pt idx="10">
                  <c:v>3.1810468794846858</c:v>
                </c:pt>
                <c:pt idx="11">
                  <c:v>7.1749352890522653</c:v>
                </c:pt>
                <c:pt idx="12">
                  <c:v>7.1871584699553139</c:v>
                </c:pt>
                <c:pt idx="13">
                  <c:v>7.1871584699553308</c:v>
                </c:pt>
                <c:pt idx="14">
                  <c:v>12.150488927241561</c:v>
                </c:pt>
                <c:pt idx="15">
                  <c:v>12.119930974983856</c:v>
                </c:pt>
                <c:pt idx="16">
                  <c:v>12.113819384532347</c:v>
                </c:pt>
                <c:pt idx="17">
                  <c:v>16.107707794071469</c:v>
                </c:pt>
                <c:pt idx="18">
                  <c:v>16.089373022716877</c:v>
                </c:pt>
                <c:pt idx="19">
                  <c:v>16.083261432265321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3171616"/>
        <c:axId val="-493174336"/>
      </c:lineChart>
      <c:catAx>
        <c:axId val="-49317161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93174336"/>
        <c:crosses val="autoZero"/>
        <c:auto val="1"/>
        <c:lblAlgn val="ctr"/>
        <c:lblOffset val="100"/>
        <c:noMultiLvlLbl val="0"/>
      </c:catAx>
      <c:valAx>
        <c:axId val="-4931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931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4761</xdr:rowOff>
    </xdr:from>
    <xdr:to>
      <xdr:col>22</xdr:col>
      <xdr:colOff>0</xdr:colOff>
      <xdr:row>20</xdr:row>
      <xdr:rowOff>180974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H2" sqref="H2"/>
    </sheetView>
  </sheetViews>
  <sheetFormatPr defaultRowHeight="15" x14ac:dyDescent="0.25"/>
  <cols>
    <col min="2" max="2" width="16.5703125" customWidth="1"/>
    <col min="3" max="3" width="10.5703125" customWidth="1"/>
    <col min="4" max="4" width="10.28515625" customWidth="1"/>
    <col min="5" max="5" width="12" customWidth="1"/>
  </cols>
  <sheetData>
    <row r="1" spans="1:8" x14ac:dyDescent="0.25">
      <c r="A1" s="2" t="s">
        <v>0</v>
      </c>
      <c r="B1" s="2" t="s">
        <v>16</v>
      </c>
      <c r="C1" s="2" t="s">
        <v>12</v>
      </c>
      <c r="D1" s="2" t="s">
        <v>17</v>
      </c>
      <c r="E1" s="2" t="s">
        <v>18</v>
      </c>
      <c r="F1" s="2" t="s">
        <v>11</v>
      </c>
      <c r="G1" s="2" t="s">
        <v>14</v>
      </c>
      <c r="H1" s="2" t="s">
        <v>13</v>
      </c>
    </row>
    <row r="2" spans="1:8" x14ac:dyDescent="0.25">
      <c r="A2" s="4">
        <v>0.46527777777777773</v>
      </c>
      <c r="B2">
        <v>252.47</v>
      </c>
      <c r="C2">
        <f>(B2-$B$2)*1000</f>
        <v>0</v>
      </c>
      <c r="D2">
        <v>21.3</v>
      </c>
      <c r="E2">
        <v>4.8</v>
      </c>
      <c r="F2">
        <f>D2-E2</f>
        <v>16.5</v>
      </c>
      <c r="G2">
        <f>(A3*24-A2*24)*$E$29*3.6*F2/1000</f>
        <v>1.008412424503647</v>
      </c>
      <c r="H2">
        <f>C2-G2</f>
        <v>-1.008412424503647</v>
      </c>
    </row>
    <row r="3" spans="1:8" x14ac:dyDescent="0.25">
      <c r="A3" s="4">
        <v>0.47222222222222227</v>
      </c>
      <c r="B3">
        <v>252.47</v>
      </c>
      <c r="C3">
        <f>(B3-$B$2)*1000</f>
        <v>0</v>
      </c>
      <c r="D3">
        <v>21.2</v>
      </c>
      <c r="E3">
        <v>4.9000000000000004</v>
      </c>
      <c r="F3">
        <f t="shared" ref="F3:F21" si="0">D3-E3</f>
        <v>16.299999999999997</v>
      </c>
      <c r="G3">
        <f t="shared" ref="G3:G21" si="1">(A4*24-A3*24)*$E$29*3.6*F3/1000</f>
        <v>0.99618924360056182</v>
      </c>
      <c r="H3">
        <f>C3-G3</f>
        <v>-0.99618924360056182</v>
      </c>
    </row>
    <row r="4" spans="1:8" x14ac:dyDescent="0.25">
      <c r="A4" s="4">
        <v>0.47916666666666669</v>
      </c>
      <c r="B4">
        <v>252.47399999999999</v>
      </c>
      <c r="C4">
        <f>(B4-$B$2)*1000</f>
        <v>3.9999999999906777</v>
      </c>
      <c r="D4">
        <v>21.1</v>
      </c>
      <c r="E4">
        <v>5</v>
      </c>
      <c r="F4">
        <f t="shared" si="0"/>
        <v>16.100000000000001</v>
      </c>
      <c r="G4">
        <f t="shared" si="1"/>
        <v>0.98396606269748765</v>
      </c>
      <c r="H4">
        <f t="shared" ref="H4:H21" si="2">C4-G4</f>
        <v>3.0160339372931899</v>
      </c>
    </row>
    <row r="5" spans="1:8" x14ac:dyDescent="0.25">
      <c r="A5" s="4">
        <v>0.4861111111111111</v>
      </c>
      <c r="B5">
        <v>252.47399999999999</v>
      </c>
      <c r="C5">
        <f t="shared" ref="C4:C21" si="3">(B5-$B$2)*1000</f>
        <v>3.9999999999906777</v>
      </c>
      <c r="D5">
        <v>21.1</v>
      </c>
      <c r="E5">
        <v>5.4</v>
      </c>
      <c r="F5">
        <f t="shared" si="0"/>
        <v>15.700000000000001</v>
      </c>
      <c r="G5">
        <f t="shared" si="1"/>
        <v>0.95951970089134908</v>
      </c>
      <c r="H5">
        <f t="shared" si="2"/>
        <v>3.0404802990993285</v>
      </c>
    </row>
    <row r="6" spans="1:8" x14ac:dyDescent="0.25">
      <c r="A6" s="4">
        <v>0.49305555555555558</v>
      </c>
      <c r="B6">
        <v>252.47399999999999</v>
      </c>
      <c r="C6">
        <f t="shared" si="3"/>
        <v>3.9999999999906777</v>
      </c>
      <c r="D6">
        <v>21</v>
      </c>
      <c r="E6">
        <v>5.8</v>
      </c>
      <c r="F6">
        <f t="shared" si="0"/>
        <v>15.2</v>
      </c>
      <c r="G6">
        <f t="shared" si="1"/>
        <v>0.92896174863365288</v>
      </c>
      <c r="H6">
        <f t="shared" si="2"/>
        <v>3.0710382513570247</v>
      </c>
    </row>
    <row r="7" spans="1:8" x14ac:dyDescent="0.25">
      <c r="A7" s="4">
        <v>0.5</v>
      </c>
      <c r="B7">
        <v>252.47399999999999</v>
      </c>
      <c r="C7">
        <f t="shared" si="3"/>
        <v>3.9999999999906777</v>
      </c>
      <c r="D7">
        <v>20.9</v>
      </c>
      <c r="E7">
        <v>5.7</v>
      </c>
      <c r="F7">
        <f t="shared" si="0"/>
        <v>15.2</v>
      </c>
      <c r="G7">
        <f t="shared" si="1"/>
        <v>0.92896174863365288</v>
      </c>
      <c r="H7">
        <f t="shared" si="2"/>
        <v>3.0710382513570247</v>
      </c>
    </row>
    <row r="8" spans="1:8" x14ac:dyDescent="0.25">
      <c r="A8" s="4">
        <v>0.50694444444444442</v>
      </c>
      <c r="B8">
        <v>252.47399999999999</v>
      </c>
      <c r="C8">
        <f t="shared" si="3"/>
        <v>3.9999999999906777</v>
      </c>
      <c r="D8">
        <v>20.8</v>
      </c>
      <c r="E8">
        <v>6</v>
      </c>
      <c r="F8">
        <f t="shared" si="0"/>
        <v>14.8</v>
      </c>
      <c r="G8">
        <f t="shared" si="1"/>
        <v>0.90451538682752342</v>
      </c>
      <c r="H8">
        <f t="shared" si="2"/>
        <v>3.0954846131631544</v>
      </c>
    </row>
    <row r="9" spans="1:8" x14ac:dyDescent="0.25">
      <c r="A9" s="4">
        <v>0.51388888888888895</v>
      </c>
      <c r="B9">
        <v>252.47399999999999</v>
      </c>
      <c r="C9">
        <f t="shared" si="3"/>
        <v>3.9999999999906777</v>
      </c>
      <c r="D9">
        <v>20.7</v>
      </c>
      <c r="E9">
        <v>6.2</v>
      </c>
      <c r="F9">
        <f t="shared" si="0"/>
        <v>14.5</v>
      </c>
      <c r="G9">
        <f t="shared" si="1"/>
        <v>0.88618061547288307</v>
      </c>
      <c r="H9">
        <f t="shared" si="2"/>
        <v>3.1138193845177948</v>
      </c>
    </row>
    <row r="10" spans="1:8" x14ac:dyDescent="0.25">
      <c r="A10" s="4">
        <v>0.52083333333333337</v>
      </c>
      <c r="B10">
        <v>252.47399999999999</v>
      </c>
      <c r="C10">
        <f t="shared" si="3"/>
        <v>3.9999999999906777</v>
      </c>
      <c r="D10">
        <v>20.6</v>
      </c>
      <c r="E10">
        <v>6.6</v>
      </c>
      <c r="F10">
        <f t="shared" si="0"/>
        <v>14.000000000000002</v>
      </c>
      <c r="G10">
        <f t="shared" si="1"/>
        <v>0.85562266321521574</v>
      </c>
      <c r="H10">
        <f t="shared" si="2"/>
        <v>3.1443773367754622</v>
      </c>
    </row>
    <row r="11" spans="1:8" x14ac:dyDescent="0.25">
      <c r="A11" s="4">
        <v>0.52777777777777779</v>
      </c>
      <c r="B11">
        <v>252.47399999999999</v>
      </c>
      <c r="C11">
        <f t="shared" si="3"/>
        <v>3.9999999999906777</v>
      </c>
      <c r="D11">
        <v>20.5</v>
      </c>
      <c r="E11">
        <v>6.8</v>
      </c>
      <c r="F11">
        <f t="shared" si="0"/>
        <v>13.7</v>
      </c>
      <c r="G11">
        <f t="shared" si="1"/>
        <v>0.83728789186058616</v>
      </c>
      <c r="H11">
        <f t="shared" si="2"/>
        <v>3.1627121081300915</v>
      </c>
    </row>
    <row r="12" spans="1:8" x14ac:dyDescent="0.25">
      <c r="A12" s="4">
        <v>0.53472222222222221</v>
      </c>
      <c r="B12">
        <v>252.47399999999999</v>
      </c>
      <c r="C12">
        <f t="shared" si="3"/>
        <v>3.9999999999906777</v>
      </c>
      <c r="D12">
        <v>20.399999999999999</v>
      </c>
      <c r="E12">
        <v>7</v>
      </c>
      <c r="F12">
        <f t="shared" si="0"/>
        <v>13.399999999999999</v>
      </c>
      <c r="G12">
        <f t="shared" si="1"/>
        <v>0.818953120505992</v>
      </c>
      <c r="H12">
        <f t="shared" si="2"/>
        <v>3.1810468794846858</v>
      </c>
    </row>
    <row r="13" spans="1:8" x14ac:dyDescent="0.25">
      <c r="A13" s="4">
        <v>0.54166666666666663</v>
      </c>
      <c r="B13">
        <v>252.47800000000001</v>
      </c>
      <c r="C13">
        <f t="shared" si="3"/>
        <v>8.0000000000097771</v>
      </c>
      <c r="D13">
        <v>20.399999999999999</v>
      </c>
      <c r="E13">
        <v>6.9</v>
      </c>
      <c r="F13">
        <f t="shared" si="0"/>
        <v>13.499999999999998</v>
      </c>
      <c r="G13">
        <f t="shared" si="1"/>
        <v>0.82506471095751166</v>
      </c>
      <c r="H13">
        <f t="shared" si="2"/>
        <v>7.1749352890522653</v>
      </c>
    </row>
    <row r="14" spans="1:8" x14ac:dyDescent="0.25">
      <c r="A14" s="4">
        <v>0.54861111111111105</v>
      </c>
      <c r="B14">
        <v>252.47800000000001</v>
      </c>
      <c r="C14">
        <f t="shared" si="3"/>
        <v>8.0000000000097771</v>
      </c>
      <c r="D14">
        <v>20.399999999999999</v>
      </c>
      <c r="E14">
        <v>7.1</v>
      </c>
      <c r="F14">
        <f t="shared" si="0"/>
        <v>13.299999999999999</v>
      </c>
      <c r="G14">
        <f t="shared" si="1"/>
        <v>0.81284153005446358</v>
      </c>
      <c r="H14">
        <f t="shared" si="2"/>
        <v>7.1871584699553139</v>
      </c>
    </row>
    <row r="15" spans="1:8" x14ac:dyDescent="0.25">
      <c r="A15" s="4">
        <v>0.55555555555555558</v>
      </c>
      <c r="B15">
        <v>252.47800000000001</v>
      </c>
      <c r="C15">
        <f t="shared" si="3"/>
        <v>8.0000000000097771</v>
      </c>
      <c r="D15">
        <v>20.3</v>
      </c>
      <c r="E15">
        <v>7</v>
      </c>
      <c r="F15">
        <f t="shared" si="0"/>
        <v>13.3</v>
      </c>
      <c r="G15">
        <f t="shared" si="1"/>
        <v>0.81284153005444637</v>
      </c>
      <c r="H15">
        <f t="shared" si="2"/>
        <v>7.1871584699553308</v>
      </c>
    </row>
    <row r="16" spans="1:8" x14ac:dyDescent="0.25">
      <c r="A16" s="4">
        <v>0.5625</v>
      </c>
      <c r="B16">
        <v>252.483</v>
      </c>
      <c r="C16">
        <f t="shared" si="3"/>
        <v>13.00000000000523</v>
      </c>
      <c r="D16">
        <v>20.3</v>
      </c>
      <c r="E16">
        <v>6.4</v>
      </c>
      <c r="F16">
        <f t="shared" si="0"/>
        <v>13.9</v>
      </c>
      <c r="G16">
        <f t="shared" si="1"/>
        <v>0.84951107276366944</v>
      </c>
      <c r="H16">
        <f t="shared" si="2"/>
        <v>12.150488927241561</v>
      </c>
    </row>
    <row r="17" spans="1:8" x14ac:dyDescent="0.25">
      <c r="A17" s="4">
        <v>0.56944444444444442</v>
      </c>
      <c r="B17">
        <v>252.483</v>
      </c>
      <c r="C17">
        <f t="shared" si="3"/>
        <v>13.00000000000523</v>
      </c>
      <c r="D17">
        <v>20.3</v>
      </c>
      <c r="E17">
        <v>5.9</v>
      </c>
      <c r="F17">
        <f t="shared" si="0"/>
        <v>14.4</v>
      </c>
      <c r="G17">
        <f t="shared" si="1"/>
        <v>0.88006902502137418</v>
      </c>
      <c r="H17">
        <f t="shared" si="2"/>
        <v>12.119930974983856</v>
      </c>
    </row>
    <row r="18" spans="1:8" x14ac:dyDescent="0.25">
      <c r="A18" s="4">
        <v>0.57638888888888895</v>
      </c>
      <c r="B18">
        <v>252.483</v>
      </c>
      <c r="C18">
        <f t="shared" si="3"/>
        <v>13.00000000000523</v>
      </c>
      <c r="D18">
        <v>20.3</v>
      </c>
      <c r="E18">
        <v>5.8</v>
      </c>
      <c r="F18">
        <f t="shared" si="0"/>
        <v>14.5</v>
      </c>
      <c r="G18">
        <f t="shared" si="1"/>
        <v>0.88618061547288307</v>
      </c>
      <c r="H18">
        <f t="shared" si="2"/>
        <v>12.113819384532347</v>
      </c>
    </row>
    <row r="19" spans="1:8" x14ac:dyDescent="0.25">
      <c r="A19" s="4">
        <v>0.58333333333333337</v>
      </c>
      <c r="B19">
        <v>252.48699999999999</v>
      </c>
      <c r="C19">
        <f t="shared" si="3"/>
        <v>16.999999999995907</v>
      </c>
      <c r="D19">
        <v>20.3</v>
      </c>
      <c r="E19">
        <v>5.7</v>
      </c>
      <c r="F19">
        <f t="shared" si="0"/>
        <v>14.600000000000001</v>
      </c>
      <c r="G19">
        <f t="shared" si="1"/>
        <v>0.89229220592443925</v>
      </c>
      <c r="H19">
        <f t="shared" si="2"/>
        <v>16.107707794071469</v>
      </c>
    </row>
    <row r="20" spans="1:8" x14ac:dyDescent="0.25">
      <c r="A20" s="4">
        <v>0.59027777777777779</v>
      </c>
      <c r="B20">
        <v>252.48699999999999</v>
      </c>
      <c r="C20">
        <f t="shared" si="3"/>
        <v>16.999999999995907</v>
      </c>
      <c r="D20">
        <v>20.399999999999999</v>
      </c>
      <c r="E20">
        <v>5.5</v>
      </c>
      <c r="F20">
        <f t="shared" si="0"/>
        <v>14.899999999999999</v>
      </c>
      <c r="G20">
        <f t="shared" si="1"/>
        <v>0.91062697727903152</v>
      </c>
      <c r="H20">
        <f t="shared" si="2"/>
        <v>16.089373022716877</v>
      </c>
    </row>
    <row r="21" spans="1:8" x14ac:dyDescent="0.25">
      <c r="A21" s="4">
        <v>0.59722222222222221</v>
      </c>
      <c r="B21">
        <v>252.48699999999999</v>
      </c>
      <c r="C21">
        <f t="shared" si="3"/>
        <v>16.999999999995907</v>
      </c>
      <c r="D21">
        <v>20.399999999999999</v>
      </c>
      <c r="E21">
        <v>5.4</v>
      </c>
      <c r="F21">
        <f t="shared" si="0"/>
        <v>14.999999999999998</v>
      </c>
      <c r="G21">
        <f t="shared" si="1"/>
        <v>0.91673856773058815</v>
      </c>
      <c r="H21">
        <f t="shared" si="2"/>
        <v>16.083261432265321</v>
      </c>
    </row>
    <row r="22" spans="1:8" x14ac:dyDescent="0.25">
      <c r="A22" s="1">
        <v>0.60416666666666663</v>
      </c>
    </row>
    <row r="23" spans="1:8" x14ac:dyDescent="0.25">
      <c r="C23" s="2" t="s">
        <v>1</v>
      </c>
      <c r="D23">
        <f>AVERAGE(D2:D21)</f>
        <v>20.634999999999998</v>
      </c>
      <c r="E23">
        <f>AVERAGE(E2:E21)</f>
        <v>5.995000000000001</v>
      </c>
      <c r="F23" s="2" t="s">
        <v>3</v>
      </c>
    </row>
    <row r="24" spans="1:8" x14ac:dyDescent="0.25">
      <c r="C24" s="2" t="s">
        <v>8</v>
      </c>
      <c r="E24">
        <f>D23-E23</f>
        <v>14.639999999999997</v>
      </c>
      <c r="F24" s="2" t="s">
        <v>3</v>
      </c>
    </row>
    <row r="25" spans="1:8" x14ac:dyDescent="0.25">
      <c r="C25" s="2" t="s">
        <v>2</v>
      </c>
      <c r="E25">
        <f>C21/3.6</f>
        <v>4.7222222222210855</v>
      </c>
      <c r="F25" s="2" t="s">
        <v>4</v>
      </c>
    </row>
    <row r="26" spans="1:8" x14ac:dyDescent="0.25">
      <c r="C26" s="2" t="s">
        <v>5</v>
      </c>
      <c r="E26" s="1">
        <f>A21-A2</f>
        <v>0.13194444444444448</v>
      </c>
      <c r="F26" s="2" t="s">
        <v>6</v>
      </c>
      <c r="G26" s="3"/>
    </row>
    <row r="27" spans="1:8" x14ac:dyDescent="0.25">
      <c r="C27" s="2" t="s">
        <v>7</v>
      </c>
      <c r="E27" s="3">
        <f>E25/(E26*24)</f>
        <v>1.4912280701750793</v>
      </c>
      <c r="F27" s="2" t="s">
        <v>15</v>
      </c>
    </row>
    <row r="28" spans="1:8" x14ac:dyDescent="0.25">
      <c r="F28" s="2"/>
    </row>
    <row r="29" spans="1:8" x14ac:dyDescent="0.25">
      <c r="C29" s="2" t="s">
        <v>9</v>
      </c>
      <c r="E29">
        <f>1000*E27/E24</f>
        <v>101.85984085895352</v>
      </c>
      <c r="F29" s="2" t="s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06122014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Blankers</dc:creator>
  <cp:lastModifiedBy>Niek Blankers</cp:lastModifiedBy>
  <dcterms:created xsi:type="dcterms:W3CDTF">2014-12-09T12:58:13Z</dcterms:created>
  <dcterms:modified xsi:type="dcterms:W3CDTF">2014-12-14T16:19:08Z</dcterms:modified>
</cp:coreProperties>
</file>