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05" windowWidth="16275" windowHeight="57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A8" i="1" l="1"/>
  <c r="AB8" i="1" s="1"/>
  <c r="AA9" i="1"/>
  <c r="AB9" i="1" s="1"/>
  <c r="AA10" i="1"/>
  <c r="AB10" i="1" s="1"/>
  <c r="AA11" i="1"/>
  <c r="AB11" i="1" s="1"/>
  <c r="AA12" i="1"/>
  <c r="AB12" i="1" s="1"/>
  <c r="AA13" i="1"/>
  <c r="AB13" i="1" s="1"/>
  <c r="AA14" i="1"/>
  <c r="AB14" i="1" s="1"/>
  <c r="AA15" i="1"/>
  <c r="AB15" i="1" s="1"/>
  <c r="AA16" i="1"/>
  <c r="AB16" i="1" s="1"/>
  <c r="AA17" i="1"/>
  <c r="AB17" i="1" s="1"/>
  <c r="AA18" i="1"/>
  <c r="AB18" i="1" s="1"/>
  <c r="AA19" i="1"/>
  <c r="AB19" i="1" s="1"/>
  <c r="AA20" i="1"/>
  <c r="AB20" i="1" s="1"/>
  <c r="AA21" i="1"/>
  <c r="AB21" i="1" s="1"/>
  <c r="AA22" i="1"/>
  <c r="AB22" i="1" s="1"/>
  <c r="AA23" i="1"/>
  <c r="AA24" i="1"/>
  <c r="AB24" i="1" s="1"/>
  <c r="AA7" i="1"/>
  <c r="AB7" i="1" s="1"/>
  <c r="V8" i="1"/>
  <c r="W8" i="1" s="1"/>
  <c r="V9" i="1"/>
  <c r="W9" i="1" s="1"/>
  <c r="V10" i="1"/>
  <c r="W10" i="1" s="1"/>
  <c r="V11" i="1"/>
  <c r="W11" i="1" s="1"/>
  <c r="V12" i="1"/>
  <c r="W12" i="1" s="1"/>
  <c r="V13" i="1"/>
  <c r="W13" i="1" s="1"/>
  <c r="V14" i="1"/>
  <c r="W14" i="1" s="1"/>
  <c r="V15" i="1"/>
  <c r="W15" i="1" s="1"/>
  <c r="V16" i="1"/>
  <c r="W16" i="1" s="1"/>
  <c r="V17" i="1"/>
  <c r="W17" i="1" s="1"/>
  <c r="V18" i="1"/>
  <c r="W18" i="1" s="1"/>
  <c r="V19" i="1"/>
  <c r="W19" i="1" s="1"/>
  <c r="V20" i="1"/>
  <c r="W20" i="1" s="1"/>
  <c r="V21" i="1"/>
  <c r="W21" i="1" s="1"/>
  <c r="V22" i="1"/>
  <c r="W22" i="1" s="1"/>
  <c r="V23" i="1"/>
  <c r="W23" i="1" s="1"/>
  <c r="V24" i="1"/>
  <c r="W24" i="1" s="1"/>
  <c r="AB23" i="1"/>
  <c r="V7" i="1"/>
  <c r="W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7" i="1"/>
  <c r="R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7" i="1"/>
  <c r="M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7" i="1"/>
  <c r="H7" i="1" s="1"/>
</calcChain>
</file>

<file path=xl/sharedStrings.xml><?xml version="1.0" encoding="utf-8"?>
<sst xmlns="http://schemas.openxmlformats.org/spreadsheetml/2006/main" count="27" uniqueCount="7">
  <si>
    <t>Vin</t>
  </si>
  <si>
    <t>Vcc</t>
  </si>
  <si>
    <t>Ri</t>
  </si>
  <si>
    <t>Rl</t>
  </si>
  <si>
    <t>Rt</t>
  </si>
  <si>
    <t>T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</si>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</sst>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Effect of</a:t>
            </a:r>
            <a:r>
              <a:rPr lang="en-US" baseline="0"/>
              <a:t> </a:t>
            </a:r>
            <a:r>
              <a:rPr lang="en-US"/>
              <a:t>Input Impedance on Measured Voltage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200000000</c:v>
                </c:pt>
              </c:strCache>
            </c:strRef>
          </c:tx>
          <c:marker>
            <c:symbol val="none"/>
          </c:marker>
          <c:xVal>
            <c:numRef>
              <c:f>Sheet1!$F$7:$F$24</c:f>
              <c:numCache>
                <c:formatCode>General</c:formatCode>
                <c:ptCount val="18"/>
                <c:pt idx="0">
                  <c:v>45313</c:v>
                </c:pt>
                <c:pt idx="1">
                  <c:v>26114</c:v>
                </c:pt>
                <c:pt idx="2">
                  <c:v>15462</c:v>
                </c:pt>
                <c:pt idx="3">
                  <c:v>9397</c:v>
                </c:pt>
                <c:pt idx="4">
                  <c:v>5896</c:v>
                </c:pt>
                <c:pt idx="5">
                  <c:v>3792</c:v>
                </c:pt>
                <c:pt idx="6">
                  <c:v>2500</c:v>
                </c:pt>
                <c:pt idx="7">
                  <c:v>1707</c:v>
                </c:pt>
                <c:pt idx="8">
                  <c:v>1175</c:v>
                </c:pt>
                <c:pt idx="9">
                  <c:v>834</c:v>
                </c:pt>
                <c:pt idx="10">
                  <c:v>596</c:v>
                </c:pt>
                <c:pt idx="11">
                  <c:v>436</c:v>
                </c:pt>
                <c:pt idx="12">
                  <c:v>323</c:v>
                </c:pt>
                <c:pt idx="13">
                  <c:v>243</c:v>
                </c:pt>
                <c:pt idx="14">
                  <c:v>187</c:v>
                </c:pt>
                <c:pt idx="15">
                  <c:v>144</c:v>
                </c:pt>
                <c:pt idx="16">
                  <c:v>113</c:v>
                </c:pt>
                <c:pt idx="17">
                  <c:v>89</c:v>
                </c:pt>
              </c:numCache>
            </c:numRef>
          </c:xVal>
          <c:yVal>
            <c:numRef>
              <c:f>Sheet1!$H$7:$H$24</c:f>
              <c:numCache>
                <c:formatCode>0.0000</c:formatCode>
                <c:ptCount val="18"/>
                <c:pt idx="0">
                  <c:v>4.8920150204179578</c:v>
                </c:pt>
                <c:pt idx="1">
                  <c:v>4.8155702305449211</c:v>
                </c:pt>
                <c:pt idx="2">
                  <c:v>4.6962481431816334</c:v>
                </c:pt>
                <c:pt idx="3">
                  <c:v>4.5190716236818087</c:v>
                </c:pt>
                <c:pt idx="4">
                  <c:v>4.2749237203086903</c:v>
                </c:pt>
                <c:pt idx="5">
                  <c:v>3.9565786692964169</c:v>
                </c:pt>
                <c:pt idx="6">
                  <c:v>3.5714158163720846</c:v>
                </c:pt>
                <c:pt idx="7">
                  <c:v>3.1529268894602875</c:v>
                </c:pt>
                <c:pt idx="8">
                  <c:v>2.7011421290988467</c:v>
                </c:pt>
                <c:pt idx="9">
                  <c:v>2.2737134779797143</c:v>
                </c:pt>
                <c:pt idx="10">
                  <c:v>1.8671644334899673</c:v>
                </c:pt>
                <c:pt idx="11">
                  <c:v>1.5181035449403009</c:v>
                </c:pt>
                <c:pt idx="12">
                  <c:v>1.2207090162924707</c:v>
                </c:pt>
                <c:pt idx="13">
                  <c:v>0.97747289812584714</c:v>
                </c:pt>
                <c:pt idx="14">
                  <c:v>0.7876994637750645</c:v>
                </c:pt>
                <c:pt idx="15">
                  <c:v>0.62937023326349006</c:v>
                </c:pt>
                <c:pt idx="16">
                  <c:v>0.50763675937576913</c:v>
                </c:pt>
                <c:pt idx="17">
                  <c:v>0.40863160528827791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Sheet1!$Q$3</c:f>
              <c:strCache>
                <c:ptCount val="1"/>
                <c:pt idx="0">
                  <c:v>2000000</c:v>
                </c:pt>
              </c:strCache>
            </c:strRef>
          </c:tx>
          <c:marker>
            <c:symbol val="none"/>
          </c:marker>
          <c:xVal>
            <c:numRef>
              <c:f>Sheet1!$P$7:$P$24</c:f>
              <c:numCache>
                <c:formatCode>General</c:formatCode>
                <c:ptCount val="18"/>
                <c:pt idx="0">
                  <c:v>45313</c:v>
                </c:pt>
                <c:pt idx="1">
                  <c:v>26114</c:v>
                </c:pt>
                <c:pt idx="2">
                  <c:v>15462</c:v>
                </c:pt>
                <c:pt idx="3">
                  <c:v>9397</c:v>
                </c:pt>
                <c:pt idx="4">
                  <c:v>5896</c:v>
                </c:pt>
                <c:pt idx="5">
                  <c:v>3792</c:v>
                </c:pt>
                <c:pt idx="6">
                  <c:v>2500</c:v>
                </c:pt>
                <c:pt idx="7">
                  <c:v>1707</c:v>
                </c:pt>
                <c:pt idx="8">
                  <c:v>1175</c:v>
                </c:pt>
                <c:pt idx="9">
                  <c:v>834</c:v>
                </c:pt>
                <c:pt idx="10">
                  <c:v>596</c:v>
                </c:pt>
                <c:pt idx="11">
                  <c:v>436</c:v>
                </c:pt>
                <c:pt idx="12">
                  <c:v>323</c:v>
                </c:pt>
                <c:pt idx="13">
                  <c:v>243</c:v>
                </c:pt>
                <c:pt idx="14">
                  <c:v>187</c:v>
                </c:pt>
                <c:pt idx="15">
                  <c:v>144</c:v>
                </c:pt>
                <c:pt idx="16">
                  <c:v>113</c:v>
                </c:pt>
                <c:pt idx="17">
                  <c:v>89</c:v>
                </c:pt>
              </c:numCache>
            </c:numRef>
          </c:xVal>
          <c:yVal>
            <c:numRef>
              <c:f>Sheet1!$R$7:$R$24</c:f>
              <c:numCache>
                <c:formatCode>0.0000</c:formatCode>
                <c:ptCount val="18"/>
                <c:pt idx="0">
                  <c:v>4.8896469180273723</c:v>
                </c:pt>
                <c:pt idx="1">
                  <c:v>4.8132755425699143</c:v>
                </c:pt>
                <c:pt idx="2">
                  <c:v>4.6940657379285673</c:v>
                </c:pt>
                <c:pt idx="3">
                  <c:v>4.51705074897143</c:v>
                </c:pt>
                <c:pt idx="4">
                  <c:v>4.2731152633705891</c:v>
                </c:pt>
                <c:pt idx="5">
                  <c:v>3.9550294791543248</c:v>
                </c:pt>
                <c:pt idx="6">
                  <c:v>3.5701535166012137</c:v>
                </c:pt>
                <c:pt idx="7">
                  <c:v>3.1519430427089206</c:v>
                </c:pt>
                <c:pt idx="8">
                  <c:v>2.7004200014938493</c:v>
                </c:pt>
                <c:pt idx="9">
                  <c:v>2.2732017856354361</c:v>
                </c:pt>
                <c:pt idx="10">
                  <c:v>1.8668193532786486</c:v>
                </c:pt>
                <c:pt idx="11">
                  <c:v>1.5178754200267646</c:v>
                </c:pt>
                <c:pt idx="12">
                  <c:v>1.220561511198746</c:v>
                </c:pt>
                <c:pt idx="13">
                  <c:v>0.97737831740501591</c:v>
                </c:pt>
                <c:pt idx="14">
                  <c:v>0.78763804199079424</c:v>
                </c:pt>
                <c:pt idx="15">
                  <c:v>0.62933102112454531</c:v>
                </c:pt>
                <c:pt idx="16">
                  <c:v>0.50761124884495956</c:v>
                </c:pt>
                <c:pt idx="17">
                  <c:v>0.40861507495791027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Sheet1!$V$3</c:f>
              <c:strCache>
                <c:ptCount val="1"/>
                <c:pt idx="0">
                  <c:v>200000</c:v>
                </c:pt>
              </c:strCache>
            </c:strRef>
          </c:tx>
          <c:marker>
            <c:symbol val="none"/>
          </c:marker>
          <c:xVal>
            <c:numRef>
              <c:f>Sheet1!$U$7:$U$24</c:f>
              <c:numCache>
                <c:formatCode>General</c:formatCode>
                <c:ptCount val="18"/>
                <c:pt idx="0">
                  <c:v>45313</c:v>
                </c:pt>
                <c:pt idx="1">
                  <c:v>26114</c:v>
                </c:pt>
                <c:pt idx="2">
                  <c:v>15462</c:v>
                </c:pt>
                <c:pt idx="3">
                  <c:v>9397</c:v>
                </c:pt>
                <c:pt idx="4">
                  <c:v>5896</c:v>
                </c:pt>
                <c:pt idx="5">
                  <c:v>3792</c:v>
                </c:pt>
                <c:pt idx="6">
                  <c:v>2500</c:v>
                </c:pt>
                <c:pt idx="7">
                  <c:v>1707</c:v>
                </c:pt>
                <c:pt idx="8">
                  <c:v>1175</c:v>
                </c:pt>
                <c:pt idx="9">
                  <c:v>834</c:v>
                </c:pt>
                <c:pt idx="10">
                  <c:v>596</c:v>
                </c:pt>
                <c:pt idx="11">
                  <c:v>436</c:v>
                </c:pt>
                <c:pt idx="12">
                  <c:v>323</c:v>
                </c:pt>
                <c:pt idx="13">
                  <c:v>243</c:v>
                </c:pt>
                <c:pt idx="14">
                  <c:v>187</c:v>
                </c:pt>
                <c:pt idx="15">
                  <c:v>144</c:v>
                </c:pt>
                <c:pt idx="16">
                  <c:v>113</c:v>
                </c:pt>
                <c:pt idx="17">
                  <c:v>89</c:v>
                </c:pt>
              </c:numCache>
            </c:numRef>
          </c:xVal>
          <c:yVal>
            <c:numRef>
              <c:f>Sheet1!$W$7:$W$24</c:f>
              <c:numCache>
                <c:formatCode>0.0000</c:formatCode>
                <c:ptCount val="18"/>
                <c:pt idx="0">
                  <c:v>4.8682234137770735</c:v>
                </c:pt>
                <c:pt idx="1">
                  <c:v>4.792514618509303</c:v>
                </c:pt>
                <c:pt idx="2">
                  <c:v>4.6743183361337319</c:v>
                </c:pt>
                <c:pt idx="3">
                  <c:v>4.4987617274440748</c:v>
                </c:pt>
                <c:pt idx="4">
                  <c:v>4.2567446588539717</c:v>
                </c:pt>
                <c:pt idx="5">
                  <c:v>3.9410013801819179</c:v>
                </c:pt>
                <c:pt idx="6">
                  <c:v>3.5587188612099645</c:v>
                </c:pt>
                <c:pt idx="7">
                  <c:v>3.1430270646484022</c:v>
                </c:pt>
                <c:pt idx="8">
                  <c:v>2.6938728721270131</c:v>
                </c:pt>
                <c:pt idx="9">
                  <c:v>2.2685605792717758</c:v>
                </c:pt>
                <c:pt idx="10">
                  <c:v>1.8636881011644926</c:v>
                </c:pt>
                <c:pt idx="11">
                  <c:v>1.5158046976039161</c:v>
                </c:pt>
                <c:pt idx="12">
                  <c:v>1.2192221890889048</c:v>
                </c:pt>
                <c:pt idx="13">
                  <c:v>0.9765193314660241</c:v>
                </c:pt>
                <c:pt idx="14">
                  <c:v>0.78708010118398697</c:v>
                </c:pt>
                <c:pt idx="15">
                  <c:v>0.62897477112306976</c:v>
                </c:pt>
                <c:pt idx="16">
                  <c:v>0.50737945247919924</c:v>
                </c:pt>
                <c:pt idx="17">
                  <c:v>0.4084648605482597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Sheet1!$AA$3</c:f>
              <c:strCache>
                <c:ptCount val="1"/>
                <c:pt idx="0">
                  <c:v>20000</c:v>
                </c:pt>
              </c:strCache>
            </c:strRef>
          </c:tx>
          <c:marker>
            <c:symbol val="none"/>
          </c:marker>
          <c:xVal>
            <c:numRef>
              <c:f>Sheet1!$Z$7:$Z$24</c:f>
              <c:numCache>
                <c:formatCode>General</c:formatCode>
                <c:ptCount val="18"/>
                <c:pt idx="0">
                  <c:v>45313</c:v>
                </c:pt>
                <c:pt idx="1">
                  <c:v>26114</c:v>
                </c:pt>
                <c:pt idx="2">
                  <c:v>15462</c:v>
                </c:pt>
                <c:pt idx="3">
                  <c:v>9397</c:v>
                </c:pt>
                <c:pt idx="4">
                  <c:v>5896</c:v>
                </c:pt>
                <c:pt idx="5">
                  <c:v>3792</c:v>
                </c:pt>
                <c:pt idx="6">
                  <c:v>2500</c:v>
                </c:pt>
                <c:pt idx="7">
                  <c:v>1707</c:v>
                </c:pt>
                <c:pt idx="8">
                  <c:v>1175</c:v>
                </c:pt>
                <c:pt idx="9">
                  <c:v>834</c:v>
                </c:pt>
                <c:pt idx="10">
                  <c:v>596</c:v>
                </c:pt>
                <c:pt idx="11">
                  <c:v>436</c:v>
                </c:pt>
                <c:pt idx="12">
                  <c:v>323</c:v>
                </c:pt>
                <c:pt idx="13">
                  <c:v>243</c:v>
                </c:pt>
                <c:pt idx="14">
                  <c:v>187</c:v>
                </c:pt>
                <c:pt idx="15">
                  <c:v>144</c:v>
                </c:pt>
                <c:pt idx="16">
                  <c:v>113</c:v>
                </c:pt>
                <c:pt idx="17">
                  <c:v>89</c:v>
                </c:pt>
              </c:numCache>
            </c:numRef>
          </c:xVal>
          <c:yVal>
            <c:numRef>
              <c:f>Sheet1!$AB$7:$AB$24</c:f>
              <c:numCache>
                <c:formatCode>0.0000</c:formatCode>
                <c:ptCount val="18"/>
                <c:pt idx="0">
                  <c:v>4.6638801201762501</c:v>
                </c:pt>
                <c:pt idx="1">
                  <c:v>4.5943482865758609</c:v>
                </c:pt>
                <c:pt idx="2">
                  <c:v>4.4856136604951526</c:v>
                </c:pt>
                <c:pt idx="3">
                  <c:v>4.3237000602750566</c:v>
                </c:pt>
                <c:pt idx="4">
                  <c:v>4.0996829281860157</c:v>
                </c:pt>
                <c:pt idx="5">
                  <c:v>3.806006102457042</c:v>
                </c:pt>
                <c:pt idx="6">
                  <c:v>3.4482758620689653</c:v>
                </c:pt>
                <c:pt idx="7">
                  <c:v>3.0565652586531056</c:v>
                </c:pt>
                <c:pt idx="8">
                  <c:v>2.630106323447118</c:v>
                </c:pt>
                <c:pt idx="9">
                  <c:v>2.2231700165271633</c:v>
                </c:pt>
                <c:pt idx="10">
                  <c:v>1.832943781522943</c:v>
                </c:pt>
                <c:pt idx="11">
                  <c:v>1.4954040334750989</c:v>
                </c:pt>
                <c:pt idx="12">
                  <c:v>1.205988873539185</c:v>
                </c:pt>
                <c:pt idx="13">
                  <c:v>0.96801179141935201</c:v>
                </c:pt>
                <c:pt idx="14">
                  <c:v>0.78154386258202013</c:v>
                </c:pt>
                <c:pt idx="15">
                  <c:v>0.62543432939541344</c:v>
                </c:pt>
                <c:pt idx="16">
                  <c:v>0.50507307915791344</c:v>
                </c:pt>
                <c:pt idx="17">
                  <c:v>0.4069687685765242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47232"/>
        <c:axId val="56047808"/>
      </c:scatterChart>
      <c:valAx>
        <c:axId val="5604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Sensor Resistance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047808"/>
        <c:crosses val="autoZero"/>
        <c:crossBetween val="midCat"/>
      </c:valAx>
      <c:valAx>
        <c:axId val="56047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Measured Voltage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56047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 vs Voltage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Sheet1!$H$7:$H$24</c:f>
              <c:numCache>
                <c:formatCode>0.0000</c:formatCode>
                <c:ptCount val="18"/>
                <c:pt idx="0">
                  <c:v>4.8920150204179578</c:v>
                </c:pt>
                <c:pt idx="1">
                  <c:v>4.8155702305449211</c:v>
                </c:pt>
                <c:pt idx="2">
                  <c:v>4.6962481431816334</c:v>
                </c:pt>
                <c:pt idx="3">
                  <c:v>4.5190716236818087</c:v>
                </c:pt>
                <c:pt idx="4">
                  <c:v>4.2749237203086903</c:v>
                </c:pt>
                <c:pt idx="5">
                  <c:v>3.9565786692964169</c:v>
                </c:pt>
                <c:pt idx="6">
                  <c:v>3.5714158163720846</c:v>
                </c:pt>
                <c:pt idx="7">
                  <c:v>3.1529268894602875</c:v>
                </c:pt>
                <c:pt idx="8">
                  <c:v>2.7011421290988467</c:v>
                </c:pt>
                <c:pt idx="9">
                  <c:v>2.2737134779797143</c:v>
                </c:pt>
                <c:pt idx="10">
                  <c:v>1.8671644334899673</c:v>
                </c:pt>
                <c:pt idx="11">
                  <c:v>1.5181035449403009</c:v>
                </c:pt>
                <c:pt idx="12">
                  <c:v>1.2207090162924707</c:v>
                </c:pt>
                <c:pt idx="13">
                  <c:v>0.97747289812584714</c:v>
                </c:pt>
                <c:pt idx="14">
                  <c:v>0.7876994637750645</c:v>
                </c:pt>
                <c:pt idx="15">
                  <c:v>0.62937023326349006</c:v>
                </c:pt>
                <c:pt idx="16">
                  <c:v>0.50763675937576913</c:v>
                </c:pt>
                <c:pt idx="17">
                  <c:v>0.40863160528827791</c:v>
                </c:pt>
              </c:numCache>
            </c:numRef>
          </c:xVal>
          <c:yVal>
            <c:numRef>
              <c:f>Sheet1!$E$7:$E$24</c:f>
              <c:numCache>
                <c:formatCode>General</c:formatCode>
                <c:ptCount val="18"/>
                <c:pt idx="0">
                  <c:v>-40</c:v>
                </c:pt>
                <c:pt idx="1">
                  <c:v>-30</c:v>
                </c:pt>
                <c:pt idx="2">
                  <c:v>-20</c:v>
                </c:pt>
                <c:pt idx="3">
                  <c:v>-10</c:v>
                </c:pt>
                <c:pt idx="4">
                  <c:v>0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110</c:v>
                </c:pt>
                <c:pt idx="16">
                  <c:v>120</c:v>
                </c:pt>
                <c:pt idx="17">
                  <c:v>130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62688"/>
        <c:axId val="79963264"/>
      </c:scatterChart>
      <c:valAx>
        <c:axId val="79962688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79963264"/>
        <c:crosses val="autoZero"/>
        <c:crossBetween val="midCat"/>
      </c:valAx>
      <c:valAx>
        <c:axId val="7996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962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571499</xdr:colOff>
      <xdr:row>26</xdr:row>
      <xdr:rowOff>152399</xdr:rowOff>
    </xdr:from>
    <xdr:to>
      <xdr:col>28</xdr:col>
      <xdr:colOff>66675</xdr:colOff>
      <xdr:row>62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476249</xdr:colOff>
      <xdr:row>64</xdr:row>
      <xdr:rowOff>133349</xdr:rowOff>
    </xdr:from>
    <xdr:to>
      <xdr:col>27</xdr:col>
      <xdr:colOff>333374</xdr:colOff>
      <xdr:row>104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AB24"/>
  <sheetViews>
    <sheetView tabSelected="1" workbookViewId="0">
      <selection activeCell="F3" sqref="F3"/>
    </sheetView>
  </sheetViews>
  <sheetFormatPr defaultRowHeight="15" x14ac:dyDescent="0.25"/>
  <cols>
    <col min="1" max="3" width="9.140625" style="1"/>
    <col min="4" max="4" width="10" style="1" bestFit="1" customWidth="1"/>
    <col min="5" max="6" width="9.140625" style="1"/>
    <col min="7" max="8" width="9.5703125" style="1" bestFit="1" customWidth="1"/>
    <col min="9" max="11" width="9.140625" style="1"/>
    <col min="12" max="13" width="9.5703125" style="1" bestFit="1" customWidth="1"/>
    <col min="14" max="16" width="9.140625" style="1"/>
    <col min="17" max="18" width="9.5703125" style="1" bestFit="1" customWidth="1"/>
    <col min="19" max="21" width="9.140625" style="1"/>
    <col min="22" max="23" width="9.5703125" style="1" bestFit="1" customWidth="1"/>
    <col min="24" max="26" width="9.140625" style="1"/>
    <col min="27" max="28" width="9.5703125" style="1" bestFit="1" customWidth="1"/>
    <col min="29" max="16384" width="9.140625" style="1"/>
  </cols>
  <sheetData>
    <row r="2" spans="5:28" x14ac:dyDescent="0.25">
      <c r="E2" s="1" t="s">
        <v>1</v>
      </c>
      <c r="F2" s="1" t="s">
        <v>3</v>
      </c>
      <c r="G2" s="1" t="s">
        <v>2</v>
      </c>
      <c r="L2" s="1" t="s">
        <v>2</v>
      </c>
      <c r="Q2" s="1" t="s">
        <v>2</v>
      </c>
      <c r="V2" s="1" t="s">
        <v>2</v>
      </c>
      <c r="AA2" s="1" t="s">
        <v>2</v>
      </c>
    </row>
    <row r="3" spans="5:28" x14ac:dyDescent="0.25">
      <c r="E3" s="1">
        <v>5</v>
      </c>
      <c r="F3" s="1">
        <v>1000</v>
      </c>
      <c r="G3" s="1">
        <v>200000000</v>
      </c>
      <c r="L3" s="1">
        <v>20000000</v>
      </c>
      <c r="Q3" s="1">
        <v>2000000</v>
      </c>
      <c r="V3" s="1">
        <v>200000</v>
      </c>
      <c r="AA3" s="1">
        <v>20000</v>
      </c>
    </row>
    <row r="6" spans="5:28" x14ac:dyDescent="0.25">
      <c r="E6" s="1" t="s">
        <v>5</v>
      </c>
      <c r="F6" s="1" t="s">
        <v>4</v>
      </c>
      <c r="G6" s="1" t="s">
        <v>6</v>
      </c>
      <c r="H6" s="1" t="s">
        <v>0</v>
      </c>
      <c r="J6" s="1" t="s">
        <v>5</v>
      </c>
      <c r="K6" s="1" t="s">
        <v>4</v>
      </c>
      <c r="L6" s="1" t="s">
        <v>6</v>
      </c>
      <c r="M6" s="1" t="s">
        <v>0</v>
      </c>
      <c r="O6" s="1" t="s">
        <v>5</v>
      </c>
      <c r="P6" s="1" t="s">
        <v>4</v>
      </c>
      <c r="Q6" s="1" t="s">
        <v>6</v>
      </c>
      <c r="R6" s="1" t="s">
        <v>0</v>
      </c>
      <c r="T6" s="1" t="s">
        <v>5</v>
      </c>
      <c r="U6" s="1" t="s">
        <v>4</v>
      </c>
      <c r="V6" s="1" t="s">
        <v>6</v>
      </c>
      <c r="W6" s="1" t="s">
        <v>0</v>
      </c>
      <c r="Y6" s="1" t="s">
        <v>5</v>
      </c>
      <c r="Z6" s="1" t="s">
        <v>4</v>
      </c>
      <c r="AA6" s="1" t="s">
        <v>6</v>
      </c>
      <c r="AB6" s="1" t="s">
        <v>0</v>
      </c>
    </row>
    <row r="7" spans="5:28" x14ac:dyDescent="0.25">
      <c r="E7" s="1">
        <v>-40</v>
      </c>
      <c r="F7" s="1">
        <v>45313</v>
      </c>
      <c r="G7" s="2">
        <f t="shared" ref="G7:G24" si="0">$E$3/($F$3+1/(1/F7+1/$G$3))</f>
        <v>1.0798497958204179E-4</v>
      </c>
      <c r="H7" s="2">
        <f t="shared" ref="H7:H24" si="1">$E$3-G7*$F$3</f>
        <v>4.8920150204179578</v>
      </c>
      <c r="J7" s="1">
        <v>-40</v>
      </c>
      <c r="K7" s="1">
        <v>45313</v>
      </c>
      <c r="L7" s="2">
        <f>$E$3/($F$3+1/(1/K7+1/$L$3))</f>
        <v>1.0820035639804216E-4</v>
      </c>
      <c r="M7" s="2">
        <f t="shared" ref="M7:M24" si="2">$E$3-L7*$F$3</f>
        <v>4.8917996436019582</v>
      </c>
      <c r="O7" s="1">
        <v>-40</v>
      </c>
      <c r="P7" s="1">
        <v>45313</v>
      </c>
      <c r="Q7" s="2">
        <f>$E$3/($F$3+1/(1/P7+1/$Q$3))</f>
        <v>1.1035308197262727E-4</v>
      </c>
      <c r="R7" s="2">
        <f t="shared" ref="R7:R24" si="3">$E$3-Q7*$F$3</f>
        <v>4.8896469180273723</v>
      </c>
      <c r="T7" s="1">
        <v>-40</v>
      </c>
      <c r="U7" s="1">
        <v>45313</v>
      </c>
      <c r="V7" s="2">
        <f>$E$3/($F$3+1/(1/U7+1/$V$3))</f>
        <v>1.3177658622292668E-4</v>
      </c>
      <c r="W7" s="2">
        <f t="shared" ref="W7:W24" si="4">$E$3-V7*$F$3</f>
        <v>4.8682234137770735</v>
      </c>
      <c r="Y7" s="1">
        <v>-40</v>
      </c>
      <c r="Z7" s="1">
        <v>45313</v>
      </c>
      <c r="AA7" s="2">
        <f>$E$3/($F$3+1/(1/Z7+1/$AA$3))</f>
        <v>3.3611987982374973E-4</v>
      </c>
      <c r="AB7" s="2">
        <f t="shared" ref="AB7:AB24" si="5">$E$3-AA7*$F$3</f>
        <v>4.6638801201762501</v>
      </c>
    </row>
    <row r="8" spans="5:28" x14ac:dyDescent="0.25">
      <c r="E8" s="1">
        <v>-30</v>
      </c>
      <c r="F8" s="1">
        <v>26114</v>
      </c>
      <c r="G8" s="2">
        <f t="shared" si="0"/>
        <v>1.8442976945507862E-4</v>
      </c>
      <c r="H8" s="2">
        <f t="shared" si="1"/>
        <v>4.8155702305449211</v>
      </c>
      <c r="J8" s="1">
        <v>-30</v>
      </c>
      <c r="K8" s="1">
        <v>26114</v>
      </c>
      <c r="L8" s="2">
        <f t="shared" ref="L8:L24" si="6">$E$3/($F$3+1/(1/K8+1/$L$3))</f>
        <v>1.8463846785987E-4</v>
      </c>
      <c r="M8" s="2">
        <f t="shared" si="2"/>
        <v>4.8153615321401304</v>
      </c>
      <c r="O8" s="1">
        <v>-30</v>
      </c>
      <c r="P8" s="1">
        <v>26114</v>
      </c>
      <c r="Q8" s="2">
        <f t="shared" ref="Q8:Q24" si="7">$E$3/($F$3+1/(1/P8+1/$Q$3))</f>
        <v>1.8672445743008538E-4</v>
      </c>
      <c r="R8" s="2">
        <f t="shared" si="3"/>
        <v>4.8132755425699143</v>
      </c>
      <c r="T8" s="1">
        <v>-30</v>
      </c>
      <c r="U8" s="1">
        <v>26114</v>
      </c>
      <c r="V8" s="2">
        <f t="shared" ref="V8:V24" si="8">$E$3/($F$3+1/(1/U8+1/$V$3))</f>
        <v>2.0748538149069703E-4</v>
      </c>
      <c r="W8" s="2">
        <f t="shared" si="4"/>
        <v>4.792514618509303</v>
      </c>
      <c r="Y8" s="1">
        <v>-30</v>
      </c>
      <c r="Z8" s="1">
        <v>26114</v>
      </c>
      <c r="AA8" s="2">
        <f t="shared" ref="AA8:AA24" si="9">$E$3/($F$3+1/(1/Z8+1/$AA$3))</f>
        <v>4.0565171342413892E-4</v>
      </c>
      <c r="AB8" s="2">
        <f t="shared" si="5"/>
        <v>4.5943482865758609</v>
      </c>
    </row>
    <row r="9" spans="5:28" x14ac:dyDescent="0.25">
      <c r="E9" s="1">
        <v>-20</v>
      </c>
      <c r="F9" s="1">
        <v>15462</v>
      </c>
      <c r="G9" s="2">
        <f t="shared" si="0"/>
        <v>3.0375185681836653E-4</v>
      </c>
      <c r="H9" s="2">
        <f t="shared" si="1"/>
        <v>4.6962481431816334</v>
      </c>
      <c r="J9" s="1">
        <v>-20</v>
      </c>
      <c r="K9" s="1">
        <v>15462</v>
      </c>
      <c r="L9" s="2">
        <f t="shared" si="6"/>
        <v>3.0395034114878255E-4</v>
      </c>
      <c r="M9" s="2">
        <f t="shared" si="2"/>
        <v>4.6960496588512175</v>
      </c>
      <c r="O9" s="1">
        <v>-20</v>
      </c>
      <c r="P9" s="1">
        <v>15462</v>
      </c>
      <c r="Q9" s="2">
        <f t="shared" si="7"/>
        <v>3.059342620714327E-4</v>
      </c>
      <c r="R9" s="2">
        <f t="shared" si="3"/>
        <v>4.6940657379285673</v>
      </c>
      <c r="T9" s="1">
        <v>-20</v>
      </c>
      <c r="U9" s="1">
        <v>15462</v>
      </c>
      <c r="V9" s="2">
        <f t="shared" si="8"/>
        <v>3.256816638662677E-4</v>
      </c>
      <c r="W9" s="2">
        <f t="shared" si="4"/>
        <v>4.6743183361337319</v>
      </c>
      <c r="Y9" s="1">
        <v>-20</v>
      </c>
      <c r="Z9" s="1">
        <v>15462</v>
      </c>
      <c r="AA9" s="2">
        <f t="shared" si="9"/>
        <v>5.1438633950484766E-4</v>
      </c>
      <c r="AB9" s="2">
        <f t="shared" si="5"/>
        <v>4.4856136604951526</v>
      </c>
    </row>
    <row r="10" spans="5:28" x14ac:dyDescent="0.25">
      <c r="E10" s="1">
        <v>-10</v>
      </c>
      <c r="F10" s="1">
        <v>9397</v>
      </c>
      <c r="G10" s="2">
        <f t="shared" si="0"/>
        <v>4.8092837631819171E-4</v>
      </c>
      <c r="H10" s="2">
        <f t="shared" si="1"/>
        <v>4.5190716236818087</v>
      </c>
      <c r="J10" s="1">
        <v>-10</v>
      </c>
      <c r="K10" s="1">
        <v>9397</v>
      </c>
      <c r="L10" s="2">
        <f t="shared" si="6"/>
        <v>4.8111216691818539E-4</v>
      </c>
      <c r="M10" s="2">
        <f t="shared" si="2"/>
        <v>4.5188878330818145</v>
      </c>
      <c r="O10" s="1">
        <v>-10</v>
      </c>
      <c r="P10" s="1">
        <v>9397</v>
      </c>
      <c r="Q10" s="2">
        <f t="shared" si="7"/>
        <v>4.8294925102856999E-4</v>
      </c>
      <c r="R10" s="2">
        <f t="shared" si="3"/>
        <v>4.51705074897143</v>
      </c>
      <c r="T10" s="1">
        <v>-10</v>
      </c>
      <c r="U10" s="1">
        <v>9397</v>
      </c>
      <c r="V10" s="2">
        <f t="shared" si="8"/>
        <v>5.0123827255592573E-4</v>
      </c>
      <c r="W10" s="2">
        <f t="shared" si="4"/>
        <v>4.4987617274440748</v>
      </c>
      <c r="Y10" s="1">
        <v>-10</v>
      </c>
      <c r="Z10" s="1">
        <v>9397</v>
      </c>
      <c r="AA10" s="2">
        <f t="shared" si="9"/>
        <v>6.7629993972494326E-4</v>
      </c>
      <c r="AB10" s="2">
        <f t="shared" si="5"/>
        <v>4.3237000602750566</v>
      </c>
    </row>
    <row r="11" spans="5:28" x14ac:dyDescent="0.25">
      <c r="E11" s="1">
        <v>0</v>
      </c>
      <c r="F11" s="1">
        <v>5896</v>
      </c>
      <c r="G11" s="2">
        <f t="shared" si="0"/>
        <v>7.2507627969131011E-4</v>
      </c>
      <c r="H11" s="2">
        <f t="shared" si="1"/>
        <v>4.2749237203086903</v>
      </c>
      <c r="J11" s="1">
        <v>0</v>
      </c>
      <c r="K11" s="1">
        <v>5896</v>
      </c>
      <c r="L11" s="2">
        <f t="shared" si="6"/>
        <v>7.2524074811883038E-4</v>
      </c>
      <c r="M11" s="2">
        <f t="shared" si="2"/>
        <v>4.2747592518811697</v>
      </c>
      <c r="O11" s="1">
        <v>0</v>
      </c>
      <c r="P11" s="1">
        <v>5896</v>
      </c>
      <c r="Q11" s="2">
        <f t="shared" si="7"/>
        <v>7.268847366294107E-4</v>
      </c>
      <c r="R11" s="2">
        <f t="shared" si="3"/>
        <v>4.2731152633705891</v>
      </c>
      <c r="T11" s="1">
        <v>0</v>
      </c>
      <c r="U11" s="1">
        <v>5896</v>
      </c>
      <c r="V11" s="2">
        <f t="shared" si="8"/>
        <v>7.4325534114602881E-4</v>
      </c>
      <c r="W11" s="2">
        <f t="shared" si="4"/>
        <v>4.2567446588539717</v>
      </c>
      <c r="Y11" s="1">
        <v>0</v>
      </c>
      <c r="Z11" s="1">
        <v>5896</v>
      </c>
      <c r="AA11" s="2">
        <f t="shared" si="9"/>
        <v>9.0031707181398453E-4</v>
      </c>
      <c r="AB11" s="2">
        <f t="shared" si="5"/>
        <v>4.0996829281860157</v>
      </c>
    </row>
    <row r="12" spans="5:28" x14ac:dyDescent="0.25">
      <c r="E12" s="1">
        <v>10</v>
      </c>
      <c r="F12" s="1">
        <v>3792</v>
      </c>
      <c r="G12" s="2">
        <f t="shared" si="0"/>
        <v>1.0434213307035831E-3</v>
      </c>
      <c r="H12" s="2">
        <f t="shared" si="1"/>
        <v>3.9565786692964169</v>
      </c>
      <c r="J12" s="1">
        <v>10</v>
      </c>
      <c r="K12" s="1">
        <v>3792</v>
      </c>
      <c r="L12" s="2">
        <f t="shared" si="6"/>
        <v>1.0435622163196547E-3</v>
      </c>
      <c r="M12" s="2">
        <f t="shared" si="2"/>
        <v>3.9564377836803453</v>
      </c>
      <c r="O12" s="1">
        <v>10</v>
      </c>
      <c r="P12" s="1">
        <v>3792</v>
      </c>
      <c r="Q12" s="2">
        <f t="shared" si="7"/>
        <v>1.0449705208456755E-3</v>
      </c>
      <c r="R12" s="2">
        <f t="shared" si="3"/>
        <v>3.9550294791543248</v>
      </c>
      <c r="T12" s="1">
        <v>10</v>
      </c>
      <c r="U12" s="1">
        <v>3792</v>
      </c>
      <c r="V12" s="2">
        <f t="shared" si="8"/>
        <v>1.0589986198180819E-3</v>
      </c>
      <c r="W12" s="2">
        <f t="shared" si="4"/>
        <v>3.9410013801819179</v>
      </c>
      <c r="Y12" s="1">
        <v>10</v>
      </c>
      <c r="Z12" s="1">
        <v>3792</v>
      </c>
      <c r="AA12" s="2">
        <f t="shared" si="9"/>
        <v>1.1939938975429581E-3</v>
      </c>
      <c r="AB12" s="2">
        <f t="shared" si="5"/>
        <v>3.806006102457042</v>
      </c>
    </row>
    <row r="13" spans="5:28" x14ac:dyDescent="0.25">
      <c r="E13" s="1">
        <v>20</v>
      </c>
      <c r="F13" s="1">
        <v>2500</v>
      </c>
      <c r="G13" s="2">
        <f t="shared" si="0"/>
        <v>1.4285841836279157E-3</v>
      </c>
      <c r="H13" s="2">
        <f t="shared" si="1"/>
        <v>3.5714158163720846</v>
      </c>
      <c r="J13" s="1">
        <v>20</v>
      </c>
      <c r="K13" s="1">
        <v>2500</v>
      </c>
      <c r="L13" s="2">
        <f t="shared" si="6"/>
        <v>1.4286989750366059E-3</v>
      </c>
      <c r="M13" s="2">
        <f t="shared" si="2"/>
        <v>3.5713010249633941</v>
      </c>
      <c r="O13" s="1">
        <v>20</v>
      </c>
      <c r="P13" s="1">
        <v>2500</v>
      </c>
      <c r="Q13" s="2">
        <f t="shared" si="7"/>
        <v>1.4298464833987863E-3</v>
      </c>
      <c r="R13" s="2">
        <f t="shared" si="3"/>
        <v>3.5701535166012137</v>
      </c>
      <c r="T13" s="1">
        <v>20</v>
      </c>
      <c r="U13" s="1">
        <v>2500</v>
      </c>
      <c r="V13" s="2">
        <f t="shared" si="8"/>
        <v>1.4412811387900357E-3</v>
      </c>
      <c r="W13" s="2">
        <f t="shared" si="4"/>
        <v>3.5587188612099645</v>
      </c>
      <c r="Y13" s="1">
        <v>20</v>
      </c>
      <c r="Z13" s="1">
        <v>2500</v>
      </c>
      <c r="AA13" s="2">
        <f t="shared" si="9"/>
        <v>1.5517241379310344E-3</v>
      </c>
      <c r="AB13" s="2">
        <f t="shared" si="5"/>
        <v>3.4482758620689653</v>
      </c>
    </row>
    <row r="14" spans="5:28" x14ac:dyDescent="0.25">
      <c r="E14" s="1">
        <v>30</v>
      </c>
      <c r="F14" s="1">
        <v>1707</v>
      </c>
      <c r="G14" s="2">
        <f t="shared" si="0"/>
        <v>1.8470731105397124E-3</v>
      </c>
      <c r="H14" s="2">
        <f t="shared" si="1"/>
        <v>3.1529268894602875</v>
      </c>
      <c r="J14" s="1">
        <v>30</v>
      </c>
      <c r="K14" s="1">
        <v>1707</v>
      </c>
      <c r="L14" s="2">
        <f t="shared" si="6"/>
        <v>1.8471625765327272E-3</v>
      </c>
      <c r="M14" s="2">
        <f t="shared" si="2"/>
        <v>3.1528374234672727</v>
      </c>
      <c r="O14" s="1">
        <v>30</v>
      </c>
      <c r="P14" s="1">
        <v>1707</v>
      </c>
      <c r="Q14" s="2">
        <f t="shared" si="7"/>
        <v>1.8480569572910794E-3</v>
      </c>
      <c r="R14" s="2">
        <f t="shared" si="3"/>
        <v>3.1519430427089206</v>
      </c>
      <c r="T14" s="1">
        <v>30</v>
      </c>
      <c r="U14" s="1">
        <v>1707</v>
      </c>
      <c r="V14" s="2">
        <f t="shared" si="8"/>
        <v>1.8569729353515975E-3</v>
      </c>
      <c r="W14" s="2">
        <f t="shared" si="4"/>
        <v>3.1430270646484022</v>
      </c>
      <c r="Y14" s="1">
        <v>30</v>
      </c>
      <c r="Z14" s="1">
        <v>1707</v>
      </c>
      <c r="AA14" s="2">
        <f t="shared" si="9"/>
        <v>1.9434347413468944E-3</v>
      </c>
      <c r="AB14" s="2">
        <f t="shared" si="5"/>
        <v>3.0565652586531056</v>
      </c>
    </row>
    <row r="15" spans="5:28" x14ac:dyDescent="0.25">
      <c r="E15" s="1">
        <v>40</v>
      </c>
      <c r="F15" s="1">
        <v>1175</v>
      </c>
      <c r="G15" s="2">
        <f t="shared" si="0"/>
        <v>2.2988578709011533E-3</v>
      </c>
      <c r="H15" s="2">
        <f t="shared" si="1"/>
        <v>2.7011421290988467</v>
      </c>
      <c r="J15" s="1">
        <v>40</v>
      </c>
      <c r="K15" s="1">
        <v>1175</v>
      </c>
      <c r="L15" s="2">
        <f t="shared" si="6"/>
        <v>2.2989235348240592E-3</v>
      </c>
      <c r="M15" s="2">
        <f t="shared" si="2"/>
        <v>2.7010764651759409</v>
      </c>
      <c r="O15" s="1">
        <v>40</v>
      </c>
      <c r="P15" s="1">
        <v>1175</v>
      </c>
      <c r="Q15" s="2">
        <f t="shared" si="7"/>
        <v>2.2995799985061505E-3</v>
      </c>
      <c r="R15" s="2">
        <f t="shared" si="3"/>
        <v>2.7004200014938493</v>
      </c>
      <c r="T15" s="1">
        <v>40</v>
      </c>
      <c r="U15" s="1">
        <v>1175</v>
      </c>
      <c r="V15" s="2">
        <f t="shared" si="8"/>
        <v>2.3061271278729868E-3</v>
      </c>
      <c r="W15" s="2">
        <f t="shared" si="4"/>
        <v>2.6938728721270131</v>
      </c>
      <c r="Y15" s="1">
        <v>40</v>
      </c>
      <c r="Z15" s="1">
        <v>1175</v>
      </c>
      <c r="AA15" s="2">
        <f t="shared" si="9"/>
        <v>2.3698936765528819E-3</v>
      </c>
      <c r="AB15" s="2">
        <f t="shared" si="5"/>
        <v>2.630106323447118</v>
      </c>
    </row>
    <row r="16" spans="5:28" x14ac:dyDescent="0.25">
      <c r="E16" s="1">
        <v>50</v>
      </c>
      <c r="F16" s="1">
        <v>834</v>
      </c>
      <c r="G16" s="2">
        <f t="shared" si="0"/>
        <v>2.7262865220202856E-3</v>
      </c>
      <c r="H16" s="2">
        <f t="shared" si="1"/>
        <v>2.2737134779797143</v>
      </c>
      <c r="J16" s="1">
        <v>50</v>
      </c>
      <c r="K16" s="1">
        <v>834</v>
      </c>
      <c r="L16" s="2">
        <f t="shared" si="6"/>
        <v>2.7263330490250029E-3</v>
      </c>
      <c r="M16" s="2">
        <f t="shared" si="2"/>
        <v>2.2736669509749969</v>
      </c>
      <c r="O16" s="1">
        <v>50</v>
      </c>
      <c r="P16" s="1">
        <v>834</v>
      </c>
      <c r="Q16" s="2">
        <f t="shared" si="7"/>
        <v>2.7267982143645638E-3</v>
      </c>
      <c r="R16" s="2">
        <f t="shared" si="3"/>
        <v>2.2732017856354361</v>
      </c>
      <c r="T16" s="1">
        <v>50</v>
      </c>
      <c r="U16" s="1">
        <v>834</v>
      </c>
      <c r="V16" s="2">
        <f t="shared" si="8"/>
        <v>2.7314394207282244E-3</v>
      </c>
      <c r="W16" s="2">
        <f t="shared" si="4"/>
        <v>2.2685605792717758</v>
      </c>
      <c r="Y16" s="1">
        <v>50</v>
      </c>
      <c r="Z16" s="1">
        <v>834</v>
      </c>
      <c r="AA16" s="2">
        <f t="shared" si="9"/>
        <v>2.7768299834728368E-3</v>
      </c>
      <c r="AB16" s="2">
        <f t="shared" si="5"/>
        <v>2.2231700165271633</v>
      </c>
    </row>
    <row r="17" spans="5:28" x14ac:dyDescent="0.25">
      <c r="E17" s="1">
        <v>60</v>
      </c>
      <c r="F17" s="1">
        <v>596</v>
      </c>
      <c r="G17" s="2">
        <f t="shared" si="0"/>
        <v>3.1328355665100325E-3</v>
      </c>
      <c r="H17" s="2">
        <f t="shared" si="1"/>
        <v>1.8671644334899673</v>
      </c>
      <c r="J17" s="1">
        <v>60</v>
      </c>
      <c r="K17" s="1">
        <v>596</v>
      </c>
      <c r="L17" s="2">
        <f t="shared" si="6"/>
        <v>3.1328669427099672E-3</v>
      </c>
      <c r="M17" s="2">
        <f t="shared" si="2"/>
        <v>1.8671330572900326</v>
      </c>
      <c r="O17" s="1">
        <v>60</v>
      </c>
      <c r="P17" s="1">
        <v>596</v>
      </c>
      <c r="Q17" s="2">
        <f t="shared" si="7"/>
        <v>3.1331806467213516E-3</v>
      </c>
      <c r="R17" s="2">
        <f t="shared" si="3"/>
        <v>1.8668193532786486</v>
      </c>
      <c r="T17" s="1">
        <v>60</v>
      </c>
      <c r="U17" s="1">
        <v>596</v>
      </c>
      <c r="V17" s="2">
        <f t="shared" si="8"/>
        <v>3.1363118988355075E-3</v>
      </c>
      <c r="W17" s="2">
        <f t="shared" si="4"/>
        <v>1.8636881011644926</v>
      </c>
      <c r="Y17" s="1">
        <v>60</v>
      </c>
      <c r="Z17" s="1">
        <v>596</v>
      </c>
      <c r="AA17" s="2">
        <f t="shared" si="9"/>
        <v>3.1670562184770569E-3</v>
      </c>
      <c r="AB17" s="2">
        <f t="shared" si="5"/>
        <v>1.832943781522943</v>
      </c>
    </row>
    <row r="18" spans="5:28" x14ac:dyDescent="0.25">
      <c r="E18" s="1">
        <v>70</v>
      </c>
      <c r="F18" s="1">
        <v>436</v>
      </c>
      <c r="G18" s="2">
        <f t="shared" si="0"/>
        <v>3.4818964550596991E-3</v>
      </c>
      <c r="H18" s="2">
        <f t="shared" si="1"/>
        <v>1.5181035449403009</v>
      </c>
      <c r="J18" s="1">
        <v>70</v>
      </c>
      <c r="K18" s="1">
        <v>436</v>
      </c>
      <c r="L18" s="2">
        <f t="shared" si="6"/>
        <v>3.4819171965216685E-3</v>
      </c>
      <c r="M18" s="2">
        <f t="shared" si="2"/>
        <v>1.5180828034783316</v>
      </c>
      <c r="O18" s="1">
        <v>70</v>
      </c>
      <c r="P18" s="1">
        <v>436</v>
      </c>
      <c r="Q18" s="2">
        <f t="shared" si="7"/>
        <v>3.4821245799732353E-3</v>
      </c>
      <c r="R18" s="2">
        <f t="shared" si="3"/>
        <v>1.5178754200267646</v>
      </c>
      <c r="T18" s="1">
        <v>70</v>
      </c>
      <c r="U18" s="1">
        <v>436</v>
      </c>
      <c r="V18" s="2">
        <f t="shared" si="8"/>
        <v>3.4841953023960837E-3</v>
      </c>
      <c r="W18" s="2">
        <f t="shared" si="4"/>
        <v>1.5158046976039161</v>
      </c>
      <c r="Y18" s="1">
        <v>70</v>
      </c>
      <c r="Z18" s="1">
        <v>436</v>
      </c>
      <c r="AA18" s="2">
        <f t="shared" si="9"/>
        <v>3.504595966524901E-3</v>
      </c>
      <c r="AB18" s="2">
        <f t="shared" si="5"/>
        <v>1.4954040334750989</v>
      </c>
    </row>
    <row r="19" spans="5:28" x14ac:dyDescent="0.25">
      <c r="E19" s="1">
        <v>80</v>
      </c>
      <c r="F19" s="1">
        <v>323</v>
      </c>
      <c r="G19" s="2">
        <f t="shared" si="0"/>
        <v>3.7792909837075293E-3</v>
      </c>
      <c r="H19" s="2">
        <f t="shared" si="1"/>
        <v>1.2207090162924707</v>
      </c>
      <c r="J19" s="1">
        <v>80</v>
      </c>
      <c r="K19" s="1">
        <v>323</v>
      </c>
      <c r="L19" s="2">
        <f t="shared" si="6"/>
        <v>3.7793043947347126E-3</v>
      </c>
      <c r="M19" s="2">
        <f t="shared" si="2"/>
        <v>1.2206956052652873</v>
      </c>
      <c r="O19" s="1">
        <v>80</v>
      </c>
      <c r="P19" s="1">
        <v>323</v>
      </c>
      <c r="Q19" s="2">
        <f t="shared" si="7"/>
        <v>3.7794384888012538E-3</v>
      </c>
      <c r="R19" s="2">
        <f t="shared" si="3"/>
        <v>1.220561511198746</v>
      </c>
      <c r="T19" s="1">
        <v>80</v>
      </c>
      <c r="U19" s="1">
        <v>323</v>
      </c>
      <c r="V19" s="2">
        <f t="shared" si="8"/>
        <v>3.7807778109110951E-3</v>
      </c>
      <c r="W19" s="2">
        <f t="shared" si="4"/>
        <v>1.2192221890889048</v>
      </c>
      <c r="Y19" s="1">
        <v>80</v>
      </c>
      <c r="Z19" s="1">
        <v>323</v>
      </c>
      <c r="AA19" s="2">
        <f t="shared" si="9"/>
        <v>3.7940111264608148E-3</v>
      </c>
      <c r="AB19" s="2">
        <f t="shared" si="5"/>
        <v>1.205988873539185</v>
      </c>
    </row>
    <row r="20" spans="5:28" x14ac:dyDescent="0.25">
      <c r="E20" s="1">
        <v>90</v>
      </c>
      <c r="F20" s="1">
        <v>243</v>
      </c>
      <c r="G20" s="2">
        <f t="shared" si="0"/>
        <v>4.0225271018741529E-3</v>
      </c>
      <c r="H20" s="2">
        <f t="shared" si="1"/>
        <v>0.97747289812584714</v>
      </c>
      <c r="J20" s="1">
        <v>90</v>
      </c>
      <c r="K20" s="1">
        <v>243</v>
      </c>
      <c r="L20" s="2">
        <f t="shared" si="6"/>
        <v>4.0225357008779042E-3</v>
      </c>
      <c r="M20" s="2">
        <f t="shared" si="2"/>
        <v>0.97746429912209543</v>
      </c>
      <c r="O20" s="1">
        <v>90</v>
      </c>
      <c r="P20" s="1">
        <v>243</v>
      </c>
      <c r="Q20" s="2">
        <f t="shared" si="7"/>
        <v>4.0226216825949837E-3</v>
      </c>
      <c r="R20" s="2">
        <f t="shared" si="3"/>
        <v>0.97737831740501591</v>
      </c>
      <c r="T20" s="1">
        <v>90</v>
      </c>
      <c r="U20" s="1">
        <v>243</v>
      </c>
      <c r="V20" s="2">
        <f t="shared" si="8"/>
        <v>4.0234806685339759E-3</v>
      </c>
      <c r="W20" s="2">
        <f t="shared" si="4"/>
        <v>0.9765193314660241</v>
      </c>
      <c r="Y20" s="1">
        <v>90</v>
      </c>
      <c r="Z20" s="1">
        <v>243</v>
      </c>
      <c r="AA20" s="2">
        <f t="shared" si="9"/>
        <v>4.0319882085806478E-3</v>
      </c>
      <c r="AB20" s="2">
        <f t="shared" si="5"/>
        <v>0.96801179141935201</v>
      </c>
    </row>
    <row r="21" spans="5:28" x14ac:dyDescent="0.25">
      <c r="E21" s="1">
        <v>100</v>
      </c>
      <c r="F21" s="1">
        <v>187</v>
      </c>
      <c r="G21" s="2">
        <f t="shared" si="0"/>
        <v>4.2123005362249355E-3</v>
      </c>
      <c r="H21" s="2">
        <f t="shared" si="1"/>
        <v>0.7876994637750645</v>
      </c>
      <c r="J21" s="1">
        <v>100</v>
      </c>
      <c r="K21" s="1">
        <v>187</v>
      </c>
      <c r="L21" s="2">
        <f t="shared" si="6"/>
        <v>4.2123061204193549E-3</v>
      </c>
      <c r="M21" s="2">
        <f t="shared" si="2"/>
        <v>0.78769387958064474</v>
      </c>
      <c r="O21" s="1">
        <v>100</v>
      </c>
      <c r="P21" s="1">
        <v>187</v>
      </c>
      <c r="Q21" s="2">
        <f t="shared" si="7"/>
        <v>4.2123619580092054E-3</v>
      </c>
      <c r="R21" s="2">
        <f t="shared" si="3"/>
        <v>0.78763804199079424</v>
      </c>
      <c r="T21" s="1">
        <v>100</v>
      </c>
      <c r="U21" s="1">
        <v>187</v>
      </c>
      <c r="V21" s="2">
        <f t="shared" si="8"/>
        <v>4.2129198988160128E-3</v>
      </c>
      <c r="W21" s="2">
        <f t="shared" si="4"/>
        <v>0.78708010118398697</v>
      </c>
      <c r="Y21" s="1">
        <v>100</v>
      </c>
      <c r="Z21" s="1">
        <v>187</v>
      </c>
      <c r="AA21" s="2">
        <f t="shared" si="9"/>
        <v>4.2184561374179795E-3</v>
      </c>
      <c r="AB21" s="2">
        <f t="shared" si="5"/>
        <v>0.78154386258202013</v>
      </c>
    </row>
    <row r="22" spans="5:28" x14ac:dyDescent="0.25">
      <c r="E22" s="1">
        <v>110</v>
      </c>
      <c r="F22" s="1">
        <v>144</v>
      </c>
      <c r="G22" s="2">
        <f t="shared" si="0"/>
        <v>4.3706297667365102E-3</v>
      </c>
      <c r="H22" s="2">
        <f t="shared" si="1"/>
        <v>0.62937023326349006</v>
      </c>
      <c r="J22" s="1">
        <v>110</v>
      </c>
      <c r="K22" s="1">
        <v>144</v>
      </c>
      <c r="L22" s="2">
        <f t="shared" si="6"/>
        <v>4.370633331678332E-3</v>
      </c>
      <c r="M22" s="2">
        <f t="shared" si="2"/>
        <v>0.62936666832166832</v>
      </c>
      <c r="O22" s="1">
        <v>110</v>
      </c>
      <c r="P22" s="1">
        <v>144</v>
      </c>
      <c r="Q22" s="2">
        <f t="shared" si="7"/>
        <v>4.3706689788754549E-3</v>
      </c>
      <c r="R22" s="2">
        <f t="shared" si="3"/>
        <v>0.62933102112454531</v>
      </c>
      <c r="T22" s="1">
        <v>110</v>
      </c>
      <c r="U22" s="1">
        <v>144</v>
      </c>
      <c r="V22" s="2">
        <f t="shared" si="8"/>
        <v>4.3710252288769302E-3</v>
      </c>
      <c r="W22" s="2">
        <f t="shared" si="4"/>
        <v>0.62897477112306976</v>
      </c>
      <c r="Y22" s="1">
        <v>110</v>
      </c>
      <c r="Z22" s="1">
        <v>144</v>
      </c>
      <c r="AA22" s="2">
        <f t="shared" si="9"/>
        <v>4.3745656706045861E-3</v>
      </c>
      <c r="AB22" s="2">
        <f t="shared" si="5"/>
        <v>0.62543432939541344</v>
      </c>
    </row>
    <row r="23" spans="5:28" x14ac:dyDescent="0.25">
      <c r="E23" s="1">
        <v>120</v>
      </c>
      <c r="F23" s="1">
        <v>113</v>
      </c>
      <c r="G23" s="2">
        <f t="shared" si="0"/>
        <v>4.4923632406242307E-3</v>
      </c>
      <c r="H23" s="2">
        <f t="shared" si="1"/>
        <v>0.50763675937576913</v>
      </c>
      <c r="J23" s="1">
        <v>120</v>
      </c>
      <c r="K23" s="1">
        <v>113</v>
      </c>
      <c r="L23" s="2">
        <f t="shared" si="6"/>
        <v>4.4923655598693496E-3</v>
      </c>
      <c r="M23" s="2">
        <f t="shared" si="2"/>
        <v>0.50763444013065051</v>
      </c>
      <c r="O23" s="1">
        <v>120</v>
      </c>
      <c r="P23" s="1">
        <v>113</v>
      </c>
      <c r="Q23" s="2">
        <f t="shared" si="7"/>
        <v>4.49238875115504E-3</v>
      </c>
      <c r="R23" s="2">
        <f t="shared" si="3"/>
        <v>0.50761124884495956</v>
      </c>
      <c r="T23" s="1">
        <v>120</v>
      </c>
      <c r="U23" s="1">
        <v>113</v>
      </c>
      <c r="V23" s="2">
        <f t="shared" si="8"/>
        <v>4.4926205475208005E-3</v>
      </c>
      <c r="W23" s="2">
        <f t="shared" si="4"/>
        <v>0.50737945247919924</v>
      </c>
      <c r="Y23" s="1">
        <v>120</v>
      </c>
      <c r="Z23" s="1">
        <v>113</v>
      </c>
      <c r="AA23" s="2">
        <f t="shared" si="9"/>
        <v>4.4949269208420864E-3</v>
      </c>
      <c r="AB23" s="2">
        <f t="shared" si="5"/>
        <v>0.50507307915791344</v>
      </c>
    </row>
    <row r="24" spans="5:28" x14ac:dyDescent="0.25">
      <c r="E24" s="1">
        <v>130</v>
      </c>
      <c r="F24" s="1">
        <v>89</v>
      </c>
      <c r="G24" s="2">
        <f t="shared" si="0"/>
        <v>4.5913683947117218E-3</v>
      </c>
      <c r="H24" s="2">
        <f t="shared" si="1"/>
        <v>0.40863160528827791</v>
      </c>
      <c r="J24" s="1">
        <v>130</v>
      </c>
      <c r="K24" s="1">
        <v>89</v>
      </c>
      <c r="L24" s="2">
        <f t="shared" si="6"/>
        <v>4.5913698975242941E-3</v>
      </c>
      <c r="M24" s="2">
        <f t="shared" si="2"/>
        <v>0.40863010247570575</v>
      </c>
      <c r="O24" s="1">
        <v>130</v>
      </c>
      <c r="P24" s="1">
        <v>89</v>
      </c>
      <c r="Q24" s="2">
        <f t="shared" si="7"/>
        <v>4.5913849250420894E-3</v>
      </c>
      <c r="R24" s="2">
        <f t="shared" si="3"/>
        <v>0.40861507495791027</v>
      </c>
      <c r="T24" s="1">
        <v>130</v>
      </c>
      <c r="U24" s="1">
        <v>89</v>
      </c>
      <c r="V24" s="2">
        <f t="shared" si="8"/>
        <v>4.59153513945174E-3</v>
      </c>
      <c r="W24" s="2">
        <f t="shared" si="4"/>
        <v>0.4084648605482597</v>
      </c>
      <c r="Y24" s="1">
        <v>130</v>
      </c>
      <c r="Z24" s="1">
        <v>89</v>
      </c>
      <c r="AA24" s="2">
        <f t="shared" si="9"/>
        <v>4.5930312314234759E-3</v>
      </c>
      <c r="AB24" s="2">
        <f t="shared" si="5"/>
        <v>0.4069687685765242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Honda R&amp;D Americas,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ra027950</dc:creator>
  <cp:lastModifiedBy>Herman</cp:lastModifiedBy>
  <dcterms:created xsi:type="dcterms:W3CDTF">2012-09-19T16:14:41Z</dcterms:created>
  <dcterms:modified xsi:type="dcterms:W3CDTF">2012-10-06T16:48:37Z</dcterms:modified>
</cp:coreProperties>
</file>