
<file path=[Content_Types].xml><?xml version="1.0" encoding="utf-8"?>
<Types xmlns="http://schemas.openxmlformats.org/package/2006/content-types">
  <Default Extension="bin" ContentType="application/vnd.openxmlformats-officedocument.spreadsheetml.customProperty"/>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drawings/drawing1.xml" ContentType="application/vnd.openxmlformats-officedocument.drawing+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xl/printerSettings/printerSettings4.bin" ContentType="application/vnd.openxmlformats-officedocument.spreadsheetml.printerSettings"/>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Cleopatra\Banks\Banks 2025\May 2025 UGX\"/>
    </mc:Choice>
  </mc:AlternateContent>
  <bookViews>
    <workbookView xWindow="0" yWindow="0" windowWidth="28800" windowHeight="13500" firstSheet="1" activeTab="1"/>
  </bookViews>
  <sheets>
    <sheet name="tmpscrapsheet" sheetId="8" state="hidden" r:id="rId1"/>
    <sheet name="May rec" sheetId="48" r:id="rId2"/>
    <sheet name="Unpresented Payments" sheetId="50" r:id="rId3"/>
    <sheet name="STT" sheetId="37" r:id="rId4"/>
    <sheet name="GL 199416 .199742,199969" sheetId="47" r:id="rId5"/>
    <sheet name="Ls_AgXLB_WorkbookFile" sheetId="7" state="veryHidden" r:id="rId6"/>
  </sheets>
  <externalReferences>
    <externalReference r:id="rId7"/>
  </externalReferences>
  <calcPr calcId="162913" calcOnSave="0"/>
</workbook>
</file>

<file path=xl/calcChain.xml><?xml version="1.0" encoding="utf-8"?>
<calcChain xmlns="http://schemas.openxmlformats.org/spreadsheetml/2006/main">
  <c r="G900" i="47" l="1"/>
  <c r="A578" i="47"/>
  <c r="I18" i="48"/>
  <c r="I19" i="48" l="1"/>
  <c r="J21" i="48" s="1"/>
  <c r="E12" i="50" l="1"/>
  <c r="F19" i="48" s="1"/>
  <c r="G575" i="47" l="1"/>
  <c r="I17" i="48"/>
  <c r="F30" i="48" l="1"/>
  <c r="G32" i="48" s="1"/>
  <c r="G33" i="48" s="1"/>
  <c r="D13" i="50" s="1"/>
  <c r="J17" i="48"/>
  <c r="I268" i="47"/>
  <c r="H268" i="47" l="1"/>
  <c r="I132" i="47"/>
</calcChain>
</file>

<file path=xl/sharedStrings.xml><?xml version="1.0" encoding="utf-8"?>
<sst xmlns="http://schemas.openxmlformats.org/spreadsheetml/2006/main" count="5373" uniqueCount="572">
  <si>
    <t>Date</t>
  </si>
  <si>
    <t>UGANDA ELECTRICITY TRANSMISSION CO.</t>
  </si>
  <si>
    <t xml:space="preserve">UGANDA ELECTRICITY TRANSMISSIONAMBER HOUSE, PLOT </t>
  </si>
  <si>
    <t>UGX</t>
  </si>
  <si>
    <t xml:space="preserve"> </t>
  </si>
  <si>
    <t>UGANDA ELECTRICITY TRANSMISSION COMPANY LTD.</t>
  </si>
  <si>
    <t>STANDARD CHARTERED BANK</t>
  </si>
  <si>
    <t>ACCOUNT NO. 01056-107800-00</t>
  </si>
  <si>
    <t>Shs</t>
  </si>
  <si>
    <t>General Ledger balance</t>
  </si>
  <si>
    <t>Total Reconciling items</t>
  </si>
  <si>
    <t>Balance as per bank Statement</t>
  </si>
  <si>
    <t>Reference</t>
  </si>
  <si>
    <t>Particulars</t>
  </si>
  <si>
    <t>Amount</t>
  </si>
  <si>
    <t>&gt;&gt;Detail Report 1</t>
  </si>
  <si>
    <t>&gt;'atb</t>
  </si>
  <si>
    <t>170002</t>
  </si>
  <si>
    <t>&gt;&gt;Detail Report 2</t>
  </si>
  <si>
    <t xml:space="preserve">&gt;'[LASATA SETUP FILE]_x000D_
Date=2022-11-01 08:42:17_x000D_
FileType=Agora XLB ExtractTransactions_x000D_
Version=0_x000D_
Buffer=_x000D_
@systemProduct:Str=SS6_x000D_
@systemTable:Str=LA_x000D_
@filterFrom_DbC:Str=TCL_x000D_
@filterFrom_/LA/Ldg:Str=A_x000D_
@filterFrom_/LA/AccCde:Str=&lt;ALL&gt;_x000D_
@filterFrom_/LA/Prd:Str=2022/010_x000D_
@filterTo_/LA/Prd:Str=2023/004_x000D_
@filterFrom_/LA/JnlNo:Str=172351_x000D_
@filterTo_/LA/JnlNo:Str=172351_x000D_
@outputField_/LA/AccCde:Str=_x000D_
@outputField_/LA/Prd:Str=_x000D_
@outputField_/LA/BseAmt:Str=_x000D_
@outputField_/LA/DC{ExtractType}20:Str=_x000D_
@outputField_/LA/TrnRef:Str=_x000D_
@outputField_/LA/Desc:Str=_x000D_
@formatType:Lng=-4154_x000D_
@formatNumber:Int=1_x000D_
@formatPattern:Int=1_x000D_
@formatFont:Int=1_x000D_
@formatWidth:Int=1_x000D_
@formatAlignment:Int=1_x000D_
@formatBorder:Int=1_x000D_
@filenmSetupfile:Str=_x000D_
@filenmWorkbookSetupFile:Str=Detail Report 2_x000D_
@settngShowMessages:Str=Y_x000D_
@settngDirection:Str=D_x000D_
@settngApplyFormula:Str=Y_x000D_
@settngLock:Str=N_x000D_
@settngOutputHeaders:Int=0_x000D_
@settngOutputCaptions:Int=1_x000D_
@settngOutputTotals:Int=1_x000D_
@settngOutputFiltering:Int=0_x000D_
@settngPivotTable:Int=0_x000D_
@settngTopPercent:Str=_x000D_
@settngReportStyle:Lng=1_x000D_
</t>
  </si>
  <si>
    <t>&gt;&gt;Detail Report 3</t>
  </si>
  <si>
    <t xml:space="preserve">&gt;'[LASATA SETUP FILE]_x000D_
Date=2023-01-19 10:15:56_x000D_
FileType=Agora XLB ExtractTransactions_x000D_
Version=0_x000D_
Buffer=_x000D_
@systemProduct:Str=SS6_x000D_
@systemTable:Str=LA_x000D_
@filterFrom_DbC:Str=TCL_x000D_
@filterFrom_/LA/Ldg:Str=A_x000D_
@filterFrom_/LA/AccCde:Str=&lt;ALL&gt;_x000D_
@filterFrom_/LA/Prd:Str=2023/001_x000D_
@filterTo_/LA/Prd:Str=2023/007_x000D_
@filterFrom_/LA/JnlNo:Str=174574_x000D_
@filterTo_/LA/JnlNo:Str=174574_x000D_
@outputField_/LA/AccCde:Str=_x000D_
@outputField_/LA/Prd:Str=_x000D_
@outputField_/LA/TrnDte:Str=_x000D_
@outputField_/LA/TrnRef:Str=_x000D_
@outputField_/LA/Desc:Str=_x000D_
@outputField_/LA/JnlNo:Str=_x000D_
@outputField_/LA/OthAmt:Str=_x000D_
@outputField_/LA/DC{ExtractType}20:Str=_x000D_
@formatType:Lng=-4154_x000D_
@formatNumber:Int=1_x000D_
@formatPattern:Int=1_x000D_
@formatFont:Int=1_x000D_
@formatWidth:Int=1_x000D_
@formatAlignment:Int=1_x000D_
@formatBorder:Int=1_x000D_
@filenmSetupfile:Str=_x000D_
@filenmWorkbookSetupFile:Str=Detail Report 3_x000D_
@settngShowMessages:Str=Y_x000D_
@settngDirection:Str=D_x000D_
@settngApplyFormula:Str=Y_x000D_
@settngLock:Str=N_x000D_
@settngOutputHeaders:Int=0_x000D_
@settngOutputCaptions:Int=1_x000D_
@settngOutputTotals:Int=1_x000D_
@settngOutputFiltering:Int=0_x000D_
@settngPivotTable:Int=0_x000D_
@settngTopPercent:Str=_x000D_
@settngReportStyle:Lng=1_x000D_
</t>
  </si>
  <si>
    <t>Account Name</t>
  </si>
  <si>
    <t>Address</t>
  </si>
  <si>
    <t>Currency</t>
  </si>
  <si>
    <t>Description</t>
  </si>
  <si>
    <t>Withdrawal</t>
  </si>
  <si>
    <t>Deposit</t>
  </si>
  <si>
    <t>Balance</t>
  </si>
  <si>
    <t xml:space="preserve">&gt;'[LASATA SETUP FILE]_x000D_
Date=2024-01-04 10:34:57_x000D_
FileType=Agora XLB ExtractTransactions_x000D_
Version=0_x000D_
Buffer=_x000D_
@systemProduct:Str=SS6_x000D_
@systemTable:Str=LA_x000D_
@filterFrom_DbC:Str=TCL_x000D_
@filterFrom_/LA/Ldg:Str=A_x000D_
@filterFrom_/LA/AccCde:Str=170002_x000D_
@filterTo_/LA/AccCde:Str=170002_x000D_
@filterFrom_/LA/Prd:Str=2024/006_x000D_
@filterTo_/LA/Prd:Str=2024/006_x000D_
@outputField_/LA/AccCde:Str=_x000D_
@outputField_/LA/Prd:Str=_x000D_
@outputField_/LA/TrnDte:Str=_x000D_
@outputField_/LA/JnlNo:Str=_x000D_
@outputField_/LA/TrnRef:Str=_x000D_
@outputField_/LA/Desc:Str=_x000D_
@outputField_/LA/PstDte:Str=_x000D_
@outputField_/LA/BseAmt:Str=_x000D_
@outputField_/LA/DC{ExtractType}20:Str=_x000D_
@formatType:Lng=-4154_x000D_
@formatNumber:Int=1_x000D_
@formatPattern:Int=1_x000D_
@formatFont:Int=1_x000D_
@formatWidth:Int=1_x000D_
@formatAlignment:Int=1_x000D_
@formatBorder:Int=1_x000D_
@filenmSetupfile:Str=_x000D_
@filenmWorkbookSetupFile:Str=Detail Report 1_x000D_
@settngShowMessages:Str=Y_x000D_
@settngDirection:Str=D_x000D_
@settngApplyFormula:Str=Y_x000D_
@settngLock:Str=N_x000D_
@settngOutputHeaders:Int=0_x000D_
@settngOutputCaptions:Int=1_x000D_
@settngOutputTotals:Int=1_x000D_
@settngOutputFiltering:Int=0_x000D_
@settngPivotTable:Int=0_x000D_
@settngTopPercent:Str=_x000D_
@settngReportStyle:Lng=1_x000D_
</t>
  </si>
  <si>
    <t>SCB, Operations A/c, UGX</t>
  </si>
  <si>
    <t>Journal Number</t>
  </si>
  <si>
    <t>COMM ON WEBBANK  COMM ON WEBBANK    000000004469 T2002/001</t>
  </si>
  <si>
    <t>EXCISE DUTY ON BANK CHARGES  EXCISE DUTY ON BANK CHARGES    000000004469 T2002/001</t>
  </si>
  <si>
    <t>LEDGER FEE - CORPORATES  LEDGER FEE - CORPORATES     T2005/003</t>
  </si>
  <si>
    <t>TAX APPLICATION UGX0105610780000  TAX APPLICATION UGX0105610780000 WITHOLDING TAX CALCULATION    T2003/003</t>
  </si>
  <si>
    <t>EXCISE DUTY ON BANK CHARGES  EXCISE DUTY ON BANK CHARGES     T2005/003</t>
  </si>
  <si>
    <t>Closing Balance</t>
  </si>
  <si>
    <t>Account Number</t>
  </si>
  <si>
    <t xml:space="preserve">Authorised by: Head Finance  </t>
  </si>
  <si>
    <t>SCHEDULE OF UNPRESENTED PAYMENTS AS AT DECEMBER 2024</t>
  </si>
  <si>
    <t xml:space="preserve">Reviewed by: Manager Finance &amp; Budget </t>
  </si>
  <si>
    <t>Unpresented Cheques</t>
  </si>
  <si>
    <t xml:space="preserve">Prepared by: Ag. Senior Accountant Finance &amp; Treasury                </t>
  </si>
  <si>
    <t>REC10475-REC10535</t>
  </si>
  <si>
    <t>REC10476</t>
  </si>
  <si>
    <t>REC10539-REC10546</t>
  </si>
  <si>
    <t>OC 0397D</t>
  </si>
  <si>
    <t>2025/010</t>
  </si>
  <si>
    <t>REC10497 Pay.for purc. of used assets Lot11-Mwanje</t>
  </si>
  <si>
    <t>REC10519 Pay.for purc. of used assets Lot65-Mkubwa</t>
  </si>
  <si>
    <t>REC10535 Pay.for purc. of used assets Lot5-Kasule</t>
  </si>
  <si>
    <t>REC10524-REC10537</t>
  </si>
  <si>
    <t>REC10524 Purchase of used SCADA Equ Lot72-Mulindwa</t>
  </si>
  <si>
    <t>REC10525 Purchase of used Comm Equi Lot71-Mulindwa</t>
  </si>
  <si>
    <t>REC10531 Bid doc, supply of Tranformer Oil-Tetra</t>
  </si>
  <si>
    <t>REC10536 Bid doc, backup soln. - Davis&amp;Shirtliff</t>
  </si>
  <si>
    <t>REC10496-REC10518</t>
  </si>
  <si>
    <t>REC10496 Bid doc, supply of transformer oil-Namaha</t>
  </si>
  <si>
    <t>REC10499 Bid doc, supply of transformer oil-Avic</t>
  </si>
  <si>
    <t>REC10503 Bid doc, supply of assort.furn-Malaysia</t>
  </si>
  <si>
    <t>REC10506 Bid doc,supply of assort.furn-Star Africa</t>
  </si>
  <si>
    <t>REC10513 Bid doc, supply of transformer oil-Ryosh</t>
  </si>
  <si>
    <t>REC10518 Bid doc, backup solution-Powerman</t>
  </si>
  <si>
    <t>REC10542 Energy sales -UEDCL</t>
  </si>
  <si>
    <t>REC10540 Energy sales-EUCL</t>
  </si>
  <si>
    <t>Reversal of Namaha entry upon receipting- 01.04.25</t>
  </si>
  <si>
    <t>REC10533 Purchase of used  T &amp; E Lo74-Nabumbaya</t>
  </si>
  <si>
    <t>REC10537 Bid doc, backup soln.-Tech Associates</t>
  </si>
  <si>
    <t>REC10539 Tender doc for supply of assort furn-Nina</t>
  </si>
  <si>
    <t>REC10541Tender doc for supply of assort furn-Lunko</t>
  </si>
  <si>
    <t>REC10544 Purchase of used asset IT Lot69-Mulindwa</t>
  </si>
  <si>
    <t>REC10545 Bid doc for prov of backup soln - Samanga</t>
  </si>
  <si>
    <t>REC10546 Bid doc for supply of Trans Oil - Bamzee</t>
  </si>
  <si>
    <t>REC10561-REC10572</t>
  </si>
  <si>
    <t>REC10562 Bid doc supply of furniture-Vee Gallery</t>
  </si>
  <si>
    <t>REC10594-REC10601</t>
  </si>
  <si>
    <t>REC10596 Purchase of a used asset Lot14-A&amp;S</t>
  </si>
  <si>
    <t>REC10578-REC10582</t>
  </si>
  <si>
    <t>REC10581 MulindwaBal.on purc. of used asset lot47</t>
  </si>
  <si>
    <t>REC10582 MulindwaBal.on purc. of used asset lot47</t>
  </si>
  <si>
    <t>REC10563 Bluecrane- Bid doc for backup soln.</t>
  </si>
  <si>
    <t>REC10564 Concentrix Bid. doc. for backup soln.</t>
  </si>
  <si>
    <t>REC10568 Mastak -Purc.of a used asset lot60</t>
  </si>
  <si>
    <t>REC10569 Mastak -Purc.of a used  asset lot59</t>
  </si>
  <si>
    <t>REC10570 Mastak -Purc.of a used  asset lot58</t>
  </si>
  <si>
    <t>REC10571 Mastak Purchase of a used asset lot44 JCB</t>
  </si>
  <si>
    <t>REC10572Mastak-Purhas of a used asset lot52 Cummin</t>
  </si>
  <si>
    <t>REC10561 Purchase of asset Lot49 Generator-Oloya</t>
  </si>
  <si>
    <t>REC10598 Paymt for purc of a used asset Lot30-Kaco</t>
  </si>
  <si>
    <t>REC10578 Ochen-Bal. on purc. of a used asset lot26</t>
  </si>
  <si>
    <t>REC10579 Mwanje-Payt.for purc.of used asset lot11</t>
  </si>
  <si>
    <t>REC10582 Energy sales for Feb.Invoice-EUCL</t>
  </si>
  <si>
    <t>REC10588-REC10593</t>
  </si>
  <si>
    <t>REC10588 Purchase of UAY 075Z Lot19-Bwikizo</t>
  </si>
  <si>
    <t>REC10589 Purchase of UAR 503Y on Lot29-Bwikizo</t>
  </si>
  <si>
    <t>REC10591 Purchase of UAT 551D on Lot20-Bwayo</t>
  </si>
  <si>
    <t>REC10592 Purchase of UAR 535Y on Lot39-Mugalu</t>
  </si>
  <si>
    <t>REC10593 Bid doc for backup soln -CWG Uganda</t>
  </si>
  <si>
    <t>REC10595 purchase of a used asset Lot 35-A&amp;S</t>
  </si>
  <si>
    <t>REC10594 Bid doc for backup solution-The copy cat</t>
  </si>
  <si>
    <t>REC10599 Paym for disp of used asset lot55-Mkubwa</t>
  </si>
  <si>
    <t>REC10600 Paym for disp of used asset lot77-Mkubwa</t>
  </si>
  <si>
    <t>REC10601 Paym for disp of used asset lot53-Tayebwa</t>
  </si>
  <si>
    <t>REC10602-REC11586</t>
  </si>
  <si>
    <t>REC111583 Purchase of UAJ 135X Lot18-Ochen</t>
  </si>
  <si>
    <t>REC10597Ten doc for supply of assorted furnit-Zech</t>
  </si>
  <si>
    <t>REC10606 Purchase of UAR498Y Lot11-Mwanje</t>
  </si>
  <si>
    <t>REC10602 Purchase of M/V UAR 503Y Lot 29-Bwikizo</t>
  </si>
  <si>
    <t>REC10604 Purchase of used asset Lot68-Musoke</t>
  </si>
  <si>
    <t>REC10605 Purchase of used asset Lot 68-Musoke</t>
  </si>
  <si>
    <t>REC111582 Purchase of used asset Lot66-Meridian</t>
  </si>
  <si>
    <t>REC10607 Purchase of used asset Lot62-Muloni</t>
  </si>
  <si>
    <t>REC111581 Purchase of used asset Lot66-Meridian</t>
  </si>
  <si>
    <t>REC12597-REC12611</t>
  </si>
  <si>
    <t>REC12598 Disposal of M/V UAT 551D Lot 20-Bwayo</t>
  </si>
  <si>
    <t>REC12586-REC12593</t>
  </si>
  <si>
    <t>REC12591 Energy sales-KIS</t>
  </si>
  <si>
    <t>REC111584 Ten doc for supply of assor furn-Dallena</t>
  </si>
  <si>
    <t>REC111585 Tender doc for backup solution-EML</t>
  </si>
  <si>
    <t>REC111586 Ten doc for supply of Transf Oil-Davina</t>
  </si>
  <si>
    <t>REC11587-REC12585</t>
  </si>
  <si>
    <t>REC11587 Purchase of M/V UAA232 Lot15-Ayub</t>
  </si>
  <si>
    <t>REC12593 Purchase of M/V 411 UDK  Lot31-Value Mark</t>
  </si>
  <si>
    <t>REC12581 Purchase of used asset Lot53-Tayebwa</t>
  </si>
  <si>
    <t>REC12582 Purchase of used asset Lot55-Mkubwa</t>
  </si>
  <si>
    <t>REC12583Ten doc 4 supply of office furn&amp;fit-Metric</t>
  </si>
  <si>
    <t>REC12585 Purchase of M/V UAA232E Lot15-Ayub</t>
  </si>
  <si>
    <t>REC12594-REC12596</t>
  </si>
  <si>
    <t>REC12594 Purchase of a used Tx  Lot64-Meridian</t>
  </si>
  <si>
    <t>REC12587 Purchase of M/V UAA962E Lot 48-Mugisa</t>
  </si>
  <si>
    <t>REC12588 Tender doc for backup solution-Digital</t>
  </si>
  <si>
    <t>REC12626-REC12640</t>
  </si>
  <si>
    <t>REC12635 Purchase of M/V UAA 784F Lot33-Kasibante</t>
  </si>
  <si>
    <t>C0026341</t>
  </si>
  <si>
    <t>Transfer of funds from Standard Chartered to Citi</t>
  </si>
  <si>
    <t>REC12595 Payt for used ironsheets Lot78 -Armstrong</t>
  </si>
  <si>
    <t>REC12596 Ten doc for supply of assorted furn-Nila</t>
  </si>
  <si>
    <t>REC12597 Purchase  of M/V UAA 962E Lot 48-Mugisa</t>
  </si>
  <si>
    <t>REC12599 Ten doc 4 supply of furn&amp;fitings-Hengkang</t>
  </si>
  <si>
    <t>REC12600 Relocation of structure on Kwd-Kpk Liao</t>
  </si>
  <si>
    <t>REC12610 Energy Sales-KPLC</t>
  </si>
  <si>
    <t>REC12622-REC12625</t>
  </si>
  <si>
    <t>REC12625 Disposal of used asset Lot45-Ochwo</t>
  </si>
  <si>
    <t>REC12613-REC12616</t>
  </si>
  <si>
    <t>REC12613Ten doc 4suply&amp;delivery Lot1&amp;Lot2-Sagewood</t>
  </si>
  <si>
    <t>REC12615Ten doc 4supply,instal,test&amp;comis-Sagewood</t>
  </si>
  <si>
    <t>REC12616Ten doc 4supply of mater Lot1,2,3-Sagewood</t>
  </si>
  <si>
    <t>REC12609 Ten doc backup solution-Liquid Tel</t>
  </si>
  <si>
    <t>REC12611Bid doc supply materials 4 reconduc-HiTech</t>
  </si>
  <si>
    <t>REC12622 Disposal of M/V UAT 551D Lot20-Bwayo</t>
  </si>
  <si>
    <t>REC12623 Bid doc 2 supply materials 4 reco-Tumbine</t>
  </si>
  <si>
    <t>REC12624 Bid doc 2 supply&amp;delivery of mate-Tumbine</t>
  </si>
  <si>
    <t>REC12626 Ref of unutilised account advance-Laboke</t>
  </si>
  <si>
    <t>REC12627 Bid doc 4 supply of materials Lot3-KPTPL</t>
  </si>
  <si>
    <t>REC12629</t>
  </si>
  <si>
    <t>REC12654 Ten doc for supply of wooden poles-Namaha</t>
  </si>
  <si>
    <t>REC12630Ten doc 2 supply materials Lot1,2&amp;3-7Hills</t>
  </si>
  <si>
    <t>REC12630Ten doc 2supply&amp;delivery of Lot1&amp;2-7Hills</t>
  </si>
  <si>
    <t>REC12631Ten doc 4supply of materials Lot1&amp;2-Henley</t>
  </si>
  <si>
    <t>REC12632Ten doc 2supply&amp;delivery of Lot1&amp;2-Henley</t>
  </si>
  <si>
    <t>REC12633Ten doc 4 supply,installation,testing-IETL</t>
  </si>
  <si>
    <t>REC12633 Ten doc 4 supply 4 reconduc Lot1,2&amp;3-IETL</t>
  </si>
  <si>
    <t>REC12633 Ten doc 4 supply&amp;delivery of Lot1&amp;2-IETL</t>
  </si>
  <si>
    <t>REC12634 Ten doc 4 supply&amp;delivery of -A.K Estates</t>
  </si>
  <si>
    <t>REC12636 Bid doc 4 supply&amp;delivery of Lot1-Gatcha</t>
  </si>
  <si>
    <t>REC12637 Ten doc 4 supply of materials for-Rousant</t>
  </si>
  <si>
    <t>REC12638Ten doc 4supply&amp;delivery of Lot1&amp;2-Rousant</t>
  </si>
  <si>
    <t>REC12639Ten doc 4 supply of mate Lot12&amp;3-Samanga</t>
  </si>
  <si>
    <t>REC12639Ten doc 4 supply&amp;delivery  Lot1&amp;2-Samanga</t>
  </si>
  <si>
    <t>REC12640 Purchase of used asset Lot70 furn-Mukabya</t>
  </si>
  <si>
    <t>OC 0399A</t>
  </si>
  <si>
    <t>Ledger fees April 2025 SCB UGX</t>
  </si>
  <si>
    <t>REC12650 Purchase of M/V UAA 784F lot 33-Kasibante</t>
  </si>
  <si>
    <t>REC12651 Bid doc 4 supply,instal,testing&amp;c-Keltron</t>
  </si>
  <si>
    <t>REC12652 Energy Sales-EUCL</t>
  </si>
  <si>
    <t>UGANDA ELECTRICITY TRANSMISSIONAMBER HOUSE, PLOT 29/33,KAMPALA ROAD, KAMPALA,,UGANDA</t>
  </si>
  <si>
    <t>Balance Brought Forward</t>
  </si>
  <si>
    <t/>
  </si>
  <si>
    <t>REC10547</t>
  </si>
  <si>
    <t>REC10547 Gratuity for Malaibiri July-Dec'24-Proj</t>
  </si>
  <si>
    <t>REC10553 Ten Doc.supply of assorted furniture-Nile</t>
  </si>
  <si>
    <t>REC10554 Purchase of used asset Lot30-Kaco Systems</t>
  </si>
  <si>
    <t>REC10548 Repairs(Utility bills)-Umeme.</t>
  </si>
  <si>
    <t>REC10549 Paymt 2 adress understated units-Umeme.</t>
  </si>
  <si>
    <t>REC10550 Energy Sales-WENRECO.</t>
  </si>
  <si>
    <t>REC10551 Energy sales on overstated backflow-Umeme</t>
  </si>
  <si>
    <t>REC10552 Energy sales on understated units-Umeme</t>
  </si>
  <si>
    <t>REC10555 Purchase of used asset  Lot13-Kamugasha.</t>
  </si>
  <si>
    <t>REC10558 Purchase of used asset  Lot51-Dickson</t>
  </si>
  <si>
    <t>REC10559 Purch of used asset Lot49 generator-Oloya</t>
  </si>
  <si>
    <t>REC10560 Purchase of used asset Lot62  -Muloni</t>
  </si>
  <si>
    <t>REC10556 Tender doc for backup solution-IBS.</t>
  </si>
  <si>
    <t>REC10557 Purchase of UAX 029M Lot23 - Opio</t>
  </si>
  <si>
    <t>REC12657-REC12682</t>
  </si>
  <si>
    <t>REC12681 Energy sales-EUCL</t>
  </si>
  <si>
    <t>REC12682 Energy sales-EUCL</t>
  </si>
  <si>
    <t>USD</t>
  </si>
  <si>
    <t>REC12771-REC12772</t>
  </si>
  <si>
    <t>REC12771 Workers compesation for Abaho Allan-SWICO</t>
  </si>
  <si>
    <t>&gt;&gt;Detail Report 4</t>
  </si>
  <si>
    <t>Accounting Period</t>
  </si>
  <si>
    <t>Transaction Date</t>
  </si>
  <si>
    <t>Transaction Reference</t>
  </si>
  <si>
    <t>Base Amount</t>
  </si>
  <si>
    <t>Debit/Credit</t>
  </si>
  <si>
    <t>2025/011</t>
  </si>
  <si>
    <t>REC12642 Bid doc 4 supply materials 4 -Global Link</t>
  </si>
  <si>
    <t>D</t>
  </si>
  <si>
    <t>REC12643 Bid doc 4 supply,instal,test-Global Link</t>
  </si>
  <si>
    <t>REC12644 Bid doc 4 supply&amp;delivery 4 m-Global Link</t>
  </si>
  <si>
    <t>REC12645 Bid doc 4 supply of materials-Basama</t>
  </si>
  <si>
    <t>REC12646 -Refund of unutilised funds day1-Duchess</t>
  </si>
  <si>
    <t>REC12646 -Refund of unutilised funds day2-Duchess</t>
  </si>
  <si>
    <t>REC12647 -Bid doc 4 supply&amp;delivery of materia-PSI</t>
  </si>
  <si>
    <t>REC12648 -Bid doc 4 supply materials 4 recondu-PSI</t>
  </si>
  <si>
    <t>REC12649 Bid doc 4 supply materials 4 recon-Busoga</t>
  </si>
  <si>
    <t>REC12687-REC12696</t>
  </si>
  <si>
    <t>REC12693 Purchase of M/V UAA 808E Lot42-Kasibante</t>
  </si>
  <si>
    <t>REC12697-REC12714</t>
  </si>
  <si>
    <t>REC12709 Gratuity for David Kabwama-Projects</t>
  </si>
  <si>
    <t>REC12673-REC12674</t>
  </si>
  <si>
    <t>REC12673 Energy sales-WENRECO</t>
  </si>
  <si>
    <t>REC12674 Energy sales-UEDCL</t>
  </si>
  <si>
    <t>REC12653 Energy Sales-EUCL</t>
  </si>
  <si>
    <t>REC12657 Disposal of used asset Lot73-Nabumbaya</t>
  </si>
  <si>
    <t>REC12659 Bid doc supply of materials -Value Mark</t>
  </si>
  <si>
    <t>REC12660 Bid doc supply of materials -Value Mark</t>
  </si>
  <si>
    <t>REC12666 Bid doc supply of materials Lot2-Kadac</t>
  </si>
  <si>
    <t>REC12671 Bid doc supply,instal,test&amp;comm -Babcon</t>
  </si>
  <si>
    <t>REC12672Disposal of M/V UAJ902X Lot47-Mulindwa</t>
  </si>
  <si>
    <t>REC12680 Disposal of used asset Lot72-Mulindwa</t>
  </si>
  <si>
    <t>REC12628 Purchase of M/V UAJ135X Lot18-Ochen</t>
  </si>
  <si>
    <t>REC12629 Purchase of M/V UAR 659Y-Ochen</t>
  </si>
  <si>
    <t>REC12675 Bid doc supply of materials -Zeta</t>
  </si>
  <si>
    <t>REC12676 Bid doc  supply of materials -Zeta</t>
  </si>
  <si>
    <t>REC12677 Bid doc supply of materials - Tesla</t>
  </si>
  <si>
    <t>REC12678 Bid doc supply of materials -Tesla</t>
  </si>
  <si>
    <t>REC12679 Disposal of M/VUAR180Y Lot25-Value Mark</t>
  </si>
  <si>
    <t>REC12683-REC12685</t>
  </si>
  <si>
    <t>REC12683 Bid doc 4 supply&amp;delive Lot1&amp;2-Amba</t>
  </si>
  <si>
    <t>REC12684 Ten doc 4 supply of materials -Electrical</t>
  </si>
  <si>
    <t>REC12685 Ten doc 4 supply&amp;delivery of -Electrical</t>
  </si>
  <si>
    <t>REC12772Workers compesation for Wanadi Atikson-UAP</t>
  </si>
  <si>
    <t>REC12687 Ten doc 2 supply&amp;delivery of materi-Zemax</t>
  </si>
  <si>
    <t>REC12688 Ten doc 2 participate in supply,-Zemax</t>
  </si>
  <si>
    <t>REC12689 Ten doc 2 participate in supply,-Tronic</t>
  </si>
  <si>
    <t>REC12690Ten doc 2 supply&amp;delivery of materi-Tronic</t>
  </si>
  <si>
    <t>REC12691</t>
  </si>
  <si>
    <t>REC12691 Payt for hiring of UETCL Njeru Training</t>
  </si>
  <si>
    <t>REC12694 Ten doc 4 supply,instal,test&amp;-Reliefline</t>
  </si>
  <si>
    <t>REC12695 Ten doc 4 supply materi Lot1&amp;2-Reliefline</t>
  </si>
  <si>
    <t>REC12697 Bid doc Lot 2 Materials  for reconduc-ATX</t>
  </si>
  <si>
    <t>REC12698 Bid doc for supply &amp; delivery -Kenfields</t>
  </si>
  <si>
    <t>REC12699 Ref of unutilised account Advance-Akello</t>
  </si>
  <si>
    <t>REC12701 Bid doc for supply of material- Bluecrane</t>
  </si>
  <si>
    <t>REC12702 Bid doc for supply of material-Bluecrane</t>
  </si>
  <si>
    <t>REC12703 Purchase of M/V UAJ 575X Lot12-Tumwebaze</t>
  </si>
  <si>
    <t>REC12704 Bid doc for supply of materials-JSL</t>
  </si>
  <si>
    <t>REC12705Ref of unutilised advance-Namirimu</t>
  </si>
  <si>
    <t>REC12706 Ref of unutilised accountable-Namusiige</t>
  </si>
  <si>
    <t>REC12707Ref of unutilised accountable-Namusiige</t>
  </si>
  <si>
    <t>REC12708Bid doc 4 supply,Installation,Testing-Edel</t>
  </si>
  <si>
    <t>REC12713 Purchase of a used asset Lot67-Mkubwa</t>
  </si>
  <si>
    <t>REC12714 Purchase of a used asset Lot63-Mkubwa</t>
  </si>
  <si>
    <t>REC12715-REC12730</t>
  </si>
  <si>
    <t>REC12715 Energy Sales- EUCL</t>
  </si>
  <si>
    <t>REC12716 Energy Sales- EUCL</t>
  </si>
  <si>
    <t>REC12710 Bid doc 4 supply,Instal,Testing-Bamzee</t>
  </si>
  <si>
    <t>REC12712 Bid doc 4 supply&amp;delivery of materi-City</t>
  </si>
  <si>
    <t>C0026343</t>
  </si>
  <si>
    <t>Funds Transer to meet Company Obligations</t>
  </si>
  <si>
    <t>C</t>
  </si>
  <si>
    <t>REC12717 Bid doc 4 supply &amp; delivery-Winner</t>
  </si>
  <si>
    <t>REC12718 Bid doc 4 supply &amp; delivery-Winner</t>
  </si>
  <si>
    <t>REC12719 Bid doc supply,installation-HRP</t>
  </si>
  <si>
    <t>REC12720 Bid doc supply,installation ERP-Impiger</t>
  </si>
  <si>
    <t>REC12721 Bid doc Design,supply,instal ERP-Bamzee</t>
  </si>
  <si>
    <t>REC12857</t>
  </si>
  <si>
    <t>REC12861 Supply of ERP system for UETCL-Tech</t>
  </si>
  <si>
    <t>REC12722 Purchase of M/V UAA 808E Lot 42-Kasibante</t>
  </si>
  <si>
    <t>REC12724 Bid doc for consultancy-Empower</t>
  </si>
  <si>
    <t>REC12725 Bid doc 4 supply  of seasoned wooden-Nile</t>
  </si>
  <si>
    <t>REC12726 Bid doc 4 supply  of material-Tetra</t>
  </si>
  <si>
    <t>REC12727 Bid doc 4 supply &amp; delivery of mate-Tetra</t>
  </si>
  <si>
    <t>REC12728 Bid doc 4 supply,Installation,test-Tetra</t>
  </si>
  <si>
    <t>REC12729 Purchase of Scrap Extra tonn Lot77-Mkubwa</t>
  </si>
  <si>
    <t>C0026344</t>
  </si>
  <si>
    <t>Funds Transfer to meet Company Obligations</t>
  </si>
  <si>
    <t>REC12730 Bid doc 4 Design, supply,instalLatio -IET</t>
  </si>
  <si>
    <t>REC12732 Bid doc for consultancy services-Unified</t>
  </si>
  <si>
    <t>REC12733 Bid doc for fire detection-Achelis&amp;Sohne</t>
  </si>
  <si>
    <t>REC12734 Bid doc for ERP system-Web corp</t>
  </si>
  <si>
    <t>REC12735Bid doc for supply of seasoned-New forest</t>
  </si>
  <si>
    <t>REC12610/52/53/49/50/51/57/58</t>
  </si>
  <si>
    <t>REC12759 Energy Sales-EUCL</t>
  </si>
  <si>
    <t>REC12736 Energy Sales-UEDCL</t>
  </si>
  <si>
    <t>REC12738 Bid doc for reconduc Kabulasoke-Kenfield</t>
  </si>
  <si>
    <t>REC12739 Bid doc for ERP system -Tech Associates</t>
  </si>
  <si>
    <t>C0026345</t>
  </si>
  <si>
    <t>Funds Transfer</t>
  </si>
  <si>
    <t>REC12741 Bid doc for ERP system -PSI</t>
  </si>
  <si>
    <t>REC12743 Bid doc for fire detection -Fire master</t>
  </si>
  <si>
    <t>REC12744 Bid doc for ERP system-Accware</t>
  </si>
  <si>
    <t>REC12746 Bid doc for consultancy services -M&amp;E</t>
  </si>
  <si>
    <t>REC12760-REC12775</t>
  </si>
  <si>
    <t>REC12760 Purchase of a used asset Lot64-Meridian</t>
  </si>
  <si>
    <t>REC12761 Bid doc for Supply,Instal,implem-Softech</t>
  </si>
  <si>
    <t>REC12765 Bid doc for supply,instal-Four corners</t>
  </si>
  <si>
    <t>REC12770 Bid doc for supply,instal,implem-Eastern</t>
  </si>
  <si>
    <t>REC12778</t>
  </si>
  <si>
    <t>REC12782 Bid supply,maintain ERP system-Echotel</t>
  </si>
  <si>
    <t>REC12748 Bid doc for fire detection -Sani</t>
  </si>
  <si>
    <t>REC12754 Bid doc for ERP system-Tano</t>
  </si>
  <si>
    <t>REC12764 Bid doc for Design,supply,instal-Hillmark</t>
  </si>
  <si>
    <t>REC12763 Bid doc for Supply,Instal,implem-Datateam</t>
  </si>
  <si>
    <t>REC12766 Bid doc for the design,supply-Shield fire</t>
  </si>
  <si>
    <t>REC12768Bid doc for consultancy -Unified &amp; Design</t>
  </si>
  <si>
    <t>REC12773 Bid doc for supply,instal,testing-Ecosafe</t>
  </si>
  <si>
    <t>REC12774 Bid doc for supply &amp; delivery-Tru shine</t>
  </si>
  <si>
    <t>REC12775 Bid doc for supply materials-Tru shine</t>
  </si>
  <si>
    <t>REC12776 March 25 invoice from UEDCL</t>
  </si>
  <si>
    <t>REC12777 Energy Sales-WENRECO</t>
  </si>
  <si>
    <t>REC12767 Purchase of UAJ 696X Lot1-Mukabya</t>
  </si>
  <si>
    <t>REC12778 Bid doc ERP system - Evvolabs</t>
  </si>
  <si>
    <t>C0026347</t>
  </si>
  <si>
    <t>Funds Transfer to meet Company Obligatins</t>
  </si>
  <si>
    <t>REC12780 Bid supply,maintain ERP system-Mantra</t>
  </si>
  <si>
    <t>OC 0401D</t>
  </si>
  <si>
    <t>Web bank commision SCB UGX May 25</t>
  </si>
  <si>
    <t>REC12783 Bid supply of 33kv XPL 300SQM Cable-Bolex</t>
  </si>
  <si>
    <t>REC12784 Bid supply galvanised steel bar-IET</t>
  </si>
  <si>
    <t>REC12785 Bid supply,install VCS backup ctrl-IET</t>
  </si>
  <si>
    <t>REC12788 Bid supply Landis GYR for protection-IET</t>
  </si>
  <si>
    <t>REC12787 Bid supply,install 33kv Trans.Kasana-IET</t>
  </si>
  <si>
    <t>REC12788 Bid supply 33KV XPLE power cable-IET</t>
  </si>
  <si>
    <t>REC12789 Install,support&amp;maintain ERP system-MFI</t>
  </si>
  <si>
    <t>REC12791 Bid supply of creosote oil-Industrial</t>
  </si>
  <si>
    <t>REC12792 supply&amp;install video conf screen-Sybyl</t>
  </si>
  <si>
    <t>REC12795 Bid supply 33KV XPLE power cable-Bamzee</t>
  </si>
  <si>
    <t>REC12793</t>
  </si>
  <si>
    <t>REC12793 Supply,installation&amp; comissioning-Ceylex</t>
  </si>
  <si>
    <t>REC1274 Supply of Landis GYR Energy meter-Bukooba</t>
  </si>
  <si>
    <t>REC12802 Bid doc  for consultancy services-Tysult</t>
  </si>
  <si>
    <t>REC12796</t>
  </si>
  <si>
    <t>REC12796Upgrade of chainlink fence-Truct Endeavour</t>
  </si>
  <si>
    <t>REC12812</t>
  </si>
  <si>
    <t>REC12811 Interest on daily balance May25 SCB UGX</t>
  </si>
  <si>
    <t>REC12811 WHT on interest SCB UGX May 2025</t>
  </si>
  <si>
    <t>Ledger fee SCB UGX May 25</t>
  </si>
  <si>
    <t>REC12800 Bid doc  for suply of Creostote-Sheargold</t>
  </si>
  <si>
    <t>Totals</t>
  </si>
  <si>
    <t>REC12888</t>
  </si>
  <si>
    <t>REC12888 WHT Mirama Kabaale  ,Winning star</t>
  </si>
  <si>
    <t>REC12889 WHT Mbaale Bulambuli , Mituland</t>
  </si>
  <si>
    <t>REC12894 Workmans compesation Abua Julian-SWICO</t>
  </si>
  <si>
    <t>REC12825</t>
  </si>
  <si>
    <t>REC12825 WHT for Prime Auto(GERP)</t>
  </si>
  <si>
    <t>REC12825 VAT WHT for Prime Auto(GERP)</t>
  </si>
  <si>
    <t>REC12825 WHT for Prime Auto(Karuma Inter-RAP)</t>
  </si>
  <si>
    <t>REC12825 VAT WHT for Prime Auto(Karuma Inter-RAP)</t>
  </si>
  <si>
    <t>REC12825 WHT for Prime Auto (Mirama-Kabale)</t>
  </si>
  <si>
    <t>REC12825 VAT WHT for Prime Auto(Mirama-Kabale)</t>
  </si>
  <si>
    <t>REC12825 WHT for Prime Auto(Mirama-Kabale)</t>
  </si>
  <si>
    <t>OC 402</t>
  </si>
  <si>
    <t>Refundable deposit for Hamidu Dongo</t>
  </si>
  <si>
    <t>REC12826 WHT for Prime Auto (Masaka-Kawanda)</t>
  </si>
  <si>
    <t>REC12826 VAT WHT for Prime Auto (Masaka-Kawanda)</t>
  </si>
  <si>
    <t>REC12827 WHT for BS Kagera-Nelsap</t>
  </si>
  <si>
    <t>REC12828 Refund salaries March,25 K'la Metro</t>
  </si>
  <si>
    <t>REC12828 Refund salaries March'25  Nelsap</t>
  </si>
  <si>
    <t>REC12828 Refund salaries March'25-Mutundwe Entebbe</t>
  </si>
  <si>
    <t>OC 0401C</t>
  </si>
  <si>
    <t>Reversal of REC12610 due to coding error</t>
  </si>
  <si>
    <t>REC12864</t>
  </si>
  <si>
    <t>REC12864 Interest on daily balance SCB UGX Apr 25</t>
  </si>
  <si>
    <t>REC12864 WHT on interest SCB UGX April 2025</t>
  </si>
  <si>
    <t>REC12865 WHT for Power Grid Cooperation</t>
  </si>
  <si>
    <t>REC12824 WHT for GOPA - Karuma Interconnect</t>
  </si>
  <si>
    <t>REC12874 WHT for Soft Technologies</t>
  </si>
  <si>
    <t>REC12875 WHT for Giga General</t>
  </si>
  <si>
    <t>OC 400D</t>
  </si>
  <si>
    <t>Bank charges SCB UGX April 2025</t>
  </si>
  <si>
    <t>Web bank commission SCB UGX April 2025</t>
  </si>
  <si>
    <t>Excess deposit by bidder</t>
  </si>
  <si>
    <t xml:space="preserve">SKYO ELECTRONICS  SKYO ELECTRONICS BUSOGA FORESTRY CO LTD AGBK CSH DPT REF 000227841689 7878780000000000/0/000227841689 02002874750502081106627923 </t>
  </si>
  <si>
    <t xml:space="preserve">IT25122UG0142150 IT00002505020417  IT25122UG0142150 IT00002505020417 ENERGY UTILITY CORPORATION EUCL LTD ENERGY UTILITY INVOICE JAN 2025/MIRIMA SBICUG 2203008000.00 UGX 1.00000000  </t>
  </si>
  <si>
    <t xml:space="preserve">PHANEROO SERVICES  PHANEROO SERVICES BASAMA ENTERPRISE AGBK CSH DPT REF 000227860416 7878780000000000/0/000227860416 02002894830502101602627923 </t>
  </si>
  <si>
    <t xml:space="preserve">IN99992505020222  IN99992505020222 UETCL GRID EXPANSION PROJECT (GERP) WHT POWER GRID CORPORATION EFT CREDIT - BANK  </t>
  </si>
  <si>
    <t xml:space="preserve">IN99992505020226  IN99992505020226 UETCL MASAKA- KAWANDA 220KV TRANSMISSION LINE (UGX GRATUITY KABWAMA D EFT CREDIT - BANK  </t>
  </si>
  <si>
    <t xml:space="preserve">IN99992505020234  IN99992505020234 UETCL- KARUMA INTERCONNECTION PROJECT (RAP) SALARY REFUND MARCH 25 EFT CREDIT - BANK  </t>
  </si>
  <si>
    <t xml:space="preserve">KK WILLIAMS LIMITED  KK WILLIAMS LIMITED OS AGEA AGBK CSH DPT REF 000227873881 7878780000000000/0/000227873881 02002908180502111033627923 </t>
  </si>
  <si>
    <t xml:space="preserve">KK WILLIAMS LIMITED  KK WILLIAMS LIMITED OS AGEA AGBK CSH DPT REF 000227874158 7878780000000000/0/000227874158 02002908520502111136627923 </t>
  </si>
  <si>
    <t xml:space="preserve">KK WILLIAMS LIMITED  KK WILLIAMS LIMITED OS AGEA AGBK CSH DPT REF 000227874456 7878780000000000/0/000227874456 02002908940502111250627923 </t>
  </si>
  <si>
    <t xml:space="preserve">KK WILLIAMS LIMITED  KK WILLIAMS LIMITED OS AGEA AGBK CSH DPT REF 000227874785 7878780000000000/0/000227874785 02002909240502111407627923 </t>
  </si>
  <si>
    <t xml:space="preserve">KK WILLIAMS LIMITED    KK WILLIAMS  KK WILLIAMS LIMITED    KK WILLIAMS OS AGEA AGBK CSH DPT REF 050211350433 7878780000000000/0/050211350433 02002911070502112034627923 </t>
  </si>
  <si>
    <t xml:space="preserve">GLOBAL LINK ASSOCIATES LTD  GLOBAL LINK ASSOCIATES LTD BID PURCHASE    </t>
  </si>
  <si>
    <t xml:space="preserve">DUCHESS UCANDA- UNUTILISED FUNDS  DUCHESS UCANDA- UNUTILISED FUNDS     </t>
  </si>
  <si>
    <t xml:space="preserve">DUCHESS UCANDA-UNUTILISED FUNDS  DUCHESS UCANDA-UNUTILISED FUNDS     </t>
  </si>
  <si>
    <t xml:space="preserve">GLOBAL LINK ASSOCIATES  GLOBAL LINK ASSOCIATES     </t>
  </si>
  <si>
    <t xml:space="preserve">CASH DEP BY PSI ENGINEERING CO.LTD  CASH DEP BY PSI ENGINEERING CO.LTD     </t>
  </si>
  <si>
    <t xml:space="preserve">ZAINABU TUMWEBAZE  ZAINABU TUMWEBAZE VEHICLE PURCHASE    </t>
  </si>
  <si>
    <t xml:space="preserve">IN99992505021881  IN99992505021881 GOU TREASURY SINGLE ACCOUNT - UGX 18905496  017 30042025 EFT CREDIT - BANK  </t>
  </si>
  <si>
    <t xml:space="preserve">BUSYBEE ELITE CORNER   BUSYBEE ELIT  BUSYBEE ELITE CORNER   BUSYBEE ELIT BID DOCUMENT KADAC AGBK CSH DPT REF 050511285300 7878780000000000/0/050511285300 02003495370505113031627923 </t>
  </si>
  <si>
    <t xml:space="preserve">NABUMBYA IVAN JOB-PAYMT FOR LOT 3  NABUMBYA IVAN JOB-PAYMT FOR LOT 3 LOT 73 OFFICE EQUIPMENT    </t>
  </si>
  <si>
    <t xml:space="preserve">VALUE MARK PARTNERS LTD  VALUE MARK PARTNERS LTD BID DOCUMENT    </t>
  </si>
  <si>
    <t xml:space="preserve">VALUE MARK PARTNERS LTD  VALUE MARK PARTNERS LTD BID DOCUMENTS    </t>
  </si>
  <si>
    <t xml:space="preserve">GALLERY FOR WINES AND SPIRITS  GALLERY FOR WINES AND SPIRITS MULINDWA LIVINGSTONE FOR LOT 47 AGBK CSH DPT REF 000228332387 7878780000000000/0/000228332387 02003556920505151739627923 </t>
  </si>
  <si>
    <t xml:space="preserve">IN99992505051266  IN99992505051266 WEST NILE RURAL ELECTRIFICATION COM WEST NILE :UETCL250498 EFT CREDIT - BARC  </t>
  </si>
  <si>
    <t xml:space="preserve">IN99992505051620  IN99992505051620 UGANDA ELECTRICITY DISTRIBUTION CO UGANDA ELE:1241979257647 1241979239 EFT CREDIT - BARC  </t>
  </si>
  <si>
    <t xml:space="preserve">MIRU COMMUNICATIONS  MIRU COMMUNICATIONS MULINDWA LIVINGSTONE AGBK CSH DPT REF 000228352838 7878780000000000/0/000228352838 02003576100505162849627923 </t>
  </si>
  <si>
    <t xml:space="preserve">MIRU COMMUNICATIONS  MIRU COMMUNICATIONS MULINDWA LIVINGSTONE AGBK CSH DPT REF 000228352990 7878780000000000/0/000228352990 02003576310505162918627923 </t>
  </si>
  <si>
    <t xml:space="preserve">CASH DEPOSIT BY BABCON UGANDA LTD  CASH DEPOSIT BY BABCON UGANDA LTD BUSINESS PROCEEDS    </t>
  </si>
  <si>
    <t xml:space="preserve">MIRU COMMUNICATIONS  MIRU COMMUNICATIONS MULINDWA LIVINGSTON FOR LOT 47 AGBK CSH DPT REF 000228356042 7878780000000000/0/000228356042 02003579280505163951627923 </t>
  </si>
  <si>
    <t xml:space="preserve">MIRU COMMUNICATIONS  MIRU COMMUNICATIONS MULINDWA LIVINGSTON FOR LOT 47 AGBK CSH DPT REF 000228357541 7878780000000000/0/000228357541 02003580870505164503627923 </t>
  </si>
  <si>
    <t xml:space="preserve">MIRU COMMUNICATIONS  MIRU COMMUNICATIONS MULINDWA LIVINGSTON FOR LOT 47 AGBK CSH DPT REF 000228356833 7878780000000000/0/000228356833 02003580240505164236627923 </t>
  </si>
  <si>
    <t xml:space="preserve">MIRU COMMUNICATIONS  MIRU COMMUNICATIONS MULINDWA LIVINGSTON FOR LOT 47 AGBK CSH DPT REF 000228356965 7878780000000000/0/000228356965 02003580400505164303627923 </t>
  </si>
  <si>
    <t xml:space="preserve">MIRU COMMUNICATIONS  MIRU COMMUNICATIONS MULINDWA LIVINGSTON FOR LOT 47 AGBK CSH DPT REF 000228357400 7878780000000000/0/000228357400 02003580740505164435627923 </t>
  </si>
  <si>
    <t xml:space="preserve">MIRU COMMUNICATIONS  MIRU COMMUNICATIONS MULINDWA LIVINGSTON FOR LOT 47 AGBK CSH DPT REF 000228357987 7878780000000000/0/000228357987 02003581290505164638627923 </t>
  </si>
  <si>
    <t xml:space="preserve">MIRU COMMUNICATIONS  MIRU COMMUNICATIONS MULINDWA LIVINGSTON FOR LOT 47 AGBK CSH DPT REF 000228358455 7878780000000000/0/000228358455 02003581790505164816627923 </t>
  </si>
  <si>
    <t xml:space="preserve">TARGET CONNECTIONS LIMITED  TARGET CONNECTIONS LIMITED MKUBWA AGBK CSH DPT REF 000228382641 7878780000000000/0/000228382641 02003608940505181117627923 </t>
  </si>
  <si>
    <t xml:space="preserve">TARGET CONNECTIONS LIMITED  TARGET CONNECTIONS LIMITED PAYMENT FOR LOT 67 BY MKUBWA AGBK CSH DPT REF 000228391890 7878780000000000/0/000228391890 02003618980505184436627923 </t>
  </si>
  <si>
    <t xml:space="preserve">EMPHASIS FINANCE LIMIT EMPHASIS FIN  EMPHASIS FINANCE LIMIT EMPHASIS FIN BID DOCUMENT AGBK CSH DPT REF 050611030858 7878780000000000/0/050611030858 02003706960506111753627923 </t>
  </si>
  <si>
    <t xml:space="preserve">EMPHASIS FINANCE LIMIT EMPHASIS FIN  EMPHASIS FINANCE LIMIT EMPHASIS FIN BID DOCUMENT AGBK CSH DPT REF 050611561210 7878780000000000/0/050611561210 02003706620506111628627923 </t>
  </si>
  <si>
    <t xml:space="preserve">EMPHASIS FINANCE LIMIT EMPHASIS FIN  EMPHASIS FINANCE LIMIT EMPHASIS FIN BID DOCUMENT AGBK CSH DPT REF 050611682768 7878780000000000/0/050611682768 02003707540506112025627923 </t>
  </si>
  <si>
    <t xml:space="preserve">EMPHASIS FINANCE LIMIT EMPHASIS FIN  EMPHASIS FINANCE LIMIT EMPHASIS FIN BID DOCUMENT AGBK CSH DPT REF 050611146877 7878780000000000/0/050611146877 02003707690506112113627923 </t>
  </si>
  <si>
    <t xml:space="preserve">VALUE MARK PARTNERS LTD  VALUE MARK PARTNERS LTD MOTORVEHICLE LOT 25    </t>
  </si>
  <si>
    <t xml:space="preserve">UG00088-Q0250870-00001  UG00088-Q0250870-00001 UAP-OLD-MUTUAL INSURANCE UGANDA LIMITED UAP PAYMENT SCBLUG 3352803.00 UGX 1.000000000 PIUASSCE01C97661 </t>
  </si>
  <si>
    <t xml:space="preserve">CASH DEPOSIT BY AMBA E.A LTD  CASH DEPOSIT BY AMBA E.A LTD BID PURCHASES    </t>
  </si>
  <si>
    <t xml:space="preserve">CASH DEPOSIT BY OGWETE IVAN  CASH DEPOSIT BY OGWETE IVAN SAVINGS    </t>
  </si>
  <si>
    <t xml:space="preserve">ELECTRICAL EXCELLENCE LIMITED  ELECTRICAL EXCELLENCE LIMITED     </t>
  </si>
  <si>
    <t xml:space="preserve">ELECTRICAL EXCELLENCE LIMITED  ELECTRICAL EXCELLENCE LIMITED EEL/24/023    </t>
  </si>
  <si>
    <t xml:space="preserve">BY ZEMAX ELECTRICAL SOLUTIONS LTD  BY ZEMAX ELECTRICAL SOLUTIONS LTD     </t>
  </si>
  <si>
    <t xml:space="preserve">CASH DEP BY TRONIC ENERGY SOLUTION  CASH DEP BY TRONIC ENERGY SOLUTION LTD    </t>
  </si>
  <si>
    <t xml:space="preserve">CASH DEP BY TRONIC ENERGY SOLUTIONS  CASH DEP BY TRONIC ENERGY SOLUTIONS     </t>
  </si>
  <si>
    <t xml:space="preserve">ZEMAX ELECTRICAL SOLUTION LTD  ZEMAX ELECTRICAL SOLUTION LTD ONS LTD    </t>
  </si>
  <si>
    <t xml:space="preserve">CASH DEPOSIT BY MUGISHA MOSES  CASH DEPOSIT BY MUGISHA MOSES NJERU TRAINING GROUNDS    </t>
  </si>
  <si>
    <t xml:space="preserve">MIRU COMMUNICATIONS  MIRU COMMUNICATIONS RELIEF LINE UG LTD AGBK CSH DPT REF 000228954158 7878780000000000/0/000228954158 02004367570509145441627923 </t>
  </si>
  <si>
    <t xml:space="preserve">MIRU COMMUNICATIONS  MIRU COMMUNICATIONS RELIEF LINE UG LTD AGBK CSH DPT REF 000228954059 7878780000000000/0/000228954059 02004367420509145408627923 </t>
  </si>
  <si>
    <t xml:space="preserve">MIRU COMMUNICATIONS  MIRU COMMUNICATIONS RELIEF LINE UG LTD AGBK CSH DPT REF 000228954504 7878780000000000/0/000228954504 02004368010509145620627923 </t>
  </si>
  <si>
    <t xml:space="preserve">IT25129UG0145253 IT00002505120197  IT25129UG0145253 IT00002505120197 ENERGY UTILITY CORPORATION EUCL LTD ENERGY UTILITY INVOICE N JANUARY 2025/MIRAMA SBICUG 587532031.00 UGX 1.000000000  </t>
  </si>
  <si>
    <t xml:space="preserve">CASH DEPOSIT BY ATX TECHNOLOGIES LT  CASH DEPOSIT BY ATX TECHNOLOGIES LT SAVINGS    </t>
  </si>
  <si>
    <t xml:space="preserve">IN99992505120493  IN99992505120493 UAP INSURANCE UGANDA LTD COMMISSION EFT CREDIT - STAN  </t>
  </si>
  <si>
    <t xml:space="preserve">KENFIELDS SERVICES LTD  KENFIELDS SERVICES LTD     </t>
  </si>
  <si>
    <t xml:space="preserve">BLUECRANE COMMUNICTIONS  BLUECRANE COMMUNICTIONS     </t>
  </si>
  <si>
    <t xml:space="preserve">CASH DEPOSIT BY KAYITA MOSES  CASH DEPOSIT BY KAYITA MOSES BID DOCS    </t>
  </si>
  <si>
    <t xml:space="preserve">IT25132UG0145782 IT00002505130305  IT25132UG0145782 IT00002505130305 ENERGY UTILITY CORPORATION EUCL LTD ENERGY UTILITY INVOICE N REG 111 SBICUG 2359658702.00 UGX 1.00000000  </t>
  </si>
  <si>
    <t xml:space="preserve">CASH DEPOSIT BY MAUBA MIXED STEEL  CASH DEPOSIT BY MAUBA MIXED STEEL PURCHASE OF LOT 63 - LUGAZI    </t>
  </si>
  <si>
    <t xml:space="preserve">CASH DEP BY EDEL TECHNOLOGIES LTD  CASH DEP BY EDEL TECHNOLOGIES LTD     </t>
  </si>
  <si>
    <t xml:space="preserve">CASH DEPOSIT BY MKUKWA MIXED STEEL  CASH DEPOSIT BY MKUKWA MIXED STEEL PURCHASE OF LOT 67 TORORO    </t>
  </si>
  <si>
    <t xml:space="preserve">CASH DEP AT 0002 09:17:54 14052025  CASH DEP AT 0002 09:17:54 14052025 MKUBWA MIXED STEEL AND LOGIST LOT77 EXCESS WEIGHT 1212120000000000/0/051409170148 02005207880514091754601462 </t>
  </si>
  <si>
    <t xml:space="preserve">CASH DEP AT 0002 09:25:42 14052025  CASH DEP AT 0002 09:25:42 14052025 MKUBWA MIXED STEEL EXCESS WEIGHT LOT77 1212120000000000/0/051409250150 02005208840514092542601462 </t>
  </si>
  <si>
    <t xml:space="preserve">CASH DEP AT 0002 09:32:12 14052025  CASH DEP AT 0002 09:32:12 14052025 MKUBWA MIXED STEEL EXCESS WEIGHT LOT77 1212120000000000/0/051409320152 02005209780514093212601462 </t>
  </si>
  <si>
    <t xml:space="preserve">MKUBWA MIXED STELL-  MKUBWA MIXED STELL- EXCESS WEIGHT FOR  LOT 77    </t>
  </si>
  <si>
    <t xml:space="preserve">DON FOREX BUREAU LIMIT DON FOREX BU  DON FOREX BUREAU LIMIT DON FOREX BU CITY HARVEST ELECTRICAL LTD AGBK CSH DPT REF 051412612946 7878780000000000/0/051412612946 02005249130514124638627923 </t>
  </si>
  <si>
    <t xml:space="preserve">CASH DEPOSIT BY BAMOE ENG CO LTD  CASH DEPOSIT BY BAMOE ENG CO LTD BUSINESS PROCEEDS    </t>
  </si>
  <si>
    <t xml:space="preserve">VENUS CONSULT LIMITED  VENUS CONSULT LIMITED WINNER GLOBAL ENT LTD AGBK CSH DPT REF 000229692674 7878780000000000/0/000229692674 02005436560515122314627923 </t>
  </si>
  <si>
    <t xml:space="preserve">ST07802505150324 IT00002505150483  ST07802505150324 IT00002505150483 TANO DIGITAL KENYA LIMITED PO 2650-00606,GROUND FL /RFB/PURCHASE OF TENDERUETCL/NCONS/ 2024-2025/0078 SCBLKE 297255.00 UGX 1.000000000  </t>
  </si>
  <si>
    <t xml:space="preserve">GN ASSOCIATES          GN ASSOCIATE  GN ASSOCIATES          GN ASSOCIATE IMPIGER TECHNOLOGIES AGBK CSH DPT REF 051514978420 7878780000000000/0/051514978420 02005467560515144755627922 </t>
  </si>
  <si>
    <t xml:space="preserve">HRP SOLUTIONS U LTD  HRP SOLUTIONS U LTD BIDDING    </t>
  </si>
  <si>
    <t xml:space="preserve">ST07802505150472 IT00002505150736  ST07802505150472 IT00002505150736 TANO DIGITAL KENYA LIMITED PO 2650-00606,GROUND FL /RFB/PURCHASE OF TENDER SCBLKE 2745.00 UGX 1.000000000  </t>
  </si>
  <si>
    <t xml:space="preserve">BAMZEE ENG CO LTD  BAMZEE ENG CO LTD     </t>
  </si>
  <si>
    <t xml:space="preserve">TECH  MAHINDRA LTD  TECH  MAHINDRA LTD     </t>
  </si>
  <si>
    <t xml:space="preserve">FAILED DEPOSIT DD 14/05/25  FAILED DEPOSIT DD 14/05/25 AT SPEKE BY MKUBWA MIXED STEEL PAYMENT FOR EXCESS WEIGHTS - LOT 77  </t>
  </si>
  <si>
    <t xml:space="preserve">PIUETSCE01C63305  PIUETSCE01C63305 UG00100-C0026343-00002 5000000000.00 UGX UETCL CITI BANK U LTD UGX 100152002       CITIUGKA FUNDS TRANSFER PIUETSCE01C63305 </t>
  </si>
  <si>
    <t xml:space="preserve">PIUETSCE01C63306  PIUETSCE01C63306 UG00100-C0026343-00003 10000000000.00 UGX UGANDA ELECTRICITY TRANSM 9030026022478   SBICUGKX FUNDS TRANSFER PIUETSCE01C63306 </t>
  </si>
  <si>
    <t xml:space="preserve">ALEA S O  ALEA S O     </t>
  </si>
  <si>
    <t xml:space="preserve">PAY UGANDA LIMITED  PAY UGANDA LIMITED 2 AGBK CSH DPT REF 001589049955 7878780000000000/0/001589049955 02005638420516125242627923 </t>
  </si>
  <si>
    <t xml:space="preserve">KEMITH ANNE BUSINESS SOLUTIONS  KEMITH ANNE BUSINESS SOLUTIONS MKUBWA MIXED STEEL AGBK CSH DPT REF 000229850453 7878780000000000/0/000229850453 02005643080516131303627923 </t>
  </si>
  <si>
    <t xml:space="preserve">EMPOWER CONSULT LTD-BIDDING DOCUMEN  EMPOWER CONSULT LTD-BIDDING DOCUMEN     </t>
  </si>
  <si>
    <t xml:space="preserve">INTERNATIONAL ENERGY TECHNIK-  INTERNATIONAL ENERGY TECHNIK- BID DOCUMENT    </t>
  </si>
  <si>
    <t xml:space="preserve">AINEMBABAZI SHERIN-BID DOCUMENT  AINEMBABAZI SHERIN-BID DOCUMENT     </t>
  </si>
  <si>
    <t xml:space="preserve">IN99992505190094  IN99992505190094 UNIFIED TECHNOLOGY BUSINESS PA AE1738758 EFT CREDIT - DFCU  </t>
  </si>
  <si>
    <t xml:space="preserve">THE NEW FOREST COMPANY LTD  THE NEW FOREST COMPANY LTD FOR BID    </t>
  </si>
  <si>
    <t xml:space="preserve">JOH ACHELIS AND SOHNE GMBH  JOH ACHELIS AND SOHNE GMBH (OKUMU DANIEL)    </t>
  </si>
  <si>
    <t xml:space="preserve">MUKABYA BRIAN-LOT 1 DISPOSAL OF  MUKABYA BRIAN-LOT 1 DISPOSAL OF ASSET    </t>
  </si>
  <si>
    <t xml:space="preserve">IN99992505190646  IN99992505190646 UGANDA ELECTRICITY DISTRIBUTION CO UGANDA ELE:1242307099729 1242307188 EFT CREDIT - BARC  </t>
  </si>
  <si>
    <t xml:space="preserve">WEB CORPORATION LTD  WEB CORPORATION LTD     </t>
  </si>
  <si>
    <t xml:space="preserve">PIUETSCE01C63307  PIUETSCE01C63307 UG00100-C0026344-00001 3500000000.00 UGX UGANDA ELECTRICITY TRANSM 9030026022478   SBICUGKX FUNDS TRANSFER PIUETSCE01C63307 </t>
  </si>
  <si>
    <t xml:space="preserve">IT25139UG0148324 IT00002505200149  IT25139UG0148324 IT00002505200149 ENERGY UTILITY CORPORATION EUCL LTD ENERGY UTILITY INVOICE NO EUCL MIRAMA/2024-10/008 SBICUG 488452430.00 UGX 1.000000000  </t>
  </si>
  <si>
    <t xml:space="preserve">ZARAIL ENTERPRISES LTD ZARAIL ENTER  ZARAIL ENTERPRISES LTD ZARAIL ENTER BIDDING AGBK CSH DPT REF 052010221658 7878780000000000/0/052010221658 02006307640520102746627923 </t>
  </si>
  <si>
    <t xml:space="preserve">MUKABYA BRIAN-DISPOSAL OF ASSETS  MUKABYA BRIAN-DISPOSAL OF ASSETS LOT 1    </t>
  </si>
  <si>
    <t xml:space="preserve">KENFIELDS SERVICES LTD-  KENFIELDS SERVICES LTD- BID DOCUMENTS    </t>
  </si>
  <si>
    <t xml:space="preserve">TECHNOLOGY ASSOCIATES -BID DOCUMENT  TECHNOLOGY ASSOCIATES -BID DOCUMENT     </t>
  </si>
  <si>
    <t xml:space="preserve">MULTEN TECHNICAL SERVICES LIMITED  MULTEN TECHNICAL SERVICES LIMITED M AND E ASSOCIATES AGBK CSH DPT REF 000230395982 7878780000000000/0/000230395982 02006368220520154106627923 </t>
  </si>
  <si>
    <t xml:space="preserve">IN99992505200910  IN99992505200910 UGANDA ELECTRICITY TRANSMISSION COM UGANDA ELE:REFUND KLA METRO  SALARI EFT CREDIT - BARC  </t>
  </si>
  <si>
    <t xml:space="preserve">CASH DEP AT 0002 16:09:38 20052025  CASH DEP AT 0002 16:09:38 20052025 ELECTRITY TENDER 1212120000000000/0/052016090092 02006375150520160938601462 </t>
  </si>
  <si>
    <t xml:space="preserve">IN99992505201403  IN99992505201403 UGANDA ELECTRICITY TRANSMISSION COM UGANDA ELE:REFUND MUT EBB SALARIES EFT CREDIT - BARC  </t>
  </si>
  <si>
    <t xml:space="preserve">FT2514057TG7 IT00002505210093  FT2514057TG7 IT00002505210093 1/ICEA LION LIFE ASSURANCE CO.U L 2/RWENZORI COURT CLAIM PAY CBAFUG 5000000.00 UGX 1.000000000  </t>
  </si>
  <si>
    <t xml:space="preserve">IN99992505210369  IN99992505210369 UETCL- KARUMA INTERCONNECTION PROJECT (RAP) SALARY APRIL 2025 EFT CREDIT - BANK  </t>
  </si>
  <si>
    <t xml:space="preserve">IN99992505210366  IN99992505210366 UETCL INTERCONECTION OF ELECTRIC GRIDS OF NILE EQU SALARY REFUND MAY 25 EFT CREDIT - BANK  </t>
  </si>
  <si>
    <t xml:space="preserve">CASH DEP BY PSI ENGINEERING U LTD  CASH DEP BY PSI ENGINEERING U LTD     </t>
  </si>
  <si>
    <t xml:space="preserve">UG02801-Q0001234-00001  UG02801-Q0001234-00001 ACCWARE SOLUTIONS LIMITED BID DOCUMENT SCBLUG 300000 UGX 1.00000  </t>
  </si>
  <si>
    <t xml:space="preserve">IN99992505220148  IN99992505220148 UETCL GRID EXPANSION PROJECT (GERP) VAT  PRIME AUTOBILE EFT CREDIT - BANK  </t>
  </si>
  <si>
    <t xml:space="preserve">IN99992505220150  IN99992505220150 UETCL INTERCONECTION OF ELECTRIC GRIDS OF NILE EQU VAT  PRIME AUTOBILE EFT CREDIT - BANK  </t>
  </si>
  <si>
    <t xml:space="preserve">IN99992505220175  IN99992505220175 UETCL GRID EXPANSION PROJECT (GERP) WHT PRIME AUTOBILE EFT CREDIT - BANK  </t>
  </si>
  <si>
    <t xml:space="preserve">IN99992505220174  IN99992505220174 UETCL INTERCONECTION OF ELECTRIC GRIDS OF NILE EQU WHT PRIME AUTOBILE EFT CREDIT - BANK  </t>
  </si>
  <si>
    <t xml:space="preserve">IN99992505220177  IN99992505220177 UETCL INTERCONECTION OF ELECTRIC GRIDS OF NILE EQU WHT PRIME AUTOBILE EFT CREDIT - BANK  </t>
  </si>
  <si>
    <t xml:space="preserve">IN99992505220144  IN99992505220144 UETCL- KARUMA INTERCONNECTION PROJECT (RAP) WHT PRIME AUTOBILE EFT CREDIT - BANK  </t>
  </si>
  <si>
    <t xml:space="preserve">IN99992505220146  IN99992505220146 UETCL- KARUMA INTERCONNECTION PROJECT (RAP) VAT  PRIME AUTOBILE EFT CREDIT - BANK  </t>
  </si>
  <si>
    <t xml:space="preserve">MERIDIAN SALES AND SERVICES  MERIDIAN SALES AND SERVICES PURCHASE OF LOT 64 TRANSFER    </t>
  </si>
  <si>
    <t xml:space="preserve">PIUETSCE01C63308  PIUETSCE01C63308 UG00100-C0026345-00001 6500000000.00 UGX UETCL CITI BANK U LTD UGX 100152002       CITIUGKA FUNDS TRANSFER PIUETSCE01C63308 </t>
  </si>
  <si>
    <t xml:space="preserve">ELNAWIN MOBILE MONEY  ELNAWIN MOBILE MONEY ECHOTEL PROPRIETARY UGANDA LTD AGBK CSH DPT REF 000230716682 7878780000000000/0/000230716682 02006757120522160148627923 </t>
  </si>
  <si>
    <t xml:space="preserve">FOUR CORNERS TRANSFORM LTD  FOUR CORNERS TRANSFORM LTD     </t>
  </si>
  <si>
    <t xml:space="preserve">ETOCHU EMMANUEL-EASTERN SOFTWARE SY  ETOCHU EMMANUEL-EASTERN SOFTWARE SY     </t>
  </si>
  <si>
    <t xml:space="preserve">SOFTECH INTEGRATED AFRICA-  SOFTECH INTEGRATED AFRICA- BID DOCUMENT    </t>
  </si>
  <si>
    <t xml:space="preserve">CASH DEPOSIT BY HILLMARK  CASH DEPOSIT BY HILLMARK BID DOCS    </t>
  </si>
  <si>
    <t xml:space="preserve">CASH DEPOSIT BY MUKABYA BRIAN  CASH DEPOSIT BY MUKABYA BRIAN DISPOSAL OF ASSET LOT 1    </t>
  </si>
  <si>
    <t xml:space="preserve">EMMANUEL WUNZOL-DATA TEAM UGANDA  EMMANUEL WUNZOL-DATA TEAM UGANDA     </t>
  </si>
  <si>
    <t xml:space="preserve">INFINITEABILITY LIMITE INFINITEABIL  INFINITEABILITY LIMITE INFINITEABIL SHIELD FIRE AGBK CSH DPT REF 052612069225 7878780000000000/0/052612069225 02007491440526125929627923 </t>
  </si>
  <si>
    <t xml:space="preserve">UNIFIED TECHNOLOGY AND DESIGN MASTE  UNIFIED TECHNOLOGY AND DESIGN MASTE R PLAN-BID PURCHASE    </t>
  </si>
  <si>
    <t xml:space="preserve">CASH DEPOSIT BY ECOSAFE CONSULT (U)  CASH DEPOSIT BY ECOSAFE CONSULT (U) BIDDING    </t>
  </si>
  <si>
    <t xml:space="preserve">IN99992505270840  IN99992505270840 UGANDA ELECTRICITY DISTRIBUTION CO UGANDA ELE:1242307209943 PARTIAL PA EFT CREDIT - BARC  </t>
  </si>
  <si>
    <t xml:space="preserve">IN99992505271342  IN99992505271342 WEST NILE RURAL ELECTRIFICATION COM WEST NILE :UETCL250568 EFT CREDIT - BARC  </t>
  </si>
  <si>
    <t xml:space="preserve">TRU SHINE CC UGANDA  TRU SHINE CC UGANDA     </t>
  </si>
  <si>
    <t xml:space="preserve">TRU SHINE CO UG  TRU SHINE CO UG     </t>
  </si>
  <si>
    <t xml:space="preserve">CASH DEP BY EVVO LABS PTE LTD  CASH DEP BY EVVO LABS PTE LTD     </t>
  </si>
  <si>
    <t xml:space="preserve">PIUETSCE01C63310  PIUETSCE01C63310 UG00100-C0026347-00001 59000000000.00 UGX UGANDA ELECTRICITY TRANSM 9030026022478   SBICUGKX FUNDS TRANSFER PIUETSCE01C63310 </t>
  </si>
  <si>
    <t xml:space="preserve">IN99992505280438  IN99992505280438 UETCL GRID EXPANSION PROJECT (GERP) POWER GRID COSTS DEC 2024 FEES EFT CREDIT - BANK  </t>
  </si>
  <si>
    <t xml:space="preserve">CASH DEP BY MANTRA TECHNOLOGIES  CASH DEP BY MANTRA TECHNOLOGIES BID    </t>
  </si>
  <si>
    <t xml:space="preserve">000000079398 IT00002505280757  000000079398 IT00002505280757 GOFA AND MG ENGINEERS JV KAMPALA NAKAWA NTINDA KAM /ROC/PURCHASE OF LOT 31 411 UDK MF BACK HOE ORINUG 36000000.00 UGX 1.000000000  </t>
  </si>
  <si>
    <t xml:space="preserve">CASH DEPOSIT BY BOLEX LTD  CASH DEPOSIT BY BOLEX LTD BID DOCS    </t>
  </si>
  <si>
    <t xml:space="preserve">INTRNATIONAL ENERGY TECHNIK-BID  INTRNATIONAL ENERGY TECHNIK-BID     </t>
  </si>
  <si>
    <t xml:space="preserve">CASH DEP AT 0002 10:01:29 30052025  CASH DEP AT 0002 10:01:29 30052025 SYBYL LIMITED BIDPURCHASE 1212120000000000/0/053010010264 02008292140530100129601462 </t>
  </si>
  <si>
    <t xml:space="preserve">BY INDUSTRIAL COMMODITIES  COMPANY  BY INDUSTRIAL COMMODITIES  COMPANY BID DOCS    </t>
  </si>
  <si>
    <t xml:space="preserve">CEYLEX ENGINEERING LTD-CONTRACTOR  CEYLEX ENGINEERING LTD-CONTRACTOR     </t>
  </si>
  <si>
    <t xml:space="preserve">MFI DOCUMENT SOLUTION LTD  MFI DOCUMENT SOLUTION LTD BID DOCUMENT    </t>
  </si>
  <si>
    <t xml:space="preserve">BLUE FORT BUSINESS CONNECT  BLUE FORT BUSINESS CONNECT BUKOOBA BUSINESS ENTERPRISES LTD AGBK CSH DPT REF 000232071017 7878780000000000/0/000232071017 02008362710530143554627923 </t>
  </si>
  <si>
    <t xml:space="preserve">IN99992505301859  IN99992505301859 UGANDA ELECTRICITY TRANSMISSION COM UGANDA ELE:SAL REFUND EFT CREDIT - BARC  </t>
  </si>
  <si>
    <t xml:space="preserve">IN99992505301857  IN99992505301857 UGANDA ELECTRICITY TRANSMISSION COM UGANDA ELE:MUT KWD MSK EFT CREDIT - BARC  </t>
  </si>
  <si>
    <t xml:space="preserve">IN99992505301856  IN99992505301856 UGANDA ELECTRICITY TRANSMISSION COM UGANDA ELE:SAL REFUND EFT CREDIT - BARC  </t>
  </si>
  <si>
    <t xml:space="preserve">TRUCT ENDEVOUR LTD-BIDDING  TRUCT ENDEVOUR LTD-BIDDING     </t>
  </si>
  <si>
    <t xml:space="preserve">BAMZEE ENG CO LTD-BID DOCUMENT  BAMZEE ENG CO LTD-BID DOCUMENT     </t>
  </si>
  <si>
    <t>CREDIT INTEREST  CREDIT INTEREST    ISM:68,344,077.144/NULL/NULL T2003/003</t>
  </si>
  <si>
    <t xml:space="preserve">CASH DEPOSIT BY SHAREGOLD LTD  CASH DEPOSIT BY SHAREGOLD LTD TENDER DOC    </t>
  </si>
  <si>
    <t>REC12918-REC12922</t>
  </si>
  <si>
    <t>REC12920 Refund of Staff Salaries Mar25-Karuma int</t>
  </si>
  <si>
    <t>REC12921 Salaries RAP &amp; Donor funded Apr25 MIR-KBL</t>
  </si>
  <si>
    <t>REC12922  WHT Prime Machinery-Karuma Project</t>
  </si>
  <si>
    <t>REC12922 VAT WHT Prime Machinery-Karuma Project</t>
  </si>
  <si>
    <t>REC12918 Salary refund May 25 - K'la Metro</t>
  </si>
  <si>
    <t>REC12954</t>
  </si>
  <si>
    <t>Q4 Exp limits FY 24-25 Karuma,Mirma-Kble,K'la metr</t>
  </si>
  <si>
    <t>OC 0407D</t>
  </si>
  <si>
    <t>Reversal of rec12705 due to coding error- Namirimu</t>
  </si>
  <si>
    <t>Reversal of rec12706 due to coding error- Namusiig</t>
  </si>
  <si>
    <t>Reversal of rec12707 due to coding error- Namusiig</t>
  </si>
  <si>
    <t>REC12923-REC12941.</t>
  </si>
  <si>
    <t>REC12936 Ref of staff salaries April 25-K'la Metro</t>
  </si>
  <si>
    <t>REC12938 Payt of 6%WHT for Prime Automobile</t>
  </si>
  <si>
    <t>REC12938 Payt of 6% VAT WHT for Prime Automobile</t>
  </si>
  <si>
    <t>REC12939Motor runing Payt UBD 981U-Mirama Kabale</t>
  </si>
  <si>
    <t xml:space="preserve">&gt;'[LASATA SETUP FILE]_x000D_
Date=2025-07-14 13:59:26_x000D_
FileType=Agora XLB ExtractTransactions_x000D_
Version=0_x000D_
Buffer=_x000D_
@systemProduct:Str=SS6_x000D_
@systemTable:Str=LA_x000D_
@filterFrom_DbC:Str=TCL_x000D_
@filterFrom_/LA/Ldg:Str=A_x000D_
@filterFrom_/LA/AccCde:Str=170002_x000D_
@filterTo_/LA/AccCde:Str=170002_x000D_
@filterFrom_/LA/Prd:Str=2025/010_x000D_
@filterTo_/LA/Prd:Str=2025/011_x000D_
@outputField_/LA/AccCde:Str=_x000D_
@outputField_/LA/Prd:Str=_x000D_
@outputField_/LA/TrnDte:Str=_x000D_
@outputField_/LA/JnlNo:Str=_x000D_
@outputField_/LA/TrnRef:Str=_x000D_
@outputField_/LA/Desc:Str=_x000D_
@outputField_/LA/BseAmt:Str=_x000D_
@outputField_/LA/DC{ExtractType}20:Str=_x000D_
@formatType:Lng=-4154_x000D_
@formatNumber:Int=1_x000D_
@formatPattern:Int=1_x000D_
@formatFont:Int=1_x000D_
@formatWidth:Int=1_x000D_
@formatAlignment:Int=1_x000D_
@formatBorder:Int=1_x000D_
@filenmSetupfile:Str=_x000D_
@filenmWorkbookSetupFile:Str=Detail Report 4_x000D_
@settngShowMessages:Str=Y_x000D_
@settngDirection:Str=D_x000D_
@settngApplyFormula:Str=Y_x000D_
@settngLock:Str=N_x000D_
@settngOutputHeaders:Int=0_x000D_
@settngOutputCaptions:Int=1_x000D_
@settngOutputTotals:Int=1_x000D_
@settngOutputFiltering:Int=0_x000D_
@settngPivotTable:Int=0_x000D_
@settngTopPercent:Str=_x000D_
@settngReportStyle:Lng=1_x000D_
</t>
  </si>
  <si>
    <t>REC12944-REC12953</t>
  </si>
  <si>
    <t>REC12948 WHT for Power Grid Corp - GERP</t>
  </si>
  <si>
    <t>REC June 2025</t>
  </si>
  <si>
    <t>REC13960 Insurance claim for Arthur Kumbu injury</t>
  </si>
  <si>
    <t>RECJune25 Deposit by Ainembabazi Sherin</t>
  </si>
  <si>
    <t>RECJune25 Deposit by Mkubwa Steel</t>
  </si>
  <si>
    <t>REC June 2025.</t>
  </si>
  <si>
    <t>RECJune25 Salary refund April 25 - Ebb mtd</t>
  </si>
  <si>
    <t>Hirirng Njeru training school</t>
  </si>
  <si>
    <t>REC12947 Salary refunds April25-Karuma Interconnec</t>
  </si>
  <si>
    <t>REC13961 ICEA Insurance claim for death of Kayongo</t>
  </si>
  <si>
    <t>RECJune25 WHT for Mituland - Kwd Msk</t>
  </si>
  <si>
    <t>REC12949 WHT for Prime Auto- Nile Equatorial</t>
  </si>
  <si>
    <t>REC12950 WHT for Prime Auto - Nile Equatorial</t>
  </si>
  <si>
    <t>REC12944 Power Grid costs Dec 2024- GERP</t>
  </si>
  <si>
    <t>OC 0409D</t>
  </si>
  <si>
    <t>REC12797 Purchase of used MV UDK 411 - Valuemark</t>
  </si>
  <si>
    <t>REC12946 Salary refunds June25 - Mut Ebb</t>
  </si>
  <si>
    <t>BANK RECONCILIATION AS AT 31.05.25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</si>
</sst>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1" formatCode="_-* #,##0_-;\-* #,##0_-;_-* &quot;-&quot;_-;_-@_-"/>
    <numFmt numFmtId="43" formatCode="_-* #,##0.00_-;\-* #,##0.00_-;_-* &quot;-&quot;??_-;_-@_-"/>
    <numFmt numFmtId="164" formatCode="_(* #,##0.00_);_(* \(#,##0.00\);_(* &quot;-&quot;??_);_(@_)"/>
    <numFmt numFmtId="165" formatCode="_(* #,##0_);_(* \(#,##0\);_(* &quot;-&quot;??_);_(@_)"/>
    <numFmt numFmtId="166" formatCode="_-* #,##0_-;\-* #,##0_-;_-* &quot;-&quot;??_-;_-@_-"/>
    <numFmt numFmtId="167" formatCode="[$-409]d\-mmm\-yy;@"/>
    <numFmt numFmtId="168" formatCode="##,##0.00"/>
    <numFmt numFmtId="169" formatCode="##,##0.000000000"/>
    <numFmt numFmtId="170" formatCode="_-* #,##0.000_-;\-* #,##0.000_-;_-* &quot;-&quot;_-;_-@_-"/>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Century Gothic"/>
      <family val="2"/>
    </font>
    <font>
      <b/>
      <sz val="12"/>
      <name val="Century Gothic"/>
      <family val="2"/>
    </font>
    <font>
      <u/>
      <sz val="12"/>
      <name val="Century Gothic"/>
      <family val="2"/>
    </font>
    <font>
      <b/>
      <sz val="12"/>
      <name val="Arial Narrow"/>
      <family val="2"/>
    </font>
    <font>
      <sz val="12"/>
      <name val="Arial Narrow"/>
      <family val="2"/>
    </font>
    <font>
      <sz val="10"/>
      <name val="Century Gothic"/>
      <family val="2"/>
    </font>
    <font>
      <sz val="12"/>
      <color theme="1"/>
      <name val="Calibri"/>
      <family val="2"/>
      <scheme val="minor"/>
    </font>
    <font>
      <sz val="10"/>
      <color theme="4" tint="-0.249977111117893"/>
      <name val="Century Gothic"/>
      <family val="2"/>
    </font>
    <font>
      <b/>
      <sz val="14"/>
      <name val="Arial Narrow"/>
      <family val="2"/>
    </font>
    <font>
      <sz val="12"/>
      <color rgb="FFFF0000"/>
      <name val="Calibri"/>
      <family val="2"/>
      <scheme val="minor"/>
    </font>
    <font>
      <sz val="12"/>
      <color rgb="FFFF0000"/>
      <name val="Century Gothic"/>
      <family val="2"/>
    </font>
    <font>
      <b/>
      <sz val="12"/>
      <color theme="1" tint="0.249977111117893"/>
      <name val="Century Gothic"/>
      <family val="2"/>
    </font>
    <font>
      <sz val="10"/>
      <name val="Arial"/>
      <family val="2"/>
    </font>
    <font>
      <b/>
      <sz val="10"/>
      <name val="Arial"/>
      <family val="2"/>
    </font>
    <font>
      <b/>
      <sz val="1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9" tint="0.59999389629810485"/>
        <bgColor indexed="64"/>
      </patternFill>
    </fill>
    <fill>
      <patternFill patternType="solid">
        <fgColor rgb="FFFFC00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44">
    <xf numFmtId="0" fontId="0" fillId="0" borderId="0"/>
    <xf numFmtId="43" fontId="1" fillId="0" borderId="0" applyFont="0" applyFill="0" applyBorder="0" applyAlignment="0" applyProtection="0"/>
    <xf numFmtId="41"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5">
    <xf numFmtId="0" fontId="0" fillId="0" borderId="0" xfId="0"/>
    <xf numFmtId="15" fontId="0" fillId="0" borderId="0" xfId="0" applyNumberFormat="1"/>
    <xf numFmtId="4" fontId="0" fillId="0" borderId="0" xfId="0" applyNumberFormat="1"/>
    <xf numFmtId="0" fontId="18" fillId="0" borderId="0" xfId="0" applyFont="1" applyFill="1"/>
    <xf numFmtId="165" fontId="18" fillId="0" borderId="0" xfId="1" applyNumberFormat="1" applyFont="1" applyFill="1"/>
    <xf numFmtId="165" fontId="18" fillId="0" borderId="10" xfId="1" applyNumberFormat="1" applyFont="1" applyFill="1" applyBorder="1"/>
    <xf numFmtId="0" fontId="19" fillId="0" borderId="0" xfId="0" applyFont="1" applyFill="1"/>
    <xf numFmtId="38" fontId="18" fillId="0" borderId="0" xfId="0" applyNumberFormat="1" applyFont="1" applyFill="1"/>
    <xf numFmtId="0" fontId="18" fillId="0" borderId="11" xfId="0" applyFont="1" applyFill="1" applyBorder="1"/>
    <xf numFmtId="14" fontId="18" fillId="0" borderId="12" xfId="0" applyNumberFormat="1" applyFont="1" applyFill="1" applyBorder="1"/>
    <xf numFmtId="3" fontId="19" fillId="0" borderId="12" xfId="0" applyNumberFormat="1" applyFont="1" applyFill="1" applyBorder="1"/>
    <xf numFmtId="165" fontId="18" fillId="0" borderId="12" xfId="1" applyNumberFormat="1" applyFont="1" applyFill="1" applyBorder="1" applyAlignment="1">
      <alignment horizontal="center"/>
    </xf>
    <xf numFmtId="0" fontId="18" fillId="0" borderId="13" xfId="0" applyFont="1" applyFill="1" applyBorder="1" applyAlignment="1">
      <alignment horizontal="center"/>
    </xf>
    <xf numFmtId="0" fontId="19" fillId="0" borderId="14" xfId="0" applyFont="1" applyFill="1" applyBorder="1"/>
    <xf numFmtId="14" fontId="18" fillId="0" borderId="0" xfId="0" applyNumberFormat="1" applyFont="1" applyFill="1" applyBorder="1"/>
    <xf numFmtId="0" fontId="18" fillId="0" borderId="0" xfId="0" applyFont="1" applyFill="1" applyBorder="1"/>
    <xf numFmtId="3" fontId="19" fillId="0" borderId="0" xfId="0" applyNumberFormat="1" applyFont="1" applyFill="1" applyBorder="1"/>
    <xf numFmtId="165" fontId="18" fillId="0" borderId="0" xfId="1" applyNumberFormat="1" applyFont="1" applyFill="1" applyBorder="1"/>
    <xf numFmtId="0" fontId="18" fillId="0" borderId="14" xfId="0" applyFont="1" applyFill="1" applyBorder="1"/>
    <xf numFmtId="3" fontId="20" fillId="0" borderId="0" xfId="0" applyNumberFormat="1" applyFont="1" applyFill="1" applyBorder="1"/>
    <xf numFmtId="165" fontId="19" fillId="0" borderId="0" xfId="1" applyNumberFormat="1" applyFont="1" applyFill="1" applyBorder="1"/>
    <xf numFmtId="166" fontId="19" fillId="0" borderId="10" xfId="1" applyNumberFormat="1" applyFont="1" applyFill="1" applyBorder="1"/>
    <xf numFmtId="0" fontId="18" fillId="0" borderId="10" xfId="0" applyFont="1" applyFill="1" applyBorder="1"/>
    <xf numFmtId="3" fontId="18" fillId="0" borderId="0" xfId="0" applyNumberFormat="1" applyFont="1" applyFill="1" applyBorder="1" applyAlignment="1">
      <alignment vertical="top" wrapText="1"/>
    </xf>
    <xf numFmtId="0" fontId="18" fillId="0" borderId="15" xfId="0" applyFont="1" applyFill="1" applyBorder="1"/>
    <xf numFmtId="0" fontId="18" fillId="0" borderId="16" xfId="0" applyFont="1" applyFill="1" applyBorder="1"/>
    <xf numFmtId="3" fontId="18" fillId="0" borderId="16" xfId="0" applyNumberFormat="1" applyFont="1" applyFill="1" applyBorder="1" applyAlignment="1">
      <alignment vertical="top" wrapText="1"/>
    </xf>
    <xf numFmtId="3" fontId="18" fillId="0" borderId="0" xfId="0" applyNumberFormat="1" applyFont="1" applyFill="1" applyAlignment="1">
      <alignment vertical="top" wrapText="1"/>
    </xf>
    <xf numFmtId="41" fontId="18" fillId="0" borderId="0" xfId="2" applyFont="1" applyFill="1" applyBorder="1" applyAlignment="1"/>
    <xf numFmtId="0" fontId="21" fillId="0" borderId="0" xfId="0" applyFont="1" applyFill="1"/>
    <xf numFmtId="0" fontId="22" fillId="0" borderId="0" xfId="0" applyFont="1" applyFill="1"/>
    <xf numFmtId="167" fontId="22" fillId="0" borderId="0" xfId="0" applyNumberFormat="1" applyFont="1" applyFill="1" applyAlignment="1">
      <alignment horizontal="left"/>
    </xf>
    <xf numFmtId="165" fontId="22" fillId="0" borderId="0" xfId="1" applyNumberFormat="1" applyFont="1" applyFill="1" applyAlignment="1">
      <alignment horizontal="right"/>
    </xf>
    <xf numFmtId="41" fontId="22" fillId="0" borderId="0" xfId="2" applyFont="1" applyFill="1" applyAlignment="1">
      <alignment horizontal="left"/>
    </xf>
    <xf numFmtId="0" fontId="0" fillId="0" borderId="0" xfId="0" applyAlignment="1">
      <alignment wrapText="1"/>
    </xf>
    <xf numFmtId="166" fontId="23" fillId="0" borderId="17" xfId="0" applyNumberFormat="1" applyFont="1" applyFill="1" applyBorder="1"/>
    <xf numFmtId="165" fontId="18" fillId="0" borderId="10" xfId="0" applyNumberFormat="1" applyFont="1" applyFill="1" applyBorder="1"/>
    <xf numFmtId="3" fontId="18" fillId="0" borderId="0" xfId="0" applyNumberFormat="1" applyFont="1" applyFill="1" applyBorder="1" applyAlignment="1">
      <alignment horizontal="left"/>
    </xf>
    <xf numFmtId="165" fontId="19" fillId="0" borderId="0" xfId="1" applyNumberFormat="1" applyFont="1" applyFill="1"/>
    <xf numFmtId="15" fontId="24" fillId="0" borderId="0" xfId="0" applyNumberFormat="1" applyFont="1"/>
    <xf numFmtId="0" fontId="25" fillId="0" borderId="10" xfId="0" applyFont="1" applyFill="1" applyBorder="1"/>
    <xf numFmtId="165" fontId="24" fillId="0" borderId="0" xfId="2" applyNumberFormat="1" applyFont="1"/>
    <xf numFmtId="0" fontId="24" fillId="0" borderId="0" xfId="0" applyFont="1" applyAlignment="1">
      <alignment horizontal="center"/>
    </xf>
    <xf numFmtId="165" fontId="27" fillId="0" borderId="0" xfId="2" applyNumberFormat="1" applyFont="1"/>
    <xf numFmtId="41" fontId="18" fillId="0" borderId="0" xfId="2" applyFont="1" applyFill="1"/>
    <xf numFmtId="14" fontId="24" fillId="0" borderId="0" xfId="0" applyNumberFormat="1" applyFont="1" applyAlignment="1">
      <alignment horizontal="center"/>
    </xf>
    <xf numFmtId="0" fontId="24" fillId="0" borderId="0" xfId="0" applyFont="1" applyAlignment="1">
      <alignment horizontal="left"/>
    </xf>
    <xf numFmtId="164" fontId="28" fillId="0" borderId="0" xfId="1" applyNumberFormat="1" applyFont="1" applyFill="1" applyBorder="1"/>
    <xf numFmtId="41" fontId="18" fillId="0" borderId="0" xfId="0" applyNumberFormat="1" applyFont="1" applyFill="1"/>
    <xf numFmtId="41" fontId="22" fillId="0" borderId="0" xfId="2" applyFont="1" applyFill="1"/>
    <xf numFmtId="165" fontId="29" fillId="0" borderId="0" xfId="0" applyNumberFormat="1" applyFont="1" applyFill="1" applyBorder="1"/>
    <xf numFmtId="41" fontId="22" fillId="0" borderId="0" xfId="2" applyNumberFormat="1" applyFont="1" applyFill="1"/>
    <xf numFmtId="0" fontId="0" fillId="0" borderId="0" xfId="0" applyFill="1"/>
    <xf numFmtId="165" fontId="19" fillId="0" borderId="16" xfId="1" applyNumberFormat="1" applyFont="1" applyFill="1" applyBorder="1"/>
    <xf numFmtId="41" fontId="0" fillId="0" borderId="0" xfId="2" applyFont="1" applyFill="1"/>
    <xf numFmtId="0" fontId="0" fillId="0" borderId="0" xfId="0" applyFill="1" applyBorder="1" applyAlignment="1"/>
    <xf numFmtId="14" fontId="0" fillId="0" borderId="0" xfId="0" applyNumberFormat="1" applyFill="1" applyBorder="1" applyAlignment="1"/>
    <xf numFmtId="168" fontId="0" fillId="0" borderId="0" xfId="0" applyNumberFormat="1" applyFill="1" applyBorder="1" applyAlignment="1"/>
    <xf numFmtId="169" fontId="0" fillId="0" borderId="0" xfId="0" applyNumberFormat="1" applyFill="1" applyBorder="1" applyAlignment="1"/>
    <xf numFmtId="41" fontId="0" fillId="0" borderId="0" xfId="2" applyFont="1" applyFill="1" applyBorder="1" applyAlignment="1"/>
    <xf numFmtId="41" fontId="30" fillId="0" borderId="0" xfId="2" applyFont="1" applyFill="1" applyBorder="1" applyAlignment="1"/>
    <xf numFmtId="41" fontId="0" fillId="33" borderId="0" xfId="2" applyFont="1" applyFill="1" applyBorder="1" applyAlignment="1"/>
    <xf numFmtId="168" fontId="30" fillId="0" borderId="0" xfId="2" applyNumberFormat="1" applyFont="1" applyFill="1" applyBorder="1" applyAlignment="1"/>
    <xf numFmtId="41" fontId="0" fillId="0" borderId="0" xfId="0" applyNumberFormat="1" applyFill="1"/>
    <xf numFmtId="0" fontId="31" fillId="0" borderId="18" xfId="0" applyFont="1" applyFill="1" applyBorder="1" applyAlignment="1">
      <alignment horizontal="center"/>
    </xf>
    <xf numFmtId="0" fontId="0" fillId="0" borderId="16" xfId="0" applyFill="1" applyBorder="1" applyAlignment="1"/>
    <xf numFmtId="14" fontId="0" fillId="0" borderId="16" xfId="0" applyNumberFormat="1" applyFill="1" applyBorder="1" applyAlignment="1"/>
    <xf numFmtId="168" fontId="0" fillId="0" borderId="16" xfId="0" applyNumberFormat="1" applyFill="1" applyBorder="1" applyAlignment="1"/>
    <xf numFmtId="41" fontId="0" fillId="0" borderId="0" xfId="2" applyFont="1"/>
    <xf numFmtId="41" fontId="19" fillId="0" borderId="0" xfId="2" applyNumberFormat="1" applyFont="1" applyFill="1"/>
    <xf numFmtId="43" fontId="19" fillId="0" borderId="0" xfId="0" applyNumberFormat="1" applyFont="1" applyFill="1"/>
    <xf numFmtId="0" fontId="0" fillId="34" borderId="0" xfId="0" applyFill="1" applyBorder="1" applyAlignment="1"/>
    <xf numFmtId="14" fontId="0" fillId="34" borderId="0" xfId="0" applyNumberFormat="1" applyFill="1" applyBorder="1" applyAlignment="1"/>
    <xf numFmtId="168" fontId="0" fillId="34" borderId="0" xfId="0" applyNumberFormat="1" applyFill="1" applyBorder="1" applyAlignment="1"/>
    <xf numFmtId="168" fontId="14" fillId="34" borderId="0" xfId="0" applyNumberFormat="1" applyFont="1" applyFill="1" applyBorder="1" applyAlignment="1"/>
    <xf numFmtId="170" fontId="22" fillId="33" borderId="0" xfId="2" applyNumberFormat="1" applyFont="1" applyFill="1" applyAlignment="1">
      <alignment horizontal="left"/>
    </xf>
    <xf numFmtId="41" fontId="21" fillId="0" borderId="0" xfId="2" applyFont="1" applyFill="1"/>
    <xf numFmtId="4" fontId="0" fillId="35" borderId="0" xfId="0" applyNumberFormat="1" applyFill="1"/>
    <xf numFmtId="0" fontId="32" fillId="0" borderId="18" xfId="0" applyNumberFormat="1" applyFont="1" applyFill="1" applyBorder="1" applyAlignment="1">
      <alignment horizontal="center"/>
    </xf>
    <xf numFmtId="0" fontId="32" fillId="0" borderId="18" xfId="0" applyFont="1" applyFill="1" applyBorder="1" applyAlignment="1">
      <alignment horizontal="center"/>
    </xf>
    <xf numFmtId="0" fontId="19" fillId="0" borderId="0" xfId="0" applyFont="1" applyFill="1" applyAlignment="1">
      <alignment horizontal="center"/>
    </xf>
    <xf numFmtId="41" fontId="21" fillId="0" borderId="0" xfId="2" applyFont="1" applyFill="1" applyBorder="1"/>
    <xf numFmtId="41" fontId="21" fillId="0" borderId="0" xfId="2" applyNumberFormat="1" applyFont="1" applyFill="1" applyBorder="1"/>
    <xf numFmtId="0" fontId="21" fillId="0" borderId="0" xfId="0" applyFont="1" applyFill="1" applyBorder="1"/>
    <xf numFmtId="0" fontId="22" fillId="0" borderId="0" xfId="0" applyFont="1" applyFill="1" applyBorder="1"/>
    <xf numFmtId="41" fontId="22" fillId="0" borderId="0" xfId="2" applyFont="1" applyFill="1" applyBorder="1"/>
    <xf numFmtId="14" fontId="0" fillId="0" borderId="19" xfId="0" applyNumberFormat="1" applyFill="1" applyBorder="1" applyAlignment="1"/>
    <xf numFmtId="0" fontId="0" fillId="0" borderId="19" xfId="0" applyFill="1" applyBorder="1" applyAlignment="1"/>
    <xf numFmtId="168" fontId="0" fillId="0" borderId="19" xfId="0" applyNumberFormat="1" applyFill="1" applyBorder="1" applyAlignment="1"/>
    <xf numFmtId="167" fontId="26" fillId="0" borderId="19" xfId="0" applyNumberFormat="1" applyFont="1" applyFill="1" applyBorder="1"/>
    <xf numFmtId="0" fontId="26" fillId="0" borderId="19" xfId="0" applyFont="1" applyFill="1" applyBorder="1"/>
    <xf numFmtId="41" fontId="26" fillId="0" borderId="19" xfId="2" applyFont="1" applyFill="1" applyBorder="1"/>
    <xf numFmtId="167" fontId="26" fillId="0" borderId="19" xfId="0" applyNumberFormat="1" applyFont="1" applyFill="1" applyBorder="1" applyAlignment="1">
      <alignment horizontal="left"/>
    </xf>
    <xf numFmtId="167" fontId="26" fillId="0" borderId="19" xfId="0" applyNumberFormat="1" applyFont="1" applyFill="1" applyBorder="1" applyAlignment="1">
      <alignment horizontal="center"/>
    </xf>
    <xf numFmtId="41" fontId="21" fillId="0" borderId="19" xfId="2" applyFont="1" applyFill="1" applyBorder="1"/>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0]" xfId="2" builtinId="6"/>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colors>
    <mruColors>
      <color rgb="FF9FFDFB"/>
      <color rgb="FFCCFFFF"/>
      <color rgb="FFCCFFCC"/>
      <color rgb="FF99FFCC"/>
      <color rgb="FFFFCCCC"/>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4</xdr:col>
      <xdr:colOff>371475</xdr:colOff>
      <xdr:row>0</xdr:row>
      <xdr:rowOff>133350</xdr:rowOff>
    </xdr:from>
    <xdr:to>
      <xdr:col>5</xdr:col>
      <xdr:colOff>0</xdr:colOff>
      <xdr:row>7</xdr:row>
      <xdr:rowOff>38100</xdr:rowOff>
    </xdr:to>
    <xdr:grpSp>
      <xdr:nvGrpSpPr>
        <xdr:cNvPr id="2" name="Group 4">
          <a:extLst>
            <a:ext uri="{FF2B5EF4-FFF2-40B4-BE49-F238E27FC236}">
              <a16:creationId xmlns:a16="http://schemas.microsoft.com/office/drawing/2014/main" id="{00000000-0008-0000-0100-000002000000}"/>
            </a:ext>
          </a:extLst>
        </xdr:cNvPr>
        <xdr:cNvGrpSpPr>
          <a:grpSpLocks noChangeAspect="1"/>
        </xdr:cNvGrpSpPr>
      </xdr:nvGrpSpPr>
      <xdr:grpSpPr bwMode="auto">
        <a:xfrm>
          <a:off x="4676775" y="133350"/>
          <a:ext cx="1495425" cy="1638300"/>
          <a:chOff x="960" y="240"/>
          <a:chExt cx="3840" cy="3840"/>
        </a:xfrm>
      </xdr:grpSpPr>
      <xdr:pic>
        <xdr:nvPicPr>
          <xdr:cNvPr id="3" name="Picture 5" descr="j0167970">
            <a:extLst>
              <a:ext uri="{FF2B5EF4-FFF2-40B4-BE49-F238E27FC236}">
                <a16:creationId xmlns:a16="http://schemas.microsoft.com/office/drawing/2014/main" id="{00000000-0008-0000-0100-000003000000}"/>
              </a:ext>
            </a:extLst>
          </xdr:cNvPr>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677" t="11493" r="3677"/>
          <a:stretch>
            <a:fillRect/>
          </a:stretch>
        </xdr:blipFill>
        <xdr:spPr bwMode="auto">
          <a:xfrm>
            <a:off x="1544" y="770"/>
            <a:ext cx="2694" cy="2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AutoShape 6">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960" y="240"/>
            <a:ext cx="3840" cy="3840"/>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3161 w 21600"/>
              <a:gd name="T25" fmla="*/ 3161 h 21600"/>
              <a:gd name="T26" fmla="*/ 18439 w 21600"/>
              <a:gd name="T27" fmla="*/ 18439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3218" y="10800"/>
                </a:moveTo>
                <a:cubicBezTo>
                  <a:pt x="3218" y="14987"/>
                  <a:pt x="6613" y="18382"/>
                  <a:pt x="10800" y="18382"/>
                </a:cubicBezTo>
                <a:cubicBezTo>
                  <a:pt x="14987" y="18382"/>
                  <a:pt x="18382" y="14987"/>
                  <a:pt x="18382" y="10800"/>
                </a:cubicBezTo>
                <a:cubicBezTo>
                  <a:pt x="18382" y="6613"/>
                  <a:pt x="14987" y="3218"/>
                  <a:pt x="10800" y="3218"/>
                </a:cubicBezTo>
                <a:cubicBezTo>
                  <a:pt x="6613" y="3218"/>
                  <a:pt x="3218" y="6613"/>
                  <a:pt x="3218" y="10800"/>
                </a:cubicBezTo>
                <a:close/>
              </a:path>
            </a:pathLst>
          </a:custGeom>
          <a:solidFill>
            <a:srgbClr val="FFFFFF"/>
          </a:solidFill>
          <a:ln w="38100">
            <a:solidFill>
              <a:srgbClr val="000000"/>
            </a:solidFill>
            <a:round/>
            <a:headEnd/>
            <a:tailEnd/>
          </a:ln>
        </xdr:spPr>
      </xdr:sp>
      <xdr:sp macro="" textlink="">
        <xdr:nvSpPr>
          <xdr:cNvPr id="5" name="WordArt 7">
            <a:extLst>
              <a:ext uri="{FF2B5EF4-FFF2-40B4-BE49-F238E27FC236}">
                <a16:creationId xmlns:a16="http://schemas.microsoft.com/office/drawing/2014/main" id="{00000000-0008-0000-0100-000005000000}"/>
              </a:ext>
            </a:extLst>
          </xdr:cNvPr>
          <xdr:cNvSpPr>
            <a:spLocks noChangeAspect="1" noChangeArrowheads="1" noChangeShapeType="1" noTextEdit="1"/>
          </xdr:cNvSpPr>
        </xdr:nvSpPr>
        <xdr:spPr bwMode="auto">
          <a:xfrm rot="-4900908">
            <a:off x="1249" y="579"/>
            <a:ext cx="3261" cy="3161"/>
          </a:xfrm>
          <a:prstGeom prst="rect">
            <a:avLst/>
          </a:prstGeom>
        </xdr:spPr>
        <xdr:txBody>
          <a:bodyPr wrap="none" fromWordArt="1">
            <a:prstTxWarp prst="textCircle">
              <a:avLst>
                <a:gd name="adj" fmla="val 10858236"/>
              </a:avLst>
            </a:prstTxWarp>
          </a:bodyPr>
          <a:lstStyle/>
          <a:p>
            <a:pPr algn="ctr" rtl="0"/>
            <a:r>
              <a:rPr lang="en-ZA" sz="3200" kern="10" spc="0">
                <a:ln w="9525">
                  <a:solidFill>
                    <a:srgbClr val="0000FF"/>
                  </a:solidFill>
                  <a:round/>
                  <a:headEnd/>
                  <a:tailEnd/>
                </a:ln>
                <a:solidFill>
                  <a:srgbClr val="0000FF"/>
                </a:solidFill>
                <a:effectLst/>
                <a:latin typeface="Arial Black"/>
              </a:rPr>
              <a:t>UGANDA ELECTRICITY TRANSMISSION COMPANY LTD * </a:t>
            </a:r>
          </a:p>
        </xdr:txBody>
      </xdr:sp>
    </xdr:grpSp>
    <xdr:clientData/>
  </xdr:twoCellAnchor>
  <xdr:twoCellAnchor>
    <xdr:from>
      <xdr:col>3</xdr:col>
      <xdr:colOff>295276</xdr:colOff>
      <xdr:row>0</xdr:row>
      <xdr:rowOff>28576</xdr:rowOff>
    </xdr:from>
    <xdr:to>
      <xdr:col>5</xdr:col>
      <xdr:colOff>304801</xdr:colOff>
      <xdr:row>10</xdr:row>
      <xdr:rowOff>1</xdr:rowOff>
    </xdr:to>
    <xdr:grpSp>
      <xdr:nvGrpSpPr>
        <xdr:cNvPr id="6" name="Group 9">
          <a:extLst>
            <a:ext uri="{FF2B5EF4-FFF2-40B4-BE49-F238E27FC236}">
              <a16:creationId xmlns:a16="http://schemas.microsoft.com/office/drawing/2014/main" id="{00000000-0008-0000-0100-000006000000}"/>
            </a:ext>
          </a:extLst>
        </xdr:cNvPr>
        <xdr:cNvGrpSpPr>
          <a:grpSpLocks noChangeAspect="1"/>
        </xdr:cNvGrpSpPr>
      </xdr:nvGrpSpPr>
      <xdr:grpSpPr bwMode="auto">
        <a:xfrm>
          <a:off x="3495676" y="28576"/>
          <a:ext cx="2981325" cy="2524125"/>
          <a:chOff x="960" y="240"/>
          <a:chExt cx="3840" cy="3840"/>
        </a:xfrm>
      </xdr:grpSpPr>
      <xdr:pic>
        <xdr:nvPicPr>
          <xdr:cNvPr id="7" name="Picture 10" descr="j0167970">
            <a:extLst>
              <a:ext uri="{FF2B5EF4-FFF2-40B4-BE49-F238E27FC236}">
                <a16:creationId xmlns:a16="http://schemas.microsoft.com/office/drawing/2014/main" id="{00000000-0008-0000-0100-000007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677" t="11493" r="3677"/>
          <a:stretch>
            <a:fillRect/>
          </a:stretch>
        </xdr:blipFill>
        <xdr:spPr bwMode="auto">
          <a:xfrm>
            <a:off x="1544" y="770"/>
            <a:ext cx="2694" cy="2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8" name="AutoShape 11">
            <a:extLst>
              <a:ext uri="{FF2B5EF4-FFF2-40B4-BE49-F238E27FC236}">
                <a16:creationId xmlns:a16="http://schemas.microsoft.com/office/drawing/2014/main" id="{00000000-0008-0000-0100-000008000000}"/>
              </a:ext>
            </a:extLst>
          </xdr:cNvPr>
          <xdr:cNvSpPr>
            <a:spLocks noChangeAspect="1" noChangeArrowheads="1"/>
          </xdr:cNvSpPr>
        </xdr:nvSpPr>
        <xdr:spPr bwMode="auto">
          <a:xfrm>
            <a:off x="960" y="240"/>
            <a:ext cx="3840" cy="3840"/>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3161 w 21600"/>
              <a:gd name="T25" fmla="*/ 3161 h 21600"/>
              <a:gd name="T26" fmla="*/ 18439 w 21600"/>
              <a:gd name="T27" fmla="*/ 18439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3218" y="10800"/>
                </a:moveTo>
                <a:cubicBezTo>
                  <a:pt x="3218" y="14987"/>
                  <a:pt x="6613" y="18382"/>
                  <a:pt x="10800" y="18382"/>
                </a:cubicBezTo>
                <a:cubicBezTo>
                  <a:pt x="14987" y="18382"/>
                  <a:pt x="18382" y="14987"/>
                  <a:pt x="18382" y="10800"/>
                </a:cubicBezTo>
                <a:cubicBezTo>
                  <a:pt x="18382" y="6613"/>
                  <a:pt x="14987" y="3218"/>
                  <a:pt x="10800" y="3218"/>
                </a:cubicBezTo>
                <a:cubicBezTo>
                  <a:pt x="6613" y="3218"/>
                  <a:pt x="3218" y="6613"/>
                  <a:pt x="3218" y="10800"/>
                </a:cubicBezTo>
                <a:close/>
              </a:path>
            </a:pathLst>
          </a:custGeom>
          <a:solidFill>
            <a:srgbClr val="FFFFFF"/>
          </a:solidFill>
          <a:ln w="38100">
            <a:solidFill>
              <a:srgbClr val="000000"/>
            </a:solidFill>
            <a:round/>
            <a:headEnd/>
            <a:tailEnd/>
          </a:ln>
        </xdr:spPr>
      </xdr:sp>
      <xdr:sp macro="" textlink="">
        <xdr:nvSpPr>
          <xdr:cNvPr id="9" name="WordArt 12">
            <a:extLst>
              <a:ext uri="{FF2B5EF4-FFF2-40B4-BE49-F238E27FC236}">
                <a16:creationId xmlns:a16="http://schemas.microsoft.com/office/drawing/2014/main" id="{00000000-0008-0000-0100-000009000000}"/>
              </a:ext>
            </a:extLst>
          </xdr:cNvPr>
          <xdr:cNvSpPr>
            <a:spLocks noChangeAspect="1" noChangeArrowheads="1" noChangeShapeType="1" noTextEdit="1"/>
          </xdr:cNvSpPr>
        </xdr:nvSpPr>
        <xdr:spPr bwMode="auto">
          <a:xfrm rot="-4900908">
            <a:off x="1249" y="579"/>
            <a:ext cx="3261" cy="3161"/>
          </a:xfrm>
          <a:prstGeom prst="rect">
            <a:avLst/>
          </a:prstGeom>
        </xdr:spPr>
        <xdr:txBody>
          <a:bodyPr wrap="none" fromWordArt="1">
            <a:prstTxWarp prst="textCircle">
              <a:avLst>
                <a:gd name="adj" fmla="val 10858236"/>
              </a:avLst>
            </a:prstTxWarp>
          </a:bodyPr>
          <a:lstStyle/>
          <a:p>
            <a:pPr algn="ctr" rtl="0"/>
            <a:r>
              <a:rPr lang="en-ZA" sz="3200" kern="10" spc="0">
                <a:ln w="9525">
                  <a:solidFill>
                    <a:srgbClr val="0000FF"/>
                  </a:solidFill>
                  <a:round/>
                  <a:headEnd/>
                  <a:tailEnd/>
                </a:ln>
                <a:solidFill>
                  <a:srgbClr val="0000FF"/>
                </a:solidFill>
                <a:effectLst/>
                <a:latin typeface="Arial Black"/>
              </a:rPr>
              <a:t>UGANDA ELECTRICITY TRANSMISSION COMPANY LTD * </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20(x86)\Infor\Query%20and%20Analysis\LsAgXLB.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Format"/>
      <sheetName val="Scrapbook"/>
      <sheetName val="AutoFormat"/>
      <sheetName val="SheetPicture"/>
    </sheetNames>
    <definedNames>
      <definedName name="AG_DTRT"/>
      <definedName name="AG_SMLK"/>
    </defined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H323"/>
    </sheetView>
  </sheetViews>
  <sheetFormatPr defaultRowHeight="15" x14ac:dyDescent="0.25"/>
  <sheetData/>
  <pageMargins left="0.7" right="0.7" top="0.75" bottom="0.75" header="0.3" footer="0.3"/>
  <customProperties>
    <customPr name="QAA_DRILLPATH_NODE_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97"/>
  <sheetViews>
    <sheetView tabSelected="1" topLeftCell="A8" workbookViewId="0">
      <selection activeCell="E26" sqref="E26"/>
    </sheetView>
  </sheetViews>
  <sheetFormatPr defaultColWidth="19.7109375" defaultRowHeight="19.5" customHeight="1" x14ac:dyDescent="0.3"/>
  <cols>
    <col min="1" max="1" width="8.5703125" style="3" customWidth="1"/>
    <col min="2" max="3" width="19.7109375" style="3"/>
    <col min="4" max="4" width="16.5703125" style="3" customWidth="1"/>
    <col min="5" max="5" width="28" style="3" customWidth="1"/>
    <col min="6" max="6" width="26" style="3" customWidth="1"/>
    <col min="7" max="7" width="29.7109375" style="4" customWidth="1"/>
    <col min="8" max="8" width="8.5703125" style="3" customWidth="1"/>
    <col min="9" max="9" width="22.85546875" style="44" customWidth="1"/>
    <col min="10" max="10" width="21.28515625" style="3" bestFit="1" customWidth="1"/>
    <col min="11" max="16384" width="19.7109375" style="3"/>
  </cols>
  <sheetData>
    <row r="1" spans="2:9" ht="19.5" customHeight="1" x14ac:dyDescent="0.3">
      <c r="B1" s="3" t="s">
        <v>4</v>
      </c>
    </row>
    <row r="10" spans="2:9" ht="25.5" customHeight="1" x14ac:dyDescent="0.3"/>
    <row r="11" spans="2:9" ht="19.5" customHeight="1" x14ac:dyDescent="0.3">
      <c r="B11" s="80" t="s">
        <v>5</v>
      </c>
      <c r="C11" s="80"/>
      <c r="D11" s="80"/>
      <c r="E11" s="80"/>
      <c r="F11" s="80"/>
      <c r="G11" s="80"/>
      <c r="H11" s="44"/>
    </row>
    <row r="12" spans="2:9" ht="19.5" customHeight="1" x14ac:dyDescent="0.3">
      <c r="B12" s="80" t="s">
        <v>6</v>
      </c>
      <c r="C12" s="80"/>
      <c r="D12" s="80"/>
      <c r="E12" s="80"/>
      <c r="F12" s="80"/>
      <c r="G12" s="80"/>
    </row>
    <row r="13" spans="2:9" ht="19.5" customHeight="1" x14ac:dyDescent="0.3">
      <c r="B13" s="80" t="s">
        <v>571</v>
      </c>
      <c r="C13" s="80"/>
      <c r="D13" s="80"/>
      <c r="E13" s="80"/>
      <c r="F13" s="80"/>
      <c r="G13" s="80"/>
    </row>
    <row r="14" spans="2:9" ht="19.5" customHeight="1" x14ac:dyDescent="0.3">
      <c r="B14" s="80" t="s">
        <v>7</v>
      </c>
      <c r="C14" s="80"/>
      <c r="D14" s="80"/>
      <c r="E14" s="80"/>
      <c r="F14" s="80"/>
      <c r="G14" s="80"/>
    </row>
    <row r="15" spans="2:9" ht="19.5" customHeight="1" thickBot="1" x14ac:dyDescent="0.35">
      <c r="B15" s="6"/>
      <c r="D15" s="15"/>
      <c r="E15" s="7"/>
      <c r="F15" s="7"/>
      <c r="I15" s="44">
        <v>1587373603</v>
      </c>
    </row>
    <row r="16" spans="2:9" ht="19.5" customHeight="1" x14ac:dyDescent="0.3">
      <c r="B16" s="8"/>
      <c r="C16" s="9"/>
      <c r="D16" s="10"/>
      <c r="E16" s="10"/>
      <c r="F16" s="11" t="s">
        <v>8</v>
      </c>
      <c r="G16" s="12" t="s">
        <v>8</v>
      </c>
    </row>
    <row r="17" spans="2:10" s="6" customFormat="1" ht="19.5" customHeight="1" x14ac:dyDescent="0.3">
      <c r="B17" s="13" t="s">
        <v>9</v>
      </c>
      <c r="C17" s="14"/>
      <c r="D17" s="15"/>
      <c r="E17" s="16"/>
      <c r="F17" s="16"/>
      <c r="G17" s="5">
        <v>1765612153</v>
      </c>
      <c r="I17" s="69">
        <f>[1]!AG_SMLK("0,2,SS6,LA,F=TCL,K=DbC,F=A,K=/LA/Ldg,F=170002,T=170002,K=/LA/AccCde,F=2000001,T=2025010,K=/LA/Prd,E=1,O=/LA/BseAmt,",#REF!)</f>
        <v>0</v>
      </c>
      <c r="J17" s="70">
        <f>+G17-I17</f>
        <v>1765612153</v>
      </c>
    </row>
    <row r="18" spans="2:10" ht="19.5" customHeight="1" x14ac:dyDescent="0.3">
      <c r="B18" s="18"/>
      <c r="C18" s="14"/>
      <c r="D18" s="15"/>
      <c r="E18" s="19"/>
      <c r="F18" s="19"/>
      <c r="G18" s="21"/>
      <c r="I18" s="69">
        <f>[1]!AG_SMLK("0,2,SS6,LA,F=TCL,K=DbC,F=A,K=/LA/Ldg,F=170002,T=170002,K=/LA/AccCde,F=2000001,T=2025011,K=/LA/Prd,E=1,O=/LA/BseAmt,",'May rec'!I18)</f>
        <v>0</v>
      </c>
    </row>
    <row r="19" spans="2:10" ht="19.5" customHeight="1" x14ac:dyDescent="0.3">
      <c r="B19" s="18" t="s">
        <v>42</v>
      </c>
      <c r="C19" s="14"/>
      <c r="D19" s="15"/>
      <c r="E19" s="19"/>
      <c r="F19" s="19">
        <f>-'Unpresented Payments'!E12</f>
        <v>-500200</v>
      </c>
      <c r="G19" s="21"/>
      <c r="I19" s="44">
        <f>+I18-G17</f>
        <v>-1765612153</v>
      </c>
    </row>
    <row r="20" spans="2:10" ht="19.5" customHeight="1" x14ac:dyDescent="0.3">
      <c r="B20" s="18"/>
      <c r="C20" s="15"/>
      <c r="D20" s="15"/>
      <c r="E20" s="19"/>
      <c r="F20" s="48"/>
      <c r="G20" s="21"/>
      <c r="J20" s="3">
        <v>36263684</v>
      </c>
    </row>
    <row r="21" spans="2:10" ht="19.5" customHeight="1" x14ac:dyDescent="0.3">
      <c r="B21" s="18"/>
      <c r="C21" s="15"/>
      <c r="D21" s="15"/>
      <c r="E21" s="19"/>
      <c r="F21" s="48"/>
      <c r="G21" s="21"/>
      <c r="J21" s="48">
        <f>+J20-I19</f>
        <v>1801875837</v>
      </c>
    </row>
    <row r="22" spans="2:10" ht="19.5" customHeight="1" x14ac:dyDescent="0.3">
      <c r="B22" s="18"/>
      <c r="C22" s="15"/>
      <c r="D22" s="15"/>
      <c r="E22" s="19"/>
      <c r="F22" s="48"/>
      <c r="G22" s="21"/>
    </row>
    <row r="23" spans="2:10" ht="19.5" customHeight="1" x14ac:dyDescent="0.3">
      <c r="B23" s="18"/>
      <c r="C23" s="15"/>
      <c r="D23" s="15"/>
      <c r="E23" s="19"/>
      <c r="F23" s="48"/>
      <c r="G23" s="21"/>
    </row>
    <row r="24" spans="2:10" ht="19.5" customHeight="1" x14ac:dyDescent="0.3">
      <c r="B24" s="18"/>
      <c r="C24" s="15"/>
      <c r="D24" s="15"/>
      <c r="E24" s="19"/>
      <c r="F24" s="48"/>
      <c r="G24" s="21"/>
    </row>
    <row r="25" spans="2:10" ht="19.5" customHeight="1" x14ac:dyDescent="0.3">
      <c r="B25" s="18"/>
      <c r="C25" s="39"/>
      <c r="D25" s="42"/>
      <c r="E25" s="42"/>
      <c r="F25" s="41"/>
      <c r="G25" s="40"/>
    </row>
    <row r="26" spans="2:10" ht="19.5" customHeight="1" x14ac:dyDescent="0.3">
      <c r="B26" s="18"/>
      <c r="C26" s="39"/>
      <c r="D26" s="42"/>
      <c r="E26" s="42"/>
      <c r="F26" s="43"/>
      <c r="G26" s="40"/>
    </row>
    <row r="27" spans="2:10" ht="19.5" customHeight="1" x14ac:dyDescent="0.3">
      <c r="B27" s="18"/>
      <c r="C27" s="39"/>
      <c r="D27" s="45"/>
      <c r="E27" s="46"/>
      <c r="F27" s="43"/>
      <c r="G27" s="40"/>
    </row>
    <row r="28" spans="2:10" ht="19.5" customHeight="1" x14ac:dyDescent="0.3">
      <c r="B28" s="18"/>
      <c r="C28" s="39"/>
      <c r="D28" s="45"/>
      <c r="E28" s="46"/>
      <c r="F28" s="43"/>
      <c r="G28" s="40"/>
    </row>
    <row r="29" spans="2:10" ht="19.5" customHeight="1" x14ac:dyDescent="0.3">
      <c r="B29" s="18"/>
      <c r="C29" s="15"/>
      <c r="D29" s="15"/>
      <c r="E29" s="37"/>
      <c r="F29" s="47"/>
      <c r="G29" s="22"/>
    </row>
    <row r="30" spans="2:10" ht="19.5" customHeight="1" x14ac:dyDescent="0.3">
      <c r="B30" s="13" t="s">
        <v>10</v>
      </c>
      <c r="C30" s="15"/>
      <c r="D30" s="15"/>
      <c r="E30" s="16"/>
      <c r="F30" s="50">
        <f>SUM(F18:F29)</f>
        <v>-500200</v>
      </c>
      <c r="G30" s="22"/>
    </row>
    <row r="31" spans="2:10" ht="19.5" customHeight="1" x14ac:dyDescent="0.3">
      <c r="B31" s="13"/>
      <c r="C31" s="15"/>
      <c r="D31" s="15"/>
      <c r="E31" s="16"/>
      <c r="F31" s="16"/>
      <c r="G31" s="22"/>
    </row>
    <row r="32" spans="2:10" ht="19.5" customHeight="1" x14ac:dyDescent="0.3">
      <c r="B32" s="13" t="s">
        <v>11</v>
      </c>
      <c r="C32" s="14"/>
      <c r="D32" s="15"/>
      <c r="E32" s="23"/>
      <c r="F32" s="23"/>
      <c r="G32" s="36">
        <f>G17+F30</f>
        <v>1765111953</v>
      </c>
    </row>
    <row r="33" spans="2:9" ht="19.5" customHeight="1" thickBot="1" x14ac:dyDescent="0.35">
      <c r="B33" s="24"/>
      <c r="C33" s="25"/>
      <c r="D33" s="25"/>
      <c r="E33" s="26"/>
      <c r="F33" s="26"/>
      <c r="G33" s="35">
        <f>1765111953-G32</f>
        <v>0</v>
      </c>
      <c r="I33" s="68"/>
    </row>
    <row r="34" spans="2:9" ht="19.5" customHeight="1" x14ac:dyDescent="0.3">
      <c r="B34" s="15"/>
      <c r="C34" s="15"/>
      <c r="D34" s="15"/>
      <c r="E34" s="23"/>
      <c r="F34" s="23"/>
      <c r="G34" s="17"/>
      <c r="I34" s="44">
        <v>1765111953</v>
      </c>
    </row>
    <row r="35" spans="2:9" ht="19.5" customHeight="1" x14ac:dyDescent="0.3">
      <c r="B35" s="6"/>
      <c r="G35" s="38"/>
    </row>
    <row r="36" spans="2:9" ht="19.5" customHeight="1" x14ac:dyDescent="0.3">
      <c r="B36" s="15"/>
      <c r="C36" s="15"/>
      <c r="D36" s="15"/>
      <c r="E36" s="27"/>
      <c r="F36" s="27"/>
      <c r="G36" s="20"/>
    </row>
    <row r="37" spans="2:9" ht="19.5" customHeight="1" thickBot="1" x14ac:dyDescent="0.35">
      <c r="B37" s="6" t="s">
        <v>43</v>
      </c>
      <c r="G37" s="53"/>
    </row>
    <row r="38" spans="2:9" ht="19.5" customHeight="1" x14ac:dyDescent="0.3">
      <c r="B38" s="6"/>
      <c r="G38" s="20"/>
    </row>
    <row r="39" spans="2:9" ht="19.5" customHeight="1" x14ac:dyDescent="0.3">
      <c r="B39" s="6"/>
      <c r="G39" s="38"/>
    </row>
    <row r="40" spans="2:9" ht="19.5" customHeight="1" x14ac:dyDescent="0.3">
      <c r="B40" s="6"/>
      <c r="E40" s="27"/>
      <c r="F40" s="27"/>
      <c r="G40" s="20"/>
    </row>
    <row r="41" spans="2:9" ht="19.5" customHeight="1" thickBot="1" x14ac:dyDescent="0.35">
      <c r="B41" s="6" t="s">
        <v>41</v>
      </c>
      <c r="G41" s="53"/>
    </row>
    <row r="42" spans="2:9" ht="19.5" customHeight="1" x14ac:dyDescent="0.3">
      <c r="B42" s="6"/>
      <c r="G42" s="38"/>
    </row>
    <row r="43" spans="2:9" ht="19.5" customHeight="1" x14ac:dyDescent="0.3">
      <c r="B43" s="6"/>
      <c r="G43" s="38"/>
    </row>
    <row r="44" spans="2:9" ht="20.25" customHeight="1" x14ac:dyDescent="0.3">
      <c r="B44" s="6"/>
      <c r="G44" s="20"/>
    </row>
    <row r="45" spans="2:9" ht="19.5" customHeight="1" thickBot="1" x14ac:dyDescent="0.35">
      <c r="B45" s="6" t="s">
        <v>39</v>
      </c>
      <c r="E45" s="4"/>
      <c r="F45" s="4"/>
      <c r="G45" s="53"/>
    </row>
    <row r="46" spans="2:9" ht="19.5" customHeight="1" x14ac:dyDescent="0.3">
      <c r="E46" s="4"/>
      <c r="F46" s="4"/>
      <c r="G46" s="38"/>
    </row>
    <row r="47" spans="2:9" ht="19.5" customHeight="1" x14ac:dyDescent="0.3">
      <c r="G47" s="20"/>
    </row>
    <row r="48" spans="2:9" ht="19.5" customHeight="1" x14ac:dyDescent="0.3">
      <c r="D48" s="28"/>
      <c r="G48" s="3"/>
    </row>
    <row r="49" spans="4:7" ht="19.5" customHeight="1" x14ac:dyDescent="0.3">
      <c r="D49" s="28"/>
      <c r="G49" s="3"/>
    </row>
    <row r="51" spans="4:7" ht="19.5" customHeight="1" x14ac:dyDescent="0.3">
      <c r="G51" s="3"/>
    </row>
    <row r="52" spans="4:7" ht="19.5" customHeight="1" x14ac:dyDescent="0.3">
      <c r="G52" s="3"/>
    </row>
    <row r="53" spans="4:7" ht="19.5" customHeight="1" x14ac:dyDescent="0.3">
      <c r="G53" s="3"/>
    </row>
    <row r="54" spans="4:7" ht="19.5" customHeight="1" x14ac:dyDescent="0.3">
      <c r="G54" s="3"/>
    </row>
    <row r="55" spans="4:7" ht="19.5" customHeight="1" x14ac:dyDescent="0.3">
      <c r="G55" s="3"/>
    </row>
    <row r="56" spans="4:7" ht="19.5" customHeight="1" x14ac:dyDescent="0.3">
      <c r="G56" s="3"/>
    </row>
    <row r="57" spans="4:7" ht="19.5" customHeight="1" x14ac:dyDescent="0.3">
      <c r="G57" s="3"/>
    </row>
    <row r="58" spans="4:7" ht="19.5" customHeight="1" x14ac:dyDescent="0.3">
      <c r="G58" s="3"/>
    </row>
    <row r="59" spans="4:7" ht="19.5" customHeight="1" x14ac:dyDescent="0.3">
      <c r="G59" s="3"/>
    </row>
    <row r="60" spans="4:7" ht="19.5" customHeight="1" x14ac:dyDescent="0.3">
      <c r="G60" s="3"/>
    </row>
    <row r="61" spans="4:7" ht="19.5" customHeight="1" x14ac:dyDescent="0.3">
      <c r="G61" s="3"/>
    </row>
    <row r="62" spans="4:7" ht="19.5" customHeight="1" x14ac:dyDescent="0.3">
      <c r="G62" s="3"/>
    </row>
    <row r="63" spans="4:7" ht="19.5" customHeight="1" x14ac:dyDescent="0.3">
      <c r="G63" s="3"/>
    </row>
    <row r="64" spans="4:7" ht="19.5" customHeight="1" x14ac:dyDescent="0.3">
      <c r="G64" s="3"/>
    </row>
    <row r="65" spans="7:7" ht="19.5" customHeight="1" x14ac:dyDescent="0.3">
      <c r="G65" s="3"/>
    </row>
    <row r="66" spans="7:7" ht="19.5" customHeight="1" x14ac:dyDescent="0.3">
      <c r="G66" s="3"/>
    </row>
    <row r="67" spans="7:7" ht="19.5" customHeight="1" x14ac:dyDescent="0.3">
      <c r="G67" s="3"/>
    </row>
    <row r="68" spans="7:7" ht="19.5" customHeight="1" x14ac:dyDescent="0.3">
      <c r="G68" s="3"/>
    </row>
    <row r="69" spans="7:7" ht="19.5" customHeight="1" x14ac:dyDescent="0.3">
      <c r="G69" s="3"/>
    </row>
    <row r="70" spans="7:7" ht="19.5" customHeight="1" x14ac:dyDescent="0.3">
      <c r="G70" s="3"/>
    </row>
    <row r="71" spans="7:7" ht="19.5" customHeight="1" x14ac:dyDescent="0.3">
      <c r="G71" s="3"/>
    </row>
    <row r="72" spans="7:7" ht="19.5" customHeight="1" x14ac:dyDescent="0.3">
      <c r="G72" s="3"/>
    </row>
    <row r="73" spans="7:7" ht="19.5" customHeight="1" x14ac:dyDescent="0.3">
      <c r="G73" s="3"/>
    </row>
    <row r="74" spans="7:7" ht="19.5" customHeight="1" x14ac:dyDescent="0.3">
      <c r="G74" s="3"/>
    </row>
    <row r="75" spans="7:7" ht="19.5" customHeight="1" x14ac:dyDescent="0.3">
      <c r="G75" s="3"/>
    </row>
    <row r="76" spans="7:7" ht="19.5" customHeight="1" x14ac:dyDescent="0.3">
      <c r="G76" s="3"/>
    </row>
    <row r="77" spans="7:7" ht="19.5" customHeight="1" x14ac:dyDescent="0.3">
      <c r="G77" s="3"/>
    </row>
    <row r="78" spans="7:7" ht="19.5" customHeight="1" x14ac:dyDescent="0.3">
      <c r="G78" s="3"/>
    </row>
    <row r="79" spans="7:7" ht="19.5" customHeight="1" x14ac:dyDescent="0.3">
      <c r="G79" s="3"/>
    </row>
    <row r="80" spans="7:7" ht="19.5" customHeight="1" x14ac:dyDescent="0.3">
      <c r="G80" s="3"/>
    </row>
    <row r="81" spans="7:7" ht="19.5" customHeight="1" x14ac:dyDescent="0.3">
      <c r="G81" s="3"/>
    </row>
    <row r="82" spans="7:7" ht="19.5" customHeight="1" x14ac:dyDescent="0.3">
      <c r="G82" s="3"/>
    </row>
    <row r="83" spans="7:7" ht="19.5" customHeight="1" x14ac:dyDescent="0.3">
      <c r="G83" s="3"/>
    </row>
    <row r="84" spans="7:7" ht="19.5" customHeight="1" x14ac:dyDescent="0.3">
      <c r="G84" s="3"/>
    </row>
    <row r="85" spans="7:7" ht="19.5" customHeight="1" x14ac:dyDescent="0.3">
      <c r="G85" s="3"/>
    </row>
    <row r="86" spans="7:7" ht="19.5" customHeight="1" x14ac:dyDescent="0.3">
      <c r="G86" s="3"/>
    </row>
    <row r="87" spans="7:7" ht="19.5" customHeight="1" x14ac:dyDescent="0.3">
      <c r="G87" s="3"/>
    </row>
    <row r="88" spans="7:7" ht="19.5" customHeight="1" x14ac:dyDescent="0.3">
      <c r="G88" s="3"/>
    </row>
    <row r="89" spans="7:7" ht="19.5" customHeight="1" x14ac:dyDescent="0.3">
      <c r="G89" s="3"/>
    </row>
    <row r="90" spans="7:7" ht="19.5" customHeight="1" x14ac:dyDescent="0.3">
      <c r="G90" s="3"/>
    </row>
    <row r="91" spans="7:7" ht="19.5" customHeight="1" x14ac:dyDescent="0.3">
      <c r="G91" s="3"/>
    </row>
    <row r="92" spans="7:7" ht="19.5" customHeight="1" x14ac:dyDescent="0.3">
      <c r="G92" s="3"/>
    </row>
    <row r="93" spans="7:7" ht="19.5" customHeight="1" x14ac:dyDescent="0.3">
      <c r="G93" s="3"/>
    </row>
    <row r="94" spans="7:7" ht="19.5" customHeight="1" x14ac:dyDescent="0.3">
      <c r="G94" s="3"/>
    </row>
    <row r="95" spans="7:7" ht="19.5" customHeight="1" x14ac:dyDescent="0.3">
      <c r="G95" s="3"/>
    </row>
    <row r="96" spans="7:7" ht="19.5" customHeight="1" x14ac:dyDescent="0.3">
      <c r="G96" s="3"/>
    </row>
    <row r="97" spans="7:7" ht="19.5" customHeight="1" x14ac:dyDescent="0.3">
      <c r="G97" s="3"/>
    </row>
  </sheetData>
  <mergeCells count="4">
    <mergeCell ref="B11:G11"/>
    <mergeCell ref="B12:G12"/>
    <mergeCell ref="B13:G13"/>
    <mergeCell ref="B14:G14"/>
  </mergeCells>
  <dataValidations count="3">
    <dataValidation type="textLength" errorStyle="information" allowBlank="1" showInputMessage="1" showErrorMessage="1" error="XLBVal:6=7901118002.49_x000d__x000a_" sqref="I17">
      <formula1>0</formula1>
      <formula2>300</formula2>
    </dataValidation>
    <dataValidation type="textLength" errorStyle="information" allowBlank="1" showInputMessage="1" showErrorMessage="1" error="XLBVal:6=1765612153.49_x000d__x000a_" sqref="I18">
      <formula1>0</formula1>
      <formula2>300</formula2>
    </dataValidation>
    <dataValidation type="textLength" errorStyle="information" allowBlank="1" showInputMessage="1" showErrorMessage="1" error="XLBVal:6=4033655107.49_x000d__x000a_" sqref="G17">
      <formula1>0</formula1>
      <formula2>300</formula2>
    </dataValidation>
  </dataValidations>
  <pageMargins left="0.7" right="0.7" top="0.75" bottom="0.75" header="0.3" footer="0.3"/>
  <pageSetup scale="45"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M22"/>
  <sheetViews>
    <sheetView workbookViewId="0">
      <selection activeCell="D31" sqref="D31"/>
    </sheetView>
  </sheetViews>
  <sheetFormatPr defaultRowHeight="15.75" x14ac:dyDescent="0.25"/>
  <cols>
    <col min="1" max="1" width="14.28515625" style="31" customWidth="1"/>
    <col min="2" max="2" width="20.42578125" style="31" customWidth="1"/>
    <col min="3" max="3" width="22.5703125" style="32" customWidth="1"/>
    <col min="4" max="4" width="48.28515625" style="33" customWidth="1"/>
    <col min="5" max="5" width="21.7109375" style="49" customWidth="1"/>
    <col min="6" max="6" width="9.140625" style="51" customWidth="1"/>
    <col min="7" max="7" width="17" style="30" customWidth="1"/>
    <col min="8" max="8" width="28.5703125" style="30" customWidth="1"/>
    <col min="9" max="9" width="9.140625" style="30"/>
    <col min="10" max="10" width="18.5703125" style="30" customWidth="1"/>
    <col min="11" max="11" width="26.140625" style="49" customWidth="1"/>
    <col min="12" max="13" width="9.140625" style="30"/>
    <col min="14" max="17" width="9.5703125" style="30" bestFit="1" customWidth="1"/>
    <col min="18" max="246" width="9.140625" style="30"/>
    <col min="247" max="247" width="22.42578125" style="30" customWidth="1"/>
    <col min="248" max="248" width="19.28515625" style="30" customWidth="1"/>
    <col min="249" max="249" width="50" style="30" customWidth="1"/>
    <col min="250" max="250" width="29.28515625" style="30" customWidth="1"/>
    <col min="251" max="251" width="23.28515625" style="30" customWidth="1"/>
    <col min="252" max="252" width="31.7109375" style="30" customWidth="1"/>
    <col min="253" max="253" width="38.42578125" style="30" customWidth="1"/>
    <col min="254" max="254" width="20.140625" style="30" customWidth="1"/>
    <col min="255" max="255" width="9.5703125" style="30" bestFit="1" customWidth="1"/>
    <col min="256" max="266" width="9.140625" style="30"/>
    <col min="267" max="267" width="9.5703125" style="30" bestFit="1" customWidth="1"/>
    <col min="268" max="269" width="9.140625" style="30"/>
    <col min="270" max="273" width="9.5703125" style="30" bestFit="1" customWidth="1"/>
    <col min="274" max="502" width="9.140625" style="30"/>
    <col min="503" max="503" width="22.42578125" style="30" customWidth="1"/>
    <col min="504" max="504" width="19.28515625" style="30" customWidth="1"/>
    <col min="505" max="505" width="50" style="30" customWidth="1"/>
    <col min="506" max="506" width="29.28515625" style="30" customWidth="1"/>
    <col min="507" max="507" width="23.28515625" style="30" customWidth="1"/>
    <col min="508" max="508" width="31.7109375" style="30" customWidth="1"/>
    <col min="509" max="509" width="38.42578125" style="30" customWidth="1"/>
    <col min="510" max="510" width="20.140625" style="30" customWidth="1"/>
    <col min="511" max="511" width="9.5703125" style="30" bestFit="1" customWidth="1"/>
    <col min="512" max="522" width="9.140625" style="30"/>
    <col min="523" max="523" width="9.5703125" style="30" bestFit="1" customWidth="1"/>
    <col min="524" max="525" width="9.140625" style="30"/>
    <col min="526" max="529" width="9.5703125" style="30" bestFit="1" customWidth="1"/>
    <col min="530" max="758" width="9.140625" style="30"/>
    <col min="759" max="759" width="22.42578125" style="30" customWidth="1"/>
    <col min="760" max="760" width="19.28515625" style="30" customWidth="1"/>
    <col min="761" max="761" width="50" style="30" customWidth="1"/>
    <col min="762" max="762" width="29.28515625" style="30" customWidth="1"/>
    <col min="763" max="763" width="23.28515625" style="30" customWidth="1"/>
    <col min="764" max="764" width="31.7109375" style="30" customWidth="1"/>
    <col min="765" max="765" width="38.42578125" style="30" customWidth="1"/>
    <col min="766" max="766" width="20.140625" style="30" customWidth="1"/>
    <col min="767" max="767" width="9.5703125" style="30" bestFit="1" customWidth="1"/>
    <col min="768" max="778" width="9.140625" style="30"/>
    <col min="779" max="779" width="9.5703125" style="30" bestFit="1" customWidth="1"/>
    <col min="780" max="781" width="9.140625" style="30"/>
    <col min="782" max="785" width="9.5703125" style="30" bestFit="1" customWidth="1"/>
    <col min="786" max="1014" width="9.140625" style="30"/>
    <col min="1015" max="1015" width="22.42578125" style="30" customWidth="1"/>
    <col min="1016" max="1016" width="19.28515625" style="30" customWidth="1"/>
    <col min="1017" max="1017" width="50" style="30" customWidth="1"/>
    <col min="1018" max="1018" width="29.28515625" style="30" customWidth="1"/>
    <col min="1019" max="1019" width="23.28515625" style="30" customWidth="1"/>
    <col min="1020" max="1020" width="31.7109375" style="30" customWidth="1"/>
    <col min="1021" max="1021" width="38.42578125" style="30" customWidth="1"/>
    <col min="1022" max="1022" width="20.140625" style="30" customWidth="1"/>
    <col min="1023" max="1023" width="9.5703125" style="30" bestFit="1" customWidth="1"/>
    <col min="1024" max="1034" width="9.140625" style="30"/>
    <col min="1035" max="1035" width="9.5703125" style="30" bestFit="1" customWidth="1"/>
    <col min="1036" max="1037" width="9.140625" style="30"/>
    <col min="1038" max="1041" width="9.5703125" style="30" bestFit="1" customWidth="1"/>
    <col min="1042" max="1270" width="9.140625" style="30"/>
    <col min="1271" max="1271" width="22.42578125" style="30" customWidth="1"/>
    <col min="1272" max="1272" width="19.28515625" style="30" customWidth="1"/>
    <col min="1273" max="1273" width="50" style="30" customWidth="1"/>
    <col min="1274" max="1274" width="29.28515625" style="30" customWidth="1"/>
    <col min="1275" max="1275" width="23.28515625" style="30" customWidth="1"/>
    <col min="1276" max="1276" width="31.7109375" style="30" customWidth="1"/>
    <col min="1277" max="1277" width="38.42578125" style="30" customWidth="1"/>
    <col min="1278" max="1278" width="20.140625" style="30" customWidth="1"/>
    <col min="1279" max="1279" width="9.5703125" style="30" bestFit="1" customWidth="1"/>
    <col min="1280" max="1290" width="9.140625" style="30"/>
    <col min="1291" max="1291" width="9.5703125" style="30" bestFit="1" customWidth="1"/>
    <col min="1292" max="1293" width="9.140625" style="30"/>
    <col min="1294" max="1297" width="9.5703125" style="30" bestFit="1" customWidth="1"/>
    <col min="1298" max="1526" width="9.140625" style="30"/>
    <col min="1527" max="1527" width="22.42578125" style="30" customWidth="1"/>
    <col min="1528" max="1528" width="19.28515625" style="30" customWidth="1"/>
    <col min="1529" max="1529" width="50" style="30" customWidth="1"/>
    <col min="1530" max="1530" width="29.28515625" style="30" customWidth="1"/>
    <col min="1531" max="1531" width="23.28515625" style="30" customWidth="1"/>
    <col min="1532" max="1532" width="31.7109375" style="30" customWidth="1"/>
    <col min="1533" max="1533" width="38.42578125" style="30" customWidth="1"/>
    <col min="1534" max="1534" width="20.140625" style="30" customWidth="1"/>
    <col min="1535" max="1535" width="9.5703125" style="30" bestFit="1" customWidth="1"/>
    <col min="1536" max="1546" width="9.140625" style="30"/>
    <col min="1547" max="1547" width="9.5703125" style="30" bestFit="1" customWidth="1"/>
    <col min="1548" max="1549" width="9.140625" style="30"/>
    <col min="1550" max="1553" width="9.5703125" style="30" bestFit="1" customWidth="1"/>
    <col min="1554" max="1782" width="9.140625" style="30"/>
    <col min="1783" max="1783" width="22.42578125" style="30" customWidth="1"/>
    <col min="1784" max="1784" width="19.28515625" style="30" customWidth="1"/>
    <col min="1785" max="1785" width="50" style="30" customWidth="1"/>
    <col min="1786" max="1786" width="29.28515625" style="30" customWidth="1"/>
    <col min="1787" max="1787" width="23.28515625" style="30" customWidth="1"/>
    <col min="1788" max="1788" width="31.7109375" style="30" customWidth="1"/>
    <col min="1789" max="1789" width="38.42578125" style="30" customWidth="1"/>
    <col min="1790" max="1790" width="20.140625" style="30" customWidth="1"/>
    <col min="1791" max="1791" width="9.5703125" style="30" bestFit="1" customWidth="1"/>
    <col min="1792" max="1802" width="9.140625" style="30"/>
    <col min="1803" max="1803" width="9.5703125" style="30" bestFit="1" customWidth="1"/>
    <col min="1804" max="1805" width="9.140625" style="30"/>
    <col min="1806" max="1809" width="9.5703125" style="30" bestFit="1" customWidth="1"/>
    <col min="1810" max="2038" width="9.140625" style="30"/>
    <col min="2039" max="2039" width="22.42578125" style="30" customWidth="1"/>
    <col min="2040" max="2040" width="19.28515625" style="30" customWidth="1"/>
    <col min="2041" max="2041" width="50" style="30" customWidth="1"/>
    <col min="2042" max="2042" width="29.28515625" style="30" customWidth="1"/>
    <col min="2043" max="2043" width="23.28515625" style="30" customWidth="1"/>
    <col min="2044" max="2044" width="31.7109375" style="30" customWidth="1"/>
    <col min="2045" max="2045" width="38.42578125" style="30" customWidth="1"/>
    <col min="2046" max="2046" width="20.140625" style="30" customWidth="1"/>
    <col min="2047" max="2047" width="9.5703125" style="30" bestFit="1" customWidth="1"/>
    <col min="2048" max="2058" width="9.140625" style="30"/>
    <col min="2059" max="2059" width="9.5703125" style="30" bestFit="1" customWidth="1"/>
    <col min="2060" max="2061" width="9.140625" style="30"/>
    <col min="2062" max="2065" width="9.5703125" style="30" bestFit="1" customWidth="1"/>
    <col min="2066" max="2294" width="9.140625" style="30"/>
    <col min="2295" max="2295" width="22.42578125" style="30" customWidth="1"/>
    <col min="2296" max="2296" width="19.28515625" style="30" customWidth="1"/>
    <col min="2297" max="2297" width="50" style="30" customWidth="1"/>
    <col min="2298" max="2298" width="29.28515625" style="30" customWidth="1"/>
    <col min="2299" max="2299" width="23.28515625" style="30" customWidth="1"/>
    <col min="2300" max="2300" width="31.7109375" style="30" customWidth="1"/>
    <col min="2301" max="2301" width="38.42578125" style="30" customWidth="1"/>
    <col min="2302" max="2302" width="20.140625" style="30" customWidth="1"/>
    <col min="2303" max="2303" width="9.5703125" style="30" bestFit="1" customWidth="1"/>
    <col min="2304" max="2314" width="9.140625" style="30"/>
    <col min="2315" max="2315" width="9.5703125" style="30" bestFit="1" customWidth="1"/>
    <col min="2316" max="2317" width="9.140625" style="30"/>
    <col min="2318" max="2321" width="9.5703125" style="30" bestFit="1" customWidth="1"/>
    <col min="2322" max="2550" width="9.140625" style="30"/>
    <col min="2551" max="2551" width="22.42578125" style="30" customWidth="1"/>
    <col min="2552" max="2552" width="19.28515625" style="30" customWidth="1"/>
    <col min="2553" max="2553" width="50" style="30" customWidth="1"/>
    <col min="2554" max="2554" width="29.28515625" style="30" customWidth="1"/>
    <col min="2555" max="2555" width="23.28515625" style="30" customWidth="1"/>
    <col min="2556" max="2556" width="31.7109375" style="30" customWidth="1"/>
    <col min="2557" max="2557" width="38.42578125" style="30" customWidth="1"/>
    <col min="2558" max="2558" width="20.140625" style="30" customWidth="1"/>
    <col min="2559" max="2559" width="9.5703125" style="30" bestFit="1" customWidth="1"/>
    <col min="2560" max="2570" width="9.140625" style="30"/>
    <col min="2571" max="2571" width="9.5703125" style="30" bestFit="1" customWidth="1"/>
    <col min="2572" max="2573" width="9.140625" style="30"/>
    <col min="2574" max="2577" width="9.5703125" style="30" bestFit="1" customWidth="1"/>
    <col min="2578" max="2806" width="9.140625" style="30"/>
    <col min="2807" max="2807" width="22.42578125" style="30" customWidth="1"/>
    <col min="2808" max="2808" width="19.28515625" style="30" customWidth="1"/>
    <col min="2809" max="2809" width="50" style="30" customWidth="1"/>
    <col min="2810" max="2810" width="29.28515625" style="30" customWidth="1"/>
    <col min="2811" max="2811" width="23.28515625" style="30" customWidth="1"/>
    <col min="2812" max="2812" width="31.7109375" style="30" customWidth="1"/>
    <col min="2813" max="2813" width="38.42578125" style="30" customWidth="1"/>
    <col min="2814" max="2814" width="20.140625" style="30" customWidth="1"/>
    <col min="2815" max="2815" width="9.5703125" style="30" bestFit="1" customWidth="1"/>
    <col min="2816" max="2826" width="9.140625" style="30"/>
    <col min="2827" max="2827" width="9.5703125" style="30" bestFit="1" customWidth="1"/>
    <col min="2828" max="2829" width="9.140625" style="30"/>
    <col min="2830" max="2833" width="9.5703125" style="30" bestFit="1" customWidth="1"/>
    <col min="2834" max="3062" width="9.140625" style="30"/>
    <col min="3063" max="3063" width="22.42578125" style="30" customWidth="1"/>
    <col min="3064" max="3064" width="19.28515625" style="30" customWidth="1"/>
    <col min="3065" max="3065" width="50" style="30" customWidth="1"/>
    <col min="3066" max="3066" width="29.28515625" style="30" customWidth="1"/>
    <col min="3067" max="3067" width="23.28515625" style="30" customWidth="1"/>
    <col min="3068" max="3068" width="31.7109375" style="30" customWidth="1"/>
    <col min="3069" max="3069" width="38.42578125" style="30" customWidth="1"/>
    <col min="3070" max="3070" width="20.140625" style="30" customWidth="1"/>
    <col min="3071" max="3071" width="9.5703125" style="30" bestFit="1" customWidth="1"/>
    <col min="3072" max="3082" width="9.140625" style="30"/>
    <col min="3083" max="3083" width="9.5703125" style="30" bestFit="1" customWidth="1"/>
    <col min="3084" max="3085" width="9.140625" style="30"/>
    <col min="3086" max="3089" width="9.5703125" style="30" bestFit="1" customWidth="1"/>
    <col min="3090" max="3318" width="9.140625" style="30"/>
    <col min="3319" max="3319" width="22.42578125" style="30" customWidth="1"/>
    <col min="3320" max="3320" width="19.28515625" style="30" customWidth="1"/>
    <col min="3321" max="3321" width="50" style="30" customWidth="1"/>
    <col min="3322" max="3322" width="29.28515625" style="30" customWidth="1"/>
    <col min="3323" max="3323" width="23.28515625" style="30" customWidth="1"/>
    <col min="3324" max="3324" width="31.7109375" style="30" customWidth="1"/>
    <col min="3325" max="3325" width="38.42578125" style="30" customWidth="1"/>
    <col min="3326" max="3326" width="20.140625" style="30" customWidth="1"/>
    <col min="3327" max="3327" width="9.5703125" style="30" bestFit="1" customWidth="1"/>
    <col min="3328" max="3338" width="9.140625" style="30"/>
    <col min="3339" max="3339" width="9.5703125" style="30" bestFit="1" customWidth="1"/>
    <col min="3340" max="3341" width="9.140625" style="30"/>
    <col min="3342" max="3345" width="9.5703125" style="30" bestFit="1" customWidth="1"/>
    <col min="3346" max="3574" width="9.140625" style="30"/>
    <col min="3575" max="3575" width="22.42578125" style="30" customWidth="1"/>
    <col min="3576" max="3576" width="19.28515625" style="30" customWidth="1"/>
    <col min="3577" max="3577" width="50" style="30" customWidth="1"/>
    <col min="3578" max="3578" width="29.28515625" style="30" customWidth="1"/>
    <col min="3579" max="3579" width="23.28515625" style="30" customWidth="1"/>
    <col min="3580" max="3580" width="31.7109375" style="30" customWidth="1"/>
    <col min="3581" max="3581" width="38.42578125" style="30" customWidth="1"/>
    <col min="3582" max="3582" width="20.140625" style="30" customWidth="1"/>
    <col min="3583" max="3583" width="9.5703125" style="30" bestFit="1" customWidth="1"/>
    <col min="3584" max="3594" width="9.140625" style="30"/>
    <col min="3595" max="3595" width="9.5703125" style="30" bestFit="1" customWidth="1"/>
    <col min="3596" max="3597" width="9.140625" style="30"/>
    <col min="3598" max="3601" width="9.5703125" style="30" bestFit="1" customWidth="1"/>
    <col min="3602" max="3830" width="9.140625" style="30"/>
    <col min="3831" max="3831" width="22.42578125" style="30" customWidth="1"/>
    <col min="3832" max="3832" width="19.28515625" style="30" customWidth="1"/>
    <col min="3833" max="3833" width="50" style="30" customWidth="1"/>
    <col min="3834" max="3834" width="29.28515625" style="30" customWidth="1"/>
    <col min="3835" max="3835" width="23.28515625" style="30" customWidth="1"/>
    <col min="3836" max="3836" width="31.7109375" style="30" customWidth="1"/>
    <col min="3837" max="3837" width="38.42578125" style="30" customWidth="1"/>
    <col min="3838" max="3838" width="20.140625" style="30" customWidth="1"/>
    <col min="3839" max="3839" width="9.5703125" style="30" bestFit="1" customWidth="1"/>
    <col min="3840" max="3850" width="9.140625" style="30"/>
    <col min="3851" max="3851" width="9.5703125" style="30" bestFit="1" customWidth="1"/>
    <col min="3852" max="3853" width="9.140625" style="30"/>
    <col min="3854" max="3857" width="9.5703125" style="30" bestFit="1" customWidth="1"/>
    <col min="3858" max="4086" width="9.140625" style="30"/>
    <col min="4087" max="4087" width="22.42578125" style="30" customWidth="1"/>
    <col min="4088" max="4088" width="19.28515625" style="30" customWidth="1"/>
    <col min="4089" max="4089" width="50" style="30" customWidth="1"/>
    <col min="4090" max="4090" width="29.28515625" style="30" customWidth="1"/>
    <col min="4091" max="4091" width="23.28515625" style="30" customWidth="1"/>
    <col min="4092" max="4092" width="31.7109375" style="30" customWidth="1"/>
    <col min="4093" max="4093" width="38.42578125" style="30" customWidth="1"/>
    <col min="4094" max="4094" width="20.140625" style="30" customWidth="1"/>
    <col min="4095" max="4095" width="9.5703125" style="30" bestFit="1" customWidth="1"/>
    <col min="4096" max="4106" width="9.140625" style="30"/>
    <col min="4107" max="4107" width="9.5703125" style="30" bestFit="1" customWidth="1"/>
    <col min="4108" max="4109" width="9.140625" style="30"/>
    <col min="4110" max="4113" width="9.5703125" style="30" bestFit="1" customWidth="1"/>
    <col min="4114" max="4342" width="9.140625" style="30"/>
    <col min="4343" max="4343" width="22.42578125" style="30" customWidth="1"/>
    <col min="4344" max="4344" width="19.28515625" style="30" customWidth="1"/>
    <col min="4345" max="4345" width="50" style="30" customWidth="1"/>
    <col min="4346" max="4346" width="29.28515625" style="30" customWidth="1"/>
    <col min="4347" max="4347" width="23.28515625" style="30" customWidth="1"/>
    <col min="4348" max="4348" width="31.7109375" style="30" customWidth="1"/>
    <col min="4349" max="4349" width="38.42578125" style="30" customWidth="1"/>
    <col min="4350" max="4350" width="20.140625" style="30" customWidth="1"/>
    <col min="4351" max="4351" width="9.5703125" style="30" bestFit="1" customWidth="1"/>
    <col min="4352" max="4362" width="9.140625" style="30"/>
    <col min="4363" max="4363" width="9.5703125" style="30" bestFit="1" customWidth="1"/>
    <col min="4364" max="4365" width="9.140625" style="30"/>
    <col min="4366" max="4369" width="9.5703125" style="30" bestFit="1" customWidth="1"/>
    <col min="4370" max="4598" width="9.140625" style="30"/>
    <col min="4599" max="4599" width="22.42578125" style="30" customWidth="1"/>
    <col min="4600" max="4600" width="19.28515625" style="30" customWidth="1"/>
    <col min="4601" max="4601" width="50" style="30" customWidth="1"/>
    <col min="4602" max="4602" width="29.28515625" style="30" customWidth="1"/>
    <col min="4603" max="4603" width="23.28515625" style="30" customWidth="1"/>
    <col min="4604" max="4604" width="31.7109375" style="30" customWidth="1"/>
    <col min="4605" max="4605" width="38.42578125" style="30" customWidth="1"/>
    <col min="4606" max="4606" width="20.140625" style="30" customWidth="1"/>
    <col min="4607" max="4607" width="9.5703125" style="30" bestFit="1" customWidth="1"/>
    <col min="4608" max="4618" width="9.140625" style="30"/>
    <col min="4619" max="4619" width="9.5703125" style="30" bestFit="1" customWidth="1"/>
    <col min="4620" max="4621" width="9.140625" style="30"/>
    <col min="4622" max="4625" width="9.5703125" style="30" bestFit="1" customWidth="1"/>
    <col min="4626" max="4854" width="9.140625" style="30"/>
    <col min="4855" max="4855" width="22.42578125" style="30" customWidth="1"/>
    <col min="4856" max="4856" width="19.28515625" style="30" customWidth="1"/>
    <col min="4857" max="4857" width="50" style="30" customWidth="1"/>
    <col min="4858" max="4858" width="29.28515625" style="30" customWidth="1"/>
    <col min="4859" max="4859" width="23.28515625" style="30" customWidth="1"/>
    <col min="4860" max="4860" width="31.7109375" style="30" customWidth="1"/>
    <col min="4861" max="4861" width="38.42578125" style="30" customWidth="1"/>
    <col min="4862" max="4862" width="20.140625" style="30" customWidth="1"/>
    <col min="4863" max="4863" width="9.5703125" style="30" bestFit="1" customWidth="1"/>
    <col min="4864" max="4874" width="9.140625" style="30"/>
    <col min="4875" max="4875" width="9.5703125" style="30" bestFit="1" customWidth="1"/>
    <col min="4876" max="4877" width="9.140625" style="30"/>
    <col min="4878" max="4881" width="9.5703125" style="30" bestFit="1" customWidth="1"/>
    <col min="4882" max="5110" width="9.140625" style="30"/>
    <col min="5111" max="5111" width="22.42578125" style="30" customWidth="1"/>
    <col min="5112" max="5112" width="19.28515625" style="30" customWidth="1"/>
    <col min="5113" max="5113" width="50" style="30" customWidth="1"/>
    <col min="5114" max="5114" width="29.28515625" style="30" customWidth="1"/>
    <col min="5115" max="5115" width="23.28515625" style="30" customWidth="1"/>
    <col min="5116" max="5116" width="31.7109375" style="30" customWidth="1"/>
    <col min="5117" max="5117" width="38.42578125" style="30" customWidth="1"/>
    <col min="5118" max="5118" width="20.140625" style="30" customWidth="1"/>
    <col min="5119" max="5119" width="9.5703125" style="30" bestFit="1" customWidth="1"/>
    <col min="5120" max="5130" width="9.140625" style="30"/>
    <col min="5131" max="5131" width="9.5703125" style="30" bestFit="1" customWidth="1"/>
    <col min="5132" max="5133" width="9.140625" style="30"/>
    <col min="5134" max="5137" width="9.5703125" style="30" bestFit="1" customWidth="1"/>
    <col min="5138" max="5366" width="9.140625" style="30"/>
    <col min="5367" max="5367" width="22.42578125" style="30" customWidth="1"/>
    <col min="5368" max="5368" width="19.28515625" style="30" customWidth="1"/>
    <col min="5369" max="5369" width="50" style="30" customWidth="1"/>
    <col min="5370" max="5370" width="29.28515625" style="30" customWidth="1"/>
    <col min="5371" max="5371" width="23.28515625" style="30" customWidth="1"/>
    <col min="5372" max="5372" width="31.7109375" style="30" customWidth="1"/>
    <col min="5373" max="5373" width="38.42578125" style="30" customWidth="1"/>
    <col min="5374" max="5374" width="20.140625" style="30" customWidth="1"/>
    <col min="5375" max="5375" width="9.5703125" style="30" bestFit="1" customWidth="1"/>
    <col min="5376" max="5386" width="9.140625" style="30"/>
    <col min="5387" max="5387" width="9.5703125" style="30" bestFit="1" customWidth="1"/>
    <col min="5388" max="5389" width="9.140625" style="30"/>
    <col min="5390" max="5393" width="9.5703125" style="30" bestFit="1" customWidth="1"/>
    <col min="5394" max="5622" width="9.140625" style="30"/>
    <col min="5623" max="5623" width="22.42578125" style="30" customWidth="1"/>
    <col min="5624" max="5624" width="19.28515625" style="30" customWidth="1"/>
    <col min="5625" max="5625" width="50" style="30" customWidth="1"/>
    <col min="5626" max="5626" width="29.28515625" style="30" customWidth="1"/>
    <col min="5627" max="5627" width="23.28515625" style="30" customWidth="1"/>
    <col min="5628" max="5628" width="31.7109375" style="30" customWidth="1"/>
    <col min="5629" max="5629" width="38.42578125" style="30" customWidth="1"/>
    <col min="5630" max="5630" width="20.140625" style="30" customWidth="1"/>
    <col min="5631" max="5631" width="9.5703125" style="30" bestFit="1" customWidth="1"/>
    <col min="5632" max="5642" width="9.140625" style="30"/>
    <col min="5643" max="5643" width="9.5703125" style="30" bestFit="1" customWidth="1"/>
    <col min="5644" max="5645" width="9.140625" style="30"/>
    <col min="5646" max="5649" width="9.5703125" style="30" bestFit="1" customWidth="1"/>
    <col min="5650" max="5878" width="9.140625" style="30"/>
    <col min="5879" max="5879" width="22.42578125" style="30" customWidth="1"/>
    <col min="5880" max="5880" width="19.28515625" style="30" customWidth="1"/>
    <col min="5881" max="5881" width="50" style="30" customWidth="1"/>
    <col min="5882" max="5882" width="29.28515625" style="30" customWidth="1"/>
    <col min="5883" max="5883" width="23.28515625" style="30" customWidth="1"/>
    <col min="5884" max="5884" width="31.7109375" style="30" customWidth="1"/>
    <col min="5885" max="5885" width="38.42578125" style="30" customWidth="1"/>
    <col min="5886" max="5886" width="20.140625" style="30" customWidth="1"/>
    <col min="5887" max="5887" width="9.5703125" style="30" bestFit="1" customWidth="1"/>
    <col min="5888" max="5898" width="9.140625" style="30"/>
    <col min="5899" max="5899" width="9.5703125" style="30" bestFit="1" customWidth="1"/>
    <col min="5900" max="5901" width="9.140625" style="30"/>
    <col min="5902" max="5905" width="9.5703125" style="30" bestFit="1" customWidth="1"/>
    <col min="5906" max="6134" width="9.140625" style="30"/>
    <col min="6135" max="6135" width="22.42578125" style="30" customWidth="1"/>
    <col min="6136" max="6136" width="19.28515625" style="30" customWidth="1"/>
    <col min="6137" max="6137" width="50" style="30" customWidth="1"/>
    <col min="6138" max="6138" width="29.28515625" style="30" customWidth="1"/>
    <col min="6139" max="6139" width="23.28515625" style="30" customWidth="1"/>
    <col min="6140" max="6140" width="31.7109375" style="30" customWidth="1"/>
    <col min="6141" max="6141" width="38.42578125" style="30" customWidth="1"/>
    <col min="6142" max="6142" width="20.140625" style="30" customWidth="1"/>
    <col min="6143" max="6143" width="9.5703125" style="30" bestFit="1" customWidth="1"/>
    <col min="6144" max="6154" width="9.140625" style="30"/>
    <col min="6155" max="6155" width="9.5703125" style="30" bestFit="1" customWidth="1"/>
    <col min="6156" max="6157" width="9.140625" style="30"/>
    <col min="6158" max="6161" width="9.5703125" style="30" bestFit="1" customWidth="1"/>
    <col min="6162" max="6390" width="9.140625" style="30"/>
    <col min="6391" max="6391" width="22.42578125" style="30" customWidth="1"/>
    <col min="6392" max="6392" width="19.28515625" style="30" customWidth="1"/>
    <col min="6393" max="6393" width="50" style="30" customWidth="1"/>
    <col min="6394" max="6394" width="29.28515625" style="30" customWidth="1"/>
    <col min="6395" max="6395" width="23.28515625" style="30" customWidth="1"/>
    <col min="6396" max="6396" width="31.7109375" style="30" customWidth="1"/>
    <col min="6397" max="6397" width="38.42578125" style="30" customWidth="1"/>
    <col min="6398" max="6398" width="20.140625" style="30" customWidth="1"/>
    <col min="6399" max="6399" width="9.5703125" style="30" bestFit="1" customWidth="1"/>
    <col min="6400" max="6410" width="9.140625" style="30"/>
    <col min="6411" max="6411" width="9.5703125" style="30" bestFit="1" customWidth="1"/>
    <col min="6412" max="6413" width="9.140625" style="30"/>
    <col min="6414" max="6417" width="9.5703125" style="30" bestFit="1" customWidth="1"/>
    <col min="6418" max="6646" width="9.140625" style="30"/>
    <col min="6647" max="6647" width="22.42578125" style="30" customWidth="1"/>
    <col min="6648" max="6648" width="19.28515625" style="30" customWidth="1"/>
    <col min="6649" max="6649" width="50" style="30" customWidth="1"/>
    <col min="6650" max="6650" width="29.28515625" style="30" customWidth="1"/>
    <col min="6651" max="6651" width="23.28515625" style="30" customWidth="1"/>
    <col min="6652" max="6652" width="31.7109375" style="30" customWidth="1"/>
    <col min="6653" max="6653" width="38.42578125" style="30" customWidth="1"/>
    <col min="6654" max="6654" width="20.140625" style="30" customWidth="1"/>
    <col min="6655" max="6655" width="9.5703125" style="30" bestFit="1" customWidth="1"/>
    <col min="6656" max="6666" width="9.140625" style="30"/>
    <col min="6667" max="6667" width="9.5703125" style="30" bestFit="1" customWidth="1"/>
    <col min="6668" max="6669" width="9.140625" style="30"/>
    <col min="6670" max="6673" width="9.5703125" style="30" bestFit="1" customWidth="1"/>
    <col min="6674" max="6902" width="9.140625" style="30"/>
    <col min="6903" max="6903" width="22.42578125" style="30" customWidth="1"/>
    <col min="6904" max="6904" width="19.28515625" style="30" customWidth="1"/>
    <col min="6905" max="6905" width="50" style="30" customWidth="1"/>
    <col min="6906" max="6906" width="29.28515625" style="30" customWidth="1"/>
    <col min="6907" max="6907" width="23.28515625" style="30" customWidth="1"/>
    <col min="6908" max="6908" width="31.7109375" style="30" customWidth="1"/>
    <col min="6909" max="6909" width="38.42578125" style="30" customWidth="1"/>
    <col min="6910" max="6910" width="20.140625" style="30" customWidth="1"/>
    <col min="6911" max="6911" width="9.5703125" style="30" bestFit="1" customWidth="1"/>
    <col min="6912" max="6922" width="9.140625" style="30"/>
    <col min="6923" max="6923" width="9.5703125" style="30" bestFit="1" customWidth="1"/>
    <col min="6924" max="6925" width="9.140625" style="30"/>
    <col min="6926" max="6929" width="9.5703125" style="30" bestFit="1" customWidth="1"/>
    <col min="6930" max="7158" width="9.140625" style="30"/>
    <col min="7159" max="7159" width="22.42578125" style="30" customWidth="1"/>
    <col min="7160" max="7160" width="19.28515625" style="30" customWidth="1"/>
    <col min="7161" max="7161" width="50" style="30" customWidth="1"/>
    <col min="7162" max="7162" width="29.28515625" style="30" customWidth="1"/>
    <col min="7163" max="7163" width="23.28515625" style="30" customWidth="1"/>
    <col min="7164" max="7164" width="31.7109375" style="30" customWidth="1"/>
    <col min="7165" max="7165" width="38.42578125" style="30" customWidth="1"/>
    <col min="7166" max="7166" width="20.140625" style="30" customWidth="1"/>
    <col min="7167" max="7167" width="9.5703125" style="30" bestFit="1" customWidth="1"/>
    <col min="7168" max="7178" width="9.140625" style="30"/>
    <col min="7179" max="7179" width="9.5703125" style="30" bestFit="1" customWidth="1"/>
    <col min="7180" max="7181" width="9.140625" style="30"/>
    <col min="7182" max="7185" width="9.5703125" style="30" bestFit="1" customWidth="1"/>
    <col min="7186" max="7414" width="9.140625" style="30"/>
    <col min="7415" max="7415" width="22.42578125" style="30" customWidth="1"/>
    <col min="7416" max="7416" width="19.28515625" style="30" customWidth="1"/>
    <col min="7417" max="7417" width="50" style="30" customWidth="1"/>
    <col min="7418" max="7418" width="29.28515625" style="30" customWidth="1"/>
    <col min="7419" max="7419" width="23.28515625" style="30" customWidth="1"/>
    <col min="7420" max="7420" width="31.7109375" style="30" customWidth="1"/>
    <col min="7421" max="7421" width="38.42578125" style="30" customWidth="1"/>
    <col min="7422" max="7422" width="20.140625" style="30" customWidth="1"/>
    <col min="7423" max="7423" width="9.5703125" style="30" bestFit="1" customWidth="1"/>
    <col min="7424" max="7434" width="9.140625" style="30"/>
    <col min="7435" max="7435" width="9.5703125" style="30" bestFit="1" customWidth="1"/>
    <col min="7436" max="7437" width="9.140625" style="30"/>
    <col min="7438" max="7441" width="9.5703125" style="30" bestFit="1" customWidth="1"/>
    <col min="7442" max="7670" width="9.140625" style="30"/>
    <col min="7671" max="7671" width="22.42578125" style="30" customWidth="1"/>
    <col min="7672" max="7672" width="19.28515625" style="30" customWidth="1"/>
    <col min="7673" max="7673" width="50" style="30" customWidth="1"/>
    <col min="7674" max="7674" width="29.28515625" style="30" customWidth="1"/>
    <col min="7675" max="7675" width="23.28515625" style="30" customWidth="1"/>
    <col min="7676" max="7676" width="31.7109375" style="30" customWidth="1"/>
    <col min="7677" max="7677" width="38.42578125" style="30" customWidth="1"/>
    <col min="7678" max="7678" width="20.140625" style="30" customWidth="1"/>
    <col min="7679" max="7679" width="9.5703125" style="30" bestFit="1" customWidth="1"/>
    <col min="7680" max="7690" width="9.140625" style="30"/>
    <col min="7691" max="7691" width="9.5703125" style="30" bestFit="1" customWidth="1"/>
    <col min="7692" max="7693" width="9.140625" style="30"/>
    <col min="7694" max="7697" width="9.5703125" style="30" bestFit="1" customWidth="1"/>
    <col min="7698" max="7926" width="9.140625" style="30"/>
    <col min="7927" max="7927" width="22.42578125" style="30" customWidth="1"/>
    <col min="7928" max="7928" width="19.28515625" style="30" customWidth="1"/>
    <col min="7929" max="7929" width="50" style="30" customWidth="1"/>
    <col min="7930" max="7930" width="29.28515625" style="30" customWidth="1"/>
    <col min="7931" max="7931" width="23.28515625" style="30" customWidth="1"/>
    <col min="7932" max="7932" width="31.7109375" style="30" customWidth="1"/>
    <col min="7933" max="7933" width="38.42578125" style="30" customWidth="1"/>
    <col min="7934" max="7934" width="20.140625" style="30" customWidth="1"/>
    <col min="7935" max="7935" width="9.5703125" style="30" bestFit="1" customWidth="1"/>
    <col min="7936" max="7946" width="9.140625" style="30"/>
    <col min="7947" max="7947" width="9.5703125" style="30" bestFit="1" customWidth="1"/>
    <col min="7948" max="7949" width="9.140625" style="30"/>
    <col min="7950" max="7953" width="9.5703125" style="30" bestFit="1" customWidth="1"/>
    <col min="7954" max="8182" width="9.140625" style="30"/>
    <col min="8183" max="8183" width="22.42578125" style="30" customWidth="1"/>
    <col min="8184" max="8184" width="19.28515625" style="30" customWidth="1"/>
    <col min="8185" max="8185" width="50" style="30" customWidth="1"/>
    <col min="8186" max="8186" width="29.28515625" style="30" customWidth="1"/>
    <col min="8187" max="8187" width="23.28515625" style="30" customWidth="1"/>
    <col min="8188" max="8188" width="31.7109375" style="30" customWidth="1"/>
    <col min="8189" max="8189" width="38.42578125" style="30" customWidth="1"/>
    <col min="8190" max="8190" width="20.140625" style="30" customWidth="1"/>
    <col min="8191" max="8191" width="9.5703125" style="30" bestFit="1" customWidth="1"/>
    <col min="8192" max="8202" width="9.140625" style="30"/>
    <col min="8203" max="8203" width="9.5703125" style="30" bestFit="1" customWidth="1"/>
    <col min="8204" max="8205" width="9.140625" style="30"/>
    <col min="8206" max="8209" width="9.5703125" style="30" bestFit="1" customWidth="1"/>
    <col min="8210" max="8438" width="9.140625" style="30"/>
    <col min="8439" max="8439" width="22.42578125" style="30" customWidth="1"/>
    <col min="8440" max="8440" width="19.28515625" style="30" customWidth="1"/>
    <col min="8441" max="8441" width="50" style="30" customWidth="1"/>
    <col min="8442" max="8442" width="29.28515625" style="30" customWidth="1"/>
    <col min="8443" max="8443" width="23.28515625" style="30" customWidth="1"/>
    <col min="8444" max="8444" width="31.7109375" style="30" customWidth="1"/>
    <col min="8445" max="8445" width="38.42578125" style="30" customWidth="1"/>
    <col min="8446" max="8446" width="20.140625" style="30" customWidth="1"/>
    <col min="8447" max="8447" width="9.5703125" style="30" bestFit="1" customWidth="1"/>
    <col min="8448" max="8458" width="9.140625" style="30"/>
    <col min="8459" max="8459" width="9.5703125" style="30" bestFit="1" customWidth="1"/>
    <col min="8460" max="8461" width="9.140625" style="30"/>
    <col min="8462" max="8465" width="9.5703125" style="30" bestFit="1" customWidth="1"/>
    <col min="8466" max="8694" width="9.140625" style="30"/>
    <col min="8695" max="8695" width="22.42578125" style="30" customWidth="1"/>
    <col min="8696" max="8696" width="19.28515625" style="30" customWidth="1"/>
    <col min="8697" max="8697" width="50" style="30" customWidth="1"/>
    <col min="8698" max="8698" width="29.28515625" style="30" customWidth="1"/>
    <col min="8699" max="8699" width="23.28515625" style="30" customWidth="1"/>
    <col min="8700" max="8700" width="31.7109375" style="30" customWidth="1"/>
    <col min="8701" max="8701" width="38.42578125" style="30" customWidth="1"/>
    <col min="8702" max="8702" width="20.140625" style="30" customWidth="1"/>
    <col min="8703" max="8703" width="9.5703125" style="30" bestFit="1" customWidth="1"/>
    <col min="8704" max="8714" width="9.140625" style="30"/>
    <col min="8715" max="8715" width="9.5703125" style="30" bestFit="1" customWidth="1"/>
    <col min="8716" max="8717" width="9.140625" style="30"/>
    <col min="8718" max="8721" width="9.5703125" style="30" bestFit="1" customWidth="1"/>
    <col min="8722" max="8950" width="9.140625" style="30"/>
    <col min="8951" max="8951" width="22.42578125" style="30" customWidth="1"/>
    <col min="8952" max="8952" width="19.28515625" style="30" customWidth="1"/>
    <col min="8953" max="8953" width="50" style="30" customWidth="1"/>
    <col min="8954" max="8954" width="29.28515625" style="30" customWidth="1"/>
    <col min="8955" max="8955" width="23.28515625" style="30" customWidth="1"/>
    <col min="8956" max="8956" width="31.7109375" style="30" customWidth="1"/>
    <col min="8957" max="8957" width="38.42578125" style="30" customWidth="1"/>
    <col min="8958" max="8958" width="20.140625" style="30" customWidth="1"/>
    <col min="8959" max="8959" width="9.5703125" style="30" bestFit="1" customWidth="1"/>
    <col min="8960" max="8970" width="9.140625" style="30"/>
    <col min="8971" max="8971" width="9.5703125" style="30" bestFit="1" customWidth="1"/>
    <col min="8972" max="8973" width="9.140625" style="30"/>
    <col min="8974" max="8977" width="9.5703125" style="30" bestFit="1" customWidth="1"/>
    <col min="8978" max="9206" width="9.140625" style="30"/>
    <col min="9207" max="9207" width="22.42578125" style="30" customWidth="1"/>
    <col min="9208" max="9208" width="19.28515625" style="30" customWidth="1"/>
    <col min="9209" max="9209" width="50" style="30" customWidth="1"/>
    <col min="9210" max="9210" width="29.28515625" style="30" customWidth="1"/>
    <col min="9211" max="9211" width="23.28515625" style="30" customWidth="1"/>
    <col min="9212" max="9212" width="31.7109375" style="30" customWidth="1"/>
    <col min="9213" max="9213" width="38.42578125" style="30" customWidth="1"/>
    <col min="9214" max="9214" width="20.140625" style="30" customWidth="1"/>
    <col min="9215" max="9215" width="9.5703125" style="30" bestFit="1" customWidth="1"/>
    <col min="9216" max="9226" width="9.140625" style="30"/>
    <col min="9227" max="9227" width="9.5703125" style="30" bestFit="1" customWidth="1"/>
    <col min="9228" max="9229" width="9.140625" style="30"/>
    <col min="9230" max="9233" width="9.5703125" style="30" bestFit="1" customWidth="1"/>
    <col min="9234" max="9462" width="9.140625" style="30"/>
    <col min="9463" max="9463" width="22.42578125" style="30" customWidth="1"/>
    <col min="9464" max="9464" width="19.28515625" style="30" customWidth="1"/>
    <col min="9465" max="9465" width="50" style="30" customWidth="1"/>
    <col min="9466" max="9466" width="29.28515625" style="30" customWidth="1"/>
    <col min="9467" max="9467" width="23.28515625" style="30" customWidth="1"/>
    <col min="9468" max="9468" width="31.7109375" style="30" customWidth="1"/>
    <col min="9469" max="9469" width="38.42578125" style="30" customWidth="1"/>
    <col min="9470" max="9470" width="20.140625" style="30" customWidth="1"/>
    <col min="9471" max="9471" width="9.5703125" style="30" bestFit="1" customWidth="1"/>
    <col min="9472" max="9482" width="9.140625" style="30"/>
    <col min="9483" max="9483" width="9.5703125" style="30" bestFit="1" customWidth="1"/>
    <col min="9484" max="9485" width="9.140625" style="30"/>
    <col min="9486" max="9489" width="9.5703125" style="30" bestFit="1" customWidth="1"/>
    <col min="9490" max="9718" width="9.140625" style="30"/>
    <col min="9719" max="9719" width="22.42578125" style="30" customWidth="1"/>
    <col min="9720" max="9720" width="19.28515625" style="30" customWidth="1"/>
    <col min="9721" max="9721" width="50" style="30" customWidth="1"/>
    <col min="9722" max="9722" width="29.28515625" style="30" customWidth="1"/>
    <col min="9723" max="9723" width="23.28515625" style="30" customWidth="1"/>
    <col min="9724" max="9724" width="31.7109375" style="30" customWidth="1"/>
    <col min="9725" max="9725" width="38.42578125" style="30" customWidth="1"/>
    <col min="9726" max="9726" width="20.140625" style="30" customWidth="1"/>
    <col min="9727" max="9727" width="9.5703125" style="30" bestFit="1" customWidth="1"/>
    <col min="9728" max="9738" width="9.140625" style="30"/>
    <col min="9739" max="9739" width="9.5703125" style="30" bestFit="1" customWidth="1"/>
    <col min="9740" max="9741" width="9.140625" style="30"/>
    <col min="9742" max="9745" width="9.5703125" style="30" bestFit="1" customWidth="1"/>
    <col min="9746" max="9974" width="9.140625" style="30"/>
    <col min="9975" max="9975" width="22.42578125" style="30" customWidth="1"/>
    <col min="9976" max="9976" width="19.28515625" style="30" customWidth="1"/>
    <col min="9977" max="9977" width="50" style="30" customWidth="1"/>
    <col min="9978" max="9978" width="29.28515625" style="30" customWidth="1"/>
    <col min="9979" max="9979" width="23.28515625" style="30" customWidth="1"/>
    <col min="9980" max="9980" width="31.7109375" style="30" customWidth="1"/>
    <col min="9981" max="9981" width="38.42578125" style="30" customWidth="1"/>
    <col min="9982" max="9982" width="20.140625" style="30" customWidth="1"/>
    <col min="9983" max="9983" width="9.5703125" style="30" bestFit="1" customWidth="1"/>
    <col min="9984" max="9994" width="9.140625" style="30"/>
    <col min="9995" max="9995" width="9.5703125" style="30" bestFit="1" customWidth="1"/>
    <col min="9996" max="9997" width="9.140625" style="30"/>
    <col min="9998" max="10001" width="9.5703125" style="30" bestFit="1" customWidth="1"/>
    <col min="10002" max="10230" width="9.140625" style="30"/>
    <col min="10231" max="10231" width="22.42578125" style="30" customWidth="1"/>
    <col min="10232" max="10232" width="19.28515625" style="30" customWidth="1"/>
    <col min="10233" max="10233" width="50" style="30" customWidth="1"/>
    <col min="10234" max="10234" width="29.28515625" style="30" customWidth="1"/>
    <col min="10235" max="10235" width="23.28515625" style="30" customWidth="1"/>
    <col min="10236" max="10236" width="31.7109375" style="30" customWidth="1"/>
    <col min="10237" max="10237" width="38.42578125" style="30" customWidth="1"/>
    <col min="10238" max="10238" width="20.140625" style="30" customWidth="1"/>
    <col min="10239" max="10239" width="9.5703125" style="30" bestFit="1" customWidth="1"/>
    <col min="10240" max="10250" width="9.140625" style="30"/>
    <col min="10251" max="10251" width="9.5703125" style="30" bestFit="1" customWidth="1"/>
    <col min="10252" max="10253" width="9.140625" style="30"/>
    <col min="10254" max="10257" width="9.5703125" style="30" bestFit="1" customWidth="1"/>
    <col min="10258" max="10486" width="9.140625" style="30"/>
    <col min="10487" max="10487" width="22.42578125" style="30" customWidth="1"/>
    <col min="10488" max="10488" width="19.28515625" style="30" customWidth="1"/>
    <col min="10489" max="10489" width="50" style="30" customWidth="1"/>
    <col min="10490" max="10490" width="29.28515625" style="30" customWidth="1"/>
    <col min="10491" max="10491" width="23.28515625" style="30" customWidth="1"/>
    <col min="10492" max="10492" width="31.7109375" style="30" customWidth="1"/>
    <col min="10493" max="10493" width="38.42578125" style="30" customWidth="1"/>
    <col min="10494" max="10494" width="20.140625" style="30" customWidth="1"/>
    <col min="10495" max="10495" width="9.5703125" style="30" bestFit="1" customWidth="1"/>
    <col min="10496" max="10506" width="9.140625" style="30"/>
    <col min="10507" max="10507" width="9.5703125" style="30" bestFit="1" customWidth="1"/>
    <col min="10508" max="10509" width="9.140625" style="30"/>
    <col min="10510" max="10513" width="9.5703125" style="30" bestFit="1" customWidth="1"/>
    <col min="10514" max="10742" width="9.140625" style="30"/>
    <col min="10743" max="10743" width="22.42578125" style="30" customWidth="1"/>
    <col min="10744" max="10744" width="19.28515625" style="30" customWidth="1"/>
    <col min="10745" max="10745" width="50" style="30" customWidth="1"/>
    <col min="10746" max="10746" width="29.28515625" style="30" customWidth="1"/>
    <col min="10747" max="10747" width="23.28515625" style="30" customWidth="1"/>
    <col min="10748" max="10748" width="31.7109375" style="30" customWidth="1"/>
    <col min="10749" max="10749" width="38.42578125" style="30" customWidth="1"/>
    <col min="10750" max="10750" width="20.140625" style="30" customWidth="1"/>
    <col min="10751" max="10751" width="9.5703125" style="30" bestFit="1" customWidth="1"/>
    <col min="10752" max="10762" width="9.140625" style="30"/>
    <col min="10763" max="10763" width="9.5703125" style="30" bestFit="1" customWidth="1"/>
    <col min="10764" max="10765" width="9.140625" style="30"/>
    <col min="10766" max="10769" width="9.5703125" style="30" bestFit="1" customWidth="1"/>
    <col min="10770" max="10998" width="9.140625" style="30"/>
    <col min="10999" max="10999" width="22.42578125" style="30" customWidth="1"/>
    <col min="11000" max="11000" width="19.28515625" style="30" customWidth="1"/>
    <col min="11001" max="11001" width="50" style="30" customWidth="1"/>
    <col min="11002" max="11002" width="29.28515625" style="30" customWidth="1"/>
    <col min="11003" max="11003" width="23.28515625" style="30" customWidth="1"/>
    <col min="11004" max="11004" width="31.7109375" style="30" customWidth="1"/>
    <col min="11005" max="11005" width="38.42578125" style="30" customWidth="1"/>
    <col min="11006" max="11006" width="20.140625" style="30" customWidth="1"/>
    <col min="11007" max="11007" width="9.5703125" style="30" bestFit="1" customWidth="1"/>
    <col min="11008" max="11018" width="9.140625" style="30"/>
    <col min="11019" max="11019" width="9.5703125" style="30" bestFit="1" customWidth="1"/>
    <col min="11020" max="11021" width="9.140625" style="30"/>
    <col min="11022" max="11025" width="9.5703125" style="30" bestFit="1" customWidth="1"/>
    <col min="11026" max="11254" width="9.140625" style="30"/>
    <col min="11255" max="11255" width="22.42578125" style="30" customWidth="1"/>
    <col min="11256" max="11256" width="19.28515625" style="30" customWidth="1"/>
    <col min="11257" max="11257" width="50" style="30" customWidth="1"/>
    <col min="11258" max="11258" width="29.28515625" style="30" customWidth="1"/>
    <col min="11259" max="11259" width="23.28515625" style="30" customWidth="1"/>
    <col min="11260" max="11260" width="31.7109375" style="30" customWidth="1"/>
    <col min="11261" max="11261" width="38.42578125" style="30" customWidth="1"/>
    <col min="11262" max="11262" width="20.140625" style="30" customWidth="1"/>
    <col min="11263" max="11263" width="9.5703125" style="30" bestFit="1" customWidth="1"/>
    <col min="11264" max="11274" width="9.140625" style="30"/>
    <col min="11275" max="11275" width="9.5703125" style="30" bestFit="1" customWidth="1"/>
    <col min="11276" max="11277" width="9.140625" style="30"/>
    <col min="11278" max="11281" width="9.5703125" style="30" bestFit="1" customWidth="1"/>
    <col min="11282" max="11510" width="9.140625" style="30"/>
    <col min="11511" max="11511" width="22.42578125" style="30" customWidth="1"/>
    <col min="11512" max="11512" width="19.28515625" style="30" customWidth="1"/>
    <col min="11513" max="11513" width="50" style="30" customWidth="1"/>
    <col min="11514" max="11514" width="29.28515625" style="30" customWidth="1"/>
    <col min="11515" max="11515" width="23.28515625" style="30" customWidth="1"/>
    <col min="11516" max="11516" width="31.7109375" style="30" customWidth="1"/>
    <col min="11517" max="11517" width="38.42578125" style="30" customWidth="1"/>
    <col min="11518" max="11518" width="20.140625" style="30" customWidth="1"/>
    <col min="11519" max="11519" width="9.5703125" style="30" bestFit="1" customWidth="1"/>
    <col min="11520" max="11530" width="9.140625" style="30"/>
    <col min="11531" max="11531" width="9.5703125" style="30" bestFit="1" customWidth="1"/>
    <col min="11532" max="11533" width="9.140625" style="30"/>
    <col min="11534" max="11537" width="9.5703125" style="30" bestFit="1" customWidth="1"/>
    <col min="11538" max="11766" width="9.140625" style="30"/>
    <col min="11767" max="11767" width="22.42578125" style="30" customWidth="1"/>
    <col min="11768" max="11768" width="19.28515625" style="30" customWidth="1"/>
    <col min="11769" max="11769" width="50" style="30" customWidth="1"/>
    <col min="11770" max="11770" width="29.28515625" style="30" customWidth="1"/>
    <col min="11771" max="11771" width="23.28515625" style="30" customWidth="1"/>
    <col min="11772" max="11772" width="31.7109375" style="30" customWidth="1"/>
    <col min="11773" max="11773" width="38.42578125" style="30" customWidth="1"/>
    <col min="11774" max="11774" width="20.140625" style="30" customWidth="1"/>
    <col min="11775" max="11775" width="9.5703125" style="30" bestFit="1" customWidth="1"/>
    <col min="11776" max="11786" width="9.140625" style="30"/>
    <col min="11787" max="11787" width="9.5703125" style="30" bestFit="1" customWidth="1"/>
    <col min="11788" max="11789" width="9.140625" style="30"/>
    <col min="11790" max="11793" width="9.5703125" style="30" bestFit="1" customWidth="1"/>
    <col min="11794" max="12022" width="9.140625" style="30"/>
    <col min="12023" max="12023" width="22.42578125" style="30" customWidth="1"/>
    <col min="12024" max="12024" width="19.28515625" style="30" customWidth="1"/>
    <col min="12025" max="12025" width="50" style="30" customWidth="1"/>
    <col min="12026" max="12026" width="29.28515625" style="30" customWidth="1"/>
    <col min="12027" max="12027" width="23.28515625" style="30" customWidth="1"/>
    <col min="12028" max="12028" width="31.7109375" style="30" customWidth="1"/>
    <col min="12029" max="12029" width="38.42578125" style="30" customWidth="1"/>
    <col min="12030" max="12030" width="20.140625" style="30" customWidth="1"/>
    <col min="12031" max="12031" width="9.5703125" style="30" bestFit="1" customWidth="1"/>
    <col min="12032" max="12042" width="9.140625" style="30"/>
    <col min="12043" max="12043" width="9.5703125" style="30" bestFit="1" customWidth="1"/>
    <col min="12044" max="12045" width="9.140625" style="30"/>
    <col min="12046" max="12049" width="9.5703125" style="30" bestFit="1" customWidth="1"/>
    <col min="12050" max="12278" width="9.140625" style="30"/>
    <col min="12279" max="12279" width="22.42578125" style="30" customWidth="1"/>
    <col min="12280" max="12280" width="19.28515625" style="30" customWidth="1"/>
    <col min="12281" max="12281" width="50" style="30" customWidth="1"/>
    <col min="12282" max="12282" width="29.28515625" style="30" customWidth="1"/>
    <col min="12283" max="12283" width="23.28515625" style="30" customWidth="1"/>
    <col min="12284" max="12284" width="31.7109375" style="30" customWidth="1"/>
    <col min="12285" max="12285" width="38.42578125" style="30" customWidth="1"/>
    <col min="12286" max="12286" width="20.140625" style="30" customWidth="1"/>
    <col min="12287" max="12287" width="9.5703125" style="30" bestFit="1" customWidth="1"/>
    <col min="12288" max="12298" width="9.140625" style="30"/>
    <col min="12299" max="12299" width="9.5703125" style="30" bestFit="1" customWidth="1"/>
    <col min="12300" max="12301" width="9.140625" style="30"/>
    <col min="12302" max="12305" width="9.5703125" style="30" bestFit="1" customWidth="1"/>
    <col min="12306" max="12534" width="9.140625" style="30"/>
    <col min="12535" max="12535" width="22.42578125" style="30" customWidth="1"/>
    <col min="12536" max="12536" width="19.28515625" style="30" customWidth="1"/>
    <col min="12537" max="12537" width="50" style="30" customWidth="1"/>
    <col min="12538" max="12538" width="29.28515625" style="30" customWidth="1"/>
    <col min="12539" max="12539" width="23.28515625" style="30" customWidth="1"/>
    <col min="12540" max="12540" width="31.7109375" style="30" customWidth="1"/>
    <col min="12541" max="12541" width="38.42578125" style="30" customWidth="1"/>
    <col min="12542" max="12542" width="20.140625" style="30" customWidth="1"/>
    <col min="12543" max="12543" width="9.5703125" style="30" bestFit="1" customWidth="1"/>
    <col min="12544" max="12554" width="9.140625" style="30"/>
    <col min="12555" max="12555" width="9.5703125" style="30" bestFit="1" customWidth="1"/>
    <col min="12556" max="12557" width="9.140625" style="30"/>
    <col min="12558" max="12561" width="9.5703125" style="30" bestFit="1" customWidth="1"/>
    <col min="12562" max="12790" width="9.140625" style="30"/>
    <col min="12791" max="12791" width="22.42578125" style="30" customWidth="1"/>
    <col min="12792" max="12792" width="19.28515625" style="30" customWidth="1"/>
    <col min="12793" max="12793" width="50" style="30" customWidth="1"/>
    <col min="12794" max="12794" width="29.28515625" style="30" customWidth="1"/>
    <col min="12795" max="12795" width="23.28515625" style="30" customWidth="1"/>
    <col min="12796" max="12796" width="31.7109375" style="30" customWidth="1"/>
    <col min="12797" max="12797" width="38.42578125" style="30" customWidth="1"/>
    <col min="12798" max="12798" width="20.140625" style="30" customWidth="1"/>
    <col min="12799" max="12799" width="9.5703125" style="30" bestFit="1" customWidth="1"/>
    <col min="12800" max="12810" width="9.140625" style="30"/>
    <col min="12811" max="12811" width="9.5703125" style="30" bestFit="1" customWidth="1"/>
    <col min="12812" max="12813" width="9.140625" style="30"/>
    <col min="12814" max="12817" width="9.5703125" style="30" bestFit="1" customWidth="1"/>
    <col min="12818" max="13046" width="9.140625" style="30"/>
    <col min="13047" max="13047" width="22.42578125" style="30" customWidth="1"/>
    <col min="13048" max="13048" width="19.28515625" style="30" customWidth="1"/>
    <col min="13049" max="13049" width="50" style="30" customWidth="1"/>
    <col min="13050" max="13050" width="29.28515625" style="30" customWidth="1"/>
    <col min="13051" max="13051" width="23.28515625" style="30" customWidth="1"/>
    <col min="13052" max="13052" width="31.7109375" style="30" customWidth="1"/>
    <col min="13053" max="13053" width="38.42578125" style="30" customWidth="1"/>
    <col min="13054" max="13054" width="20.140625" style="30" customWidth="1"/>
    <col min="13055" max="13055" width="9.5703125" style="30" bestFit="1" customWidth="1"/>
    <col min="13056" max="13066" width="9.140625" style="30"/>
    <col min="13067" max="13067" width="9.5703125" style="30" bestFit="1" customWidth="1"/>
    <col min="13068" max="13069" width="9.140625" style="30"/>
    <col min="13070" max="13073" width="9.5703125" style="30" bestFit="1" customWidth="1"/>
    <col min="13074" max="13302" width="9.140625" style="30"/>
    <col min="13303" max="13303" width="22.42578125" style="30" customWidth="1"/>
    <col min="13304" max="13304" width="19.28515625" style="30" customWidth="1"/>
    <col min="13305" max="13305" width="50" style="30" customWidth="1"/>
    <col min="13306" max="13306" width="29.28515625" style="30" customWidth="1"/>
    <col min="13307" max="13307" width="23.28515625" style="30" customWidth="1"/>
    <col min="13308" max="13308" width="31.7109375" style="30" customWidth="1"/>
    <col min="13309" max="13309" width="38.42578125" style="30" customWidth="1"/>
    <col min="13310" max="13310" width="20.140625" style="30" customWidth="1"/>
    <col min="13311" max="13311" width="9.5703125" style="30" bestFit="1" customWidth="1"/>
    <col min="13312" max="13322" width="9.140625" style="30"/>
    <col min="13323" max="13323" width="9.5703125" style="30" bestFit="1" customWidth="1"/>
    <col min="13324" max="13325" width="9.140625" style="30"/>
    <col min="13326" max="13329" width="9.5703125" style="30" bestFit="1" customWidth="1"/>
    <col min="13330" max="13558" width="9.140625" style="30"/>
    <col min="13559" max="13559" width="22.42578125" style="30" customWidth="1"/>
    <col min="13560" max="13560" width="19.28515625" style="30" customWidth="1"/>
    <col min="13561" max="13561" width="50" style="30" customWidth="1"/>
    <col min="13562" max="13562" width="29.28515625" style="30" customWidth="1"/>
    <col min="13563" max="13563" width="23.28515625" style="30" customWidth="1"/>
    <col min="13564" max="13564" width="31.7109375" style="30" customWidth="1"/>
    <col min="13565" max="13565" width="38.42578125" style="30" customWidth="1"/>
    <col min="13566" max="13566" width="20.140625" style="30" customWidth="1"/>
    <col min="13567" max="13567" width="9.5703125" style="30" bestFit="1" customWidth="1"/>
    <col min="13568" max="13578" width="9.140625" style="30"/>
    <col min="13579" max="13579" width="9.5703125" style="30" bestFit="1" customWidth="1"/>
    <col min="13580" max="13581" width="9.140625" style="30"/>
    <col min="13582" max="13585" width="9.5703125" style="30" bestFit="1" customWidth="1"/>
    <col min="13586" max="13814" width="9.140625" style="30"/>
    <col min="13815" max="13815" width="22.42578125" style="30" customWidth="1"/>
    <col min="13816" max="13816" width="19.28515625" style="30" customWidth="1"/>
    <col min="13817" max="13817" width="50" style="30" customWidth="1"/>
    <col min="13818" max="13818" width="29.28515625" style="30" customWidth="1"/>
    <col min="13819" max="13819" width="23.28515625" style="30" customWidth="1"/>
    <col min="13820" max="13820" width="31.7109375" style="30" customWidth="1"/>
    <col min="13821" max="13821" width="38.42578125" style="30" customWidth="1"/>
    <col min="13822" max="13822" width="20.140625" style="30" customWidth="1"/>
    <col min="13823" max="13823" width="9.5703125" style="30" bestFit="1" customWidth="1"/>
    <col min="13824" max="13834" width="9.140625" style="30"/>
    <col min="13835" max="13835" width="9.5703125" style="30" bestFit="1" customWidth="1"/>
    <col min="13836" max="13837" width="9.140625" style="30"/>
    <col min="13838" max="13841" width="9.5703125" style="30" bestFit="1" customWidth="1"/>
    <col min="13842" max="14070" width="9.140625" style="30"/>
    <col min="14071" max="14071" width="22.42578125" style="30" customWidth="1"/>
    <col min="14072" max="14072" width="19.28515625" style="30" customWidth="1"/>
    <col min="14073" max="14073" width="50" style="30" customWidth="1"/>
    <col min="14074" max="14074" width="29.28515625" style="30" customWidth="1"/>
    <col min="14075" max="14075" width="23.28515625" style="30" customWidth="1"/>
    <col min="14076" max="14076" width="31.7109375" style="30" customWidth="1"/>
    <col min="14077" max="14077" width="38.42578125" style="30" customWidth="1"/>
    <col min="14078" max="14078" width="20.140625" style="30" customWidth="1"/>
    <col min="14079" max="14079" width="9.5703125" style="30" bestFit="1" customWidth="1"/>
    <col min="14080" max="14090" width="9.140625" style="30"/>
    <col min="14091" max="14091" width="9.5703125" style="30" bestFit="1" customWidth="1"/>
    <col min="14092" max="14093" width="9.140625" style="30"/>
    <col min="14094" max="14097" width="9.5703125" style="30" bestFit="1" customWidth="1"/>
    <col min="14098" max="14326" width="9.140625" style="30"/>
    <col min="14327" max="14327" width="22.42578125" style="30" customWidth="1"/>
    <col min="14328" max="14328" width="19.28515625" style="30" customWidth="1"/>
    <col min="14329" max="14329" width="50" style="30" customWidth="1"/>
    <col min="14330" max="14330" width="29.28515625" style="30" customWidth="1"/>
    <col min="14331" max="14331" width="23.28515625" style="30" customWidth="1"/>
    <col min="14332" max="14332" width="31.7109375" style="30" customWidth="1"/>
    <col min="14333" max="14333" width="38.42578125" style="30" customWidth="1"/>
    <col min="14334" max="14334" width="20.140625" style="30" customWidth="1"/>
    <col min="14335" max="14335" width="9.5703125" style="30" bestFit="1" customWidth="1"/>
    <col min="14336" max="14346" width="9.140625" style="30"/>
    <col min="14347" max="14347" width="9.5703125" style="30" bestFit="1" customWidth="1"/>
    <col min="14348" max="14349" width="9.140625" style="30"/>
    <col min="14350" max="14353" width="9.5703125" style="30" bestFit="1" customWidth="1"/>
    <col min="14354" max="14582" width="9.140625" style="30"/>
    <col min="14583" max="14583" width="22.42578125" style="30" customWidth="1"/>
    <col min="14584" max="14584" width="19.28515625" style="30" customWidth="1"/>
    <col min="14585" max="14585" width="50" style="30" customWidth="1"/>
    <col min="14586" max="14586" width="29.28515625" style="30" customWidth="1"/>
    <col min="14587" max="14587" width="23.28515625" style="30" customWidth="1"/>
    <col min="14588" max="14588" width="31.7109375" style="30" customWidth="1"/>
    <col min="14589" max="14589" width="38.42578125" style="30" customWidth="1"/>
    <col min="14590" max="14590" width="20.140625" style="30" customWidth="1"/>
    <col min="14591" max="14591" width="9.5703125" style="30" bestFit="1" customWidth="1"/>
    <col min="14592" max="14602" width="9.140625" style="30"/>
    <col min="14603" max="14603" width="9.5703125" style="30" bestFit="1" customWidth="1"/>
    <col min="14604" max="14605" width="9.140625" style="30"/>
    <col min="14606" max="14609" width="9.5703125" style="30" bestFit="1" customWidth="1"/>
    <col min="14610" max="14838" width="9.140625" style="30"/>
    <col min="14839" max="14839" width="22.42578125" style="30" customWidth="1"/>
    <col min="14840" max="14840" width="19.28515625" style="30" customWidth="1"/>
    <col min="14841" max="14841" width="50" style="30" customWidth="1"/>
    <col min="14842" max="14842" width="29.28515625" style="30" customWidth="1"/>
    <col min="14843" max="14843" width="23.28515625" style="30" customWidth="1"/>
    <col min="14844" max="14844" width="31.7109375" style="30" customWidth="1"/>
    <col min="14845" max="14845" width="38.42578125" style="30" customWidth="1"/>
    <col min="14846" max="14846" width="20.140625" style="30" customWidth="1"/>
    <col min="14847" max="14847" width="9.5703125" style="30" bestFit="1" customWidth="1"/>
    <col min="14848" max="14858" width="9.140625" style="30"/>
    <col min="14859" max="14859" width="9.5703125" style="30" bestFit="1" customWidth="1"/>
    <col min="14860" max="14861" width="9.140625" style="30"/>
    <col min="14862" max="14865" width="9.5703125" style="30" bestFit="1" customWidth="1"/>
    <col min="14866" max="15094" width="9.140625" style="30"/>
    <col min="15095" max="15095" width="22.42578125" style="30" customWidth="1"/>
    <col min="15096" max="15096" width="19.28515625" style="30" customWidth="1"/>
    <col min="15097" max="15097" width="50" style="30" customWidth="1"/>
    <col min="15098" max="15098" width="29.28515625" style="30" customWidth="1"/>
    <col min="15099" max="15099" width="23.28515625" style="30" customWidth="1"/>
    <col min="15100" max="15100" width="31.7109375" style="30" customWidth="1"/>
    <col min="15101" max="15101" width="38.42578125" style="30" customWidth="1"/>
    <col min="15102" max="15102" width="20.140625" style="30" customWidth="1"/>
    <col min="15103" max="15103" width="9.5703125" style="30" bestFit="1" customWidth="1"/>
    <col min="15104" max="15114" width="9.140625" style="30"/>
    <col min="15115" max="15115" width="9.5703125" style="30" bestFit="1" customWidth="1"/>
    <col min="15116" max="15117" width="9.140625" style="30"/>
    <col min="15118" max="15121" width="9.5703125" style="30" bestFit="1" customWidth="1"/>
    <col min="15122" max="15350" width="9.140625" style="30"/>
    <col min="15351" max="15351" width="22.42578125" style="30" customWidth="1"/>
    <col min="15352" max="15352" width="19.28515625" style="30" customWidth="1"/>
    <col min="15353" max="15353" width="50" style="30" customWidth="1"/>
    <col min="15354" max="15354" width="29.28515625" style="30" customWidth="1"/>
    <col min="15355" max="15355" width="23.28515625" style="30" customWidth="1"/>
    <col min="15356" max="15356" width="31.7109375" style="30" customWidth="1"/>
    <col min="15357" max="15357" width="38.42578125" style="30" customWidth="1"/>
    <col min="15358" max="15358" width="20.140625" style="30" customWidth="1"/>
    <col min="15359" max="15359" width="9.5703125" style="30" bestFit="1" customWidth="1"/>
    <col min="15360" max="15370" width="9.140625" style="30"/>
    <col min="15371" max="15371" width="9.5703125" style="30" bestFit="1" customWidth="1"/>
    <col min="15372" max="15373" width="9.140625" style="30"/>
    <col min="15374" max="15377" width="9.5703125" style="30" bestFit="1" customWidth="1"/>
    <col min="15378" max="15606" width="9.140625" style="30"/>
    <col min="15607" max="15607" width="22.42578125" style="30" customWidth="1"/>
    <col min="15608" max="15608" width="19.28515625" style="30" customWidth="1"/>
    <col min="15609" max="15609" width="50" style="30" customWidth="1"/>
    <col min="15610" max="15610" width="29.28515625" style="30" customWidth="1"/>
    <col min="15611" max="15611" width="23.28515625" style="30" customWidth="1"/>
    <col min="15612" max="15612" width="31.7109375" style="30" customWidth="1"/>
    <col min="15613" max="15613" width="38.42578125" style="30" customWidth="1"/>
    <col min="15614" max="15614" width="20.140625" style="30" customWidth="1"/>
    <col min="15615" max="15615" width="9.5703125" style="30" bestFit="1" customWidth="1"/>
    <col min="15616" max="15626" width="9.140625" style="30"/>
    <col min="15627" max="15627" width="9.5703125" style="30" bestFit="1" customWidth="1"/>
    <col min="15628" max="15629" width="9.140625" style="30"/>
    <col min="15630" max="15633" width="9.5703125" style="30" bestFit="1" customWidth="1"/>
    <col min="15634" max="15862" width="9.140625" style="30"/>
    <col min="15863" max="15863" width="22.42578125" style="30" customWidth="1"/>
    <col min="15864" max="15864" width="19.28515625" style="30" customWidth="1"/>
    <col min="15865" max="15865" width="50" style="30" customWidth="1"/>
    <col min="15866" max="15866" width="29.28515625" style="30" customWidth="1"/>
    <col min="15867" max="15867" width="23.28515625" style="30" customWidth="1"/>
    <col min="15868" max="15868" width="31.7109375" style="30" customWidth="1"/>
    <col min="15869" max="15869" width="38.42578125" style="30" customWidth="1"/>
    <col min="15870" max="15870" width="20.140625" style="30" customWidth="1"/>
    <col min="15871" max="15871" width="9.5703125" style="30" bestFit="1" customWidth="1"/>
    <col min="15872" max="15882" width="9.140625" style="30"/>
    <col min="15883" max="15883" width="9.5703125" style="30" bestFit="1" customWidth="1"/>
    <col min="15884" max="15885" width="9.140625" style="30"/>
    <col min="15886" max="15889" width="9.5703125" style="30" bestFit="1" customWidth="1"/>
    <col min="15890" max="16118" width="9.140625" style="30"/>
    <col min="16119" max="16119" width="22.42578125" style="30" customWidth="1"/>
    <col min="16120" max="16120" width="19.28515625" style="30" customWidth="1"/>
    <col min="16121" max="16121" width="50" style="30" customWidth="1"/>
    <col min="16122" max="16122" width="29.28515625" style="30" customWidth="1"/>
    <col min="16123" max="16123" width="23.28515625" style="30" customWidth="1"/>
    <col min="16124" max="16124" width="31.7109375" style="30" customWidth="1"/>
    <col min="16125" max="16125" width="38.42578125" style="30" customWidth="1"/>
    <col min="16126" max="16126" width="20.140625" style="30" customWidth="1"/>
    <col min="16127" max="16127" width="9.5703125" style="30" bestFit="1" customWidth="1"/>
    <col min="16128" max="16138" width="9.140625" style="30"/>
    <col min="16139" max="16139" width="9.5703125" style="30" bestFit="1" customWidth="1"/>
    <col min="16140" max="16141" width="9.140625" style="30"/>
    <col min="16142" max="16145" width="9.5703125" style="30" bestFit="1" customWidth="1"/>
    <col min="16146" max="16384" width="9.140625" style="30"/>
  </cols>
  <sheetData>
    <row r="2" spans="1:13" s="83" customFormat="1" ht="24" customHeight="1" x14ac:dyDescent="0.25">
      <c r="A2" s="92"/>
      <c r="B2" s="93" t="s">
        <v>40</v>
      </c>
      <c r="C2" s="93"/>
      <c r="D2" s="93"/>
      <c r="E2" s="94"/>
      <c r="F2" s="82"/>
      <c r="K2" s="81"/>
    </row>
    <row r="3" spans="1:13" s="83" customFormat="1" ht="18" x14ac:dyDescent="0.25">
      <c r="A3" s="89" t="s">
        <v>0</v>
      </c>
      <c r="B3" s="90" t="s">
        <v>31</v>
      </c>
      <c r="C3" s="90" t="s">
        <v>12</v>
      </c>
      <c r="D3" s="91" t="s">
        <v>13</v>
      </c>
      <c r="E3" s="91" t="s">
        <v>14</v>
      </c>
      <c r="F3" s="82"/>
    </row>
    <row r="4" spans="1:13" s="84" customFormat="1" x14ac:dyDescent="0.25">
      <c r="A4" s="86">
        <v>45807</v>
      </c>
      <c r="B4" s="87">
        <v>199416</v>
      </c>
      <c r="C4" s="87" t="s">
        <v>340</v>
      </c>
      <c r="D4" s="87" t="s">
        <v>343</v>
      </c>
      <c r="E4" s="88"/>
      <c r="F4" s="87" t="s">
        <v>208</v>
      </c>
      <c r="K4" s="85"/>
    </row>
    <row r="5" spans="1:13" x14ac:dyDescent="0.25">
      <c r="A5" s="86">
        <v>45792</v>
      </c>
      <c r="B5" s="87">
        <v>199152</v>
      </c>
      <c r="C5" s="87" t="s">
        <v>265</v>
      </c>
      <c r="D5" s="87" t="s">
        <v>273</v>
      </c>
      <c r="E5" s="88">
        <v>100000</v>
      </c>
      <c r="F5" s="87" t="s">
        <v>208</v>
      </c>
    </row>
    <row r="6" spans="1:13" x14ac:dyDescent="0.25">
      <c r="A6" s="86">
        <v>45792</v>
      </c>
      <c r="B6" s="87">
        <v>199152</v>
      </c>
      <c r="C6" s="87" t="s">
        <v>265</v>
      </c>
      <c r="D6" s="87" t="s">
        <v>274</v>
      </c>
      <c r="E6" s="88">
        <v>100000</v>
      </c>
      <c r="F6" s="87" t="s">
        <v>208</v>
      </c>
    </row>
    <row r="7" spans="1:13" x14ac:dyDescent="0.25">
      <c r="A7" s="86">
        <v>45793</v>
      </c>
      <c r="B7" s="87">
        <v>199152</v>
      </c>
      <c r="C7" s="87" t="s">
        <v>265</v>
      </c>
      <c r="D7" s="87" t="s">
        <v>283</v>
      </c>
      <c r="E7" s="88">
        <v>100000</v>
      </c>
      <c r="F7" s="87" t="s">
        <v>208</v>
      </c>
    </row>
    <row r="8" spans="1:13" x14ac:dyDescent="0.25">
      <c r="A8" s="86">
        <v>45793</v>
      </c>
      <c r="B8" s="87">
        <v>199152</v>
      </c>
      <c r="C8" s="87" t="s">
        <v>265</v>
      </c>
      <c r="D8" s="87" t="s">
        <v>284</v>
      </c>
      <c r="E8" s="88">
        <v>100000</v>
      </c>
      <c r="F8" s="87" t="s">
        <v>208</v>
      </c>
    </row>
    <row r="9" spans="1:13" x14ac:dyDescent="0.25">
      <c r="A9" s="86">
        <v>45793</v>
      </c>
      <c r="B9" s="87">
        <v>199152</v>
      </c>
      <c r="C9" s="87" t="s">
        <v>265</v>
      </c>
      <c r="D9" s="87" t="s">
        <v>285</v>
      </c>
      <c r="E9" s="88">
        <v>100000</v>
      </c>
      <c r="F9" s="87" t="s">
        <v>208</v>
      </c>
    </row>
    <row r="10" spans="1:13" x14ac:dyDescent="0.25">
      <c r="A10" s="86">
        <v>45783</v>
      </c>
      <c r="B10" s="87">
        <v>198397</v>
      </c>
      <c r="C10" s="87" t="s">
        <v>132</v>
      </c>
      <c r="D10" s="87" t="s">
        <v>232</v>
      </c>
      <c r="E10" s="88">
        <v>100</v>
      </c>
      <c r="F10" s="87" t="s">
        <v>208</v>
      </c>
    </row>
    <row r="11" spans="1:13" x14ac:dyDescent="0.25">
      <c r="A11" s="86">
        <v>45783</v>
      </c>
      <c r="B11" s="87">
        <v>198401</v>
      </c>
      <c r="C11" s="87" t="s">
        <v>155</v>
      </c>
      <c r="D11" s="87" t="s">
        <v>233</v>
      </c>
      <c r="E11" s="88">
        <v>100</v>
      </c>
      <c r="F11" s="87" t="s">
        <v>208</v>
      </c>
    </row>
    <row r="12" spans="1:13" x14ac:dyDescent="0.25">
      <c r="A12" s="56"/>
      <c r="B12" s="55"/>
      <c r="C12" s="55"/>
      <c r="D12" s="55"/>
      <c r="E12" s="88">
        <f>SUM(E4:E11)</f>
        <v>500200</v>
      </c>
      <c r="F12" s="55"/>
    </row>
    <row r="13" spans="1:13" x14ac:dyDescent="0.25">
      <c r="D13" s="75">
        <f>+'May rec'!G33</f>
        <v>0</v>
      </c>
    </row>
    <row r="15" spans="1:13" x14ac:dyDescent="0.25">
      <c r="G15" s="29">
        <v>45790</v>
      </c>
      <c r="H15" s="29">
        <v>199914</v>
      </c>
      <c r="I15" s="29" t="s">
        <v>543</v>
      </c>
      <c r="J15" s="29" t="s">
        <v>544</v>
      </c>
      <c r="K15" s="76">
        <v>-285000</v>
      </c>
      <c r="L15" s="29" t="s">
        <v>272</v>
      </c>
      <c r="M15" s="29"/>
    </row>
    <row r="16" spans="1:13" x14ac:dyDescent="0.25">
      <c r="G16" s="30">
        <v>45790</v>
      </c>
      <c r="H16" s="30">
        <v>199914</v>
      </c>
      <c r="I16" s="30" t="s">
        <v>543</v>
      </c>
      <c r="J16" s="30" t="s">
        <v>545</v>
      </c>
      <c r="K16" s="49">
        <v>-50000</v>
      </c>
      <c r="L16" s="30" t="s">
        <v>272</v>
      </c>
    </row>
    <row r="17" spans="7:12" x14ac:dyDescent="0.25">
      <c r="G17" s="30">
        <v>45790</v>
      </c>
      <c r="H17" s="30">
        <v>199914</v>
      </c>
      <c r="I17" s="30" t="s">
        <v>543</v>
      </c>
      <c r="J17" s="30" t="s">
        <v>546</v>
      </c>
      <c r="K17" s="49">
        <v>-25000</v>
      </c>
      <c r="L17" s="30" t="s">
        <v>272</v>
      </c>
    </row>
    <row r="18" spans="7:12" x14ac:dyDescent="0.25">
      <c r="G18" s="30">
        <v>45779</v>
      </c>
      <c r="H18" s="30">
        <v>199934</v>
      </c>
      <c r="I18" s="30" t="s">
        <v>541</v>
      </c>
      <c r="J18" s="30" t="s">
        <v>542</v>
      </c>
      <c r="K18" s="49">
        <v>262580392</v>
      </c>
      <c r="L18" s="30" t="s">
        <v>208</v>
      </c>
    </row>
    <row r="19" spans="7:12" x14ac:dyDescent="0.25">
      <c r="G19" s="30">
        <v>45797</v>
      </c>
      <c r="H19" s="30">
        <v>199969</v>
      </c>
      <c r="I19" s="30" t="s">
        <v>547</v>
      </c>
      <c r="J19" s="30" t="s">
        <v>548</v>
      </c>
      <c r="K19" s="49">
        <v>62285901</v>
      </c>
      <c r="L19" s="30" t="s">
        <v>208</v>
      </c>
    </row>
    <row r="20" spans="7:12" x14ac:dyDescent="0.25">
      <c r="G20" s="30">
        <v>45798</v>
      </c>
      <c r="H20" s="30">
        <v>199969</v>
      </c>
      <c r="I20" s="30" t="s">
        <v>547</v>
      </c>
      <c r="J20" s="30" t="s">
        <v>549</v>
      </c>
      <c r="K20" s="49">
        <v>47220</v>
      </c>
      <c r="L20" s="30" t="s">
        <v>208</v>
      </c>
    </row>
    <row r="21" spans="7:12" x14ac:dyDescent="0.25">
      <c r="G21" s="30">
        <v>45798</v>
      </c>
      <c r="H21" s="30">
        <v>199969</v>
      </c>
      <c r="I21" s="30" t="s">
        <v>547</v>
      </c>
      <c r="J21" s="30" t="s">
        <v>550</v>
      </c>
      <c r="K21" s="49">
        <v>47220</v>
      </c>
      <c r="L21" s="30" t="s">
        <v>208</v>
      </c>
    </row>
    <row r="22" spans="7:12" x14ac:dyDescent="0.25">
      <c r="G22" s="30">
        <v>45798</v>
      </c>
      <c r="H22" s="30">
        <v>199969</v>
      </c>
      <c r="I22" s="30" t="s">
        <v>547</v>
      </c>
      <c r="J22" s="30" t="s">
        <v>551</v>
      </c>
      <c r="K22" s="49">
        <v>142680</v>
      </c>
      <c r="L22" s="30" t="s">
        <v>208</v>
      </c>
    </row>
  </sheetData>
  <sortState ref="A16:E25">
    <sortCondition descending="1" ref="D16:D25"/>
  </sortState>
  <mergeCells count="1">
    <mergeCell ref="B2:D2"/>
  </mergeCells>
  <pageMargins left="0.31496062992125984" right="0.31496062992125984" top="0.74803149606299213" bottom="0.74803149606299213" header="0.31496062992125984" footer="0.31496062992125984"/>
  <pageSetup scale="5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164"/>
  <sheetViews>
    <sheetView topLeftCell="A117" workbookViewId="0">
      <selection activeCell="F138" sqref="F138"/>
    </sheetView>
  </sheetViews>
  <sheetFormatPr defaultColWidth="15.42578125" defaultRowHeight="15" x14ac:dyDescent="0.25"/>
  <cols>
    <col min="6" max="6" width="57.42578125" customWidth="1"/>
    <col min="9" max="9" width="18.7109375" customWidth="1"/>
  </cols>
  <sheetData>
    <row r="1" spans="1:9" x14ac:dyDescent="0.25">
      <c r="A1" t="s">
        <v>38</v>
      </c>
      <c r="B1" t="s">
        <v>22</v>
      </c>
      <c r="C1" t="s">
        <v>23</v>
      </c>
      <c r="D1" t="s">
        <v>24</v>
      </c>
      <c r="E1" t="s">
        <v>0</v>
      </c>
      <c r="F1" t="s">
        <v>25</v>
      </c>
      <c r="G1" t="s">
        <v>26</v>
      </c>
      <c r="H1" t="s">
        <v>27</v>
      </c>
      <c r="I1" t="s">
        <v>28</v>
      </c>
    </row>
    <row r="2" spans="1:9" x14ac:dyDescent="0.25">
      <c r="A2">
        <v>105610780000</v>
      </c>
      <c r="B2" t="s">
        <v>1</v>
      </c>
      <c r="C2" t="s">
        <v>2</v>
      </c>
      <c r="D2" t="s">
        <v>3</v>
      </c>
      <c r="E2" s="1">
        <v>45793</v>
      </c>
      <c r="F2" t="s">
        <v>464</v>
      </c>
      <c r="G2" s="2">
        <v>5000000000</v>
      </c>
      <c r="H2">
        <v>0</v>
      </c>
      <c r="I2" s="2">
        <v>14563910617</v>
      </c>
    </row>
    <row r="3" spans="1:9" x14ac:dyDescent="0.25">
      <c r="A3">
        <v>105610780000</v>
      </c>
      <c r="B3" t="s">
        <v>1</v>
      </c>
      <c r="C3" t="s">
        <v>2</v>
      </c>
      <c r="D3" t="s">
        <v>3</v>
      </c>
      <c r="E3" s="1">
        <v>45793</v>
      </c>
      <c r="F3" t="s">
        <v>465</v>
      </c>
      <c r="G3" s="2">
        <v>10000000000</v>
      </c>
      <c r="H3">
        <v>0</v>
      </c>
      <c r="I3" s="2">
        <v>4563910617</v>
      </c>
    </row>
    <row r="4" spans="1:9" x14ac:dyDescent="0.25">
      <c r="A4">
        <v>105610780000</v>
      </c>
      <c r="B4" t="s">
        <v>1</v>
      </c>
      <c r="C4" t="s">
        <v>2</v>
      </c>
      <c r="D4" t="s">
        <v>3</v>
      </c>
      <c r="E4" s="1">
        <v>45797</v>
      </c>
      <c r="F4" t="s">
        <v>478</v>
      </c>
      <c r="G4" s="2">
        <v>3500000000</v>
      </c>
      <c r="H4">
        <v>0</v>
      </c>
      <c r="I4" s="2">
        <v>6766844476</v>
      </c>
    </row>
    <row r="5" spans="1:9" x14ac:dyDescent="0.25">
      <c r="A5">
        <v>105610780000</v>
      </c>
      <c r="B5" t="s">
        <v>1</v>
      </c>
      <c r="C5" t="s">
        <v>2</v>
      </c>
      <c r="D5" t="s">
        <v>3</v>
      </c>
      <c r="E5" s="1">
        <v>45799</v>
      </c>
      <c r="F5" t="s">
        <v>501</v>
      </c>
      <c r="G5" s="2">
        <v>6500000000</v>
      </c>
      <c r="H5">
        <v>0</v>
      </c>
      <c r="I5" s="2">
        <v>1102413501</v>
      </c>
    </row>
    <row r="6" spans="1:9" x14ac:dyDescent="0.25">
      <c r="A6">
        <v>105610780000</v>
      </c>
      <c r="B6" t="s">
        <v>1</v>
      </c>
      <c r="C6" t="s">
        <v>2</v>
      </c>
      <c r="D6" t="s">
        <v>3</v>
      </c>
      <c r="E6" s="1">
        <v>45805</v>
      </c>
      <c r="F6" t="s">
        <v>32</v>
      </c>
      <c r="G6" s="2">
        <v>50000</v>
      </c>
      <c r="H6">
        <v>0</v>
      </c>
      <c r="I6" s="2">
        <v>60509718467</v>
      </c>
    </row>
    <row r="7" spans="1:9" x14ac:dyDescent="0.25">
      <c r="A7">
        <v>105610780000</v>
      </c>
      <c r="B7" t="s">
        <v>1</v>
      </c>
      <c r="C7" t="s">
        <v>2</v>
      </c>
      <c r="D7" t="s">
        <v>3</v>
      </c>
      <c r="E7" s="1">
        <v>45805</v>
      </c>
      <c r="F7" t="s">
        <v>33</v>
      </c>
      <c r="G7" s="2">
        <v>7500</v>
      </c>
      <c r="H7">
        <v>0</v>
      </c>
      <c r="I7" s="2">
        <v>60509710967</v>
      </c>
    </row>
    <row r="8" spans="1:9" x14ac:dyDescent="0.25">
      <c r="A8">
        <v>105610780000</v>
      </c>
      <c r="B8" t="s">
        <v>1</v>
      </c>
      <c r="C8" t="s">
        <v>2</v>
      </c>
      <c r="D8" t="s">
        <v>3</v>
      </c>
      <c r="E8" s="1">
        <v>45805</v>
      </c>
      <c r="F8" t="s">
        <v>517</v>
      </c>
      <c r="G8" s="2">
        <v>59000000000</v>
      </c>
      <c r="H8">
        <v>0</v>
      </c>
      <c r="I8" s="2">
        <v>1509710967</v>
      </c>
    </row>
    <row r="9" spans="1:9" x14ac:dyDescent="0.25">
      <c r="A9">
        <v>105610780000</v>
      </c>
      <c r="B9" t="s">
        <v>1</v>
      </c>
      <c r="C9" t="s">
        <v>2</v>
      </c>
      <c r="D9" t="s">
        <v>3</v>
      </c>
      <c r="E9" s="1">
        <v>45808</v>
      </c>
      <c r="F9" t="s">
        <v>34</v>
      </c>
      <c r="G9" s="2">
        <v>298000</v>
      </c>
      <c r="H9">
        <v>0</v>
      </c>
      <c r="I9" s="2">
        <v>1706964188</v>
      </c>
    </row>
    <row r="10" spans="1:9" x14ac:dyDescent="0.25">
      <c r="A10">
        <v>105610780000</v>
      </c>
      <c r="B10" t="s">
        <v>1</v>
      </c>
      <c r="C10" t="s">
        <v>2</v>
      </c>
      <c r="D10" t="s">
        <v>3</v>
      </c>
      <c r="E10" s="1">
        <v>45808</v>
      </c>
      <c r="F10" t="s">
        <v>36</v>
      </c>
      <c r="G10" s="2">
        <v>44700</v>
      </c>
      <c r="H10">
        <v>0</v>
      </c>
      <c r="I10" s="2">
        <v>1706919488</v>
      </c>
    </row>
    <row r="11" spans="1:9" x14ac:dyDescent="0.25">
      <c r="A11">
        <v>105610780000</v>
      </c>
      <c r="B11" t="s">
        <v>1</v>
      </c>
      <c r="C11" t="s">
        <v>2</v>
      </c>
      <c r="D11" t="s">
        <v>3</v>
      </c>
      <c r="E11" s="1">
        <v>45808</v>
      </c>
      <c r="F11" t="s">
        <v>35</v>
      </c>
      <c r="G11" s="2">
        <v>10251612</v>
      </c>
      <c r="H11">
        <v>0</v>
      </c>
      <c r="I11" s="2">
        <v>1765011953</v>
      </c>
    </row>
    <row r="12" spans="1:9" x14ac:dyDescent="0.25">
      <c r="A12">
        <v>105610780000</v>
      </c>
      <c r="B12" t="s">
        <v>1</v>
      </c>
      <c r="C12" t="s">
        <v>2</v>
      </c>
      <c r="D12" t="s">
        <v>3</v>
      </c>
      <c r="E12" s="1">
        <v>45792</v>
      </c>
      <c r="F12" t="s">
        <v>460</v>
      </c>
      <c r="G12">
        <v>0</v>
      </c>
      <c r="H12" s="2">
        <v>2745</v>
      </c>
      <c r="I12" s="2">
        <v>19560290617</v>
      </c>
    </row>
    <row r="13" spans="1:9" x14ac:dyDescent="0.25">
      <c r="A13">
        <v>105610780000</v>
      </c>
      <c r="B13" t="s">
        <v>1</v>
      </c>
      <c r="C13" t="s">
        <v>2</v>
      </c>
      <c r="D13" t="s">
        <v>3</v>
      </c>
      <c r="E13" s="1">
        <v>45799</v>
      </c>
      <c r="F13" t="s">
        <v>493</v>
      </c>
      <c r="G13">
        <v>0</v>
      </c>
      <c r="H13" s="2">
        <v>47220</v>
      </c>
      <c r="I13" s="2">
        <v>7471047361</v>
      </c>
    </row>
    <row r="14" spans="1:9" x14ac:dyDescent="0.25">
      <c r="A14">
        <v>105610780000</v>
      </c>
      <c r="B14" t="s">
        <v>1</v>
      </c>
      <c r="C14" t="s">
        <v>2</v>
      </c>
      <c r="D14" t="s">
        <v>3</v>
      </c>
      <c r="E14" s="1">
        <v>45799</v>
      </c>
      <c r="F14" t="s">
        <v>495</v>
      </c>
      <c r="G14">
        <v>0</v>
      </c>
      <c r="H14" s="2">
        <v>47220</v>
      </c>
      <c r="I14" s="2">
        <v>7471437241</v>
      </c>
    </row>
    <row r="15" spans="1:9" x14ac:dyDescent="0.25">
      <c r="A15">
        <v>105610780000</v>
      </c>
      <c r="B15" t="s">
        <v>1</v>
      </c>
      <c r="C15" t="s">
        <v>2</v>
      </c>
      <c r="D15" t="s">
        <v>3</v>
      </c>
      <c r="E15" s="1">
        <v>45793</v>
      </c>
      <c r="F15" t="s">
        <v>468</v>
      </c>
      <c r="G15">
        <v>0</v>
      </c>
      <c r="H15" s="2">
        <v>50000</v>
      </c>
      <c r="I15" s="2">
        <v>4579060617</v>
      </c>
    </row>
    <row r="16" spans="1:9" x14ac:dyDescent="0.25">
      <c r="A16">
        <v>105610780000</v>
      </c>
      <c r="B16" t="s">
        <v>1</v>
      </c>
      <c r="C16" t="s">
        <v>2</v>
      </c>
      <c r="D16" t="s">
        <v>3</v>
      </c>
      <c r="E16" s="1">
        <v>45782</v>
      </c>
      <c r="F16" t="s">
        <v>407</v>
      </c>
      <c r="G16">
        <v>0</v>
      </c>
      <c r="H16" s="2">
        <v>70000</v>
      </c>
      <c r="I16" s="2">
        <v>10469938857</v>
      </c>
    </row>
    <row r="17" spans="1:9" x14ac:dyDescent="0.25">
      <c r="A17">
        <v>105610780000</v>
      </c>
      <c r="B17" t="s">
        <v>1</v>
      </c>
      <c r="C17" t="s">
        <v>2</v>
      </c>
      <c r="D17" t="s">
        <v>3</v>
      </c>
      <c r="E17" s="1">
        <v>45779</v>
      </c>
      <c r="F17" t="s">
        <v>395</v>
      </c>
      <c r="G17">
        <v>0</v>
      </c>
      <c r="H17" s="2">
        <v>87500</v>
      </c>
      <c r="I17" s="2">
        <v>10168312965</v>
      </c>
    </row>
    <row r="18" spans="1:9" x14ac:dyDescent="0.25">
      <c r="A18">
        <v>105610780000</v>
      </c>
      <c r="B18" t="s">
        <v>1</v>
      </c>
      <c r="C18" t="s">
        <v>2</v>
      </c>
      <c r="D18" t="s">
        <v>3</v>
      </c>
      <c r="E18" s="1">
        <v>45784</v>
      </c>
      <c r="F18" t="s">
        <v>429</v>
      </c>
      <c r="G18">
        <v>0</v>
      </c>
      <c r="H18" s="2">
        <v>98200</v>
      </c>
      <c r="I18" s="2">
        <v>16463480656</v>
      </c>
    </row>
    <row r="19" spans="1:9" x14ac:dyDescent="0.25">
      <c r="A19">
        <v>105610780000</v>
      </c>
      <c r="B19" t="s">
        <v>1</v>
      </c>
      <c r="C19" t="s">
        <v>2</v>
      </c>
      <c r="D19" t="s">
        <v>3</v>
      </c>
      <c r="E19" s="1">
        <v>45779</v>
      </c>
      <c r="F19" t="s">
        <v>385</v>
      </c>
      <c r="G19">
        <v>0</v>
      </c>
      <c r="H19" s="2">
        <v>100000</v>
      </c>
      <c r="I19" s="2">
        <v>7901218002</v>
      </c>
    </row>
    <row r="20" spans="1:9" x14ac:dyDescent="0.25">
      <c r="A20">
        <v>105610780000</v>
      </c>
      <c r="B20" t="s">
        <v>1</v>
      </c>
      <c r="C20" t="s">
        <v>2</v>
      </c>
      <c r="D20" t="s">
        <v>3</v>
      </c>
      <c r="E20" s="1">
        <v>45779</v>
      </c>
      <c r="F20" t="s">
        <v>387</v>
      </c>
      <c r="G20">
        <v>0</v>
      </c>
      <c r="H20" s="2">
        <v>100000</v>
      </c>
      <c r="I20" s="2">
        <v>10104326002</v>
      </c>
    </row>
    <row r="21" spans="1:9" x14ac:dyDescent="0.25">
      <c r="A21">
        <v>105610780000</v>
      </c>
      <c r="B21" t="s">
        <v>1</v>
      </c>
      <c r="C21" t="s">
        <v>2</v>
      </c>
      <c r="D21" t="s">
        <v>3</v>
      </c>
      <c r="E21" s="1">
        <v>45779</v>
      </c>
      <c r="F21" t="s">
        <v>396</v>
      </c>
      <c r="G21">
        <v>0</v>
      </c>
      <c r="H21" s="2">
        <v>100000</v>
      </c>
      <c r="I21" s="2">
        <v>10168412965</v>
      </c>
    </row>
    <row r="22" spans="1:9" x14ac:dyDescent="0.25">
      <c r="A22">
        <v>105610780000</v>
      </c>
      <c r="B22" t="s">
        <v>1</v>
      </c>
      <c r="C22" t="s">
        <v>2</v>
      </c>
      <c r="D22" t="s">
        <v>3</v>
      </c>
      <c r="E22" s="1">
        <v>45779</v>
      </c>
      <c r="F22" t="s">
        <v>399</v>
      </c>
      <c r="G22">
        <v>0</v>
      </c>
      <c r="H22" s="2">
        <v>100000</v>
      </c>
      <c r="I22" s="2">
        <v>10170412965</v>
      </c>
    </row>
    <row r="23" spans="1:9" x14ac:dyDescent="0.25">
      <c r="A23">
        <v>105610780000</v>
      </c>
      <c r="B23" t="s">
        <v>1</v>
      </c>
      <c r="C23" t="s">
        <v>2</v>
      </c>
      <c r="D23" t="s">
        <v>3</v>
      </c>
      <c r="E23" s="1">
        <v>45779</v>
      </c>
      <c r="F23" t="s">
        <v>399</v>
      </c>
      <c r="G23">
        <v>0</v>
      </c>
      <c r="H23" s="2">
        <v>100000</v>
      </c>
      <c r="I23" s="2">
        <v>10170512965</v>
      </c>
    </row>
    <row r="24" spans="1:9" x14ac:dyDescent="0.25">
      <c r="A24">
        <v>105610780000</v>
      </c>
      <c r="B24" t="s">
        <v>1</v>
      </c>
      <c r="C24" t="s">
        <v>2</v>
      </c>
      <c r="D24" t="s">
        <v>3</v>
      </c>
      <c r="E24" s="1">
        <v>45779</v>
      </c>
      <c r="F24" t="s">
        <v>400</v>
      </c>
      <c r="G24">
        <v>0</v>
      </c>
      <c r="H24" s="2">
        <v>100000</v>
      </c>
      <c r="I24" s="2">
        <v>10170612965</v>
      </c>
    </row>
    <row r="25" spans="1:9" x14ac:dyDescent="0.25">
      <c r="A25">
        <v>105610780000</v>
      </c>
      <c r="B25" t="s">
        <v>1</v>
      </c>
      <c r="C25" t="s">
        <v>2</v>
      </c>
      <c r="D25" t="s">
        <v>3</v>
      </c>
      <c r="E25" s="1">
        <v>45779</v>
      </c>
      <c r="F25" t="s">
        <v>400</v>
      </c>
      <c r="G25">
        <v>0</v>
      </c>
      <c r="H25" s="2">
        <v>100000</v>
      </c>
      <c r="I25" s="2">
        <v>10170712965</v>
      </c>
    </row>
    <row r="26" spans="1:9" x14ac:dyDescent="0.25">
      <c r="A26">
        <v>105610780000</v>
      </c>
      <c r="B26" t="s">
        <v>1</v>
      </c>
      <c r="C26" t="s">
        <v>2</v>
      </c>
      <c r="D26" t="s">
        <v>3</v>
      </c>
      <c r="E26" s="1">
        <v>45782</v>
      </c>
      <c r="F26" t="s">
        <v>403</v>
      </c>
      <c r="G26">
        <v>0</v>
      </c>
      <c r="H26" s="2">
        <v>100000</v>
      </c>
      <c r="I26" s="2">
        <v>10454968857</v>
      </c>
    </row>
    <row r="27" spans="1:9" x14ac:dyDescent="0.25">
      <c r="A27">
        <v>105610780000</v>
      </c>
      <c r="B27" t="s">
        <v>1</v>
      </c>
      <c r="C27" t="s">
        <v>2</v>
      </c>
      <c r="D27" t="s">
        <v>3</v>
      </c>
      <c r="E27" s="1">
        <v>45782</v>
      </c>
      <c r="F27" t="s">
        <v>405</v>
      </c>
      <c r="G27">
        <v>0</v>
      </c>
      <c r="H27" s="2">
        <v>100000</v>
      </c>
      <c r="I27" s="2">
        <v>10469768857</v>
      </c>
    </row>
    <row r="28" spans="1:9" x14ac:dyDescent="0.25">
      <c r="A28">
        <v>105610780000</v>
      </c>
      <c r="B28" t="s">
        <v>1</v>
      </c>
      <c r="C28" t="s">
        <v>2</v>
      </c>
      <c r="D28" t="s">
        <v>3</v>
      </c>
      <c r="E28" s="1">
        <v>45782</v>
      </c>
      <c r="F28" t="s">
        <v>406</v>
      </c>
      <c r="G28">
        <v>0</v>
      </c>
      <c r="H28" s="2">
        <v>100000</v>
      </c>
      <c r="I28" s="2">
        <v>10469868857</v>
      </c>
    </row>
    <row r="29" spans="1:9" x14ac:dyDescent="0.25">
      <c r="A29">
        <v>105610780000</v>
      </c>
      <c r="B29" t="s">
        <v>1</v>
      </c>
      <c r="C29" t="s">
        <v>2</v>
      </c>
      <c r="D29" t="s">
        <v>3</v>
      </c>
      <c r="E29" s="1">
        <v>45782</v>
      </c>
      <c r="F29" t="s">
        <v>412</v>
      </c>
      <c r="G29">
        <v>0</v>
      </c>
      <c r="H29" s="2">
        <v>100000</v>
      </c>
      <c r="I29" s="2">
        <v>16421899653</v>
      </c>
    </row>
    <row r="30" spans="1:9" x14ac:dyDescent="0.25">
      <c r="A30">
        <v>105610780000</v>
      </c>
      <c r="B30" t="s">
        <v>1</v>
      </c>
      <c r="C30" t="s">
        <v>2</v>
      </c>
      <c r="D30" t="s">
        <v>3</v>
      </c>
      <c r="E30" s="1">
        <v>45783</v>
      </c>
      <c r="F30" t="s">
        <v>422</v>
      </c>
      <c r="G30">
        <v>0</v>
      </c>
      <c r="H30" s="2">
        <v>100000</v>
      </c>
      <c r="I30" s="2">
        <v>16445629653</v>
      </c>
    </row>
    <row r="31" spans="1:9" x14ac:dyDescent="0.25">
      <c r="A31">
        <v>105610780000</v>
      </c>
      <c r="B31" t="s">
        <v>1</v>
      </c>
      <c r="C31" t="s">
        <v>2</v>
      </c>
      <c r="D31" t="s">
        <v>3</v>
      </c>
      <c r="E31" s="1">
        <v>45783</v>
      </c>
      <c r="F31" t="s">
        <v>423</v>
      </c>
      <c r="G31">
        <v>0</v>
      </c>
      <c r="H31" s="2">
        <v>100000</v>
      </c>
      <c r="I31" s="2">
        <v>16445729653</v>
      </c>
    </row>
    <row r="32" spans="1:9" x14ac:dyDescent="0.25">
      <c r="A32">
        <v>105610780000</v>
      </c>
      <c r="B32" t="s">
        <v>1</v>
      </c>
      <c r="C32" t="s">
        <v>2</v>
      </c>
      <c r="D32" t="s">
        <v>3</v>
      </c>
      <c r="E32" s="1">
        <v>45783</v>
      </c>
      <c r="F32" t="s">
        <v>424</v>
      </c>
      <c r="G32">
        <v>0</v>
      </c>
      <c r="H32" s="2">
        <v>100000</v>
      </c>
      <c r="I32" s="2">
        <v>16445829653</v>
      </c>
    </row>
    <row r="33" spans="1:9" x14ac:dyDescent="0.25">
      <c r="A33">
        <v>105610780000</v>
      </c>
      <c r="B33" t="s">
        <v>1</v>
      </c>
      <c r="C33" t="s">
        <v>2</v>
      </c>
      <c r="D33" t="s">
        <v>3</v>
      </c>
      <c r="E33" s="1">
        <v>45783</v>
      </c>
      <c r="F33" t="s">
        <v>425</v>
      </c>
      <c r="G33">
        <v>0</v>
      </c>
      <c r="H33" s="2">
        <v>100000</v>
      </c>
      <c r="I33" s="2">
        <v>16445929653</v>
      </c>
    </row>
    <row r="34" spans="1:9" x14ac:dyDescent="0.25">
      <c r="A34">
        <v>105610780000</v>
      </c>
      <c r="B34" t="s">
        <v>1</v>
      </c>
      <c r="C34" t="s">
        <v>2</v>
      </c>
      <c r="D34" t="s">
        <v>3</v>
      </c>
      <c r="E34" s="1">
        <v>45784</v>
      </c>
      <c r="F34" t="s">
        <v>428</v>
      </c>
      <c r="G34">
        <v>0</v>
      </c>
      <c r="H34" s="2">
        <v>100000</v>
      </c>
      <c r="I34" s="2">
        <v>16463382456</v>
      </c>
    </row>
    <row r="35" spans="1:9" x14ac:dyDescent="0.25">
      <c r="A35">
        <v>105610780000</v>
      </c>
      <c r="B35" t="s">
        <v>1</v>
      </c>
      <c r="C35" t="s">
        <v>2</v>
      </c>
      <c r="D35" t="s">
        <v>3</v>
      </c>
      <c r="E35" s="1">
        <v>45784</v>
      </c>
      <c r="F35" t="s">
        <v>430</v>
      </c>
      <c r="G35">
        <v>0</v>
      </c>
      <c r="H35" s="2">
        <v>100000</v>
      </c>
      <c r="I35" s="2">
        <v>16463580656</v>
      </c>
    </row>
    <row r="36" spans="1:9" x14ac:dyDescent="0.25">
      <c r="A36">
        <v>105610780000</v>
      </c>
      <c r="B36" t="s">
        <v>1</v>
      </c>
      <c r="C36" t="s">
        <v>2</v>
      </c>
      <c r="D36" t="s">
        <v>3</v>
      </c>
      <c r="E36" s="1">
        <v>45784</v>
      </c>
      <c r="F36" t="s">
        <v>431</v>
      </c>
      <c r="G36">
        <v>0</v>
      </c>
      <c r="H36" s="2">
        <v>100000</v>
      </c>
      <c r="I36" s="2">
        <v>16463680656</v>
      </c>
    </row>
    <row r="37" spans="1:9" x14ac:dyDescent="0.25">
      <c r="A37">
        <v>105610780000</v>
      </c>
      <c r="B37" t="s">
        <v>1</v>
      </c>
      <c r="C37" t="s">
        <v>2</v>
      </c>
      <c r="D37" t="s">
        <v>3</v>
      </c>
      <c r="E37" s="1">
        <v>45785</v>
      </c>
      <c r="F37" t="s">
        <v>432</v>
      </c>
      <c r="G37">
        <v>0</v>
      </c>
      <c r="H37" s="2">
        <v>100000</v>
      </c>
      <c r="I37" s="2">
        <v>16463780656</v>
      </c>
    </row>
    <row r="38" spans="1:9" x14ac:dyDescent="0.25">
      <c r="A38">
        <v>105610780000</v>
      </c>
      <c r="B38" t="s">
        <v>1</v>
      </c>
      <c r="C38" t="s">
        <v>2</v>
      </c>
      <c r="D38" t="s">
        <v>3</v>
      </c>
      <c r="E38" s="1">
        <v>45785</v>
      </c>
      <c r="F38" t="s">
        <v>433</v>
      </c>
      <c r="G38">
        <v>0</v>
      </c>
      <c r="H38" s="2">
        <v>100000</v>
      </c>
      <c r="I38" s="2">
        <v>16463880656</v>
      </c>
    </row>
    <row r="39" spans="1:9" x14ac:dyDescent="0.25">
      <c r="A39">
        <v>105610780000</v>
      </c>
      <c r="B39" t="s">
        <v>1</v>
      </c>
      <c r="C39" t="s">
        <v>2</v>
      </c>
      <c r="D39" t="s">
        <v>3</v>
      </c>
      <c r="E39" s="1">
        <v>45785</v>
      </c>
      <c r="F39" t="s">
        <v>434</v>
      </c>
      <c r="G39">
        <v>0</v>
      </c>
      <c r="H39" s="2">
        <v>100000</v>
      </c>
      <c r="I39" s="2">
        <v>16463980656</v>
      </c>
    </row>
    <row r="40" spans="1:9" x14ac:dyDescent="0.25">
      <c r="A40">
        <v>105610780000</v>
      </c>
      <c r="B40" t="s">
        <v>1</v>
      </c>
      <c r="C40" t="s">
        <v>2</v>
      </c>
      <c r="D40" t="s">
        <v>3</v>
      </c>
      <c r="E40" s="1">
        <v>45785</v>
      </c>
      <c r="F40" t="s">
        <v>435</v>
      </c>
      <c r="G40">
        <v>0</v>
      </c>
      <c r="H40" s="2">
        <v>100000</v>
      </c>
      <c r="I40" s="2">
        <v>16464080656</v>
      </c>
    </row>
    <row r="41" spans="1:9" x14ac:dyDescent="0.25">
      <c r="A41">
        <v>105610780000</v>
      </c>
      <c r="B41" t="s">
        <v>1</v>
      </c>
      <c r="C41" t="s">
        <v>2</v>
      </c>
      <c r="D41" t="s">
        <v>3</v>
      </c>
      <c r="E41" s="1">
        <v>45786</v>
      </c>
      <c r="F41" t="s">
        <v>437</v>
      </c>
      <c r="G41">
        <v>0</v>
      </c>
      <c r="H41" s="2">
        <v>100000</v>
      </c>
      <c r="I41" s="2">
        <v>16468780656</v>
      </c>
    </row>
    <row r="42" spans="1:9" x14ac:dyDescent="0.25">
      <c r="A42">
        <v>105610780000</v>
      </c>
      <c r="B42" t="s">
        <v>1</v>
      </c>
      <c r="C42" t="s">
        <v>2</v>
      </c>
      <c r="D42" t="s">
        <v>3</v>
      </c>
      <c r="E42" s="1">
        <v>45786</v>
      </c>
      <c r="F42" t="s">
        <v>438</v>
      </c>
      <c r="G42">
        <v>0</v>
      </c>
      <c r="H42" s="2">
        <v>100000</v>
      </c>
      <c r="I42" s="2">
        <v>16468880656</v>
      </c>
    </row>
    <row r="43" spans="1:9" x14ac:dyDescent="0.25">
      <c r="A43">
        <v>105610780000</v>
      </c>
      <c r="B43" t="s">
        <v>1</v>
      </c>
      <c r="C43" t="s">
        <v>2</v>
      </c>
      <c r="D43" t="s">
        <v>3</v>
      </c>
      <c r="E43" s="1">
        <v>45786</v>
      </c>
      <c r="F43" t="s">
        <v>439</v>
      </c>
      <c r="G43">
        <v>0</v>
      </c>
      <c r="H43" s="2">
        <v>100000</v>
      </c>
      <c r="I43" s="2">
        <v>16468980656</v>
      </c>
    </row>
    <row r="44" spans="1:9" x14ac:dyDescent="0.25">
      <c r="A44">
        <v>105610780000</v>
      </c>
      <c r="B44" t="s">
        <v>1</v>
      </c>
      <c r="C44" t="s">
        <v>2</v>
      </c>
      <c r="D44" t="s">
        <v>3</v>
      </c>
      <c r="E44" s="1">
        <v>45789</v>
      </c>
      <c r="F44" t="s">
        <v>441</v>
      </c>
      <c r="G44">
        <v>0</v>
      </c>
      <c r="H44" s="2">
        <v>100000</v>
      </c>
      <c r="I44" s="2">
        <v>17056612687</v>
      </c>
    </row>
    <row r="45" spans="1:9" x14ac:dyDescent="0.25">
      <c r="A45">
        <v>105610780000</v>
      </c>
      <c r="B45" t="s">
        <v>1</v>
      </c>
      <c r="C45" t="s">
        <v>2</v>
      </c>
      <c r="D45" t="s">
        <v>3</v>
      </c>
      <c r="E45" s="1">
        <v>45789</v>
      </c>
      <c r="F45" t="s">
        <v>443</v>
      </c>
      <c r="G45">
        <v>0</v>
      </c>
      <c r="H45" s="2">
        <v>100000</v>
      </c>
      <c r="I45" s="2">
        <v>17070151915</v>
      </c>
    </row>
    <row r="46" spans="1:9" x14ac:dyDescent="0.25">
      <c r="A46">
        <v>105610780000</v>
      </c>
      <c r="B46" t="s">
        <v>1</v>
      </c>
      <c r="C46" t="s">
        <v>2</v>
      </c>
      <c r="D46" t="s">
        <v>3</v>
      </c>
      <c r="E46" s="1">
        <v>45789</v>
      </c>
      <c r="F46" t="s">
        <v>445</v>
      </c>
      <c r="G46">
        <v>0</v>
      </c>
      <c r="H46" s="2">
        <v>100000</v>
      </c>
      <c r="I46" s="2">
        <v>17070451915</v>
      </c>
    </row>
    <row r="47" spans="1:9" x14ac:dyDescent="0.25">
      <c r="A47">
        <v>105610780000</v>
      </c>
      <c r="B47" t="s">
        <v>1</v>
      </c>
      <c r="C47" t="s">
        <v>2</v>
      </c>
      <c r="D47" t="s">
        <v>3</v>
      </c>
      <c r="E47" s="1">
        <v>45790</v>
      </c>
      <c r="F47" t="s">
        <v>448</v>
      </c>
      <c r="G47">
        <v>0</v>
      </c>
      <c r="H47" s="2">
        <v>100000</v>
      </c>
      <c r="I47" s="2">
        <v>19454510617</v>
      </c>
    </row>
    <row r="48" spans="1:9" x14ac:dyDescent="0.25">
      <c r="A48">
        <v>105610780000</v>
      </c>
      <c r="B48" t="s">
        <v>1</v>
      </c>
      <c r="C48" t="s">
        <v>2</v>
      </c>
      <c r="D48" t="s">
        <v>3</v>
      </c>
      <c r="E48" s="1">
        <v>45791</v>
      </c>
      <c r="F48" t="s">
        <v>454</v>
      </c>
      <c r="G48">
        <v>0</v>
      </c>
      <c r="H48" s="2">
        <v>100000</v>
      </c>
      <c r="I48" s="2">
        <v>19559090617</v>
      </c>
    </row>
    <row r="49" spans="1:9" x14ac:dyDescent="0.25">
      <c r="A49">
        <v>105610780000</v>
      </c>
      <c r="B49" t="s">
        <v>1</v>
      </c>
      <c r="C49" t="s">
        <v>2</v>
      </c>
      <c r="D49" t="s">
        <v>3</v>
      </c>
      <c r="E49" s="1">
        <v>45791</v>
      </c>
      <c r="F49" t="s">
        <v>455</v>
      </c>
      <c r="G49">
        <v>0</v>
      </c>
      <c r="H49" s="2">
        <v>100000</v>
      </c>
      <c r="I49" s="2">
        <v>19559190617</v>
      </c>
    </row>
    <row r="50" spans="1:9" x14ac:dyDescent="0.25">
      <c r="A50">
        <v>105610780000</v>
      </c>
      <c r="B50" t="s">
        <v>1</v>
      </c>
      <c r="C50" t="s">
        <v>2</v>
      </c>
      <c r="D50" t="s">
        <v>3</v>
      </c>
      <c r="E50" s="1">
        <v>45793</v>
      </c>
      <c r="F50" t="s">
        <v>467</v>
      </c>
      <c r="G50">
        <v>0</v>
      </c>
      <c r="H50" s="2">
        <v>100000</v>
      </c>
      <c r="I50" s="2">
        <v>4579010617</v>
      </c>
    </row>
    <row r="51" spans="1:9" x14ac:dyDescent="0.25">
      <c r="A51">
        <v>105610780000</v>
      </c>
      <c r="B51" t="s">
        <v>1</v>
      </c>
      <c r="C51" t="s">
        <v>2</v>
      </c>
      <c r="D51" t="s">
        <v>3</v>
      </c>
      <c r="E51" s="1">
        <v>45796</v>
      </c>
      <c r="F51" t="s">
        <v>473</v>
      </c>
      <c r="G51">
        <v>0</v>
      </c>
      <c r="H51" s="2">
        <v>100000</v>
      </c>
      <c r="I51" s="2">
        <v>4580060617</v>
      </c>
    </row>
    <row r="52" spans="1:9" x14ac:dyDescent="0.25">
      <c r="A52">
        <v>105610780000</v>
      </c>
      <c r="B52" t="s">
        <v>1</v>
      </c>
      <c r="C52" t="s">
        <v>2</v>
      </c>
      <c r="D52" t="s">
        <v>3</v>
      </c>
      <c r="E52" s="1">
        <v>45797</v>
      </c>
      <c r="F52" t="s">
        <v>482</v>
      </c>
      <c r="G52">
        <v>0</v>
      </c>
      <c r="H52" s="2">
        <v>100000</v>
      </c>
      <c r="I52" s="2">
        <v>7260596906</v>
      </c>
    </row>
    <row r="53" spans="1:9" x14ac:dyDescent="0.25">
      <c r="A53">
        <v>105610780000</v>
      </c>
      <c r="B53" t="s">
        <v>1</v>
      </c>
      <c r="C53" t="s">
        <v>2</v>
      </c>
      <c r="D53" t="s">
        <v>3</v>
      </c>
      <c r="E53" s="1">
        <v>45804</v>
      </c>
      <c r="F53" t="s">
        <v>514</v>
      </c>
      <c r="G53">
        <v>0</v>
      </c>
      <c r="H53" s="2">
        <v>100000</v>
      </c>
      <c r="I53" s="2">
        <v>60509368467</v>
      </c>
    </row>
    <row r="54" spans="1:9" x14ac:dyDescent="0.25">
      <c r="A54">
        <v>105610780000</v>
      </c>
      <c r="B54" t="s">
        <v>1</v>
      </c>
      <c r="C54" t="s">
        <v>2</v>
      </c>
      <c r="D54" t="s">
        <v>3</v>
      </c>
      <c r="E54" s="1">
        <v>45804</v>
      </c>
      <c r="F54" t="s">
        <v>515</v>
      </c>
      <c r="G54">
        <v>0</v>
      </c>
      <c r="H54" s="2">
        <v>100000</v>
      </c>
      <c r="I54" s="2">
        <v>60509468467</v>
      </c>
    </row>
    <row r="55" spans="1:9" x14ac:dyDescent="0.25">
      <c r="A55">
        <v>105610780000</v>
      </c>
      <c r="B55" t="s">
        <v>1</v>
      </c>
      <c r="C55" t="s">
        <v>2</v>
      </c>
      <c r="D55" t="s">
        <v>3</v>
      </c>
      <c r="E55" s="1">
        <v>45806</v>
      </c>
      <c r="F55" t="s">
        <v>521</v>
      </c>
      <c r="G55">
        <v>0</v>
      </c>
      <c r="H55" s="2">
        <v>100000</v>
      </c>
      <c r="I55" s="2">
        <v>1610324182</v>
      </c>
    </row>
    <row r="56" spans="1:9" x14ac:dyDescent="0.25">
      <c r="A56">
        <v>105610780000</v>
      </c>
      <c r="B56" t="s">
        <v>1</v>
      </c>
      <c r="C56" t="s">
        <v>2</v>
      </c>
      <c r="D56" t="s">
        <v>3</v>
      </c>
      <c r="E56" s="1">
        <v>45806</v>
      </c>
      <c r="F56" t="s">
        <v>522</v>
      </c>
      <c r="G56">
        <v>0</v>
      </c>
      <c r="H56" s="2">
        <v>100000</v>
      </c>
      <c r="I56" s="2">
        <v>1610424182</v>
      </c>
    </row>
    <row r="57" spans="1:9" x14ac:dyDescent="0.25">
      <c r="A57">
        <v>105610780000</v>
      </c>
      <c r="B57" t="s">
        <v>1</v>
      </c>
      <c r="C57" t="s">
        <v>2</v>
      </c>
      <c r="D57" t="s">
        <v>3</v>
      </c>
      <c r="E57" s="1">
        <v>45806</v>
      </c>
      <c r="F57" t="s">
        <v>522</v>
      </c>
      <c r="G57">
        <v>0</v>
      </c>
      <c r="H57" s="2">
        <v>100000</v>
      </c>
      <c r="I57" s="2">
        <v>1610724182</v>
      </c>
    </row>
    <row r="58" spans="1:9" x14ac:dyDescent="0.25">
      <c r="A58">
        <v>105610780000</v>
      </c>
      <c r="B58" t="s">
        <v>1</v>
      </c>
      <c r="C58" t="s">
        <v>2</v>
      </c>
      <c r="D58" t="s">
        <v>3</v>
      </c>
      <c r="E58" s="1">
        <v>45806</v>
      </c>
      <c r="F58" t="s">
        <v>522</v>
      </c>
      <c r="G58">
        <v>0</v>
      </c>
      <c r="H58" s="2">
        <v>100000</v>
      </c>
      <c r="I58" s="2">
        <v>1610824182</v>
      </c>
    </row>
    <row r="59" spans="1:9" x14ac:dyDescent="0.25">
      <c r="A59">
        <v>105610780000</v>
      </c>
      <c r="B59" t="s">
        <v>1</v>
      </c>
      <c r="C59" t="s">
        <v>2</v>
      </c>
      <c r="D59" t="s">
        <v>3</v>
      </c>
      <c r="E59" s="1">
        <v>45806</v>
      </c>
      <c r="F59" t="s">
        <v>522</v>
      </c>
      <c r="G59">
        <v>0</v>
      </c>
      <c r="H59" s="2">
        <v>100000</v>
      </c>
      <c r="I59" s="2">
        <v>1610924182</v>
      </c>
    </row>
    <row r="60" spans="1:9" x14ac:dyDescent="0.25">
      <c r="A60">
        <v>105610780000</v>
      </c>
      <c r="B60" t="s">
        <v>1</v>
      </c>
      <c r="C60" t="s">
        <v>2</v>
      </c>
      <c r="D60" t="s">
        <v>3</v>
      </c>
      <c r="E60" s="1">
        <v>45807</v>
      </c>
      <c r="F60" t="s">
        <v>523</v>
      </c>
      <c r="G60">
        <v>0</v>
      </c>
      <c r="H60" s="2">
        <v>100000</v>
      </c>
      <c r="I60" s="2">
        <v>1611024182</v>
      </c>
    </row>
    <row r="61" spans="1:9" x14ac:dyDescent="0.25">
      <c r="A61">
        <v>105610780000</v>
      </c>
      <c r="B61" t="s">
        <v>1</v>
      </c>
      <c r="C61" t="s">
        <v>2</v>
      </c>
      <c r="D61" t="s">
        <v>3</v>
      </c>
      <c r="E61" s="1">
        <v>45807</v>
      </c>
      <c r="F61" t="s">
        <v>524</v>
      </c>
      <c r="G61">
        <v>0</v>
      </c>
      <c r="H61" s="2">
        <v>100000</v>
      </c>
      <c r="I61" s="2">
        <v>1611124182</v>
      </c>
    </row>
    <row r="62" spans="1:9" x14ac:dyDescent="0.25">
      <c r="A62">
        <v>105610780000</v>
      </c>
      <c r="B62" t="s">
        <v>1</v>
      </c>
      <c r="C62" t="s">
        <v>2</v>
      </c>
      <c r="D62" t="s">
        <v>3</v>
      </c>
      <c r="E62" s="1">
        <v>45807</v>
      </c>
      <c r="F62" t="s">
        <v>527</v>
      </c>
      <c r="G62">
        <v>0</v>
      </c>
      <c r="H62" s="2">
        <v>100000</v>
      </c>
      <c r="I62" s="2">
        <v>1611724182</v>
      </c>
    </row>
    <row r="63" spans="1:9" x14ac:dyDescent="0.25">
      <c r="A63">
        <v>105610780000</v>
      </c>
      <c r="B63" t="s">
        <v>1</v>
      </c>
      <c r="C63" t="s">
        <v>2</v>
      </c>
      <c r="D63" t="s">
        <v>3</v>
      </c>
      <c r="E63" s="1">
        <v>45807</v>
      </c>
      <c r="F63" t="s">
        <v>532</v>
      </c>
      <c r="G63">
        <v>0</v>
      </c>
      <c r="H63" s="2">
        <v>100000</v>
      </c>
      <c r="I63" s="2">
        <v>1707262188</v>
      </c>
    </row>
    <row r="64" spans="1:9" x14ac:dyDescent="0.25">
      <c r="A64">
        <v>105610780000</v>
      </c>
      <c r="B64" t="s">
        <v>1</v>
      </c>
      <c r="C64" t="s">
        <v>2</v>
      </c>
      <c r="D64" t="s">
        <v>3</v>
      </c>
      <c r="E64" s="1">
        <v>45808</v>
      </c>
      <c r="F64" t="s">
        <v>534</v>
      </c>
      <c r="G64">
        <v>0</v>
      </c>
      <c r="H64" s="2">
        <v>100000</v>
      </c>
      <c r="I64" s="2">
        <v>1765111953</v>
      </c>
    </row>
    <row r="65" spans="1:9" x14ac:dyDescent="0.25">
      <c r="A65">
        <v>105610780000</v>
      </c>
      <c r="B65" t="s">
        <v>1</v>
      </c>
      <c r="C65" t="s">
        <v>2</v>
      </c>
      <c r="D65" t="s">
        <v>3</v>
      </c>
      <c r="E65" s="1">
        <v>45799</v>
      </c>
      <c r="F65" t="s">
        <v>497</v>
      </c>
      <c r="G65">
        <v>0</v>
      </c>
      <c r="H65" s="2">
        <v>142680</v>
      </c>
      <c r="I65" s="2">
        <v>7471957981</v>
      </c>
    </row>
    <row r="66" spans="1:9" x14ac:dyDescent="0.25">
      <c r="A66">
        <v>105610780000</v>
      </c>
      <c r="B66" t="s">
        <v>1</v>
      </c>
      <c r="C66" t="s">
        <v>2</v>
      </c>
      <c r="D66" t="s">
        <v>3</v>
      </c>
      <c r="E66" s="1">
        <v>45789</v>
      </c>
      <c r="F66" t="s">
        <v>444</v>
      </c>
      <c r="G66">
        <v>0</v>
      </c>
      <c r="H66" s="2">
        <v>200000</v>
      </c>
      <c r="I66" s="2">
        <v>17070351915</v>
      </c>
    </row>
    <row r="67" spans="1:9" x14ac:dyDescent="0.25">
      <c r="A67">
        <v>105610780000</v>
      </c>
      <c r="B67" t="s">
        <v>1</v>
      </c>
      <c r="C67" t="s">
        <v>2</v>
      </c>
      <c r="D67" t="s">
        <v>3</v>
      </c>
      <c r="E67" s="1">
        <v>45792</v>
      </c>
      <c r="F67" t="s">
        <v>456</v>
      </c>
      <c r="G67">
        <v>0</v>
      </c>
      <c r="H67" s="2">
        <v>200000</v>
      </c>
      <c r="I67" s="2">
        <v>19559390617</v>
      </c>
    </row>
    <row r="68" spans="1:9" x14ac:dyDescent="0.25">
      <c r="A68">
        <v>105610780000</v>
      </c>
      <c r="B68" t="s">
        <v>1</v>
      </c>
      <c r="C68" t="s">
        <v>2</v>
      </c>
      <c r="D68" t="s">
        <v>3</v>
      </c>
      <c r="E68" s="1">
        <v>45792</v>
      </c>
      <c r="F68" t="s">
        <v>461</v>
      </c>
      <c r="G68">
        <v>0</v>
      </c>
      <c r="H68" s="2">
        <v>200000</v>
      </c>
      <c r="I68" s="2">
        <v>19560490617</v>
      </c>
    </row>
    <row r="69" spans="1:9" x14ac:dyDescent="0.25">
      <c r="A69">
        <v>105610780000</v>
      </c>
      <c r="B69" t="s">
        <v>1</v>
      </c>
      <c r="C69" t="s">
        <v>2</v>
      </c>
      <c r="D69" t="s">
        <v>3</v>
      </c>
      <c r="E69" s="1">
        <v>45793</v>
      </c>
      <c r="F69" t="s">
        <v>469</v>
      </c>
      <c r="G69">
        <v>0</v>
      </c>
      <c r="H69" s="2">
        <v>200000</v>
      </c>
      <c r="I69" s="2">
        <v>4579260617</v>
      </c>
    </row>
    <row r="70" spans="1:9" x14ac:dyDescent="0.25">
      <c r="A70">
        <v>105610780000</v>
      </c>
      <c r="B70" t="s">
        <v>1</v>
      </c>
      <c r="C70" t="s">
        <v>2</v>
      </c>
      <c r="D70" t="s">
        <v>3</v>
      </c>
      <c r="E70" s="1">
        <v>45793</v>
      </c>
      <c r="F70" t="s">
        <v>470</v>
      </c>
      <c r="G70">
        <v>0</v>
      </c>
      <c r="H70" s="2">
        <v>200000</v>
      </c>
      <c r="I70" s="2">
        <v>4579460617</v>
      </c>
    </row>
    <row r="71" spans="1:9" x14ac:dyDescent="0.25">
      <c r="A71">
        <v>105610780000</v>
      </c>
      <c r="B71" t="s">
        <v>1</v>
      </c>
      <c r="C71" t="s">
        <v>2</v>
      </c>
      <c r="D71" t="s">
        <v>3</v>
      </c>
      <c r="E71" s="1">
        <v>45796</v>
      </c>
      <c r="F71" t="s">
        <v>472</v>
      </c>
      <c r="G71">
        <v>0</v>
      </c>
      <c r="H71" s="2">
        <v>200000</v>
      </c>
      <c r="I71" s="2">
        <v>4579960617</v>
      </c>
    </row>
    <row r="72" spans="1:9" x14ac:dyDescent="0.25">
      <c r="A72">
        <v>105610780000</v>
      </c>
      <c r="B72" t="s">
        <v>1</v>
      </c>
      <c r="C72" t="s">
        <v>2</v>
      </c>
      <c r="D72" t="s">
        <v>3</v>
      </c>
      <c r="E72" s="1">
        <v>45796</v>
      </c>
      <c r="F72" t="s">
        <v>474</v>
      </c>
      <c r="G72">
        <v>0</v>
      </c>
      <c r="H72" s="2">
        <v>200000</v>
      </c>
      <c r="I72" s="2">
        <v>4580260617</v>
      </c>
    </row>
    <row r="73" spans="1:9" x14ac:dyDescent="0.25">
      <c r="A73">
        <v>105610780000</v>
      </c>
      <c r="B73" t="s">
        <v>1</v>
      </c>
      <c r="C73" t="s">
        <v>2</v>
      </c>
      <c r="D73" t="s">
        <v>3</v>
      </c>
      <c r="E73" s="1">
        <v>45797</v>
      </c>
      <c r="F73" t="s">
        <v>480</v>
      </c>
      <c r="G73">
        <v>0</v>
      </c>
      <c r="H73" s="2">
        <v>200000</v>
      </c>
      <c r="I73" s="2">
        <v>7255496906</v>
      </c>
    </row>
    <row r="74" spans="1:9" x14ac:dyDescent="0.25">
      <c r="A74">
        <v>105610780000</v>
      </c>
      <c r="B74" t="s">
        <v>1</v>
      </c>
      <c r="C74" t="s">
        <v>2</v>
      </c>
      <c r="D74" t="s">
        <v>3</v>
      </c>
      <c r="E74" s="1">
        <v>45797</v>
      </c>
      <c r="F74" t="s">
        <v>484</v>
      </c>
      <c r="G74">
        <v>0</v>
      </c>
      <c r="H74" s="2">
        <v>200000</v>
      </c>
      <c r="I74" s="2">
        <v>7261096906</v>
      </c>
    </row>
    <row r="75" spans="1:9" x14ac:dyDescent="0.25">
      <c r="A75">
        <v>105610780000</v>
      </c>
      <c r="B75" t="s">
        <v>1</v>
      </c>
      <c r="C75" t="s">
        <v>2</v>
      </c>
      <c r="D75" t="s">
        <v>3</v>
      </c>
      <c r="E75" s="1">
        <v>45797</v>
      </c>
      <c r="F75" t="s">
        <v>486</v>
      </c>
      <c r="G75">
        <v>0</v>
      </c>
      <c r="H75" s="2">
        <v>200000</v>
      </c>
      <c r="I75" s="2">
        <v>7323582807</v>
      </c>
    </row>
    <row r="76" spans="1:9" x14ac:dyDescent="0.25">
      <c r="A76">
        <v>105610780000</v>
      </c>
      <c r="B76" t="s">
        <v>1</v>
      </c>
      <c r="C76" t="s">
        <v>2</v>
      </c>
      <c r="D76" t="s">
        <v>3</v>
      </c>
      <c r="E76" s="1">
        <v>45798</v>
      </c>
      <c r="F76" t="s">
        <v>491</v>
      </c>
      <c r="G76">
        <v>0</v>
      </c>
      <c r="H76" s="2">
        <v>200000</v>
      </c>
      <c r="I76" s="2">
        <v>7470700141</v>
      </c>
    </row>
    <row r="77" spans="1:9" x14ac:dyDescent="0.25">
      <c r="A77">
        <v>105610780000</v>
      </c>
      <c r="B77" t="s">
        <v>1</v>
      </c>
      <c r="C77" t="s">
        <v>2</v>
      </c>
      <c r="D77" t="s">
        <v>3</v>
      </c>
      <c r="E77" s="1">
        <v>45800</v>
      </c>
      <c r="F77" t="s">
        <v>506</v>
      </c>
      <c r="G77">
        <v>0</v>
      </c>
      <c r="H77" s="2">
        <v>200000</v>
      </c>
      <c r="I77" s="2">
        <v>1103813501</v>
      </c>
    </row>
    <row r="78" spans="1:9" x14ac:dyDescent="0.25">
      <c r="A78">
        <v>105610780000</v>
      </c>
      <c r="B78" t="s">
        <v>1</v>
      </c>
      <c r="C78" t="s">
        <v>2</v>
      </c>
      <c r="D78" t="s">
        <v>3</v>
      </c>
      <c r="E78" s="1">
        <v>45803</v>
      </c>
      <c r="F78" t="s">
        <v>509</v>
      </c>
      <c r="G78">
        <v>0</v>
      </c>
      <c r="H78" s="2">
        <v>200000</v>
      </c>
      <c r="I78" s="2">
        <v>1105313501</v>
      </c>
    </row>
    <row r="79" spans="1:9" x14ac:dyDescent="0.25">
      <c r="A79">
        <v>105610780000</v>
      </c>
      <c r="B79" t="s">
        <v>1</v>
      </c>
      <c r="C79" t="s">
        <v>2</v>
      </c>
      <c r="D79" t="s">
        <v>3</v>
      </c>
      <c r="E79" s="1">
        <v>45803</v>
      </c>
      <c r="F79" t="s">
        <v>510</v>
      </c>
      <c r="G79">
        <v>0</v>
      </c>
      <c r="H79" s="2">
        <v>200000</v>
      </c>
      <c r="I79" s="2">
        <v>1105513501</v>
      </c>
    </row>
    <row r="80" spans="1:9" x14ac:dyDescent="0.25">
      <c r="A80">
        <v>105610780000</v>
      </c>
      <c r="B80" t="s">
        <v>1</v>
      </c>
      <c r="C80" t="s">
        <v>2</v>
      </c>
      <c r="D80" t="s">
        <v>3</v>
      </c>
      <c r="E80" s="1">
        <v>45804</v>
      </c>
      <c r="F80" t="s">
        <v>511</v>
      </c>
      <c r="G80">
        <v>0</v>
      </c>
      <c r="H80" s="2">
        <v>200000</v>
      </c>
      <c r="I80" s="2">
        <v>1105713501</v>
      </c>
    </row>
    <row r="81" spans="1:9" x14ac:dyDescent="0.25">
      <c r="A81">
        <v>105610780000</v>
      </c>
      <c r="B81" t="s">
        <v>1</v>
      </c>
      <c r="C81" t="s">
        <v>2</v>
      </c>
      <c r="D81" t="s">
        <v>3</v>
      </c>
      <c r="E81" s="1">
        <v>45806</v>
      </c>
      <c r="F81" t="s">
        <v>522</v>
      </c>
      <c r="G81">
        <v>0</v>
      </c>
      <c r="H81" s="2">
        <v>200000</v>
      </c>
      <c r="I81" s="2">
        <v>1610624182</v>
      </c>
    </row>
    <row r="82" spans="1:9" x14ac:dyDescent="0.25">
      <c r="A82">
        <v>105610780000</v>
      </c>
      <c r="B82" t="s">
        <v>1</v>
      </c>
      <c r="C82" t="s">
        <v>2</v>
      </c>
      <c r="D82" t="s">
        <v>3</v>
      </c>
      <c r="E82" s="1">
        <v>45807</v>
      </c>
      <c r="F82" t="s">
        <v>525</v>
      </c>
      <c r="G82">
        <v>0</v>
      </c>
      <c r="H82" s="2">
        <v>200000</v>
      </c>
      <c r="I82" s="2">
        <v>1611324182</v>
      </c>
    </row>
    <row r="83" spans="1:9" x14ac:dyDescent="0.25">
      <c r="A83">
        <v>105610780000</v>
      </c>
      <c r="B83" t="s">
        <v>1</v>
      </c>
      <c r="C83" t="s">
        <v>2</v>
      </c>
      <c r="D83" t="s">
        <v>3</v>
      </c>
      <c r="E83" s="1">
        <v>45807</v>
      </c>
      <c r="F83" t="s">
        <v>531</v>
      </c>
      <c r="G83">
        <v>0</v>
      </c>
      <c r="H83" s="2">
        <v>200000</v>
      </c>
      <c r="I83" s="2">
        <v>1707162188</v>
      </c>
    </row>
    <row r="84" spans="1:9" x14ac:dyDescent="0.25">
      <c r="A84">
        <v>105610780000</v>
      </c>
      <c r="B84" t="s">
        <v>1</v>
      </c>
      <c r="C84" t="s">
        <v>2</v>
      </c>
      <c r="D84" t="s">
        <v>3</v>
      </c>
      <c r="E84" s="1">
        <v>45799</v>
      </c>
      <c r="F84" t="s">
        <v>498</v>
      </c>
      <c r="G84">
        <v>0</v>
      </c>
      <c r="H84" s="2">
        <v>227760</v>
      </c>
      <c r="I84" s="2">
        <v>7472185741</v>
      </c>
    </row>
    <row r="85" spans="1:9" x14ac:dyDescent="0.25">
      <c r="A85">
        <v>105610780000</v>
      </c>
      <c r="B85" t="s">
        <v>1</v>
      </c>
      <c r="C85" t="s">
        <v>2</v>
      </c>
      <c r="D85" t="s">
        <v>3</v>
      </c>
      <c r="E85" s="1">
        <v>45799</v>
      </c>
      <c r="F85" t="s">
        <v>499</v>
      </c>
      <c r="G85">
        <v>0</v>
      </c>
      <c r="H85" s="2">
        <v>227760</v>
      </c>
      <c r="I85" s="2">
        <v>7472413501</v>
      </c>
    </row>
    <row r="86" spans="1:9" x14ac:dyDescent="0.25">
      <c r="A86">
        <v>105610780000</v>
      </c>
      <c r="B86" t="s">
        <v>1</v>
      </c>
      <c r="C86" t="s">
        <v>2</v>
      </c>
      <c r="D86" t="s">
        <v>3</v>
      </c>
      <c r="E86" s="1">
        <v>45792</v>
      </c>
      <c r="F86" t="s">
        <v>457</v>
      </c>
      <c r="G86">
        <v>0</v>
      </c>
      <c r="H86" s="2">
        <v>297255</v>
      </c>
      <c r="I86" s="2">
        <v>19559687872</v>
      </c>
    </row>
    <row r="87" spans="1:9" x14ac:dyDescent="0.25">
      <c r="A87">
        <v>105610780000</v>
      </c>
      <c r="B87" t="s">
        <v>1</v>
      </c>
      <c r="C87" t="s">
        <v>2</v>
      </c>
      <c r="D87" t="s">
        <v>3</v>
      </c>
      <c r="E87" s="1">
        <v>45792</v>
      </c>
      <c r="F87" t="s">
        <v>458</v>
      </c>
      <c r="G87">
        <v>0</v>
      </c>
      <c r="H87" s="77">
        <v>300000</v>
      </c>
      <c r="I87" s="2">
        <v>19559987872</v>
      </c>
    </row>
    <row r="88" spans="1:9" x14ac:dyDescent="0.25">
      <c r="A88">
        <v>105610780000</v>
      </c>
      <c r="B88" t="s">
        <v>1</v>
      </c>
      <c r="C88" t="s">
        <v>2</v>
      </c>
      <c r="D88" t="s">
        <v>3</v>
      </c>
      <c r="E88" s="1">
        <v>45792</v>
      </c>
      <c r="F88" t="s">
        <v>459</v>
      </c>
      <c r="G88">
        <v>0</v>
      </c>
      <c r="H88" s="77">
        <v>300000</v>
      </c>
      <c r="I88" s="2">
        <v>19560287872</v>
      </c>
    </row>
    <row r="89" spans="1:9" x14ac:dyDescent="0.25">
      <c r="A89">
        <v>105610780000</v>
      </c>
      <c r="B89" t="s">
        <v>1</v>
      </c>
      <c r="C89" t="s">
        <v>2</v>
      </c>
      <c r="D89" t="s">
        <v>3</v>
      </c>
      <c r="E89" s="1">
        <v>45792</v>
      </c>
      <c r="F89" t="s">
        <v>462</v>
      </c>
      <c r="G89">
        <v>0</v>
      </c>
      <c r="H89" s="77">
        <v>300000</v>
      </c>
      <c r="I89" s="2">
        <v>19560790617</v>
      </c>
    </row>
    <row r="90" spans="1:9" x14ac:dyDescent="0.25">
      <c r="A90">
        <v>105610780000</v>
      </c>
      <c r="B90" t="s">
        <v>1</v>
      </c>
      <c r="C90" t="s">
        <v>2</v>
      </c>
      <c r="D90" t="s">
        <v>3</v>
      </c>
      <c r="E90" s="1">
        <v>45793</v>
      </c>
      <c r="F90" t="s">
        <v>471</v>
      </c>
      <c r="G90">
        <v>0</v>
      </c>
      <c r="H90" s="77">
        <v>300000</v>
      </c>
      <c r="I90" s="2">
        <v>4579760617</v>
      </c>
    </row>
    <row r="91" spans="1:9" x14ac:dyDescent="0.25">
      <c r="A91">
        <v>105610780000</v>
      </c>
      <c r="B91" t="s">
        <v>1</v>
      </c>
      <c r="C91" t="s">
        <v>2</v>
      </c>
      <c r="D91" t="s">
        <v>3</v>
      </c>
      <c r="E91" s="1">
        <v>45796</v>
      </c>
      <c r="F91" t="s">
        <v>477</v>
      </c>
      <c r="G91">
        <v>0</v>
      </c>
      <c r="H91" s="77">
        <v>300000</v>
      </c>
      <c r="I91" s="2">
        <v>10266844476</v>
      </c>
    </row>
    <row r="92" spans="1:9" x14ac:dyDescent="0.25">
      <c r="A92">
        <v>105610780000</v>
      </c>
      <c r="B92" t="s">
        <v>1</v>
      </c>
      <c r="C92" t="s">
        <v>2</v>
      </c>
      <c r="D92" t="s">
        <v>3</v>
      </c>
      <c r="E92" s="1">
        <v>45797</v>
      </c>
      <c r="F92" t="s">
        <v>483</v>
      </c>
      <c r="G92">
        <v>0</v>
      </c>
      <c r="H92" s="77">
        <v>300000</v>
      </c>
      <c r="I92" s="2">
        <v>7260896906</v>
      </c>
    </row>
    <row r="93" spans="1:9" x14ac:dyDescent="0.25">
      <c r="A93">
        <v>105610780000</v>
      </c>
      <c r="B93" t="s">
        <v>1</v>
      </c>
      <c r="C93" t="s">
        <v>2</v>
      </c>
      <c r="D93" t="s">
        <v>3</v>
      </c>
      <c r="E93" s="1">
        <v>45798</v>
      </c>
      <c r="F93" t="s">
        <v>492</v>
      </c>
      <c r="G93">
        <v>0</v>
      </c>
      <c r="H93" s="77">
        <v>300000</v>
      </c>
      <c r="I93" s="2">
        <v>7471000141</v>
      </c>
    </row>
    <row r="94" spans="1:9" x14ac:dyDescent="0.25">
      <c r="A94">
        <v>105610780000</v>
      </c>
      <c r="B94" t="s">
        <v>1</v>
      </c>
      <c r="C94" t="s">
        <v>2</v>
      </c>
      <c r="D94" t="s">
        <v>3</v>
      </c>
      <c r="E94" s="1">
        <v>45799</v>
      </c>
      <c r="F94" t="s">
        <v>502</v>
      </c>
      <c r="G94">
        <v>0</v>
      </c>
      <c r="H94" s="77">
        <v>300000</v>
      </c>
      <c r="I94" s="2">
        <v>1102713501</v>
      </c>
    </row>
    <row r="95" spans="1:9" x14ac:dyDescent="0.25">
      <c r="A95">
        <v>105610780000</v>
      </c>
      <c r="B95" t="s">
        <v>1</v>
      </c>
      <c r="C95" t="s">
        <v>2</v>
      </c>
      <c r="D95" t="s">
        <v>3</v>
      </c>
      <c r="E95" s="1">
        <v>45799</v>
      </c>
      <c r="F95" t="s">
        <v>503</v>
      </c>
      <c r="G95">
        <v>0</v>
      </c>
      <c r="H95" s="77">
        <v>300000</v>
      </c>
      <c r="I95" s="2">
        <v>1103013501</v>
      </c>
    </row>
    <row r="96" spans="1:9" x14ac:dyDescent="0.25">
      <c r="A96">
        <v>105610780000</v>
      </c>
      <c r="B96" t="s">
        <v>1</v>
      </c>
      <c r="C96" t="s">
        <v>2</v>
      </c>
      <c r="D96" t="s">
        <v>3</v>
      </c>
      <c r="E96" s="1">
        <v>45799</v>
      </c>
      <c r="F96" t="s">
        <v>504</v>
      </c>
      <c r="G96">
        <v>0</v>
      </c>
      <c r="H96" s="77">
        <v>300000</v>
      </c>
      <c r="I96" s="2">
        <v>1103313501</v>
      </c>
    </row>
    <row r="97" spans="1:9" x14ac:dyDescent="0.25">
      <c r="A97">
        <v>105610780000</v>
      </c>
      <c r="B97" t="s">
        <v>1</v>
      </c>
      <c r="C97" t="s">
        <v>2</v>
      </c>
      <c r="D97" t="s">
        <v>3</v>
      </c>
      <c r="E97" s="1">
        <v>45799</v>
      </c>
      <c r="F97" t="s">
        <v>505</v>
      </c>
      <c r="G97">
        <v>0</v>
      </c>
      <c r="H97" s="77">
        <v>300000</v>
      </c>
      <c r="I97" s="2">
        <v>1103613501</v>
      </c>
    </row>
    <row r="98" spans="1:9" x14ac:dyDescent="0.25">
      <c r="A98">
        <v>105610780000</v>
      </c>
      <c r="B98" t="s">
        <v>1</v>
      </c>
      <c r="C98" t="s">
        <v>2</v>
      </c>
      <c r="D98" t="s">
        <v>3</v>
      </c>
      <c r="E98" s="1">
        <v>45803</v>
      </c>
      <c r="F98" t="s">
        <v>508</v>
      </c>
      <c r="G98">
        <v>0</v>
      </c>
      <c r="H98" s="77">
        <v>300000</v>
      </c>
      <c r="I98" s="2">
        <v>1105113501</v>
      </c>
    </row>
    <row r="99" spans="1:9" x14ac:dyDescent="0.25">
      <c r="A99">
        <v>105610780000</v>
      </c>
      <c r="B99" t="s">
        <v>1</v>
      </c>
      <c r="C99" t="s">
        <v>2</v>
      </c>
      <c r="D99" t="s">
        <v>3</v>
      </c>
      <c r="E99" s="1">
        <v>45804</v>
      </c>
      <c r="F99" t="s">
        <v>516</v>
      </c>
      <c r="G99">
        <v>0</v>
      </c>
      <c r="H99" s="77">
        <v>300000</v>
      </c>
      <c r="I99" s="2">
        <v>60509768467</v>
      </c>
    </row>
    <row r="100" spans="1:9" x14ac:dyDescent="0.25">
      <c r="A100">
        <v>105610780000</v>
      </c>
      <c r="B100" t="s">
        <v>1</v>
      </c>
      <c r="C100" t="s">
        <v>2</v>
      </c>
      <c r="D100" t="s">
        <v>3</v>
      </c>
      <c r="E100" s="1">
        <v>45805</v>
      </c>
      <c r="F100" t="s">
        <v>519</v>
      </c>
      <c r="G100">
        <v>0</v>
      </c>
      <c r="H100" s="77">
        <v>300000</v>
      </c>
      <c r="I100" s="2">
        <v>1574224182</v>
      </c>
    </row>
    <row r="101" spans="1:9" x14ac:dyDescent="0.25">
      <c r="A101">
        <v>105610780000</v>
      </c>
      <c r="B101" t="s">
        <v>1</v>
      </c>
      <c r="C101" t="s">
        <v>2</v>
      </c>
      <c r="D101" t="s">
        <v>3</v>
      </c>
      <c r="E101" s="1">
        <v>45807</v>
      </c>
      <c r="F101" t="s">
        <v>526</v>
      </c>
      <c r="G101">
        <v>0</v>
      </c>
      <c r="H101" s="77">
        <v>300000</v>
      </c>
      <c r="I101" s="2">
        <v>1611624182</v>
      </c>
    </row>
    <row r="102" spans="1:9" x14ac:dyDescent="0.25">
      <c r="A102">
        <v>105610780000</v>
      </c>
      <c r="B102" t="s">
        <v>1</v>
      </c>
      <c r="C102" t="s">
        <v>2</v>
      </c>
      <c r="D102" t="s">
        <v>3</v>
      </c>
      <c r="E102" s="1">
        <v>45799</v>
      </c>
      <c r="F102" t="s">
        <v>494</v>
      </c>
      <c r="G102">
        <v>0</v>
      </c>
      <c r="H102" s="2">
        <v>342660</v>
      </c>
      <c r="I102" s="2">
        <v>7471390021</v>
      </c>
    </row>
    <row r="103" spans="1:9" x14ac:dyDescent="0.25">
      <c r="A103">
        <v>105610780000</v>
      </c>
      <c r="B103" t="s">
        <v>1</v>
      </c>
      <c r="C103" t="s">
        <v>2</v>
      </c>
      <c r="D103" t="s">
        <v>3</v>
      </c>
      <c r="E103" s="1">
        <v>45799</v>
      </c>
      <c r="F103" t="s">
        <v>496</v>
      </c>
      <c r="G103">
        <v>0</v>
      </c>
      <c r="H103" s="2">
        <v>378060</v>
      </c>
      <c r="I103" s="2">
        <v>7471815301</v>
      </c>
    </row>
    <row r="104" spans="1:9" x14ac:dyDescent="0.25">
      <c r="A104">
        <v>105610780000</v>
      </c>
      <c r="B104" t="s">
        <v>1</v>
      </c>
      <c r="C104" t="s">
        <v>2</v>
      </c>
      <c r="D104" t="s">
        <v>3</v>
      </c>
      <c r="E104" s="1">
        <v>45779</v>
      </c>
      <c r="F104" t="s">
        <v>398</v>
      </c>
      <c r="G104">
        <v>0</v>
      </c>
      <c r="H104" s="2">
        <v>900000</v>
      </c>
      <c r="I104" s="2">
        <v>10170312965</v>
      </c>
    </row>
    <row r="105" spans="1:9" x14ac:dyDescent="0.25">
      <c r="A105">
        <v>105610780000</v>
      </c>
      <c r="B105" t="s">
        <v>1</v>
      </c>
      <c r="C105" t="s">
        <v>2</v>
      </c>
      <c r="D105" t="s">
        <v>3</v>
      </c>
      <c r="E105" s="1">
        <v>45779</v>
      </c>
      <c r="F105" t="s">
        <v>397</v>
      </c>
      <c r="G105">
        <v>0</v>
      </c>
      <c r="H105" s="2">
        <v>1000000</v>
      </c>
      <c r="I105" s="2">
        <v>10169412965</v>
      </c>
    </row>
    <row r="106" spans="1:9" x14ac:dyDescent="0.25">
      <c r="A106">
        <v>105610780000</v>
      </c>
      <c r="B106" t="s">
        <v>1</v>
      </c>
      <c r="C106" t="s">
        <v>2</v>
      </c>
      <c r="D106" t="s">
        <v>3</v>
      </c>
      <c r="E106" s="1">
        <v>45796</v>
      </c>
      <c r="F106" t="s">
        <v>475</v>
      </c>
      <c r="G106">
        <v>0</v>
      </c>
      <c r="H106" s="2">
        <v>1000000</v>
      </c>
      <c r="I106" s="2">
        <v>4581260617</v>
      </c>
    </row>
    <row r="107" spans="1:9" x14ac:dyDescent="0.25">
      <c r="A107">
        <v>105610780000</v>
      </c>
      <c r="B107" t="s">
        <v>1</v>
      </c>
      <c r="C107" t="s">
        <v>2</v>
      </c>
      <c r="D107" t="s">
        <v>3</v>
      </c>
      <c r="E107" s="1">
        <v>45800</v>
      </c>
      <c r="F107" t="s">
        <v>507</v>
      </c>
      <c r="G107">
        <v>0</v>
      </c>
      <c r="H107" s="2">
        <v>1000000</v>
      </c>
      <c r="I107" s="2">
        <v>1104813501</v>
      </c>
    </row>
    <row r="108" spans="1:9" x14ac:dyDescent="0.25">
      <c r="A108">
        <v>105610780000</v>
      </c>
      <c r="B108" t="s">
        <v>1</v>
      </c>
      <c r="C108" t="s">
        <v>2</v>
      </c>
      <c r="D108" t="s">
        <v>3</v>
      </c>
      <c r="E108" s="1">
        <v>45782</v>
      </c>
      <c r="F108" t="s">
        <v>419</v>
      </c>
      <c r="G108">
        <v>0</v>
      </c>
      <c r="H108" s="2">
        <v>1630000</v>
      </c>
      <c r="I108" s="2">
        <v>16441529653</v>
      </c>
    </row>
    <row r="109" spans="1:9" x14ac:dyDescent="0.25">
      <c r="A109">
        <v>105610780000</v>
      </c>
      <c r="B109" t="s">
        <v>1</v>
      </c>
      <c r="C109" t="s">
        <v>2</v>
      </c>
      <c r="D109" t="s">
        <v>3</v>
      </c>
      <c r="E109" s="1">
        <v>45791</v>
      </c>
      <c r="F109" t="s">
        <v>451</v>
      </c>
      <c r="G109">
        <v>0</v>
      </c>
      <c r="H109" s="2">
        <v>1970000</v>
      </c>
      <c r="I109" s="2">
        <v>19541780617</v>
      </c>
    </row>
    <row r="110" spans="1:9" x14ac:dyDescent="0.25">
      <c r="A110">
        <v>105610780000</v>
      </c>
      <c r="B110" t="s">
        <v>1</v>
      </c>
      <c r="C110" t="s">
        <v>2</v>
      </c>
      <c r="D110" t="s">
        <v>3</v>
      </c>
      <c r="E110" s="1">
        <v>45782</v>
      </c>
      <c r="F110" t="s">
        <v>420</v>
      </c>
      <c r="G110">
        <v>0</v>
      </c>
      <c r="H110" s="2">
        <v>2000000</v>
      </c>
      <c r="I110" s="2">
        <v>16443529653</v>
      </c>
    </row>
    <row r="111" spans="1:9" x14ac:dyDescent="0.25">
      <c r="A111">
        <v>105610780000</v>
      </c>
      <c r="B111" t="s">
        <v>1</v>
      </c>
      <c r="C111" t="s">
        <v>2</v>
      </c>
      <c r="D111" t="s">
        <v>3</v>
      </c>
      <c r="E111" s="1">
        <v>45782</v>
      </c>
      <c r="F111" t="s">
        <v>421</v>
      </c>
      <c r="G111">
        <v>0</v>
      </c>
      <c r="H111" s="2">
        <v>2000000</v>
      </c>
      <c r="I111" s="2">
        <v>16445529653</v>
      </c>
    </row>
    <row r="112" spans="1:9" x14ac:dyDescent="0.25">
      <c r="A112">
        <v>105610780000</v>
      </c>
      <c r="B112" t="s">
        <v>1</v>
      </c>
      <c r="C112" t="s">
        <v>2</v>
      </c>
      <c r="D112" t="s">
        <v>3</v>
      </c>
      <c r="E112" s="1">
        <v>45791</v>
      </c>
      <c r="F112" t="s">
        <v>452</v>
      </c>
      <c r="G112">
        <v>0</v>
      </c>
      <c r="H112" s="2">
        <v>2320000</v>
      </c>
      <c r="I112" s="2">
        <v>19544100617</v>
      </c>
    </row>
    <row r="113" spans="1:9" x14ac:dyDescent="0.25">
      <c r="A113">
        <v>105610780000</v>
      </c>
      <c r="B113" t="s">
        <v>1</v>
      </c>
      <c r="C113" t="s">
        <v>2</v>
      </c>
      <c r="D113" t="s">
        <v>3</v>
      </c>
      <c r="E113" s="1">
        <v>45807</v>
      </c>
      <c r="F113" t="s">
        <v>529</v>
      </c>
      <c r="G113">
        <v>0</v>
      </c>
      <c r="H113" s="2">
        <v>2663748</v>
      </c>
      <c r="I113" s="2">
        <v>1692102680</v>
      </c>
    </row>
    <row r="114" spans="1:9" x14ac:dyDescent="0.25">
      <c r="A114">
        <v>105610780000</v>
      </c>
      <c r="B114" t="s">
        <v>1</v>
      </c>
      <c r="C114" t="s">
        <v>2</v>
      </c>
      <c r="D114" t="s">
        <v>3</v>
      </c>
      <c r="E114" s="1">
        <v>45779</v>
      </c>
      <c r="F114" t="s">
        <v>391</v>
      </c>
      <c r="G114">
        <v>0</v>
      </c>
      <c r="H114" s="2">
        <v>3000000</v>
      </c>
      <c r="I114" s="2">
        <v>10159225465</v>
      </c>
    </row>
    <row r="115" spans="1:9" x14ac:dyDescent="0.25">
      <c r="A115">
        <v>105610780000</v>
      </c>
      <c r="B115" t="s">
        <v>1</v>
      </c>
      <c r="C115" t="s">
        <v>2</v>
      </c>
      <c r="D115" t="s">
        <v>3</v>
      </c>
      <c r="E115" s="1">
        <v>45779</v>
      </c>
      <c r="F115" t="s">
        <v>392</v>
      </c>
      <c r="G115">
        <v>0</v>
      </c>
      <c r="H115" s="2">
        <v>3000000</v>
      </c>
      <c r="I115" s="2">
        <v>10162225465</v>
      </c>
    </row>
    <row r="116" spans="1:9" x14ac:dyDescent="0.25">
      <c r="A116">
        <v>105610780000</v>
      </c>
      <c r="B116" t="s">
        <v>1</v>
      </c>
      <c r="C116" t="s">
        <v>2</v>
      </c>
      <c r="D116" t="s">
        <v>3</v>
      </c>
      <c r="E116" s="1">
        <v>45779</v>
      </c>
      <c r="F116" t="s">
        <v>393</v>
      </c>
      <c r="G116">
        <v>0</v>
      </c>
      <c r="H116" s="2">
        <v>3000000</v>
      </c>
      <c r="I116" s="2">
        <v>10165225465</v>
      </c>
    </row>
    <row r="117" spans="1:9" x14ac:dyDescent="0.25">
      <c r="A117">
        <v>105610780000</v>
      </c>
      <c r="B117" t="s">
        <v>1</v>
      </c>
      <c r="C117" t="s">
        <v>2</v>
      </c>
      <c r="D117" t="s">
        <v>3</v>
      </c>
      <c r="E117" s="1">
        <v>45779</v>
      </c>
      <c r="F117" t="s">
        <v>394</v>
      </c>
      <c r="G117">
        <v>0</v>
      </c>
      <c r="H117" s="2">
        <v>3000000</v>
      </c>
      <c r="I117" s="2">
        <v>10168225465</v>
      </c>
    </row>
    <row r="118" spans="1:9" x14ac:dyDescent="0.25">
      <c r="A118">
        <v>105610780000</v>
      </c>
      <c r="B118" t="s">
        <v>1</v>
      </c>
      <c r="C118" t="s">
        <v>2</v>
      </c>
      <c r="D118" t="s">
        <v>3</v>
      </c>
      <c r="E118" s="1">
        <v>45782</v>
      </c>
      <c r="F118" t="s">
        <v>410</v>
      </c>
      <c r="G118">
        <v>0</v>
      </c>
      <c r="H118" s="2">
        <v>3000000</v>
      </c>
      <c r="I118" s="2">
        <v>16418799653</v>
      </c>
    </row>
    <row r="119" spans="1:9" x14ac:dyDescent="0.25">
      <c r="A119">
        <v>105610780000</v>
      </c>
      <c r="B119" t="s">
        <v>1</v>
      </c>
      <c r="C119" t="s">
        <v>2</v>
      </c>
      <c r="D119" t="s">
        <v>3</v>
      </c>
      <c r="E119" s="1">
        <v>45782</v>
      </c>
      <c r="F119" t="s">
        <v>411</v>
      </c>
      <c r="G119">
        <v>0</v>
      </c>
      <c r="H119" s="2">
        <v>3000000</v>
      </c>
      <c r="I119" s="2">
        <v>16421799653</v>
      </c>
    </row>
    <row r="120" spans="1:9" x14ac:dyDescent="0.25">
      <c r="A120">
        <v>105610780000</v>
      </c>
      <c r="B120" t="s">
        <v>1</v>
      </c>
      <c r="C120" t="s">
        <v>2</v>
      </c>
      <c r="D120" t="s">
        <v>3</v>
      </c>
      <c r="E120" s="1">
        <v>45782</v>
      </c>
      <c r="F120" t="s">
        <v>413</v>
      </c>
      <c r="G120">
        <v>0</v>
      </c>
      <c r="H120" s="2">
        <v>3000000</v>
      </c>
      <c r="I120" s="2">
        <v>16424899653</v>
      </c>
    </row>
    <row r="121" spans="1:9" x14ac:dyDescent="0.25">
      <c r="A121">
        <v>105610780000</v>
      </c>
      <c r="B121" t="s">
        <v>1</v>
      </c>
      <c r="C121" t="s">
        <v>2</v>
      </c>
      <c r="D121" t="s">
        <v>3</v>
      </c>
      <c r="E121" s="1">
        <v>45782</v>
      </c>
      <c r="F121" t="s">
        <v>414</v>
      </c>
      <c r="G121">
        <v>0</v>
      </c>
      <c r="H121" s="2">
        <v>3000000</v>
      </c>
      <c r="I121" s="2">
        <v>16427899653</v>
      </c>
    </row>
    <row r="122" spans="1:9" x14ac:dyDescent="0.25">
      <c r="A122">
        <v>105610780000</v>
      </c>
      <c r="B122" t="s">
        <v>1</v>
      </c>
      <c r="C122" t="s">
        <v>2</v>
      </c>
      <c r="D122" t="s">
        <v>3</v>
      </c>
      <c r="E122" s="1">
        <v>45782</v>
      </c>
      <c r="F122" t="s">
        <v>415</v>
      </c>
      <c r="G122">
        <v>0</v>
      </c>
      <c r="H122" s="2">
        <v>3000000</v>
      </c>
      <c r="I122" s="2">
        <v>16430899653</v>
      </c>
    </row>
    <row r="123" spans="1:9" x14ac:dyDescent="0.25">
      <c r="A123">
        <v>105610780000</v>
      </c>
      <c r="B123" t="s">
        <v>1</v>
      </c>
      <c r="C123" t="s">
        <v>2</v>
      </c>
      <c r="D123" t="s">
        <v>3</v>
      </c>
      <c r="E123" s="1">
        <v>45782</v>
      </c>
      <c r="F123" t="s">
        <v>416</v>
      </c>
      <c r="G123">
        <v>0</v>
      </c>
      <c r="H123" s="2">
        <v>3000000</v>
      </c>
      <c r="I123" s="2">
        <v>16433899653</v>
      </c>
    </row>
    <row r="124" spans="1:9" x14ac:dyDescent="0.25">
      <c r="A124">
        <v>105610780000</v>
      </c>
      <c r="B124" t="s">
        <v>1</v>
      </c>
      <c r="C124" t="s">
        <v>2</v>
      </c>
      <c r="D124" t="s">
        <v>3</v>
      </c>
      <c r="E124" s="1">
        <v>45782</v>
      </c>
      <c r="F124" t="s">
        <v>417</v>
      </c>
      <c r="G124">
        <v>0</v>
      </c>
      <c r="H124" s="2">
        <v>3000000</v>
      </c>
      <c r="I124" s="2">
        <v>16436899653</v>
      </c>
    </row>
    <row r="125" spans="1:9" x14ac:dyDescent="0.25">
      <c r="A125">
        <v>105610780000</v>
      </c>
      <c r="B125" t="s">
        <v>1</v>
      </c>
      <c r="C125" t="s">
        <v>2</v>
      </c>
      <c r="D125" t="s">
        <v>3</v>
      </c>
      <c r="E125" s="1">
        <v>45782</v>
      </c>
      <c r="F125" t="s">
        <v>418</v>
      </c>
      <c r="G125">
        <v>0</v>
      </c>
      <c r="H125" s="2">
        <v>3000000</v>
      </c>
      <c r="I125" s="2">
        <v>16439899653</v>
      </c>
    </row>
    <row r="126" spans="1:9" x14ac:dyDescent="0.25">
      <c r="A126">
        <v>105610780000</v>
      </c>
      <c r="B126" t="s">
        <v>1</v>
      </c>
      <c r="C126" t="s">
        <v>2</v>
      </c>
      <c r="D126" t="s">
        <v>3</v>
      </c>
      <c r="E126" s="1">
        <v>45792</v>
      </c>
      <c r="F126" t="s">
        <v>463</v>
      </c>
      <c r="G126">
        <v>0</v>
      </c>
      <c r="H126" s="2">
        <v>3120000</v>
      </c>
      <c r="I126" s="2">
        <v>19563910617</v>
      </c>
    </row>
    <row r="127" spans="1:9" x14ac:dyDescent="0.25">
      <c r="A127">
        <v>105610780000</v>
      </c>
      <c r="B127" t="s">
        <v>1</v>
      </c>
      <c r="C127" t="s">
        <v>2</v>
      </c>
      <c r="D127" t="s">
        <v>3</v>
      </c>
      <c r="E127" s="1">
        <v>45784</v>
      </c>
      <c r="F127" t="s">
        <v>427</v>
      </c>
      <c r="G127">
        <v>0</v>
      </c>
      <c r="H127" s="2">
        <v>3352803</v>
      </c>
      <c r="I127" s="2">
        <v>16463282456</v>
      </c>
    </row>
    <row r="128" spans="1:9" x14ac:dyDescent="0.25">
      <c r="A128">
        <v>105610780000</v>
      </c>
      <c r="B128" t="s">
        <v>1</v>
      </c>
      <c r="C128" t="s">
        <v>2</v>
      </c>
      <c r="D128" t="s">
        <v>3</v>
      </c>
      <c r="E128" s="1">
        <v>45785</v>
      </c>
      <c r="F128" t="s">
        <v>436</v>
      </c>
      <c r="G128">
        <v>0</v>
      </c>
      <c r="H128" s="2">
        <v>4600000</v>
      </c>
      <c r="I128" s="2">
        <v>16468680656</v>
      </c>
    </row>
    <row r="129" spans="1:9" x14ac:dyDescent="0.25">
      <c r="A129">
        <v>105610780000</v>
      </c>
      <c r="B129" t="s">
        <v>1</v>
      </c>
      <c r="C129" t="s">
        <v>2</v>
      </c>
      <c r="D129" t="s">
        <v>3</v>
      </c>
      <c r="E129" s="1">
        <v>45797</v>
      </c>
      <c r="F129" t="s">
        <v>481</v>
      </c>
      <c r="G129">
        <v>0</v>
      </c>
      <c r="H129" s="2">
        <v>5000000</v>
      </c>
      <c r="I129" s="2">
        <v>7260496906</v>
      </c>
    </row>
    <row r="130" spans="1:9" x14ac:dyDescent="0.25">
      <c r="A130">
        <v>105610780000</v>
      </c>
      <c r="B130" t="s">
        <v>1</v>
      </c>
      <c r="C130" t="s">
        <v>2</v>
      </c>
      <c r="D130" t="s">
        <v>3</v>
      </c>
      <c r="E130" s="1">
        <v>45798</v>
      </c>
      <c r="F130" t="s">
        <v>488</v>
      </c>
      <c r="G130">
        <v>0</v>
      </c>
      <c r="H130" s="2">
        <v>5000000</v>
      </c>
      <c r="I130" s="2">
        <v>7343442315</v>
      </c>
    </row>
    <row r="131" spans="1:9" x14ac:dyDescent="0.25">
      <c r="A131">
        <v>105610780000</v>
      </c>
      <c r="B131" t="s">
        <v>1</v>
      </c>
      <c r="C131" t="s">
        <v>2</v>
      </c>
      <c r="D131" t="s">
        <v>3</v>
      </c>
      <c r="E131" s="1">
        <v>45791</v>
      </c>
      <c r="F131" t="s">
        <v>450</v>
      </c>
      <c r="G131">
        <v>0</v>
      </c>
      <c r="H131" s="2">
        <v>7800000</v>
      </c>
      <c r="I131" s="2">
        <v>19539810617</v>
      </c>
    </row>
    <row r="132" spans="1:9" x14ac:dyDescent="0.25">
      <c r="A132">
        <v>105610780000</v>
      </c>
      <c r="B132" t="s">
        <v>1</v>
      </c>
      <c r="C132" t="s">
        <v>2</v>
      </c>
      <c r="D132" t="s">
        <v>3</v>
      </c>
      <c r="E132" s="1">
        <v>45779</v>
      </c>
      <c r="F132" t="s">
        <v>388</v>
      </c>
      <c r="G132">
        <v>0</v>
      </c>
      <c r="H132" s="2">
        <v>11907747</v>
      </c>
      <c r="I132" s="2">
        <v>10116233749</v>
      </c>
    </row>
    <row r="133" spans="1:9" x14ac:dyDescent="0.25">
      <c r="A133">
        <v>105610780000</v>
      </c>
      <c r="B133" t="s">
        <v>1</v>
      </c>
      <c r="C133" t="s">
        <v>2</v>
      </c>
      <c r="D133" t="s">
        <v>3</v>
      </c>
      <c r="E133" s="1">
        <v>45789</v>
      </c>
      <c r="F133" t="s">
        <v>442</v>
      </c>
      <c r="G133">
        <v>0</v>
      </c>
      <c r="H133" s="2">
        <v>13439228</v>
      </c>
      <c r="I133" s="2">
        <v>17070051915</v>
      </c>
    </row>
    <row r="134" spans="1:9" x14ac:dyDescent="0.25">
      <c r="A134">
        <v>105610780000</v>
      </c>
      <c r="B134" t="s">
        <v>1</v>
      </c>
      <c r="C134" t="s">
        <v>2</v>
      </c>
      <c r="D134" t="s">
        <v>3</v>
      </c>
      <c r="E134" s="1">
        <v>45783</v>
      </c>
      <c r="F134" t="s">
        <v>426</v>
      </c>
      <c r="G134">
        <v>0</v>
      </c>
      <c r="H134" s="2">
        <v>14000000</v>
      </c>
      <c r="I134" s="2">
        <v>16459929653</v>
      </c>
    </row>
    <row r="135" spans="1:9" x14ac:dyDescent="0.25">
      <c r="A135">
        <v>105610780000</v>
      </c>
      <c r="B135" t="s">
        <v>1</v>
      </c>
      <c r="C135" t="s">
        <v>2</v>
      </c>
      <c r="D135" t="s">
        <v>3</v>
      </c>
      <c r="E135" s="1">
        <v>45779</v>
      </c>
      <c r="F135" t="s">
        <v>390</v>
      </c>
      <c r="G135">
        <v>0</v>
      </c>
      <c r="H135" s="2">
        <v>14282756</v>
      </c>
      <c r="I135" s="2">
        <v>10156225465</v>
      </c>
    </row>
    <row r="136" spans="1:9" x14ac:dyDescent="0.25">
      <c r="A136">
        <v>105610780000</v>
      </c>
      <c r="B136" t="s">
        <v>1</v>
      </c>
      <c r="C136" t="s">
        <v>2</v>
      </c>
      <c r="D136" t="s">
        <v>3</v>
      </c>
      <c r="E136" s="1">
        <v>45798</v>
      </c>
      <c r="F136" t="s">
        <v>489</v>
      </c>
      <c r="G136">
        <v>0</v>
      </c>
      <c r="H136" s="2">
        <v>14282756</v>
      </c>
      <c r="I136" s="2">
        <v>7357725071</v>
      </c>
    </row>
    <row r="137" spans="1:9" x14ac:dyDescent="0.25">
      <c r="A137">
        <v>105610780000</v>
      </c>
      <c r="B137" t="s">
        <v>1</v>
      </c>
      <c r="C137" t="s">
        <v>2</v>
      </c>
      <c r="D137" t="s">
        <v>3</v>
      </c>
      <c r="E137" s="1">
        <v>45782</v>
      </c>
      <c r="F137" t="s">
        <v>404</v>
      </c>
      <c r="G137">
        <v>0</v>
      </c>
      <c r="H137" s="2">
        <v>14700000</v>
      </c>
      <c r="I137" s="2">
        <v>10469668857</v>
      </c>
    </row>
    <row r="138" spans="1:9" x14ac:dyDescent="0.25">
      <c r="A138">
        <v>105610780000</v>
      </c>
      <c r="B138" t="s">
        <v>1</v>
      </c>
      <c r="C138" t="s">
        <v>2</v>
      </c>
      <c r="D138" t="s">
        <v>3</v>
      </c>
      <c r="E138" s="1">
        <v>45797</v>
      </c>
      <c r="F138" t="s">
        <v>487</v>
      </c>
      <c r="G138">
        <v>0</v>
      </c>
      <c r="H138" s="2">
        <v>14859508</v>
      </c>
      <c r="I138" s="2">
        <v>7338442315</v>
      </c>
    </row>
    <row r="139" spans="1:9" x14ac:dyDescent="0.25">
      <c r="A139">
        <v>105610780000</v>
      </c>
      <c r="B139" t="s">
        <v>1</v>
      </c>
      <c r="C139" t="s">
        <v>2</v>
      </c>
      <c r="D139" t="s">
        <v>3</v>
      </c>
      <c r="E139" s="1">
        <v>45807</v>
      </c>
      <c r="F139" t="s">
        <v>530</v>
      </c>
      <c r="G139">
        <v>0</v>
      </c>
      <c r="H139" s="2">
        <v>14859508</v>
      </c>
      <c r="I139" s="2">
        <v>1706962188</v>
      </c>
    </row>
    <row r="140" spans="1:9" x14ac:dyDescent="0.25">
      <c r="A140">
        <v>105610780000</v>
      </c>
      <c r="B140" t="s">
        <v>1</v>
      </c>
      <c r="C140" t="s">
        <v>2</v>
      </c>
      <c r="D140" t="s">
        <v>3</v>
      </c>
      <c r="E140" s="1">
        <v>45791</v>
      </c>
      <c r="F140" t="s">
        <v>453</v>
      </c>
      <c r="G140">
        <v>0</v>
      </c>
      <c r="H140" s="2">
        <v>14890000</v>
      </c>
      <c r="I140" s="2">
        <v>19558990617</v>
      </c>
    </row>
    <row r="141" spans="1:9" x14ac:dyDescent="0.25">
      <c r="A141">
        <v>105610780000</v>
      </c>
      <c r="B141" t="s">
        <v>1</v>
      </c>
      <c r="C141" t="s">
        <v>2</v>
      </c>
      <c r="D141" t="s">
        <v>3</v>
      </c>
      <c r="E141" s="1">
        <v>45793</v>
      </c>
      <c r="F141" t="s">
        <v>466</v>
      </c>
      <c r="G141">
        <v>0</v>
      </c>
      <c r="H141" s="2">
        <v>15000000</v>
      </c>
      <c r="I141" s="2">
        <v>4578910617</v>
      </c>
    </row>
    <row r="142" spans="1:9" x14ac:dyDescent="0.25">
      <c r="A142">
        <v>105610780000</v>
      </c>
      <c r="B142" t="s">
        <v>1</v>
      </c>
      <c r="C142" t="s">
        <v>2</v>
      </c>
      <c r="D142" t="s">
        <v>3</v>
      </c>
      <c r="E142" s="1">
        <v>45779</v>
      </c>
      <c r="F142" t="s">
        <v>401</v>
      </c>
      <c r="G142">
        <v>0</v>
      </c>
      <c r="H142" s="2">
        <v>21575500</v>
      </c>
      <c r="I142" s="2">
        <v>10192288465</v>
      </c>
    </row>
    <row r="143" spans="1:9" x14ac:dyDescent="0.25">
      <c r="A143">
        <v>105610780000</v>
      </c>
      <c r="B143" t="s">
        <v>1</v>
      </c>
      <c r="C143" t="s">
        <v>2</v>
      </c>
      <c r="D143" t="s">
        <v>3</v>
      </c>
      <c r="E143" s="1">
        <v>45790</v>
      </c>
      <c r="F143" t="s">
        <v>447</v>
      </c>
      <c r="G143">
        <v>0</v>
      </c>
      <c r="H143" s="2">
        <v>24300000</v>
      </c>
      <c r="I143" s="2">
        <v>19454410617</v>
      </c>
    </row>
    <row r="144" spans="1:9" x14ac:dyDescent="0.25">
      <c r="A144">
        <v>105610780000</v>
      </c>
      <c r="B144" t="s">
        <v>1</v>
      </c>
      <c r="C144" t="s">
        <v>2</v>
      </c>
      <c r="D144" t="s">
        <v>3</v>
      </c>
      <c r="E144" s="1">
        <v>45779</v>
      </c>
      <c r="F144" t="s">
        <v>389</v>
      </c>
      <c r="G144">
        <v>0</v>
      </c>
      <c r="H144" s="2">
        <v>25708960</v>
      </c>
      <c r="I144" s="2">
        <v>10141942709</v>
      </c>
    </row>
    <row r="145" spans="1:9" x14ac:dyDescent="0.25">
      <c r="A145">
        <v>105610780000</v>
      </c>
      <c r="B145" t="s">
        <v>1</v>
      </c>
      <c r="C145" t="s">
        <v>2</v>
      </c>
      <c r="D145" t="s">
        <v>3</v>
      </c>
      <c r="E145" s="1">
        <v>45805</v>
      </c>
      <c r="F145" t="s">
        <v>520</v>
      </c>
      <c r="G145">
        <v>0</v>
      </c>
      <c r="H145" s="2">
        <v>36000000</v>
      </c>
      <c r="I145" s="2">
        <v>1610224182</v>
      </c>
    </row>
    <row r="146" spans="1:9" x14ac:dyDescent="0.25">
      <c r="A146">
        <v>105610780000</v>
      </c>
      <c r="B146" t="s">
        <v>1</v>
      </c>
      <c r="C146" t="s">
        <v>2</v>
      </c>
      <c r="D146" t="s">
        <v>3</v>
      </c>
      <c r="E146" s="1">
        <v>45797</v>
      </c>
      <c r="F146" t="s">
        <v>485</v>
      </c>
      <c r="G146">
        <v>0</v>
      </c>
      <c r="H146" s="2">
        <v>62285901</v>
      </c>
      <c r="I146" s="2">
        <v>7323382807</v>
      </c>
    </row>
    <row r="147" spans="1:9" x14ac:dyDescent="0.25">
      <c r="A147">
        <v>105610780000</v>
      </c>
      <c r="B147" t="s">
        <v>1</v>
      </c>
      <c r="C147" t="s">
        <v>2</v>
      </c>
      <c r="D147" t="s">
        <v>3</v>
      </c>
      <c r="E147" s="1">
        <v>45805</v>
      </c>
      <c r="F147" t="s">
        <v>518</v>
      </c>
      <c r="G147">
        <v>0</v>
      </c>
      <c r="H147" s="2">
        <v>64213215</v>
      </c>
      <c r="I147" s="2">
        <v>1573924182</v>
      </c>
    </row>
    <row r="148" spans="1:9" x14ac:dyDescent="0.25">
      <c r="A148">
        <v>105610780000</v>
      </c>
      <c r="B148" t="s">
        <v>1</v>
      </c>
      <c r="C148" t="s">
        <v>2</v>
      </c>
      <c r="D148" t="s">
        <v>3</v>
      </c>
      <c r="E148" s="1">
        <v>45808</v>
      </c>
      <c r="F148" t="s">
        <v>533</v>
      </c>
      <c r="G148">
        <v>0</v>
      </c>
      <c r="H148" s="2">
        <v>68344077</v>
      </c>
      <c r="I148" s="2">
        <v>1775263565</v>
      </c>
    </row>
    <row r="149" spans="1:9" x14ac:dyDescent="0.25">
      <c r="A149">
        <v>105610780000</v>
      </c>
      <c r="B149" t="s">
        <v>1</v>
      </c>
      <c r="C149" t="s">
        <v>2</v>
      </c>
      <c r="D149" t="s">
        <v>3</v>
      </c>
      <c r="E149" s="1">
        <v>45790</v>
      </c>
      <c r="F149" t="s">
        <v>449</v>
      </c>
      <c r="G149">
        <v>0</v>
      </c>
      <c r="H149" s="2">
        <v>77500000</v>
      </c>
      <c r="I149" s="2">
        <v>19532010617</v>
      </c>
    </row>
    <row r="150" spans="1:9" x14ac:dyDescent="0.25">
      <c r="A150">
        <v>105610780000</v>
      </c>
      <c r="B150" t="s">
        <v>1</v>
      </c>
      <c r="C150" t="s">
        <v>2</v>
      </c>
      <c r="D150" t="s">
        <v>3</v>
      </c>
      <c r="E150" s="1">
        <v>45807</v>
      </c>
      <c r="F150" t="s">
        <v>528</v>
      </c>
      <c r="G150">
        <v>0</v>
      </c>
      <c r="H150" s="2">
        <v>77714750</v>
      </c>
      <c r="I150" s="2">
        <v>1689438932</v>
      </c>
    </row>
    <row r="151" spans="1:9" x14ac:dyDescent="0.25">
      <c r="A151">
        <v>105610780000</v>
      </c>
      <c r="B151" t="s">
        <v>1</v>
      </c>
      <c r="C151" t="s">
        <v>2</v>
      </c>
      <c r="D151" t="s">
        <v>3</v>
      </c>
      <c r="E151" s="1">
        <v>45798</v>
      </c>
      <c r="F151" t="s">
        <v>490</v>
      </c>
      <c r="G151">
        <v>0</v>
      </c>
      <c r="H151" s="2">
        <v>112775070</v>
      </c>
      <c r="I151" s="2">
        <v>7470500141</v>
      </c>
    </row>
    <row r="152" spans="1:9" x14ac:dyDescent="0.25">
      <c r="A152">
        <v>105610780000</v>
      </c>
      <c r="B152" t="s">
        <v>1</v>
      </c>
      <c r="C152" t="s">
        <v>2</v>
      </c>
      <c r="D152" t="s">
        <v>3</v>
      </c>
      <c r="E152" s="1">
        <v>45799</v>
      </c>
      <c r="F152" t="s">
        <v>500</v>
      </c>
      <c r="G152">
        <v>0</v>
      </c>
      <c r="H152" s="2">
        <v>130000000</v>
      </c>
      <c r="I152" s="2">
        <v>7602413501</v>
      </c>
    </row>
    <row r="153" spans="1:9" x14ac:dyDescent="0.25">
      <c r="A153">
        <v>105610780000</v>
      </c>
      <c r="B153" t="s">
        <v>1</v>
      </c>
      <c r="C153" t="s">
        <v>2</v>
      </c>
      <c r="D153" t="s">
        <v>3</v>
      </c>
      <c r="E153" s="1">
        <v>45804</v>
      </c>
      <c r="F153" t="s">
        <v>513</v>
      </c>
      <c r="G153">
        <v>0</v>
      </c>
      <c r="H153" s="2">
        <v>201965556</v>
      </c>
      <c r="I153" s="2">
        <v>60509268467</v>
      </c>
    </row>
    <row r="154" spans="1:9" x14ac:dyDescent="0.25">
      <c r="A154">
        <v>105610780000</v>
      </c>
      <c r="B154" t="s">
        <v>1</v>
      </c>
      <c r="C154" t="s">
        <v>2</v>
      </c>
      <c r="D154" t="s">
        <v>3</v>
      </c>
      <c r="E154" s="1">
        <v>45782</v>
      </c>
      <c r="F154" t="s">
        <v>408</v>
      </c>
      <c r="G154">
        <v>0</v>
      </c>
      <c r="H154" s="2">
        <v>261596593</v>
      </c>
      <c r="I154" s="2">
        <v>10731535450</v>
      </c>
    </row>
    <row r="155" spans="1:9" x14ac:dyDescent="0.25">
      <c r="A155">
        <v>105610780000</v>
      </c>
      <c r="B155" t="s">
        <v>1</v>
      </c>
      <c r="C155" t="s">
        <v>2</v>
      </c>
      <c r="D155" t="s">
        <v>3</v>
      </c>
      <c r="E155" s="1">
        <v>45779</v>
      </c>
      <c r="F155" t="s">
        <v>402</v>
      </c>
      <c r="G155">
        <v>0</v>
      </c>
      <c r="H155" s="2">
        <v>262580392</v>
      </c>
      <c r="I155" s="2">
        <v>10454868857</v>
      </c>
    </row>
    <row r="156" spans="1:9" x14ac:dyDescent="0.25">
      <c r="A156">
        <v>105610780000</v>
      </c>
      <c r="B156" t="s">
        <v>1</v>
      </c>
      <c r="C156" t="s">
        <v>2</v>
      </c>
      <c r="D156" t="s">
        <v>3</v>
      </c>
      <c r="E156" s="1">
        <v>45797</v>
      </c>
      <c r="F156" t="s">
        <v>479</v>
      </c>
      <c r="G156">
        <v>0</v>
      </c>
      <c r="H156" s="2">
        <v>488452430</v>
      </c>
      <c r="I156" s="2">
        <v>7255296906</v>
      </c>
    </row>
    <row r="157" spans="1:9" x14ac:dyDescent="0.25">
      <c r="A157">
        <v>105610780000</v>
      </c>
      <c r="B157" t="s">
        <v>1</v>
      </c>
      <c r="C157" t="s">
        <v>2</v>
      </c>
      <c r="D157" t="s">
        <v>3</v>
      </c>
      <c r="E157" s="1">
        <v>45789</v>
      </c>
      <c r="F157" t="s">
        <v>440</v>
      </c>
      <c r="G157">
        <v>0</v>
      </c>
      <c r="H157" s="2">
        <v>587532031</v>
      </c>
      <c r="I157" s="2">
        <v>17056512687</v>
      </c>
    </row>
    <row r="158" spans="1:9" x14ac:dyDescent="0.25">
      <c r="A158">
        <v>105610780000</v>
      </c>
      <c r="B158" t="s">
        <v>1</v>
      </c>
      <c r="C158" t="s">
        <v>2</v>
      </c>
      <c r="D158" t="s">
        <v>3</v>
      </c>
      <c r="E158" s="1">
        <v>45779</v>
      </c>
      <c r="F158" t="s">
        <v>386</v>
      </c>
      <c r="G158">
        <v>0</v>
      </c>
      <c r="H158" s="2">
        <v>2203008000</v>
      </c>
      <c r="I158" s="2">
        <v>10104226002</v>
      </c>
    </row>
    <row r="159" spans="1:9" x14ac:dyDescent="0.25">
      <c r="A159">
        <v>105610780000</v>
      </c>
      <c r="B159" t="s">
        <v>1</v>
      </c>
      <c r="C159" t="s">
        <v>2</v>
      </c>
      <c r="D159" t="s">
        <v>3</v>
      </c>
      <c r="E159" s="1">
        <v>45790</v>
      </c>
      <c r="F159" t="s">
        <v>446</v>
      </c>
      <c r="G159">
        <v>0</v>
      </c>
      <c r="H159" s="2">
        <v>2359658702</v>
      </c>
      <c r="I159" s="2">
        <v>19430110617</v>
      </c>
    </row>
    <row r="160" spans="1:9" x14ac:dyDescent="0.25">
      <c r="A160">
        <v>105610780000</v>
      </c>
      <c r="B160" t="s">
        <v>1</v>
      </c>
      <c r="C160" t="s">
        <v>2</v>
      </c>
      <c r="D160" t="s">
        <v>3</v>
      </c>
      <c r="E160" s="1">
        <v>45782</v>
      </c>
      <c r="F160" t="s">
        <v>409</v>
      </c>
      <c r="G160">
        <v>0</v>
      </c>
      <c r="H160" s="2">
        <v>5684264203</v>
      </c>
      <c r="I160" s="2">
        <v>16415799653</v>
      </c>
    </row>
    <row r="161" spans="1:9" x14ac:dyDescent="0.25">
      <c r="A161">
        <v>105610780000</v>
      </c>
      <c r="B161" t="s">
        <v>1</v>
      </c>
      <c r="C161" t="s">
        <v>2</v>
      </c>
      <c r="D161" t="s">
        <v>3</v>
      </c>
      <c r="E161" s="1">
        <v>45796</v>
      </c>
      <c r="F161" t="s">
        <v>476</v>
      </c>
      <c r="G161">
        <v>0</v>
      </c>
      <c r="H161" s="2">
        <v>5685283859</v>
      </c>
      <c r="I161" s="2">
        <v>10266544476</v>
      </c>
    </row>
    <row r="162" spans="1:9" x14ac:dyDescent="0.25">
      <c r="A162">
        <v>105610780000</v>
      </c>
      <c r="B162" t="s">
        <v>1</v>
      </c>
      <c r="C162" t="s">
        <v>2</v>
      </c>
      <c r="D162" t="s">
        <v>3</v>
      </c>
      <c r="E162" s="1">
        <v>45804</v>
      </c>
      <c r="F162" t="s">
        <v>512</v>
      </c>
      <c r="G162">
        <v>0</v>
      </c>
      <c r="H162" s="2">
        <v>59201589410</v>
      </c>
      <c r="I162" s="2">
        <v>60307302911</v>
      </c>
    </row>
    <row r="163" spans="1:9" x14ac:dyDescent="0.25">
      <c r="A163">
        <v>105610780000</v>
      </c>
      <c r="B163" t="s">
        <v>1</v>
      </c>
      <c r="C163" t="s">
        <v>176</v>
      </c>
      <c r="D163" t="s">
        <v>3</v>
      </c>
      <c r="E163" s="1">
        <v>45779</v>
      </c>
      <c r="F163" t="s">
        <v>177</v>
      </c>
      <c r="I163" s="2">
        <v>7901118002</v>
      </c>
    </row>
    <row r="164" spans="1:9" x14ac:dyDescent="0.25">
      <c r="A164">
        <v>105610780000</v>
      </c>
      <c r="B164" t="s">
        <v>1</v>
      </c>
      <c r="C164" t="s">
        <v>2</v>
      </c>
      <c r="D164" t="s">
        <v>3</v>
      </c>
      <c r="E164" s="1">
        <v>45808</v>
      </c>
      <c r="F164" t="s">
        <v>37</v>
      </c>
      <c r="I164" s="2">
        <v>1765111953</v>
      </c>
    </row>
  </sheetData>
  <sortState ref="A2:I164">
    <sortCondition ref="H2:H164"/>
  </sortState>
  <pageMargins left="0.7" right="0.7" top="0.75" bottom="0.75" header="0.3" footer="0.3"/>
  <pageSetup orientation="portrait" r:id="rId1"/>
  <customProperties>
    <customPr name="QAA_DRILLPATH_NODE_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M900"/>
  <sheetViews>
    <sheetView topLeftCell="A869" workbookViewId="0">
      <selection activeCell="A890" sqref="A890"/>
    </sheetView>
  </sheetViews>
  <sheetFormatPr defaultRowHeight="15" x14ac:dyDescent="0.25"/>
  <cols>
    <col min="1" max="1" width="13.28515625" style="52" customWidth="1"/>
    <col min="2" max="2" width="14" style="52" customWidth="1"/>
    <col min="3" max="3" width="13.7109375" style="52" bestFit="1" customWidth="1"/>
    <col min="4" max="4" width="16.28515625" style="52" bestFit="1" customWidth="1"/>
    <col min="5" max="5" width="12" style="52" customWidth="1"/>
    <col min="6" max="6" width="42.140625" style="52" customWidth="1"/>
    <col min="7" max="7" width="31.5703125" style="52" customWidth="1"/>
    <col min="8" max="8" width="61" style="52" customWidth="1"/>
    <col min="9" max="9" width="26.5703125" style="54" customWidth="1"/>
    <col min="10" max="10" width="19.7109375" style="52" customWidth="1"/>
    <col min="11" max="11" width="24" style="52" customWidth="1"/>
    <col min="256" max="256" width="12.7109375" customWidth="1"/>
    <col min="257" max="257" width="16.28515625" bestFit="1" customWidth="1"/>
    <col min="258" max="258" width="15.140625" bestFit="1" customWidth="1"/>
    <col min="259" max="259" width="14" bestFit="1" customWidth="1"/>
    <col min="260" max="260" width="19.7109375" bestFit="1" customWidth="1"/>
    <col min="261" max="261" width="49" bestFit="1" customWidth="1"/>
    <col min="262" max="262" width="21.7109375" bestFit="1" customWidth="1"/>
    <col min="263" max="263" width="17" bestFit="1" customWidth="1"/>
    <col min="264" max="264" width="10.7109375" bestFit="1" customWidth="1"/>
    <col min="266" max="266" width="19.7109375" customWidth="1"/>
    <col min="512" max="512" width="12.7109375" customWidth="1"/>
    <col min="513" max="513" width="16.28515625" bestFit="1" customWidth="1"/>
    <col min="514" max="514" width="15.140625" bestFit="1" customWidth="1"/>
    <col min="515" max="515" width="14" bestFit="1" customWidth="1"/>
    <col min="516" max="516" width="19.7109375" bestFit="1" customWidth="1"/>
    <col min="517" max="517" width="49" bestFit="1" customWidth="1"/>
    <col min="518" max="518" width="21.7109375" bestFit="1" customWidth="1"/>
    <col min="519" max="519" width="17" bestFit="1" customWidth="1"/>
    <col min="520" max="520" width="10.7109375" bestFit="1" customWidth="1"/>
    <col min="522" max="522" width="19.7109375" customWidth="1"/>
    <col min="768" max="768" width="12.7109375" customWidth="1"/>
    <col min="769" max="769" width="16.28515625" bestFit="1" customWidth="1"/>
    <col min="770" max="770" width="15.140625" bestFit="1" customWidth="1"/>
    <col min="771" max="771" width="14" bestFit="1" customWidth="1"/>
    <col min="772" max="772" width="19.7109375" bestFit="1" customWidth="1"/>
    <col min="773" max="773" width="49" bestFit="1" customWidth="1"/>
    <col min="774" max="774" width="21.7109375" bestFit="1" customWidth="1"/>
    <col min="775" max="775" width="17" bestFit="1" customWidth="1"/>
    <col min="776" max="776" width="10.7109375" bestFit="1" customWidth="1"/>
    <col min="778" max="778" width="19.7109375" customWidth="1"/>
    <col min="1024" max="1024" width="12.7109375" customWidth="1"/>
    <col min="1025" max="1025" width="16.28515625" bestFit="1" customWidth="1"/>
    <col min="1026" max="1026" width="15.140625" bestFit="1" customWidth="1"/>
    <col min="1027" max="1027" width="14" bestFit="1" customWidth="1"/>
    <col min="1028" max="1028" width="19.7109375" bestFit="1" customWidth="1"/>
    <col min="1029" max="1029" width="49" bestFit="1" customWidth="1"/>
    <col min="1030" max="1030" width="21.7109375" bestFit="1" customWidth="1"/>
    <col min="1031" max="1031" width="17" bestFit="1" customWidth="1"/>
    <col min="1032" max="1032" width="10.7109375" bestFit="1" customWidth="1"/>
    <col min="1034" max="1034" width="19.7109375" customWidth="1"/>
    <col min="1280" max="1280" width="12.7109375" customWidth="1"/>
    <col min="1281" max="1281" width="16.28515625" bestFit="1" customWidth="1"/>
    <col min="1282" max="1282" width="15.140625" bestFit="1" customWidth="1"/>
    <col min="1283" max="1283" width="14" bestFit="1" customWidth="1"/>
    <col min="1284" max="1284" width="19.7109375" bestFit="1" customWidth="1"/>
    <col min="1285" max="1285" width="49" bestFit="1" customWidth="1"/>
    <col min="1286" max="1286" width="21.7109375" bestFit="1" customWidth="1"/>
    <col min="1287" max="1287" width="17" bestFit="1" customWidth="1"/>
    <col min="1288" max="1288" width="10.7109375" bestFit="1" customWidth="1"/>
    <col min="1290" max="1290" width="19.7109375" customWidth="1"/>
    <col min="1536" max="1536" width="12.7109375" customWidth="1"/>
    <col min="1537" max="1537" width="16.28515625" bestFit="1" customWidth="1"/>
    <col min="1538" max="1538" width="15.140625" bestFit="1" customWidth="1"/>
    <col min="1539" max="1539" width="14" bestFit="1" customWidth="1"/>
    <col min="1540" max="1540" width="19.7109375" bestFit="1" customWidth="1"/>
    <col min="1541" max="1541" width="49" bestFit="1" customWidth="1"/>
    <col min="1542" max="1542" width="21.7109375" bestFit="1" customWidth="1"/>
    <col min="1543" max="1543" width="17" bestFit="1" customWidth="1"/>
    <col min="1544" max="1544" width="10.7109375" bestFit="1" customWidth="1"/>
    <col min="1546" max="1546" width="19.7109375" customWidth="1"/>
    <col min="1792" max="1792" width="12.7109375" customWidth="1"/>
    <col min="1793" max="1793" width="16.28515625" bestFit="1" customWidth="1"/>
    <col min="1794" max="1794" width="15.140625" bestFit="1" customWidth="1"/>
    <col min="1795" max="1795" width="14" bestFit="1" customWidth="1"/>
    <col min="1796" max="1796" width="19.7109375" bestFit="1" customWidth="1"/>
    <col min="1797" max="1797" width="49" bestFit="1" customWidth="1"/>
    <col min="1798" max="1798" width="21.7109375" bestFit="1" customWidth="1"/>
    <col min="1799" max="1799" width="17" bestFit="1" customWidth="1"/>
    <col min="1800" max="1800" width="10.7109375" bestFit="1" customWidth="1"/>
    <col min="1802" max="1802" width="19.7109375" customWidth="1"/>
    <col min="2048" max="2048" width="12.7109375" customWidth="1"/>
    <col min="2049" max="2049" width="16.28515625" bestFit="1" customWidth="1"/>
    <col min="2050" max="2050" width="15.140625" bestFit="1" customWidth="1"/>
    <col min="2051" max="2051" width="14" bestFit="1" customWidth="1"/>
    <col min="2052" max="2052" width="19.7109375" bestFit="1" customWidth="1"/>
    <col min="2053" max="2053" width="49" bestFit="1" customWidth="1"/>
    <col min="2054" max="2054" width="21.7109375" bestFit="1" customWidth="1"/>
    <col min="2055" max="2055" width="17" bestFit="1" customWidth="1"/>
    <col min="2056" max="2056" width="10.7109375" bestFit="1" customWidth="1"/>
    <col min="2058" max="2058" width="19.7109375" customWidth="1"/>
    <col min="2304" max="2304" width="12.7109375" customWidth="1"/>
    <col min="2305" max="2305" width="16.28515625" bestFit="1" customWidth="1"/>
    <col min="2306" max="2306" width="15.140625" bestFit="1" customWidth="1"/>
    <col min="2307" max="2307" width="14" bestFit="1" customWidth="1"/>
    <col min="2308" max="2308" width="19.7109375" bestFit="1" customWidth="1"/>
    <col min="2309" max="2309" width="49" bestFit="1" customWidth="1"/>
    <col min="2310" max="2310" width="21.7109375" bestFit="1" customWidth="1"/>
    <col min="2311" max="2311" width="17" bestFit="1" customWidth="1"/>
    <col min="2312" max="2312" width="10.7109375" bestFit="1" customWidth="1"/>
    <col min="2314" max="2314" width="19.7109375" customWidth="1"/>
    <col min="2560" max="2560" width="12.7109375" customWidth="1"/>
    <col min="2561" max="2561" width="16.28515625" bestFit="1" customWidth="1"/>
    <col min="2562" max="2562" width="15.140625" bestFit="1" customWidth="1"/>
    <col min="2563" max="2563" width="14" bestFit="1" customWidth="1"/>
    <col min="2564" max="2564" width="19.7109375" bestFit="1" customWidth="1"/>
    <col min="2565" max="2565" width="49" bestFit="1" customWidth="1"/>
    <col min="2566" max="2566" width="21.7109375" bestFit="1" customWidth="1"/>
    <col min="2567" max="2567" width="17" bestFit="1" customWidth="1"/>
    <col min="2568" max="2568" width="10.7109375" bestFit="1" customWidth="1"/>
    <col min="2570" max="2570" width="19.7109375" customWidth="1"/>
    <col min="2816" max="2816" width="12.7109375" customWidth="1"/>
    <col min="2817" max="2817" width="16.28515625" bestFit="1" customWidth="1"/>
    <col min="2818" max="2818" width="15.140625" bestFit="1" customWidth="1"/>
    <col min="2819" max="2819" width="14" bestFit="1" customWidth="1"/>
    <col min="2820" max="2820" width="19.7109375" bestFit="1" customWidth="1"/>
    <col min="2821" max="2821" width="49" bestFit="1" customWidth="1"/>
    <col min="2822" max="2822" width="21.7109375" bestFit="1" customWidth="1"/>
    <col min="2823" max="2823" width="17" bestFit="1" customWidth="1"/>
    <col min="2824" max="2824" width="10.7109375" bestFit="1" customWidth="1"/>
    <col min="2826" max="2826" width="19.7109375" customWidth="1"/>
    <col min="3072" max="3072" width="12.7109375" customWidth="1"/>
    <col min="3073" max="3073" width="16.28515625" bestFit="1" customWidth="1"/>
    <col min="3074" max="3074" width="15.140625" bestFit="1" customWidth="1"/>
    <col min="3075" max="3075" width="14" bestFit="1" customWidth="1"/>
    <col min="3076" max="3076" width="19.7109375" bestFit="1" customWidth="1"/>
    <col min="3077" max="3077" width="49" bestFit="1" customWidth="1"/>
    <col min="3078" max="3078" width="21.7109375" bestFit="1" customWidth="1"/>
    <col min="3079" max="3079" width="17" bestFit="1" customWidth="1"/>
    <col min="3080" max="3080" width="10.7109375" bestFit="1" customWidth="1"/>
    <col min="3082" max="3082" width="19.7109375" customWidth="1"/>
    <col min="3328" max="3328" width="12.7109375" customWidth="1"/>
    <col min="3329" max="3329" width="16.28515625" bestFit="1" customWidth="1"/>
    <col min="3330" max="3330" width="15.140625" bestFit="1" customWidth="1"/>
    <col min="3331" max="3331" width="14" bestFit="1" customWidth="1"/>
    <col min="3332" max="3332" width="19.7109375" bestFit="1" customWidth="1"/>
    <col min="3333" max="3333" width="49" bestFit="1" customWidth="1"/>
    <col min="3334" max="3334" width="21.7109375" bestFit="1" customWidth="1"/>
    <col min="3335" max="3335" width="17" bestFit="1" customWidth="1"/>
    <col min="3336" max="3336" width="10.7109375" bestFit="1" customWidth="1"/>
    <col min="3338" max="3338" width="19.7109375" customWidth="1"/>
    <col min="3584" max="3584" width="12.7109375" customWidth="1"/>
    <col min="3585" max="3585" width="16.28515625" bestFit="1" customWidth="1"/>
    <col min="3586" max="3586" width="15.140625" bestFit="1" customWidth="1"/>
    <col min="3587" max="3587" width="14" bestFit="1" customWidth="1"/>
    <col min="3588" max="3588" width="19.7109375" bestFit="1" customWidth="1"/>
    <col min="3589" max="3589" width="49" bestFit="1" customWidth="1"/>
    <col min="3590" max="3590" width="21.7109375" bestFit="1" customWidth="1"/>
    <col min="3591" max="3591" width="17" bestFit="1" customWidth="1"/>
    <col min="3592" max="3592" width="10.7109375" bestFit="1" customWidth="1"/>
    <col min="3594" max="3594" width="19.7109375" customWidth="1"/>
    <col min="3840" max="3840" width="12.7109375" customWidth="1"/>
    <col min="3841" max="3841" width="16.28515625" bestFit="1" customWidth="1"/>
    <col min="3842" max="3842" width="15.140625" bestFit="1" customWidth="1"/>
    <col min="3843" max="3843" width="14" bestFit="1" customWidth="1"/>
    <col min="3844" max="3844" width="19.7109375" bestFit="1" customWidth="1"/>
    <col min="3845" max="3845" width="49" bestFit="1" customWidth="1"/>
    <col min="3846" max="3846" width="21.7109375" bestFit="1" customWidth="1"/>
    <col min="3847" max="3847" width="17" bestFit="1" customWidth="1"/>
    <col min="3848" max="3848" width="10.7109375" bestFit="1" customWidth="1"/>
    <col min="3850" max="3850" width="19.7109375" customWidth="1"/>
    <col min="4096" max="4096" width="12.7109375" customWidth="1"/>
    <col min="4097" max="4097" width="16.28515625" bestFit="1" customWidth="1"/>
    <col min="4098" max="4098" width="15.140625" bestFit="1" customWidth="1"/>
    <col min="4099" max="4099" width="14" bestFit="1" customWidth="1"/>
    <col min="4100" max="4100" width="19.7109375" bestFit="1" customWidth="1"/>
    <col min="4101" max="4101" width="49" bestFit="1" customWidth="1"/>
    <col min="4102" max="4102" width="21.7109375" bestFit="1" customWidth="1"/>
    <col min="4103" max="4103" width="17" bestFit="1" customWidth="1"/>
    <col min="4104" max="4104" width="10.7109375" bestFit="1" customWidth="1"/>
    <col min="4106" max="4106" width="19.7109375" customWidth="1"/>
    <col min="4352" max="4352" width="12.7109375" customWidth="1"/>
    <col min="4353" max="4353" width="16.28515625" bestFit="1" customWidth="1"/>
    <col min="4354" max="4354" width="15.140625" bestFit="1" customWidth="1"/>
    <col min="4355" max="4355" width="14" bestFit="1" customWidth="1"/>
    <col min="4356" max="4356" width="19.7109375" bestFit="1" customWidth="1"/>
    <col min="4357" max="4357" width="49" bestFit="1" customWidth="1"/>
    <col min="4358" max="4358" width="21.7109375" bestFit="1" customWidth="1"/>
    <col min="4359" max="4359" width="17" bestFit="1" customWidth="1"/>
    <col min="4360" max="4360" width="10.7109375" bestFit="1" customWidth="1"/>
    <col min="4362" max="4362" width="19.7109375" customWidth="1"/>
    <col min="4608" max="4608" width="12.7109375" customWidth="1"/>
    <col min="4609" max="4609" width="16.28515625" bestFit="1" customWidth="1"/>
    <col min="4610" max="4610" width="15.140625" bestFit="1" customWidth="1"/>
    <col min="4611" max="4611" width="14" bestFit="1" customWidth="1"/>
    <col min="4612" max="4612" width="19.7109375" bestFit="1" customWidth="1"/>
    <col min="4613" max="4613" width="49" bestFit="1" customWidth="1"/>
    <col min="4614" max="4614" width="21.7109375" bestFit="1" customWidth="1"/>
    <col min="4615" max="4615" width="17" bestFit="1" customWidth="1"/>
    <col min="4616" max="4616" width="10.7109375" bestFit="1" customWidth="1"/>
    <col min="4618" max="4618" width="19.7109375" customWidth="1"/>
    <col min="4864" max="4864" width="12.7109375" customWidth="1"/>
    <col min="4865" max="4865" width="16.28515625" bestFit="1" customWidth="1"/>
    <col min="4866" max="4866" width="15.140625" bestFit="1" customWidth="1"/>
    <col min="4867" max="4867" width="14" bestFit="1" customWidth="1"/>
    <col min="4868" max="4868" width="19.7109375" bestFit="1" customWidth="1"/>
    <col min="4869" max="4869" width="49" bestFit="1" customWidth="1"/>
    <col min="4870" max="4870" width="21.7109375" bestFit="1" customWidth="1"/>
    <col min="4871" max="4871" width="17" bestFit="1" customWidth="1"/>
    <col min="4872" max="4872" width="10.7109375" bestFit="1" customWidth="1"/>
    <col min="4874" max="4874" width="19.7109375" customWidth="1"/>
    <col min="5120" max="5120" width="12.7109375" customWidth="1"/>
    <col min="5121" max="5121" width="16.28515625" bestFit="1" customWidth="1"/>
    <col min="5122" max="5122" width="15.140625" bestFit="1" customWidth="1"/>
    <col min="5123" max="5123" width="14" bestFit="1" customWidth="1"/>
    <col min="5124" max="5124" width="19.7109375" bestFit="1" customWidth="1"/>
    <col min="5125" max="5125" width="49" bestFit="1" customWidth="1"/>
    <col min="5126" max="5126" width="21.7109375" bestFit="1" customWidth="1"/>
    <col min="5127" max="5127" width="17" bestFit="1" customWidth="1"/>
    <col min="5128" max="5128" width="10.7109375" bestFit="1" customWidth="1"/>
    <col min="5130" max="5130" width="19.7109375" customWidth="1"/>
    <col min="5376" max="5376" width="12.7109375" customWidth="1"/>
    <col min="5377" max="5377" width="16.28515625" bestFit="1" customWidth="1"/>
    <col min="5378" max="5378" width="15.140625" bestFit="1" customWidth="1"/>
    <col min="5379" max="5379" width="14" bestFit="1" customWidth="1"/>
    <col min="5380" max="5380" width="19.7109375" bestFit="1" customWidth="1"/>
    <col min="5381" max="5381" width="49" bestFit="1" customWidth="1"/>
    <col min="5382" max="5382" width="21.7109375" bestFit="1" customWidth="1"/>
    <col min="5383" max="5383" width="17" bestFit="1" customWidth="1"/>
    <col min="5384" max="5384" width="10.7109375" bestFit="1" customWidth="1"/>
    <col min="5386" max="5386" width="19.7109375" customWidth="1"/>
    <col min="5632" max="5632" width="12.7109375" customWidth="1"/>
    <col min="5633" max="5633" width="16.28515625" bestFit="1" customWidth="1"/>
    <col min="5634" max="5634" width="15.140625" bestFit="1" customWidth="1"/>
    <col min="5635" max="5635" width="14" bestFit="1" customWidth="1"/>
    <col min="5636" max="5636" width="19.7109375" bestFit="1" customWidth="1"/>
    <col min="5637" max="5637" width="49" bestFit="1" customWidth="1"/>
    <col min="5638" max="5638" width="21.7109375" bestFit="1" customWidth="1"/>
    <col min="5639" max="5639" width="17" bestFit="1" customWidth="1"/>
    <col min="5640" max="5640" width="10.7109375" bestFit="1" customWidth="1"/>
    <col min="5642" max="5642" width="19.7109375" customWidth="1"/>
    <col min="5888" max="5888" width="12.7109375" customWidth="1"/>
    <col min="5889" max="5889" width="16.28515625" bestFit="1" customWidth="1"/>
    <col min="5890" max="5890" width="15.140625" bestFit="1" customWidth="1"/>
    <col min="5891" max="5891" width="14" bestFit="1" customWidth="1"/>
    <col min="5892" max="5892" width="19.7109375" bestFit="1" customWidth="1"/>
    <col min="5893" max="5893" width="49" bestFit="1" customWidth="1"/>
    <col min="5894" max="5894" width="21.7109375" bestFit="1" customWidth="1"/>
    <col min="5895" max="5895" width="17" bestFit="1" customWidth="1"/>
    <col min="5896" max="5896" width="10.7109375" bestFit="1" customWidth="1"/>
    <col min="5898" max="5898" width="19.7109375" customWidth="1"/>
    <col min="6144" max="6144" width="12.7109375" customWidth="1"/>
    <col min="6145" max="6145" width="16.28515625" bestFit="1" customWidth="1"/>
    <col min="6146" max="6146" width="15.140625" bestFit="1" customWidth="1"/>
    <col min="6147" max="6147" width="14" bestFit="1" customWidth="1"/>
    <col min="6148" max="6148" width="19.7109375" bestFit="1" customWidth="1"/>
    <col min="6149" max="6149" width="49" bestFit="1" customWidth="1"/>
    <col min="6150" max="6150" width="21.7109375" bestFit="1" customWidth="1"/>
    <col min="6151" max="6151" width="17" bestFit="1" customWidth="1"/>
    <col min="6152" max="6152" width="10.7109375" bestFit="1" customWidth="1"/>
    <col min="6154" max="6154" width="19.7109375" customWidth="1"/>
    <col min="6400" max="6400" width="12.7109375" customWidth="1"/>
    <col min="6401" max="6401" width="16.28515625" bestFit="1" customWidth="1"/>
    <col min="6402" max="6402" width="15.140625" bestFit="1" customWidth="1"/>
    <col min="6403" max="6403" width="14" bestFit="1" customWidth="1"/>
    <col min="6404" max="6404" width="19.7109375" bestFit="1" customWidth="1"/>
    <col min="6405" max="6405" width="49" bestFit="1" customWidth="1"/>
    <col min="6406" max="6406" width="21.7109375" bestFit="1" customWidth="1"/>
    <col min="6407" max="6407" width="17" bestFit="1" customWidth="1"/>
    <col min="6408" max="6408" width="10.7109375" bestFit="1" customWidth="1"/>
    <col min="6410" max="6410" width="19.7109375" customWidth="1"/>
    <col min="6656" max="6656" width="12.7109375" customWidth="1"/>
    <col min="6657" max="6657" width="16.28515625" bestFit="1" customWidth="1"/>
    <col min="6658" max="6658" width="15.140625" bestFit="1" customWidth="1"/>
    <col min="6659" max="6659" width="14" bestFit="1" customWidth="1"/>
    <col min="6660" max="6660" width="19.7109375" bestFit="1" customWidth="1"/>
    <col min="6661" max="6661" width="49" bestFit="1" customWidth="1"/>
    <col min="6662" max="6662" width="21.7109375" bestFit="1" customWidth="1"/>
    <col min="6663" max="6663" width="17" bestFit="1" customWidth="1"/>
    <col min="6664" max="6664" width="10.7109375" bestFit="1" customWidth="1"/>
    <col min="6666" max="6666" width="19.7109375" customWidth="1"/>
    <col min="6912" max="6912" width="12.7109375" customWidth="1"/>
    <col min="6913" max="6913" width="16.28515625" bestFit="1" customWidth="1"/>
    <col min="6914" max="6914" width="15.140625" bestFit="1" customWidth="1"/>
    <col min="6915" max="6915" width="14" bestFit="1" customWidth="1"/>
    <col min="6916" max="6916" width="19.7109375" bestFit="1" customWidth="1"/>
    <col min="6917" max="6917" width="49" bestFit="1" customWidth="1"/>
    <col min="6918" max="6918" width="21.7109375" bestFit="1" customWidth="1"/>
    <col min="6919" max="6919" width="17" bestFit="1" customWidth="1"/>
    <col min="6920" max="6920" width="10.7109375" bestFit="1" customWidth="1"/>
    <col min="6922" max="6922" width="19.7109375" customWidth="1"/>
    <col min="7168" max="7168" width="12.7109375" customWidth="1"/>
    <col min="7169" max="7169" width="16.28515625" bestFit="1" customWidth="1"/>
    <col min="7170" max="7170" width="15.140625" bestFit="1" customWidth="1"/>
    <col min="7171" max="7171" width="14" bestFit="1" customWidth="1"/>
    <col min="7172" max="7172" width="19.7109375" bestFit="1" customWidth="1"/>
    <col min="7173" max="7173" width="49" bestFit="1" customWidth="1"/>
    <col min="7174" max="7174" width="21.7109375" bestFit="1" customWidth="1"/>
    <col min="7175" max="7175" width="17" bestFit="1" customWidth="1"/>
    <col min="7176" max="7176" width="10.7109375" bestFit="1" customWidth="1"/>
    <col min="7178" max="7178" width="19.7109375" customWidth="1"/>
    <col min="7424" max="7424" width="12.7109375" customWidth="1"/>
    <col min="7425" max="7425" width="16.28515625" bestFit="1" customWidth="1"/>
    <col min="7426" max="7426" width="15.140625" bestFit="1" customWidth="1"/>
    <col min="7427" max="7427" width="14" bestFit="1" customWidth="1"/>
    <col min="7428" max="7428" width="19.7109375" bestFit="1" customWidth="1"/>
    <col min="7429" max="7429" width="49" bestFit="1" customWidth="1"/>
    <col min="7430" max="7430" width="21.7109375" bestFit="1" customWidth="1"/>
    <col min="7431" max="7431" width="17" bestFit="1" customWidth="1"/>
    <col min="7432" max="7432" width="10.7109375" bestFit="1" customWidth="1"/>
    <col min="7434" max="7434" width="19.7109375" customWidth="1"/>
    <col min="7680" max="7680" width="12.7109375" customWidth="1"/>
    <col min="7681" max="7681" width="16.28515625" bestFit="1" customWidth="1"/>
    <col min="7682" max="7682" width="15.140625" bestFit="1" customWidth="1"/>
    <col min="7683" max="7683" width="14" bestFit="1" customWidth="1"/>
    <col min="7684" max="7684" width="19.7109375" bestFit="1" customWidth="1"/>
    <col min="7685" max="7685" width="49" bestFit="1" customWidth="1"/>
    <col min="7686" max="7686" width="21.7109375" bestFit="1" customWidth="1"/>
    <col min="7687" max="7687" width="17" bestFit="1" customWidth="1"/>
    <col min="7688" max="7688" width="10.7109375" bestFit="1" customWidth="1"/>
    <col min="7690" max="7690" width="19.7109375" customWidth="1"/>
    <col min="7936" max="7936" width="12.7109375" customWidth="1"/>
    <col min="7937" max="7937" width="16.28515625" bestFit="1" customWidth="1"/>
    <col min="7938" max="7938" width="15.140625" bestFit="1" customWidth="1"/>
    <col min="7939" max="7939" width="14" bestFit="1" customWidth="1"/>
    <col min="7940" max="7940" width="19.7109375" bestFit="1" customWidth="1"/>
    <col min="7941" max="7941" width="49" bestFit="1" customWidth="1"/>
    <col min="7942" max="7942" width="21.7109375" bestFit="1" customWidth="1"/>
    <col min="7943" max="7943" width="17" bestFit="1" customWidth="1"/>
    <col min="7944" max="7944" width="10.7109375" bestFit="1" customWidth="1"/>
    <col min="7946" max="7946" width="19.7109375" customWidth="1"/>
    <col min="8192" max="8192" width="12.7109375" customWidth="1"/>
    <col min="8193" max="8193" width="16.28515625" bestFit="1" customWidth="1"/>
    <col min="8194" max="8194" width="15.140625" bestFit="1" customWidth="1"/>
    <col min="8195" max="8195" width="14" bestFit="1" customWidth="1"/>
    <col min="8196" max="8196" width="19.7109375" bestFit="1" customWidth="1"/>
    <col min="8197" max="8197" width="49" bestFit="1" customWidth="1"/>
    <col min="8198" max="8198" width="21.7109375" bestFit="1" customWidth="1"/>
    <col min="8199" max="8199" width="17" bestFit="1" customWidth="1"/>
    <col min="8200" max="8200" width="10.7109375" bestFit="1" customWidth="1"/>
    <col min="8202" max="8202" width="19.7109375" customWidth="1"/>
    <col min="8448" max="8448" width="12.7109375" customWidth="1"/>
    <col min="8449" max="8449" width="16.28515625" bestFit="1" customWidth="1"/>
    <col min="8450" max="8450" width="15.140625" bestFit="1" customWidth="1"/>
    <col min="8451" max="8451" width="14" bestFit="1" customWidth="1"/>
    <col min="8452" max="8452" width="19.7109375" bestFit="1" customWidth="1"/>
    <col min="8453" max="8453" width="49" bestFit="1" customWidth="1"/>
    <col min="8454" max="8454" width="21.7109375" bestFit="1" customWidth="1"/>
    <col min="8455" max="8455" width="17" bestFit="1" customWidth="1"/>
    <col min="8456" max="8456" width="10.7109375" bestFit="1" customWidth="1"/>
    <col min="8458" max="8458" width="19.7109375" customWidth="1"/>
    <col min="8704" max="8704" width="12.7109375" customWidth="1"/>
    <col min="8705" max="8705" width="16.28515625" bestFit="1" customWidth="1"/>
    <col min="8706" max="8706" width="15.140625" bestFit="1" customWidth="1"/>
    <col min="8707" max="8707" width="14" bestFit="1" customWidth="1"/>
    <col min="8708" max="8708" width="19.7109375" bestFit="1" customWidth="1"/>
    <col min="8709" max="8709" width="49" bestFit="1" customWidth="1"/>
    <col min="8710" max="8710" width="21.7109375" bestFit="1" customWidth="1"/>
    <col min="8711" max="8711" width="17" bestFit="1" customWidth="1"/>
    <col min="8712" max="8712" width="10.7109375" bestFit="1" customWidth="1"/>
    <col min="8714" max="8714" width="19.7109375" customWidth="1"/>
    <col min="8960" max="8960" width="12.7109375" customWidth="1"/>
    <col min="8961" max="8961" width="16.28515625" bestFit="1" customWidth="1"/>
    <col min="8962" max="8962" width="15.140625" bestFit="1" customWidth="1"/>
    <col min="8963" max="8963" width="14" bestFit="1" customWidth="1"/>
    <col min="8964" max="8964" width="19.7109375" bestFit="1" customWidth="1"/>
    <col min="8965" max="8965" width="49" bestFit="1" customWidth="1"/>
    <col min="8966" max="8966" width="21.7109375" bestFit="1" customWidth="1"/>
    <col min="8967" max="8967" width="17" bestFit="1" customWidth="1"/>
    <col min="8968" max="8968" width="10.7109375" bestFit="1" customWidth="1"/>
    <col min="8970" max="8970" width="19.7109375" customWidth="1"/>
    <col min="9216" max="9216" width="12.7109375" customWidth="1"/>
    <col min="9217" max="9217" width="16.28515625" bestFit="1" customWidth="1"/>
    <col min="9218" max="9218" width="15.140625" bestFit="1" customWidth="1"/>
    <col min="9219" max="9219" width="14" bestFit="1" customWidth="1"/>
    <col min="9220" max="9220" width="19.7109375" bestFit="1" customWidth="1"/>
    <col min="9221" max="9221" width="49" bestFit="1" customWidth="1"/>
    <col min="9222" max="9222" width="21.7109375" bestFit="1" customWidth="1"/>
    <col min="9223" max="9223" width="17" bestFit="1" customWidth="1"/>
    <col min="9224" max="9224" width="10.7109375" bestFit="1" customWidth="1"/>
    <col min="9226" max="9226" width="19.7109375" customWidth="1"/>
    <col min="9472" max="9472" width="12.7109375" customWidth="1"/>
    <col min="9473" max="9473" width="16.28515625" bestFit="1" customWidth="1"/>
    <col min="9474" max="9474" width="15.140625" bestFit="1" customWidth="1"/>
    <col min="9475" max="9475" width="14" bestFit="1" customWidth="1"/>
    <col min="9476" max="9476" width="19.7109375" bestFit="1" customWidth="1"/>
    <col min="9477" max="9477" width="49" bestFit="1" customWidth="1"/>
    <col min="9478" max="9478" width="21.7109375" bestFit="1" customWidth="1"/>
    <col min="9479" max="9479" width="17" bestFit="1" customWidth="1"/>
    <col min="9480" max="9480" width="10.7109375" bestFit="1" customWidth="1"/>
    <col min="9482" max="9482" width="19.7109375" customWidth="1"/>
    <col min="9728" max="9728" width="12.7109375" customWidth="1"/>
    <col min="9729" max="9729" width="16.28515625" bestFit="1" customWidth="1"/>
    <col min="9730" max="9730" width="15.140625" bestFit="1" customWidth="1"/>
    <col min="9731" max="9731" width="14" bestFit="1" customWidth="1"/>
    <col min="9732" max="9732" width="19.7109375" bestFit="1" customWidth="1"/>
    <col min="9733" max="9733" width="49" bestFit="1" customWidth="1"/>
    <col min="9734" max="9734" width="21.7109375" bestFit="1" customWidth="1"/>
    <col min="9735" max="9735" width="17" bestFit="1" customWidth="1"/>
    <col min="9736" max="9736" width="10.7109375" bestFit="1" customWidth="1"/>
    <col min="9738" max="9738" width="19.7109375" customWidth="1"/>
    <col min="9984" max="9984" width="12.7109375" customWidth="1"/>
    <col min="9985" max="9985" width="16.28515625" bestFit="1" customWidth="1"/>
    <col min="9986" max="9986" width="15.140625" bestFit="1" customWidth="1"/>
    <col min="9987" max="9987" width="14" bestFit="1" customWidth="1"/>
    <col min="9988" max="9988" width="19.7109375" bestFit="1" customWidth="1"/>
    <col min="9989" max="9989" width="49" bestFit="1" customWidth="1"/>
    <col min="9990" max="9990" width="21.7109375" bestFit="1" customWidth="1"/>
    <col min="9991" max="9991" width="17" bestFit="1" customWidth="1"/>
    <col min="9992" max="9992" width="10.7109375" bestFit="1" customWidth="1"/>
    <col min="9994" max="9994" width="19.7109375" customWidth="1"/>
    <col min="10240" max="10240" width="12.7109375" customWidth="1"/>
    <col min="10241" max="10241" width="16.28515625" bestFit="1" customWidth="1"/>
    <col min="10242" max="10242" width="15.140625" bestFit="1" customWidth="1"/>
    <col min="10243" max="10243" width="14" bestFit="1" customWidth="1"/>
    <col min="10244" max="10244" width="19.7109375" bestFit="1" customWidth="1"/>
    <col min="10245" max="10245" width="49" bestFit="1" customWidth="1"/>
    <col min="10246" max="10246" width="21.7109375" bestFit="1" customWidth="1"/>
    <col min="10247" max="10247" width="17" bestFit="1" customWidth="1"/>
    <col min="10248" max="10248" width="10.7109375" bestFit="1" customWidth="1"/>
    <col min="10250" max="10250" width="19.7109375" customWidth="1"/>
    <col min="10496" max="10496" width="12.7109375" customWidth="1"/>
    <col min="10497" max="10497" width="16.28515625" bestFit="1" customWidth="1"/>
    <col min="10498" max="10498" width="15.140625" bestFit="1" customWidth="1"/>
    <col min="10499" max="10499" width="14" bestFit="1" customWidth="1"/>
    <col min="10500" max="10500" width="19.7109375" bestFit="1" customWidth="1"/>
    <col min="10501" max="10501" width="49" bestFit="1" customWidth="1"/>
    <col min="10502" max="10502" width="21.7109375" bestFit="1" customWidth="1"/>
    <col min="10503" max="10503" width="17" bestFit="1" customWidth="1"/>
    <col min="10504" max="10504" width="10.7109375" bestFit="1" customWidth="1"/>
    <col min="10506" max="10506" width="19.7109375" customWidth="1"/>
    <col min="10752" max="10752" width="12.7109375" customWidth="1"/>
    <col min="10753" max="10753" width="16.28515625" bestFit="1" customWidth="1"/>
    <col min="10754" max="10754" width="15.140625" bestFit="1" customWidth="1"/>
    <col min="10755" max="10755" width="14" bestFit="1" customWidth="1"/>
    <col min="10756" max="10756" width="19.7109375" bestFit="1" customWidth="1"/>
    <col min="10757" max="10757" width="49" bestFit="1" customWidth="1"/>
    <col min="10758" max="10758" width="21.7109375" bestFit="1" customWidth="1"/>
    <col min="10759" max="10759" width="17" bestFit="1" customWidth="1"/>
    <col min="10760" max="10760" width="10.7109375" bestFit="1" customWidth="1"/>
    <col min="10762" max="10762" width="19.7109375" customWidth="1"/>
    <col min="11008" max="11008" width="12.7109375" customWidth="1"/>
    <col min="11009" max="11009" width="16.28515625" bestFit="1" customWidth="1"/>
    <col min="11010" max="11010" width="15.140625" bestFit="1" customWidth="1"/>
    <col min="11011" max="11011" width="14" bestFit="1" customWidth="1"/>
    <col min="11012" max="11012" width="19.7109375" bestFit="1" customWidth="1"/>
    <col min="11013" max="11013" width="49" bestFit="1" customWidth="1"/>
    <col min="11014" max="11014" width="21.7109375" bestFit="1" customWidth="1"/>
    <col min="11015" max="11015" width="17" bestFit="1" customWidth="1"/>
    <col min="11016" max="11016" width="10.7109375" bestFit="1" customWidth="1"/>
    <col min="11018" max="11018" width="19.7109375" customWidth="1"/>
    <col min="11264" max="11264" width="12.7109375" customWidth="1"/>
    <col min="11265" max="11265" width="16.28515625" bestFit="1" customWidth="1"/>
    <col min="11266" max="11266" width="15.140625" bestFit="1" customWidth="1"/>
    <col min="11267" max="11267" width="14" bestFit="1" customWidth="1"/>
    <col min="11268" max="11268" width="19.7109375" bestFit="1" customWidth="1"/>
    <col min="11269" max="11269" width="49" bestFit="1" customWidth="1"/>
    <col min="11270" max="11270" width="21.7109375" bestFit="1" customWidth="1"/>
    <col min="11271" max="11271" width="17" bestFit="1" customWidth="1"/>
    <col min="11272" max="11272" width="10.7109375" bestFit="1" customWidth="1"/>
    <col min="11274" max="11274" width="19.7109375" customWidth="1"/>
    <col min="11520" max="11520" width="12.7109375" customWidth="1"/>
    <col min="11521" max="11521" width="16.28515625" bestFit="1" customWidth="1"/>
    <col min="11522" max="11522" width="15.140625" bestFit="1" customWidth="1"/>
    <col min="11523" max="11523" width="14" bestFit="1" customWidth="1"/>
    <col min="11524" max="11524" width="19.7109375" bestFit="1" customWidth="1"/>
    <col min="11525" max="11525" width="49" bestFit="1" customWidth="1"/>
    <col min="11526" max="11526" width="21.7109375" bestFit="1" customWidth="1"/>
    <col min="11527" max="11527" width="17" bestFit="1" customWidth="1"/>
    <col min="11528" max="11528" width="10.7109375" bestFit="1" customWidth="1"/>
    <col min="11530" max="11530" width="19.7109375" customWidth="1"/>
    <col min="11776" max="11776" width="12.7109375" customWidth="1"/>
    <col min="11777" max="11777" width="16.28515625" bestFit="1" customWidth="1"/>
    <col min="11778" max="11778" width="15.140625" bestFit="1" customWidth="1"/>
    <col min="11779" max="11779" width="14" bestFit="1" customWidth="1"/>
    <col min="11780" max="11780" width="19.7109375" bestFit="1" customWidth="1"/>
    <col min="11781" max="11781" width="49" bestFit="1" customWidth="1"/>
    <col min="11782" max="11782" width="21.7109375" bestFit="1" customWidth="1"/>
    <col min="11783" max="11783" width="17" bestFit="1" customWidth="1"/>
    <col min="11784" max="11784" width="10.7109375" bestFit="1" customWidth="1"/>
    <col min="11786" max="11786" width="19.7109375" customWidth="1"/>
    <col min="12032" max="12032" width="12.7109375" customWidth="1"/>
    <col min="12033" max="12033" width="16.28515625" bestFit="1" customWidth="1"/>
    <col min="12034" max="12034" width="15.140625" bestFit="1" customWidth="1"/>
    <col min="12035" max="12035" width="14" bestFit="1" customWidth="1"/>
    <col min="12036" max="12036" width="19.7109375" bestFit="1" customWidth="1"/>
    <col min="12037" max="12037" width="49" bestFit="1" customWidth="1"/>
    <col min="12038" max="12038" width="21.7109375" bestFit="1" customWidth="1"/>
    <col min="12039" max="12039" width="17" bestFit="1" customWidth="1"/>
    <col min="12040" max="12040" width="10.7109375" bestFit="1" customWidth="1"/>
    <col min="12042" max="12042" width="19.7109375" customWidth="1"/>
    <col min="12288" max="12288" width="12.7109375" customWidth="1"/>
    <col min="12289" max="12289" width="16.28515625" bestFit="1" customWidth="1"/>
    <col min="12290" max="12290" width="15.140625" bestFit="1" customWidth="1"/>
    <col min="12291" max="12291" width="14" bestFit="1" customWidth="1"/>
    <col min="12292" max="12292" width="19.7109375" bestFit="1" customWidth="1"/>
    <col min="12293" max="12293" width="49" bestFit="1" customWidth="1"/>
    <col min="12294" max="12294" width="21.7109375" bestFit="1" customWidth="1"/>
    <col min="12295" max="12295" width="17" bestFit="1" customWidth="1"/>
    <col min="12296" max="12296" width="10.7109375" bestFit="1" customWidth="1"/>
    <col min="12298" max="12298" width="19.7109375" customWidth="1"/>
    <col min="12544" max="12544" width="12.7109375" customWidth="1"/>
    <col min="12545" max="12545" width="16.28515625" bestFit="1" customWidth="1"/>
    <col min="12546" max="12546" width="15.140625" bestFit="1" customWidth="1"/>
    <col min="12547" max="12547" width="14" bestFit="1" customWidth="1"/>
    <col min="12548" max="12548" width="19.7109375" bestFit="1" customWidth="1"/>
    <col min="12549" max="12549" width="49" bestFit="1" customWidth="1"/>
    <col min="12550" max="12550" width="21.7109375" bestFit="1" customWidth="1"/>
    <col min="12551" max="12551" width="17" bestFit="1" customWidth="1"/>
    <col min="12552" max="12552" width="10.7109375" bestFit="1" customWidth="1"/>
    <col min="12554" max="12554" width="19.7109375" customWidth="1"/>
    <col min="12800" max="12800" width="12.7109375" customWidth="1"/>
    <col min="12801" max="12801" width="16.28515625" bestFit="1" customWidth="1"/>
    <col min="12802" max="12802" width="15.140625" bestFit="1" customWidth="1"/>
    <col min="12803" max="12803" width="14" bestFit="1" customWidth="1"/>
    <col min="12804" max="12804" width="19.7109375" bestFit="1" customWidth="1"/>
    <col min="12805" max="12805" width="49" bestFit="1" customWidth="1"/>
    <col min="12806" max="12806" width="21.7109375" bestFit="1" customWidth="1"/>
    <col min="12807" max="12807" width="17" bestFit="1" customWidth="1"/>
    <col min="12808" max="12808" width="10.7109375" bestFit="1" customWidth="1"/>
    <col min="12810" max="12810" width="19.7109375" customWidth="1"/>
    <col min="13056" max="13056" width="12.7109375" customWidth="1"/>
    <col min="13057" max="13057" width="16.28515625" bestFit="1" customWidth="1"/>
    <col min="13058" max="13058" width="15.140625" bestFit="1" customWidth="1"/>
    <col min="13059" max="13059" width="14" bestFit="1" customWidth="1"/>
    <col min="13060" max="13060" width="19.7109375" bestFit="1" customWidth="1"/>
    <col min="13061" max="13061" width="49" bestFit="1" customWidth="1"/>
    <col min="13062" max="13062" width="21.7109375" bestFit="1" customWidth="1"/>
    <col min="13063" max="13063" width="17" bestFit="1" customWidth="1"/>
    <col min="13064" max="13064" width="10.7109375" bestFit="1" customWidth="1"/>
    <col min="13066" max="13066" width="19.7109375" customWidth="1"/>
    <col min="13312" max="13312" width="12.7109375" customWidth="1"/>
    <col min="13313" max="13313" width="16.28515625" bestFit="1" customWidth="1"/>
    <col min="13314" max="13314" width="15.140625" bestFit="1" customWidth="1"/>
    <col min="13315" max="13315" width="14" bestFit="1" customWidth="1"/>
    <col min="13316" max="13316" width="19.7109375" bestFit="1" customWidth="1"/>
    <col min="13317" max="13317" width="49" bestFit="1" customWidth="1"/>
    <col min="13318" max="13318" width="21.7109375" bestFit="1" customWidth="1"/>
    <col min="13319" max="13319" width="17" bestFit="1" customWidth="1"/>
    <col min="13320" max="13320" width="10.7109375" bestFit="1" customWidth="1"/>
    <col min="13322" max="13322" width="19.7109375" customWidth="1"/>
    <col min="13568" max="13568" width="12.7109375" customWidth="1"/>
    <col min="13569" max="13569" width="16.28515625" bestFit="1" customWidth="1"/>
    <col min="13570" max="13570" width="15.140625" bestFit="1" customWidth="1"/>
    <col min="13571" max="13571" width="14" bestFit="1" customWidth="1"/>
    <col min="13572" max="13572" width="19.7109375" bestFit="1" customWidth="1"/>
    <col min="13573" max="13573" width="49" bestFit="1" customWidth="1"/>
    <col min="13574" max="13574" width="21.7109375" bestFit="1" customWidth="1"/>
    <col min="13575" max="13575" width="17" bestFit="1" customWidth="1"/>
    <col min="13576" max="13576" width="10.7109375" bestFit="1" customWidth="1"/>
    <col min="13578" max="13578" width="19.7109375" customWidth="1"/>
    <col min="13824" max="13824" width="12.7109375" customWidth="1"/>
    <col min="13825" max="13825" width="16.28515625" bestFit="1" customWidth="1"/>
    <col min="13826" max="13826" width="15.140625" bestFit="1" customWidth="1"/>
    <col min="13827" max="13827" width="14" bestFit="1" customWidth="1"/>
    <col min="13828" max="13828" width="19.7109375" bestFit="1" customWidth="1"/>
    <col min="13829" max="13829" width="49" bestFit="1" customWidth="1"/>
    <col min="13830" max="13830" width="21.7109375" bestFit="1" customWidth="1"/>
    <col min="13831" max="13831" width="17" bestFit="1" customWidth="1"/>
    <col min="13832" max="13832" width="10.7109375" bestFit="1" customWidth="1"/>
    <col min="13834" max="13834" width="19.7109375" customWidth="1"/>
    <col min="14080" max="14080" width="12.7109375" customWidth="1"/>
    <col min="14081" max="14081" width="16.28515625" bestFit="1" customWidth="1"/>
    <col min="14082" max="14082" width="15.140625" bestFit="1" customWidth="1"/>
    <col min="14083" max="14083" width="14" bestFit="1" customWidth="1"/>
    <col min="14084" max="14084" width="19.7109375" bestFit="1" customWidth="1"/>
    <col min="14085" max="14085" width="49" bestFit="1" customWidth="1"/>
    <col min="14086" max="14086" width="21.7109375" bestFit="1" customWidth="1"/>
    <col min="14087" max="14087" width="17" bestFit="1" customWidth="1"/>
    <col min="14088" max="14088" width="10.7109375" bestFit="1" customWidth="1"/>
    <col min="14090" max="14090" width="19.7109375" customWidth="1"/>
    <col min="14336" max="14336" width="12.7109375" customWidth="1"/>
    <col min="14337" max="14337" width="16.28515625" bestFit="1" customWidth="1"/>
    <col min="14338" max="14338" width="15.140625" bestFit="1" customWidth="1"/>
    <col min="14339" max="14339" width="14" bestFit="1" customWidth="1"/>
    <col min="14340" max="14340" width="19.7109375" bestFit="1" customWidth="1"/>
    <col min="14341" max="14341" width="49" bestFit="1" customWidth="1"/>
    <col min="14342" max="14342" width="21.7109375" bestFit="1" customWidth="1"/>
    <col min="14343" max="14343" width="17" bestFit="1" customWidth="1"/>
    <col min="14344" max="14344" width="10.7109375" bestFit="1" customWidth="1"/>
    <col min="14346" max="14346" width="19.7109375" customWidth="1"/>
    <col min="14592" max="14592" width="12.7109375" customWidth="1"/>
    <col min="14593" max="14593" width="16.28515625" bestFit="1" customWidth="1"/>
    <col min="14594" max="14594" width="15.140625" bestFit="1" customWidth="1"/>
    <col min="14595" max="14595" width="14" bestFit="1" customWidth="1"/>
    <col min="14596" max="14596" width="19.7109375" bestFit="1" customWidth="1"/>
    <col min="14597" max="14597" width="49" bestFit="1" customWidth="1"/>
    <col min="14598" max="14598" width="21.7109375" bestFit="1" customWidth="1"/>
    <col min="14599" max="14599" width="17" bestFit="1" customWidth="1"/>
    <col min="14600" max="14600" width="10.7109375" bestFit="1" customWidth="1"/>
    <col min="14602" max="14602" width="19.7109375" customWidth="1"/>
    <col min="14848" max="14848" width="12.7109375" customWidth="1"/>
    <col min="14849" max="14849" width="16.28515625" bestFit="1" customWidth="1"/>
    <col min="14850" max="14850" width="15.140625" bestFit="1" customWidth="1"/>
    <col min="14851" max="14851" width="14" bestFit="1" customWidth="1"/>
    <col min="14852" max="14852" width="19.7109375" bestFit="1" customWidth="1"/>
    <col min="14853" max="14853" width="49" bestFit="1" customWidth="1"/>
    <col min="14854" max="14854" width="21.7109375" bestFit="1" customWidth="1"/>
    <col min="14855" max="14855" width="17" bestFit="1" customWidth="1"/>
    <col min="14856" max="14856" width="10.7109375" bestFit="1" customWidth="1"/>
    <col min="14858" max="14858" width="19.7109375" customWidth="1"/>
    <col min="15104" max="15104" width="12.7109375" customWidth="1"/>
    <col min="15105" max="15105" width="16.28515625" bestFit="1" customWidth="1"/>
    <col min="15106" max="15106" width="15.140625" bestFit="1" customWidth="1"/>
    <col min="15107" max="15107" width="14" bestFit="1" customWidth="1"/>
    <col min="15108" max="15108" width="19.7109375" bestFit="1" customWidth="1"/>
    <col min="15109" max="15109" width="49" bestFit="1" customWidth="1"/>
    <col min="15110" max="15110" width="21.7109375" bestFit="1" customWidth="1"/>
    <col min="15111" max="15111" width="17" bestFit="1" customWidth="1"/>
    <col min="15112" max="15112" width="10.7109375" bestFit="1" customWidth="1"/>
    <col min="15114" max="15114" width="19.7109375" customWidth="1"/>
    <col min="15360" max="15360" width="12.7109375" customWidth="1"/>
    <col min="15361" max="15361" width="16.28515625" bestFit="1" customWidth="1"/>
    <col min="15362" max="15362" width="15.140625" bestFit="1" customWidth="1"/>
    <col min="15363" max="15363" width="14" bestFit="1" customWidth="1"/>
    <col min="15364" max="15364" width="19.7109375" bestFit="1" customWidth="1"/>
    <col min="15365" max="15365" width="49" bestFit="1" customWidth="1"/>
    <col min="15366" max="15366" width="21.7109375" bestFit="1" customWidth="1"/>
    <col min="15367" max="15367" width="17" bestFit="1" customWidth="1"/>
    <col min="15368" max="15368" width="10.7109375" bestFit="1" customWidth="1"/>
    <col min="15370" max="15370" width="19.7109375" customWidth="1"/>
    <col min="15616" max="15616" width="12.7109375" customWidth="1"/>
    <col min="15617" max="15617" width="16.28515625" bestFit="1" customWidth="1"/>
    <col min="15618" max="15618" width="15.140625" bestFit="1" customWidth="1"/>
    <col min="15619" max="15619" width="14" bestFit="1" customWidth="1"/>
    <col min="15620" max="15620" width="19.7109375" bestFit="1" customWidth="1"/>
    <col min="15621" max="15621" width="49" bestFit="1" customWidth="1"/>
    <col min="15622" max="15622" width="21.7109375" bestFit="1" customWidth="1"/>
    <col min="15623" max="15623" width="17" bestFit="1" customWidth="1"/>
    <col min="15624" max="15624" width="10.7109375" bestFit="1" customWidth="1"/>
    <col min="15626" max="15626" width="19.7109375" customWidth="1"/>
    <col min="15872" max="15872" width="12.7109375" customWidth="1"/>
    <col min="15873" max="15873" width="16.28515625" bestFit="1" customWidth="1"/>
    <col min="15874" max="15874" width="15.140625" bestFit="1" customWidth="1"/>
    <col min="15875" max="15875" width="14" bestFit="1" customWidth="1"/>
    <col min="15876" max="15876" width="19.7109375" bestFit="1" customWidth="1"/>
    <col min="15877" max="15877" width="49" bestFit="1" customWidth="1"/>
    <col min="15878" max="15878" width="21.7109375" bestFit="1" customWidth="1"/>
    <col min="15879" max="15879" width="17" bestFit="1" customWidth="1"/>
    <col min="15880" max="15880" width="10.7109375" bestFit="1" customWidth="1"/>
    <col min="15882" max="15882" width="19.7109375" customWidth="1"/>
    <col min="16128" max="16128" width="12.7109375" customWidth="1"/>
    <col min="16129" max="16129" width="16.28515625" bestFit="1" customWidth="1"/>
    <col min="16130" max="16130" width="15.140625" bestFit="1" customWidth="1"/>
    <col min="16131" max="16131" width="14" bestFit="1" customWidth="1"/>
    <col min="16132" max="16132" width="19.7109375" bestFit="1" customWidth="1"/>
    <col min="16133" max="16133" width="49" bestFit="1" customWidth="1"/>
    <col min="16134" max="16134" width="21.7109375" bestFit="1" customWidth="1"/>
    <col min="16135" max="16135" width="17" bestFit="1" customWidth="1"/>
    <col min="16136" max="16136" width="10.7109375" bestFit="1" customWidth="1"/>
    <col min="16138" max="16138" width="19.7109375" customWidth="1"/>
  </cols>
  <sheetData>
    <row r="3" spans="1:13" x14ac:dyDescent="0.25">
      <c r="I3" s="54">
        <v>11999895047</v>
      </c>
    </row>
    <row r="4" spans="1:13" x14ac:dyDescent="0.25">
      <c r="A4" s="55" t="s">
        <v>17</v>
      </c>
      <c r="B4" s="55" t="s">
        <v>30</v>
      </c>
      <c r="C4" s="55" t="s">
        <v>48</v>
      </c>
      <c r="D4" s="56">
        <v>45748</v>
      </c>
      <c r="E4" s="55">
        <v>197715</v>
      </c>
      <c r="F4" s="55">
        <v>15</v>
      </c>
      <c r="G4" s="55" t="s">
        <v>44</v>
      </c>
      <c r="H4" s="55" t="s">
        <v>49</v>
      </c>
      <c r="I4" s="59">
        <v>6000000</v>
      </c>
      <c r="J4" s="58">
        <v>0</v>
      </c>
      <c r="K4" s="57">
        <v>0</v>
      </c>
      <c r="L4" s="55" t="s">
        <v>178</v>
      </c>
      <c r="M4" s="55" t="s">
        <v>178</v>
      </c>
    </row>
    <row r="5" spans="1:13" x14ac:dyDescent="0.25">
      <c r="A5" s="55" t="s">
        <v>17</v>
      </c>
      <c r="B5" s="55" t="s">
        <v>30</v>
      </c>
      <c r="C5" s="55" t="s">
        <v>48</v>
      </c>
      <c r="D5" s="56">
        <v>45748</v>
      </c>
      <c r="E5" s="55">
        <v>197715</v>
      </c>
      <c r="F5" s="55">
        <v>18</v>
      </c>
      <c r="G5" s="55" t="s">
        <v>44</v>
      </c>
      <c r="H5" s="55" t="s">
        <v>50</v>
      </c>
      <c r="I5" s="59">
        <v>124670000</v>
      </c>
      <c r="J5" s="58">
        <v>0</v>
      </c>
      <c r="K5" s="57">
        <v>0</v>
      </c>
      <c r="L5" s="55" t="s">
        <v>178</v>
      </c>
      <c r="M5" s="55" t="s">
        <v>178</v>
      </c>
    </row>
    <row r="6" spans="1:13" x14ac:dyDescent="0.25">
      <c r="A6" s="55" t="s">
        <v>17</v>
      </c>
      <c r="B6" s="55" t="s">
        <v>30</v>
      </c>
      <c r="C6" s="55" t="s">
        <v>48</v>
      </c>
      <c r="D6" s="56">
        <v>45748</v>
      </c>
      <c r="E6" s="55">
        <v>197715</v>
      </c>
      <c r="F6" s="55">
        <v>24</v>
      </c>
      <c r="G6" s="55" t="s">
        <v>44</v>
      </c>
      <c r="H6" s="55" t="s">
        <v>51</v>
      </c>
      <c r="I6" s="59">
        <v>24120000</v>
      </c>
      <c r="J6" s="58">
        <v>0</v>
      </c>
      <c r="K6" s="57">
        <v>0</v>
      </c>
      <c r="L6" s="55" t="s">
        <v>178</v>
      </c>
      <c r="M6" s="55" t="s">
        <v>178</v>
      </c>
    </row>
    <row r="7" spans="1:13" x14ac:dyDescent="0.25">
      <c r="A7" s="55" t="s">
        <v>17</v>
      </c>
      <c r="B7" s="55" t="s">
        <v>30</v>
      </c>
      <c r="C7" s="55" t="s">
        <v>48</v>
      </c>
      <c r="D7" s="56">
        <v>45754</v>
      </c>
      <c r="E7" s="55">
        <v>197751</v>
      </c>
      <c r="F7" s="55">
        <v>7</v>
      </c>
      <c r="G7" s="55" t="s">
        <v>78</v>
      </c>
      <c r="H7" s="55" t="s">
        <v>79</v>
      </c>
      <c r="I7" s="59">
        <v>3000000</v>
      </c>
      <c r="J7" s="58">
        <v>0</v>
      </c>
      <c r="K7" s="57">
        <v>0</v>
      </c>
      <c r="L7" s="55" t="s">
        <v>178</v>
      </c>
      <c r="M7" s="55" t="s">
        <v>178</v>
      </c>
    </row>
    <row r="8" spans="1:13" x14ac:dyDescent="0.25">
      <c r="A8" s="55" t="s">
        <v>17</v>
      </c>
      <c r="B8" s="55" t="s">
        <v>30</v>
      </c>
      <c r="C8" s="55" t="s">
        <v>48</v>
      </c>
      <c r="D8" s="56">
        <v>45754</v>
      </c>
      <c r="E8" s="55">
        <v>197751</v>
      </c>
      <c r="F8" s="55">
        <v>10</v>
      </c>
      <c r="G8" s="55" t="s">
        <v>78</v>
      </c>
      <c r="H8" s="55" t="s">
        <v>80</v>
      </c>
      <c r="I8" s="59">
        <v>1300000</v>
      </c>
      <c r="J8" s="58">
        <v>0</v>
      </c>
      <c r="K8" s="57">
        <v>0</v>
      </c>
      <c r="L8" s="55" t="s">
        <v>178</v>
      </c>
      <c r="M8" s="55" t="s">
        <v>178</v>
      </c>
    </row>
    <row r="9" spans="1:13" x14ac:dyDescent="0.25">
      <c r="A9" s="55" t="s">
        <v>17</v>
      </c>
      <c r="B9" s="55" t="s">
        <v>30</v>
      </c>
      <c r="C9" s="55" t="s">
        <v>48</v>
      </c>
      <c r="D9" s="56">
        <v>45755</v>
      </c>
      <c r="E9" s="55">
        <v>197751</v>
      </c>
      <c r="F9" s="55">
        <v>1</v>
      </c>
      <c r="G9" s="55" t="s">
        <v>78</v>
      </c>
      <c r="H9" s="55" t="s">
        <v>90</v>
      </c>
      <c r="I9" s="59">
        <v>5590000</v>
      </c>
      <c r="J9" s="58">
        <v>0</v>
      </c>
      <c r="K9" s="57">
        <v>0</v>
      </c>
      <c r="L9" s="55" t="s">
        <v>178</v>
      </c>
      <c r="M9" s="55" t="s">
        <v>178</v>
      </c>
    </row>
    <row r="10" spans="1:13" x14ac:dyDescent="0.25">
      <c r="A10" s="55" t="s">
        <v>17</v>
      </c>
      <c r="B10" s="55" t="s">
        <v>30</v>
      </c>
      <c r="C10" s="55" t="s">
        <v>48</v>
      </c>
      <c r="D10" s="56">
        <v>45755</v>
      </c>
      <c r="E10" s="55">
        <v>197751</v>
      </c>
      <c r="F10" s="55">
        <v>4</v>
      </c>
      <c r="G10" s="55" t="s">
        <v>78</v>
      </c>
      <c r="H10" s="55" t="s">
        <v>91</v>
      </c>
      <c r="I10" s="59">
        <v>4000000</v>
      </c>
      <c r="J10" s="58">
        <v>0</v>
      </c>
      <c r="K10" s="57">
        <v>0</v>
      </c>
      <c r="L10" s="55" t="s">
        <v>178</v>
      </c>
      <c r="M10" s="55" t="s">
        <v>178</v>
      </c>
    </row>
    <row r="11" spans="1:13" x14ac:dyDescent="0.25">
      <c r="A11" s="55" t="s">
        <v>17</v>
      </c>
      <c r="B11" s="55" t="s">
        <v>30</v>
      </c>
      <c r="C11" s="55" t="s">
        <v>48</v>
      </c>
      <c r="D11" s="56">
        <v>45757</v>
      </c>
      <c r="E11" s="55">
        <v>198010</v>
      </c>
      <c r="F11" s="55">
        <v>1</v>
      </c>
      <c r="G11" s="55" t="s">
        <v>93</v>
      </c>
      <c r="H11" s="55" t="s">
        <v>94</v>
      </c>
      <c r="I11" s="59">
        <v>3500000</v>
      </c>
      <c r="J11" s="58">
        <v>0</v>
      </c>
      <c r="K11" s="57">
        <v>0</v>
      </c>
      <c r="L11" s="55" t="s">
        <v>178</v>
      </c>
      <c r="M11" s="55" t="s">
        <v>178</v>
      </c>
    </row>
    <row r="12" spans="1:13" x14ac:dyDescent="0.25">
      <c r="A12" s="55" t="s">
        <v>17</v>
      </c>
      <c r="B12" s="55" t="s">
        <v>30</v>
      </c>
      <c r="C12" s="55" t="s">
        <v>48</v>
      </c>
      <c r="D12" s="56">
        <v>45757</v>
      </c>
      <c r="E12" s="55">
        <v>198010</v>
      </c>
      <c r="F12" s="55">
        <v>4</v>
      </c>
      <c r="G12" s="55" t="s">
        <v>93</v>
      </c>
      <c r="H12" s="55" t="s">
        <v>95</v>
      </c>
      <c r="I12" s="59">
        <v>4000000</v>
      </c>
      <c r="J12" s="58">
        <v>0</v>
      </c>
      <c r="K12" s="57">
        <v>0</v>
      </c>
      <c r="L12" s="55" t="s">
        <v>178</v>
      </c>
      <c r="M12" s="55" t="s">
        <v>178</v>
      </c>
    </row>
    <row r="13" spans="1:13" x14ac:dyDescent="0.25">
      <c r="A13" s="55" t="s">
        <v>17</v>
      </c>
      <c r="B13" s="55" t="s">
        <v>30</v>
      </c>
      <c r="C13" s="55" t="s">
        <v>48</v>
      </c>
      <c r="D13" s="56">
        <v>45757</v>
      </c>
      <c r="E13" s="55">
        <v>198010</v>
      </c>
      <c r="F13" s="55">
        <v>7</v>
      </c>
      <c r="G13" s="55" t="s">
        <v>93</v>
      </c>
      <c r="H13" s="55" t="s">
        <v>95</v>
      </c>
      <c r="I13" s="59">
        <v>7000000</v>
      </c>
      <c r="J13" s="58">
        <v>0</v>
      </c>
      <c r="K13" s="57">
        <v>0</v>
      </c>
      <c r="L13" s="55" t="s">
        <v>178</v>
      </c>
      <c r="M13" s="55" t="s">
        <v>178</v>
      </c>
    </row>
    <row r="14" spans="1:13" x14ac:dyDescent="0.25">
      <c r="A14" s="55" t="s">
        <v>17</v>
      </c>
      <c r="B14" s="55" t="s">
        <v>30</v>
      </c>
      <c r="C14" s="55" t="s">
        <v>48</v>
      </c>
      <c r="D14" s="56">
        <v>45757</v>
      </c>
      <c r="E14" s="55">
        <v>198010</v>
      </c>
      <c r="F14" s="55">
        <v>10</v>
      </c>
      <c r="G14" s="55" t="s">
        <v>93</v>
      </c>
      <c r="H14" s="55" t="s">
        <v>96</v>
      </c>
      <c r="I14" s="59">
        <v>6632100</v>
      </c>
      <c r="J14" s="58">
        <v>0</v>
      </c>
      <c r="K14" s="57">
        <v>0</v>
      </c>
      <c r="L14" s="55" t="s">
        <v>178</v>
      </c>
      <c r="M14" s="55" t="s">
        <v>178</v>
      </c>
    </row>
    <row r="15" spans="1:13" x14ac:dyDescent="0.25">
      <c r="A15" s="55" t="s">
        <v>17</v>
      </c>
      <c r="B15" s="55" t="s">
        <v>30</v>
      </c>
      <c r="C15" s="55" t="s">
        <v>48</v>
      </c>
      <c r="D15" s="56">
        <v>45757</v>
      </c>
      <c r="E15" s="55">
        <v>198010</v>
      </c>
      <c r="F15" s="55">
        <v>13</v>
      </c>
      <c r="G15" s="55" t="s">
        <v>93</v>
      </c>
      <c r="H15" s="55" t="s">
        <v>97</v>
      </c>
      <c r="I15" s="59">
        <v>44152000</v>
      </c>
      <c r="J15" s="58">
        <v>0</v>
      </c>
      <c r="K15" s="57">
        <v>0</v>
      </c>
      <c r="L15" s="55" t="s">
        <v>178</v>
      </c>
      <c r="M15" s="55" t="s">
        <v>178</v>
      </c>
    </row>
    <row r="16" spans="1:13" x14ac:dyDescent="0.25">
      <c r="A16" s="55" t="s">
        <v>17</v>
      </c>
      <c r="B16" s="55" t="s">
        <v>30</v>
      </c>
      <c r="C16" s="55" t="s">
        <v>48</v>
      </c>
      <c r="D16" s="56">
        <v>45757</v>
      </c>
      <c r="E16" s="55">
        <v>198010</v>
      </c>
      <c r="F16" s="55">
        <v>16</v>
      </c>
      <c r="G16" s="55" t="s">
        <v>93</v>
      </c>
      <c r="H16" s="55" t="s">
        <v>98</v>
      </c>
      <c r="I16" s="59">
        <v>100000</v>
      </c>
      <c r="J16" s="58">
        <v>0</v>
      </c>
      <c r="K16" s="57">
        <v>0</v>
      </c>
      <c r="L16" s="55" t="s">
        <v>178</v>
      </c>
      <c r="M16" s="55" t="s">
        <v>178</v>
      </c>
    </row>
    <row r="17" spans="1:13" x14ac:dyDescent="0.25">
      <c r="A17" s="55" t="s">
        <v>17</v>
      </c>
      <c r="B17" s="55" t="s">
        <v>30</v>
      </c>
      <c r="C17" s="55" t="s">
        <v>48</v>
      </c>
      <c r="D17" s="56">
        <v>45748</v>
      </c>
      <c r="E17" s="55">
        <v>198028</v>
      </c>
      <c r="F17" s="55">
        <v>1</v>
      </c>
      <c r="G17" s="55" t="s">
        <v>52</v>
      </c>
      <c r="H17" s="55" t="s">
        <v>53</v>
      </c>
      <c r="I17" s="59">
        <v>2230000</v>
      </c>
      <c r="J17" s="58">
        <v>0</v>
      </c>
      <c r="K17" s="57">
        <v>0</v>
      </c>
      <c r="L17" s="55" t="s">
        <v>178</v>
      </c>
      <c r="M17" s="55" t="s">
        <v>178</v>
      </c>
    </row>
    <row r="18" spans="1:13" x14ac:dyDescent="0.25">
      <c r="A18" s="55" t="s">
        <v>17</v>
      </c>
      <c r="B18" s="55" t="s">
        <v>30</v>
      </c>
      <c r="C18" s="55" t="s">
        <v>48</v>
      </c>
      <c r="D18" s="56">
        <v>45748</v>
      </c>
      <c r="E18" s="55">
        <v>198028</v>
      </c>
      <c r="F18" s="55">
        <v>4</v>
      </c>
      <c r="G18" s="55" t="s">
        <v>52</v>
      </c>
      <c r="H18" s="55" t="s">
        <v>54</v>
      </c>
      <c r="I18" s="59">
        <v>7200999</v>
      </c>
      <c r="J18" s="58">
        <v>0</v>
      </c>
      <c r="K18" s="57">
        <v>0</v>
      </c>
      <c r="L18" s="55" t="s">
        <v>178</v>
      </c>
      <c r="M18" s="55" t="s">
        <v>178</v>
      </c>
    </row>
    <row r="19" spans="1:13" x14ac:dyDescent="0.25">
      <c r="A19" s="55" t="s">
        <v>17</v>
      </c>
      <c r="B19" s="55" t="s">
        <v>30</v>
      </c>
      <c r="C19" s="55" t="s">
        <v>48</v>
      </c>
      <c r="D19" s="56">
        <v>45748</v>
      </c>
      <c r="E19" s="55">
        <v>198028</v>
      </c>
      <c r="F19" s="55">
        <v>7</v>
      </c>
      <c r="G19" s="55" t="s">
        <v>52</v>
      </c>
      <c r="H19" s="55" t="s">
        <v>55</v>
      </c>
      <c r="I19" s="59">
        <v>100000</v>
      </c>
      <c r="J19" s="58">
        <v>0</v>
      </c>
      <c r="K19" s="57">
        <v>0</v>
      </c>
      <c r="L19" s="55" t="s">
        <v>178</v>
      </c>
      <c r="M19" s="55" t="s">
        <v>178</v>
      </c>
    </row>
    <row r="20" spans="1:13" x14ac:dyDescent="0.25">
      <c r="A20" s="55" t="s">
        <v>17</v>
      </c>
      <c r="B20" s="55" t="s">
        <v>30</v>
      </c>
      <c r="C20" s="55" t="s">
        <v>48</v>
      </c>
      <c r="D20" s="56">
        <v>45748</v>
      </c>
      <c r="E20" s="55">
        <v>198028</v>
      </c>
      <c r="F20" s="55">
        <v>13</v>
      </c>
      <c r="G20" s="55" t="s">
        <v>52</v>
      </c>
      <c r="H20" s="55" t="s">
        <v>56</v>
      </c>
      <c r="I20" s="59">
        <v>100000</v>
      </c>
      <c r="J20" s="58">
        <v>0</v>
      </c>
      <c r="K20" s="57">
        <v>0</v>
      </c>
      <c r="L20" s="55" t="s">
        <v>178</v>
      </c>
      <c r="M20" s="55" t="s">
        <v>178</v>
      </c>
    </row>
    <row r="21" spans="1:13" x14ac:dyDescent="0.25">
      <c r="A21" s="55" t="s">
        <v>17</v>
      </c>
      <c r="B21" s="55" t="s">
        <v>30</v>
      </c>
      <c r="C21" s="55" t="s">
        <v>48</v>
      </c>
      <c r="D21" s="56">
        <v>45749</v>
      </c>
      <c r="E21" s="55">
        <v>198028</v>
      </c>
      <c r="F21" s="55">
        <v>10</v>
      </c>
      <c r="G21" s="55" t="s">
        <v>52</v>
      </c>
      <c r="H21" s="55" t="s">
        <v>67</v>
      </c>
      <c r="I21" s="59">
        <v>7510000</v>
      </c>
      <c r="J21" s="58">
        <v>0</v>
      </c>
      <c r="K21" s="57">
        <v>0</v>
      </c>
      <c r="L21" s="55" t="s">
        <v>178</v>
      </c>
      <c r="M21" s="55" t="s">
        <v>178</v>
      </c>
    </row>
    <row r="22" spans="1:13" x14ac:dyDescent="0.25">
      <c r="A22" s="55" t="s">
        <v>17</v>
      </c>
      <c r="B22" s="55" t="s">
        <v>30</v>
      </c>
      <c r="C22" s="55" t="s">
        <v>48</v>
      </c>
      <c r="D22" s="56">
        <v>45749</v>
      </c>
      <c r="E22" s="55">
        <v>198028</v>
      </c>
      <c r="F22" s="55">
        <v>16</v>
      </c>
      <c r="G22" s="55" t="s">
        <v>52</v>
      </c>
      <c r="H22" s="55" t="s">
        <v>68</v>
      </c>
      <c r="I22" s="59">
        <v>100000</v>
      </c>
      <c r="J22" s="58">
        <v>0</v>
      </c>
      <c r="K22" s="57">
        <v>0</v>
      </c>
      <c r="L22" s="55" t="s">
        <v>178</v>
      </c>
      <c r="M22" s="55" t="s">
        <v>178</v>
      </c>
    </row>
    <row r="23" spans="1:13" x14ac:dyDescent="0.25">
      <c r="A23" s="55" t="s">
        <v>17</v>
      </c>
      <c r="B23" s="55" t="s">
        <v>30</v>
      </c>
      <c r="C23" s="55" t="s">
        <v>48</v>
      </c>
      <c r="D23" s="56">
        <v>45748</v>
      </c>
      <c r="E23" s="55">
        <v>198031</v>
      </c>
      <c r="F23" s="55">
        <v>1</v>
      </c>
      <c r="G23" s="55" t="s">
        <v>57</v>
      </c>
      <c r="H23" s="55" t="s">
        <v>58</v>
      </c>
      <c r="I23" s="59">
        <v>100000</v>
      </c>
      <c r="J23" s="58">
        <v>0</v>
      </c>
      <c r="K23" s="57">
        <v>0</v>
      </c>
      <c r="L23" s="55" t="s">
        <v>178</v>
      </c>
      <c r="M23" s="55" t="s">
        <v>178</v>
      </c>
    </row>
    <row r="24" spans="1:13" x14ac:dyDescent="0.25">
      <c r="A24" s="55" t="s">
        <v>17</v>
      </c>
      <c r="B24" s="55" t="s">
        <v>30</v>
      </c>
      <c r="C24" s="55" t="s">
        <v>48</v>
      </c>
      <c r="D24" s="56">
        <v>45748</v>
      </c>
      <c r="E24" s="55">
        <v>198031</v>
      </c>
      <c r="F24" s="55">
        <v>4</v>
      </c>
      <c r="G24" s="55" t="s">
        <v>57</v>
      </c>
      <c r="H24" s="55" t="s">
        <v>59</v>
      </c>
      <c r="I24" s="59">
        <v>100000</v>
      </c>
      <c r="J24" s="58">
        <v>0</v>
      </c>
      <c r="K24" s="57">
        <v>0</v>
      </c>
      <c r="L24" s="55" t="s">
        <v>178</v>
      </c>
      <c r="M24" s="55" t="s">
        <v>178</v>
      </c>
    </row>
    <row r="25" spans="1:13" x14ac:dyDescent="0.25">
      <c r="A25" s="55" t="s">
        <v>17</v>
      </c>
      <c r="B25" s="55" t="s">
        <v>30</v>
      </c>
      <c r="C25" s="55" t="s">
        <v>48</v>
      </c>
      <c r="D25" s="56">
        <v>45748</v>
      </c>
      <c r="E25" s="55">
        <v>198031</v>
      </c>
      <c r="F25" s="55">
        <v>7</v>
      </c>
      <c r="G25" s="55" t="s">
        <v>57</v>
      </c>
      <c r="H25" s="55" t="s">
        <v>60</v>
      </c>
      <c r="I25" s="59">
        <v>100000</v>
      </c>
      <c r="J25" s="58">
        <v>0</v>
      </c>
      <c r="K25" s="57">
        <v>0</v>
      </c>
      <c r="L25" s="55" t="s">
        <v>178</v>
      </c>
      <c r="M25" s="55" t="s">
        <v>178</v>
      </c>
    </row>
    <row r="26" spans="1:13" x14ac:dyDescent="0.25">
      <c r="A26" s="55" t="s">
        <v>17</v>
      </c>
      <c r="B26" s="55" t="s">
        <v>30</v>
      </c>
      <c r="C26" s="55" t="s">
        <v>48</v>
      </c>
      <c r="D26" s="56">
        <v>45748</v>
      </c>
      <c r="E26" s="55">
        <v>198031</v>
      </c>
      <c r="F26" s="55">
        <v>10</v>
      </c>
      <c r="G26" s="55" t="s">
        <v>57</v>
      </c>
      <c r="H26" s="55" t="s">
        <v>61</v>
      </c>
      <c r="I26" s="59">
        <v>100000</v>
      </c>
      <c r="J26" s="58">
        <v>0</v>
      </c>
      <c r="K26" s="57">
        <v>0</v>
      </c>
      <c r="L26" s="55" t="s">
        <v>178</v>
      </c>
      <c r="M26" s="55" t="s">
        <v>178</v>
      </c>
    </row>
    <row r="27" spans="1:13" x14ac:dyDescent="0.25">
      <c r="A27" s="55" t="s">
        <v>17</v>
      </c>
      <c r="B27" s="55" t="s">
        <v>30</v>
      </c>
      <c r="C27" s="55" t="s">
        <v>48</v>
      </c>
      <c r="D27" s="56">
        <v>45748</v>
      </c>
      <c r="E27" s="55">
        <v>198031</v>
      </c>
      <c r="F27" s="55">
        <v>13</v>
      </c>
      <c r="G27" s="55" t="s">
        <v>57</v>
      </c>
      <c r="H27" s="55" t="s">
        <v>62</v>
      </c>
      <c r="I27" s="59">
        <v>100000</v>
      </c>
      <c r="J27" s="58">
        <v>0</v>
      </c>
      <c r="K27" s="57">
        <v>0</v>
      </c>
      <c r="L27" s="55" t="s">
        <v>178</v>
      </c>
      <c r="M27" s="55" t="s">
        <v>178</v>
      </c>
    </row>
    <row r="28" spans="1:13" x14ac:dyDescent="0.25">
      <c r="A28" s="55" t="s">
        <v>17</v>
      </c>
      <c r="B28" s="55" t="s">
        <v>30</v>
      </c>
      <c r="C28" s="55" t="s">
        <v>48</v>
      </c>
      <c r="D28" s="56">
        <v>45748</v>
      </c>
      <c r="E28" s="55">
        <v>198031</v>
      </c>
      <c r="F28" s="55">
        <v>16</v>
      </c>
      <c r="G28" s="55" t="s">
        <v>57</v>
      </c>
      <c r="H28" s="55" t="s">
        <v>63</v>
      </c>
      <c r="I28" s="59">
        <v>100000</v>
      </c>
      <c r="J28" s="58">
        <v>0</v>
      </c>
      <c r="K28" s="57">
        <v>0</v>
      </c>
      <c r="L28" s="55" t="s">
        <v>178</v>
      </c>
      <c r="M28" s="55" t="s">
        <v>178</v>
      </c>
    </row>
    <row r="29" spans="1:13" x14ac:dyDescent="0.25">
      <c r="A29" s="55" t="s">
        <v>17</v>
      </c>
      <c r="B29" s="55" t="s">
        <v>30</v>
      </c>
      <c r="C29" s="55" t="s">
        <v>48</v>
      </c>
      <c r="D29" s="56">
        <v>45748</v>
      </c>
      <c r="E29" s="55">
        <v>198047</v>
      </c>
      <c r="F29" s="55">
        <v>18</v>
      </c>
      <c r="G29" s="55" t="s">
        <v>46</v>
      </c>
      <c r="H29" s="55" t="s">
        <v>64</v>
      </c>
      <c r="I29" s="59">
        <v>2492827968</v>
      </c>
      <c r="J29" s="58">
        <v>0</v>
      </c>
      <c r="K29" s="57">
        <v>0</v>
      </c>
      <c r="L29" s="55" t="s">
        <v>178</v>
      </c>
      <c r="M29" s="55" t="s">
        <v>178</v>
      </c>
    </row>
    <row r="30" spans="1:13" x14ac:dyDescent="0.25">
      <c r="A30" s="55" t="s">
        <v>17</v>
      </c>
      <c r="B30" s="55" t="s">
        <v>30</v>
      </c>
      <c r="C30" s="55" t="s">
        <v>48</v>
      </c>
      <c r="D30" s="56">
        <v>45748</v>
      </c>
      <c r="E30" s="55">
        <v>198047</v>
      </c>
      <c r="F30" s="55">
        <v>20</v>
      </c>
      <c r="G30" s="55" t="s">
        <v>46</v>
      </c>
      <c r="H30" s="55" t="s">
        <v>65</v>
      </c>
      <c r="I30" s="59">
        <v>3373474179</v>
      </c>
      <c r="J30" s="58">
        <v>0</v>
      </c>
      <c r="K30" s="57">
        <v>0</v>
      </c>
      <c r="L30" s="55" t="s">
        <v>178</v>
      </c>
      <c r="M30" s="55" t="s">
        <v>178</v>
      </c>
    </row>
    <row r="31" spans="1:13" x14ac:dyDescent="0.25">
      <c r="A31" s="55" t="s">
        <v>17</v>
      </c>
      <c r="B31" s="55" t="s">
        <v>30</v>
      </c>
      <c r="C31" s="55" t="s">
        <v>48</v>
      </c>
      <c r="D31" s="56">
        <v>45750</v>
      </c>
      <c r="E31" s="55">
        <v>198047</v>
      </c>
      <c r="F31" s="55">
        <v>1</v>
      </c>
      <c r="G31" s="55" t="s">
        <v>46</v>
      </c>
      <c r="H31" s="55" t="s">
        <v>69</v>
      </c>
      <c r="I31" s="59">
        <v>100000</v>
      </c>
      <c r="J31" s="58">
        <v>0</v>
      </c>
      <c r="K31" s="57">
        <v>0</v>
      </c>
      <c r="L31" s="55" t="s">
        <v>178</v>
      </c>
      <c r="M31" s="55" t="s">
        <v>178</v>
      </c>
    </row>
    <row r="32" spans="1:13" x14ac:dyDescent="0.25">
      <c r="A32" s="55" t="s">
        <v>17</v>
      </c>
      <c r="B32" s="55" t="s">
        <v>30</v>
      </c>
      <c r="C32" s="55" t="s">
        <v>48</v>
      </c>
      <c r="D32" s="56">
        <v>45750</v>
      </c>
      <c r="E32" s="55">
        <v>198047</v>
      </c>
      <c r="F32" s="55">
        <v>4</v>
      </c>
      <c r="G32" s="55" t="s">
        <v>46</v>
      </c>
      <c r="H32" s="55" t="s">
        <v>70</v>
      </c>
      <c r="I32" s="59">
        <v>100000</v>
      </c>
      <c r="J32" s="58">
        <v>0</v>
      </c>
      <c r="K32" s="57">
        <v>0</v>
      </c>
      <c r="L32" s="55" t="s">
        <v>178</v>
      </c>
      <c r="M32" s="55" t="s">
        <v>178</v>
      </c>
    </row>
    <row r="33" spans="1:13" x14ac:dyDescent="0.25">
      <c r="A33" s="55" t="s">
        <v>17</v>
      </c>
      <c r="B33" s="55" t="s">
        <v>30</v>
      </c>
      <c r="C33" s="55" t="s">
        <v>48</v>
      </c>
      <c r="D33" s="56">
        <v>45750</v>
      </c>
      <c r="E33" s="55">
        <v>198047</v>
      </c>
      <c r="F33" s="55">
        <v>9</v>
      </c>
      <c r="G33" s="55" t="s">
        <v>46</v>
      </c>
      <c r="H33" s="55" t="s">
        <v>71</v>
      </c>
      <c r="I33" s="59">
        <v>13200999</v>
      </c>
      <c r="J33" s="58">
        <v>0</v>
      </c>
      <c r="K33" s="57">
        <v>0</v>
      </c>
      <c r="L33" s="55" t="s">
        <v>178</v>
      </c>
      <c r="M33" s="55" t="s">
        <v>178</v>
      </c>
    </row>
    <row r="34" spans="1:13" x14ac:dyDescent="0.25">
      <c r="A34" s="55" t="s">
        <v>17</v>
      </c>
      <c r="B34" s="55" t="s">
        <v>30</v>
      </c>
      <c r="C34" s="55" t="s">
        <v>48</v>
      </c>
      <c r="D34" s="56">
        <v>45750</v>
      </c>
      <c r="E34" s="55">
        <v>198047</v>
      </c>
      <c r="F34" s="55">
        <v>12</v>
      </c>
      <c r="G34" s="55" t="s">
        <v>46</v>
      </c>
      <c r="H34" s="55" t="s">
        <v>72</v>
      </c>
      <c r="I34" s="59">
        <v>100000</v>
      </c>
      <c r="J34" s="58">
        <v>0</v>
      </c>
      <c r="K34" s="57">
        <v>0</v>
      </c>
      <c r="L34" s="55" t="s">
        <v>178</v>
      </c>
      <c r="M34" s="55" t="s">
        <v>178</v>
      </c>
    </row>
    <row r="35" spans="1:13" x14ac:dyDescent="0.25">
      <c r="A35" s="55" t="s">
        <v>17</v>
      </c>
      <c r="B35" s="55" t="s">
        <v>30</v>
      </c>
      <c r="C35" s="55" t="s">
        <v>48</v>
      </c>
      <c r="D35" s="56">
        <v>45750</v>
      </c>
      <c r="E35" s="55">
        <v>198047</v>
      </c>
      <c r="F35" s="55">
        <v>15</v>
      </c>
      <c r="G35" s="55" t="s">
        <v>46</v>
      </c>
      <c r="H35" s="55" t="s">
        <v>73</v>
      </c>
      <c r="I35" s="59">
        <v>100000</v>
      </c>
      <c r="J35" s="58">
        <v>0</v>
      </c>
      <c r="K35" s="57">
        <v>0</v>
      </c>
      <c r="L35" s="55" t="s">
        <v>178</v>
      </c>
      <c r="M35" s="55" t="s">
        <v>178</v>
      </c>
    </row>
    <row r="36" spans="1:13" x14ac:dyDescent="0.25">
      <c r="A36" s="55" t="s">
        <v>17</v>
      </c>
      <c r="B36" s="55" t="s">
        <v>30</v>
      </c>
      <c r="C36" s="55" t="s">
        <v>48</v>
      </c>
      <c r="D36" s="56">
        <v>45755</v>
      </c>
      <c r="E36" s="55">
        <v>198048</v>
      </c>
      <c r="F36" s="55">
        <v>7</v>
      </c>
      <c r="G36" s="55" t="s">
        <v>45</v>
      </c>
      <c r="H36" s="55" t="s">
        <v>92</v>
      </c>
      <c r="I36" s="59">
        <v>2611328951</v>
      </c>
      <c r="J36" s="58">
        <v>0</v>
      </c>
      <c r="K36" s="57">
        <v>0</v>
      </c>
      <c r="L36" s="55" t="s">
        <v>178</v>
      </c>
      <c r="M36" s="55" t="s">
        <v>178</v>
      </c>
    </row>
    <row r="37" spans="1:13" x14ac:dyDescent="0.25">
      <c r="A37" s="55" t="s">
        <v>17</v>
      </c>
      <c r="B37" s="55" t="s">
        <v>30</v>
      </c>
      <c r="C37" s="55" t="s">
        <v>48</v>
      </c>
      <c r="D37" s="56">
        <v>45750</v>
      </c>
      <c r="E37" s="55">
        <v>198049</v>
      </c>
      <c r="F37" s="55">
        <v>1</v>
      </c>
      <c r="G37" s="55" t="s">
        <v>74</v>
      </c>
      <c r="H37" s="55" t="s">
        <v>75</v>
      </c>
      <c r="I37" s="59">
        <v>100000</v>
      </c>
      <c r="J37" s="58">
        <v>0</v>
      </c>
      <c r="K37" s="57">
        <v>0</v>
      </c>
      <c r="L37" s="55" t="s">
        <v>178</v>
      </c>
      <c r="M37" s="55" t="s">
        <v>178</v>
      </c>
    </row>
    <row r="38" spans="1:13" x14ac:dyDescent="0.25">
      <c r="A38" s="55" t="s">
        <v>17</v>
      </c>
      <c r="B38" s="55" t="s">
        <v>30</v>
      </c>
      <c r="C38" s="55" t="s">
        <v>48</v>
      </c>
      <c r="D38" s="56">
        <v>45754</v>
      </c>
      <c r="E38" s="55">
        <v>198049</v>
      </c>
      <c r="F38" s="55">
        <v>4</v>
      </c>
      <c r="G38" s="55" t="s">
        <v>74</v>
      </c>
      <c r="H38" s="55" t="s">
        <v>81</v>
      </c>
      <c r="I38" s="59">
        <v>100000</v>
      </c>
      <c r="J38" s="58">
        <v>0</v>
      </c>
      <c r="K38" s="57">
        <v>0</v>
      </c>
      <c r="L38" s="55" t="s">
        <v>178</v>
      </c>
      <c r="M38" s="55" t="s">
        <v>178</v>
      </c>
    </row>
    <row r="39" spans="1:13" x14ac:dyDescent="0.25">
      <c r="A39" s="55" t="s">
        <v>17</v>
      </c>
      <c r="B39" s="55" t="s">
        <v>30</v>
      </c>
      <c r="C39" s="55" t="s">
        <v>48</v>
      </c>
      <c r="D39" s="56">
        <v>45754</v>
      </c>
      <c r="E39" s="55">
        <v>198049</v>
      </c>
      <c r="F39" s="55">
        <v>7</v>
      </c>
      <c r="G39" s="55" t="s">
        <v>74</v>
      </c>
      <c r="H39" s="55" t="s">
        <v>82</v>
      </c>
      <c r="I39" s="59">
        <v>100000</v>
      </c>
      <c r="J39" s="58">
        <v>0</v>
      </c>
      <c r="K39" s="57">
        <v>0</v>
      </c>
      <c r="L39" s="55" t="s">
        <v>178</v>
      </c>
      <c r="M39" s="55" t="s">
        <v>178</v>
      </c>
    </row>
    <row r="40" spans="1:13" x14ac:dyDescent="0.25">
      <c r="A40" s="55" t="s">
        <v>17</v>
      </c>
      <c r="B40" s="55" t="s">
        <v>30</v>
      </c>
      <c r="C40" s="55" t="s">
        <v>48</v>
      </c>
      <c r="D40" s="56">
        <v>45754</v>
      </c>
      <c r="E40" s="55">
        <v>198049</v>
      </c>
      <c r="F40" s="55">
        <v>10</v>
      </c>
      <c r="G40" s="55" t="s">
        <v>74</v>
      </c>
      <c r="H40" s="55" t="s">
        <v>83</v>
      </c>
      <c r="I40" s="59">
        <v>4000000</v>
      </c>
      <c r="J40" s="58">
        <v>0</v>
      </c>
      <c r="K40" s="57">
        <v>0</v>
      </c>
      <c r="L40" s="55" t="s">
        <v>178</v>
      </c>
      <c r="M40" s="55" t="s">
        <v>178</v>
      </c>
    </row>
    <row r="41" spans="1:13" x14ac:dyDescent="0.25">
      <c r="A41" s="55" t="s">
        <v>17</v>
      </c>
      <c r="B41" s="55" t="s">
        <v>30</v>
      </c>
      <c r="C41" s="55" t="s">
        <v>48</v>
      </c>
      <c r="D41" s="56">
        <v>45754</v>
      </c>
      <c r="E41" s="55">
        <v>198049</v>
      </c>
      <c r="F41" s="55">
        <v>13</v>
      </c>
      <c r="G41" s="55" t="s">
        <v>74</v>
      </c>
      <c r="H41" s="55" t="s">
        <v>84</v>
      </c>
      <c r="I41" s="59">
        <v>8000000</v>
      </c>
      <c r="J41" s="58">
        <v>0</v>
      </c>
      <c r="K41" s="57">
        <v>0</v>
      </c>
      <c r="L41" s="55" t="s">
        <v>178</v>
      </c>
      <c r="M41" s="55" t="s">
        <v>178</v>
      </c>
    </row>
    <row r="42" spans="1:13" x14ac:dyDescent="0.25">
      <c r="A42" s="55" t="s">
        <v>17</v>
      </c>
      <c r="B42" s="55" t="s">
        <v>30</v>
      </c>
      <c r="C42" s="55" t="s">
        <v>48</v>
      </c>
      <c r="D42" s="56">
        <v>45754</v>
      </c>
      <c r="E42" s="55">
        <v>198049</v>
      </c>
      <c r="F42" s="55">
        <v>16</v>
      </c>
      <c r="G42" s="55" t="s">
        <v>74</v>
      </c>
      <c r="H42" s="55" t="s">
        <v>85</v>
      </c>
      <c r="I42" s="59">
        <v>5500000</v>
      </c>
      <c r="J42" s="58">
        <v>0</v>
      </c>
      <c r="K42" s="57">
        <v>0</v>
      </c>
      <c r="L42" s="55" t="s">
        <v>178</v>
      </c>
      <c r="M42" s="55" t="s">
        <v>178</v>
      </c>
    </row>
    <row r="43" spans="1:13" x14ac:dyDescent="0.25">
      <c r="A43" s="55" t="s">
        <v>17</v>
      </c>
      <c r="B43" s="55" t="s">
        <v>30</v>
      </c>
      <c r="C43" s="55" t="s">
        <v>48</v>
      </c>
      <c r="D43" s="56">
        <v>45754</v>
      </c>
      <c r="E43" s="55">
        <v>198049</v>
      </c>
      <c r="F43" s="55">
        <v>19</v>
      </c>
      <c r="G43" s="55" t="s">
        <v>74</v>
      </c>
      <c r="H43" s="55" t="s">
        <v>86</v>
      </c>
      <c r="I43" s="59">
        <v>2300000</v>
      </c>
      <c r="J43" s="58">
        <v>0</v>
      </c>
      <c r="K43" s="57">
        <v>0</v>
      </c>
      <c r="L43" s="55" t="s">
        <v>178</v>
      </c>
      <c r="M43" s="55" t="s">
        <v>178</v>
      </c>
    </row>
    <row r="44" spans="1:13" x14ac:dyDescent="0.25">
      <c r="A44" s="55" t="s">
        <v>17</v>
      </c>
      <c r="B44" s="55" t="s">
        <v>30</v>
      </c>
      <c r="C44" s="55" t="s">
        <v>48</v>
      </c>
      <c r="D44" s="56">
        <v>45754</v>
      </c>
      <c r="E44" s="55">
        <v>198049</v>
      </c>
      <c r="F44" s="55">
        <v>22</v>
      </c>
      <c r="G44" s="55" t="s">
        <v>74</v>
      </c>
      <c r="H44" s="55" t="s">
        <v>87</v>
      </c>
      <c r="I44" s="59">
        <v>3000000</v>
      </c>
      <c r="J44" s="58">
        <v>0</v>
      </c>
      <c r="K44" s="57">
        <v>0</v>
      </c>
      <c r="L44" s="55" t="s">
        <v>178</v>
      </c>
      <c r="M44" s="55" t="s">
        <v>178</v>
      </c>
    </row>
    <row r="45" spans="1:13" x14ac:dyDescent="0.25">
      <c r="A45" s="55" t="s">
        <v>17</v>
      </c>
      <c r="B45" s="55" t="s">
        <v>30</v>
      </c>
      <c r="C45" s="55" t="s">
        <v>48</v>
      </c>
      <c r="D45" s="56">
        <v>45754</v>
      </c>
      <c r="E45" s="55">
        <v>198049</v>
      </c>
      <c r="F45" s="55">
        <v>25</v>
      </c>
      <c r="G45" s="55" t="s">
        <v>74</v>
      </c>
      <c r="H45" s="55" t="s">
        <v>88</v>
      </c>
      <c r="I45" s="59">
        <v>100000</v>
      </c>
      <c r="J45" s="58">
        <v>0</v>
      </c>
      <c r="K45" s="57">
        <v>0</v>
      </c>
      <c r="L45" s="55" t="s">
        <v>178</v>
      </c>
      <c r="M45" s="55" t="s">
        <v>178</v>
      </c>
    </row>
    <row r="46" spans="1:13" x14ac:dyDescent="0.25">
      <c r="A46" s="55" t="s">
        <v>17</v>
      </c>
      <c r="B46" s="55" t="s">
        <v>30</v>
      </c>
      <c r="C46" s="55" t="s">
        <v>48</v>
      </c>
      <c r="D46" s="56">
        <v>45748</v>
      </c>
      <c r="E46" s="55">
        <v>198244</v>
      </c>
      <c r="F46" s="55">
        <v>4</v>
      </c>
      <c r="G46" s="55" t="s">
        <v>47</v>
      </c>
      <c r="H46" s="55" t="s">
        <v>66</v>
      </c>
      <c r="I46" s="59">
        <v>-100000</v>
      </c>
      <c r="J46" s="58">
        <v>0</v>
      </c>
      <c r="K46" s="57">
        <v>0</v>
      </c>
      <c r="L46" s="55" t="s">
        <v>178</v>
      </c>
      <c r="M46" s="55" t="s">
        <v>178</v>
      </c>
    </row>
    <row r="47" spans="1:13" x14ac:dyDescent="0.25">
      <c r="A47" s="55" t="s">
        <v>17</v>
      </c>
      <c r="B47" s="55" t="s">
        <v>30</v>
      </c>
      <c r="C47" s="55" t="s">
        <v>48</v>
      </c>
      <c r="D47" s="56">
        <v>45771</v>
      </c>
      <c r="E47" s="55">
        <v>198309</v>
      </c>
      <c r="F47" s="55">
        <v>2</v>
      </c>
      <c r="G47" s="55" t="s">
        <v>134</v>
      </c>
      <c r="H47" s="55" t="s">
        <v>135</v>
      </c>
      <c r="I47" s="59">
        <v>-24000000000</v>
      </c>
      <c r="J47" s="58">
        <v>0</v>
      </c>
      <c r="K47" s="57">
        <v>0</v>
      </c>
      <c r="L47" s="55" t="s">
        <v>178</v>
      </c>
      <c r="M47" s="55" t="s">
        <v>178</v>
      </c>
    </row>
    <row r="48" spans="1:13" x14ac:dyDescent="0.25">
      <c r="A48" s="55" t="s">
        <v>17</v>
      </c>
      <c r="B48" s="55" t="s">
        <v>30</v>
      </c>
      <c r="C48" s="55" t="s">
        <v>48</v>
      </c>
      <c r="D48" s="56">
        <v>45774</v>
      </c>
      <c r="E48" s="55">
        <v>198370</v>
      </c>
      <c r="F48" s="55">
        <v>10</v>
      </c>
      <c r="G48" s="55" t="s">
        <v>142</v>
      </c>
      <c r="H48" s="55" t="s">
        <v>143</v>
      </c>
      <c r="I48" s="59">
        <v>300000</v>
      </c>
      <c r="J48" s="58">
        <v>0</v>
      </c>
      <c r="K48" s="57">
        <v>0</v>
      </c>
      <c r="L48" s="55" t="s">
        <v>178</v>
      </c>
      <c r="M48" s="55" t="s">
        <v>178</v>
      </c>
    </row>
    <row r="49" spans="1:13" x14ac:dyDescent="0.25">
      <c r="A49" s="55" t="s">
        <v>17</v>
      </c>
      <c r="B49" s="55" t="s">
        <v>30</v>
      </c>
      <c r="C49" s="55" t="s">
        <v>48</v>
      </c>
      <c r="D49" s="56">
        <v>45776</v>
      </c>
      <c r="E49" s="55">
        <v>198370</v>
      </c>
      <c r="F49" s="55">
        <v>1</v>
      </c>
      <c r="G49" s="55" t="s">
        <v>142</v>
      </c>
      <c r="H49" s="55" t="s">
        <v>150</v>
      </c>
      <c r="I49" s="59">
        <v>2000000</v>
      </c>
      <c r="J49" s="58">
        <v>0</v>
      </c>
      <c r="K49" s="57">
        <v>0</v>
      </c>
      <c r="L49" s="55" t="s">
        <v>178</v>
      </c>
      <c r="M49" s="55" t="s">
        <v>178</v>
      </c>
    </row>
    <row r="50" spans="1:13" x14ac:dyDescent="0.25">
      <c r="A50" s="55" t="s">
        <v>17</v>
      </c>
      <c r="B50" s="55" t="s">
        <v>30</v>
      </c>
      <c r="C50" s="55" t="s">
        <v>48</v>
      </c>
      <c r="D50" s="56">
        <v>45776</v>
      </c>
      <c r="E50" s="55">
        <v>198370</v>
      </c>
      <c r="F50" s="55">
        <v>4</v>
      </c>
      <c r="G50" s="55" t="s">
        <v>142</v>
      </c>
      <c r="H50" s="55" t="s">
        <v>151</v>
      </c>
      <c r="I50" s="59">
        <v>100000</v>
      </c>
      <c r="J50" s="58">
        <v>0</v>
      </c>
      <c r="K50" s="57">
        <v>0</v>
      </c>
      <c r="L50" s="55" t="s">
        <v>178</v>
      </c>
      <c r="M50" s="55" t="s">
        <v>178</v>
      </c>
    </row>
    <row r="51" spans="1:13" x14ac:dyDescent="0.25">
      <c r="A51" s="55" t="s">
        <v>17</v>
      </c>
      <c r="B51" s="55" t="s">
        <v>30</v>
      </c>
      <c r="C51" s="55" t="s">
        <v>48</v>
      </c>
      <c r="D51" s="56">
        <v>45776</v>
      </c>
      <c r="E51" s="55">
        <v>198370</v>
      </c>
      <c r="F51" s="55">
        <v>7</v>
      </c>
      <c r="G51" s="55" t="s">
        <v>142</v>
      </c>
      <c r="H51" s="55" t="s">
        <v>152</v>
      </c>
      <c r="I51" s="59">
        <v>100000</v>
      </c>
      <c r="J51" s="58">
        <v>0</v>
      </c>
      <c r="K51" s="57">
        <v>0</v>
      </c>
      <c r="L51" s="55" t="s">
        <v>178</v>
      </c>
      <c r="M51" s="55" t="s">
        <v>178</v>
      </c>
    </row>
    <row r="52" spans="1:13" x14ac:dyDescent="0.25">
      <c r="A52" s="55" t="s">
        <v>17</v>
      </c>
      <c r="B52" s="55" t="s">
        <v>30</v>
      </c>
      <c r="C52" s="55" t="s">
        <v>48</v>
      </c>
      <c r="D52" s="56">
        <v>45775</v>
      </c>
      <c r="E52" s="55">
        <v>198371</v>
      </c>
      <c r="F52" s="55">
        <v>1</v>
      </c>
      <c r="G52" s="55" t="s">
        <v>144</v>
      </c>
      <c r="H52" s="55" t="s">
        <v>145</v>
      </c>
      <c r="I52" s="59">
        <v>100000</v>
      </c>
      <c r="J52" s="58">
        <v>0</v>
      </c>
      <c r="K52" s="57">
        <v>0</v>
      </c>
      <c r="L52" s="55" t="s">
        <v>178</v>
      </c>
      <c r="M52" s="55" t="s">
        <v>178</v>
      </c>
    </row>
    <row r="53" spans="1:13" x14ac:dyDescent="0.25">
      <c r="A53" s="55" t="s">
        <v>17</v>
      </c>
      <c r="B53" s="55" t="s">
        <v>30</v>
      </c>
      <c r="C53" s="55" t="s">
        <v>48</v>
      </c>
      <c r="D53" s="56">
        <v>45775</v>
      </c>
      <c r="E53" s="55">
        <v>198371</v>
      </c>
      <c r="F53" s="55">
        <v>4</v>
      </c>
      <c r="G53" s="55" t="s">
        <v>144</v>
      </c>
      <c r="H53" s="55" t="s">
        <v>146</v>
      </c>
      <c r="I53" s="59">
        <v>100000</v>
      </c>
      <c r="J53" s="58">
        <v>0</v>
      </c>
      <c r="K53" s="57">
        <v>0</v>
      </c>
      <c r="L53" s="55" t="s">
        <v>178</v>
      </c>
      <c r="M53" s="55" t="s">
        <v>178</v>
      </c>
    </row>
    <row r="54" spans="1:13" x14ac:dyDescent="0.25">
      <c r="A54" s="55" t="s">
        <v>17</v>
      </c>
      <c r="B54" s="55" t="s">
        <v>30</v>
      </c>
      <c r="C54" s="55" t="s">
        <v>48</v>
      </c>
      <c r="D54" s="56">
        <v>45775</v>
      </c>
      <c r="E54" s="55">
        <v>198371</v>
      </c>
      <c r="F54" s="55">
        <v>7</v>
      </c>
      <c r="G54" s="55" t="s">
        <v>144</v>
      </c>
      <c r="H54" s="55" t="s">
        <v>147</v>
      </c>
      <c r="I54" s="59">
        <v>100000</v>
      </c>
      <c r="J54" s="58">
        <v>0</v>
      </c>
      <c r="K54" s="57">
        <v>0</v>
      </c>
      <c r="L54" s="55" t="s">
        <v>178</v>
      </c>
      <c r="M54" s="55" t="s">
        <v>178</v>
      </c>
    </row>
    <row r="55" spans="1:13" x14ac:dyDescent="0.25">
      <c r="A55" s="55" t="s">
        <v>17</v>
      </c>
      <c r="B55" s="55" t="s">
        <v>30</v>
      </c>
      <c r="C55" s="55" t="s">
        <v>48</v>
      </c>
      <c r="D55" s="56">
        <v>45764</v>
      </c>
      <c r="E55" s="55">
        <v>198373</v>
      </c>
      <c r="F55" s="55">
        <v>4</v>
      </c>
      <c r="G55" s="55" t="s">
        <v>114</v>
      </c>
      <c r="H55" s="55" t="s">
        <v>115</v>
      </c>
      <c r="I55" s="59">
        <v>2000000</v>
      </c>
      <c r="J55" s="58">
        <v>0</v>
      </c>
      <c r="K55" s="57">
        <v>0</v>
      </c>
      <c r="L55" s="55" t="s">
        <v>178</v>
      </c>
      <c r="M55" s="55" t="s">
        <v>178</v>
      </c>
    </row>
    <row r="56" spans="1:13" x14ac:dyDescent="0.25">
      <c r="A56" s="55" t="s">
        <v>17</v>
      </c>
      <c r="B56" s="55" t="s">
        <v>30</v>
      </c>
      <c r="C56" s="55" t="s">
        <v>48</v>
      </c>
      <c r="D56" s="56">
        <v>45772</v>
      </c>
      <c r="E56" s="55">
        <v>198373</v>
      </c>
      <c r="F56" s="55">
        <v>1</v>
      </c>
      <c r="G56" s="55" t="s">
        <v>114</v>
      </c>
      <c r="H56" s="55" t="s">
        <v>138</v>
      </c>
      <c r="I56" s="59">
        <v>37000000</v>
      </c>
      <c r="J56" s="58">
        <v>0</v>
      </c>
      <c r="K56" s="57">
        <v>0</v>
      </c>
      <c r="L56" s="55" t="s">
        <v>178</v>
      </c>
      <c r="M56" s="55" t="s">
        <v>178</v>
      </c>
    </row>
    <row r="57" spans="1:13" x14ac:dyDescent="0.25">
      <c r="A57" s="55" t="s">
        <v>17</v>
      </c>
      <c r="B57" s="55" t="s">
        <v>30</v>
      </c>
      <c r="C57" s="55" t="s">
        <v>48</v>
      </c>
      <c r="D57" s="56">
        <v>45772</v>
      </c>
      <c r="E57" s="55">
        <v>198373</v>
      </c>
      <c r="F57" s="55">
        <v>7</v>
      </c>
      <c r="G57" s="55" t="s">
        <v>114</v>
      </c>
      <c r="H57" s="55" t="s">
        <v>139</v>
      </c>
      <c r="I57" s="59">
        <v>100000</v>
      </c>
      <c r="J57" s="58">
        <v>0</v>
      </c>
      <c r="K57" s="57">
        <v>0</v>
      </c>
      <c r="L57" s="55" t="s">
        <v>178</v>
      </c>
      <c r="M57" s="55" t="s">
        <v>178</v>
      </c>
    </row>
    <row r="58" spans="1:13" x14ac:dyDescent="0.25">
      <c r="A58" s="55" t="s">
        <v>17</v>
      </c>
      <c r="B58" s="55" t="s">
        <v>30</v>
      </c>
      <c r="C58" s="55" t="s">
        <v>48</v>
      </c>
      <c r="D58" s="56">
        <v>45772</v>
      </c>
      <c r="E58" s="55">
        <v>198373</v>
      </c>
      <c r="F58" s="55">
        <v>10</v>
      </c>
      <c r="G58" s="55" t="s">
        <v>114</v>
      </c>
      <c r="H58" s="55" t="s">
        <v>140</v>
      </c>
      <c r="I58" s="59">
        <v>109367791</v>
      </c>
      <c r="J58" s="58">
        <v>0</v>
      </c>
      <c r="K58" s="57">
        <v>0</v>
      </c>
      <c r="L58" s="55" t="s">
        <v>178</v>
      </c>
      <c r="M58" s="55" t="s">
        <v>178</v>
      </c>
    </row>
    <row r="59" spans="1:13" x14ac:dyDescent="0.25">
      <c r="A59" s="55" t="s">
        <v>17</v>
      </c>
      <c r="B59" s="55" t="s">
        <v>30</v>
      </c>
      <c r="C59" s="55" t="s">
        <v>48</v>
      </c>
      <c r="D59" s="56">
        <v>45772</v>
      </c>
      <c r="E59" s="55">
        <v>198373</v>
      </c>
      <c r="F59" s="55">
        <v>15</v>
      </c>
      <c r="G59" s="55" t="s">
        <v>114</v>
      </c>
      <c r="H59" s="55" t="s">
        <v>141</v>
      </c>
      <c r="I59" s="59">
        <v>5285984614</v>
      </c>
      <c r="J59" s="58">
        <v>3622</v>
      </c>
      <c r="K59" s="57">
        <v>1459410.44</v>
      </c>
      <c r="L59" s="55" t="s">
        <v>197</v>
      </c>
      <c r="M59" s="55" t="s">
        <v>178</v>
      </c>
    </row>
    <row r="60" spans="1:13" x14ac:dyDescent="0.25">
      <c r="A60" s="55" t="s">
        <v>17</v>
      </c>
      <c r="B60" s="55" t="s">
        <v>30</v>
      </c>
      <c r="C60" s="55" t="s">
        <v>48</v>
      </c>
      <c r="D60" s="56">
        <v>45775</v>
      </c>
      <c r="E60" s="55">
        <v>198373</v>
      </c>
      <c r="F60" s="55">
        <v>12</v>
      </c>
      <c r="G60" s="55" t="s">
        <v>114</v>
      </c>
      <c r="H60" s="55" t="s">
        <v>148</v>
      </c>
      <c r="I60" s="59">
        <v>100000</v>
      </c>
      <c r="J60" s="58">
        <v>0</v>
      </c>
      <c r="K60" s="57">
        <v>0</v>
      </c>
      <c r="L60" s="55" t="s">
        <v>178</v>
      </c>
      <c r="M60" s="55" t="s">
        <v>178</v>
      </c>
    </row>
    <row r="61" spans="1:13" x14ac:dyDescent="0.25">
      <c r="A61" s="55" t="s">
        <v>17</v>
      </c>
      <c r="B61" s="55" t="s">
        <v>30</v>
      </c>
      <c r="C61" s="55" t="s">
        <v>48</v>
      </c>
      <c r="D61" s="56">
        <v>45775</v>
      </c>
      <c r="E61" s="55">
        <v>198373</v>
      </c>
      <c r="F61" s="55">
        <v>17</v>
      </c>
      <c r="G61" s="55" t="s">
        <v>114</v>
      </c>
      <c r="H61" s="55" t="s">
        <v>149</v>
      </c>
      <c r="I61" s="59">
        <v>100000</v>
      </c>
      <c r="J61" s="58">
        <v>0</v>
      </c>
      <c r="K61" s="57">
        <v>0</v>
      </c>
      <c r="L61" s="55" t="s">
        <v>178</v>
      </c>
      <c r="M61" s="55" t="s">
        <v>178</v>
      </c>
    </row>
    <row r="62" spans="1:13" x14ac:dyDescent="0.25">
      <c r="A62" s="55" t="s">
        <v>17</v>
      </c>
      <c r="B62" s="55" t="s">
        <v>30</v>
      </c>
      <c r="C62" s="55" t="s">
        <v>48</v>
      </c>
      <c r="D62" s="56">
        <v>45770</v>
      </c>
      <c r="E62" s="55">
        <v>198374</v>
      </c>
      <c r="F62" s="55">
        <v>1</v>
      </c>
      <c r="G62" s="55" t="s">
        <v>128</v>
      </c>
      <c r="H62" s="55" t="s">
        <v>129</v>
      </c>
      <c r="I62" s="59">
        <v>53860000</v>
      </c>
      <c r="J62" s="58">
        <v>0</v>
      </c>
      <c r="K62" s="57">
        <v>0</v>
      </c>
      <c r="L62" s="55" t="s">
        <v>178</v>
      </c>
      <c r="M62" s="55" t="s">
        <v>178</v>
      </c>
    </row>
    <row r="63" spans="1:13" x14ac:dyDescent="0.25">
      <c r="A63" s="55" t="s">
        <v>17</v>
      </c>
      <c r="B63" s="55" t="s">
        <v>30</v>
      </c>
      <c r="C63" s="55" t="s">
        <v>48</v>
      </c>
      <c r="D63" s="56">
        <v>45771</v>
      </c>
      <c r="E63" s="55">
        <v>198374</v>
      </c>
      <c r="F63" s="55">
        <v>4</v>
      </c>
      <c r="G63" s="55" t="s">
        <v>128</v>
      </c>
      <c r="H63" s="55" t="s">
        <v>136</v>
      </c>
      <c r="I63" s="59">
        <v>21076000</v>
      </c>
      <c r="J63" s="58">
        <v>0</v>
      </c>
      <c r="K63" s="57">
        <v>0</v>
      </c>
      <c r="L63" s="55" t="s">
        <v>178</v>
      </c>
      <c r="M63" s="55" t="s">
        <v>178</v>
      </c>
    </row>
    <row r="64" spans="1:13" x14ac:dyDescent="0.25">
      <c r="A64" s="55" t="s">
        <v>17</v>
      </c>
      <c r="B64" s="55" t="s">
        <v>30</v>
      </c>
      <c r="C64" s="55" t="s">
        <v>48</v>
      </c>
      <c r="D64" s="56">
        <v>45771</v>
      </c>
      <c r="E64" s="55">
        <v>198374</v>
      </c>
      <c r="F64" s="55">
        <v>7</v>
      </c>
      <c r="G64" s="55" t="s">
        <v>128</v>
      </c>
      <c r="H64" s="55" t="s">
        <v>137</v>
      </c>
      <c r="I64" s="59">
        <v>100000</v>
      </c>
      <c r="J64" s="58">
        <v>0</v>
      </c>
      <c r="K64" s="57">
        <v>0</v>
      </c>
      <c r="L64" s="55" t="s">
        <v>178</v>
      </c>
      <c r="M64" s="55" t="s">
        <v>178</v>
      </c>
    </row>
    <row r="65" spans="1:13" x14ac:dyDescent="0.25">
      <c r="A65" s="55" t="s">
        <v>17</v>
      </c>
      <c r="B65" s="55" t="s">
        <v>30</v>
      </c>
      <c r="C65" s="55" t="s">
        <v>48</v>
      </c>
      <c r="D65" s="56">
        <v>45764</v>
      </c>
      <c r="E65" s="55">
        <v>198384</v>
      </c>
      <c r="F65" s="55">
        <v>14</v>
      </c>
      <c r="G65" s="55" t="s">
        <v>116</v>
      </c>
      <c r="H65" s="55" t="s">
        <v>117</v>
      </c>
      <c r="I65" s="59">
        <v>20834131</v>
      </c>
      <c r="J65" s="58">
        <v>0</v>
      </c>
      <c r="K65" s="57">
        <v>0</v>
      </c>
      <c r="L65" s="55" t="s">
        <v>178</v>
      </c>
      <c r="M65" s="55" t="s">
        <v>178</v>
      </c>
    </row>
    <row r="66" spans="1:13" x14ac:dyDescent="0.25">
      <c r="A66" s="55" t="s">
        <v>17</v>
      </c>
      <c r="B66" s="55" t="s">
        <v>30</v>
      </c>
      <c r="C66" s="55" t="s">
        <v>48</v>
      </c>
      <c r="D66" s="56">
        <v>45769</v>
      </c>
      <c r="E66" s="55">
        <v>198384</v>
      </c>
      <c r="F66" s="55">
        <v>16</v>
      </c>
      <c r="G66" s="55" t="s">
        <v>116</v>
      </c>
      <c r="H66" s="55" t="s">
        <v>123</v>
      </c>
      <c r="I66" s="59">
        <v>5000000</v>
      </c>
      <c r="J66" s="58">
        <v>0</v>
      </c>
      <c r="K66" s="57">
        <v>0</v>
      </c>
      <c r="L66" s="55" t="s">
        <v>178</v>
      </c>
      <c r="M66" s="55" t="s">
        <v>178</v>
      </c>
    </row>
    <row r="67" spans="1:13" x14ac:dyDescent="0.25">
      <c r="A67" s="55" t="s">
        <v>17</v>
      </c>
      <c r="B67" s="55" t="s">
        <v>30</v>
      </c>
      <c r="C67" s="55" t="s">
        <v>48</v>
      </c>
      <c r="D67" s="56">
        <v>45770</v>
      </c>
      <c r="E67" s="55">
        <v>198384</v>
      </c>
      <c r="F67" s="55">
        <v>3</v>
      </c>
      <c r="G67" s="55" t="s">
        <v>116</v>
      </c>
      <c r="H67" s="55" t="s">
        <v>130</v>
      </c>
      <c r="I67" s="59">
        <v>3000000</v>
      </c>
      <c r="J67" s="58">
        <v>0</v>
      </c>
      <c r="K67" s="57">
        <v>0</v>
      </c>
      <c r="L67" s="55" t="s">
        <v>178</v>
      </c>
      <c r="M67" s="55" t="s">
        <v>178</v>
      </c>
    </row>
    <row r="68" spans="1:13" x14ac:dyDescent="0.25">
      <c r="A68" s="55" t="s">
        <v>17</v>
      </c>
      <c r="B68" s="55" t="s">
        <v>30</v>
      </c>
      <c r="C68" s="55" t="s">
        <v>48</v>
      </c>
      <c r="D68" s="56">
        <v>45770</v>
      </c>
      <c r="E68" s="55">
        <v>198384</v>
      </c>
      <c r="F68" s="55">
        <v>6</v>
      </c>
      <c r="G68" s="55" t="s">
        <v>116</v>
      </c>
      <c r="H68" s="55" t="s">
        <v>130</v>
      </c>
      <c r="I68" s="59">
        <v>1000000</v>
      </c>
      <c r="J68" s="58">
        <v>0</v>
      </c>
      <c r="K68" s="57">
        <v>0</v>
      </c>
      <c r="L68" s="55" t="s">
        <v>178</v>
      </c>
      <c r="M68" s="55" t="s">
        <v>178</v>
      </c>
    </row>
    <row r="69" spans="1:13" x14ac:dyDescent="0.25">
      <c r="A69" s="55" t="s">
        <v>17</v>
      </c>
      <c r="B69" s="55" t="s">
        <v>30</v>
      </c>
      <c r="C69" s="55" t="s">
        <v>48</v>
      </c>
      <c r="D69" s="56">
        <v>45770</v>
      </c>
      <c r="E69" s="55">
        <v>198384</v>
      </c>
      <c r="F69" s="55">
        <v>9</v>
      </c>
      <c r="G69" s="55" t="s">
        <v>116</v>
      </c>
      <c r="H69" s="55" t="s">
        <v>131</v>
      </c>
      <c r="I69" s="59">
        <v>100000</v>
      </c>
      <c r="J69" s="58">
        <v>0</v>
      </c>
      <c r="K69" s="57">
        <v>0</v>
      </c>
      <c r="L69" s="55" t="s">
        <v>178</v>
      </c>
      <c r="M69" s="55" t="s">
        <v>178</v>
      </c>
    </row>
    <row r="70" spans="1:13" x14ac:dyDescent="0.25">
      <c r="A70" s="55" t="s">
        <v>17</v>
      </c>
      <c r="B70" s="55" t="s">
        <v>30</v>
      </c>
      <c r="C70" s="55" t="s">
        <v>48</v>
      </c>
      <c r="D70" s="56">
        <v>45750</v>
      </c>
      <c r="E70" s="55">
        <v>198386</v>
      </c>
      <c r="F70" s="55">
        <v>7</v>
      </c>
      <c r="G70" s="55" t="s">
        <v>76</v>
      </c>
      <c r="H70" s="55" t="s">
        <v>77</v>
      </c>
      <c r="I70" s="59">
        <v>18000000</v>
      </c>
      <c r="J70" s="58">
        <v>0</v>
      </c>
      <c r="K70" s="57">
        <v>0</v>
      </c>
      <c r="L70" s="55" t="s">
        <v>178</v>
      </c>
      <c r="M70" s="55" t="s">
        <v>178</v>
      </c>
    </row>
    <row r="71" spans="1:13" x14ac:dyDescent="0.25">
      <c r="A71" s="55" t="s">
        <v>17</v>
      </c>
      <c r="B71" s="55" t="s">
        <v>30</v>
      </c>
      <c r="C71" s="55" t="s">
        <v>48</v>
      </c>
      <c r="D71" s="56">
        <v>45754</v>
      </c>
      <c r="E71" s="55">
        <v>198386</v>
      </c>
      <c r="F71" s="55">
        <v>13</v>
      </c>
      <c r="G71" s="55" t="s">
        <v>76</v>
      </c>
      <c r="H71" s="55" t="s">
        <v>89</v>
      </c>
      <c r="I71" s="59">
        <v>6000000</v>
      </c>
      <c r="J71" s="58">
        <v>0</v>
      </c>
      <c r="K71" s="57">
        <v>0</v>
      </c>
      <c r="L71" s="55" t="s">
        <v>178</v>
      </c>
      <c r="M71" s="55" t="s">
        <v>178</v>
      </c>
    </row>
    <row r="72" spans="1:13" x14ac:dyDescent="0.25">
      <c r="A72" s="55" t="s">
        <v>17</v>
      </c>
      <c r="B72" s="55" t="s">
        <v>30</v>
      </c>
      <c r="C72" s="55" t="s">
        <v>48</v>
      </c>
      <c r="D72" s="56">
        <v>45757</v>
      </c>
      <c r="E72" s="55">
        <v>198386</v>
      </c>
      <c r="F72" s="55">
        <v>4</v>
      </c>
      <c r="G72" s="55" t="s">
        <v>76</v>
      </c>
      <c r="H72" s="55" t="s">
        <v>99</v>
      </c>
      <c r="I72" s="59">
        <v>11000000</v>
      </c>
      <c r="J72" s="58">
        <v>0</v>
      </c>
      <c r="K72" s="57">
        <v>0</v>
      </c>
      <c r="L72" s="55" t="s">
        <v>178</v>
      </c>
      <c r="M72" s="55" t="s">
        <v>178</v>
      </c>
    </row>
    <row r="73" spans="1:13" x14ac:dyDescent="0.25">
      <c r="A73" s="55" t="s">
        <v>17</v>
      </c>
      <c r="B73" s="55" t="s">
        <v>30</v>
      </c>
      <c r="C73" s="55" t="s">
        <v>48</v>
      </c>
      <c r="D73" s="56">
        <v>45758</v>
      </c>
      <c r="E73" s="55">
        <v>198386</v>
      </c>
      <c r="F73" s="55">
        <v>1</v>
      </c>
      <c r="G73" s="55" t="s">
        <v>76</v>
      </c>
      <c r="H73" s="55" t="s">
        <v>100</v>
      </c>
      <c r="I73" s="59">
        <v>100000</v>
      </c>
      <c r="J73" s="58">
        <v>0</v>
      </c>
      <c r="K73" s="57">
        <v>0</v>
      </c>
      <c r="L73" s="55" t="s">
        <v>178</v>
      </c>
      <c r="M73" s="55" t="s">
        <v>178</v>
      </c>
    </row>
    <row r="74" spans="1:13" x14ac:dyDescent="0.25">
      <c r="A74" s="55" t="s">
        <v>17</v>
      </c>
      <c r="B74" s="55" t="s">
        <v>30</v>
      </c>
      <c r="C74" s="55" t="s">
        <v>48</v>
      </c>
      <c r="D74" s="56">
        <v>45758</v>
      </c>
      <c r="E74" s="55">
        <v>198386</v>
      </c>
      <c r="F74" s="55">
        <v>16</v>
      </c>
      <c r="G74" s="55" t="s">
        <v>76</v>
      </c>
      <c r="H74" s="55" t="s">
        <v>101</v>
      </c>
      <c r="I74" s="59">
        <v>15300000</v>
      </c>
      <c r="J74" s="58">
        <v>0</v>
      </c>
      <c r="K74" s="57">
        <v>0</v>
      </c>
      <c r="L74" s="55" t="s">
        <v>178</v>
      </c>
      <c r="M74" s="55" t="s">
        <v>178</v>
      </c>
    </row>
    <row r="75" spans="1:13" x14ac:dyDescent="0.25">
      <c r="A75" s="55" t="s">
        <v>17</v>
      </c>
      <c r="B75" s="55" t="s">
        <v>30</v>
      </c>
      <c r="C75" s="55" t="s">
        <v>48</v>
      </c>
      <c r="D75" s="56">
        <v>45758</v>
      </c>
      <c r="E75" s="55">
        <v>198386</v>
      </c>
      <c r="F75" s="55">
        <v>19</v>
      </c>
      <c r="G75" s="55" t="s">
        <v>76</v>
      </c>
      <c r="H75" s="55" t="s">
        <v>102</v>
      </c>
      <c r="I75" s="59">
        <v>78300000</v>
      </c>
      <c r="J75" s="58">
        <v>0</v>
      </c>
      <c r="K75" s="57">
        <v>0</v>
      </c>
      <c r="L75" s="55" t="s">
        <v>178</v>
      </c>
      <c r="M75" s="55" t="s">
        <v>178</v>
      </c>
    </row>
    <row r="76" spans="1:13" x14ac:dyDescent="0.25">
      <c r="A76" s="55" t="s">
        <v>17</v>
      </c>
      <c r="B76" s="55" t="s">
        <v>30</v>
      </c>
      <c r="C76" s="55" t="s">
        <v>48</v>
      </c>
      <c r="D76" s="56">
        <v>45758</v>
      </c>
      <c r="E76" s="55">
        <v>198386</v>
      </c>
      <c r="F76" s="55">
        <v>22</v>
      </c>
      <c r="G76" s="55" t="s">
        <v>76</v>
      </c>
      <c r="H76" s="55" t="s">
        <v>103</v>
      </c>
      <c r="I76" s="59">
        <v>5380000</v>
      </c>
      <c r="J76" s="58">
        <v>0</v>
      </c>
      <c r="K76" s="57">
        <v>0</v>
      </c>
      <c r="L76" s="55" t="s">
        <v>178</v>
      </c>
      <c r="M76" s="55" t="s">
        <v>178</v>
      </c>
    </row>
    <row r="77" spans="1:13" x14ac:dyDescent="0.25">
      <c r="A77" s="55" t="s">
        <v>17</v>
      </c>
      <c r="B77" s="55" t="s">
        <v>30</v>
      </c>
      <c r="C77" s="55" t="s">
        <v>48</v>
      </c>
      <c r="D77" s="56">
        <v>45761</v>
      </c>
      <c r="E77" s="55">
        <v>198386</v>
      </c>
      <c r="F77" s="55">
        <v>10</v>
      </c>
      <c r="G77" s="55" t="s">
        <v>76</v>
      </c>
      <c r="H77" s="55" t="s">
        <v>106</v>
      </c>
      <c r="I77" s="59">
        <v>100000</v>
      </c>
      <c r="J77" s="58">
        <v>0</v>
      </c>
      <c r="K77" s="57">
        <v>0</v>
      </c>
      <c r="L77" s="55" t="s">
        <v>178</v>
      </c>
      <c r="M77" s="55" t="s">
        <v>178</v>
      </c>
    </row>
    <row r="78" spans="1:13" x14ac:dyDescent="0.25">
      <c r="A78" s="55" t="s">
        <v>17</v>
      </c>
      <c r="B78" s="55" t="s">
        <v>30</v>
      </c>
      <c r="C78" s="55" t="s">
        <v>48</v>
      </c>
      <c r="D78" s="56">
        <v>45758</v>
      </c>
      <c r="E78" s="55">
        <v>198387</v>
      </c>
      <c r="F78" s="55">
        <v>22</v>
      </c>
      <c r="G78" s="55" t="s">
        <v>104</v>
      </c>
      <c r="H78" s="55" t="s">
        <v>105</v>
      </c>
      <c r="I78" s="59">
        <v>16170000</v>
      </c>
      <c r="J78" s="58">
        <v>0</v>
      </c>
      <c r="K78" s="57">
        <v>0</v>
      </c>
      <c r="L78" s="55" t="s">
        <v>178</v>
      </c>
      <c r="M78" s="55" t="s">
        <v>178</v>
      </c>
    </row>
    <row r="79" spans="1:13" x14ac:dyDescent="0.25">
      <c r="A79" s="55" t="s">
        <v>17</v>
      </c>
      <c r="B79" s="55" t="s">
        <v>30</v>
      </c>
      <c r="C79" s="55" t="s">
        <v>48</v>
      </c>
      <c r="D79" s="56">
        <v>45761</v>
      </c>
      <c r="E79" s="55">
        <v>198387</v>
      </c>
      <c r="F79" s="55">
        <v>10</v>
      </c>
      <c r="G79" s="55" t="s">
        <v>104</v>
      </c>
      <c r="H79" s="55" t="s">
        <v>107</v>
      </c>
      <c r="I79" s="59">
        <v>2000000</v>
      </c>
      <c r="J79" s="58">
        <v>0</v>
      </c>
      <c r="K79" s="57">
        <v>0</v>
      </c>
      <c r="L79" s="55" t="s">
        <v>178</v>
      </c>
      <c r="M79" s="55" t="s">
        <v>178</v>
      </c>
    </row>
    <row r="80" spans="1:13" x14ac:dyDescent="0.25">
      <c r="A80" s="55" t="s">
        <v>17</v>
      </c>
      <c r="B80" s="55" t="s">
        <v>30</v>
      </c>
      <c r="C80" s="55" t="s">
        <v>48</v>
      </c>
      <c r="D80" s="56">
        <v>45762</v>
      </c>
      <c r="E80" s="55">
        <v>198387</v>
      </c>
      <c r="F80" s="55">
        <v>1</v>
      </c>
      <c r="G80" s="55" t="s">
        <v>104</v>
      </c>
      <c r="H80" s="55" t="s">
        <v>108</v>
      </c>
      <c r="I80" s="59">
        <v>2500000</v>
      </c>
      <c r="J80" s="58">
        <v>0</v>
      </c>
      <c r="K80" s="57">
        <v>0</v>
      </c>
      <c r="L80" s="55" t="s">
        <v>178</v>
      </c>
      <c r="M80" s="55" t="s">
        <v>178</v>
      </c>
    </row>
    <row r="81" spans="1:13" x14ac:dyDescent="0.25">
      <c r="A81" s="55" t="s">
        <v>17</v>
      </c>
      <c r="B81" s="55" t="s">
        <v>30</v>
      </c>
      <c r="C81" s="55" t="s">
        <v>48</v>
      </c>
      <c r="D81" s="56">
        <v>45762</v>
      </c>
      <c r="E81" s="55">
        <v>198387</v>
      </c>
      <c r="F81" s="55">
        <v>4</v>
      </c>
      <c r="G81" s="55" t="s">
        <v>104</v>
      </c>
      <c r="H81" s="55" t="s">
        <v>109</v>
      </c>
      <c r="I81" s="59">
        <v>60000000</v>
      </c>
      <c r="J81" s="58">
        <v>0</v>
      </c>
      <c r="K81" s="57">
        <v>0</v>
      </c>
      <c r="L81" s="55" t="s">
        <v>178</v>
      </c>
      <c r="M81" s="55" t="s">
        <v>178</v>
      </c>
    </row>
    <row r="82" spans="1:13" x14ac:dyDescent="0.25">
      <c r="A82" s="55" t="s">
        <v>17</v>
      </c>
      <c r="B82" s="55" t="s">
        <v>30</v>
      </c>
      <c r="C82" s="55" t="s">
        <v>48</v>
      </c>
      <c r="D82" s="56">
        <v>45762</v>
      </c>
      <c r="E82" s="55">
        <v>198387</v>
      </c>
      <c r="F82" s="55">
        <v>7</v>
      </c>
      <c r="G82" s="55" t="s">
        <v>104</v>
      </c>
      <c r="H82" s="55" t="s">
        <v>110</v>
      </c>
      <c r="I82" s="59">
        <v>42000000</v>
      </c>
      <c r="J82" s="58">
        <v>0</v>
      </c>
      <c r="K82" s="57">
        <v>0</v>
      </c>
      <c r="L82" s="55" t="s">
        <v>178</v>
      </c>
      <c r="M82" s="55" t="s">
        <v>178</v>
      </c>
    </row>
    <row r="83" spans="1:13" x14ac:dyDescent="0.25">
      <c r="A83" s="55" t="s">
        <v>17</v>
      </c>
      <c r="B83" s="55" t="s">
        <v>30</v>
      </c>
      <c r="C83" s="55" t="s">
        <v>48</v>
      </c>
      <c r="D83" s="56">
        <v>45762</v>
      </c>
      <c r="E83" s="55">
        <v>198387</v>
      </c>
      <c r="F83" s="55">
        <v>19</v>
      </c>
      <c r="G83" s="55" t="s">
        <v>104</v>
      </c>
      <c r="H83" s="55" t="s">
        <v>111</v>
      </c>
      <c r="I83" s="59">
        <v>53500000</v>
      </c>
      <c r="J83" s="58">
        <v>0</v>
      </c>
      <c r="K83" s="57">
        <v>0</v>
      </c>
      <c r="L83" s="55" t="s">
        <v>178</v>
      </c>
      <c r="M83" s="55" t="s">
        <v>178</v>
      </c>
    </row>
    <row r="84" spans="1:13" x14ac:dyDescent="0.25">
      <c r="A84" s="55" t="s">
        <v>17</v>
      </c>
      <c r="B84" s="55" t="s">
        <v>30</v>
      </c>
      <c r="C84" s="55" t="s">
        <v>48</v>
      </c>
      <c r="D84" s="56">
        <v>45763</v>
      </c>
      <c r="E84" s="55">
        <v>198387</v>
      </c>
      <c r="F84" s="55">
        <v>13</v>
      </c>
      <c r="G84" s="55" t="s">
        <v>104</v>
      </c>
      <c r="H84" s="55" t="s">
        <v>112</v>
      </c>
      <c r="I84" s="59">
        <v>53600</v>
      </c>
      <c r="J84" s="58">
        <v>0</v>
      </c>
      <c r="K84" s="57">
        <v>0</v>
      </c>
      <c r="L84" s="55" t="s">
        <v>178</v>
      </c>
      <c r="M84" s="55" t="s">
        <v>178</v>
      </c>
    </row>
    <row r="85" spans="1:13" x14ac:dyDescent="0.25">
      <c r="A85" s="55" t="s">
        <v>17</v>
      </c>
      <c r="B85" s="55" t="s">
        <v>30</v>
      </c>
      <c r="C85" s="55" t="s">
        <v>48</v>
      </c>
      <c r="D85" s="56">
        <v>45763</v>
      </c>
      <c r="E85" s="55">
        <v>198387</v>
      </c>
      <c r="F85" s="55">
        <v>16</v>
      </c>
      <c r="G85" s="55" t="s">
        <v>104</v>
      </c>
      <c r="H85" s="55" t="s">
        <v>113</v>
      </c>
      <c r="I85" s="59">
        <v>100360000</v>
      </c>
      <c r="J85" s="58">
        <v>0</v>
      </c>
      <c r="K85" s="57">
        <v>0</v>
      </c>
      <c r="L85" s="55" t="s">
        <v>178</v>
      </c>
      <c r="M85" s="55" t="s">
        <v>178</v>
      </c>
    </row>
    <row r="86" spans="1:13" x14ac:dyDescent="0.25">
      <c r="A86" s="55" t="s">
        <v>17</v>
      </c>
      <c r="B86" s="55" t="s">
        <v>30</v>
      </c>
      <c r="C86" s="55" t="s">
        <v>48</v>
      </c>
      <c r="D86" s="56">
        <v>45764</v>
      </c>
      <c r="E86" s="55">
        <v>198387</v>
      </c>
      <c r="F86" s="55">
        <v>25</v>
      </c>
      <c r="G86" s="55" t="s">
        <v>104</v>
      </c>
      <c r="H86" s="55" t="s">
        <v>118</v>
      </c>
      <c r="I86" s="59">
        <v>100000</v>
      </c>
      <c r="J86" s="58">
        <v>0</v>
      </c>
      <c r="K86" s="57">
        <v>0</v>
      </c>
      <c r="L86" s="55" t="s">
        <v>178</v>
      </c>
      <c r="M86" s="55" t="s">
        <v>178</v>
      </c>
    </row>
    <row r="87" spans="1:13" x14ac:dyDescent="0.25">
      <c r="A87" s="55" t="s">
        <v>17</v>
      </c>
      <c r="B87" s="55" t="s">
        <v>30</v>
      </c>
      <c r="C87" s="55" t="s">
        <v>48</v>
      </c>
      <c r="D87" s="56">
        <v>45764</v>
      </c>
      <c r="E87" s="55">
        <v>198387</v>
      </c>
      <c r="F87" s="55">
        <v>28</v>
      </c>
      <c r="G87" s="55" t="s">
        <v>104</v>
      </c>
      <c r="H87" s="55" t="s">
        <v>119</v>
      </c>
      <c r="I87" s="59">
        <v>100000</v>
      </c>
      <c r="J87" s="58">
        <v>0</v>
      </c>
      <c r="K87" s="57">
        <v>0</v>
      </c>
      <c r="L87" s="55" t="s">
        <v>178</v>
      </c>
      <c r="M87" s="55" t="s">
        <v>178</v>
      </c>
    </row>
    <row r="88" spans="1:13" x14ac:dyDescent="0.25">
      <c r="A88" s="55" t="s">
        <v>17</v>
      </c>
      <c r="B88" s="55" t="s">
        <v>30</v>
      </c>
      <c r="C88" s="55" t="s">
        <v>48</v>
      </c>
      <c r="D88" s="56">
        <v>45764</v>
      </c>
      <c r="E88" s="55">
        <v>198387</v>
      </c>
      <c r="F88" s="55">
        <v>31</v>
      </c>
      <c r="G88" s="55" t="s">
        <v>104</v>
      </c>
      <c r="H88" s="55" t="s">
        <v>120</v>
      </c>
      <c r="I88" s="59">
        <v>100000</v>
      </c>
      <c r="J88" s="58">
        <v>0</v>
      </c>
      <c r="K88" s="57">
        <v>0</v>
      </c>
      <c r="L88" s="55" t="s">
        <v>178</v>
      </c>
      <c r="M88" s="55" t="s">
        <v>178</v>
      </c>
    </row>
    <row r="89" spans="1:13" x14ac:dyDescent="0.25">
      <c r="A89" s="55" t="s">
        <v>17</v>
      </c>
      <c r="B89" s="55" t="s">
        <v>30</v>
      </c>
      <c r="C89" s="55" t="s">
        <v>48</v>
      </c>
      <c r="D89" s="56">
        <v>45764</v>
      </c>
      <c r="E89" s="55">
        <v>198388</v>
      </c>
      <c r="F89" s="55">
        <v>1</v>
      </c>
      <c r="G89" s="55" t="s">
        <v>121</v>
      </c>
      <c r="H89" s="55" t="s">
        <v>122</v>
      </c>
      <c r="I89" s="59">
        <v>9020000</v>
      </c>
      <c r="J89" s="58">
        <v>0</v>
      </c>
      <c r="K89" s="57">
        <v>0</v>
      </c>
      <c r="L89" s="55" t="s">
        <v>178</v>
      </c>
      <c r="M89" s="55" t="s">
        <v>178</v>
      </c>
    </row>
    <row r="90" spans="1:13" x14ac:dyDescent="0.25">
      <c r="A90" s="55" t="s">
        <v>17</v>
      </c>
      <c r="B90" s="55" t="s">
        <v>30</v>
      </c>
      <c r="C90" s="55" t="s">
        <v>48</v>
      </c>
      <c r="D90" s="56">
        <v>45769</v>
      </c>
      <c r="E90" s="55">
        <v>198388</v>
      </c>
      <c r="F90" s="55">
        <v>4</v>
      </c>
      <c r="G90" s="55" t="s">
        <v>121</v>
      </c>
      <c r="H90" s="55" t="s">
        <v>124</v>
      </c>
      <c r="I90" s="59">
        <v>300000</v>
      </c>
      <c r="J90" s="58">
        <v>0</v>
      </c>
      <c r="K90" s="57">
        <v>0</v>
      </c>
      <c r="L90" s="55" t="s">
        <v>178</v>
      </c>
      <c r="M90" s="55" t="s">
        <v>178</v>
      </c>
    </row>
    <row r="91" spans="1:13" x14ac:dyDescent="0.25">
      <c r="A91" s="55" t="s">
        <v>17</v>
      </c>
      <c r="B91" s="55" t="s">
        <v>30</v>
      </c>
      <c r="C91" s="55" t="s">
        <v>48</v>
      </c>
      <c r="D91" s="56">
        <v>45769</v>
      </c>
      <c r="E91" s="55">
        <v>198388</v>
      </c>
      <c r="F91" s="55">
        <v>7</v>
      </c>
      <c r="G91" s="55" t="s">
        <v>121</v>
      </c>
      <c r="H91" s="55" t="s">
        <v>125</v>
      </c>
      <c r="I91" s="59">
        <v>300000</v>
      </c>
      <c r="J91" s="58">
        <v>0</v>
      </c>
      <c r="K91" s="57">
        <v>0</v>
      </c>
      <c r="L91" s="55" t="s">
        <v>178</v>
      </c>
      <c r="M91" s="55" t="s">
        <v>178</v>
      </c>
    </row>
    <row r="92" spans="1:13" x14ac:dyDescent="0.25">
      <c r="A92" s="55" t="s">
        <v>17</v>
      </c>
      <c r="B92" s="55" t="s">
        <v>30</v>
      </c>
      <c r="C92" s="55" t="s">
        <v>48</v>
      </c>
      <c r="D92" s="56">
        <v>45769</v>
      </c>
      <c r="E92" s="55">
        <v>198388</v>
      </c>
      <c r="F92" s="55">
        <v>10</v>
      </c>
      <c r="G92" s="55" t="s">
        <v>121</v>
      </c>
      <c r="H92" s="55" t="s">
        <v>126</v>
      </c>
      <c r="I92" s="59">
        <v>100000</v>
      </c>
      <c r="J92" s="58">
        <v>0</v>
      </c>
      <c r="K92" s="57">
        <v>0</v>
      </c>
      <c r="L92" s="55" t="s">
        <v>178</v>
      </c>
      <c r="M92" s="55" t="s">
        <v>178</v>
      </c>
    </row>
    <row r="93" spans="1:13" x14ac:dyDescent="0.25">
      <c r="A93" s="55" t="s">
        <v>17</v>
      </c>
      <c r="B93" s="55" t="s">
        <v>30</v>
      </c>
      <c r="C93" s="55" t="s">
        <v>48</v>
      </c>
      <c r="D93" s="56">
        <v>45769</v>
      </c>
      <c r="E93" s="55">
        <v>198388</v>
      </c>
      <c r="F93" s="55">
        <v>13</v>
      </c>
      <c r="G93" s="55" t="s">
        <v>121</v>
      </c>
      <c r="H93" s="55" t="s">
        <v>127</v>
      </c>
      <c r="I93" s="59">
        <v>180000</v>
      </c>
      <c r="J93" s="58">
        <v>0</v>
      </c>
      <c r="K93" s="57">
        <v>0</v>
      </c>
      <c r="L93" s="55" t="s">
        <v>178</v>
      </c>
      <c r="M93" s="55" t="s">
        <v>178</v>
      </c>
    </row>
    <row r="94" spans="1:13" x14ac:dyDescent="0.25">
      <c r="A94" s="55" t="s">
        <v>17</v>
      </c>
      <c r="B94" s="55" t="s">
        <v>30</v>
      </c>
      <c r="C94" s="55" t="s">
        <v>48</v>
      </c>
      <c r="D94" s="56">
        <v>45770</v>
      </c>
      <c r="E94" s="55">
        <v>198397</v>
      </c>
      <c r="F94" s="55">
        <v>33</v>
      </c>
      <c r="G94" s="55" t="s">
        <v>132</v>
      </c>
      <c r="H94" s="55" t="s">
        <v>133</v>
      </c>
      <c r="I94" s="59">
        <v>13000000</v>
      </c>
      <c r="J94" s="58">
        <v>0</v>
      </c>
      <c r="K94" s="57">
        <v>0</v>
      </c>
      <c r="L94" s="55" t="s">
        <v>178</v>
      </c>
      <c r="M94" s="55" t="s">
        <v>178</v>
      </c>
    </row>
    <row r="95" spans="1:13" x14ac:dyDescent="0.25">
      <c r="A95" s="55" t="s">
        <v>17</v>
      </c>
      <c r="B95" s="55" t="s">
        <v>30</v>
      </c>
      <c r="C95" s="55" t="s">
        <v>48</v>
      </c>
      <c r="D95" s="56">
        <v>45776</v>
      </c>
      <c r="E95" s="55">
        <v>198397</v>
      </c>
      <c r="F95" s="55">
        <v>1</v>
      </c>
      <c r="G95" s="55" t="s">
        <v>132</v>
      </c>
      <c r="H95" s="55" t="s">
        <v>153</v>
      </c>
      <c r="I95" s="59">
        <v>190000</v>
      </c>
      <c r="J95" s="58">
        <v>0</v>
      </c>
      <c r="K95" s="57">
        <v>0</v>
      </c>
      <c r="L95" s="55" t="s">
        <v>178</v>
      </c>
      <c r="M95" s="55" t="s">
        <v>178</v>
      </c>
    </row>
    <row r="96" spans="1:13" x14ac:dyDescent="0.25">
      <c r="A96" s="55" t="s">
        <v>17</v>
      </c>
      <c r="B96" s="55" t="s">
        <v>30</v>
      </c>
      <c r="C96" s="55" t="s">
        <v>48</v>
      </c>
      <c r="D96" s="56">
        <v>45776</v>
      </c>
      <c r="E96" s="55">
        <v>198397</v>
      </c>
      <c r="F96" s="55">
        <v>3</v>
      </c>
      <c r="G96" s="55" t="s">
        <v>132</v>
      </c>
      <c r="H96" s="55" t="s">
        <v>154</v>
      </c>
      <c r="I96" s="59">
        <v>100000</v>
      </c>
      <c r="J96" s="58">
        <v>0</v>
      </c>
      <c r="K96" s="57">
        <v>0</v>
      </c>
      <c r="L96" s="55" t="s">
        <v>178</v>
      </c>
      <c r="M96" s="55" t="s">
        <v>178</v>
      </c>
    </row>
    <row r="97" spans="1:13" x14ac:dyDescent="0.25">
      <c r="A97" s="55" t="s">
        <v>17</v>
      </c>
      <c r="B97" s="55" t="s">
        <v>30</v>
      </c>
      <c r="C97" s="55" t="s">
        <v>48</v>
      </c>
      <c r="D97" s="56">
        <v>45777</v>
      </c>
      <c r="E97" s="55">
        <v>198397</v>
      </c>
      <c r="F97" s="55">
        <v>9</v>
      </c>
      <c r="G97" s="55" t="s">
        <v>132</v>
      </c>
      <c r="H97" s="55" t="s">
        <v>157</v>
      </c>
      <c r="I97" s="59">
        <v>100000</v>
      </c>
      <c r="J97" s="58">
        <v>0</v>
      </c>
      <c r="K97" s="57">
        <v>0</v>
      </c>
      <c r="L97" s="55" t="s">
        <v>178</v>
      </c>
      <c r="M97" s="55" t="s">
        <v>178</v>
      </c>
    </row>
    <row r="98" spans="1:13" x14ac:dyDescent="0.25">
      <c r="A98" s="55" t="s">
        <v>17</v>
      </c>
      <c r="B98" s="55" t="s">
        <v>30</v>
      </c>
      <c r="C98" s="55" t="s">
        <v>48</v>
      </c>
      <c r="D98" s="56">
        <v>45777</v>
      </c>
      <c r="E98" s="55">
        <v>198397</v>
      </c>
      <c r="F98" s="55">
        <v>12</v>
      </c>
      <c r="G98" s="55" t="s">
        <v>132</v>
      </c>
      <c r="H98" s="55" t="s">
        <v>158</v>
      </c>
      <c r="I98" s="59">
        <v>100000</v>
      </c>
      <c r="J98" s="58">
        <v>0</v>
      </c>
      <c r="K98" s="57">
        <v>0</v>
      </c>
      <c r="L98" s="55" t="s">
        <v>178</v>
      </c>
      <c r="M98" s="55" t="s">
        <v>178</v>
      </c>
    </row>
    <row r="99" spans="1:13" x14ac:dyDescent="0.25">
      <c r="A99" s="55" t="s">
        <v>17</v>
      </c>
      <c r="B99" s="55" t="s">
        <v>30</v>
      </c>
      <c r="C99" s="55" t="s">
        <v>48</v>
      </c>
      <c r="D99" s="56">
        <v>45777</v>
      </c>
      <c r="E99" s="55">
        <v>198397</v>
      </c>
      <c r="F99" s="55">
        <v>15</v>
      </c>
      <c r="G99" s="55" t="s">
        <v>132</v>
      </c>
      <c r="H99" s="55" t="s">
        <v>159</v>
      </c>
      <c r="I99" s="59">
        <v>100000</v>
      </c>
      <c r="J99" s="58">
        <v>0</v>
      </c>
      <c r="K99" s="57">
        <v>0</v>
      </c>
      <c r="L99" s="55" t="s">
        <v>178</v>
      </c>
      <c r="M99" s="55" t="s">
        <v>178</v>
      </c>
    </row>
    <row r="100" spans="1:13" x14ac:dyDescent="0.25">
      <c r="A100" s="55" t="s">
        <v>17</v>
      </c>
      <c r="B100" s="55" t="s">
        <v>30</v>
      </c>
      <c r="C100" s="55" t="s">
        <v>48</v>
      </c>
      <c r="D100" s="56">
        <v>45777</v>
      </c>
      <c r="E100" s="55">
        <v>198397</v>
      </c>
      <c r="F100" s="55">
        <v>18</v>
      </c>
      <c r="G100" s="55" t="s">
        <v>132</v>
      </c>
      <c r="H100" s="55" t="s">
        <v>160</v>
      </c>
      <c r="I100" s="59">
        <v>100000</v>
      </c>
      <c r="J100" s="58">
        <v>0</v>
      </c>
      <c r="K100" s="57">
        <v>0</v>
      </c>
      <c r="L100" s="55" t="s">
        <v>178</v>
      </c>
      <c r="M100" s="55" t="s">
        <v>178</v>
      </c>
    </row>
    <row r="101" spans="1:13" x14ac:dyDescent="0.25">
      <c r="A101" s="55" t="s">
        <v>17</v>
      </c>
      <c r="B101" s="55" t="s">
        <v>30</v>
      </c>
      <c r="C101" s="55" t="s">
        <v>48</v>
      </c>
      <c r="D101" s="56">
        <v>45777</v>
      </c>
      <c r="E101" s="55">
        <v>198397</v>
      </c>
      <c r="F101" s="55">
        <v>21</v>
      </c>
      <c r="G101" s="55" t="s">
        <v>132</v>
      </c>
      <c r="H101" s="55" t="s">
        <v>161</v>
      </c>
      <c r="I101" s="59">
        <v>100000</v>
      </c>
      <c r="J101" s="58">
        <v>0</v>
      </c>
      <c r="K101" s="57">
        <v>0</v>
      </c>
      <c r="L101" s="55" t="s">
        <v>178</v>
      </c>
      <c r="M101" s="55" t="s">
        <v>178</v>
      </c>
    </row>
    <row r="102" spans="1:13" x14ac:dyDescent="0.25">
      <c r="A102" s="55" t="s">
        <v>17</v>
      </c>
      <c r="B102" s="55" t="s">
        <v>30</v>
      </c>
      <c r="C102" s="55" t="s">
        <v>48</v>
      </c>
      <c r="D102" s="56">
        <v>45777</v>
      </c>
      <c r="E102" s="55">
        <v>198397</v>
      </c>
      <c r="F102" s="55">
        <v>24</v>
      </c>
      <c r="G102" s="55" t="s">
        <v>132</v>
      </c>
      <c r="H102" s="55" t="s">
        <v>162</v>
      </c>
      <c r="I102" s="59">
        <v>100000</v>
      </c>
      <c r="J102" s="58">
        <v>0</v>
      </c>
      <c r="K102" s="57">
        <v>0</v>
      </c>
      <c r="L102" s="55" t="s">
        <v>178</v>
      </c>
      <c r="M102" s="55" t="s">
        <v>178</v>
      </c>
    </row>
    <row r="103" spans="1:13" x14ac:dyDescent="0.25">
      <c r="A103" s="55" t="s">
        <v>17</v>
      </c>
      <c r="B103" s="55" t="s">
        <v>30</v>
      </c>
      <c r="C103" s="55" t="s">
        <v>48</v>
      </c>
      <c r="D103" s="56">
        <v>45777</v>
      </c>
      <c r="E103" s="55">
        <v>198397</v>
      </c>
      <c r="F103" s="55">
        <v>27</v>
      </c>
      <c r="G103" s="55" t="s">
        <v>132</v>
      </c>
      <c r="H103" s="55" t="s">
        <v>163</v>
      </c>
      <c r="I103" s="59">
        <v>100000</v>
      </c>
      <c r="J103" s="58">
        <v>0</v>
      </c>
      <c r="K103" s="57">
        <v>0</v>
      </c>
      <c r="L103" s="55" t="s">
        <v>178</v>
      </c>
      <c r="M103" s="55" t="s">
        <v>178</v>
      </c>
    </row>
    <row r="104" spans="1:13" x14ac:dyDescent="0.25">
      <c r="A104" s="55" t="s">
        <v>17</v>
      </c>
      <c r="B104" s="55" t="s">
        <v>30</v>
      </c>
      <c r="C104" s="55" t="s">
        <v>48</v>
      </c>
      <c r="D104" s="56">
        <v>45777</v>
      </c>
      <c r="E104" s="55">
        <v>198397</v>
      </c>
      <c r="F104" s="55">
        <v>30</v>
      </c>
      <c r="G104" s="55" t="s">
        <v>132</v>
      </c>
      <c r="H104" s="55" t="s">
        <v>164</v>
      </c>
      <c r="I104" s="59">
        <v>100000</v>
      </c>
      <c r="J104" s="58">
        <v>0</v>
      </c>
      <c r="K104" s="57">
        <v>0</v>
      </c>
      <c r="L104" s="55" t="s">
        <v>178</v>
      </c>
      <c r="M104" s="55" t="s">
        <v>178</v>
      </c>
    </row>
    <row r="105" spans="1:13" x14ac:dyDescent="0.25">
      <c r="A105" s="55" t="s">
        <v>17</v>
      </c>
      <c r="B105" s="55" t="s">
        <v>30</v>
      </c>
      <c r="C105" s="55" t="s">
        <v>48</v>
      </c>
      <c r="D105" s="56">
        <v>45777</v>
      </c>
      <c r="E105" s="55">
        <v>198397</v>
      </c>
      <c r="F105" s="55">
        <v>36</v>
      </c>
      <c r="G105" s="55" t="s">
        <v>132</v>
      </c>
      <c r="H105" s="55" t="s">
        <v>165</v>
      </c>
      <c r="I105" s="59">
        <v>100000</v>
      </c>
      <c r="J105" s="58">
        <v>0</v>
      </c>
      <c r="K105" s="57">
        <v>0</v>
      </c>
      <c r="L105" s="55" t="s">
        <v>178</v>
      </c>
      <c r="M105" s="55" t="s">
        <v>178</v>
      </c>
    </row>
    <row r="106" spans="1:13" x14ac:dyDescent="0.25">
      <c r="A106" s="55" t="s">
        <v>17</v>
      </c>
      <c r="B106" s="55" t="s">
        <v>30</v>
      </c>
      <c r="C106" s="55" t="s">
        <v>48</v>
      </c>
      <c r="D106" s="56">
        <v>45777</v>
      </c>
      <c r="E106" s="55">
        <v>198397</v>
      </c>
      <c r="F106" s="55">
        <v>39</v>
      </c>
      <c r="G106" s="55" t="s">
        <v>132</v>
      </c>
      <c r="H106" s="55" t="s">
        <v>166</v>
      </c>
      <c r="I106" s="59">
        <v>100000</v>
      </c>
      <c r="J106" s="58">
        <v>0</v>
      </c>
      <c r="K106" s="57">
        <v>0</v>
      </c>
      <c r="L106" s="55" t="s">
        <v>178</v>
      </c>
      <c r="M106" s="55" t="s">
        <v>178</v>
      </c>
    </row>
    <row r="107" spans="1:13" x14ac:dyDescent="0.25">
      <c r="A107" s="55" t="s">
        <v>17</v>
      </c>
      <c r="B107" s="55" t="s">
        <v>30</v>
      </c>
      <c r="C107" s="55" t="s">
        <v>48</v>
      </c>
      <c r="D107" s="56">
        <v>45777</v>
      </c>
      <c r="E107" s="55">
        <v>198397</v>
      </c>
      <c r="F107" s="55">
        <v>42</v>
      </c>
      <c r="G107" s="55" t="s">
        <v>132</v>
      </c>
      <c r="H107" s="55" t="s">
        <v>167</v>
      </c>
      <c r="I107" s="59">
        <v>100000</v>
      </c>
      <c r="J107" s="58">
        <v>0</v>
      </c>
      <c r="K107" s="57">
        <v>0</v>
      </c>
      <c r="L107" s="55" t="s">
        <v>178</v>
      </c>
      <c r="M107" s="55" t="s">
        <v>178</v>
      </c>
    </row>
    <row r="108" spans="1:13" x14ac:dyDescent="0.25">
      <c r="A108" s="55" t="s">
        <v>17</v>
      </c>
      <c r="B108" s="55" t="s">
        <v>30</v>
      </c>
      <c r="C108" s="55" t="s">
        <v>48</v>
      </c>
      <c r="D108" s="56">
        <v>45777</v>
      </c>
      <c r="E108" s="55">
        <v>198397</v>
      </c>
      <c r="F108" s="55">
        <v>45</v>
      </c>
      <c r="G108" s="55" t="s">
        <v>132</v>
      </c>
      <c r="H108" s="55" t="s">
        <v>168</v>
      </c>
      <c r="I108" s="60">
        <v>100000</v>
      </c>
      <c r="J108" s="58">
        <v>0</v>
      </c>
      <c r="K108" s="57">
        <v>0</v>
      </c>
      <c r="L108" s="55" t="s">
        <v>178</v>
      </c>
      <c r="M108" s="55" t="s">
        <v>178</v>
      </c>
    </row>
    <row r="109" spans="1:13" x14ac:dyDescent="0.25">
      <c r="A109" s="55" t="s">
        <v>17</v>
      </c>
      <c r="B109" s="55" t="s">
        <v>30</v>
      </c>
      <c r="C109" s="55" t="s">
        <v>48</v>
      </c>
      <c r="D109" s="56">
        <v>45777</v>
      </c>
      <c r="E109" s="55">
        <v>198397</v>
      </c>
      <c r="F109" s="55">
        <v>48</v>
      </c>
      <c r="G109" s="55" t="s">
        <v>132</v>
      </c>
      <c r="H109" s="55" t="s">
        <v>169</v>
      </c>
      <c r="I109" s="60">
        <v>100000</v>
      </c>
      <c r="J109" s="58">
        <v>0</v>
      </c>
      <c r="K109" s="57">
        <v>0</v>
      </c>
      <c r="L109" s="55" t="s">
        <v>178</v>
      </c>
      <c r="M109" s="55" t="s">
        <v>178</v>
      </c>
    </row>
    <row r="110" spans="1:13" x14ac:dyDescent="0.25">
      <c r="A110" s="55" t="s">
        <v>17</v>
      </c>
      <c r="B110" s="55" t="s">
        <v>30</v>
      </c>
      <c r="C110" s="55" t="s">
        <v>48</v>
      </c>
      <c r="D110" s="56">
        <v>45777</v>
      </c>
      <c r="E110" s="55">
        <v>198397</v>
      </c>
      <c r="F110" s="55">
        <v>51</v>
      </c>
      <c r="G110" s="55" t="s">
        <v>132</v>
      </c>
      <c r="H110" s="55" t="s">
        <v>170</v>
      </c>
      <c r="I110" s="60">
        <v>6770000</v>
      </c>
      <c r="J110" s="58">
        <v>0</v>
      </c>
      <c r="K110" s="57">
        <v>0</v>
      </c>
      <c r="L110" s="55" t="s">
        <v>178</v>
      </c>
      <c r="M110" s="55" t="s">
        <v>178</v>
      </c>
    </row>
    <row r="111" spans="1:13" x14ac:dyDescent="0.25">
      <c r="A111" s="55" t="s">
        <v>17</v>
      </c>
      <c r="B111" s="55" t="s">
        <v>30</v>
      </c>
      <c r="C111" s="55" t="s">
        <v>48</v>
      </c>
      <c r="D111" s="56">
        <v>45777</v>
      </c>
      <c r="E111" s="55">
        <v>198398</v>
      </c>
      <c r="F111" s="55">
        <v>2</v>
      </c>
      <c r="G111" s="55" t="s">
        <v>171</v>
      </c>
      <c r="H111" s="55" t="s">
        <v>172</v>
      </c>
      <c r="I111" s="60">
        <v>-354200</v>
      </c>
      <c r="J111" s="58">
        <v>0</v>
      </c>
      <c r="K111" s="57">
        <v>0</v>
      </c>
      <c r="L111" s="55" t="s">
        <v>178</v>
      </c>
      <c r="M111" s="55" t="s">
        <v>178</v>
      </c>
    </row>
    <row r="112" spans="1:13" x14ac:dyDescent="0.25">
      <c r="A112" s="55" t="s">
        <v>17</v>
      </c>
      <c r="B112" s="55" t="s">
        <v>30</v>
      </c>
      <c r="C112" s="55" t="s">
        <v>48</v>
      </c>
      <c r="D112" s="56">
        <v>45776</v>
      </c>
      <c r="E112" s="55">
        <v>198401</v>
      </c>
      <c r="F112" s="55">
        <v>39</v>
      </c>
      <c r="G112" s="55" t="s">
        <v>155</v>
      </c>
      <c r="H112" s="55" t="s">
        <v>156</v>
      </c>
      <c r="I112" s="59">
        <v>100000</v>
      </c>
      <c r="J112" s="58">
        <v>0</v>
      </c>
      <c r="K112" s="57">
        <v>0</v>
      </c>
      <c r="L112" s="55" t="s">
        <v>178</v>
      </c>
      <c r="M112" s="55" t="s">
        <v>178</v>
      </c>
    </row>
    <row r="113" spans="1:13" x14ac:dyDescent="0.25">
      <c r="A113" s="55" t="s">
        <v>17</v>
      </c>
      <c r="B113" s="55" t="s">
        <v>30</v>
      </c>
      <c r="C113" s="55" t="s">
        <v>48</v>
      </c>
      <c r="D113" s="56">
        <v>45777</v>
      </c>
      <c r="E113" s="55">
        <v>198401</v>
      </c>
      <c r="F113" s="55">
        <v>29</v>
      </c>
      <c r="G113" s="55" t="s">
        <v>155</v>
      </c>
      <c r="H113" s="55" t="s">
        <v>173</v>
      </c>
      <c r="I113" s="60">
        <v>4077000</v>
      </c>
      <c r="J113" s="58">
        <v>0</v>
      </c>
      <c r="K113" s="57">
        <v>0</v>
      </c>
      <c r="L113" s="55" t="s">
        <v>178</v>
      </c>
      <c r="M113" s="55" t="s">
        <v>178</v>
      </c>
    </row>
    <row r="114" spans="1:13" x14ac:dyDescent="0.25">
      <c r="A114" s="55" t="s">
        <v>17</v>
      </c>
      <c r="B114" s="55" t="s">
        <v>30</v>
      </c>
      <c r="C114" s="55" t="s">
        <v>48</v>
      </c>
      <c r="D114" s="56">
        <v>45777</v>
      </c>
      <c r="E114" s="55">
        <v>198401</v>
      </c>
      <c r="F114" s="55">
        <v>32</v>
      </c>
      <c r="G114" s="55" t="s">
        <v>155</v>
      </c>
      <c r="H114" s="55" t="s">
        <v>174</v>
      </c>
      <c r="I114" s="60">
        <v>100000</v>
      </c>
      <c r="J114" s="58">
        <v>0</v>
      </c>
      <c r="K114" s="57">
        <v>0</v>
      </c>
      <c r="L114" s="55" t="s">
        <v>178</v>
      </c>
      <c r="M114" s="55" t="s">
        <v>178</v>
      </c>
    </row>
    <row r="115" spans="1:13" x14ac:dyDescent="0.25">
      <c r="A115" s="55" t="s">
        <v>17</v>
      </c>
      <c r="B115" s="55" t="s">
        <v>30</v>
      </c>
      <c r="C115" s="55" t="s">
        <v>48</v>
      </c>
      <c r="D115" s="56">
        <v>45777</v>
      </c>
      <c r="E115" s="55">
        <v>198401</v>
      </c>
      <c r="F115" s="55">
        <v>35</v>
      </c>
      <c r="G115" s="55" t="s">
        <v>155</v>
      </c>
      <c r="H115" s="55" t="s">
        <v>175</v>
      </c>
      <c r="I115" s="60">
        <v>1834545000</v>
      </c>
      <c r="J115" s="58">
        <v>0</v>
      </c>
      <c r="K115" s="57">
        <v>0</v>
      </c>
      <c r="L115" s="55" t="s">
        <v>178</v>
      </c>
      <c r="M115" s="55" t="s">
        <v>178</v>
      </c>
    </row>
    <row r="116" spans="1:13" x14ac:dyDescent="0.25">
      <c r="A116" s="55" t="s">
        <v>17</v>
      </c>
      <c r="B116" s="55" t="s">
        <v>30</v>
      </c>
      <c r="C116" s="55" t="s">
        <v>48</v>
      </c>
      <c r="D116" s="56">
        <v>45749</v>
      </c>
      <c r="E116" s="55">
        <v>198802</v>
      </c>
      <c r="F116" s="55">
        <v>1</v>
      </c>
      <c r="G116" s="55" t="s">
        <v>179</v>
      </c>
      <c r="H116" s="55" t="s">
        <v>180</v>
      </c>
      <c r="I116" s="61">
        <v>12854480</v>
      </c>
      <c r="J116" s="58">
        <v>0</v>
      </c>
      <c r="K116" s="57">
        <v>0</v>
      </c>
      <c r="L116" s="55" t="s">
        <v>178</v>
      </c>
      <c r="M116" s="55" t="s">
        <v>178</v>
      </c>
    </row>
    <row r="117" spans="1:13" x14ac:dyDescent="0.25">
      <c r="A117" s="55" t="s">
        <v>17</v>
      </c>
      <c r="B117" s="55" t="s">
        <v>30</v>
      </c>
      <c r="C117" s="55" t="s">
        <v>48</v>
      </c>
      <c r="D117" s="56">
        <v>45749</v>
      </c>
      <c r="E117" s="55">
        <v>198802</v>
      </c>
      <c r="F117" s="55">
        <v>13</v>
      </c>
      <c r="G117" s="55" t="s">
        <v>179</v>
      </c>
      <c r="H117" s="55" t="s">
        <v>181</v>
      </c>
      <c r="I117" s="61">
        <v>100000</v>
      </c>
      <c r="J117" s="58">
        <v>0</v>
      </c>
      <c r="K117" s="57">
        <v>0</v>
      </c>
      <c r="L117" s="55" t="s">
        <v>178</v>
      </c>
      <c r="M117" s="55" t="s">
        <v>178</v>
      </c>
    </row>
    <row r="118" spans="1:13" x14ac:dyDescent="0.25">
      <c r="A118" s="55" t="s">
        <v>17</v>
      </c>
      <c r="B118" s="55" t="s">
        <v>30</v>
      </c>
      <c r="C118" s="55" t="s">
        <v>48</v>
      </c>
      <c r="D118" s="56">
        <v>45749</v>
      </c>
      <c r="E118" s="55">
        <v>198802</v>
      </c>
      <c r="F118" s="55">
        <v>16</v>
      </c>
      <c r="G118" s="55" t="s">
        <v>179</v>
      </c>
      <c r="H118" s="55" t="s">
        <v>182</v>
      </c>
      <c r="I118" s="61">
        <v>28000000</v>
      </c>
      <c r="J118" s="58">
        <v>0</v>
      </c>
      <c r="K118" s="57">
        <v>0</v>
      </c>
      <c r="L118" s="55" t="s">
        <v>178</v>
      </c>
      <c r="M118" s="55" t="s">
        <v>178</v>
      </c>
    </row>
    <row r="119" spans="1:13" x14ac:dyDescent="0.25">
      <c r="A119" s="55" t="s">
        <v>17</v>
      </c>
      <c r="B119" s="55" t="s">
        <v>30</v>
      </c>
      <c r="C119" s="55" t="s">
        <v>48</v>
      </c>
      <c r="D119" s="56">
        <v>45750</v>
      </c>
      <c r="E119" s="55">
        <v>198802</v>
      </c>
      <c r="F119" s="55">
        <v>3</v>
      </c>
      <c r="G119" s="55" t="s">
        <v>179</v>
      </c>
      <c r="H119" s="55" t="s">
        <v>183</v>
      </c>
      <c r="I119" s="61">
        <v>32502740</v>
      </c>
      <c r="J119" s="58">
        <v>0</v>
      </c>
      <c r="K119" s="57">
        <v>0</v>
      </c>
      <c r="L119" s="55" t="s">
        <v>178</v>
      </c>
      <c r="M119" s="55" t="s">
        <v>178</v>
      </c>
    </row>
    <row r="120" spans="1:13" x14ac:dyDescent="0.25">
      <c r="A120" s="55" t="s">
        <v>17</v>
      </c>
      <c r="B120" s="55" t="s">
        <v>30</v>
      </c>
      <c r="C120" s="55" t="s">
        <v>48</v>
      </c>
      <c r="D120" s="56">
        <v>45750</v>
      </c>
      <c r="E120" s="55">
        <v>198802</v>
      </c>
      <c r="F120" s="55">
        <v>5</v>
      </c>
      <c r="G120" s="55" t="s">
        <v>179</v>
      </c>
      <c r="H120" s="55" t="s">
        <v>184</v>
      </c>
      <c r="I120" s="61">
        <v>1295789168</v>
      </c>
      <c r="J120" s="58">
        <v>0</v>
      </c>
      <c r="K120" s="57">
        <v>0</v>
      </c>
      <c r="L120" s="55" t="s">
        <v>178</v>
      </c>
      <c r="M120" s="55" t="s">
        <v>178</v>
      </c>
    </row>
    <row r="121" spans="1:13" x14ac:dyDescent="0.25">
      <c r="A121" s="55" t="s">
        <v>17</v>
      </c>
      <c r="B121" s="55" t="s">
        <v>30</v>
      </c>
      <c r="C121" s="55" t="s">
        <v>48</v>
      </c>
      <c r="D121" s="56">
        <v>45750</v>
      </c>
      <c r="E121" s="55">
        <v>198802</v>
      </c>
      <c r="F121" s="55">
        <v>7</v>
      </c>
      <c r="G121" s="55" t="s">
        <v>179</v>
      </c>
      <c r="H121" s="55" t="s">
        <v>185</v>
      </c>
      <c r="I121" s="61">
        <v>440244864</v>
      </c>
      <c r="J121" s="58">
        <v>0</v>
      </c>
      <c r="K121" s="57">
        <v>0</v>
      </c>
      <c r="L121" s="55" t="s">
        <v>178</v>
      </c>
      <c r="M121" s="55" t="s">
        <v>178</v>
      </c>
    </row>
    <row r="122" spans="1:13" x14ac:dyDescent="0.25">
      <c r="A122" s="55" t="s">
        <v>17</v>
      </c>
      <c r="B122" s="55" t="s">
        <v>30</v>
      </c>
      <c r="C122" s="55" t="s">
        <v>48</v>
      </c>
      <c r="D122" s="56">
        <v>45750</v>
      </c>
      <c r="E122" s="55">
        <v>198802</v>
      </c>
      <c r="F122" s="55">
        <v>9</v>
      </c>
      <c r="G122" s="55" t="s">
        <v>179</v>
      </c>
      <c r="H122" s="55" t="s">
        <v>186</v>
      </c>
      <c r="I122" s="61">
        <v>1462799414</v>
      </c>
      <c r="J122" s="58">
        <v>0</v>
      </c>
      <c r="K122" s="57">
        <v>0</v>
      </c>
      <c r="L122" s="55" t="s">
        <v>178</v>
      </c>
      <c r="M122" s="55" t="s">
        <v>178</v>
      </c>
    </row>
    <row r="123" spans="1:13" x14ac:dyDescent="0.25">
      <c r="A123" s="55" t="s">
        <v>17</v>
      </c>
      <c r="B123" s="55" t="s">
        <v>30</v>
      </c>
      <c r="C123" s="55" t="s">
        <v>48</v>
      </c>
      <c r="D123" s="56">
        <v>45750</v>
      </c>
      <c r="E123" s="55">
        <v>198802</v>
      </c>
      <c r="F123" s="55">
        <v>11</v>
      </c>
      <c r="G123" s="55" t="s">
        <v>179</v>
      </c>
      <c r="H123" s="55" t="s">
        <v>187</v>
      </c>
      <c r="I123" s="61">
        <v>829066276</v>
      </c>
      <c r="J123" s="58">
        <v>0</v>
      </c>
      <c r="K123" s="57">
        <v>0</v>
      </c>
      <c r="L123" s="55" t="s">
        <v>178</v>
      </c>
      <c r="M123" s="55" t="s">
        <v>178</v>
      </c>
    </row>
    <row r="124" spans="1:13" x14ac:dyDescent="0.25">
      <c r="A124" s="55" t="s">
        <v>17</v>
      </c>
      <c r="B124" s="55" t="s">
        <v>30</v>
      </c>
      <c r="C124" s="55" t="s">
        <v>48</v>
      </c>
      <c r="D124" s="56">
        <v>45750</v>
      </c>
      <c r="E124" s="55">
        <v>198802</v>
      </c>
      <c r="F124" s="55">
        <v>19</v>
      </c>
      <c r="G124" s="55" t="s">
        <v>179</v>
      </c>
      <c r="H124" s="55" t="s">
        <v>188</v>
      </c>
      <c r="I124" s="61">
        <v>17005000</v>
      </c>
      <c r="J124" s="58">
        <v>0</v>
      </c>
      <c r="K124" s="57">
        <v>0</v>
      </c>
      <c r="L124" s="55" t="s">
        <v>178</v>
      </c>
      <c r="M124" s="55" t="s">
        <v>178</v>
      </c>
    </row>
    <row r="125" spans="1:13" x14ac:dyDescent="0.25">
      <c r="A125" s="55" t="s">
        <v>17</v>
      </c>
      <c r="B125" s="55" t="s">
        <v>30</v>
      </c>
      <c r="C125" s="55" t="s">
        <v>48</v>
      </c>
      <c r="D125" s="56">
        <v>45750</v>
      </c>
      <c r="E125" s="55">
        <v>198802</v>
      </c>
      <c r="F125" s="55">
        <v>28</v>
      </c>
      <c r="G125" s="55" t="s">
        <v>179</v>
      </c>
      <c r="H125" s="55" t="s">
        <v>189</v>
      </c>
      <c r="I125" s="61">
        <v>11812000</v>
      </c>
      <c r="J125" s="58">
        <v>0</v>
      </c>
      <c r="K125" s="57">
        <v>0</v>
      </c>
      <c r="L125" s="55" t="s">
        <v>178</v>
      </c>
      <c r="M125" s="55" t="s">
        <v>178</v>
      </c>
    </row>
    <row r="126" spans="1:13" x14ac:dyDescent="0.25">
      <c r="A126" s="55" t="s">
        <v>17</v>
      </c>
      <c r="B126" s="55" t="s">
        <v>30</v>
      </c>
      <c r="C126" s="55" t="s">
        <v>48</v>
      </c>
      <c r="D126" s="56">
        <v>45750</v>
      </c>
      <c r="E126" s="55">
        <v>198802</v>
      </c>
      <c r="F126" s="55">
        <v>31</v>
      </c>
      <c r="G126" s="55" t="s">
        <v>179</v>
      </c>
      <c r="H126" s="55" t="s">
        <v>190</v>
      </c>
      <c r="I126" s="61">
        <v>25551100</v>
      </c>
      <c r="J126" s="58">
        <v>0</v>
      </c>
      <c r="K126" s="57">
        <v>0</v>
      </c>
      <c r="L126" s="55" t="s">
        <v>178</v>
      </c>
      <c r="M126" s="55" t="s">
        <v>178</v>
      </c>
    </row>
    <row r="127" spans="1:13" x14ac:dyDescent="0.25">
      <c r="A127" s="55" t="s">
        <v>17</v>
      </c>
      <c r="B127" s="55" t="s">
        <v>30</v>
      </c>
      <c r="C127" s="55" t="s">
        <v>48</v>
      </c>
      <c r="D127" s="56">
        <v>45750</v>
      </c>
      <c r="E127" s="55">
        <v>198802</v>
      </c>
      <c r="F127" s="55">
        <v>34</v>
      </c>
      <c r="G127" s="55" t="s">
        <v>179</v>
      </c>
      <c r="H127" s="55" t="s">
        <v>191</v>
      </c>
      <c r="I127" s="61">
        <v>237000000</v>
      </c>
      <c r="J127" s="58">
        <v>0</v>
      </c>
      <c r="K127" s="57">
        <v>0</v>
      </c>
      <c r="L127" s="55" t="s">
        <v>178</v>
      </c>
      <c r="M127" s="55" t="s">
        <v>178</v>
      </c>
    </row>
    <row r="128" spans="1:13" x14ac:dyDescent="0.25">
      <c r="A128" s="55" t="s">
        <v>17</v>
      </c>
      <c r="B128" s="55" t="s">
        <v>30</v>
      </c>
      <c r="C128" s="55" t="s">
        <v>48</v>
      </c>
      <c r="D128" s="56">
        <v>45751</v>
      </c>
      <c r="E128" s="55">
        <v>198802</v>
      </c>
      <c r="F128" s="55">
        <v>22</v>
      </c>
      <c r="G128" s="55" t="s">
        <v>179</v>
      </c>
      <c r="H128" s="55" t="s">
        <v>192</v>
      </c>
      <c r="I128" s="61">
        <v>100000</v>
      </c>
      <c r="J128" s="58">
        <v>0</v>
      </c>
      <c r="K128" s="57">
        <v>0</v>
      </c>
      <c r="L128" s="55" t="s">
        <v>178</v>
      </c>
      <c r="M128" s="55" t="s">
        <v>178</v>
      </c>
    </row>
    <row r="129" spans="1:13" x14ac:dyDescent="0.25">
      <c r="A129" s="55" t="s">
        <v>17</v>
      </c>
      <c r="B129" s="55" t="s">
        <v>30</v>
      </c>
      <c r="C129" s="55" t="s">
        <v>48</v>
      </c>
      <c r="D129" s="56">
        <v>45751</v>
      </c>
      <c r="E129" s="55">
        <v>198802</v>
      </c>
      <c r="F129" s="55">
        <v>25</v>
      </c>
      <c r="G129" s="55" t="s">
        <v>179</v>
      </c>
      <c r="H129" s="55" t="s">
        <v>193</v>
      </c>
      <c r="I129" s="61">
        <v>45205000</v>
      </c>
      <c r="J129" s="58">
        <v>0</v>
      </c>
      <c r="K129" s="57">
        <v>0</v>
      </c>
      <c r="L129" s="55" t="s">
        <v>178</v>
      </c>
      <c r="M129" s="55" t="s">
        <v>178</v>
      </c>
    </row>
    <row r="130" spans="1:13" x14ac:dyDescent="0.25">
      <c r="A130" s="55" t="s">
        <v>17</v>
      </c>
      <c r="B130" s="55" t="s">
        <v>30</v>
      </c>
      <c r="C130" s="55" t="s">
        <v>48</v>
      </c>
      <c r="D130" s="56">
        <v>45771</v>
      </c>
      <c r="E130" s="55">
        <v>198804</v>
      </c>
      <c r="F130" s="55">
        <v>61</v>
      </c>
      <c r="G130" s="55" t="s">
        <v>194</v>
      </c>
      <c r="H130" s="55" t="s">
        <v>195</v>
      </c>
      <c r="I130" s="61">
        <v>2357806180</v>
      </c>
      <c r="J130" s="58">
        <v>0</v>
      </c>
      <c r="K130" s="57">
        <v>0</v>
      </c>
      <c r="L130" s="55" t="s">
        <v>178</v>
      </c>
      <c r="M130" s="55" t="s">
        <v>178</v>
      </c>
    </row>
    <row r="131" spans="1:13" x14ac:dyDescent="0.25">
      <c r="A131" s="55" t="s">
        <v>17</v>
      </c>
      <c r="B131" s="55" t="s">
        <v>30</v>
      </c>
      <c r="C131" s="55" t="s">
        <v>48</v>
      </c>
      <c r="D131" s="56">
        <v>45771</v>
      </c>
      <c r="E131" s="55">
        <v>198804</v>
      </c>
      <c r="F131" s="55">
        <v>63</v>
      </c>
      <c r="G131" s="55" t="s">
        <v>194</v>
      </c>
      <c r="H131" s="55" t="s">
        <v>196</v>
      </c>
      <c r="I131" s="61">
        <v>1516165080</v>
      </c>
      <c r="J131" s="58">
        <v>0</v>
      </c>
      <c r="K131" s="57">
        <v>0</v>
      </c>
      <c r="L131" s="55" t="s">
        <v>178</v>
      </c>
      <c r="M131" s="55" t="s">
        <v>178</v>
      </c>
    </row>
    <row r="132" spans="1:13" x14ac:dyDescent="0.25">
      <c r="I132" s="54">
        <f>SUM(I3:I131)</f>
        <v>12901347481</v>
      </c>
    </row>
    <row r="136" spans="1:13" x14ac:dyDescent="0.25">
      <c r="I136" s="54">
        <v>11999895047</v>
      </c>
    </row>
    <row r="138" spans="1:13" x14ac:dyDescent="0.25">
      <c r="I138" s="54">
        <v>11999895047</v>
      </c>
    </row>
    <row r="139" spans="1:13" x14ac:dyDescent="0.25">
      <c r="A139" s="55" t="s">
        <v>17</v>
      </c>
      <c r="B139" s="55" t="s">
        <v>30</v>
      </c>
      <c r="C139" s="55" t="s">
        <v>48</v>
      </c>
      <c r="D139" s="56">
        <v>45748</v>
      </c>
      <c r="E139" s="55">
        <v>197715</v>
      </c>
      <c r="F139" s="55">
        <v>15</v>
      </c>
      <c r="G139" s="55" t="s">
        <v>44</v>
      </c>
      <c r="H139" s="55" t="s">
        <v>49</v>
      </c>
      <c r="I139" s="57">
        <v>6000000</v>
      </c>
    </row>
    <row r="140" spans="1:13" x14ac:dyDescent="0.25">
      <c r="A140" s="55" t="s">
        <v>17</v>
      </c>
      <c r="B140" s="55" t="s">
        <v>30</v>
      </c>
      <c r="C140" s="55" t="s">
        <v>48</v>
      </c>
      <c r="D140" s="56">
        <v>45748</v>
      </c>
      <c r="E140" s="55">
        <v>197715</v>
      </c>
      <c r="F140" s="55">
        <v>18</v>
      </c>
      <c r="G140" s="55" t="s">
        <v>44</v>
      </c>
      <c r="H140" s="55" t="s">
        <v>50</v>
      </c>
      <c r="I140" s="57">
        <v>124670000</v>
      </c>
    </row>
    <row r="141" spans="1:13" x14ac:dyDescent="0.25">
      <c r="A141" s="55" t="s">
        <v>17</v>
      </c>
      <c r="B141" s="55" t="s">
        <v>30</v>
      </c>
      <c r="C141" s="55" t="s">
        <v>48</v>
      </c>
      <c r="D141" s="56">
        <v>45748</v>
      </c>
      <c r="E141" s="55">
        <v>197715</v>
      </c>
      <c r="F141" s="55">
        <v>24</v>
      </c>
      <c r="G141" s="55" t="s">
        <v>44</v>
      </c>
      <c r="H141" s="55" t="s">
        <v>51</v>
      </c>
      <c r="I141" s="57">
        <v>24120000</v>
      </c>
    </row>
    <row r="142" spans="1:13" x14ac:dyDescent="0.25">
      <c r="A142" s="55" t="s">
        <v>17</v>
      </c>
      <c r="B142" s="55" t="s">
        <v>30</v>
      </c>
      <c r="C142" s="55" t="s">
        <v>48</v>
      </c>
      <c r="D142" s="56">
        <v>45754</v>
      </c>
      <c r="E142" s="55">
        <v>197751</v>
      </c>
      <c r="F142" s="55">
        <v>7</v>
      </c>
      <c r="G142" s="55" t="s">
        <v>78</v>
      </c>
      <c r="H142" s="55" t="s">
        <v>79</v>
      </c>
      <c r="I142" s="57">
        <v>3000000</v>
      </c>
    </row>
    <row r="143" spans="1:13" x14ac:dyDescent="0.25">
      <c r="A143" s="55" t="s">
        <v>17</v>
      </c>
      <c r="B143" s="55" t="s">
        <v>30</v>
      </c>
      <c r="C143" s="55" t="s">
        <v>48</v>
      </c>
      <c r="D143" s="56">
        <v>45754</v>
      </c>
      <c r="E143" s="55">
        <v>197751</v>
      </c>
      <c r="F143" s="55">
        <v>10</v>
      </c>
      <c r="G143" s="55" t="s">
        <v>78</v>
      </c>
      <c r="H143" s="55" t="s">
        <v>80</v>
      </c>
      <c r="I143" s="57">
        <v>1300000</v>
      </c>
    </row>
    <row r="144" spans="1:13" x14ac:dyDescent="0.25">
      <c r="A144" s="55" t="s">
        <v>17</v>
      </c>
      <c r="B144" s="55" t="s">
        <v>30</v>
      </c>
      <c r="C144" s="55" t="s">
        <v>48</v>
      </c>
      <c r="D144" s="56">
        <v>45755</v>
      </c>
      <c r="E144" s="55">
        <v>197751</v>
      </c>
      <c r="F144" s="55">
        <v>1</v>
      </c>
      <c r="G144" s="55" t="s">
        <v>78</v>
      </c>
      <c r="H144" s="55" t="s">
        <v>90</v>
      </c>
      <c r="I144" s="57">
        <v>5590000</v>
      </c>
    </row>
    <row r="145" spans="1:9" x14ac:dyDescent="0.25">
      <c r="A145" s="55" t="s">
        <v>17</v>
      </c>
      <c r="B145" s="55" t="s">
        <v>30</v>
      </c>
      <c r="C145" s="55" t="s">
        <v>48</v>
      </c>
      <c r="D145" s="56">
        <v>45755</v>
      </c>
      <c r="E145" s="55">
        <v>197751</v>
      </c>
      <c r="F145" s="55">
        <v>4</v>
      </c>
      <c r="G145" s="55" t="s">
        <v>78</v>
      </c>
      <c r="H145" s="55" t="s">
        <v>91</v>
      </c>
      <c r="I145" s="57">
        <v>4000000</v>
      </c>
    </row>
    <row r="146" spans="1:9" x14ac:dyDescent="0.25">
      <c r="A146" s="55" t="s">
        <v>17</v>
      </c>
      <c r="B146" s="55" t="s">
        <v>30</v>
      </c>
      <c r="C146" s="55" t="s">
        <v>48</v>
      </c>
      <c r="D146" s="56">
        <v>45757</v>
      </c>
      <c r="E146" s="55">
        <v>198010</v>
      </c>
      <c r="F146" s="55">
        <v>1</v>
      </c>
      <c r="G146" s="55" t="s">
        <v>93</v>
      </c>
      <c r="H146" s="55" t="s">
        <v>94</v>
      </c>
      <c r="I146" s="57">
        <v>3500000</v>
      </c>
    </row>
    <row r="147" spans="1:9" x14ac:dyDescent="0.25">
      <c r="A147" s="55" t="s">
        <v>17</v>
      </c>
      <c r="B147" s="55" t="s">
        <v>30</v>
      </c>
      <c r="C147" s="55" t="s">
        <v>48</v>
      </c>
      <c r="D147" s="56">
        <v>45757</v>
      </c>
      <c r="E147" s="55">
        <v>198010</v>
      </c>
      <c r="F147" s="55">
        <v>4</v>
      </c>
      <c r="G147" s="55" t="s">
        <v>93</v>
      </c>
      <c r="H147" s="55" t="s">
        <v>95</v>
      </c>
      <c r="I147" s="57">
        <v>4000000</v>
      </c>
    </row>
    <row r="148" spans="1:9" x14ac:dyDescent="0.25">
      <c r="A148" s="55" t="s">
        <v>17</v>
      </c>
      <c r="B148" s="55" t="s">
        <v>30</v>
      </c>
      <c r="C148" s="55" t="s">
        <v>48</v>
      </c>
      <c r="D148" s="56">
        <v>45757</v>
      </c>
      <c r="E148" s="55">
        <v>198010</v>
      </c>
      <c r="F148" s="55">
        <v>7</v>
      </c>
      <c r="G148" s="55" t="s">
        <v>93</v>
      </c>
      <c r="H148" s="55" t="s">
        <v>95</v>
      </c>
      <c r="I148" s="57">
        <v>7000000</v>
      </c>
    </row>
    <row r="149" spans="1:9" x14ac:dyDescent="0.25">
      <c r="A149" s="55" t="s">
        <v>17</v>
      </c>
      <c r="B149" s="55" t="s">
        <v>30</v>
      </c>
      <c r="C149" s="55" t="s">
        <v>48</v>
      </c>
      <c r="D149" s="56">
        <v>45757</v>
      </c>
      <c r="E149" s="55">
        <v>198010</v>
      </c>
      <c r="F149" s="55">
        <v>10</v>
      </c>
      <c r="G149" s="55" t="s">
        <v>93</v>
      </c>
      <c r="H149" s="55" t="s">
        <v>96</v>
      </c>
      <c r="I149" s="57">
        <v>6632100</v>
      </c>
    </row>
    <row r="150" spans="1:9" x14ac:dyDescent="0.25">
      <c r="A150" s="55" t="s">
        <v>17</v>
      </c>
      <c r="B150" s="55" t="s">
        <v>30</v>
      </c>
      <c r="C150" s="55" t="s">
        <v>48</v>
      </c>
      <c r="D150" s="56">
        <v>45757</v>
      </c>
      <c r="E150" s="55">
        <v>198010</v>
      </c>
      <c r="F150" s="55">
        <v>13</v>
      </c>
      <c r="G150" s="55" t="s">
        <v>93</v>
      </c>
      <c r="H150" s="55" t="s">
        <v>97</v>
      </c>
      <c r="I150" s="57">
        <v>44152000</v>
      </c>
    </row>
    <row r="151" spans="1:9" x14ac:dyDescent="0.25">
      <c r="A151" s="55" t="s">
        <v>17</v>
      </c>
      <c r="B151" s="55" t="s">
        <v>30</v>
      </c>
      <c r="C151" s="55" t="s">
        <v>48</v>
      </c>
      <c r="D151" s="56">
        <v>45757</v>
      </c>
      <c r="E151" s="55">
        <v>198010</v>
      </c>
      <c r="F151" s="55">
        <v>16</v>
      </c>
      <c r="G151" s="55" t="s">
        <v>93</v>
      </c>
      <c r="H151" s="55" t="s">
        <v>98</v>
      </c>
      <c r="I151" s="57">
        <v>100000</v>
      </c>
    </row>
    <row r="152" spans="1:9" x14ac:dyDescent="0.25">
      <c r="A152" s="55" t="s">
        <v>17</v>
      </c>
      <c r="B152" s="55" t="s">
        <v>30</v>
      </c>
      <c r="C152" s="55" t="s">
        <v>48</v>
      </c>
      <c r="D152" s="56">
        <v>45748</v>
      </c>
      <c r="E152" s="55">
        <v>198028</v>
      </c>
      <c r="F152" s="55">
        <v>1</v>
      </c>
      <c r="G152" s="55" t="s">
        <v>52</v>
      </c>
      <c r="H152" s="55" t="s">
        <v>53</v>
      </c>
      <c r="I152" s="57">
        <v>2230000</v>
      </c>
    </row>
    <row r="153" spans="1:9" x14ac:dyDescent="0.25">
      <c r="A153" s="55" t="s">
        <v>17</v>
      </c>
      <c r="B153" s="55" t="s">
        <v>30</v>
      </c>
      <c r="C153" s="55" t="s">
        <v>48</v>
      </c>
      <c r="D153" s="56">
        <v>45748</v>
      </c>
      <c r="E153" s="55">
        <v>198028</v>
      </c>
      <c r="F153" s="55">
        <v>4</v>
      </c>
      <c r="G153" s="55" t="s">
        <v>52</v>
      </c>
      <c r="H153" s="55" t="s">
        <v>54</v>
      </c>
      <c r="I153" s="57">
        <v>7200999</v>
      </c>
    </row>
    <row r="154" spans="1:9" x14ac:dyDescent="0.25">
      <c r="A154" s="55" t="s">
        <v>17</v>
      </c>
      <c r="B154" s="55" t="s">
        <v>30</v>
      </c>
      <c r="C154" s="55" t="s">
        <v>48</v>
      </c>
      <c r="D154" s="56">
        <v>45748</v>
      </c>
      <c r="E154" s="55">
        <v>198028</v>
      </c>
      <c r="F154" s="55">
        <v>7</v>
      </c>
      <c r="G154" s="55" t="s">
        <v>52</v>
      </c>
      <c r="H154" s="55" t="s">
        <v>55</v>
      </c>
      <c r="I154" s="57">
        <v>100000</v>
      </c>
    </row>
    <row r="155" spans="1:9" x14ac:dyDescent="0.25">
      <c r="A155" s="55" t="s">
        <v>17</v>
      </c>
      <c r="B155" s="55" t="s">
        <v>30</v>
      </c>
      <c r="C155" s="55" t="s">
        <v>48</v>
      </c>
      <c r="D155" s="56">
        <v>45748</v>
      </c>
      <c r="E155" s="55">
        <v>198028</v>
      </c>
      <c r="F155" s="55">
        <v>13</v>
      </c>
      <c r="G155" s="55" t="s">
        <v>52</v>
      </c>
      <c r="H155" s="55" t="s">
        <v>56</v>
      </c>
      <c r="I155" s="57">
        <v>100000</v>
      </c>
    </row>
    <row r="156" spans="1:9" x14ac:dyDescent="0.25">
      <c r="A156" s="55" t="s">
        <v>17</v>
      </c>
      <c r="B156" s="55" t="s">
        <v>30</v>
      </c>
      <c r="C156" s="55" t="s">
        <v>48</v>
      </c>
      <c r="D156" s="56">
        <v>45749</v>
      </c>
      <c r="E156" s="55">
        <v>198028</v>
      </c>
      <c r="F156" s="55">
        <v>10</v>
      </c>
      <c r="G156" s="55" t="s">
        <v>52</v>
      </c>
      <c r="H156" s="55" t="s">
        <v>67</v>
      </c>
      <c r="I156" s="57">
        <v>7510000</v>
      </c>
    </row>
    <row r="157" spans="1:9" x14ac:dyDescent="0.25">
      <c r="A157" s="55" t="s">
        <v>17</v>
      </c>
      <c r="B157" s="55" t="s">
        <v>30</v>
      </c>
      <c r="C157" s="55" t="s">
        <v>48</v>
      </c>
      <c r="D157" s="56">
        <v>45749</v>
      </c>
      <c r="E157" s="55">
        <v>198028</v>
      </c>
      <c r="F157" s="55">
        <v>16</v>
      </c>
      <c r="G157" s="55" t="s">
        <v>52</v>
      </c>
      <c r="H157" s="55" t="s">
        <v>68</v>
      </c>
      <c r="I157" s="57">
        <v>100000</v>
      </c>
    </row>
    <row r="158" spans="1:9" x14ac:dyDescent="0.25">
      <c r="A158" s="55" t="s">
        <v>17</v>
      </c>
      <c r="B158" s="55" t="s">
        <v>30</v>
      </c>
      <c r="C158" s="55" t="s">
        <v>48</v>
      </c>
      <c r="D158" s="56">
        <v>45748</v>
      </c>
      <c r="E158" s="55">
        <v>198031</v>
      </c>
      <c r="F158" s="55">
        <v>1</v>
      </c>
      <c r="G158" s="55" t="s">
        <v>57</v>
      </c>
      <c r="H158" s="55" t="s">
        <v>58</v>
      </c>
      <c r="I158" s="57">
        <v>100000</v>
      </c>
    </row>
    <row r="159" spans="1:9" x14ac:dyDescent="0.25">
      <c r="A159" s="55" t="s">
        <v>17</v>
      </c>
      <c r="B159" s="55" t="s">
        <v>30</v>
      </c>
      <c r="C159" s="55" t="s">
        <v>48</v>
      </c>
      <c r="D159" s="56">
        <v>45748</v>
      </c>
      <c r="E159" s="55">
        <v>198031</v>
      </c>
      <c r="F159" s="55">
        <v>4</v>
      </c>
      <c r="G159" s="55" t="s">
        <v>57</v>
      </c>
      <c r="H159" s="55" t="s">
        <v>59</v>
      </c>
      <c r="I159" s="57">
        <v>100000</v>
      </c>
    </row>
    <row r="160" spans="1:9" x14ac:dyDescent="0.25">
      <c r="A160" s="55" t="s">
        <v>17</v>
      </c>
      <c r="B160" s="55" t="s">
        <v>30</v>
      </c>
      <c r="C160" s="55" t="s">
        <v>48</v>
      </c>
      <c r="D160" s="56">
        <v>45748</v>
      </c>
      <c r="E160" s="55">
        <v>198031</v>
      </c>
      <c r="F160" s="55">
        <v>7</v>
      </c>
      <c r="G160" s="55" t="s">
        <v>57</v>
      </c>
      <c r="H160" s="55" t="s">
        <v>60</v>
      </c>
      <c r="I160" s="57">
        <v>100000</v>
      </c>
    </row>
    <row r="161" spans="1:9" x14ac:dyDescent="0.25">
      <c r="A161" s="55" t="s">
        <v>17</v>
      </c>
      <c r="B161" s="55" t="s">
        <v>30</v>
      </c>
      <c r="C161" s="55" t="s">
        <v>48</v>
      </c>
      <c r="D161" s="56">
        <v>45748</v>
      </c>
      <c r="E161" s="55">
        <v>198031</v>
      </c>
      <c r="F161" s="55">
        <v>10</v>
      </c>
      <c r="G161" s="55" t="s">
        <v>57</v>
      </c>
      <c r="H161" s="55" t="s">
        <v>61</v>
      </c>
      <c r="I161" s="57">
        <v>100000</v>
      </c>
    </row>
    <row r="162" spans="1:9" x14ac:dyDescent="0.25">
      <c r="A162" s="55" t="s">
        <v>17</v>
      </c>
      <c r="B162" s="55" t="s">
        <v>30</v>
      </c>
      <c r="C162" s="55" t="s">
        <v>48</v>
      </c>
      <c r="D162" s="56">
        <v>45748</v>
      </c>
      <c r="E162" s="55">
        <v>198031</v>
      </c>
      <c r="F162" s="55">
        <v>13</v>
      </c>
      <c r="G162" s="55" t="s">
        <v>57</v>
      </c>
      <c r="H162" s="55" t="s">
        <v>62</v>
      </c>
      <c r="I162" s="57">
        <v>100000</v>
      </c>
    </row>
    <row r="163" spans="1:9" x14ac:dyDescent="0.25">
      <c r="A163" s="55" t="s">
        <v>17</v>
      </c>
      <c r="B163" s="55" t="s">
        <v>30</v>
      </c>
      <c r="C163" s="55" t="s">
        <v>48</v>
      </c>
      <c r="D163" s="56">
        <v>45748</v>
      </c>
      <c r="E163" s="55">
        <v>198031</v>
      </c>
      <c r="F163" s="55">
        <v>16</v>
      </c>
      <c r="G163" s="55" t="s">
        <v>57</v>
      </c>
      <c r="H163" s="55" t="s">
        <v>63</v>
      </c>
      <c r="I163" s="57">
        <v>100000</v>
      </c>
    </row>
    <row r="164" spans="1:9" x14ac:dyDescent="0.25">
      <c r="A164" s="55" t="s">
        <v>17</v>
      </c>
      <c r="B164" s="55" t="s">
        <v>30</v>
      </c>
      <c r="C164" s="55" t="s">
        <v>48</v>
      </c>
      <c r="D164" s="56">
        <v>45748</v>
      </c>
      <c r="E164" s="55">
        <v>198047</v>
      </c>
      <c r="F164" s="55">
        <v>18</v>
      </c>
      <c r="G164" s="55" t="s">
        <v>46</v>
      </c>
      <c r="H164" s="55" t="s">
        <v>64</v>
      </c>
      <c r="I164" s="57">
        <v>2492827968</v>
      </c>
    </row>
    <row r="165" spans="1:9" x14ac:dyDescent="0.25">
      <c r="A165" s="55" t="s">
        <v>17</v>
      </c>
      <c r="B165" s="55" t="s">
        <v>30</v>
      </c>
      <c r="C165" s="55" t="s">
        <v>48</v>
      </c>
      <c r="D165" s="56">
        <v>45748</v>
      </c>
      <c r="E165" s="55">
        <v>198047</v>
      </c>
      <c r="F165" s="55">
        <v>20</v>
      </c>
      <c r="G165" s="55" t="s">
        <v>46</v>
      </c>
      <c r="H165" s="55" t="s">
        <v>65</v>
      </c>
      <c r="I165" s="57">
        <v>3373474179</v>
      </c>
    </row>
    <row r="166" spans="1:9" x14ac:dyDescent="0.25">
      <c r="A166" s="55" t="s">
        <v>17</v>
      </c>
      <c r="B166" s="55" t="s">
        <v>30</v>
      </c>
      <c r="C166" s="55" t="s">
        <v>48</v>
      </c>
      <c r="D166" s="56">
        <v>45750</v>
      </c>
      <c r="E166" s="55">
        <v>198047</v>
      </c>
      <c r="F166" s="55">
        <v>1</v>
      </c>
      <c r="G166" s="55" t="s">
        <v>46</v>
      </c>
      <c r="H166" s="55" t="s">
        <v>69</v>
      </c>
      <c r="I166" s="57">
        <v>100000</v>
      </c>
    </row>
    <row r="167" spans="1:9" x14ac:dyDescent="0.25">
      <c r="A167" s="55" t="s">
        <v>17</v>
      </c>
      <c r="B167" s="55" t="s">
        <v>30</v>
      </c>
      <c r="C167" s="55" t="s">
        <v>48</v>
      </c>
      <c r="D167" s="56">
        <v>45750</v>
      </c>
      <c r="E167" s="55">
        <v>198047</v>
      </c>
      <c r="F167" s="55">
        <v>4</v>
      </c>
      <c r="G167" s="55" t="s">
        <v>46</v>
      </c>
      <c r="H167" s="55" t="s">
        <v>70</v>
      </c>
      <c r="I167" s="57">
        <v>100000</v>
      </c>
    </row>
    <row r="168" spans="1:9" x14ac:dyDescent="0.25">
      <c r="A168" s="55" t="s">
        <v>17</v>
      </c>
      <c r="B168" s="55" t="s">
        <v>30</v>
      </c>
      <c r="C168" s="55" t="s">
        <v>48</v>
      </c>
      <c r="D168" s="56">
        <v>45750</v>
      </c>
      <c r="E168" s="55">
        <v>198047</v>
      </c>
      <c r="F168" s="55">
        <v>9</v>
      </c>
      <c r="G168" s="55" t="s">
        <v>46</v>
      </c>
      <c r="H168" s="55" t="s">
        <v>71</v>
      </c>
      <c r="I168" s="57">
        <v>13200999</v>
      </c>
    </row>
    <row r="169" spans="1:9" x14ac:dyDescent="0.25">
      <c r="A169" s="55" t="s">
        <v>17</v>
      </c>
      <c r="B169" s="55" t="s">
        <v>30</v>
      </c>
      <c r="C169" s="55" t="s">
        <v>48</v>
      </c>
      <c r="D169" s="56">
        <v>45750</v>
      </c>
      <c r="E169" s="55">
        <v>198047</v>
      </c>
      <c r="F169" s="55">
        <v>12</v>
      </c>
      <c r="G169" s="55" t="s">
        <v>46</v>
      </c>
      <c r="H169" s="55" t="s">
        <v>72</v>
      </c>
      <c r="I169" s="57">
        <v>100000</v>
      </c>
    </row>
    <row r="170" spans="1:9" x14ac:dyDescent="0.25">
      <c r="A170" s="55" t="s">
        <v>17</v>
      </c>
      <c r="B170" s="55" t="s">
        <v>30</v>
      </c>
      <c r="C170" s="55" t="s">
        <v>48</v>
      </c>
      <c r="D170" s="56">
        <v>45750</v>
      </c>
      <c r="E170" s="55">
        <v>198047</v>
      </c>
      <c r="F170" s="55">
        <v>15</v>
      </c>
      <c r="G170" s="55" t="s">
        <v>46</v>
      </c>
      <c r="H170" s="55" t="s">
        <v>73</v>
      </c>
      <c r="I170" s="57">
        <v>100000</v>
      </c>
    </row>
    <row r="171" spans="1:9" x14ac:dyDescent="0.25">
      <c r="A171" s="55" t="s">
        <v>17</v>
      </c>
      <c r="B171" s="55" t="s">
        <v>30</v>
      </c>
      <c r="C171" s="55" t="s">
        <v>48</v>
      </c>
      <c r="D171" s="56">
        <v>45755</v>
      </c>
      <c r="E171" s="55">
        <v>198048</v>
      </c>
      <c r="F171" s="55">
        <v>7</v>
      </c>
      <c r="G171" s="55" t="s">
        <v>45</v>
      </c>
      <c r="H171" s="55" t="s">
        <v>92</v>
      </c>
      <c r="I171" s="57">
        <v>2611328951</v>
      </c>
    </row>
    <row r="172" spans="1:9" x14ac:dyDescent="0.25">
      <c r="A172" s="55" t="s">
        <v>17</v>
      </c>
      <c r="B172" s="55" t="s">
        <v>30</v>
      </c>
      <c r="C172" s="55" t="s">
        <v>48</v>
      </c>
      <c r="D172" s="56">
        <v>45750</v>
      </c>
      <c r="E172" s="55">
        <v>198049</v>
      </c>
      <c r="F172" s="55">
        <v>1</v>
      </c>
      <c r="G172" s="55" t="s">
        <v>74</v>
      </c>
      <c r="H172" s="55" t="s">
        <v>75</v>
      </c>
      <c r="I172" s="57">
        <v>100000</v>
      </c>
    </row>
    <row r="173" spans="1:9" x14ac:dyDescent="0.25">
      <c r="A173" s="55" t="s">
        <v>17</v>
      </c>
      <c r="B173" s="55" t="s">
        <v>30</v>
      </c>
      <c r="C173" s="55" t="s">
        <v>48</v>
      </c>
      <c r="D173" s="56">
        <v>45754</v>
      </c>
      <c r="E173" s="55">
        <v>198049</v>
      </c>
      <c r="F173" s="55">
        <v>4</v>
      </c>
      <c r="G173" s="55" t="s">
        <v>74</v>
      </c>
      <c r="H173" s="55" t="s">
        <v>81</v>
      </c>
      <c r="I173" s="57">
        <v>100000</v>
      </c>
    </row>
    <row r="174" spans="1:9" x14ac:dyDescent="0.25">
      <c r="A174" s="55" t="s">
        <v>17</v>
      </c>
      <c r="B174" s="55" t="s">
        <v>30</v>
      </c>
      <c r="C174" s="55" t="s">
        <v>48</v>
      </c>
      <c r="D174" s="56">
        <v>45754</v>
      </c>
      <c r="E174" s="55">
        <v>198049</v>
      </c>
      <c r="F174" s="55">
        <v>7</v>
      </c>
      <c r="G174" s="55" t="s">
        <v>74</v>
      </c>
      <c r="H174" s="55" t="s">
        <v>82</v>
      </c>
      <c r="I174" s="57">
        <v>100000</v>
      </c>
    </row>
    <row r="175" spans="1:9" x14ac:dyDescent="0.25">
      <c r="A175" s="55" t="s">
        <v>17</v>
      </c>
      <c r="B175" s="55" t="s">
        <v>30</v>
      </c>
      <c r="C175" s="55" t="s">
        <v>48</v>
      </c>
      <c r="D175" s="56">
        <v>45754</v>
      </c>
      <c r="E175" s="55">
        <v>198049</v>
      </c>
      <c r="F175" s="55">
        <v>10</v>
      </c>
      <c r="G175" s="55" t="s">
        <v>74</v>
      </c>
      <c r="H175" s="55" t="s">
        <v>83</v>
      </c>
      <c r="I175" s="57">
        <v>4000000</v>
      </c>
    </row>
    <row r="176" spans="1:9" x14ac:dyDescent="0.25">
      <c r="A176" s="55" t="s">
        <v>17</v>
      </c>
      <c r="B176" s="55" t="s">
        <v>30</v>
      </c>
      <c r="C176" s="55" t="s">
        <v>48</v>
      </c>
      <c r="D176" s="56">
        <v>45754</v>
      </c>
      <c r="E176" s="55">
        <v>198049</v>
      </c>
      <c r="F176" s="55">
        <v>13</v>
      </c>
      <c r="G176" s="55" t="s">
        <v>74</v>
      </c>
      <c r="H176" s="55" t="s">
        <v>84</v>
      </c>
      <c r="I176" s="57">
        <v>8000000</v>
      </c>
    </row>
    <row r="177" spans="1:9" x14ac:dyDescent="0.25">
      <c r="A177" s="55" t="s">
        <v>17</v>
      </c>
      <c r="B177" s="55" t="s">
        <v>30</v>
      </c>
      <c r="C177" s="55" t="s">
        <v>48</v>
      </c>
      <c r="D177" s="56">
        <v>45754</v>
      </c>
      <c r="E177" s="55">
        <v>198049</v>
      </c>
      <c r="F177" s="55">
        <v>16</v>
      </c>
      <c r="G177" s="55" t="s">
        <v>74</v>
      </c>
      <c r="H177" s="55" t="s">
        <v>85</v>
      </c>
      <c r="I177" s="57">
        <v>5500000</v>
      </c>
    </row>
    <row r="178" spans="1:9" x14ac:dyDescent="0.25">
      <c r="A178" s="55" t="s">
        <v>17</v>
      </c>
      <c r="B178" s="55" t="s">
        <v>30</v>
      </c>
      <c r="C178" s="55" t="s">
        <v>48</v>
      </c>
      <c r="D178" s="56">
        <v>45754</v>
      </c>
      <c r="E178" s="55">
        <v>198049</v>
      </c>
      <c r="F178" s="55">
        <v>19</v>
      </c>
      <c r="G178" s="55" t="s">
        <v>74</v>
      </c>
      <c r="H178" s="55" t="s">
        <v>86</v>
      </c>
      <c r="I178" s="57">
        <v>2300000</v>
      </c>
    </row>
    <row r="179" spans="1:9" x14ac:dyDescent="0.25">
      <c r="A179" s="55" t="s">
        <v>17</v>
      </c>
      <c r="B179" s="55" t="s">
        <v>30</v>
      </c>
      <c r="C179" s="55" t="s">
        <v>48</v>
      </c>
      <c r="D179" s="56">
        <v>45754</v>
      </c>
      <c r="E179" s="55">
        <v>198049</v>
      </c>
      <c r="F179" s="55">
        <v>22</v>
      </c>
      <c r="G179" s="55" t="s">
        <v>74</v>
      </c>
      <c r="H179" s="55" t="s">
        <v>87</v>
      </c>
      <c r="I179" s="57">
        <v>3000000</v>
      </c>
    </row>
    <row r="180" spans="1:9" x14ac:dyDescent="0.25">
      <c r="A180" s="55" t="s">
        <v>17</v>
      </c>
      <c r="B180" s="55" t="s">
        <v>30</v>
      </c>
      <c r="C180" s="55" t="s">
        <v>48</v>
      </c>
      <c r="D180" s="56">
        <v>45754</v>
      </c>
      <c r="E180" s="55">
        <v>198049</v>
      </c>
      <c r="F180" s="55">
        <v>25</v>
      </c>
      <c r="G180" s="55" t="s">
        <v>74</v>
      </c>
      <c r="H180" s="55" t="s">
        <v>88</v>
      </c>
      <c r="I180" s="57">
        <v>100000</v>
      </c>
    </row>
    <row r="181" spans="1:9" x14ac:dyDescent="0.25">
      <c r="A181" s="55" t="s">
        <v>17</v>
      </c>
      <c r="B181" s="55" t="s">
        <v>30</v>
      </c>
      <c r="C181" s="55" t="s">
        <v>48</v>
      </c>
      <c r="D181" s="56">
        <v>45748</v>
      </c>
      <c r="E181" s="55">
        <v>198244</v>
      </c>
      <c r="F181" s="55">
        <v>4</v>
      </c>
      <c r="G181" s="55" t="s">
        <v>47</v>
      </c>
      <c r="H181" s="55" t="s">
        <v>66</v>
      </c>
      <c r="I181" s="57">
        <v>-100000</v>
      </c>
    </row>
    <row r="182" spans="1:9" x14ac:dyDescent="0.25">
      <c r="A182" s="55" t="s">
        <v>17</v>
      </c>
      <c r="B182" s="55" t="s">
        <v>30</v>
      </c>
      <c r="C182" s="55" t="s">
        <v>48</v>
      </c>
      <c r="D182" s="56">
        <v>45771</v>
      </c>
      <c r="E182" s="55">
        <v>198309</v>
      </c>
      <c r="F182" s="55">
        <v>2</v>
      </c>
      <c r="G182" s="55" t="s">
        <v>134</v>
      </c>
      <c r="H182" s="55" t="s">
        <v>135</v>
      </c>
      <c r="I182" s="57">
        <v>-24000000000</v>
      </c>
    </row>
    <row r="183" spans="1:9" x14ac:dyDescent="0.25">
      <c r="A183" s="55" t="s">
        <v>17</v>
      </c>
      <c r="B183" s="55" t="s">
        <v>30</v>
      </c>
      <c r="C183" s="55" t="s">
        <v>48</v>
      </c>
      <c r="D183" s="56">
        <v>45774</v>
      </c>
      <c r="E183" s="55">
        <v>198370</v>
      </c>
      <c r="F183" s="55">
        <v>10</v>
      </c>
      <c r="G183" s="55" t="s">
        <v>142</v>
      </c>
      <c r="H183" s="55" t="s">
        <v>143</v>
      </c>
      <c r="I183" s="57">
        <v>300000</v>
      </c>
    </row>
    <row r="184" spans="1:9" x14ac:dyDescent="0.25">
      <c r="A184" s="55" t="s">
        <v>17</v>
      </c>
      <c r="B184" s="55" t="s">
        <v>30</v>
      </c>
      <c r="C184" s="55" t="s">
        <v>48</v>
      </c>
      <c r="D184" s="56">
        <v>45776</v>
      </c>
      <c r="E184" s="55">
        <v>198370</v>
      </c>
      <c r="F184" s="55">
        <v>1</v>
      </c>
      <c r="G184" s="55" t="s">
        <v>142</v>
      </c>
      <c r="H184" s="55" t="s">
        <v>150</v>
      </c>
      <c r="I184" s="57">
        <v>2000000</v>
      </c>
    </row>
    <row r="185" spans="1:9" x14ac:dyDescent="0.25">
      <c r="A185" s="55" t="s">
        <v>17</v>
      </c>
      <c r="B185" s="55" t="s">
        <v>30</v>
      </c>
      <c r="C185" s="55" t="s">
        <v>48</v>
      </c>
      <c r="D185" s="56">
        <v>45776</v>
      </c>
      <c r="E185" s="55">
        <v>198370</v>
      </c>
      <c r="F185" s="55">
        <v>4</v>
      </c>
      <c r="G185" s="55" t="s">
        <v>142</v>
      </c>
      <c r="H185" s="55" t="s">
        <v>151</v>
      </c>
      <c r="I185" s="57">
        <v>100000</v>
      </c>
    </row>
    <row r="186" spans="1:9" x14ac:dyDescent="0.25">
      <c r="A186" s="55" t="s">
        <v>17</v>
      </c>
      <c r="B186" s="55" t="s">
        <v>30</v>
      </c>
      <c r="C186" s="55" t="s">
        <v>48</v>
      </c>
      <c r="D186" s="56">
        <v>45776</v>
      </c>
      <c r="E186" s="55">
        <v>198370</v>
      </c>
      <c r="F186" s="55">
        <v>7</v>
      </c>
      <c r="G186" s="55" t="s">
        <v>142</v>
      </c>
      <c r="H186" s="55" t="s">
        <v>152</v>
      </c>
      <c r="I186" s="57">
        <v>100000</v>
      </c>
    </row>
    <row r="187" spans="1:9" x14ac:dyDescent="0.25">
      <c r="A187" s="55" t="s">
        <v>17</v>
      </c>
      <c r="B187" s="55" t="s">
        <v>30</v>
      </c>
      <c r="C187" s="55" t="s">
        <v>48</v>
      </c>
      <c r="D187" s="56">
        <v>45775</v>
      </c>
      <c r="E187" s="55">
        <v>198371</v>
      </c>
      <c r="F187" s="55">
        <v>1</v>
      </c>
      <c r="G187" s="55" t="s">
        <v>144</v>
      </c>
      <c r="H187" s="55" t="s">
        <v>145</v>
      </c>
      <c r="I187" s="57">
        <v>100000</v>
      </c>
    </row>
    <row r="188" spans="1:9" x14ac:dyDescent="0.25">
      <c r="A188" s="55" t="s">
        <v>17</v>
      </c>
      <c r="B188" s="55" t="s">
        <v>30</v>
      </c>
      <c r="C188" s="55" t="s">
        <v>48</v>
      </c>
      <c r="D188" s="56">
        <v>45775</v>
      </c>
      <c r="E188" s="55">
        <v>198371</v>
      </c>
      <c r="F188" s="55">
        <v>4</v>
      </c>
      <c r="G188" s="55" t="s">
        <v>144</v>
      </c>
      <c r="H188" s="55" t="s">
        <v>146</v>
      </c>
      <c r="I188" s="57">
        <v>100000</v>
      </c>
    </row>
    <row r="189" spans="1:9" x14ac:dyDescent="0.25">
      <c r="A189" s="55" t="s">
        <v>17</v>
      </c>
      <c r="B189" s="55" t="s">
        <v>30</v>
      </c>
      <c r="C189" s="55" t="s">
        <v>48</v>
      </c>
      <c r="D189" s="56">
        <v>45775</v>
      </c>
      <c r="E189" s="55">
        <v>198371</v>
      </c>
      <c r="F189" s="55">
        <v>7</v>
      </c>
      <c r="G189" s="55" t="s">
        <v>144</v>
      </c>
      <c r="H189" s="55" t="s">
        <v>147</v>
      </c>
      <c r="I189" s="57">
        <v>100000</v>
      </c>
    </row>
    <row r="190" spans="1:9" x14ac:dyDescent="0.25">
      <c r="A190" s="55" t="s">
        <v>17</v>
      </c>
      <c r="B190" s="55" t="s">
        <v>30</v>
      </c>
      <c r="C190" s="55" t="s">
        <v>48</v>
      </c>
      <c r="D190" s="56">
        <v>45764</v>
      </c>
      <c r="E190" s="55">
        <v>198373</v>
      </c>
      <c r="F190" s="55">
        <v>4</v>
      </c>
      <c r="G190" s="55" t="s">
        <v>114</v>
      </c>
      <c r="H190" s="55" t="s">
        <v>115</v>
      </c>
      <c r="I190" s="57">
        <v>2000000</v>
      </c>
    </row>
    <row r="191" spans="1:9" x14ac:dyDescent="0.25">
      <c r="A191" s="55" t="s">
        <v>17</v>
      </c>
      <c r="B191" s="55" t="s">
        <v>30</v>
      </c>
      <c r="C191" s="55" t="s">
        <v>48</v>
      </c>
      <c r="D191" s="56">
        <v>45772</v>
      </c>
      <c r="E191" s="55">
        <v>198373</v>
      </c>
      <c r="F191" s="55">
        <v>1</v>
      </c>
      <c r="G191" s="55" t="s">
        <v>114</v>
      </c>
      <c r="H191" s="55" t="s">
        <v>138</v>
      </c>
      <c r="I191" s="57">
        <v>37000000</v>
      </c>
    </row>
    <row r="192" spans="1:9" x14ac:dyDescent="0.25">
      <c r="A192" s="55" t="s">
        <v>17</v>
      </c>
      <c r="B192" s="55" t="s">
        <v>30</v>
      </c>
      <c r="C192" s="55" t="s">
        <v>48</v>
      </c>
      <c r="D192" s="56">
        <v>45772</v>
      </c>
      <c r="E192" s="55">
        <v>198373</v>
      </c>
      <c r="F192" s="55">
        <v>7</v>
      </c>
      <c r="G192" s="55" t="s">
        <v>114</v>
      </c>
      <c r="H192" s="55" t="s">
        <v>139</v>
      </c>
      <c r="I192" s="57">
        <v>100000</v>
      </c>
    </row>
    <row r="193" spans="1:9" x14ac:dyDescent="0.25">
      <c r="A193" s="55" t="s">
        <v>17</v>
      </c>
      <c r="B193" s="55" t="s">
        <v>30</v>
      </c>
      <c r="C193" s="55" t="s">
        <v>48</v>
      </c>
      <c r="D193" s="56">
        <v>45772</v>
      </c>
      <c r="E193" s="55">
        <v>198373</v>
      </c>
      <c r="F193" s="55">
        <v>10</v>
      </c>
      <c r="G193" s="55" t="s">
        <v>114</v>
      </c>
      <c r="H193" s="55" t="s">
        <v>140</v>
      </c>
      <c r="I193" s="57">
        <v>109367791</v>
      </c>
    </row>
    <row r="194" spans="1:9" x14ac:dyDescent="0.25">
      <c r="A194" s="55" t="s">
        <v>17</v>
      </c>
      <c r="B194" s="55" t="s">
        <v>30</v>
      </c>
      <c r="C194" s="55" t="s">
        <v>48</v>
      </c>
      <c r="D194" s="56">
        <v>45772</v>
      </c>
      <c r="E194" s="55">
        <v>198373</v>
      </c>
      <c r="F194" s="55">
        <v>15</v>
      </c>
      <c r="G194" s="55" t="s">
        <v>114</v>
      </c>
      <c r="H194" s="55" t="s">
        <v>141</v>
      </c>
      <c r="I194" s="57">
        <v>5285984614</v>
      </c>
    </row>
    <row r="195" spans="1:9" x14ac:dyDescent="0.25">
      <c r="A195" s="55" t="s">
        <v>17</v>
      </c>
      <c r="B195" s="55" t="s">
        <v>30</v>
      </c>
      <c r="C195" s="55" t="s">
        <v>48</v>
      </c>
      <c r="D195" s="56">
        <v>45775</v>
      </c>
      <c r="E195" s="55">
        <v>198373</v>
      </c>
      <c r="F195" s="55">
        <v>12</v>
      </c>
      <c r="G195" s="55" t="s">
        <v>114</v>
      </c>
      <c r="H195" s="55" t="s">
        <v>148</v>
      </c>
      <c r="I195" s="57">
        <v>100000</v>
      </c>
    </row>
    <row r="196" spans="1:9" x14ac:dyDescent="0.25">
      <c r="A196" s="55" t="s">
        <v>17</v>
      </c>
      <c r="B196" s="55" t="s">
        <v>30</v>
      </c>
      <c r="C196" s="55" t="s">
        <v>48</v>
      </c>
      <c r="D196" s="56">
        <v>45775</v>
      </c>
      <c r="E196" s="55">
        <v>198373</v>
      </c>
      <c r="F196" s="55">
        <v>17</v>
      </c>
      <c r="G196" s="55" t="s">
        <v>114</v>
      </c>
      <c r="H196" s="55" t="s">
        <v>149</v>
      </c>
      <c r="I196" s="57">
        <v>100000</v>
      </c>
    </row>
    <row r="197" spans="1:9" x14ac:dyDescent="0.25">
      <c r="A197" s="55" t="s">
        <v>17</v>
      </c>
      <c r="B197" s="55" t="s">
        <v>30</v>
      </c>
      <c r="C197" s="55" t="s">
        <v>48</v>
      </c>
      <c r="D197" s="56">
        <v>45770</v>
      </c>
      <c r="E197" s="55">
        <v>198374</v>
      </c>
      <c r="F197" s="55">
        <v>1</v>
      </c>
      <c r="G197" s="55" t="s">
        <v>128</v>
      </c>
      <c r="H197" s="55" t="s">
        <v>129</v>
      </c>
      <c r="I197" s="57">
        <v>53860000</v>
      </c>
    </row>
    <row r="198" spans="1:9" x14ac:dyDescent="0.25">
      <c r="A198" s="55" t="s">
        <v>17</v>
      </c>
      <c r="B198" s="55" t="s">
        <v>30</v>
      </c>
      <c r="C198" s="55" t="s">
        <v>48</v>
      </c>
      <c r="D198" s="56">
        <v>45771</v>
      </c>
      <c r="E198" s="55">
        <v>198374</v>
      </c>
      <c r="F198" s="55">
        <v>4</v>
      </c>
      <c r="G198" s="55" t="s">
        <v>128</v>
      </c>
      <c r="H198" s="55" t="s">
        <v>136</v>
      </c>
      <c r="I198" s="57">
        <v>21076000</v>
      </c>
    </row>
    <row r="199" spans="1:9" x14ac:dyDescent="0.25">
      <c r="A199" s="55" t="s">
        <v>17</v>
      </c>
      <c r="B199" s="55" t="s">
        <v>30</v>
      </c>
      <c r="C199" s="55" t="s">
        <v>48</v>
      </c>
      <c r="D199" s="56">
        <v>45771</v>
      </c>
      <c r="E199" s="55">
        <v>198374</v>
      </c>
      <c r="F199" s="55">
        <v>7</v>
      </c>
      <c r="G199" s="55" t="s">
        <v>128</v>
      </c>
      <c r="H199" s="55" t="s">
        <v>137</v>
      </c>
      <c r="I199" s="57">
        <v>100000</v>
      </c>
    </row>
    <row r="200" spans="1:9" x14ac:dyDescent="0.25">
      <c r="A200" s="55" t="s">
        <v>17</v>
      </c>
      <c r="B200" s="55" t="s">
        <v>30</v>
      </c>
      <c r="C200" s="55" t="s">
        <v>48</v>
      </c>
      <c r="D200" s="56">
        <v>45764</v>
      </c>
      <c r="E200" s="55">
        <v>198384</v>
      </c>
      <c r="F200" s="55">
        <v>14</v>
      </c>
      <c r="G200" s="55" t="s">
        <v>116</v>
      </c>
      <c r="H200" s="55" t="s">
        <v>117</v>
      </c>
      <c r="I200" s="57">
        <v>20834131</v>
      </c>
    </row>
    <row r="201" spans="1:9" x14ac:dyDescent="0.25">
      <c r="A201" s="55" t="s">
        <v>17</v>
      </c>
      <c r="B201" s="55" t="s">
        <v>30</v>
      </c>
      <c r="C201" s="55" t="s">
        <v>48</v>
      </c>
      <c r="D201" s="56">
        <v>45769</v>
      </c>
      <c r="E201" s="55">
        <v>198384</v>
      </c>
      <c r="F201" s="55">
        <v>16</v>
      </c>
      <c r="G201" s="55" t="s">
        <v>116</v>
      </c>
      <c r="H201" s="55" t="s">
        <v>123</v>
      </c>
      <c r="I201" s="57">
        <v>5000000</v>
      </c>
    </row>
    <row r="202" spans="1:9" x14ac:dyDescent="0.25">
      <c r="A202" s="55" t="s">
        <v>17</v>
      </c>
      <c r="B202" s="55" t="s">
        <v>30</v>
      </c>
      <c r="C202" s="55" t="s">
        <v>48</v>
      </c>
      <c r="D202" s="56">
        <v>45770</v>
      </c>
      <c r="E202" s="55">
        <v>198384</v>
      </c>
      <c r="F202" s="55">
        <v>3</v>
      </c>
      <c r="G202" s="55" t="s">
        <v>116</v>
      </c>
      <c r="H202" s="55" t="s">
        <v>130</v>
      </c>
      <c r="I202" s="57">
        <v>3000000</v>
      </c>
    </row>
    <row r="203" spans="1:9" x14ac:dyDescent="0.25">
      <c r="A203" s="55" t="s">
        <v>17</v>
      </c>
      <c r="B203" s="55" t="s">
        <v>30</v>
      </c>
      <c r="C203" s="55" t="s">
        <v>48</v>
      </c>
      <c r="D203" s="56">
        <v>45770</v>
      </c>
      <c r="E203" s="55">
        <v>198384</v>
      </c>
      <c r="F203" s="55">
        <v>6</v>
      </c>
      <c r="G203" s="55" t="s">
        <v>116</v>
      </c>
      <c r="H203" s="55" t="s">
        <v>130</v>
      </c>
      <c r="I203" s="57">
        <v>1000000</v>
      </c>
    </row>
    <row r="204" spans="1:9" x14ac:dyDescent="0.25">
      <c r="A204" s="55" t="s">
        <v>17</v>
      </c>
      <c r="B204" s="55" t="s">
        <v>30</v>
      </c>
      <c r="C204" s="55" t="s">
        <v>48</v>
      </c>
      <c r="D204" s="56">
        <v>45770</v>
      </c>
      <c r="E204" s="55">
        <v>198384</v>
      </c>
      <c r="F204" s="55">
        <v>9</v>
      </c>
      <c r="G204" s="55" t="s">
        <v>116</v>
      </c>
      <c r="H204" s="55" t="s">
        <v>131</v>
      </c>
      <c r="I204" s="57">
        <v>100000</v>
      </c>
    </row>
    <row r="205" spans="1:9" x14ac:dyDescent="0.25">
      <c r="A205" s="55" t="s">
        <v>17</v>
      </c>
      <c r="B205" s="55" t="s">
        <v>30</v>
      </c>
      <c r="C205" s="55" t="s">
        <v>48</v>
      </c>
      <c r="D205" s="56">
        <v>45750</v>
      </c>
      <c r="E205" s="55">
        <v>198386</v>
      </c>
      <c r="F205" s="55">
        <v>7</v>
      </c>
      <c r="G205" s="55" t="s">
        <v>76</v>
      </c>
      <c r="H205" s="55" t="s">
        <v>77</v>
      </c>
      <c r="I205" s="57">
        <v>18000000</v>
      </c>
    </row>
    <row r="206" spans="1:9" x14ac:dyDescent="0.25">
      <c r="A206" s="55" t="s">
        <v>17</v>
      </c>
      <c r="B206" s="55" t="s">
        <v>30</v>
      </c>
      <c r="C206" s="55" t="s">
        <v>48</v>
      </c>
      <c r="D206" s="56">
        <v>45754</v>
      </c>
      <c r="E206" s="55">
        <v>198386</v>
      </c>
      <c r="F206" s="55">
        <v>13</v>
      </c>
      <c r="G206" s="55" t="s">
        <v>76</v>
      </c>
      <c r="H206" s="55" t="s">
        <v>89</v>
      </c>
      <c r="I206" s="57">
        <v>6000000</v>
      </c>
    </row>
    <row r="207" spans="1:9" x14ac:dyDescent="0.25">
      <c r="A207" s="55" t="s">
        <v>17</v>
      </c>
      <c r="B207" s="55" t="s">
        <v>30</v>
      </c>
      <c r="C207" s="55" t="s">
        <v>48</v>
      </c>
      <c r="D207" s="56">
        <v>45757</v>
      </c>
      <c r="E207" s="55">
        <v>198386</v>
      </c>
      <c r="F207" s="55">
        <v>4</v>
      </c>
      <c r="G207" s="55" t="s">
        <v>76</v>
      </c>
      <c r="H207" s="55" t="s">
        <v>99</v>
      </c>
      <c r="I207" s="57">
        <v>11000000</v>
      </c>
    </row>
    <row r="208" spans="1:9" x14ac:dyDescent="0.25">
      <c r="A208" s="55" t="s">
        <v>17</v>
      </c>
      <c r="B208" s="55" t="s">
        <v>30</v>
      </c>
      <c r="C208" s="55" t="s">
        <v>48</v>
      </c>
      <c r="D208" s="56">
        <v>45758</v>
      </c>
      <c r="E208" s="55">
        <v>198386</v>
      </c>
      <c r="F208" s="55">
        <v>1</v>
      </c>
      <c r="G208" s="55" t="s">
        <v>76</v>
      </c>
      <c r="H208" s="55" t="s">
        <v>100</v>
      </c>
      <c r="I208" s="57">
        <v>100000</v>
      </c>
    </row>
    <row r="209" spans="1:9" x14ac:dyDescent="0.25">
      <c r="A209" s="55" t="s">
        <v>17</v>
      </c>
      <c r="B209" s="55" t="s">
        <v>30</v>
      </c>
      <c r="C209" s="55" t="s">
        <v>48</v>
      </c>
      <c r="D209" s="56">
        <v>45758</v>
      </c>
      <c r="E209" s="55">
        <v>198386</v>
      </c>
      <c r="F209" s="55">
        <v>16</v>
      </c>
      <c r="G209" s="55" t="s">
        <v>76</v>
      </c>
      <c r="H209" s="55" t="s">
        <v>101</v>
      </c>
      <c r="I209" s="57">
        <v>15300000</v>
      </c>
    </row>
    <row r="210" spans="1:9" x14ac:dyDescent="0.25">
      <c r="A210" s="55" t="s">
        <v>17</v>
      </c>
      <c r="B210" s="55" t="s">
        <v>30</v>
      </c>
      <c r="C210" s="55" t="s">
        <v>48</v>
      </c>
      <c r="D210" s="56">
        <v>45758</v>
      </c>
      <c r="E210" s="55">
        <v>198386</v>
      </c>
      <c r="F210" s="55">
        <v>19</v>
      </c>
      <c r="G210" s="55" t="s">
        <v>76</v>
      </c>
      <c r="H210" s="55" t="s">
        <v>102</v>
      </c>
      <c r="I210" s="57">
        <v>78300000</v>
      </c>
    </row>
    <row r="211" spans="1:9" x14ac:dyDescent="0.25">
      <c r="A211" s="55" t="s">
        <v>17</v>
      </c>
      <c r="B211" s="55" t="s">
        <v>30</v>
      </c>
      <c r="C211" s="55" t="s">
        <v>48</v>
      </c>
      <c r="D211" s="56">
        <v>45758</v>
      </c>
      <c r="E211" s="55">
        <v>198386</v>
      </c>
      <c r="F211" s="55">
        <v>22</v>
      </c>
      <c r="G211" s="55" t="s">
        <v>76</v>
      </c>
      <c r="H211" s="55" t="s">
        <v>103</v>
      </c>
      <c r="I211" s="57">
        <v>5380000</v>
      </c>
    </row>
    <row r="212" spans="1:9" x14ac:dyDescent="0.25">
      <c r="A212" s="55" t="s">
        <v>17</v>
      </c>
      <c r="B212" s="55" t="s">
        <v>30</v>
      </c>
      <c r="C212" s="55" t="s">
        <v>48</v>
      </c>
      <c r="D212" s="56">
        <v>45761</v>
      </c>
      <c r="E212" s="55">
        <v>198386</v>
      </c>
      <c r="F212" s="55">
        <v>10</v>
      </c>
      <c r="G212" s="55" t="s">
        <v>76</v>
      </c>
      <c r="H212" s="55" t="s">
        <v>106</v>
      </c>
      <c r="I212" s="57">
        <v>100000</v>
      </c>
    </row>
    <row r="213" spans="1:9" x14ac:dyDescent="0.25">
      <c r="A213" s="55" t="s">
        <v>17</v>
      </c>
      <c r="B213" s="55" t="s">
        <v>30</v>
      </c>
      <c r="C213" s="55" t="s">
        <v>48</v>
      </c>
      <c r="D213" s="56">
        <v>45758</v>
      </c>
      <c r="E213" s="55">
        <v>198387</v>
      </c>
      <c r="F213" s="55">
        <v>22</v>
      </c>
      <c r="G213" s="55" t="s">
        <v>104</v>
      </c>
      <c r="H213" s="55" t="s">
        <v>105</v>
      </c>
      <c r="I213" s="57">
        <v>16170000</v>
      </c>
    </row>
    <row r="214" spans="1:9" x14ac:dyDescent="0.25">
      <c r="A214" s="55" t="s">
        <v>17</v>
      </c>
      <c r="B214" s="55" t="s">
        <v>30</v>
      </c>
      <c r="C214" s="55" t="s">
        <v>48</v>
      </c>
      <c r="D214" s="56">
        <v>45761</v>
      </c>
      <c r="E214" s="55">
        <v>198387</v>
      </c>
      <c r="F214" s="55">
        <v>10</v>
      </c>
      <c r="G214" s="55" t="s">
        <v>104</v>
      </c>
      <c r="H214" s="55" t="s">
        <v>107</v>
      </c>
      <c r="I214" s="57">
        <v>2000000</v>
      </c>
    </row>
    <row r="215" spans="1:9" x14ac:dyDescent="0.25">
      <c r="A215" s="55" t="s">
        <v>17</v>
      </c>
      <c r="B215" s="55" t="s">
        <v>30</v>
      </c>
      <c r="C215" s="55" t="s">
        <v>48</v>
      </c>
      <c r="D215" s="56">
        <v>45762</v>
      </c>
      <c r="E215" s="55">
        <v>198387</v>
      </c>
      <c r="F215" s="55">
        <v>1</v>
      </c>
      <c r="G215" s="55" t="s">
        <v>104</v>
      </c>
      <c r="H215" s="55" t="s">
        <v>108</v>
      </c>
      <c r="I215" s="57">
        <v>2500000</v>
      </c>
    </row>
    <row r="216" spans="1:9" x14ac:dyDescent="0.25">
      <c r="A216" s="55" t="s">
        <v>17</v>
      </c>
      <c r="B216" s="55" t="s">
        <v>30</v>
      </c>
      <c r="C216" s="55" t="s">
        <v>48</v>
      </c>
      <c r="D216" s="56">
        <v>45762</v>
      </c>
      <c r="E216" s="55">
        <v>198387</v>
      </c>
      <c r="F216" s="55">
        <v>4</v>
      </c>
      <c r="G216" s="55" t="s">
        <v>104</v>
      </c>
      <c r="H216" s="55" t="s">
        <v>109</v>
      </c>
      <c r="I216" s="57">
        <v>60000000</v>
      </c>
    </row>
    <row r="217" spans="1:9" x14ac:dyDescent="0.25">
      <c r="A217" s="55" t="s">
        <v>17</v>
      </c>
      <c r="B217" s="55" t="s">
        <v>30</v>
      </c>
      <c r="C217" s="55" t="s">
        <v>48</v>
      </c>
      <c r="D217" s="56">
        <v>45762</v>
      </c>
      <c r="E217" s="55">
        <v>198387</v>
      </c>
      <c r="F217" s="55">
        <v>7</v>
      </c>
      <c r="G217" s="55" t="s">
        <v>104</v>
      </c>
      <c r="H217" s="55" t="s">
        <v>110</v>
      </c>
      <c r="I217" s="57">
        <v>42000000</v>
      </c>
    </row>
    <row r="218" spans="1:9" x14ac:dyDescent="0.25">
      <c r="A218" s="55" t="s">
        <v>17</v>
      </c>
      <c r="B218" s="55" t="s">
        <v>30</v>
      </c>
      <c r="C218" s="55" t="s">
        <v>48</v>
      </c>
      <c r="D218" s="56">
        <v>45762</v>
      </c>
      <c r="E218" s="55">
        <v>198387</v>
      </c>
      <c r="F218" s="55">
        <v>19</v>
      </c>
      <c r="G218" s="55" t="s">
        <v>104</v>
      </c>
      <c r="H218" s="55" t="s">
        <v>111</v>
      </c>
      <c r="I218" s="57">
        <v>53500000</v>
      </c>
    </row>
    <row r="219" spans="1:9" x14ac:dyDescent="0.25">
      <c r="A219" s="55" t="s">
        <v>17</v>
      </c>
      <c r="B219" s="55" t="s">
        <v>30</v>
      </c>
      <c r="C219" s="55" t="s">
        <v>48</v>
      </c>
      <c r="D219" s="56">
        <v>45763</v>
      </c>
      <c r="E219" s="55">
        <v>198387</v>
      </c>
      <c r="F219" s="55">
        <v>13</v>
      </c>
      <c r="G219" s="55" t="s">
        <v>104</v>
      </c>
      <c r="H219" s="55" t="s">
        <v>112</v>
      </c>
      <c r="I219" s="57">
        <v>53600</v>
      </c>
    </row>
    <row r="220" spans="1:9" x14ac:dyDescent="0.25">
      <c r="A220" s="55" t="s">
        <v>17</v>
      </c>
      <c r="B220" s="55" t="s">
        <v>30</v>
      </c>
      <c r="C220" s="55" t="s">
        <v>48</v>
      </c>
      <c r="D220" s="56">
        <v>45763</v>
      </c>
      <c r="E220" s="55">
        <v>198387</v>
      </c>
      <c r="F220" s="55">
        <v>16</v>
      </c>
      <c r="G220" s="55" t="s">
        <v>104</v>
      </c>
      <c r="H220" s="55" t="s">
        <v>113</v>
      </c>
      <c r="I220" s="57">
        <v>100360000</v>
      </c>
    </row>
    <row r="221" spans="1:9" x14ac:dyDescent="0.25">
      <c r="A221" s="55" t="s">
        <v>17</v>
      </c>
      <c r="B221" s="55" t="s">
        <v>30</v>
      </c>
      <c r="C221" s="55" t="s">
        <v>48</v>
      </c>
      <c r="D221" s="56">
        <v>45764</v>
      </c>
      <c r="E221" s="55">
        <v>198387</v>
      </c>
      <c r="F221" s="55">
        <v>25</v>
      </c>
      <c r="G221" s="55" t="s">
        <v>104</v>
      </c>
      <c r="H221" s="55" t="s">
        <v>118</v>
      </c>
      <c r="I221" s="57">
        <v>100000</v>
      </c>
    </row>
    <row r="222" spans="1:9" x14ac:dyDescent="0.25">
      <c r="A222" s="55" t="s">
        <v>17</v>
      </c>
      <c r="B222" s="55" t="s">
        <v>30</v>
      </c>
      <c r="C222" s="55" t="s">
        <v>48</v>
      </c>
      <c r="D222" s="56">
        <v>45764</v>
      </c>
      <c r="E222" s="55">
        <v>198387</v>
      </c>
      <c r="F222" s="55">
        <v>28</v>
      </c>
      <c r="G222" s="55" t="s">
        <v>104</v>
      </c>
      <c r="H222" s="55" t="s">
        <v>119</v>
      </c>
      <c r="I222" s="57">
        <v>100000</v>
      </c>
    </row>
    <row r="223" spans="1:9" x14ac:dyDescent="0.25">
      <c r="A223" s="55" t="s">
        <v>17</v>
      </c>
      <c r="B223" s="55" t="s">
        <v>30</v>
      </c>
      <c r="C223" s="55" t="s">
        <v>48</v>
      </c>
      <c r="D223" s="56">
        <v>45764</v>
      </c>
      <c r="E223" s="55">
        <v>198387</v>
      </c>
      <c r="F223" s="55">
        <v>31</v>
      </c>
      <c r="G223" s="55" t="s">
        <v>104</v>
      </c>
      <c r="H223" s="55" t="s">
        <v>120</v>
      </c>
      <c r="I223" s="57">
        <v>100000</v>
      </c>
    </row>
    <row r="224" spans="1:9" x14ac:dyDescent="0.25">
      <c r="A224" s="55" t="s">
        <v>17</v>
      </c>
      <c r="B224" s="55" t="s">
        <v>30</v>
      </c>
      <c r="C224" s="55" t="s">
        <v>48</v>
      </c>
      <c r="D224" s="56">
        <v>45764</v>
      </c>
      <c r="E224" s="55">
        <v>198388</v>
      </c>
      <c r="F224" s="55">
        <v>1</v>
      </c>
      <c r="G224" s="55" t="s">
        <v>121</v>
      </c>
      <c r="H224" s="55" t="s">
        <v>122</v>
      </c>
      <c r="I224" s="57">
        <v>9020000</v>
      </c>
    </row>
    <row r="225" spans="1:9" x14ac:dyDescent="0.25">
      <c r="A225" s="55" t="s">
        <v>17</v>
      </c>
      <c r="B225" s="55" t="s">
        <v>30</v>
      </c>
      <c r="C225" s="55" t="s">
        <v>48</v>
      </c>
      <c r="D225" s="56">
        <v>45769</v>
      </c>
      <c r="E225" s="55">
        <v>198388</v>
      </c>
      <c r="F225" s="55">
        <v>4</v>
      </c>
      <c r="G225" s="55" t="s">
        <v>121</v>
      </c>
      <c r="H225" s="55" t="s">
        <v>124</v>
      </c>
      <c r="I225" s="57">
        <v>300000</v>
      </c>
    </row>
    <row r="226" spans="1:9" x14ac:dyDescent="0.25">
      <c r="A226" s="55" t="s">
        <v>17</v>
      </c>
      <c r="B226" s="55" t="s">
        <v>30</v>
      </c>
      <c r="C226" s="55" t="s">
        <v>48</v>
      </c>
      <c r="D226" s="56">
        <v>45769</v>
      </c>
      <c r="E226" s="55">
        <v>198388</v>
      </c>
      <c r="F226" s="55">
        <v>7</v>
      </c>
      <c r="G226" s="55" t="s">
        <v>121</v>
      </c>
      <c r="H226" s="55" t="s">
        <v>125</v>
      </c>
      <c r="I226" s="57">
        <v>300000</v>
      </c>
    </row>
    <row r="227" spans="1:9" x14ac:dyDescent="0.25">
      <c r="A227" s="55" t="s">
        <v>17</v>
      </c>
      <c r="B227" s="55" t="s">
        <v>30</v>
      </c>
      <c r="C227" s="55" t="s">
        <v>48</v>
      </c>
      <c r="D227" s="56">
        <v>45769</v>
      </c>
      <c r="E227" s="55">
        <v>198388</v>
      </c>
      <c r="F227" s="55">
        <v>10</v>
      </c>
      <c r="G227" s="55" t="s">
        <v>121</v>
      </c>
      <c r="H227" s="55" t="s">
        <v>126</v>
      </c>
      <c r="I227" s="57">
        <v>100000</v>
      </c>
    </row>
    <row r="228" spans="1:9" x14ac:dyDescent="0.25">
      <c r="A228" s="55" t="s">
        <v>17</v>
      </c>
      <c r="B228" s="55" t="s">
        <v>30</v>
      </c>
      <c r="C228" s="55" t="s">
        <v>48</v>
      </c>
      <c r="D228" s="56">
        <v>45769</v>
      </c>
      <c r="E228" s="55">
        <v>198388</v>
      </c>
      <c r="F228" s="55">
        <v>13</v>
      </c>
      <c r="G228" s="55" t="s">
        <v>121</v>
      </c>
      <c r="H228" s="55" t="s">
        <v>127</v>
      </c>
      <c r="I228" s="57">
        <v>180000</v>
      </c>
    </row>
    <row r="229" spans="1:9" x14ac:dyDescent="0.25">
      <c r="A229" s="55" t="s">
        <v>17</v>
      </c>
      <c r="B229" s="55" t="s">
        <v>30</v>
      </c>
      <c r="C229" s="55" t="s">
        <v>48</v>
      </c>
      <c r="D229" s="56">
        <v>45770</v>
      </c>
      <c r="E229" s="55">
        <v>198397</v>
      </c>
      <c r="F229" s="55">
        <v>33</v>
      </c>
      <c r="G229" s="55" t="s">
        <v>132</v>
      </c>
      <c r="H229" s="55" t="s">
        <v>133</v>
      </c>
      <c r="I229" s="57">
        <v>13000000</v>
      </c>
    </row>
    <row r="230" spans="1:9" x14ac:dyDescent="0.25">
      <c r="A230" s="55" t="s">
        <v>17</v>
      </c>
      <c r="B230" s="55" t="s">
        <v>30</v>
      </c>
      <c r="C230" s="55" t="s">
        <v>48</v>
      </c>
      <c r="D230" s="56">
        <v>45776</v>
      </c>
      <c r="E230" s="55">
        <v>198397</v>
      </c>
      <c r="F230" s="55">
        <v>1</v>
      </c>
      <c r="G230" s="55" t="s">
        <v>132</v>
      </c>
      <c r="H230" s="55" t="s">
        <v>153</v>
      </c>
      <c r="I230" s="57">
        <v>190000</v>
      </c>
    </row>
    <row r="231" spans="1:9" x14ac:dyDescent="0.25">
      <c r="A231" s="55" t="s">
        <v>17</v>
      </c>
      <c r="B231" s="55" t="s">
        <v>30</v>
      </c>
      <c r="C231" s="55" t="s">
        <v>48</v>
      </c>
      <c r="D231" s="56">
        <v>45776</v>
      </c>
      <c r="E231" s="55">
        <v>198397</v>
      </c>
      <c r="F231" s="55">
        <v>3</v>
      </c>
      <c r="G231" s="55" t="s">
        <v>132</v>
      </c>
      <c r="H231" s="55" t="s">
        <v>154</v>
      </c>
      <c r="I231" s="57">
        <v>100000</v>
      </c>
    </row>
    <row r="232" spans="1:9" x14ac:dyDescent="0.25">
      <c r="A232" s="55" t="s">
        <v>17</v>
      </c>
      <c r="B232" s="55" t="s">
        <v>30</v>
      </c>
      <c r="C232" s="55" t="s">
        <v>48</v>
      </c>
      <c r="D232" s="56">
        <v>45777</v>
      </c>
      <c r="E232" s="55">
        <v>198397</v>
      </c>
      <c r="F232" s="55">
        <v>9</v>
      </c>
      <c r="G232" s="55" t="s">
        <v>132</v>
      </c>
      <c r="H232" s="55" t="s">
        <v>157</v>
      </c>
      <c r="I232" s="57">
        <v>100000</v>
      </c>
    </row>
    <row r="233" spans="1:9" x14ac:dyDescent="0.25">
      <c r="A233" s="55" t="s">
        <v>17</v>
      </c>
      <c r="B233" s="55" t="s">
        <v>30</v>
      </c>
      <c r="C233" s="55" t="s">
        <v>48</v>
      </c>
      <c r="D233" s="56">
        <v>45777</v>
      </c>
      <c r="E233" s="55">
        <v>198397</v>
      </c>
      <c r="F233" s="55">
        <v>12</v>
      </c>
      <c r="G233" s="55" t="s">
        <v>132</v>
      </c>
      <c r="H233" s="55" t="s">
        <v>158</v>
      </c>
      <c r="I233" s="57">
        <v>100000</v>
      </c>
    </row>
    <row r="234" spans="1:9" x14ac:dyDescent="0.25">
      <c r="A234" s="55" t="s">
        <v>17</v>
      </c>
      <c r="B234" s="55" t="s">
        <v>30</v>
      </c>
      <c r="C234" s="55" t="s">
        <v>48</v>
      </c>
      <c r="D234" s="56">
        <v>45777</v>
      </c>
      <c r="E234" s="55">
        <v>198397</v>
      </c>
      <c r="F234" s="55">
        <v>15</v>
      </c>
      <c r="G234" s="55" t="s">
        <v>132</v>
      </c>
      <c r="H234" s="55" t="s">
        <v>159</v>
      </c>
      <c r="I234" s="57">
        <v>100000</v>
      </c>
    </row>
    <row r="235" spans="1:9" x14ac:dyDescent="0.25">
      <c r="A235" s="55" t="s">
        <v>17</v>
      </c>
      <c r="B235" s="55" t="s">
        <v>30</v>
      </c>
      <c r="C235" s="55" t="s">
        <v>48</v>
      </c>
      <c r="D235" s="56">
        <v>45777</v>
      </c>
      <c r="E235" s="55">
        <v>198397</v>
      </c>
      <c r="F235" s="55">
        <v>18</v>
      </c>
      <c r="G235" s="55" t="s">
        <v>132</v>
      </c>
      <c r="H235" s="55" t="s">
        <v>160</v>
      </c>
      <c r="I235" s="57">
        <v>100000</v>
      </c>
    </row>
    <row r="236" spans="1:9" x14ac:dyDescent="0.25">
      <c r="A236" s="55" t="s">
        <v>17</v>
      </c>
      <c r="B236" s="55" t="s">
        <v>30</v>
      </c>
      <c r="C236" s="55" t="s">
        <v>48</v>
      </c>
      <c r="D236" s="56">
        <v>45777</v>
      </c>
      <c r="E236" s="55">
        <v>198397</v>
      </c>
      <c r="F236" s="55">
        <v>21</v>
      </c>
      <c r="G236" s="55" t="s">
        <v>132</v>
      </c>
      <c r="H236" s="55" t="s">
        <v>161</v>
      </c>
      <c r="I236" s="57">
        <v>100000</v>
      </c>
    </row>
    <row r="237" spans="1:9" x14ac:dyDescent="0.25">
      <c r="A237" s="55" t="s">
        <v>17</v>
      </c>
      <c r="B237" s="55" t="s">
        <v>30</v>
      </c>
      <c r="C237" s="55" t="s">
        <v>48</v>
      </c>
      <c r="D237" s="56">
        <v>45777</v>
      </c>
      <c r="E237" s="55">
        <v>198397</v>
      </c>
      <c r="F237" s="55">
        <v>24</v>
      </c>
      <c r="G237" s="55" t="s">
        <v>132</v>
      </c>
      <c r="H237" s="55" t="s">
        <v>162</v>
      </c>
      <c r="I237" s="57">
        <v>100000</v>
      </c>
    </row>
    <row r="238" spans="1:9" x14ac:dyDescent="0.25">
      <c r="A238" s="55" t="s">
        <v>17</v>
      </c>
      <c r="B238" s="55" t="s">
        <v>30</v>
      </c>
      <c r="C238" s="55" t="s">
        <v>48</v>
      </c>
      <c r="D238" s="56">
        <v>45777</v>
      </c>
      <c r="E238" s="55">
        <v>198397</v>
      </c>
      <c r="F238" s="55">
        <v>27</v>
      </c>
      <c r="G238" s="55" t="s">
        <v>132</v>
      </c>
      <c r="H238" s="55" t="s">
        <v>163</v>
      </c>
      <c r="I238" s="57">
        <v>100000</v>
      </c>
    </row>
    <row r="239" spans="1:9" x14ac:dyDescent="0.25">
      <c r="A239" s="55" t="s">
        <v>17</v>
      </c>
      <c r="B239" s="55" t="s">
        <v>30</v>
      </c>
      <c r="C239" s="55" t="s">
        <v>48</v>
      </c>
      <c r="D239" s="56">
        <v>45777</v>
      </c>
      <c r="E239" s="55">
        <v>198397</v>
      </c>
      <c r="F239" s="55">
        <v>30</v>
      </c>
      <c r="G239" s="55" t="s">
        <v>132</v>
      </c>
      <c r="H239" s="55" t="s">
        <v>164</v>
      </c>
      <c r="I239" s="57">
        <v>100000</v>
      </c>
    </row>
    <row r="240" spans="1:9" x14ac:dyDescent="0.25">
      <c r="A240" s="55" t="s">
        <v>17</v>
      </c>
      <c r="B240" s="55" t="s">
        <v>30</v>
      </c>
      <c r="C240" s="55" t="s">
        <v>48</v>
      </c>
      <c r="D240" s="56">
        <v>45777</v>
      </c>
      <c r="E240" s="55">
        <v>198397</v>
      </c>
      <c r="F240" s="55">
        <v>36</v>
      </c>
      <c r="G240" s="55" t="s">
        <v>132</v>
      </c>
      <c r="H240" s="55" t="s">
        <v>165</v>
      </c>
      <c r="I240" s="57">
        <v>100000</v>
      </c>
    </row>
    <row r="241" spans="1:9" x14ac:dyDescent="0.25">
      <c r="A241" s="55" t="s">
        <v>17</v>
      </c>
      <c r="B241" s="55" t="s">
        <v>30</v>
      </c>
      <c r="C241" s="55" t="s">
        <v>48</v>
      </c>
      <c r="D241" s="56">
        <v>45777</v>
      </c>
      <c r="E241" s="55">
        <v>198397</v>
      </c>
      <c r="F241" s="55">
        <v>39</v>
      </c>
      <c r="G241" s="55" t="s">
        <v>132</v>
      </c>
      <c r="H241" s="55" t="s">
        <v>166</v>
      </c>
      <c r="I241" s="57">
        <v>100000</v>
      </c>
    </row>
    <row r="242" spans="1:9" x14ac:dyDescent="0.25">
      <c r="A242" s="55" t="s">
        <v>17</v>
      </c>
      <c r="B242" s="55" t="s">
        <v>30</v>
      </c>
      <c r="C242" s="55" t="s">
        <v>48</v>
      </c>
      <c r="D242" s="56">
        <v>45777</v>
      </c>
      <c r="E242" s="55">
        <v>198397</v>
      </c>
      <c r="F242" s="55">
        <v>42</v>
      </c>
      <c r="G242" s="55" t="s">
        <v>132</v>
      </c>
      <c r="H242" s="55" t="s">
        <v>167</v>
      </c>
      <c r="I242" s="57">
        <v>100000</v>
      </c>
    </row>
    <row r="243" spans="1:9" x14ac:dyDescent="0.25">
      <c r="A243" s="55" t="s">
        <v>17</v>
      </c>
      <c r="B243" s="55" t="s">
        <v>30</v>
      </c>
      <c r="C243" s="55" t="s">
        <v>48</v>
      </c>
      <c r="D243" s="56">
        <v>45777</v>
      </c>
      <c r="E243" s="55">
        <v>198397</v>
      </c>
      <c r="F243" s="55">
        <v>45</v>
      </c>
      <c r="G243" s="55" t="s">
        <v>132</v>
      </c>
      <c r="H243" s="55" t="s">
        <v>168</v>
      </c>
      <c r="I243" s="57">
        <v>100000</v>
      </c>
    </row>
    <row r="244" spans="1:9" x14ac:dyDescent="0.25">
      <c r="A244" s="55" t="s">
        <v>17</v>
      </c>
      <c r="B244" s="55" t="s">
        <v>30</v>
      </c>
      <c r="C244" s="55" t="s">
        <v>48</v>
      </c>
      <c r="D244" s="56">
        <v>45777</v>
      </c>
      <c r="E244" s="55">
        <v>198397</v>
      </c>
      <c r="F244" s="55">
        <v>48</v>
      </c>
      <c r="G244" s="55" t="s">
        <v>132</v>
      </c>
      <c r="H244" s="55" t="s">
        <v>169</v>
      </c>
      <c r="I244" s="57">
        <v>100000</v>
      </c>
    </row>
    <row r="245" spans="1:9" x14ac:dyDescent="0.25">
      <c r="A245" s="55" t="s">
        <v>17</v>
      </c>
      <c r="B245" s="55" t="s">
        <v>30</v>
      </c>
      <c r="C245" s="55" t="s">
        <v>48</v>
      </c>
      <c r="D245" s="56">
        <v>45777</v>
      </c>
      <c r="E245" s="55">
        <v>198397</v>
      </c>
      <c r="F245" s="55">
        <v>51</v>
      </c>
      <c r="G245" s="55" t="s">
        <v>132</v>
      </c>
      <c r="H245" s="55" t="s">
        <v>170</v>
      </c>
      <c r="I245" s="57">
        <v>6770000</v>
      </c>
    </row>
    <row r="246" spans="1:9" x14ac:dyDescent="0.25">
      <c r="A246" s="55" t="s">
        <v>17</v>
      </c>
      <c r="B246" s="55" t="s">
        <v>30</v>
      </c>
      <c r="C246" s="55" t="s">
        <v>48</v>
      </c>
      <c r="D246" s="56">
        <v>45777</v>
      </c>
      <c r="E246" s="55">
        <v>198398</v>
      </c>
      <c r="F246" s="55">
        <v>2</v>
      </c>
      <c r="G246" s="55" t="s">
        <v>171</v>
      </c>
      <c r="H246" s="55" t="s">
        <v>172</v>
      </c>
      <c r="I246" s="57">
        <v>-354200</v>
      </c>
    </row>
    <row r="247" spans="1:9" x14ac:dyDescent="0.25">
      <c r="A247" s="55" t="s">
        <v>17</v>
      </c>
      <c r="B247" s="55" t="s">
        <v>30</v>
      </c>
      <c r="C247" s="55" t="s">
        <v>48</v>
      </c>
      <c r="D247" s="56">
        <v>45776</v>
      </c>
      <c r="E247" s="55">
        <v>198401</v>
      </c>
      <c r="F247" s="55">
        <v>39</v>
      </c>
      <c r="G247" s="55" t="s">
        <v>155</v>
      </c>
      <c r="H247" s="55" t="s">
        <v>156</v>
      </c>
      <c r="I247" s="57">
        <v>100000</v>
      </c>
    </row>
    <row r="248" spans="1:9" x14ac:dyDescent="0.25">
      <c r="A248" s="55" t="s">
        <v>17</v>
      </c>
      <c r="B248" s="55" t="s">
        <v>30</v>
      </c>
      <c r="C248" s="55" t="s">
        <v>48</v>
      </c>
      <c r="D248" s="56">
        <v>45777</v>
      </c>
      <c r="E248" s="55">
        <v>198401</v>
      </c>
      <c r="F248" s="55">
        <v>29</v>
      </c>
      <c r="G248" s="55" t="s">
        <v>155</v>
      </c>
      <c r="H248" s="55" t="s">
        <v>173</v>
      </c>
      <c r="I248" s="57">
        <v>4077000</v>
      </c>
    </row>
    <row r="249" spans="1:9" x14ac:dyDescent="0.25">
      <c r="A249" s="55" t="s">
        <v>17</v>
      </c>
      <c r="B249" s="55" t="s">
        <v>30</v>
      </c>
      <c r="C249" s="55" t="s">
        <v>48</v>
      </c>
      <c r="D249" s="56">
        <v>45777</v>
      </c>
      <c r="E249" s="55">
        <v>198401</v>
      </c>
      <c r="F249" s="55">
        <v>32</v>
      </c>
      <c r="G249" s="55" t="s">
        <v>155</v>
      </c>
      <c r="H249" s="55" t="s">
        <v>174</v>
      </c>
      <c r="I249" s="62">
        <v>100000</v>
      </c>
    </row>
    <row r="250" spans="1:9" x14ac:dyDescent="0.25">
      <c r="A250" s="55" t="s">
        <v>17</v>
      </c>
      <c r="B250" s="55" t="s">
        <v>30</v>
      </c>
      <c r="C250" s="55" t="s">
        <v>48</v>
      </c>
      <c r="D250" s="56">
        <v>45777</v>
      </c>
      <c r="E250" s="55">
        <v>198401</v>
      </c>
      <c r="F250" s="55">
        <v>35</v>
      </c>
      <c r="G250" s="55" t="s">
        <v>155</v>
      </c>
      <c r="H250" s="55" t="s">
        <v>175</v>
      </c>
      <c r="I250" s="62">
        <v>1834545000</v>
      </c>
    </row>
    <row r="251" spans="1:9" x14ac:dyDescent="0.25">
      <c r="A251" s="55" t="s">
        <v>17</v>
      </c>
      <c r="B251" s="55" t="s">
        <v>30</v>
      </c>
      <c r="C251" s="55" t="s">
        <v>48</v>
      </c>
      <c r="D251" s="56">
        <v>45749</v>
      </c>
      <c r="E251" s="55">
        <v>198802</v>
      </c>
      <c r="F251" s="55">
        <v>1</v>
      </c>
      <c r="G251" s="55" t="s">
        <v>179</v>
      </c>
      <c r="H251" s="55" t="s">
        <v>180</v>
      </c>
      <c r="I251" s="57">
        <v>12854480</v>
      </c>
    </row>
    <row r="252" spans="1:9" x14ac:dyDescent="0.25">
      <c r="A252" s="55" t="s">
        <v>17</v>
      </c>
      <c r="B252" s="55" t="s">
        <v>30</v>
      </c>
      <c r="C252" s="55" t="s">
        <v>48</v>
      </c>
      <c r="D252" s="56">
        <v>45749</v>
      </c>
      <c r="E252" s="55">
        <v>198802</v>
      </c>
      <c r="F252" s="55">
        <v>13</v>
      </c>
      <c r="G252" s="55" t="s">
        <v>179</v>
      </c>
      <c r="H252" s="55" t="s">
        <v>181</v>
      </c>
      <c r="I252" s="57">
        <v>100000</v>
      </c>
    </row>
    <row r="253" spans="1:9" x14ac:dyDescent="0.25">
      <c r="A253" s="55" t="s">
        <v>17</v>
      </c>
      <c r="B253" s="55" t="s">
        <v>30</v>
      </c>
      <c r="C253" s="55" t="s">
        <v>48</v>
      </c>
      <c r="D253" s="56">
        <v>45749</v>
      </c>
      <c r="E253" s="55">
        <v>198802</v>
      </c>
      <c r="F253" s="55">
        <v>16</v>
      </c>
      <c r="G253" s="55" t="s">
        <v>179</v>
      </c>
      <c r="H253" s="55" t="s">
        <v>182</v>
      </c>
      <c r="I253" s="57">
        <v>28000000</v>
      </c>
    </row>
    <row r="254" spans="1:9" x14ac:dyDescent="0.25">
      <c r="A254" s="55" t="s">
        <v>17</v>
      </c>
      <c r="B254" s="55" t="s">
        <v>30</v>
      </c>
      <c r="C254" s="55" t="s">
        <v>48</v>
      </c>
      <c r="D254" s="56">
        <v>45750</v>
      </c>
      <c r="E254" s="55">
        <v>198802</v>
      </c>
      <c r="F254" s="55">
        <v>3</v>
      </c>
      <c r="G254" s="55" t="s">
        <v>179</v>
      </c>
      <c r="H254" s="55" t="s">
        <v>183</v>
      </c>
      <c r="I254" s="57">
        <v>32502740</v>
      </c>
    </row>
    <row r="255" spans="1:9" x14ac:dyDescent="0.25">
      <c r="A255" s="55" t="s">
        <v>17</v>
      </c>
      <c r="B255" s="55" t="s">
        <v>30</v>
      </c>
      <c r="C255" s="55" t="s">
        <v>48</v>
      </c>
      <c r="D255" s="56">
        <v>45750</v>
      </c>
      <c r="E255" s="55">
        <v>198802</v>
      </c>
      <c r="F255" s="55">
        <v>5</v>
      </c>
      <c r="G255" s="55" t="s">
        <v>179</v>
      </c>
      <c r="H255" s="55" t="s">
        <v>184</v>
      </c>
      <c r="I255" s="57">
        <v>1295789168</v>
      </c>
    </row>
    <row r="256" spans="1:9" x14ac:dyDescent="0.25">
      <c r="A256" s="55" t="s">
        <v>17</v>
      </c>
      <c r="B256" s="55" t="s">
        <v>30</v>
      </c>
      <c r="C256" s="55" t="s">
        <v>48</v>
      </c>
      <c r="D256" s="56">
        <v>45750</v>
      </c>
      <c r="E256" s="55">
        <v>198802</v>
      </c>
      <c r="F256" s="55">
        <v>7</v>
      </c>
      <c r="G256" s="55" t="s">
        <v>179</v>
      </c>
      <c r="H256" s="55" t="s">
        <v>185</v>
      </c>
      <c r="I256" s="57">
        <v>440244864</v>
      </c>
    </row>
    <row r="257" spans="1:9" x14ac:dyDescent="0.25">
      <c r="A257" s="55" t="s">
        <v>17</v>
      </c>
      <c r="B257" s="55" t="s">
        <v>30</v>
      </c>
      <c r="C257" s="55" t="s">
        <v>48</v>
      </c>
      <c r="D257" s="56">
        <v>45750</v>
      </c>
      <c r="E257" s="55">
        <v>198802</v>
      </c>
      <c r="F257" s="55">
        <v>9</v>
      </c>
      <c r="G257" s="55" t="s">
        <v>179</v>
      </c>
      <c r="H257" s="55" t="s">
        <v>186</v>
      </c>
      <c r="I257" s="57">
        <v>1462799414</v>
      </c>
    </row>
    <row r="258" spans="1:9" x14ac:dyDescent="0.25">
      <c r="A258" s="55" t="s">
        <v>17</v>
      </c>
      <c r="B258" s="55" t="s">
        <v>30</v>
      </c>
      <c r="C258" s="55" t="s">
        <v>48</v>
      </c>
      <c r="D258" s="56">
        <v>45750</v>
      </c>
      <c r="E258" s="55">
        <v>198802</v>
      </c>
      <c r="F258" s="55">
        <v>11</v>
      </c>
      <c r="G258" s="55" t="s">
        <v>179</v>
      </c>
      <c r="H258" s="55" t="s">
        <v>187</v>
      </c>
      <c r="I258" s="57">
        <v>829066276</v>
      </c>
    </row>
    <row r="259" spans="1:9" x14ac:dyDescent="0.25">
      <c r="A259" s="55" t="s">
        <v>17</v>
      </c>
      <c r="B259" s="55" t="s">
        <v>30</v>
      </c>
      <c r="C259" s="55" t="s">
        <v>48</v>
      </c>
      <c r="D259" s="56">
        <v>45750</v>
      </c>
      <c r="E259" s="55">
        <v>198802</v>
      </c>
      <c r="F259" s="55">
        <v>19</v>
      </c>
      <c r="G259" s="55" t="s">
        <v>179</v>
      </c>
      <c r="H259" s="55" t="s">
        <v>188</v>
      </c>
      <c r="I259" s="57">
        <v>17005000</v>
      </c>
    </row>
    <row r="260" spans="1:9" x14ac:dyDescent="0.25">
      <c r="A260" s="55" t="s">
        <v>17</v>
      </c>
      <c r="B260" s="55" t="s">
        <v>30</v>
      </c>
      <c r="C260" s="55" t="s">
        <v>48</v>
      </c>
      <c r="D260" s="56">
        <v>45750</v>
      </c>
      <c r="E260" s="55">
        <v>198802</v>
      </c>
      <c r="F260" s="55">
        <v>28</v>
      </c>
      <c r="G260" s="55" t="s">
        <v>179</v>
      </c>
      <c r="H260" s="55" t="s">
        <v>189</v>
      </c>
      <c r="I260" s="57">
        <v>11812000</v>
      </c>
    </row>
    <row r="261" spans="1:9" x14ac:dyDescent="0.25">
      <c r="A261" s="55" t="s">
        <v>17</v>
      </c>
      <c r="B261" s="55" t="s">
        <v>30</v>
      </c>
      <c r="C261" s="55" t="s">
        <v>48</v>
      </c>
      <c r="D261" s="56">
        <v>45750</v>
      </c>
      <c r="E261" s="55">
        <v>198802</v>
      </c>
      <c r="F261" s="55">
        <v>31</v>
      </c>
      <c r="G261" s="55" t="s">
        <v>179</v>
      </c>
      <c r="H261" s="55" t="s">
        <v>190</v>
      </c>
      <c r="I261" s="57">
        <v>25551100</v>
      </c>
    </row>
    <row r="262" spans="1:9" x14ac:dyDescent="0.25">
      <c r="A262" s="55" t="s">
        <v>17</v>
      </c>
      <c r="B262" s="55" t="s">
        <v>30</v>
      </c>
      <c r="C262" s="55" t="s">
        <v>48</v>
      </c>
      <c r="D262" s="56">
        <v>45750</v>
      </c>
      <c r="E262" s="55">
        <v>198802</v>
      </c>
      <c r="F262" s="55">
        <v>34</v>
      </c>
      <c r="G262" s="55" t="s">
        <v>179</v>
      </c>
      <c r="H262" s="55" t="s">
        <v>191</v>
      </c>
      <c r="I262" s="57">
        <v>237000000</v>
      </c>
    </row>
    <row r="263" spans="1:9" x14ac:dyDescent="0.25">
      <c r="A263" s="55" t="s">
        <v>17</v>
      </c>
      <c r="B263" s="55" t="s">
        <v>30</v>
      </c>
      <c r="C263" s="55" t="s">
        <v>48</v>
      </c>
      <c r="D263" s="56">
        <v>45751</v>
      </c>
      <c r="E263" s="55">
        <v>198802</v>
      </c>
      <c r="F263" s="55">
        <v>22</v>
      </c>
      <c r="G263" s="55" t="s">
        <v>179</v>
      </c>
      <c r="H263" s="55" t="s">
        <v>192</v>
      </c>
      <c r="I263" s="57">
        <v>100000</v>
      </c>
    </row>
    <row r="264" spans="1:9" x14ac:dyDescent="0.25">
      <c r="A264" s="55" t="s">
        <v>17</v>
      </c>
      <c r="B264" s="55" t="s">
        <v>30</v>
      </c>
      <c r="C264" s="55" t="s">
        <v>48</v>
      </c>
      <c r="D264" s="56">
        <v>45751</v>
      </c>
      <c r="E264" s="55">
        <v>198802</v>
      </c>
      <c r="F264" s="55">
        <v>25</v>
      </c>
      <c r="G264" s="55" t="s">
        <v>179</v>
      </c>
      <c r="H264" s="55" t="s">
        <v>193</v>
      </c>
      <c r="I264" s="57">
        <v>45205000</v>
      </c>
    </row>
    <row r="265" spans="1:9" x14ac:dyDescent="0.25">
      <c r="A265" s="55" t="s">
        <v>17</v>
      </c>
      <c r="B265" s="55" t="s">
        <v>30</v>
      </c>
      <c r="C265" s="55" t="s">
        <v>48</v>
      </c>
      <c r="D265" s="56">
        <v>45771</v>
      </c>
      <c r="E265" s="55">
        <v>198804</v>
      </c>
      <c r="F265" s="55">
        <v>61</v>
      </c>
      <c r="G265" s="55" t="s">
        <v>194</v>
      </c>
      <c r="H265" s="55" t="s">
        <v>195</v>
      </c>
      <c r="I265" s="57">
        <v>2357806180</v>
      </c>
    </row>
    <row r="266" spans="1:9" x14ac:dyDescent="0.25">
      <c r="A266" s="55" t="s">
        <v>17</v>
      </c>
      <c r="B266" s="55" t="s">
        <v>30</v>
      </c>
      <c r="C266" s="55" t="s">
        <v>48</v>
      </c>
      <c r="D266" s="56">
        <v>45771</v>
      </c>
      <c r="E266" s="55">
        <v>198804</v>
      </c>
      <c r="F266" s="55">
        <v>63</v>
      </c>
      <c r="G266" s="55" t="s">
        <v>194</v>
      </c>
      <c r="H266" s="55" t="s">
        <v>196</v>
      </c>
      <c r="I266" s="57">
        <v>1516165080</v>
      </c>
    </row>
    <row r="267" spans="1:9" x14ac:dyDescent="0.25">
      <c r="A267" s="55" t="s">
        <v>17</v>
      </c>
      <c r="B267" s="55" t="s">
        <v>30</v>
      </c>
      <c r="C267" s="55" t="s">
        <v>48</v>
      </c>
      <c r="D267" s="56">
        <v>45749</v>
      </c>
      <c r="E267" s="55">
        <v>198925</v>
      </c>
      <c r="F267" s="55">
        <v>1</v>
      </c>
      <c r="G267" s="55" t="s">
        <v>198</v>
      </c>
      <c r="H267" s="55" t="s">
        <v>199</v>
      </c>
      <c r="I267" s="57">
        <v>1555352</v>
      </c>
    </row>
    <row r="268" spans="1:9" x14ac:dyDescent="0.25">
      <c r="H268" s="63">
        <f>I268-I132</f>
        <v>1555352</v>
      </c>
      <c r="I268" s="54">
        <f>SUM(I138:I267)</f>
        <v>12902902833</v>
      </c>
    </row>
    <row r="270" spans="1:9" ht="15.75" thickBot="1" x14ac:dyDescent="0.3"/>
    <row r="271" spans="1:9" x14ac:dyDescent="0.25">
      <c r="B271" s="64" t="s">
        <v>201</v>
      </c>
      <c r="C271" s="64" t="s">
        <v>202</v>
      </c>
      <c r="D271" s="64" t="s">
        <v>31</v>
      </c>
      <c r="E271" s="64" t="s">
        <v>203</v>
      </c>
      <c r="F271" s="64" t="s">
        <v>25</v>
      </c>
      <c r="G271" s="64" t="s">
        <v>204</v>
      </c>
      <c r="H271" s="64" t="s">
        <v>205</v>
      </c>
    </row>
    <row r="272" spans="1:9" x14ac:dyDescent="0.25">
      <c r="A272" s="71" t="s">
        <v>17</v>
      </c>
      <c r="B272" s="71" t="s">
        <v>48</v>
      </c>
      <c r="C272" s="72">
        <v>45748</v>
      </c>
      <c r="D272" s="71">
        <v>197715</v>
      </c>
      <c r="E272" s="71" t="s">
        <v>44</v>
      </c>
      <c r="F272" s="71" t="s">
        <v>49</v>
      </c>
      <c r="G272" s="73">
        <v>6000000</v>
      </c>
      <c r="H272" s="71" t="s">
        <v>208</v>
      </c>
    </row>
    <row r="273" spans="1:8" x14ac:dyDescent="0.25">
      <c r="A273" s="71" t="s">
        <v>17</v>
      </c>
      <c r="B273" s="71" t="s">
        <v>48</v>
      </c>
      <c r="C273" s="72">
        <v>45748</v>
      </c>
      <c r="D273" s="71">
        <v>197715</v>
      </c>
      <c r="E273" s="71" t="s">
        <v>44</v>
      </c>
      <c r="F273" s="71" t="s">
        <v>50</v>
      </c>
      <c r="G273" s="73">
        <v>124670000</v>
      </c>
      <c r="H273" s="71" t="s">
        <v>208</v>
      </c>
    </row>
    <row r="274" spans="1:8" x14ac:dyDescent="0.25">
      <c r="A274" s="71" t="s">
        <v>17</v>
      </c>
      <c r="B274" s="71" t="s">
        <v>48</v>
      </c>
      <c r="C274" s="72">
        <v>45748</v>
      </c>
      <c r="D274" s="71">
        <v>197715</v>
      </c>
      <c r="E274" s="71" t="s">
        <v>44</v>
      </c>
      <c r="F274" s="71" t="s">
        <v>51</v>
      </c>
      <c r="G274" s="73">
        <v>24120000</v>
      </c>
      <c r="H274" s="71" t="s">
        <v>208</v>
      </c>
    </row>
    <row r="275" spans="1:8" x14ac:dyDescent="0.25">
      <c r="A275" s="71" t="s">
        <v>17</v>
      </c>
      <c r="B275" s="71" t="s">
        <v>48</v>
      </c>
      <c r="C275" s="72">
        <v>45754</v>
      </c>
      <c r="D275" s="71">
        <v>197751</v>
      </c>
      <c r="E275" s="71" t="s">
        <v>78</v>
      </c>
      <c r="F275" s="71" t="s">
        <v>79</v>
      </c>
      <c r="G275" s="73">
        <v>3000000</v>
      </c>
      <c r="H275" s="71" t="s">
        <v>208</v>
      </c>
    </row>
    <row r="276" spans="1:8" x14ac:dyDescent="0.25">
      <c r="A276" s="71" t="s">
        <v>17</v>
      </c>
      <c r="B276" s="71" t="s">
        <v>48</v>
      </c>
      <c r="C276" s="72">
        <v>45754</v>
      </c>
      <c r="D276" s="71">
        <v>197751</v>
      </c>
      <c r="E276" s="71" t="s">
        <v>78</v>
      </c>
      <c r="F276" s="71" t="s">
        <v>80</v>
      </c>
      <c r="G276" s="73">
        <v>1300000</v>
      </c>
      <c r="H276" s="71" t="s">
        <v>208</v>
      </c>
    </row>
    <row r="277" spans="1:8" x14ac:dyDescent="0.25">
      <c r="A277" s="71" t="s">
        <v>17</v>
      </c>
      <c r="B277" s="71" t="s">
        <v>48</v>
      </c>
      <c r="C277" s="72">
        <v>45755</v>
      </c>
      <c r="D277" s="71">
        <v>197751</v>
      </c>
      <c r="E277" s="71" t="s">
        <v>78</v>
      </c>
      <c r="F277" s="71" t="s">
        <v>90</v>
      </c>
      <c r="G277" s="73">
        <v>5590000</v>
      </c>
      <c r="H277" s="71" t="s">
        <v>208</v>
      </c>
    </row>
    <row r="278" spans="1:8" x14ac:dyDescent="0.25">
      <c r="A278" s="71" t="s">
        <v>17</v>
      </c>
      <c r="B278" s="71" t="s">
        <v>48</v>
      </c>
      <c r="C278" s="72">
        <v>45755</v>
      </c>
      <c r="D278" s="71">
        <v>197751</v>
      </c>
      <c r="E278" s="71" t="s">
        <v>78</v>
      </c>
      <c r="F278" s="71" t="s">
        <v>91</v>
      </c>
      <c r="G278" s="73">
        <v>4000000</v>
      </c>
      <c r="H278" s="71" t="s">
        <v>208</v>
      </c>
    </row>
    <row r="279" spans="1:8" x14ac:dyDescent="0.25">
      <c r="A279" s="71" t="s">
        <v>17</v>
      </c>
      <c r="B279" s="71" t="s">
        <v>48</v>
      </c>
      <c r="C279" s="72">
        <v>45757</v>
      </c>
      <c r="D279" s="71">
        <v>198010</v>
      </c>
      <c r="E279" s="71" t="s">
        <v>93</v>
      </c>
      <c r="F279" s="71" t="s">
        <v>94</v>
      </c>
      <c r="G279" s="73">
        <v>3500000</v>
      </c>
      <c r="H279" s="71" t="s">
        <v>208</v>
      </c>
    </row>
    <row r="280" spans="1:8" x14ac:dyDescent="0.25">
      <c r="A280" s="71" t="s">
        <v>17</v>
      </c>
      <c r="B280" s="71" t="s">
        <v>48</v>
      </c>
      <c r="C280" s="72">
        <v>45757</v>
      </c>
      <c r="D280" s="71">
        <v>198010</v>
      </c>
      <c r="E280" s="71" t="s">
        <v>93</v>
      </c>
      <c r="F280" s="71" t="s">
        <v>95</v>
      </c>
      <c r="G280" s="73">
        <v>4000000</v>
      </c>
      <c r="H280" s="71" t="s">
        <v>208</v>
      </c>
    </row>
    <row r="281" spans="1:8" x14ac:dyDescent="0.25">
      <c r="A281" s="71" t="s">
        <v>17</v>
      </c>
      <c r="B281" s="71" t="s">
        <v>48</v>
      </c>
      <c r="C281" s="72">
        <v>45757</v>
      </c>
      <c r="D281" s="71">
        <v>198010</v>
      </c>
      <c r="E281" s="71" t="s">
        <v>93</v>
      </c>
      <c r="F281" s="71" t="s">
        <v>95</v>
      </c>
      <c r="G281" s="73">
        <v>7000000</v>
      </c>
      <c r="H281" s="71" t="s">
        <v>208</v>
      </c>
    </row>
    <row r="282" spans="1:8" x14ac:dyDescent="0.25">
      <c r="A282" s="71" t="s">
        <v>17</v>
      </c>
      <c r="B282" s="71" t="s">
        <v>48</v>
      </c>
      <c r="C282" s="72">
        <v>45757</v>
      </c>
      <c r="D282" s="71">
        <v>198010</v>
      </c>
      <c r="E282" s="71" t="s">
        <v>93</v>
      </c>
      <c r="F282" s="71" t="s">
        <v>96</v>
      </c>
      <c r="G282" s="73">
        <v>6632100</v>
      </c>
      <c r="H282" s="71" t="s">
        <v>208</v>
      </c>
    </row>
    <row r="283" spans="1:8" x14ac:dyDescent="0.25">
      <c r="A283" s="71" t="s">
        <v>17</v>
      </c>
      <c r="B283" s="71" t="s">
        <v>48</v>
      </c>
      <c r="C283" s="72">
        <v>45757</v>
      </c>
      <c r="D283" s="71">
        <v>198010</v>
      </c>
      <c r="E283" s="71" t="s">
        <v>93</v>
      </c>
      <c r="F283" s="71" t="s">
        <v>97</v>
      </c>
      <c r="G283" s="73">
        <v>44152000</v>
      </c>
      <c r="H283" s="71" t="s">
        <v>208</v>
      </c>
    </row>
    <row r="284" spans="1:8" x14ac:dyDescent="0.25">
      <c r="A284" s="71" t="s">
        <v>17</v>
      </c>
      <c r="B284" s="71" t="s">
        <v>48</v>
      </c>
      <c r="C284" s="72">
        <v>45757</v>
      </c>
      <c r="D284" s="71">
        <v>198010</v>
      </c>
      <c r="E284" s="71" t="s">
        <v>93</v>
      </c>
      <c r="F284" s="71" t="s">
        <v>98</v>
      </c>
      <c r="G284" s="73">
        <v>100000</v>
      </c>
      <c r="H284" s="71" t="s">
        <v>208</v>
      </c>
    </row>
    <row r="285" spans="1:8" x14ac:dyDescent="0.25">
      <c r="A285" s="71" t="s">
        <v>17</v>
      </c>
      <c r="B285" s="71" t="s">
        <v>48</v>
      </c>
      <c r="C285" s="72">
        <v>45748</v>
      </c>
      <c r="D285" s="71">
        <v>198028</v>
      </c>
      <c r="E285" s="71" t="s">
        <v>52</v>
      </c>
      <c r="F285" s="71" t="s">
        <v>53</v>
      </c>
      <c r="G285" s="73">
        <v>2230000</v>
      </c>
      <c r="H285" s="71" t="s">
        <v>208</v>
      </c>
    </row>
    <row r="286" spans="1:8" x14ac:dyDescent="0.25">
      <c r="A286" s="71" t="s">
        <v>17</v>
      </c>
      <c r="B286" s="71" t="s">
        <v>48</v>
      </c>
      <c r="C286" s="72">
        <v>45748</v>
      </c>
      <c r="D286" s="71">
        <v>198028</v>
      </c>
      <c r="E286" s="71" t="s">
        <v>52</v>
      </c>
      <c r="F286" s="71" t="s">
        <v>54</v>
      </c>
      <c r="G286" s="73">
        <v>7200999</v>
      </c>
      <c r="H286" s="71" t="s">
        <v>208</v>
      </c>
    </row>
    <row r="287" spans="1:8" x14ac:dyDescent="0.25">
      <c r="A287" s="71" t="s">
        <v>17</v>
      </c>
      <c r="B287" s="71" t="s">
        <v>48</v>
      </c>
      <c r="C287" s="72">
        <v>45748</v>
      </c>
      <c r="D287" s="71">
        <v>198028</v>
      </c>
      <c r="E287" s="71" t="s">
        <v>52</v>
      </c>
      <c r="F287" s="71" t="s">
        <v>55</v>
      </c>
      <c r="G287" s="73">
        <v>100000</v>
      </c>
      <c r="H287" s="71" t="s">
        <v>208</v>
      </c>
    </row>
    <row r="288" spans="1:8" x14ac:dyDescent="0.25">
      <c r="A288" s="71" t="s">
        <v>17</v>
      </c>
      <c r="B288" s="71" t="s">
        <v>48</v>
      </c>
      <c r="C288" s="72">
        <v>45748</v>
      </c>
      <c r="D288" s="71">
        <v>198028</v>
      </c>
      <c r="E288" s="71" t="s">
        <v>52</v>
      </c>
      <c r="F288" s="71" t="s">
        <v>56</v>
      </c>
      <c r="G288" s="73">
        <v>100000</v>
      </c>
      <c r="H288" s="71" t="s">
        <v>208</v>
      </c>
    </row>
    <row r="289" spans="1:8" x14ac:dyDescent="0.25">
      <c r="A289" s="71" t="s">
        <v>17</v>
      </c>
      <c r="B289" s="71" t="s">
        <v>48</v>
      </c>
      <c r="C289" s="72">
        <v>45749</v>
      </c>
      <c r="D289" s="71">
        <v>198028</v>
      </c>
      <c r="E289" s="71" t="s">
        <v>52</v>
      </c>
      <c r="F289" s="71" t="s">
        <v>67</v>
      </c>
      <c r="G289" s="73">
        <v>7510000</v>
      </c>
      <c r="H289" s="71" t="s">
        <v>208</v>
      </c>
    </row>
    <row r="290" spans="1:8" x14ac:dyDescent="0.25">
      <c r="A290" s="71" t="s">
        <v>17</v>
      </c>
      <c r="B290" s="71" t="s">
        <v>48</v>
      </c>
      <c r="C290" s="72">
        <v>45749</v>
      </c>
      <c r="D290" s="71">
        <v>198028</v>
      </c>
      <c r="E290" s="71" t="s">
        <v>52</v>
      </c>
      <c r="F290" s="71" t="s">
        <v>68</v>
      </c>
      <c r="G290" s="73">
        <v>100000</v>
      </c>
      <c r="H290" s="71" t="s">
        <v>208</v>
      </c>
    </row>
    <row r="291" spans="1:8" x14ac:dyDescent="0.25">
      <c r="A291" s="71" t="s">
        <v>17</v>
      </c>
      <c r="B291" s="71" t="s">
        <v>48</v>
      </c>
      <c r="C291" s="72">
        <v>45748</v>
      </c>
      <c r="D291" s="71">
        <v>198031</v>
      </c>
      <c r="E291" s="71" t="s">
        <v>57</v>
      </c>
      <c r="F291" s="71" t="s">
        <v>58</v>
      </c>
      <c r="G291" s="73">
        <v>100000</v>
      </c>
      <c r="H291" s="71" t="s">
        <v>208</v>
      </c>
    </row>
    <row r="292" spans="1:8" x14ac:dyDescent="0.25">
      <c r="A292" s="71" t="s">
        <v>17</v>
      </c>
      <c r="B292" s="71" t="s">
        <v>48</v>
      </c>
      <c r="C292" s="72">
        <v>45748</v>
      </c>
      <c r="D292" s="71">
        <v>198031</v>
      </c>
      <c r="E292" s="71" t="s">
        <v>57</v>
      </c>
      <c r="F292" s="71" t="s">
        <v>59</v>
      </c>
      <c r="G292" s="73">
        <v>100000</v>
      </c>
      <c r="H292" s="71" t="s">
        <v>208</v>
      </c>
    </row>
    <row r="293" spans="1:8" x14ac:dyDescent="0.25">
      <c r="A293" s="71" t="s">
        <v>17</v>
      </c>
      <c r="B293" s="71" t="s">
        <v>48</v>
      </c>
      <c r="C293" s="72">
        <v>45748</v>
      </c>
      <c r="D293" s="71">
        <v>198031</v>
      </c>
      <c r="E293" s="71" t="s">
        <v>57</v>
      </c>
      <c r="F293" s="71" t="s">
        <v>60</v>
      </c>
      <c r="G293" s="73">
        <v>100000</v>
      </c>
      <c r="H293" s="71" t="s">
        <v>208</v>
      </c>
    </row>
    <row r="294" spans="1:8" x14ac:dyDescent="0.25">
      <c r="A294" s="71" t="s">
        <v>17</v>
      </c>
      <c r="B294" s="71" t="s">
        <v>48</v>
      </c>
      <c r="C294" s="72">
        <v>45748</v>
      </c>
      <c r="D294" s="71">
        <v>198031</v>
      </c>
      <c r="E294" s="71" t="s">
        <v>57</v>
      </c>
      <c r="F294" s="71" t="s">
        <v>61</v>
      </c>
      <c r="G294" s="73">
        <v>100000</v>
      </c>
      <c r="H294" s="71" t="s">
        <v>208</v>
      </c>
    </row>
    <row r="295" spans="1:8" x14ac:dyDescent="0.25">
      <c r="A295" s="71" t="s">
        <v>17</v>
      </c>
      <c r="B295" s="71" t="s">
        <v>48</v>
      </c>
      <c r="C295" s="72">
        <v>45748</v>
      </c>
      <c r="D295" s="71">
        <v>198031</v>
      </c>
      <c r="E295" s="71" t="s">
        <v>57</v>
      </c>
      <c r="F295" s="71" t="s">
        <v>62</v>
      </c>
      <c r="G295" s="73">
        <v>100000</v>
      </c>
      <c r="H295" s="71" t="s">
        <v>208</v>
      </c>
    </row>
    <row r="296" spans="1:8" x14ac:dyDescent="0.25">
      <c r="A296" s="71" t="s">
        <v>17</v>
      </c>
      <c r="B296" s="71" t="s">
        <v>48</v>
      </c>
      <c r="C296" s="72">
        <v>45748</v>
      </c>
      <c r="D296" s="71">
        <v>198031</v>
      </c>
      <c r="E296" s="71" t="s">
        <v>57</v>
      </c>
      <c r="F296" s="71" t="s">
        <v>63</v>
      </c>
      <c r="G296" s="73">
        <v>100000</v>
      </c>
      <c r="H296" s="71" t="s">
        <v>208</v>
      </c>
    </row>
    <row r="297" spans="1:8" x14ac:dyDescent="0.25">
      <c r="A297" s="71" t="s">
        <v>17</v>
      </c>
      <c r="B297" s="71" t="s">
        <v>48</v>
      </c>
      <c r="C297" s="72">
        <v>45748</v>
      </c>
      <c r="D297" s="71">
        <v>198047</v>
      </c>
      <c r="E297" s="71" t="s">
        <v>46</v>
      </c>
      <c r="F297" s="71" t="s">
        <v>64</v>
      </c>
      <c r="G297" s="73">
        <v>2492827968</v>
      </c>
      <c r="H297" s="71" t="s">
        <v>208</v>
      </c>
    </row>
    <row r="298" spans="1:8" x14ac:dyDescent="0.25">
      <c r="A298" s="71" t="s">
        <v>17</v>
      </c>
      <c r="B298" s="71" t="s">
        <v>48</v>
      </c>
      <c r="C298" s="72">
        <v>45748</v>
      </c>
      <c r="D298" s="71">
        <v>198047</v>
      </c>
      <c r="E298" s="71" t="s">
        <v>46</v>
      </c>
      <c r="F298" s="71" t="s">
        <v>65</v>
      </c>
      <c r="G298" s="73">
        <v>3373474179</v>
      </c>
      <c r="H298" s="71" t="s">
        <v>208</v>
      </c>
    </row>
    <row r="299" spans="1:8" x14ac:dyDescent="0.25">
      <c r="A299" s="71" t="s">
        <v>17</v>
      </c>
      <c r="B299" s="71" t="s">
        <v>48</v>
      </c>
      <c r="C299" s="72">
        <v>45750</v>
      </c>
      <c r="D299" s="71">
        <v>198047</v>
      </c>
      <c r="E299" s="71" t="s">
        <v>46</v>
      </c>
      <c r="F299" s="71" t="s">
        <v>69</v>
      </c>
      <c r="G299" s="73">
        <v>100000</v>
      </c>
      <c r="H299" s="71" t="s">
        <v>208</v>
      </c>
    </row>
    <row r="300" spans="1:8" x14ac:dyDescent="0.25">
      <c r="A300" s="71" t="s">
        <v>17</v>
      </c>
      <c r="B300" s="71" t="s">
        <v>48</v>
      </c>
      <c r="C300" s="72">
        <v>45750</v>
      </c>
      <c r="D300" s="71">
        <v>198047</v>
      </c>
      <c r="E300" s="71" t="s">
        <v>46</v>
      </c>
      <c r="F300" s="71" t="s">
        <v>70</v>
      </c>
      <c r="G300" s="73">
        <v>100000</v>
      </c>
      <c r="H300" s="71" t="s">
        <v>208</v>
      </c>
    </row>
    <row r="301" spans="1:8" x14ac:dyDescent="0.25">
      <c r="A301" s="71" t="s">
        <v>17</v>
      </c>
      <c r="B301" s="71" t="s">
        <v>48</v>
      </c>
      <c r="C301" s="72">
        <v>45750</v>
      </c>
      <c r="D301" s="71">
        <v>198047</v>
      </c>
      <c r="E301" s="71" t="s">
        <v>46</v>
      </c>
      <c r="F301" s="71" t="s">
        <v>71</v>
      </c>
      <c r="G301" s="73">
        <v>13200999</v>
      </c>
      <c r="H301" s="71" t="s">
        <v>208</v>
      </c>
    </row>
    <row r="302" spans="1:8" x14ac:dyDescent="0.25">
      <c r="A302" s="71" t="s">
        <v>17</v>
      </c>
      <c r="B302" s="71" t="s">
        <v>48</v>
      </c>
      <c r="C302" s="72">
        <v>45750</v>
      </c>
      <c r="D302" s="71">
        <v>198047</v>
      </c>
      <c r="E302" s="71" t="s">
        <v>46</v>
      </c>
      <c r="F302" s="71" t="s">
        <v>72</v>
      </c>
      <c r="G302" s="73">
        <v>100000</v>
      </c>
      <c r="H302" s="71" t="s">
        <v>208</v>
      </c>
    </row>
    <row r="303" spans="1:8" x14ac:dyDescent="0.25">
      <c r="A303" s="71" t="s">
        <v>17</v>
      </c>
      <c r="B303" s="71" t="s">
        <v>48</v>
      </c>
      <c r="C303" s="72">
        <v>45750</v>
      </c>
      <c r="D303" s="71">
        <v>198047</v>
      </c>
      <c r="E303" s="71" t="s">
        <v>46</v>
      </c>
      <c r="F303" s="71" t="s">
        <v>73</v>
      </c>
      <c r="G303" s="73">
        <v>100000</v>
      </c>
      <c r="H303" s="71" t="s">
        <v>208</v>
      </c>
    </row>
    <row r="304" spans="1:8" x14ac:dyDescent="0.25">
      <c r="A304" s="71" t="s">
        <v>17</v>
      </c>
      <c r="B304" s="71" t="s">
        <v>48</v>
      </c>
      <c r="C304" s="72">
        <v>45755</v>
      </c>
      <c r="D304" s="71">
        <v>198048</v>
      </c>
      <c r="E304" s="71" t="s">
        <v>45</v>
      </c>
      <c r="F304" s="71" t="s">
        <v>92</v>
      </c>
      <c r="G304" s="73">
        <v>2611328951</v>
      </c>
      <c r="H304" s="71" t="s">
        <v>208</v>
      </c>
    </row>
    <row r="305" spans="1:8" x14ac:dyDescent="0.25">
      <c r="A305" s="71" t="s">
        <v>17</v>
      </c>
      <c r="B305" s="71" t="s">
        <v>48</v>
      </c>
      <c r="C305" s="72">
        <v>45750</v>
      </c>
      <c r="D305" s="71">
        <v>198049</v>
      </c>
      <c r="E305" s="71" t="s">
        <v>74</v>
      </c>
      <c r="F305" s="71" t="s">
        <v>75</v>
      </c>
      <c r="G305" s="73">
        <v>100000</v>
      </c>
      <c r="H305" s="71" t="s">
        <v>208</v>
      </c>
    </row>
    <row r="306" spans="1:8" x14ac:dyDescent="0.25">
      <c r="A306" s="71" t="s">
        <v>17</v>
      </c>
      <c r="B306" s="71" t="s">
        <v>48</v>
      </c>
      <c r="C306" s="72">
        <v>45754</v>
      </c>
      <c r="D306" s="71">
        <v>198049</v>
      </c>
      <c r="E306" s="71" t="s">
        <v>74</v>
      </c>
      <c r="F306" s="71" t="s">
        <v>81</v>
      </c>
      <c r="G306" s="73">
        <v>100000</v>
      </c>
      <c r="H306" s="71" t="s">
        <v>208</v>
      </c>
    </row>
    <row r="307" spans="1:8" x14ac:dyDescent="0.25">
      <c r="A307" s="71" t="s">
        <v>17</v>
      </c>
      <c r="B307" s="71" t="s">
        <v>48</v>
      </c>
      <c r="C307" s="72">
        <v>45754</v>
      </c>
      <c r="D307" s="71">
        <v>198049</v>
      </c>
      <c r="E307" s="71" t="s">
        <v>74</v>
      </c>
      <c r="F307" s="71" t="s">
        <v>82</v>
      </c>
      <c r="G307" s="73">
        <v>100000</v>
      </c>
      <c r="H307" s="71" t="s">
        <v>208</v>
      </c>
    </row>
    <row r="308" spans="1:8" x14ac:dyDescent="0.25">
      <c r="A308" s="71" t="s">
        <v>17</v>
      </c>
      <c r="B308" s="71" t="s">
        <v>48</v>
      </c>
      <c r="C308" s="72">
        <v>45754</v>
      </c>
      <c r="D308" s="71">
        <v>198049</v>
      </c>
      <c r="E308" s="71" t="s">
        <v>74</v>
      </c>
      <c r="F308" s="71" t="s">
        <v>83</v>
      </c>
      <c r="G308" s="73">
        <v>4000000</v>
      </c>
      <c r="H308" s="71" t="s">
        <v>208</v>
      </c>
    </row>
    <row r="309" spans="1:8" x14ac:dyDescent="0.25">
      <c r="A309" s="71" t="s">
        <v>17</v>
      </c>
      <c r="B309" s="71" t="s">
        <v>48</v>
      </c>
      <c r="C309" s="72">
        <v>45754</v>
      </c>
      <c r="D309" s="71">
        <v>198049</v>
      </c>
      <c r="E309" s="71" t="s">
        <v>74</v>
      </c>
      <c r="F309" s="71" t="s">
        <v>84</v>
      </c>
      <c r="G309" s="73">
        <v>8000000</v>
      </c>
      <c r="H309" s="71" t="s">
        <v>208</v>
      </c>
    </row>
    <row r="310" spans="1:8" x14ac:dyDescent="0.25">
      <c r="A310" s="71" t="s">
        <v>17</v>
      </c>
      <c r="B310" s="71" t="s">
        <v>48</v>
      </c>
      <c r="C310" s="72">
        <v>45754</v>
      </c>
      <c r="D310" s="71">
        <v>198049</v>
      </c>
      <c r="E310" s="71" t="s">
        <v>74</v>
      </c>
      <c r="F310" s="71" t="s">
        <v>85</v>
      </c>
      <c r="G310" s="73">
        <v>5500000</v>
      </c>
      <c r="H310" s="71" t="s">
        <v>208</v>
      </c>
    </row>
    <row r="311" spans="1:8" x14ac:dyDescent="0.25">
      <c r="A311" s="71" t="s">
        <v>17</v>
      </c>
      <c r="B311" s="71" t="s">
        <v>48</v>
      </c>
      <c r="C311" s="72">
        <v>45754</v>
      </c>
      <c r="D311" s="71">
        <v>198049</v>
      </c>
      <c r="E311" s="71" t="s">
        <v>74</v>
      </c>
      <c r="F311" s="71" t="s">
        <v>86</v>
      </c>
      <c r="G311" s="73">
        <v>2300000</v>
      </c>
      <c r="H311" s="71" t="s">
        <v>208</v>
      </c>
    </row>
    <row r="312" spans="1:8" x14ac:dyDescent="0.25">
      <c r="A312" s="71" t="s">
        <v>17</v>
      </c>
      <c r="B312" s="71" t="s">
        <v>48</v>
      </c>
      <c r="C312" s="72">
        <v>45754</v>
      </c>
      <c r="D312" s="71">
        <v>198049</v>
      </c>
      <c r="E312" s="71" t="s">
        <v>74</v>
      </c>
      <c r="F312" s="71" t="s">
        <v>87</v>
      </c>
      <c r="G312" s="73">
        <v>3000000</v>
      </c>
      <c r="H312" s="71" t="s">
        <v>208</v>
      </c>
    </row>
    <row r="313" spans="1:8" x14ac:dyDescent="0.25">
      <c r="A313" s="71" t="s">
        <v>17</v>
      </c>
      <c r="B313" s="71" t="s">
        <v>48</v>
      </c>
      <c r="C313" s="72">
        <v>45754</v>
      </c>
      <c r="D313" s="71">
        <v>198049</v>
      </c>
      <c r="E313" s="71" t="s">
        <v>74</v>
      </c>
      <c r="F313" s="71" t="s">
        <v>88</v>
      </c>
      <c r="G313" s="73">
        <v>100000</v>
      </c>
      <c r="H313" s="71" t="s">
        <v>208</v>
      </c>
    </row>
    <row r="314" spans="1:8" x14ac:dyDescent="0.25">
      <c r="A314" s="71" t="s">
        <v>17</v>
      </c>
      <c r="B314" s="71" t="s">
        <v>48</v>
      </c>
      <c r="C314" s="72">
        <v>45748</v>
      </c>
      <c r="D314" s="71">
        <v>198244</v>
      </c>
      <c r="E314" s="71" t="s">
        <v>47</v>
      </c>
      <c r="F314" s="71" t="s">
        <v>66</v>
      </c>
      <c r="G314" s="73">
        <v>-100000</v>
      </c>
      <c r="H314" s="71" t="s">
        <v>272</v>
      </c>
    </row>
    <row r="315" spans="1:8" x14ac:dyDescent="0.25">
      <c r="A315" s="71" t="s">
        <v>17</v>
      </c>
      <c r="B315" s="71" t="s">
        <v>48</v>
      </c>
      <c r="C315" s="72">
        <v>45771</v>
      </c>
      <c r="D315" s="71">
        <v>198309</v>
      </c>
      <c r="E315" s="71" t="s">
        <v>134</v>
      </c>
      <c r="F315" s="71" t="s">
        <v>135</v>
      </c>
      <c r="G315" s="73">
        <v>-24000000000</v>
      </c>
      <c r="H315" s="71" t="s">
        <v>272</v>
      </c>
    </row>
    <row r="316" spans="1:8" x14ac:dyDescent="0.25">
      <c r="A316" s="71" t="s">
        <v>17</v>
      </c>
      <c r="B316" s="71" t="s">
        <v>48</v>
      </c>
      <c r="C316" s="72">
        <v>45774</v>
      </c>
      <c r="D316" s="71">
        <v>198370</v>
      </c>
      <c r="E316" s="71" t="s">
        <v>142</v>
      </c>
      <c r="F316" s="71" t="s">
        <v>143</v>
      </c>
      <c r="G316" s="73">
        <v>300000</v>
      </c>
      <c r="H316" s="71" t="s">
        <v>208</v>
      </c>
    </row>
    <row r="317" spans="1:8" x14ac:dyDescent="0.25">
      <c r="A317" s="71" t="s">
        <v>17</v>
      </c>
      <c r="B317" s="71" t="s">
        <v>48</v>
      </c>
      <c r="C317" s="72">
        <v>45776</v>
      </c>
      <c r="D317" s="71">
        <v>198370</v>
      </c>
      <c r="E317" s="71" t="s">
        <v>142</v>
      </c>
      <c r="F317" s="71" t="s">
        <v>150</v>
      </c>
      <c r="G317" s="73">
        <v>2000000</v>
      </c>
      <c r="H317" s="71" t="s">
        <v>208</v>
      </c>
    </row>
    <row r="318" spans="1:8" x14ac:dyDescent="0.25">
      <c r="A318" s="71" t="s">
        <v>17</v>
      </c>
      <c r="B318" s="71" t="s">
        <v>48</v>
      </c>
      <c r="C318" s="72">
        <v>45776</v>
      </c>
      <c r="D318" s="71">
        <v>198370</v>
      </c>
      <c r="E318" s="71" t="s">
        <v>142</v>
      </c>
      <c r="F318" s="71" t="s">
        <v>151</v>
      </c>
      <c r="G318" s="73">
        <v>100000</v>
      </c>
      <c r="H318" s="71" t="s">
        <v>208</v>
      </c>
    </row>
    <row r="319" spans="1:8" x14ac:dyDescent="0.25">
      <c r="A319" s="71" t="s">
        <v>17</v>
      </c>
      <c r="B319" s="71" t="s">
        <v>48</v>
      </c>
      <c r="C319" s="72">
        <v>45776</v>
      </c>
      <c r="D319" s="71">
        <v>198370</v>
      </c>
      <c r="E319" s="71" t="s">
        <v>142</v>
      </c>
      <c r="F319" s="71" t="s">
        <v>152</v>
      </c>
      <c r="G319" s="73">
        <v>100000</v>
      </c>
      <c r="H319" s="71" t="s">
        <v>208</v>
      </c>
    </row>
    <row r="320" spans="1:8" x14ac:dyDescent="0.25">
      <c r="A320" s="71" t="s">
        <v>17</v>
      </c>
      <c r="B320" s="71" t="s">
        <v>48</v>
      </c>
      <c r="C320" s="72">
        <v>45775</v>
      </c>
      <c r="D320" s="71">
        <v>198371</v>
      </c>
      <c r="E320" s="71" t="s">
        <v>144</v>
      </c>
      <c r="F320" s="71" t="s">
        <v>145</v>
      </c>
      <c r="G320" s="73">
        <v>100000</v>
      </c>
      <c r="H320" s="71" t="s">
        <v>208</v>
      </c>
    </row>
    <row r="321" spans="1:8" x14ac:dyDescent="0.25">
      <c r="A321" s="71" t="s">
        <v>17</v>
      </c>
      <c r="B321" s="71" t="s">
        <v>48</v>
      </c>
      <c r="C321" s="72">
        <v>45775</v>
      </c>
      <c r="D321" s="71">
        <v>198371</v>
      </c>
      <c r="E321" s="71" t="s">
        <v>144</v>
      </c>
      <c r="F321" s="71" t="s">
        <v>146</v>
      </c>
      <c r="G321" s="73">
        <v>100000</v>
      </c>
      <c r="H321" s="71" t="s">
        <v>208</v>
      </c>
    </row>
    <row r="322" spans="1:8" x14ac:dyDescent="0.25">
      <c r="A322" s="71" t="s">
        <v>17</v>
      </c>
      <c r="B322" s="71" t="s">
        <v>48</v>
      </c>
      <c r="C322" s="72">
        <v>45775</v>
      </c>
      <c r="D322" s="71">
        <v>198371</v>
      </c>
      <c r="E322" s="71" t="s">
        <v>144</v>
      </c>
      <c r="F322" s="71" t="s">
        <v>147</v>
      </c>
      <c r="G322" s="73">
        <v>100000</v>
      </c>
      <c r="H322" s="71" t="s">
        <v>208</v>
      </c>
    </row>
    <row r="323" spans="1:8" x14ac:dyDescent="0.25">
      <c r="A323" s="71" t="s">
        <v>17</v>
      </c>
      <c r="B323" s="71" t="s">
        <v>48</v>
      </c>
      <c r="C323" s="72">
        <v>45764</v>
      </c>
      <c r="D323" s="71">
        <v>198373</v>
      </c>
      <c r="E323" s="71" t="s">
        <v>114</v>
      </c>
      <c r="F323" s="71" t="s">
        <v>115</v>
      </c>
      <c r="G323" s="73">
        <v>2000000</v>
      </c>
      <c r="H323" s="71" t="s">
        <v>208</v>
      </c>
    </row>
    <row r="324" spans="1:8" x14ac:dyDescent="0.25">
      <c r="A324" s="71" t="s">
        <v>17</v>
      </c>
      <c r="B324" s="71" t="s">
        <v>48</v>
      </c>
      <c r="C324" s="72">
        <v>45772</v>
      </c>
      <c r="D324" s="71">
        <v>198373</v>
      </c>
      <c r="E324" s="71" t="s">
        <v>114</v>
      </c>
      <c r="F324" s="71" t="s">
        <v>138</v>
      </c>
      <c r="G324" s="73">
        <v>37000000</v>
      </c>
      <c r="H324" s="71" t="s">
        <v>208</v>
      </c>
    </row>
    <row r="325" spans="1:8" x14ac:dyDescent="0.25">
      <c r="A325" s="71" t="s">
        <v>17</v>
      </c>
      <c r="B325" s="71" t="s">
        <v>48</v>
      </c>
      <c r="C325" s="72">
        <v>45772</v>
      </c>
      <c r="D325" s="71">
        <v>198373</v>
      </c>
      <c r="E325" s="71" t="s">
        <v>114</v>
      </c>
      <c r="F325" s="71" t="s">
        <v>139</v>
      </c>
      <c r="G325" s="73">
        <v>100000</v>
      </c>
      <c r="H325" s="71" t="s">
        <v>208</v>
      </c>
    </row>
    <row r="326" spans="1:8" x14ac:dyDescent="0.25">
      <c r="A326" s="71" t="s">
        <v>17</v>
      </c>
      <c r="B326" s="71" t="s">
        <v>48</v>
      </c>
      <c r="C326" s="72">
        <v>45772</v>
      </c>
      <c r="D326" s="71">
        <v>198373</v>
      </c>
      <c r="E326" s="71" t="s">
        <v>114</v>
      </c>
      <c r="F326" s="71" t="s">
        <v>140</v>
      </c>
      <c r="G326" s="73">
        <v>109367791</v>
      </c>
      <c r="H326" s="71" t="s">
        <v>208</v>
      </c>
    </row>
    <row r="327" spans="1:8" x14ac:dyDescent="0.25">
      <c r="A327" s="71" t="s">
        <v>17</v>
      </c>
      <c r="B327" s="71" t="s">
        <v>48</v>
      </c>
      <c r="C327" s="72">
        <v>45772</v>
      </c>
      <c r="D327" s="71">
        <v>198373</v>
      </c>
      <c r="E327" s="71" t="s">
        <v>114</v>
      </c>
      <c r="F327" s="71" t="s">
        <v>141</v>
      </c>
      <c r="G327" s="73">
        <v>5285984614</v>
      </c>
      <c r="H327" s="71" t="s">
        <v>208</v>
      </c>
    </row>
    <row r="328" spans="1:8" x14ac:dyDescent="0.25">
      <c r="A328" s="71" t="s">
        <v>17</v>
      </c>
      <c r="B328" s="71" t="s">
        <v>48</v>
      </c>
      <c r="C328" s="72">
        <v>45775</v>
      </c>
      <c r="D328" s="71">
        <v>198373</v>
      </c>
      <c r="E328" s="71" t="s">
        <v>114</v>
      </c>
      <c r="F328" s="71" t="s">
        <v>148</v>
      </c>
      <c r="G328" s="73">
        <v>100000</v>
      </c>
      <c r="H328" s="71" t="s">
        <v>208</v>
      </c>
    </row>
    <row r="329" spans="1:8" x14ac:dyDescent="0.25">
      <c r="A329" s="71" t="s">
        <v>17</v>
      </c>
      <c r="B329" s="71" t="s">
        <v>48</v>
      </c>
      <c r="C329" s="72">
        <v>45775</v>
      </c>
      <c r="D329" s="71">
        <v>198373</v>
      </c>
      <c r="E329" s="71" t="s">
        <v>114</v>
      </c>
      <c r="F329" s="71" t="s">
        <v>149</v>
      </c>
      <c r="G329" s="73">
        <v>100000</v>
      </c>
      <c r="H329" s="71" t="s">
        <v>208</v>
      </c>
    </row>
    <row r="330" spans="1:8" x14ac:dyDescent="0.25">
      <c r="A330" s="71" t="s">
        <v>17</v>
      </c>
      <c r="B330" s="71" t="s">
        <v>48</v>
      </c>
      <c r="C330" s="72">
        <v>45770</v>
      </c>
      <c r="D330" s="71">
        <v>198374</v>
      </c>
      <c r="E330" s="71" t="s">
        <v>128</v>
      </c>
      <c r="F330" s="71" t="s">
        <v>129</v>
      </c>
      <c r="G330" s="73">
        <v>53860000</v>
      </c>
      <c r="H330" s="71" t="s">
        <v>208</v>
      </c>
    </row>
    <row r="331" spans="1:8" x14ac:dyDescent="0.25">
      <c r="A331" s="71" t="s">
        <v>17</v>
      </c>
      <c r="B331" s="71" t="s">
        <v>48</v>
      </c>
      <c r="C331" s="72">
        <v>45771</v>
      </c>
      <c r="D331" s="71">
        <v>198374</v>
      </c>
      <c r="E331" s="71" t="s">
        <v>128</v>
      </c>
      <c r="F331" s="71" t="s">
        <v>136</v>
      </c>
      <c r="G331" s="73">
        <v>21076000</v>
      </c>
      <c r="H331" s="71" t="s">
        <v>208</v>
      </c>
    </row>
    <row r="332" spans="1:8" x14ac:dyDescent="0.25">
      <c r="A332" s="71" t="s">
        <v>17</v>
      </c>
      <c r="B332" s="71" t="s">
        <v>48</v>
      </c>
      <c r="C332" s="72">
        <v>45771</v>
      </c>
      <c r="D332" s="71">
        <v>198374</v>
      </c>
      <c r="E332" s="71" t="s">
        <v>128</v>
      </c>
      <c r="F332" s="71" t="s">
        <v>137</v>
      </c>
      <c r="G332" s="73">
        <v>100000</v>
      </c>
      <c r="H332" s="71" t="s">
        <v>208</v>
      </c>
    </row>
    <row r="333" spans="1:8" x14ac:dyDescent="0.25">
      <c r="A333" s="71" t="s">
        <v>17</v>
      </c>
      <c r="B333" s="71" t="s">
        <v>48</v>
      </c>
      <c r="C333" s="72">
        <v>45764</v>
      </c>
      <c r="D333" s="71">
        <v>198384</v>
      </c>
      <c r="E333" s="71" t="s">
        <v>116</v>
      </c>
      <c r="F333" s="71" t="s">
        <v>117</v>
      </c>
      <c r="G333" s="73">
        <v>20834131</v>
      </c>
      <c r="H333" s="71" t="s">
        <v>208</v>
      </c>
    </row>
    <row r="334" spans="1:8" x14ac:dyDescent="0.25">
      <c r="A334" s="71" t="s">
        <v>17</v>
      </c>
      <c r="B334" s="71" t="s">
        <v>48</v>
      </c>
      <c r="C334" s="72">
        <v>45769</v>
      </c>
      <c r="D334" s="71">
        <v>198384</v>
      </c>
      <c r="E334" s="71" t="s">
        <v>116</v>
      </c>
      <c r="F334" s="71" t="s">
        <v>123</v>
      </c>
      <c r="G334" s="73">
        <v>5000000</v>
      </c>
      <c r="H334" s="71" t="s">
        <v>208</v>
      </c>
    </row>
    <row r="335" spans="1:8" x14ac:dyDescent="0.25">
      <c r="A335" s="71" t="s">
        <v>17</v>
      </c>
      <c r="B335" s="71" t="s">
        <v>48</v>
      </c>
      <c r="C335" s="72">
        <v>45770</v>
      </c>
      <c r="D335" s="71">
        <v>198384</v>
      </c>
      <c r="E335" s="71" t="s">
        <v>116</v>
      </c>
      <c r="F335" s="71" t="s">
        <v>130</v>
      </c>
      <c r="G335" s="73">
        <v>3000000</v>
      </c>
      <c r="H335" s="71" t="s">
        <v>208</v>
      </c>
    </row>
    <row r="336" spans="1:8" x14ac:dyDescent="0.25">
      <c r="A336" s="71" t="s">
        <v>17</v>
      </c>
      <c r="B336" s="71" t="s">
        <v>48</v>
      </c>
      <c r="C336" s="72">
        <v>45770</v>
      </c>
      <c r="D336" s="71">
        <v>198384</v>
      </c>
      <c r="E336" s="71" t="s">
        <v>116</v>
      </c>
      <c r="F336" s="71" t="s">
        <v>130</v>
      </c>
      <c r="G336" s="73">
        <v>1000000</v>
      </c>
      <c r="H336" s="71" t="s">
        <v>208</v>
      </c>
    </row>
    <row r="337" spans="1:8" x14ac:dyDescent="0.25">
      <c r="A337" s="71" t="s">
        <v>17</v>
      </c>
      <c r="B337" s="71" t="s">
        <v>48</v>
      </c>
      <c r="C337" s="72">
        <v>45770</v>
      </c>
      <c r="D337" s="71">
        <v>198384</v>
      </c>
      <c r="E337" s="71" t="s">
        <v>116</v>
      </c>
      <c r="F337" s="71" t="s">
        <v>131</v>
      </c>
      <c r="G337" s="73">
        <v>100000</v>
      </c>
      <c r="H337" s="71" t="s">
        <v>208</v>
      </c>
    </row>
    <row r="338" spans="1:8" x14ac:dyDescent="0.25">
      <c r="A338" s="71" t="s">
        <v>17</v>
      </c>
      <c r="B338" s="71" t="s">
        <v>48</v>
      </c>
      <c r="C338" s="72">
        <v>45750</v>
      </c>
      <c r="D338" s="71">
        <v>198386</v>
      </c>
      <c r="E338" s="71" t="s">
        <v>76</v>
      </c>
      <c r="F338" s="71" t="s">
        <v>77</v>
      </c>
      <c r="G338" s="73">
        <v>18000000</v>
      </c>
      <c r="H338" s="71" t="s">
        <v>208</v>
      </c>
    </row>
    <row r="339" spans="1:8" x14ac:dyDescent="0.25">
      <c r="A339" s="71" t="s">
        <v>17</v>
      </c>
      <c r="B339" s="71" t="s">
        <v>48</v>
      </c>
      <c r="C339" s="72">
        <v>45754</v>
      </c>
      <c r="D339" s="71">
        <v>198386</v>
      </c>
      <c r="E339" s="71" t="s">
        <v>76</v>
      </c>
      <c r="F339" s="71" t="s">
        <v>89</v>
      </c>
      <c r="G339" s="73">
        <v>6000000</v>
      </c>
      <c r="H339" s="71" t="s">
        <v>208</v>
      </c>
    </row>
    <row r="340" spans="1:8" x14ac:dyDescent="0.25">
      <c r="A340" s="71" t="s">
        <v>17</v>
      </c>
      <c r="B340" s="71" t="s">
        <v>48</v>
      </c>
      <c r="C340" s="72">
        <v>45757</v>
      </c>
      <c r="D340" s="71">
        <v>198386</v>
      </c>
      <c r="E340" s="71" t="s">
        <v>76</v>
      </c>
      <c r="F340" s="71" t="s">
        <v>99</v>
      </c>
      <c r="G340" s="73">
        <v>11000000</v>
      </c>
      <c r="H340" s="71" t="s">
        <v>208</v>
      </c>
    </row>
    <row r="341" spans="1:8" x14ac:dyDescent="0.25">
      <c r="A341" s="71" t="s">
        <v>17</v>
      </c>
      <c r="B341" s="71" t="s">
        <v>48</v>
      </c>
      <c r="C341" s="72">
        <v>45758</v>
      </c>
      <c r="D341" s="71">
        <v>198386</v>
      </c>
      <c r="E341" s="71" t="s">
        <v>76</v>
      </c>
      <c r="F341" s="71" t="s">
        <v>100</v>
      </c>
      <c r="G341" s="73">
        <v>100000</v>
      </c>
      <c r="H341" s="71" t="s">
        <v>208</v>
      </c>
    </row>
    <row r="342" spans="1:8" x14ac:dyDescent="0.25">
      <c r="A342" s="71" t="s">
        <v>17</v>
      </c>
      <c r="B342" s="71" t="s">
        <v>48</v>
      </c>
      <c r="C342" s="72">
        <v>45758</v>
      </c>
      <c r="D342" s="71">
        <v>198386</v>
      </c>
      <c r="E342" s="71" t="s">
        <v>76</v>
      </c>
      <c r="F342" s="71" t="s">
        <v>101</v>
      </c>
      <c r="G342" s="73">
        <v>15300000</v>
      </c>
      <c r="H342" s="71" t="s">
        <v>208</v>
      </c>
    </row>
    <row r="343" spans="1:8" x14ac:dyDescent="0.25">
      <c r="A343" s="71" t="s">
        <v>17</v>
      </c>
      <c r="B343" s="71" t="s">
        <v>48</v>
      </c>
      <c r="C343" s="72">
        <v>45758</v>
      </c>
      <c r="D343" s="71">
        <v>198386</v>
      </c>
      <c r="E343" s="71" t="s">
        <v>76</v>
      </c>
      <c r="F343" s="71" t="s">
        <v>102</v>
      </c>
      <c r="G343" s="73">
        <v>78300000</v>
      </c>
      <c r="H343" s="71" t="s">
        <v>208</v>
      </c>
    </row>
    <row r="344" spans="1:8" x14ac:dyDescent="0.25">
      <c r="A344" s="71" t="s">
        <v>17</v>
      </c>
      <c r="B344" s="71" t="s">
        <v>48</v>
      </c>
      <c r="C344" s="72">
        <v>45758</v>
      </c>
      <c r="D344" s="71">
        <v>198386</v>
      </c>
      <c r="E344" s="71" t="s">
        <v>76</v>
      </c>
      <c r="F344" s="71" t="s">
        <v>103</v>
      </c>
      <c r="G344" s="73">
        <v>5380000</v>
      </c>
      <c r="H344" s="71" t="s">
        <v>208</v>
      </c>
    </row>
    <row r="345" spans="1:8" x14ac:dyDescent="0.25">
      <c r="A345" s="71" t="s">
        <v>17</v>
      </c>
      <c r="B345" s="71" t="s">
        <v>48</v>
      </c>
      <c r="C345" s="72">
        <v>45761</v>
      </c>
      <c r="D345" s="71">
        <v>198386</v>
      </c>
      <c r="E345" s="71" t="s">
        <v>76</v>
      </c>
      <c r="F345" s="71" t="s">
        <v>106</v>
      </c>
      <c r="G345" s="73">
        <v>100000</v>
      </c>
      <c r="H345" s="71" t="s">
        <v>208</v>
      </c>
    </row>
    <row r="346" spans="1:8" x14ac:dyDescent="0.25">
      <c r="A346" s="71" t="s">
        <v>17</v>
      </c>
      <c r="B346" s="71" t="s">
        <v>48</v>
      </c>
      <c r="C346" s="72">
        <v>45758</v>
      </c>
      <c r="D346" s="71">
        <v>198387</v>
      </c>
      <c r="E346" s="71" t="s">
        <v>104</v>
      </c>
      <c r="F346" s="71" t="s">
        <v>105</v>
      </c>
      <c r="G346" s="73">
        <v>16170000</v>
      </c>
      <c r="H346" s="71" t="s">
        <v>208</v>
      </c>
    </row>
    <row r="347" spans="1:8" x14ac:dyDescent="0.25">
      <c r="A347" s="71" t="s">
        <v>17</v>
      </c>
      <c r="B347" s="71" t="s">
        <v>48</v>
      </c>
      <c r="C347" s="72">
        <v>45761</v>
      </c>
      <c r="D347" s="71">
        <v>198387</v>
      </c>
      <c r="E347" s="71" t="s">
        <v>104</v>
      </c>
      <c r="F347" s="71" t="s">
        <v>107</v>
      </c>
      <c r="G347" s="73">
        <v>2000000</v>
      </c>
      <c r="H347" s="71" t="s">
        <v>208</v>
      </c>
    </row>
    <row r="348" spans="1:8" x14ac:dyDescent="0.25">
      <c r="A348" s="71" t="s">
        <v>17</v>
      </c>
      <c r="B348" s="71" t="s">
        <v>48</v>
      </c>
      <c r="C348" s="72">
        <v>45762</v>
      </c>
      <c r="D348" s="71">
        <v>198387</v>
      </c>
      <c r="E348" s="71" t="s">
        <v>104</v>
      </c>
      <c r="F348" s="71" t="s">
        <v>108</v>
      </c>
      <c r="G348" s="73">
        <v>2500000</v>
      </c>
      <c r="H348" s="71" t="s">
        <v>208</v>
      </c>
    </row>
    <row r="349" spans="1:8" x14ac:dyDescent="0.25">
      <c r="A349" s="71" t="s">
        <v>17</v>
      </c>
      <c r="B349" s="71" t="s">
        <v>48</v>
      </c>
      <c r="C349" s="72">
        <v>45762</v>
      </c>
      <c r="D349" s="71">
        <v>198387</v>
      </c>
      <c r="E349" s="71" t="s">
        <v>104</v>
      </c>
      <c r="F349" s="71" t="s">
        <v>109</v>
      </c>
      <c r="G349" s="73">
        <v>60000000</v>
      </c>
      <c r="H349" s="71" t="s">
        <v>208</v>
      </c>
    </row>
    <row r="350" spans="1:8" x14ac:dyDescent="0.25">
      <c r="A350" s="71" t="s">
        <v>17</v>
      </c>
      <c r="B350" s="71" t="s">
        <v>48</v>
      </c>
      <c r="C350" s="72">
        <v>45762</v>
      </c>
      <c r="D350" s="71">
        <v>198387</v>
      </c>
      <c r="E350" s="71" t="s">
        <v>104</v>
      </c>
      <c r="F350" s="71" t="s">
        <v>110</v>
      </c>
      <c r="G350" s="73">
        <v>42000000</v>
      </c>
      <c r="H350" s="71" t="s">
        <v>208</v>
      </c>
    </row>
    <row r="351" spans="1:8" x14ac:dyDescent="0.25">
      <c r="A351" s="71" t="s">
        <v>17</v>
      </c>
      <c r="B351" s="71" t="s">
        <v>48</v>
      </c>
      <c r="C351" s="72">
        <v>45762</v>
      </c>
      <c r="D351" s="71">
        <v>198387</v>
      </c>
      <c r="E351" s="71" t="s">
        <v>104</v>
      </c>
      <c r="F351" s="71" t="s">
        <v>111</v>
      </c>
      <c r="G351" s="73">
        <v>53500000</v>
      </c>
      <c r="H351" s="71" t="s">
        <v>208</v>
      </c>
    </row>
    <row r="352" spans="1:8" x14ac:dyDescent="0.25">
      <c r="A352" s="71" t="s">
        <v>17</v>
      </c>
      <c r="B352" s="71" t="s">
        <v>48</v>
      </c>
      <c r="C352" s="72">
        <v>45763</v>
      </c>
      <c r="D352" s="71">
        <v>198387</v>
      </c>
      <c r="E352" s="71" t="s">
        <v>104</v>
      </c>
      <c r="F352" s="71" t="s">
        <v>112</v>
      </c>
      <c r="G352" s="73">
        <v>53600</v>
      </c>
      <c r="H352" s="71" t="s">
        <v>208</v>
      </c>
    </row>
    <row r="353" spans="1:8" x14ac:dyDescent="0.25">
      <c r="A353" s="71" t="s">
        <v>17</v>
      </c>
      <c r="B353" s="71" t="s">
        <v>48</v>
      </c>
      <c r="C353" s="72">
        <v>45763</v>
      </c>
      <c r="D353" s="71">
        <v>198387</v>
      </c>
      <c r="E353" s="71" t="s">
        <v>104</v>
      </c>
      <c r="F353" s="71" t="s">
        <v>113</v>
      </c>
      <c r="G353" s="73">
        <v>100360000</v>
      </c>
      <c r="H353" s="71" t="s">
        <v>208</v>
      </c>
    </row>
    <row r="354" spans="1:8" x14ac:dyDescent="0.25">
      <c r="A354" s="71" t="s">
        <v>17</v>
      </c>
      <c r="B354" s="71" t="s">
        <v>48</v>
      </c>
      <c r="C354" s="72">
        <v>45764</v>
      </c>
      <c r="D354" s="71">
        <v>198387</v>
      </c>
      <c r="E354" s="71" t="s">
        <v>104</v>
      </c>
      <c r="F354" s="71" t="s">
        <v>118</v>
      </c>
      <c r="G354" s="73">
        <v>100000</v>
      </c>
      <c r="H354" s="71" t="s">
        <v>208</v>
      </c>
    </row>
    <row r="355" spans="1:8" x14ac:dyDescent="0.25">
      <c r="A355" s="71" t="s">
        <v>17</v>
      </c>
      <c r="B355" s="71" t="s">
        <v>48</v>
      </c>
      <c r="C355" s="72">
        <v>45764</v>
      </c>
      <c r="D355" s="71">
        <v>198387</v>
      </c>
      <c r="E355" s="71" t="s">
        <v>104</v>
      </c>
      <c r="F355" s="71" t="s">
        <v>119</v>
      </c>
      <c r="G355" s="73">
        <v>100000</v>
      </c>
      <c r="H355" s="71" t="s">
        <v>208</v>
      </c>
    </row>
    <row r="356" spans="1:8" x14ac:dyDescent="0.25">
      <c r="A356" s="71" t="s">
        <v>17</v>
      </c>
      <c r="B356" s="71" t="s">
        <v>48</v>
      </c>
      <c r="C356" s="72">
        <v>45764</v>
      </c>
      <c r="D356" s="71">
        <v>198387</v>
      </c>
      <c r="E356" s="71" t="s">
        <v>104</v>
      </c>
      <c r="F356" s="71" t="s">
        <v>120</v>
      </c>
      <c r="G356" s="73">
        <v>100000</v>
      </c>
      <c r="H356" s="71" t="s">
        <v>208</v>
      </c>
    </row>
    <row r="357" spans="1:8" x14ac:dyDescent="0.25">
      <c r="A357" s="71" t="s">
        <v>17</v>
      </c>
      <c r="B357" s="71" t="s">
        <v>48</v>
      </c>
      <c r="C357" s="72">
        <v>45764</v>
      </c>
      <c r="D357" s="71">
        <v>198388</v>
      </c>
      <c r="E357" s="71" t="s">
        <v>121</v>
      </c>
      <c r="F357" s="71" t="s">
        <v>122</v>
      </c>
      <c r="G357" s="73">
        <v>9020000</v>
      </c>
      <c r="H357" s="71" t="s">
        <v>208</v>
      </c>
    </row>
    <row r="358" spans="1:8" x14ac:dyDescent="0.25">
      <c r="A358" s="71" t="s">
        <v>17</v>
      </c>
      <c r="B358" s="71" t="s">
        <v>48</v>
      </c>
      <c r="C358" s="72">
        <v>45769</v>
      </c>
      <c r="D358" s="71">
        <v>198388</v>
      </c>
      <c r="E358" s="71" t="s">
        <v>121</v>
      </c>
      <c r="F358" s="71" t="s">
        <v>124</v>
      </c>
      <c r="G358" s="73">
        <v>300000</v>
      </c>
      <c r="H358" s="71" t="s">
        <v>208</v>
      </c>
    </row>
    <row r="359" spans="1:8" x14ac:dyDescent="0.25">
      <c r="A359" s="71" t="s">
        <v>17</v>
      </c>
      <c r="B359" s="71" t="s">
        <v>48</v>
      </c>
      <c r="C359" s="72">
        <v>45769</v>
      </c>
      <c r="D359" s="71">
        <v>198388</v>
      </c>
      <c r="E359" s="71" t="s">
        <v>121</v>
      </c>
      <c r="F359" s="71" t="s">
        <v>125</v>
      </c>
      <c r="G359" s="73">
        <v>300000</v>
      </c>
      <c r="H359" s="71" t="s">
        <v>208</v>
      </c>
    </row>
    <row r="360" spans="1:8" x14ac:dyDescent="0.25">
      <c r="A360" s="71" t="s">
        <v>17</v>
      </c>
      <c r="B360" s="71" t="s">
        <v>48</v>
      </c>
      <c r="C360" s="72">
        <v>45769</v>
      </c>
      <c r="D360" s="71">
        <v>198388</v>
      </c>
      <c r="E360" s="71" t="s">
        <v>121</v>
      </c>
      <c r="F360" s="71" t="s">
        <v>126</v>
      </c>
      <c r="G360" s="73">
        <v>100000</v>
      </c>
      <c r="H360" s="71" t="s">
        <v>208</v>
      </c>
    </row>
    <row r="361" spans="1:8" x14ac:dyDescent="0.25">
      <c r="A361" s="71" t="s">
        <v>17</v>
      </c>
      <c r="B361" s="71" t="s">
        <v>48</v>
      </c>
      <c r="C361" s="72">
        <v>45769</v>
      </c>
      <c r="D361" s="71">
        <v>198388</v>
      </c>
      <c r="E361" s="71" t="s">
        <v>121</v>
      </c>
      <c r="F361" s="71" t="s">
        <v>127</v>
      </c>
      <c r="G361" s="73">
        <v>180000</v>
      </c>
      <c r="H361" s="71" t="s">
        <v>208</v>
      </c>
    </row>
    <row r="362" spans="1:8" x14ac:dyDescent="0.25">
      <c r="A362" s="71" t="s">
        <v>17</v>
      </c>
      <c r="B362" s="71" t="s">
        <v>48</v>
      </c>
      <c r="C362" s="72">
        <v>45770</v>
      </c>
      <c r="D362" s="71">
        <v>198397</v>
      </c>
      <c r="E362" s="71" t="s">
        <v>132</v>
      </c>
      <c r="F362" s="71" t="s">
        <v>133</v>
      </c>
      <c r="G362" s="73">
        <v>13000000</v>
      </c>
      <c r="H362" s="71" t="s">
        <v>208</v>
      </c>
    </row>
    <row r="363" spans="1:8" x14ac:dyDescent="0.25">
      <c r="A363" s="71" t="s">
        <v>17</v>
      </c>
      <c r="B363" s="71" t="s">
        <v>48</v>
      </c>
      <c r="C363" s="72">
        <v>45776</v>
      </c>
      <c r="D363" s="71">
        <v>198397</v>
      </c>
      <c r="E363" s="71" t="s">
        <v>132</v>
      </c>
      <c r="F363" s="71" t="s">
        <v>153</v>
      </c>
      <c r="G363" s="73">
        <v>190000</v>
      </c>
      <c r="H363" s="71" t="s">
        <v>208</v>
      </c>
    </row>
    <row r="364" spans="1:8" x14ac:dyDescent="0.25">
      <c r="A364" s="71" t="s">
        <v>17</v>
      </c>
      <c r="B364" s="71" t="s">
        <v>48</v>
      </c>
      <c r="C364" s="72">
        <v>45776</v>
      </c>
      <c r="D364" s="71">
        <v>198397</v>
      </c>
      <c r="E364" s="71" t="s">
        <v>132</v>
      </c>
      <c r="F364" s="71" t="s">
        <v>154</v>
      </c>
      <c r="G364" s="73">
        <v>100000</v>
      </c>
      <c r="H364" s="71" t="s">
        <v>208</v>
      </c>
    </row>
    <row r="365" spans="1:8" x14ac:dyDescent="0.25">
      <c r="A365" s="71" t="s">
        <v>17</v>
      </c>
      <c r="B365" s="71" t="s">
        <v>48</v>
      </c>
      <c r="C365" s="72">
        <v>45777</v>
      </c>
      <c r="D365" s="71">
        <v>198397</v>
      </c>
      <c r="E365" s="71" t="s">
        <v>132</v>
      </c>
      <c r="F365" s="71" t="s">
        <v>157</v>
      </c>
      <c r="G365" s="73">
        <v>100000</v>
      </c>
      <c r="H365" s="71" t="s">
        <v>208</v>
      </c>
    </row>
    <row r="366" spans="1:8" x14ac:dyDescent="0.25">
      <c r="A366" s="71" t="s">
        <v>17</v>
      </c>
      <c r="B366" s="71" t="s">
        <v>48</v>
      </c>
      <c r="C366" s="72">
        <v>45777</v>
      </c>
      <c r="D366" s="71">
        <v>198397</v>
      </c>
      <c r="E366" s="71" t="s">
        <v>132</v>
      </c>
      <c r="F366" s="71" t="s">
        <v>158</v>
      </c>
      <c r="G366" s="73">
        <v>100000</v>
      </c>
      <c r="H366" s="71" t="s">
        <v>208</v>
      </c>
    </row>
    <row r="367" spans="1:8" x14ac:dyDescent="0.25">
      <c r="A367" s="71" t="s">
        <v>17</v>
      </c>
      <c r="B367" s="71" t="s">
        <v>48</v>
      </c>
      <c r="C367" s="72">
        <v>45777</v>
      </c>
      <c r="D367" s="71">
        <v>198397</v>
      </c>
      <c r="E367" s="71" t="s">
        <v>132</v>
      </c>
      <c r="F367" s="71" t="s">
        <v>159</v>
      </c>
      <c r="G367" s="73">
        <v>100000</v>
      </c>
      <c r="H367" s="71" t="s">
        <v>208</v>
      </c>
    </row>
    <row r="368" spans="1:8" x14ac:dyDescent="0.25">
      <c r="A368" s="71" t="s">
        <v>17</v>
      </c>
      <c r="B368" s="71" t="s">
        <v>48</v>
      </c>
      <c r="C368" s="72">
        <v>45777</v>
      </c>
      <c r="D368" s="71">
        <v>198397</v>
      </c>
      <c r="E368" s="71" t="s">
        <v>132</v>
      </c>
      <c r="F368" s="71" t="s">
        <v>160</v>
      </c>
      <c r="G368" s="73">
        <v>100000</v>
      </c>
      <c r="H368" s="71" t="s">
        <v>208</v>
      </c>
    </row>
    <row r="369" spans="1:8" x14ac:dyDescent="0.25">
      <c r="A369" s="71" t="s">
        <v>17</v>
      </c>
      <c r="B369" s="71" t="s">
        <v>48</v>
      </c>
      <c r="C369" s="72">
        <v>45777</v>
      </c>
      <c r="D369" s="71">
        <v>198397</v>
      </c>
      <c r="E369" s="71" t="s">
        <v>132</v>
      </c>
      <c r="F369" s="71" t="s">
        <v>161</v>
      </c>
      <c r="G369" s="73">
        <v>100000</v>
      </c>
      <c r="H369" s="71" t="s">
        <v>208</v>
      </c>
    </row>
    <row r="370" spans="1:8" x14ac:dyDescent="0.25">
      <c r="A370" s="71" t="s">
        <v>17</v>
      </c>
      <c r="B370" s="71" t="s">
        <v>48</v>
      </c>
      <c r="C370" s="72">
        <v>45777</v>
      </c>
      <c r="D370" s="71">
        <v>198397</v>
      </c>
      <c r="E370" s="71" t="s">
        <v>132</v>
      </c>
      <c r="F370" s="71" t="s">
        <v>162</v>
      </c>
      <c r="G370" s="73">
        <v>100000</v>
      </c>
      <c r="H370" s="71" t="s">
        <v>208</v>
      </c>
    </row>
    <row r="371" spans="1:8" x14ac:dyDescent="0.25">
      <c r="A371" s="71" t="s">
        <v>17</v>
      </c>
      <c r="B371" s="71" t="s">
        <v>48</v>
      </c>
      <c r="C371" s="72">
        <v>45777</v>
      </c>
      <c r="D371" s="71">
        <v>198397</v>
      </c>
      <c r="E371" s="71" t="s">
        <v>132</v>
      </c>
      <c r="F371" s="71" t="s">
        <v>163</v>
      </c>
      <c r="G371" s="73">
        <v>100000</v>
      </c>
      <c r="H371" s="71" t="s">
        <v>208</v>
      </c>
    </row>
    <row r="372" spans="1:8" x14ac:dyDescent="0.25">
      <c r="A372" s="71" t="s">
        <v>17</v>
      </c>
      <c r="B372" s="71" t="s">
        <v>48</v>
      </c>
      <c r="C372" s="72">
        <v>45777</v>
      </c>
      <c r="D372" s="71">
        <v>198397</v>
      </c>
      <c r="E372" s="71" t="s">
        <v>132</v>
      </c>
      <c r="F372" s="71" t="s">
        <v>164</v>
      </c>
      <c r="G372" s="73">
        <v>100000</v>
      </c>
      <c r="H372" s="71" t="s">
        <v>208</v>
      </c>
    </row>
    <row r="373" spans="1:8" x14ac:dyDescent="0.25">
      <c r="A373" s="71" t="s">
        <v>17</v>
      </c>
      <c r="B373" s="71" t="s">
        <v>48</v>
      </c>
      <c r="C373" s="72">
        <v>45777</v>
      </c>
      <c r="D373" s="71">
        <v>198397</v>
      </c>
      <c r="E373" s="71" t="s">
        <v>132</v>
      </c>
      <c r="F373" s="71" t="s">
        <v>165</v>
      </c>
      <c r="G373" s="73">
        <v>100000</v>
      </c>
      <c r="H373" s="71" t="s">
        <v>208</v>
      </c>
    </row>
    <row r="374" spans="1:8" x14ac:dyDescent="0.25">
      <c r="A374" s="71" t="s">
        <v>17</v>
      </c>
      <c r="B374" s="71" t="s">
        <v>48</v>
      </c>
      <c r="C374" s="72">
        <v>45777</v>
      </c>
      <c r="D374" s="71">
        <v>198397</v>
      </c>
      <c r="E374" s="71" t="s">
        <v>132</v>
      </c>
      <c r="F374" s="71" t="s">
        <v>166</v>
      </c>
      <c r="G374" s="73">
        <v>100000</v>
      </c>
      <c r="H374" s="71" t="s">
        <v>208</v>
      </c>
    </row>
    <row r="375" spans="1:8" x14ac:dyDescent="0.25">
      <c r="A375" s="71" t="s">
        <v>17</v>
      </c>
      <c r="B375" s="71" t="s">
        <v>48</v>
      </c>
      <c r="C375" s="72">
        <v>45777</v>
      </c>
      <c r="D375" s="71">
        <v>198397</v>
      </c>
      <c r="E375" s="71" t="s">
        <v>132</v>
      </c>
      <c r="F375" s="71" t="s">
        <v>167</v>
      </c>
      <c r="G375" s="73">
        <v>100000</v>
      </c>
      <c r="H375" s="71" t="s">
        <v>208</v>
      </c>
    </row>
    <row r="376" spans="1:8" x14ac:dyDescent="0.25">
      <c r="A376" s="71" t="s">
        <v>17</v>
      </c>
      <c r="B376" s="71" t="s">
        <v>48</v>
      </c>
      <c r="C376" s="72">
        <v>45777</v>
      </c>
      <c r="D376" s="71">
        <v>198397</v>
      </c>
      <c r="E376" s="71" t="s">
        <v>132</v>
      </c>
      <c r="F376" s="71" t="s">
        <v>168</v>
      </c>
      <c r="G376" s="73">
        <v>100000</v>
      </c>
      <c r="H376" s="71" t="s">
        <v>208</v>
      </c>
    </row>
    <row r="377" spans="1:8" x14ac:dyDescent="0.25">
      <c r="A377" s="71" t="s">
        <v>17</v>
      </c>
      <c r="B377" s="71" t="s">
        <v>48</v>
      </c>
      <c r="C377" s="72">
        <v>45777</v>
      </c>
      <c r="D377" s="71">
        <v>198397</v>
      </c>
      <c r="E377" s="71" t="s">
        <v>132</v>
      </c>
      <c r="F377" s="71" t="s">
        <v>169</v>
      </c>
      <c r="G377" s="73">
        <v>100000</v>
      </c>
      <c r="H377" s="71" t="s">
        <v>208</v>
      </c>
    </row>
    <row r="378" spans="1:8" x14ac:dyDescent="0.25">
      <c r="A378" s="71" t="s">
        <v>17</v>
      </c>
      <c r="B378" s="71" t="s">
        <v>48</v>
      </c>
      <c r="C378" s="72">
        <v>45777</v>
      </c>
      <c r="D378" s="71">
        <v>198397</v>
      </c>
      <c r="E378" s="71" t="s">
        <v>132</v>
      </c>
      <c r="F378" s="71" t="s">
        <v>170</v>
      </c>
      <c r="G378" s="73">
        <v>6770000</v>
      </c>
      <c r="H378" s="71" t="s">
        <v>208</v>
      </c>
    </row>
    <row r="379" spans="1:8" x14ac:dyDescent="0.25">
      <c r="A379" s="71" t="s">
        <v>17</v>
      </c>
      <c r="B379" s="71" t="s">
        <v>48</v>
      </c>
      <c r="C379" s="72">
        <v>45777</v>
      </c>
      <c r="D379" s="71">
        <v>198398</v>
      </c>
      <c r="E379" s="71" t="s">
        <v>171</v>
      </c>
      <c r="F379" s="71" t="s">
        <v>172</v>
      </c>
      <c r="G379" s="73">
        <v>-354200</v>
      </c>
      <c r="H379" s="71" t="s">
        <v>272</v>
      </c>
    </row>
    <row r="380" spans="1:8" x14ac:dyDescent="0.25">
      <c r="A380" s="71" t="s">
        <v>17</v>
      </c>
      <c r="B380" s="71" t="s">
        <v>48</v>
      </c>
      <c r="C380" s="72">
        <v>45776</v>
      </c>
      <c r="D380" s="71">
        <v>198401</v>
      </c>
      <c r="E380" s="71" t="s">
        <v>155</v>
      </c>
      <c r="F380" s="71" t="s">
        <v>156</v>
      </c>
      <c r="G380" s="73">
        <v>100000</v>
      </c>
      <c r="H380" s="71" t="s">
        <v>208</v>
      </c>
    </row>
    <row r="381" spans="1:8" x14ac:dyDescent="0.25">
      <c r="A381" s="71" t="s">
        <v>17</v>
      </c>
      <c r="B381" s="71" t="s">
        <v>48</v>
      </c>
      <c r="C381" s="72">
        <v>45777</v>
      </c>
      <c r="D381" s="71">
        <v>198401</v>
      </c>
      <c r="E381" s="71" t="s">
        <v>155</v>
      </c>
      <c r="F381" s="71" t="s">
        <v>173</v>
      </c>
      <c r="G381" s="73">
        <v>4077000</v>
      </c>
      <c r="H381" s="71" t="s">
        <v>208</v>
      </c>
    </row>
    <row r="382" spans="1:8" x14ac:dyDescent="0.25">
      <c r="A382" s="71" t="s">
        <v>17</v>
      </c>
      <c r="B382" s="71" t="s">
        <v>48</v>
      </c>
      <c r="C382" s="72">
        <v>45777</v>
      </c>
      <c r="D382" s="71">
        <v>198401</v>
      </c>
      <c r="E382" s="71" t="s">
        <v>155</v>
      </c>
      <c r="F382" s="71" t="s">
        <v>174</v>
      </c>
      <c r="G382" s="73">
        <v>100000</v>
      </c>
      <c r="H382" s="71" t="s">
        <v>208</v>
      </c>
    </row>
    <row r="383" spans="1:8" x14ac:dyDescent="0.25">
      <c r="A383" s="71" t="s">
        <v>17</v>
      </c>
      <c r="B383" s="71" t="s">
        <v>48</v>
      </c>
      <c r="C383" s="72">
        <v>45777</v>
      </c>
      <c r="D383" s="71">
        <v>198401</v>
      </c>
      <c r="E383" s="71" t="s">
        <v>155</v>
      </c>
      <c r="F383" s="71" t="s">
        <v>175</v>
      </c>
      <c r="G383" s="73">
        <v>1834545000</v>
      </c>
      <c r="H383" s="71" t="s">
        <v>208</v>
      </c>
    </row>
    <row r="384" spans="1:8" x14ac:dyDescent="0.25">
      <c r="A384" s="71" t="s">
        <v>17</v>
      </c>
      <c r="B384" s="71" t="s">
        <v>48</v>
      </c>
      <c r="C384" s="72">
        <v>45749</v>
      </c>
      <c r="D384" s="71">
        <v>198802</v>
      </c>
      <c r="E384" s="71" t="s">
        <v>179</v>
      </c>
      <c r="F384" s="71" t="s">
        <v>180</v>
      </c>
      <c r="G384" s="73">
        <v>12854480</v>
      </c>
      <c r="H384" s="71" t="s">
        <v>208</v>
      </c>
    </row>
    <row r="385" spans="1:8" x14ac:dyDescent="0.25">
      <c r="A385" s="71" t="s">
        <v>17</v>
      </c>
      <c r="B385" s="71" t="s">
        <v>48</v>
      </c>
      <c r="C385" s="72">
        <v>45749</v>
      </c>
      <c r="D385" s="71">
        <v>198802</v>
      </c>
      <c r="E385" s="71" t="s">
        <v>179</v>
      </c>
      <c r="F385" s="71" t="s">
        <v>181</v>
      </c>
      <c r="G385" s="73">
        <v>100000</v>
      </c>
      <c r="H385" s="71" t="s">
        <v>208</v>
      </c>
    </row>
    <row r="386" spans="1:8" x14ac:dyDescent="0.25">
      <c r="A386" s="71" t="s">
        <v>17</v>
      </c>
      <c r="B386" s="71" t="s">
        <v>48</v>
      </c>
      <c r="C386" s="72">
        <v>45749</v>
      </c>
      <c r="D386" s="71">
        <v>198802</v>
      </c>
      <c r="E386" s="71" t="s">
        <v>179</v>
      </c>
      <c r="F386" s="71" t="s">
        <v>182</v>
      </c>
      <c r="G386" s="73">
        <v>28000000</v>
      </c>
      <c r="H386" s="71" t="s">
        <v>208</v>
      </c>
    </row>
    <row r="387" spans="1:8" x14ac:dyDescent="0.25">
      <c r="A387" s="71" t="s">
        <v>17</v>
      </c>
      <c r="B387" s="71" t="s">
        <v>48</v>
      </c>
      <c r="C387" s="72">
        <v>45750</v>
      </c>
      <c r="D387" s="71">
        <v>198802</v>
      </c>
      <c r="E387" s="71" t="s">
        <v>179</v>
      </c>
      <c r="F387" s="71" t="s">
        <v>183</v>
      </c>
      <c r="G387" s="73">
        <v>32502740</v>
      </c>
      <c r="H387" s="71" t="s">
        <v>208</v>
      </c>
    </row>
    <row r="388" spans="1:8" x14ac:dyDescent="0.25">
      <c r="A388" s="71" t="s">
        <v>17</v>
      </c>
      <c r="B388" s="71" t="s">
        <v>48</v>
      </c>
      <c r="C388" s="72">
        <v>45750</v>
      </c>
      <c r="D388" s="71">
        <v>198802</v>
      </c>
      <c r="E388" s="71" t="s">
        <v>179</v>
      </c>
      <c r="F388" s="71" t="s">
        <v>184</v>
      </c>
      <c r="G388" s="73">
        <v>1295789168</v>
      </c>
      <c r="H388" s="71" t="s">
        <v>208</v>
      </c>
    </row>
    <row r="389" spans="1:8" x14ac:dyDescent="0.25">
      <c r="A389" s="71" t="s">
        <v>17</v>
      </c>
      <c r="B389" s="71" t="s">
        <v>48</v>
      </c>
      <c r="C389" s="72">
        <v>45750</v>
      </c>
      <c r="D389" s="71">
        <v>198802</v>
      </c>
      <c r="E389" s="71" t="s">
        <v>179</v>
      </c>
      <c r="F389" s="71" t="s">
        <v>185</v>
      </c>
      <c r="G389" s="73">
        <v>440244864</v>
      </c>
      <c r="H389" s="71" t="s">
        <v>208</v>
      </c>
    </row>
    <row r="390" spans="1:8" x14ac:dyDescent="0.25">
      <c r="A390" s="71" t="s">
        <v>17</v>
      </c>
      <c r="B390" s="71" t="s">
        <v>48</v>
      </c>
      <c r="C390" s="72">
        <v>45750</v>
      </c>
      <c r="D390" s="71">
        <v>198802</v>
      </c>
      <c r="E390" s="71" t="s">
        <v>179</v>
      </c>
      <c r="F390" s="71" t="s">
        <v>186</v>
      </c>
      <c r="G390" s="73">
        <v>1462799414</v>
      </c>
      <c r="H390" s="71" t="s">
        <v>208</v>
      </c>
    </row>
    <row r="391" spans="1:8" x14ac:dyDescent="0.25">
      <c r="A391" s="71" t="s">
        <v>17</v>
      </c>
      <c r="B391" s="71" t="s">
        <v>48</v>
      </c>
      <c r="C391" s="72">
        <v>45750</v>
      </c>
      <c r="D391" s="71">
        <v>198802</v>
      </c>
      <c r="E391" s="71" t="s">
        <v>179</v>
      </c>
      <c r="F391" s="71" t="s">
        <v>187</v>
      </c>
      <c r="G391" s="73">
        <v>829066276</v>
      </c>
      <c r="H391" s="71" t="s">
        <v>208</v>
      </c>
    </row>
    <row r="392" spans="1:8" x14ac:dyDescent="0.25">
      <c r="A392" s="71" t="s">
        <v>17</v>
      </c>
      <c r="B392" s="71" t="s">
        <v>48</v>
      </c>
      <c r="C392" s="72">
        <v>45750</v>
      </c>
      <c r="D392" s="71">
        <v>198802</v>
      </c>
      <c r="E392" s="71" t="s">
        <v>179</v>
      </c>
      <c r="F392" s="71" t="s">
        <v>188</v>
      </c>
      <c r="G392" s="73">
        <v>17005000</v>
      </c>
      <c r="H392" s="71" t="s">
        <v>208</v>
      </c>
    </row>
    <row r="393" spans="1:8" x14ac:dyDescent="0.25">
      <c r="A393" s="71" t="s">
        <v>17</v>
      </c>
      <c r="B393" s="71" t="s">
        <v>48</v>
      </c>
      <c r="C393" s="72">
        <v>45750</v>
      </c>
      <c r="D393" s="71">
        <v>198802</v>
      </c>
      <c r="E393" s="71" t="s">
        <v>179</v>
      </c>
      <c r="F393" s="71" t="s">
        <v>189</v>
      </c>
      <c r="G393" s="73">
        <v>11812000</v>
      </c>
      <c r="H393" s="71" t="s">
        <v>208</v>
      </c>
    </row>
    <row r="394" spans="1:8" x14ac:dyDescent="0.25">
      <c r="A394" s="71" t="s">
        <v>17</v>
      </c>
      <c r="B394" s="71" t="s">
        <v>48</v>
      </c>
      <c r="C394" s="72">
        <v>45750</v>
      </c>
      <c r="D394" s="71">
        <v>198802</v>
      </c>
      <c r="E394" s="71" t="s">
        <v>179</v>
      </c>
      <c r="F394" s="71" t="s">
        <v>190</v>
      </c>
      <c r="G394" s="73">
        <v>25551100</v>
      </c>
      <c r="H394" s="71" t="s">
        <v>208</v>
      </c>
    </row>
    <row r="395" spans="1:8" x14ac:dyDescent="0.25">
      <c r="A395" s="71" t="s">
        <v>17</v>
      </c>
      <c r="B395" s="71" t="s">
        <v>48</v>
      </c>
      <c r="C395" s="72">
        <v>45750</v>
      </c>
      <c r="D395" s="71">
        <v>198802</v>
      </c>
      <c r="E395" s="71" t="s">
        <v>179</v>
      </c>
      <c r="F395" s="71" t="s">
        <v>191</v>
      </c>
      <c r="G395" s="73">
        <v>237000000</v>
      </c>
      <c r="H395" s="71" t="s">
        <v>208</v>
      </c>
    </row>
    <row r="396" spans="1:8" x14ac:dyDescent="0.25">
      <c r="A396" s="71" t="s">
        <v>17</v>
      </c>
      <c r="B396" s="71" t="s">
        <v>48</v>
      </c>
      <c r="C396" s="72">
        <v>45751</v>
      </c>
      <c r="D396" s="71">
        <v>198802</v>
      </c>
      <c r="E396" s="71" t="s">
        <v>179</v>
      </c>
      <c r="F396" s="71" t="s">
        <v>192</v>
      </c>
      <c r="G396" s="73">
        <v>100000</v>
      </c>
      <c r="H396" s="71" t="s">
        <v>208</v>
      </c>
    </row>
    <row r="397" spans="1:8" x14ac:dyDescent="0.25">
      <c r="A397" s="71" t="s">
        <v>17</v>
      </c>
      <c r="B397" s="71" t="s">
        <v>48</v>
      </c>
      <c r="C397" s="72">
        <v>45751</v>
      </c>
      <c r="D397" s="71">
        <v>198802</v>
      </c>
      <c r="E397" s="71" t="s">
        <v>179</v>
      </c>
      <c r="F397" s="71" t="s">
        <v>193</v>
      </c>
      <c r="G397" s="73">
        <v>45205000</v>
      </c>
      <c r="H397" s="71" t="s">
        <v>208</v>
      </c>
    </row>
    <row r="398" spans="1:8" x14ac:dyDescent="0.25">
      <c r="A398" s="71" t="s">
        <v>17</v>
      </c>
      <c r="B398" s="71" t="s">
        <v>48</v>
      </c>
      <c r="C398" s="72">
        <v>45771</v>
      </c>
      <c r="D398" s="71">
        <v>198804</v>
      </c>
      <c r="E398" s="71" t="s">
        <v>194</v>
      </c>
      <c r="F398" s="71" t="s">
        <v>195</v>
      </c>
      <c r="G398" s="73">
        <v>2357806180</v>
      </c>
      <c r="H398" s="71" t="s">
        <v>208</v>
      </c>
    </row>
    <row r="399" spans="1:8" x14ac:dyDescent="0.25">
      <c r="A399" s="71" t="s">
        <v>17</v>
      </c>
      <c r="B399" s="71" t="s">
        <v>48</v>
      </c>
      <c r="C399" s="72">
        <v>45771</v>
      </c>
      <c r="D399" s="71">
        <v>198804</v>
      </c>
      <c r="E399" s="71" t="s">
        <v>194</v>
      </c>
      <c r="F399" s="71" t="s">
        <v>196</v>
      </c>
      <c r="G399" s="73">
        <v>1516165080</v>
      </c>
      <c r="H399" s="71" t="s">
        <v>208</v>
      </c>
    </row>
    <row r="400" spans="1:8" x14ac:dyDescent="0.25">
      <c r="A400" s="71" t="s">
        <v>17</v>
      </c>
      <c r="B400" s="71" t="s">
        <v>48</v>
      </c>
      <c r="C400" s="72">
        <v>45749</v>
      </c>
      <c r="D400" s="71">
        <v>198925</v>
      </c>
      <c r="E400" s="71" t="s">
        <v>198</v>
      </c>
      <c r="F400" s="71" t="s">
        <v>199</v>
      </c>
      <c r="G400" s="73">
        <v>1555352</v>
      </c>
      <c r="H400" s="71" t="s">
        <v>208</v>
      </c>
    </row>
    <row r="401" spans="1:8" x14ac:dyDescent="0.25">
      <c r="A401" s="71" t="s">
        <v>17</v>
      </c>
      <c r="B401" s="71" t="s">
        <v>48</v>
      </c>
      <c r="C401" s="72">
        <v>45757</v>
      </c>
      <c r="D401" s="71">
        <v>199265</v>
      </c>
      <c r="E401" s="71" t="s">
        <v>356</v>
      </c>
      <c r="F401" s="71" t="s">
        <v>357</v>
      </c>
      <c r="G401" s="74">
        <v>168480</v>
      </c>
      <c r="H401" s="71" t="s">
        <v>208</v>
      </c>
    </row>
    <row r="402" spans="1:8" x14ac:dyDescent="0.25">
      <c r="A402" s="71" t="s">
        <v>17</v>
      </c>
      <c r="B402" s="71" t="s">
        <v>48</v>
      </c>
      <c r="C402" s="72">
        <v>45757</v>
      </c>
      <c r="D402" s="71">
        <v>199265</v>
      </c>
      <c r="E402" s="71" t="s">
        <v>356</v>
      </c>
      <c r="F402" s="71" t="s">
        <v>358</v>
      </c>
      <c r="G402" s="74">
        <v>168480</v>
      </c>
      <c r="H402" s="71" t="s">
        <v>208</v>
      </c>
    </row>
    <row r="403" spans="1:8" x14ac:dyDescent="0.25">
      <c r="A403" s="71" t="s">
        <v>17</v>
      </c>
      <c r="B403" s="71" t="s">
        <v>48</v>
      </c>
      <c r="C403" s="72">
        <v>45757</v>
      </c>
      <c r="D403" s="71">
        <v>199265</v>
      </c>
      <c r="E403" s="71" t="s">
        <v>356</v>
      </c>
      <c r="F403" s="71" t="s">
        <v>359</v>
      </c>
      <c r="G403" s="74">
        <v>181200</v>
      </c>
      <c r="H403" s="71" t="s">
        <v>208</v>
      </c>
    </row>
    <row r="404" spans="1:8" x14ac:dyDescent="0.25">
      <c r="A404" s="71" t="s">
        <v>17</v>
      </c>
      <c r="B404" s="71" t="s">
        <v>48</v>
      </c>
      <c r="C404" s="72">
        <v>45757</v>
      </c>
      <c r="D404" s="71">
        <v>199265</v>
      </c>
      <c r="E404" s="71" t="s">
        <v>356</v>
      </c>
      <c r="F404" s="71" t="s">
        <v>360</v>
      </c>
      <c r="G404" s="74">
        <v>181200</v>
      </c>
      <c r="H404" s="71" t="s">
        <v>208</v>
      </c>
    </row>
    <row r="405" spans="1:8" x14ac:dyDescent="0.25">
      <c r="A405" s="71" t="s">
        <v>17</v>
      </c>
      <c r="B405" s="71" t="s">
        <v>48</v>
      </c>
      <c r="C405" s="72">
        <v>45757</v>
      </c>
      <c r="D405" s="71">
        <v>199265</v>
      </c>
      <c r="E405" s="71" t="s">
        <v>356</v>
      </c>
      <c r="F405" s="71" t="s">
        <v>361</v>
      </c>
      <c r="G405" s="74">
        <v>87240</v>
      </c>
      <c r="H405" s="71" t="s">
        <v>208</v>
      </c>
    </row>
    <row r="406" spans="1:8" x14ac:dyDescent="0.25">
      <c r="A406" s="71" t="s">
        <v>17</v>
      </c>
      <c r="B406" s="71" t="s">
        <v>48</v>
      </c>
      <c r="C406" s="72">
        <v>45757</v>
      </c>
      <c r="D406" s="71">
        <v>199265</v>
      </c>
      <c r="E406" s="71" t="s">
        <v>356</v>
      </c>
      <c r="F406" s="71" t="s">
        <v>362</v>
      </c>
      <c r="G406" s="74">
        <v>87240</v>
      </c>
      <c r="H406" s="71" t="s">
        <v>208</v>
      </c>
    </row>
    <row r="407" spans="1:8" x14ac:dyDescent="0.25">
      <c r="A407" s="71" t="s">
        <v>17</v>
      </c>
      <c r="B407" s="71" t="s">
        <v>48</v>
      </c>
      <c r="C407" s="72">
        <v>45757</v>
      </c>
      <c r="D407" s="71">
        <v>199265</v>
      </c>
      <c r="E407" s="71" t="s">
        <v>356</v>
      </c>
      <c r="F407" s="71" t="s">
        <v>363</v>
      </c>
      <c r="G407" s="74">
        <v>39600</v>
      </c>
      <c r="H407" s="71" t="s">
        <v>208</v>
      </c>
    </row>
    <row r="408" spans="1:8" x14ac:dyDescent="0.25">
      <c r="A408" s="71" t="s">
        <v>17</v>
      </c>
      <c r="B408" s="71" t="s">
        <v>48</v>
      </c>
      <c r="C408" s="72">
        <v>45771</v>
      </c>
      <c r="D408" s="71">
        <v>199265</v>
      </c>
      <c r="E408" s="71" t="s">
        <v>356</v>
      </c>
      <c r="F408" s="71" t="s">
        <v>366</v>
      </c>
      <c r="G408" s="74">
        <v>78597</v>
      </c>
      <c r="H408" s="71" t="s">
        <v>208</v>
      </c>
    </row>
    <row r="409" spans="1:8" x14ac:dyDescent="0.25">
      <c r="A409" s="71" t="s">
        <v>17</v>
      </c>
      <c r="B409" s="71" t="s">
        <v>48</v>
      </c>
      <c r="C409" s="72">
        <v>45771</v>
      </c>
      <c r="D409" s="71">
        <v>199265</v>
      </c>
      <c r="E409" s="71" t="s">
        <v>356</v>
      </c>
      <c r="F409" s="71" t="s">
        <v>367</v>
      </c>
      <c r="G409" s="74">
        <v>78597</v>
      </c>
      <c r="H409" s="71" t="s">
        <v>208</v>
      </c>
    </row>
    <row r="410" spans="1:8" x14ac:dyDescent="0.25">
      <c r="A410" s="71" t="s">
        <v>17</v>
      </c>
      <c r="B410" s="71" t="s">
        <v>48</v>
      </c>
      <c r="C410" s="72">
        <v>45772</v>
      </c>
      <c r="D410" s="71">
        <v>199265</v>
      </c>
      <c r="E410" s="71" t="s">
        <v>356</v>
      </c>
      <c r="F410" s="71" t="s">
        <v>368</v>
      </c>
      <c r="G410" s="74">
        <v>253800</v>
      </c>
      <c r="H410" s="71" t="s">
        <v>208</v>
      </c>
    </row>
    <row r="411" spans="1:8" x14ac:dyDescent="0.25">
      <c r="A411" s="71" t="s">
        <v>17</v>
      </c>
      <c r="B411" s="71" t="s">
        <v>48</v>
      </c>
      <c r="C411" s="72">
        <v>45772</v>
      </c>
      <c r="D411" s="71">
        <v>199265</v>
      </c>
      <c r="E411" s="71" t="s">
        <v>356</v>
      </c>
      <c r="F411" s="71" t="s">
        <v>369</v>
      </c>
      <c r="G411" s="74">
        <v>62285901</v>
      </c>
      <c r="H411" s="71" t="s">
        <v>208</v>
      </c>
    </row>
    <row r="412" spans="1:8" x14ac:dyDescent="0.25">
      <c r="A412" s="71" t="s">
        <v>17</v>
      </c>
      <c r="B412" s="71" t="s">
        <v>48</v>
      </c>
      <c r="C412" s="72">
        <v>45772</v>
      </c>
      <c r="D412" s="71">
        <v>199265</v>
      </c>
      <c r="E412" s="71" t="s">
        <v>356</v>
      </c>
      <c r="F412" s="71" t="s">
        <v>370</v>
      </c>
      <c r="G412" s="74">
        <v>55705109</v>
      </c>
      <c r="H412" s="71" t="s">
        <v>208</v>
      </c>
    </row>
    <row r="413" spans="1:8" x14ac:dyDescent="0.25">
      <c r="A413" s="71" t="s">
        <v>17</v>
      </c>
      <c r="B413" s="71" t="s">
        <v>48</v>
      </c>
      <c r="C413" s="72">
        <v>45772</v>
      </c>
      <c r="D413" s="71">
        <v>199265</v>
      </c>
      <c r="E413" s="71" t="s">
        <v>356</v>
      </c>
      <c r="F413" s="71" t="s">
        <v>371</v>
      </c>
      <c r="G413" s="74">
        <v>14859508</v>
      </c>
      <c r="H413" s="71" t="s">
        <v>208</v>
      </c>
    </row>
    <row r="414" spans="1:8" x14ac:dyDescent="0.25">
      <c r="A414" s="71" t="s">
        <v>17</v>
      </c>
      <c r="B414" s="71" t="s">
        <v>48</v>
      </c>
      <c r="C414" s="72">
        <v>45777</v>
      </c>
      <c r="D414" s="71">
        <v>199352</v>
      </c>
      <c r="E414" s="71" t="s">
        <v>374</v>
      </c>
      <c r="F414" s="71" t="s">
        <v>375</v>
      </c>
      <c r="G414" s="74">
        <v>124860499</v>
      </c>
      <c r="H414" s="71" t="s">
        <v>208</v>
      </c>
    </row>
    <row r="415" spans="1:8" x14ac:dyDescent="0.25">
      <c r="A415" s="71" t="s">
        <v>17</v>
      </c>
      <c r="B415" s="71" t="s">
        <v>48</v>
      </c>
      <c r="C415" s="72">
        <v>45777</v>
      </c>
      <c r="D415" s="71">
        <v>199352</v>
      </c>
      <c r="E415" s="71" t="s">
        <v>374</v>
      </c>
      <c r="F415" s="71" t="s">
        <v>376</v>
      </c>
      <c r="G415" s="74">
        <v>-18729075</v>
      </c>
      <c r="H415" s="71" t="s">
        <v>272</v>
      </c>
    </row>
    <row r="416" spans="1:8" x14ac:dyDescent="0.25">
      <c r="A416" s="71" t="s">
        <v>17</v>
      </c>
      <c r="B416" s="71" t="s">
        <v>48</v>
      </c>
      <c r="C416" s="72">
        <v>45777</v>
      </c>
      <c r="D416" s="71">
        <v>199352</v>
      </c>
      <c r="E416" s="71" t="s">
        <v>374</v>
      </c>
      <c r="F416" s="71" t="s">
        <v>377</v>
      </c>
      <c r="G416" s="74">
        <v>16651225</v>
      </c>
      <c r="H416" s="71" t="s">
        <v>208</v>
      </c>
    </row>
    <row r="417" spans="1:9" x14ac:dyDescent="0.25">
      <c r="A417" s="71" t="s">
        <v>17</v>
      </c>
      <c r="B417" s="71" t="s">
        <v>48</v>
      </c>
      <c r="C417" s="72">
        <v>45777</v>
      </c>
      <c r="D417" s="71">
        <v>199352</v>
      </c>
      <c r="E417" s="71" t="s">
        <v>374</v>
      </c>
      <c r="F417" s="71" t="s">
        <v>378</v>
      </c>
      <c r="G417" s="74">
        <v>18572962</v>
      </c>
      <c r="H417" s="71" t="s">
        <v>208</v>
      </c>
    </row>
    <row r="418" spans="1:9" x14ac:dyDescent="0.25">
      <c r="A418" s="71" t="s">
        <v>17</v>
      </c>
      <c r="B418" s="71" t="s">
        <v>48</v>
      </c>
      <c r="C418" s="72">
        <v>45777</v>
      </c>
      <c r="D418" s="71">
        <v>199352</v>
      </c>
      <c r="E418" s="71" t="s">
        <v>374</v>
      </c>
      <c r="F418" s="71" t="s">
        <v>379</v>
      </c>
      <c r="G418" s="74">
        <v>121800</v>
      </c>
      <c r="H418" s="71" t="s">
        <v>208</v>
      </c>
    </row>
    <row r="419" spans="1:9" x14ac:dyDescent="0.25">
      <c r="A419" s="71" t="s">
        <v>17</v>
      </c>
      <c r="B419" s="71" t="s">
        <v>48</v>
      </c>
      <c r="C419" s="72">
        <v>45777</v>
      </c>
      <c r="D419" s="71">
        <v>199352</v>
      </c>
      <c r="E419" s="71" t="s">
        <v>374</v>
      </c>
      <c r="F419" s="71" t="s">
        <v>380</v>
      </c>
      <c r="G419" s="74">
        <v>203390</v>
      </c>
      <c r="H419" s="71" t="s">
        <v>208</v>
      </c>
    </row>
    <row r="420" spans="1:9" x14ac:dyDescent="0.25">
      <c r="A420" s="71" t="s">
        <v>17</v>
      </c>
      <c r="B420" s="71" t="s">
        <v>48</v>
      </c>
      <c r="C420" s="72">
        <v>45777</v>
      </c>
      <c r="D420" s="71">
        <v>199353</v>
      </c>
      <c r="E420" s="71" t="s">
        <v>381</v>
      </c>
      <c r="F420" s="71" t="s">
        <v>382</v>
      </c>
      <c r="G420" s="74">
        <v>-11500</v>
      </c>
      <c r="H420" s="71" t="s">
        <v>272</v>
      </c>
    </row>
    <row r="421" spans="1:9" x14ac:dyDescent="0.25">
      <c r="A421" s="71" t="s">
        <v>17</v>
      </c>
      <c r="B421" s="71" t="s">
        <v>48</v>
      </c>
      <c r="C421" s="72">
        <v>45777</v>
      </c>
      <c r="D421" s="71">
        <v>199353</v>
      </c>
      <c r="E421" s="71" t="s">
        <v>381</v>
      </c>
      <c r="F421" s="71" t="s">
        <v>383</v>
      </c>
      <c r="G421" s="74">
        <v>-57500</v>
      </c>
      <c r="H421" s="71" t="s">
        <v>272</v>
      </c>
    </row>
    <row r="422" spans="1:9" x14ac:dyDescent="0.25">
      <c r="A422" s="71" t="s">
        <v>17</v>
      </c>
      <c r="B422" s="71" t="s">
        <v>48</v>
      </c>
      <c r="C422" s="72">
        <v>45772</v>
      </c>
      <c r="D422" s="71">
        <v>199354</v>
      </c>
      <c r="E422" s="71" t="s">
        <v>372</v>
      </c>
      <c r="F422" s="71" t="s">
        <v>373</v>
      </c>
      <c r="G422" s="74">
        <v>-5285984614</v>
      </c>
      <c r="H422" s="71" t="s">
        <v>272</v>
      </c>
    </row>
    <row r="423" spans="1:9" x14ac:dyDescent="0.25">
      <c r="A423" s="71" t="s">
        <v>17</v>
      </c>
      <c r="B423" s="71" t="s">
        <v>48</v>
      </c>
      <c r="C423" s="72">
        <v>45777</v>
      </c>
      <c r="D423" s="71">
        <v>199354</v>
      </c>
      <c r="E423" s="71" t="s">
        <v>372</v>
      </c>
      <c r="F423" s="71" t="s">
        <v>384</v>
      </c>
      <c r="G423" s="74">
        <v>2300</v>
      </c>
      <c r="H423" s="71" t="s">
        <v>208</v>
      </c>
    </row>
    <row r="424" spans="1:9" x14ac:dyDescent="0.25">
      <c r="A424" s="71" t="s">
        <v>17</v>
      </c>
      <c r="B424" s="71" t="s">
        <v>48</v>
      </c>
      <c r="C424" s="72">
        <v>45749</v>
      </c>
      <c r="D424" s="71">
        <v>199502</v>
      </c>
      <c r="E424" s="71" t="s">
        <v>352</v>
      </c>
      <c r="F424" s="71" t="s">
        <v>353</v>
      </c>
      <c r="G424" s="74">
        <v>204600</v>
      </c>
      <c r="H424" s="71" t="s">
        <v>208</v>
      </c>
    </row>
    <row r="425" spans="1:9" x14ac:dyDescent="0.25">
      <c r="A425" s="71" t="s">
        <v>17</v>
      </c>
      <c r="B425" s="71" t="s">
        <v>48</v>
      </c>
      <c r="C425" s="72">
        <v>45749</v>
      </c>
      <c r="D425" s="71">
        <v>199502</v>
      </c>
      <c r="E425" s="71" t="s">
        <v>352</v>
      </c>
      <c r="F425" s="71" t="s">
        <v>354</v>
      </c>
      <c r="G425" s="74">
        <v>2370000</v>
      </c>
      <c r="H425" s="71" t="s">
        <v>208</v>
      </c>
    </row>
    <row r="426" spans="1:9" x14ac:dyDescent="0.25">
      <c r="A426" s="71" t="s">
        <v>17</v>
      </c>
      <c r="B426" s="71" t="s">
        <v>48</v>
      </c>
      <c r="C426" s="72">
        <v>45749</v>
      </c>
      <c r="D426" s="71">
        <v>199502</v>
      </c>
      <c r="E426" s="71" t="s">
        <v>352</v>
      </c>
      <c r="F426" s="71" t="s">
        <v>355</v>
      </c>
      <c r="G426" s="74">
        <v>836130</v>
      </c>
      <c r="H426" s="71" t="s">
        <v>208</v>
      </c>
    </row>
    <row r="427" spans="1:9" x14ac:dyDescent="0.25">
      <c r="A427" s="71" t="s">
        <v>17</v>
      </c>
      <c r="B427" s="71" t="s">
        <v>48</v>
      </c>
      <c r="C427" s="72">
        <v>45757</v>
      </c>
      <c r="D427" s="71">
        <v>199505</v>
      </c>
      <c r="E427" s="71" t="s">
        <v>364</v>
      </c>
      <c r="F427" s="71" t="s">
        <v>365</v>
      </c>
      <c r="G427" s="74">
        <v>5000000</v>
      </c>
      <c r="H427" s="71" t="s">
        <v>208</v>
      </c>
    </row>
    <row r="428" spans="1:9" s="52" customFormat="1" x14ac:dyDescent="0.25">
      <c r="A428" s="55"/>
      <c r="B428" s="55"/>
      <c r="C428" s="56"/>
      <c r="D428" s="55"/>
      <c r="E428" s="55"/>
      <c r="F428" s="55"/>
      <c r="G428" s="57"/>
      <c r="H428" s="55"/>
      <c r="I428" s="54"/>
    </row>
    <row r="429" spans="1:9" s="52" customFormat="1" x14ac:dyDescent="0.25">
      <c r="A429" s="55"/>
      <c r="B429" s="55"/>
      <c r="C429" s="56"/>
      <c r="D429" s="55"/>
      <c r="E429" s="55"/>
      <c r="F429" s="55"/>
      <c r="G429" s="57"/>
      <c r="H429" s="55"/>
      <c r="I429" s="54"/>
    </row>
    <row r="430" spans="1:9" s="52" customFormat="1" x14ac:dyDescent="0.25">
      <c r="A430" s="55"/>
      <c r="B430" s="55"/>
      <c r="C430" s="56"/>
      <c r="D430" s="55"/>
      <c r="E430" s="55"/>
      <c r="F430" s="55"/>
      <c r="G430" s="57"/>
      <c r="H430" s="55"/>
      <c r="I430" s="54"/>
    </row>
    <row r="431" spans="1:9" s="52" customFormat="1" x14ac:dyDescent="0.25">
      <c r="A431" s="55"/>
      <c r="B431" s="55"/>
      <c r="C431" s="56"/>
      <c r="D431" s="55"/>
      <c r="E431" s="55"/>
      <c r="F431" s="55"/>
      <c r="G431" s="57"/>
      <c r="H431" s="55"/>
      <c r="I431" s="54"/>
    </row>
    <row r="432" spans="1:9" s="52" customFormat="1" x14ac:dyDescent="0.25">
      <c r="A432" s="55"/>
      <c r="B432" s="55"/>
      <c r="C432" s="56"/>
      <c r="D432" s="55"/>
      <c r="E432" s="55"/>
      <c r="F432" s="55"/>
      <c r="G432" s="57"/>
      <c r="H432" s="55"/>
      <c r="I432" s="54"/>
    </row>
    <row r="433" spans="1:9" s="52" customFormat="1" x14ac:dyDescent="0.25">
      <c r="A433" s="55"/>
      <c r="B433" s="55"/>
      <c r="C433" s="56"/>
      <c r="D433" s="55"/>
      <c r="E433" s="55"/>
      <c r="F433" s="55"/>
      <c r="G433" s="57"/>
      <c r="H433" s="55"/>
      <c r="I433" s="54"/>
    </row>
    <row r="434" spans="1:9" s="52" customFormat="1" x14ac:dyDescent="0.25">
      <c r="A434" s="55"/>
      <c r="B434" s="55"/>
      <c r="C434" s="56"/>
      <c r="D434" s="55"/>
      <c r="E434" s="55"/>
      <c r="F434" s="55"/>
      <c r="G434" s="57"/>
      <c r="H434" s="55"/>
      <c r="I434" s="54"/>
    </row>
    <row r="435" spans="1:9" s="52" customFormat="1" x14ac:dyDescent="0.25">
      <c r="A435" s="55"/>
      <c r="B435" s="55"/>
      <c r="C435" s="56"/>
      <c r="D435" s="55"/>
      <c r="E435" s="55"/>
      <c r="F435" s="55"/>
      <c r="G435" s="57"/>
      <c r="H435" s="55"/>
      <c r="I435" s="54"/>
    </row>
    <row r="436" spans="1:9" s="52" customFormat="1" x14ac:dyDescent="0.25">
      <c r="A436" s="55"/>
      <c r="B436" s="55"/>
      <c r="C436" s="56"/>
      <c r="D436" s="55"/>
      <c r="E436" s="55"/>
      <c r="F436" s="55"/>
      <c r="G436" s="57">
        <v>7901118002.4899998</v>
      </c>
      <c r="H436" s="55"/>
      <c r="I436" s="54"/>
    </row>
    <row r="437" spans="1:9" x14ac:dyDescent="0.25">
      <c r="A437" s="55" t="s">
        <v>17</v>
      </c>
      <c r="B437" s="55" t="s">
        <v>206</v>
      </c>
      <c r="C437" s="56">
        <v>45783</v>
      </c>
      <c r="D437" s="55">
        <v>198397</v>
      </c>
      <c r="E437" s="55" t="s">
        <v>132</v>
      </c>
      <c r="F437" s="55" t="s">
        <v>232</v>
      </c>
      <c r="G437" s="57">
        <v>100</v>
      </c>
      <c r="H437" s="55" t="s">
        <v>208</v>
      </c>
    </row>
    <row r="438" spans="1:9" x14ac:dyDescent="0.25">
      <c r="A438" s="55" t="s">
        <v>17</v>
      </c>
      <c r="B438" s="55" t="s">
        <v>206</v>
      </c>
      <c r="C438" s="56">
        <v>45782</v>
      </c>
      <c r="D438" s="55">
        <v>198400</v>
      </c>
      <c r="E438" s="55" t="s">
        <v>221</v>
      </c>
      <c r="F438" s="55" t="s">
        <v>222</v>
      </c>
      <c r="G438" s="57">
        <v>261596593</v>
      </c>
      <c r="H438" s="55" t="s">
        <v>208</v>
      </c>
    </row>
    <row r="439" spans="1:9" x14ac:dyDescent="0.25">
      <c r="A439" s="55" t="s">
        <v>17</v>
      </c>
      <c r="B439" s="55" t="s">
        <v>206</v>
      </c>
      <c r="C439" s="56">
        <v>45782</v>
      </c>
      <c r="D439" s="55">
        <v>198400</v>
      </c>
      <c r="E439" s="55" t="s">
        <v>221</v>
      </c>
      <c r="F439" s="55" t="s">
        <v>223</v>
      </c>
      <c r="G439" s="57">
        <v>5684264203</v>
      </c>
      <c r="H439" s="55" t="s">
        <v>208</v>
      </c>
    </row>
    <row r="440" spans="1:9" x14ac:dyDescent="0.25">
      <c r="A440" s="55" t="s">
        <v>17</v>
      </c>
      <c r="B440" s="55" t="s">
        <v>206</v>
      </c>
      <c r="C440" s="56">
        <v>45779</v>
      </c>
      <c r="D440" s="55">
        <v>198401</v>
      </c>
      <c r="E440" s="55" t="s">
        <v>155</v>
      </c>
      <c r="F440" s="55" t="s">
        <v>207</v>
      </c>
      <c r="G440" s="57">
        <v>100000</v>
      </c>
      <c r="H440" s="55" t="s">
        <v>208</v>
      </c>
    </row>
    <row r="441" spans="1:9" x14ac:dyDescent="0.25">
      <c r="A441" s="55" t="s">
        <v>17</v>
      </c>
      <c r="B441" s="55" t="s">
        <v>206</v>
      </c>
      <c r="C441" s="56">
        <v>45779</v>
      </c>
      <c r="D441" s="55">
        <v>198401</v>
      </c>
      <c r="E441" s="55" t="s">
        <v>155</v>
      </c>
      <c r="F441" s="55" t="s">
        <v>209</v>
      </c>
      <c r="G441" s="57">
        <v>100000</v>
      </c>
      <c r="H441" s="55" t="s">
        <v>208</v>
      </c>
    </row>
    <row r="442" spans="1:9" x14ac:dyDescent="0.25">
      <c r="A442" s="55" t="s">
        <v>17</v>
      </c>
      <c r="B442" s="55" t="s">
        <v>206</v>
      </c>
      <c r="C442" s="56">
        <v>45779</v>
      </c>
      <c r="D442" s="55">
        <v>198401</v>
      </c>
      <c r="E442" s="55" t="s">
        <v>155</v>
      </c>
      <c r="F442" s="55" t="s">
        <v>210</v>
      </c>
      <c r="G442" s="57">
        <v>100000</v>
      </c>
      <c r="H442" s="55" t="s">
        <v>208</v>
      </c>
    </row>
    <row r="443" spans="1:9" x14ac:dyDescent="0.25">
      <c r="A443" s="55" t="s">
        <v>17</v>
      </c>
      <c r="B443" s="55" t="s">
        <v>206</v>
      </c>
      <c r="C443" s="56">
        <v>45779</v>
      </c>
      <c r="D443" s="55">
        <v>198401</v>
      </c>
      <c r="E443" s="55" t="s">
        <v>155</v>
      </c>
      <c r="F443" s="55" t="s">
        <v>211</v>
      </c>
      <c r="G443" s="57">
        <v>100000</v>
      </c>
      <c r="H443" s="55" t="s">
        <v>208</v>
      </c>
    </row>
    <row r="444" spans="1:9" x14ac:dyDescent="0.25">
      <c r="A444" s="55" t="s">
        <v>17</v>
      </c>
      <c r="B444" s="55" t="s">
        <v>206</v>
      </c>
      <c r="C444" s="56">
        <v>45779</v>
      </c>
      <c r="D444" s="55">
        <v>198401</v>
      </c>
      <c r="E444" s="55" t="s">
        <v>155</v>
      </c>
      <c r="F444" s="55" t="s">
        <v>212</v>
      </c>
      <c r="G444" s="57">
        <v>900000</v>
      </c>
      <c r="H444" s="55" t="s">
        <v>208</v>
      </c>
    </row>
    <row r="445" spans="1:9" x14ac:dyDescent="0.25">
      <c r="A445" s="55" t="s">
        <v>17</v>
      </c>
      <c r="B445" s="55" t="s">
        <v>206</v>
      </c>
      <c r="C445" s="56">
        <v>45779</v>
      </c>
      <c r="D445" s="55">
        <v>198401</v>
      </c>
      <c r="E445" s="55" t="s">
        <v>155</v>
      </c>
      <c r="F445" s="55" t="s">
        <v>213</v>
      </c>
      <c r="G445" s="57">
        <v>1000000</v>
      </c>
      <c r="H445" s="55" t="s">
        <v>208</v>
      </c>
    </row>
    <row r="446" spans="1:9" x14ac:dyDescent="0.25">
      <c r="A446" s="55" t="s">
        <v>17</v>
      </c>
      <c r="B446" s="55" t="s">
        <v>206</v>
      </c>
      <c r="C446" s="56">
        <v>45779</v>
      </c>
      <c r="D446" s="55">
        <v>198401</v>
      </c>
      <c r="E446" s="55" t="s">
        <v>155</v>
      </c>
      <c r="F446" s="55" t="s">
        <v>214</v>
      </c>
      <c r="G446" s="57">
        <v>100000</v>
      </c>
      <c r="H446" s="55" t="s">
        <v>208</v>
      </c>
    </row>
    <row r="447" spans="1:9" x14ac:dyDescent="0.25">
      <c r="A447" s="55" t="s">
        <v>17</v>
      </c>
      <c r="B447" s="55" t="s">
        <v>206</v>
      </c>
      <c r="C447" s="56">
        <v>45779</v>
      </c>
      <c r="D447" s="55">
        <v>198401</v>
      </c>
      <c r="E447" s="55" t="s">
        <v>155</v>
      </c>
      <c r="F447" s="55" t="s">
        <v>215</v>
      </c>
      <c r="G447" s="57">
        <v>100000</v>
      </c>
      <c r="H447" s="55" t="s">
        <v>208</v>
      </c>
    </row>
    <row r="448" spans="1:9" x14ac:dyDescent="0.25">
      <c r="A448" s="55" t="s">
        <v>17</v>
      </c>
      <c r="B448" s="55" t="s">
        <v>206</v>
      </c>
      <c r="C448" s="56">
        <v>45779</v>
      </c>
      <c r="D448" s="55">
        <v>198401</v>
      </c>
      <c r="E448" s="55" t="s">
        <v>155</v>
      </c>
      <c r="F448" s="55" t="s">
        <v>216</v>
      </c>
      <c r="G448" s="57">
        <v>100000</v>
      </c>
      <c r="H448" s="55" t="s">
        <v>208</v>
      </c>
    </row>
    <row r="449" spans="1:8" x14ac:dyDescent="0.25">
      <c r="A449" s="55" t="s">
        <v>17</v>
      </c>
      <c r="B449" s="55" t="s">
        <v>206</v>
      </c>
      <c r="C449" s="56">
        <v>45782</v>
      </c>
      <c r="D449" s="55">
        <v>198401</v>
      </c>
      <c r="E449" s="55" t="s">
        <v>155</v>
      </c>
      <c r="F449" s="55" t="s">
        <v>224</v>
      </c>
      <c r="G449" s="57">
        <v>2203008000</v>
      </c>
      <c r="H449" s="55" t="s">
        <v>208</v>
      </c>
    </row>
    <row r="450" spans="1:8" x14ac:dyDescent="0.25">
      <c r="A450" s="55" t="s">
        <v>17</v>
      </c>
      <c r="B450" s="55" t="s">
        <v>206</v>
      </c>
      <c r="C450" s="56">
        <v>45783</v>
      </c>
      <c r="D450" s="55">
        <v>198401</v>
      </c>
      <c r="E450" s="55" t="s">
        <v>155</v>
      </c>
      <c r="F450" s="55" t="s">
        <v>233</v>
      </c>
      <c r="G450" s="57">
        <v>100</v>
      </c>
      <c r="H450" s="55" t="s">
        <v>208</v>
      </c>
    </row>
    <row r="451" spans="1:8" x14ac:dyDescent="0.25">
      <c r="A451" s="55" t="s">
        <v>17</v>
      </c>
      <c r="B451" s="55" t="s">
        <v>206</v>
      </c>
      <c r="C451" s="56">
        <v>45784</v>
      </c>
      <c r="D451" s="55">
        <v>198497</v>
      </c>
      <c r="E451" s="55" t="s">
        <v>239</v>
      </c>
      <c r="F451" s="55" t="s">
        <v>240</v>
      </c>
      <c r="G451" s="57">
        <v>100000</v>
      </c>
      <c r="H451" s="55" t="s">
        <v>208</v>
      </c>
    </row>
    <row r="452" spans="1:8" x14ac:dyDescent="0.25">
      <c r="A452" s="55" t="s">
        <v>17</v>
      </c>
      <c r="B452" s="55" t="s">
        <v>206</v>
      </c>
      <c r="C452" s="56">
        <v>45784</v>
      </c>
      <c r="D452" s="55">
        <v>198497</v>
      </c>
      <c r="E452" s="55" t="s">
        <v>239</v>
      </c>
      <c r="F452" s="55" t="s">
        <v>241</v>
      </c>
      <c r="G452" s="57">
        <v>100000</v>
      </c>
      <c r="H452" s="55" t="s">
        <v>208</v>
      </c>
    </row>
    <row r="453" spans="1:8" x14ac:dyDescent="0.25">
      <c r="A453" s="55" t="s">
        <v>17</v>
      </c>
      <c r="B453" s="55" t="s">
        <v>206</v>
      </c>
      <c r="C453" s="56">
        <v>45784</v>
      </c>
      <c r="D453" s="55">
        <v>198497</v>
      </c>
      <c r="E453" s="55" t="s">
        <v>239</v>
      </c>
      <c r="F453" s="55" t="s">
        <v>242</v>
      </c>
      <c r="G453" s="57">
        <v>100000</v>
      </c>
      <c r="H453" s="55" t="s">
        <v>208</v>
      </c>
    </row>
    <row r="454" spans="1:8" x14ac:dyDescent="0.25">
      <c r="A454" s="55" t="s">
        <v>17</v>
      </c>
      <c r="B454" s="55" t="s">
        <v>206</v>
      </c>
      <c r="C454" s="56">
        <v>45779</v>
      </c>
      <c r="D454" s="55">
        <v>198803</v>
      </c>
      <c r="E454" s="55" t="s">
        <v>217</v>
      </c>
      <c r="F454" s="55" t="s">
        <v>218</v>
      </c>
      <c r="G454" s="57">
        <v>3000000</v>
      </c>
      <c r="H454" s="55" t="s">
        <v>208</v>
      </c>
    </row>
    <row r="455" spans="1:8" x14ac:dyDescent="0.25">
      <c r="A455" s="55" t="s">
        <v>17</v>
      </c>
      <c r="B455" s="55" t="s">
        <v>206</v>
      </c>
      <c r="C455" s="56">
        <v>45779</v>
      </c>
      <c r="D455" s="55">
        <v>198803</v>
      </c>
      <c r="E455" s="55" t="s">
        <v>217</v>
      </c>
      <c r="F455" s="55" t="s">
        <v>218</v>
      </c>
      <c r="G455" s="57">
        <v>3000000</v>
      </c>
      <c r="H455" s="55" t="s">
        <v>208</v>
      </c>
    </row>
    <row r="456" spans="1:8" x14ac:dyDescent="0.25">
      <c r="A456" s="55" t="s">
        <v>17</v>
      </c>
      <c r="B456" s="55" t="s">
        <v>206</v>
      </c>
      <c r="C456" s="56">
        <v>45779</v>
      </c>
      <c r="D456" s="55">
        <v>198803</v>
      </c>
      <c r="E456" s="55" t="s">
        <v>217</v>
      </c>
      <c r="F456" s="55" t="s">
        <v>218</v>
      </c>
      <c r="G456" s="57">
        <v>3000000</v>
      </c>
      <c r="H456" s="55" t="s">
        <v>208</v>
      </c>
    </row>
    <row r="457" spans="1:8" x14ac:dyDescent="0.25">
      <c r="A457" s="55" t="s">
        <v>17</v>
      </c>
      <c r="B457" s="55" t="s">
        <v>206</v>
      </c>
      <c r="C457" s="56">
        <v>45779</v>
      </c>
      <c r="D457" s="55">
        <v>198803</v>
      </c>
      <c r="E457" s="55" t="s">
        <v>217</v>
      </c>
      <c r="F457" s="55" t="s">
        <v>218</v>
      </c>
      <c r="G457" s="57">
        <v>3000000</v>
      </c>
      <c r="H457" s="55" t="s">
        <v>208</v>
      </c>
    </row>
    <row r="458" spans="1:8" x14ac:dyDescent="0.25">
      <c r="A458" s="55" t="s">
        <v>17</v>
      </c>
      <c r="B458" s="55" t="s">
        <v>206</v>
      </c>
      <c r="C458" s="56">
        <v>45779</v>
      </c>
      <c r="D458" s="55">
        <v>198803</v>
      </c>
      <c r="E458" s="55" t="s">
        <v>217</v>
      </c>
      <c r="F458" s="55" t="s">
        <v>218</v>
      </c>
      <c r="G458" s="57">
        <v>87500</v>
      </c>
      <c r="H458" s="55" t="s">
        <v>208</v>
      </c>
    </row>
    <row r="459" spans="1:8" x14ac:dyDescent="0.25">
      <c r="A459" s="55" t="s">
        <v>17</v>
      </c>
      <c r="B459" s="55" t="s">
        <v>206</v>
      </c>
      <c r="C459" s="56">
        <v>45785</v>
      </c>
      <c r="D459" s="55">
        <v>198803</v>
      </c>
      <c r="E459" s="55" t="s">
        <v>217</v>
      </c>
      <c r="F459" s="55" t="s">
        <v>244</v>
      </c>
      <c r="G459" s="57">
        <v>100000</v>
      </c>
      <c r="H459" s="55" t="s">
        <v>208</v>
      </c>
    </row>
    <row r="460" spans="1:8" x14ac:dyDescent="0.25">
      <c r="A460" s="55" t="s">
        <v>17</v>
      </c>
      <c r="B460" s="55" t="s">
        <v>206</v>
      </c>
      <c r="C460" s="56">
        <v>45785</v>
      </c>
      <c r="D460" s="55">
        <v>198803</v>
      </c>
      <c r="E460" s="55" t="s">
        <v>217</v>
      </c>
      <c r="F460" s="55" t="s">
        <v>245</v>
      </c>
      <c r="G460" s="57">
        <v>100000</v>
      </c>
      <c r="H460" s="55" t="s">
        <v>208</v>
      </c>
    </row>
    <row r="461" spans="1:8" x14ac:dyDescent="0.25">
      <c r="A461" s="55" t="s">
        <v>17</v>
      </c>
      <c r="B461" s="55" t="s">
        <v>206</v>
      </c>
      <c r="C461" s="56">
        <v>45785</v>
      </c>
      <c r="D461" s="55">
        <v>198803</v>
      </c>
      <c r="E461" s="55" t="s">
        <v>217</v>
      </c>
      <c r="F461" s="55" t="s">
        <v>246</v>
      </c>
      <c r="G461" s="57">
        <v>100000</v>
      </c>
      <c r="H461" s="55" t="s">
        <v>208</v>
      </c>
    </row>
    <row r="462" spans="1:8" x14ac:dyDescent="0.25">
      <c r="A462" s="55" t="s">
        <v>17</v>
      </c>
      <c r="B462" s="55" t="s">
        <v>206</v>
      </c>
      <c r="C462" s="56">
        <v>45785</v>
      </c>
      <c r="D462" s="55">
        <v>198803</v>
      </c>
      <c r="E462" s="55" t="s">
        <v>217</v>
      </c>
      <c r="F462" s="55" t="s">
        <v>247</v>
      </c>
      <c r="G462" s="57">
        <v>100000</v>
      </c>
      <c r="H462" s="55" t="s">
        <v>208</v>
      </c>
    </row>
    <row r="463" spans="1:8" x14ac:dyDescent="0.25">
      <c r="A463" s="55" t="s">
        <v>17</v>
      </c>
      <c r="B463" s="55" t="s">
        <v>206</v>
      </c>
      <c r="C463" s="56">
        <v>45786</v>
      </c>
      <c r="D463" s="55">
        <v>198803</v>
      </c>
      <c r="E463" s="55" t="s">
        <v>217</v>
      </c>
      <c r="F463" s="55" t="s">
        <v>250</v>
      </c>
      <c r="G463" s="57">
        <v>100000</v>
      </c>
      <c r="H463" s="55" t="s">
        <v>208</v>
      </c>
    </row>
    <row r="464" spans="1:8" x14ac:dyDescent="0.25">
      <c r="A464" s="55" t="s">
        <v>17</v>
      </c>
      <c r="B464" s="55" t="s">
        <v>206</v>
      </c>
      <c r="C464" s="56">
        <v>45786</v>
      </c>
      <c r="D464" s="55">
        <v>198803</v>
      </c>
      <c r="E464" s="55" t="s">
        <v>217</v>
      </c>
      <c r="F464" s="55" t="s">
        <v>251</v>
      </c>
      <c r="G464" s="57">
        <v>100000</v>
      </c>
      <c r="H464" s="55" t="s">
        <v>208</v>
      </c>
    </row>
    <row r="465" spans="1:8" x14ac:dyDescent="0.25">
      <c r="A465" s="55" t="s">
        <v>17</v>
      </c>
      <c r="B465" s="55" t="s">
        <v>206</v>
      </c>
      <c r="C465" s="56">
        <v>45786</v>
      </c>
      <c r="D465" s="55">
        <v>198803</v>
      </c>
      <c r="E465" s="55" t="s">
        <v>217</v>
      </c>
      <c r="F465" s="55" t="s">
        <v>251</v>
      </c>
      <c r="G465" s="57">
        <v>100000</v>
      </c>
      <c r="H465" s="55" t="s">
        <v>208</v>
      </c>
    </row>
    <row r="466" spans="1:8" x14ac:dyDescent="0.25">
      <c r="A466" s="55" t="s">
        <v>17</v>
      </c>
      <c r="B466" s="55" t="s">
        <v>206</v>
      </c>
      <c r="C466" s="56">
        <v>45782</v>
      </c>
      <c r="D466" s="55">
        <v>198804</v>
      </c>
      <c r="E466" s="55" t="s">
        <v>194</v>
      </c>
      <c r="F466" s="55" t="s">
        <v>225</v>
      </c>
      <c r="G466" s="57">
        <v>14700000</v>
      </c>
      <c r="H466" s="55" t="s">
        <v>208</v>
      </c>
    </row>
    <row r="467" spans="1:8" x14ac:dyDescent="0.25">
      <c r="A467" s="55" t="s">
        <v>17</v>
      </c>
      <c r="B467" s="55" t="s">
        <v>206</v>
      </c>
      <c r="C467" s="56">
        <v>45782</v>
      </c>
      <c r="D467" s="55">
        <v>198804</v>
      </c>
      <c r="E467" s="55" t="s">
        <v>194</v>
      </c>
      <c r="F467" s="55" t="s">
        <v>226</v>
      </c>
      <c r="G467" s="57">
        <v>100000</v>
      </c>
      <c r="H467" s="55" t="s">
        <v>208</v>
      </c>
    </row>
    <row r="468" spans="1:8" x14ac:dyDescent="0.25">
      <c r="A468" s="55" t="s">
        <v>17</v>
      </c>
      <c r="B468" s="55" t="s">
        <v>206</v>
      </c>
      <c r="C468" s="56">
        <v>45782</v>
      </c>
      <c r="D468" s="55">
        <v>198804</v>
      </c>
      <c r="E468" s="55" t="s">
        <v>194</v>
      </c>
      <c r="F468" s="55" t="s">
        <v>227</v>
      </c>
      <c r="G468" s="57">
        <v>100000</v>
      </c>
      <c r="H468" s="55" t="s">
        <v>208</v>
      </c>
    </row>
    <row r="469" spans="1:8" x14ac:dyDescent="0.25">
      <c r="A469" s="55" t="s">
        <v>17</v>
      </c>
      <c r="B469" s="55" t="s">
        <v>206</v>
      </c>
      <c r="C469" s="56">
        <v>45782</v>
      </c>
      <c r="D469" s="55">
        <v>198804</v>
      </c>
      <c r="E469" s="55" t="s">
        <v>194</v>
      </c>
      <c r="F469" s="55" t="s">
        <v>228</v>
      </c>
      <c r="G469" s="57">
        <v>100000</v>
      </c>
      <c r="H469" s="55" t="s">
        <v>208</v>
      </c>
    </row>
    <row r="470" spans="1:8" x14ac:dyDescent="0.25">
      <c r="A470" s="55" t="s">
        <v>17</v>
      </c>
      <c r="B470" s="55" t="s">
        <v>206</v>
      </c>
      <c r="C470" s="56">
        <v>45782</v>
      </c>
      <c r="D470" s="55">
        <v>198804</v>
      </c>
      <c r="E470" s="55" t="s">
        <v>194</v>
      </c>
      <c r="F470" s="55" t="s">
        <v>229</v>
      </c>
      <c r="G470" s="57">
        <v>100000</v>
      </c>
      <c r="H470" s="55" t="s">
        <v>208</v>
      </c>
    </row>
    <row r="471" spans="1:8" x14ac:dyDescent="0.25">
      <c r="A471" s="55" t="s">
        <v>17</v>
      </c>
      <c r="B471" s="55" t="s">
        <v>206</v>
      </c>
      <c r="C471" s="56">
        <v>45782</v>
      </c>
      <c r="D471" s="55">
        <v>198804</v>
      </c>
      <c r="E471" s="55" t="s">
        <v>194</v>
      </c>
      <c r="F471" s="55" t="s">
        <v>230</v>
      </c>
      <c r="G471" s="57">
        <v>3000000</v>
      </c>
      <c r="H471" s="55" t="s">
        <v>208</v>
      </c>
    </row>
    <row r="472" spans="1:8" x14ac:dyDescent="0.25">
      <c r="A472" s="55" t="s">
        <v>17</v>
      </c>
      <c r="B472" s="55" t="s">
        <v>206</v>
      </c>
      <c r="C472" s="56">
        <v>45782</v>
      </c>
      <c r="D472" s="55">
        <v>198804</v>
      </c>
      <c r="E472" s="55" t="s">
        <v>194</v>
      </c>
      <c r="F472" s="55" t="s">
        <v>230</v>
      </c>
      <c r="G472" s="57">
        <v>3000000</v>
      </c>
      <c r="H472" s="55" t="s">
        <v>208</v>
      </c>
    </row>
    <row r="473" spans="1:8" x14ac:dyDescent="0.25">
      <c r="A473" s="55" t="s">
        <v>17</v>
      </c>
      <c r="B473" s="55" t="s">
        <v>206</v>
      </c>
      <c r="C473" s="56">
        <v>45782</v>
      </c>
      <c r="D473" s="55">
        <v>198804</v>
      </c>
      <c r="E473" s="55" t="s">
        <v>194</v>
      </c>
      <c r="F473" s="55" t="s">
        <v>230</v>
      </c>
      <c r="G473" s="57">
        <v>3000000</v>
      </c>
      <c r="H473" s="55" t="s">
        <v>208</v>
      </c>
    </row>
    <row r="474" spans="1:8" x14ac:dyDescent="0.25">
      <c r="A474" s="55" t="s">
        <v>17</v>
      </c>
      <c r="B474" s="55" t="s">
        <v>206</v>
      </c>
      <c r="C474" s="56">
        <v>45782</v>
      </c>
      <c r="D474" s="55">
        <v>198804</v>
      </c>
      <c r="E474" s="55" t="s">
        <v>194</v>
      </c>
      <c r="F474" s="55" t="s">
        <v>230</v>
      </c>
      <c r="G474" s="57">
        <v>3000000</v>
      </c>
      <c r="H474" s="55" t="s">
        <v>208</v>
      </c>
    </row>
    <row r="475" spans="1:8" x14ac:dyDescent="0.25">
      <c r="A475" s="55" t="s">
        <v>17</v>
      </c>
      <c r="B475" s="55" t="s">
        <v>206</v>
      </c>
      <c r="C475" s="56">
        <v>45782</v>
      </c>
      <c r="D475" s="55">
        <v>198804</v>
      </c>
      <c r="E475" s="55" t="s">
        <v>194</v>
      </c>
      <c r="F475" s="55" t="s">
        <v>230</v>
      </c>
      <c r="G475" s="57">
        <v>3000000</v>
      </c>
      <c r="H475" s="55" t="s">
        <v>208</v>
      </c>
    </row>
    <row r="476" spans="1:8" x14ac:dyDescent="0.25">
      <c r="A476" s="55" t="s">
        <v>17</v>
      </c>
      <c r="B476" s="55" t="s">
        <v>206</v>
      </c>
      <c r="C476" s="56">
        <v>45782</v>
      </c>
      <c r="D476" s="55">
        <v>198804</v>
      </c>
      <c r="E476" s="55" t="s">
        <v>194</v>
      </c>
      <c r="F476" s="55" t="s">
        <v>230</v>
      </c>
      <c r="G476" s="57">
        <v>3000000</v>
      </c>
      <c r="H476" s="55" t="s">
        <v>208</v>
      </c>
    </row>
    <row r="477" spans="1:8" x14ac:dyDescent="0.25">
      <c r="A477" s="55" t="s">
        <v>17</v>
      </c>
      <c r="B477" s="55" t="s">
        <v>206</v>
      </c>
      <c r="C477" s="56">
        <v>45782</v>
      </c>
      <c r="D477" s="55">
        <v>198804</v>
      </c>
      <c r="E477" s="55" t="s">
        <v>194</v>
      </c>
      <c r="F477" s="55" t="s">
        <v>230</v>
      </c>
      <c r="G477" s="57">
        <v>3000000</v>
      </c>
      <c r="H477" s="55" t="s">
        <v>208</v>
      </c>
    </row>
    <row r="478" spans="1:8" x14ac:dyDescent="0.25">
      <c r="A478" s="55" t="s">
        <v>17</v>
      </c>
      <c r="B478" s="55" t="s">
        <v>206</v>
      </c>
      <c r="C478" s="56">
        <v>45782</v>
      </c>
      <c r="D478" s="55">
        <v>198804</v>
      </c>
      <c r="E478" s="55" t="s">
        <v>194</v>
      </c>
      <c r="F478" s="55" t="s">
        <v>230</v>
      </c>
      <c r="G478" s="57">
        <v>3000000</v>
      </c>
      <c r="H478" s="55" t="s">
        <v>208</v>
      </c>
    </row>
    <row r="479" spans="1:8" x14ac:dyDescent="0.25">
      <c r="A479" s="55" t="s">
        <v>17</v>
      </c>
      <c r="B479" s="55" t="s">
        <v>206</v>
      </c>
      <c r="C479" s="56">
        <v>45782</v>
      </c>
      <c r="D479" s="55">
        <v>198804</v>
      </c>
      <c r="E479" s="55" t="s">
        <v>194</v>
      </c>
      <c r="F479" s="55" t="s">
        <v>230</v>
      </c>
      <c r="G479" s="57">
        <v>1630000</v>
      </c>
      <c r="H479" s="55" t="s">
        <v>208</v>
      </c>
    </row>
    <row r="480" spans="1:8" x14ac:dyDescent="0.25">
      <c r="A480" s="55" t="s">
        <v>17</v>
      </c>
      <c r="B480" s="55" t="s">
        <v>206</v>
      </c>
      <c r="C480" s="56">
        <v>45782</v>
      </c>
      <c r="D480" s="55">
        <v>198804</v>
      </c>
      <c r="E480" s="55" t="s">
        <v>194</v>
      </c>
      <c r="F480" s="55" t="s">
        <v>231</v>
      </c>
      <c r="G480" s="57">
        <v>70000</v>
      </c>
      <c r="H480" s="55" t="s">
        <v>208</v>
      </c>
    </row>
    <row r="481" spans="1:8" x14ac:dyDescent="0.25">
      <c r="A481" s="55" t="s">
        <v>17</v>
      </c>
      <c r="B481" s="55" t="s">
        <v>206</v>
      </c>
      <c r="C481" s="56">
        <v>45783</v>
      </c>
      <c r="D481" s="55">
        <v>198804</v>
      </c>
      <c r="E481" s="55" t="s">
        <v>194</v>
      </c>
      <c r="F481" s="55" t="s">
        <v>234</v>
      </c>
      <c r="G481" s="57">
        <v>100000</v>
      </c>
      <c r="H481" s="55" t="s">
        <v>208</v>
      </c>
    </row>
    <row r="482" spans="1:8" x14ac:dyDescent="0.25">
      <c r="A482" s="55" t="s">
        <v>17</v>
      </c>
      <c r="B482" s="55" t="s">
        <v>206</v>
      </c>
      <c r="C482" s="56">
        <v>45783</v>
      </c>
      <c r="D482" s="55">
        <v>198804</v>
      </c>
      <c r="E482" s="55" t="s">
        <v>194</v>
      </c>
      <c r="F482" s="55" t="s">
        <v>235</v>
      </c>
      <c r="G482" s="57">
        <v>100000</v>
      </c>
      <c r="H482" s="55" t="s">
        <v>208</v>
      </c>
    </row>
    <row r="483" spans="1:8" x14ac:dyDescent="0.25">
      <c r="A483" s="55" t="s">
        <v>17</v>
      </c>
      <c r="B483" s="55" t="s">
        <v>206</v>
      </c>
      <c r="C483" s="56">
        <v>45783</v>
      </c>
      <c r="D483" s="55">
        <v>198804</v>
      </c>
      <c r="E483" s="55" t="s">
        <v>194</v>
      </c>
      <c r="F483" s="55" t="s">
        <v>236</v>
      </c>
      <c r="G483" s="57">
        <v>100000</v>
      </c>
      <c r="H483" s="55" t="s">
        <v>208</v>
      </c>
    </row>
    <row r="484" spans="1:8" x14ac:dyDescent="0.25">
      <c r="A484" s="55" t="s">
        <v>17</v>
      </c>
      <c r="B484" s="55" t="s">
        <v>206</v>
      </c>
      <c r="C484" s="56">
        <v>45783</v>
      </c>
      <c r="D484" s="55">
        <v>198804</v>
      </c>
      <c r="E484" s="55" t="s">
        <v>194</v>
      </c>
      <c r="F484" s="55" t="s">
        <v>237</v>
      </c>
      <c r="G484" s="57">
        <v>100000</v>
      </c>
      <c r="H484" s="55" t="s">
        <v>208</v>
      </c>
    </row>
    <row r="485" spans="1:8" x14ac:dyDescent="0.25">
      <c r="A485" s="55" t="s">
        <v>17</v>
      </c>
      <c r="B485" s="55" t="s">
        <v>206</v>
      </c>
      <c r="C485" s="56">
        <v>45783</v>
      </c>
      <c r="D485" s="55">
        <v>198804</v>
      </c>
      <c r="E485" s="55" t="s">
        <v>194</v>
      </c>
      <c r="F485" s="55" t="s">
        <v>238</v>
      </c>
      <c r="G485" s="57">
        <v>14000000</v>
      </c>
      <c r="H485" s="55" t="s">
        <v>208</v>
      </c>
    </row>
    <row r="486" spans="1:8" x14ac:dyDescent="0.25">
      <c r="A486" s="55" t="s">
        <v>17</v>
      </c>
      <c r="B486" s="55" t="s">
        <v>206</v>
      </c>
      <c r="C486" s="56">
        <v>45797</v>
      </c>
      <c r="D486" s="55">
        <v>198824</v>
      </c>
      <c r="E486" s="55" t="s">
        <v>294</v>
      </c>
      <c r="F486" s="55" t="s">
        <v>295</v>
      </c>
      <c r="G486" s="57">
        <v>488452430</v>
      </c>
      <c r="H486" s="55" t="s">
        <v>208</v>
      </c>
    </row>
    <row r="487" spans="1:8" x14ac:dyDescent="0.25">
      <c r="A487" s="55" t="s">
        <v>17</v>
      </c>
      <c r="B487" s="55" t="s">
        <v>206</v>
      </c>
      <c r="C487" s="56">
        <v>45796</v>
      </c>
      <c r="D487" s="55">
        <v>198877</v>
      </c>
      <c r="E487" s="55" t="s">
        <v>287</v>
      </c>
      <c r="F487" s="55" t="s">
        <v>288</v>
      </c>
      <c r="G487" s="57">
        <v>-3500000000</v>
      </c>
      <c r="H487" s="55" t="s">
        <v>272</v>
      </c>
    </row>
    <row r="488" spans="1:8" x14ac:dyDescent="0.25">
      <c r="A488" s="55" t="s">
        <v>17</v>
      </c>
      <c r="B488" s="55" t="s">
        <v>206</v>
      </c>
      <c r="C488" s="56">
        <v>45792</v>
      </c>
      <c r="D488" s="55">
        <v>198884</v>
      </c>
      <c r="E488" s="55" t="s">
        <v>270</v>
      </c>
      <c r="F488" s="55" t="s">
        <v>271</v>
      </c>
      <c r="G488" s="57">
        <v>-5000000000</v>
      </c>
      <c r="H488" s="55" t="s">
        <v>272</v>
      </c>
    </row>
    <row r="489" spans="1:8" x14ac:dyDescent="0.25">
      <c r="A489" s="55" t="s">
        <v>17</v>
      </c>
      <c r="B489" s="55" t="s">
        <v>206</v>
      </c>
      <c r="C489" s="56">
        <v>45792</v>
      </c>
      <c r="D489" s="55">
        <v>198884</v>
      </c>
      <c r="E489" s="55" t="s">
        <v>270</v>
      </c>
      <c r="F489" s="55" t="s">
        <v>271</v>
      </c>
      <c r="G489" s="57">
        <v>-10000000000</v>
      </c>
      <c r="H489" s="55" t="s">
        <v>272</v>
      </c>
    </row>
    <row r="490" spans="1:8" x14ac:dyDescent="0.25">
      <c r="A490" s="55" t="s">
        <v>17</v>
      </c>
      <c r="B490" s="55" t="s">
        <v>206</v>
      </c>
      <c r="C490" s="56">
        <v>45784</v>
      </c>
      <c r="D490" s="55">
        <v>198925</v>
      </c>
      <c r="E490" s="55" t="s">
        <v>198</v>
      </c>
      <c r="F490" s="55" t="s">
        <v>243</v>
      </c>
      <c r="G490" s="57">
        <v>3352803</v>
      </c>
      <c r="H490" s="55" t="s">
        <v>208</v>
      </c>
    </row>
    <row r="491" spans="1:8" x14ac:dyDescent="0.25">
      <c r="A491" s="55" t="s">
        <v>17</v>
      </c>
      <c r="B491" s="55" t="s">
        <v>206</v>
      </c>
      <c r="C491" s="56">
        <v>45798</v>
      </c>
      <c r="D491" s="55">
        <v>199062</v>
      </c>
      <c r="E491" s="55" t="s">
        <v>299</v>
      </c>
      <c r="F491" s="55" t="s">
        <v>300</v>
      </c>
      <c r="G491" s="57">
        <v>-6500000000</v>
      </c>
      <c r="H491" s="55" t="s">
        <v>272</v>
      </c>
    </row>
    <row r="492" spans="1:8" x14ac:dyDescent="0.25">
      <c r="A492" s="55" t="s">
        <v>17</v>
      </c>
      <c r="B492" s="55" t="s">
        <v>206</v>
      </c>
      <c r="C492" s="56">
        <v>45805</v>
      </c>
      <c r="D492" s="55">
        <v>199121</v>
      </c>
      <c r="E492" s="55" t="s">
        <v>325</v>
      </c>
      <c r="F492" s="55" t="s">
        <v>326</v>
      </c>
      <c r="G492" s="57">
        <v>-59000000000</v>
      </c>
      <c r="H492" s="55" t="s">
        <v>272</v>
      </c>
    </row>
    <row r="493" spans="1:8" x14ac:dyDescent="0.25">
      <c r="A493" s="55" t="s">
        <v>17</v>
      </c>
      <c r="B493" s="55" t="s">
        <v>206</v>
      </c>
      <c r="C493" s="56">
        <v>45779</v>
      </c>
      <c r="D493" s="55">
        <v>199150</v>
      </c>
      <c r="E493" s="55" t="s">
        <v>219</v>
      </c>
      <c r="F493" s="55" t="s">
        <v>220</v>
      </c>
      <c r="G493" s="57">
        <v>25708960</v>
      </c>
      <c r="H493" s="55" t="s">
        <v>208</v>
      </c>
    </row>
    <row r="494" spans="1:8" x14ac:dyDescent="0.25">
      <c r="A494" s="55" t="s">
        <v>17</v>
      </c>
      <c r="B494" s="55" t="s">
        <v>206</v>
      </c>
      <c r="C494" s="56">
        <v>45789</v>
      </c>
      <c r="D494" s="55">
        <v>199150</v>
      </c>
      <c r="E494" s="55" t="s">
        <v>219</v>
      </c>
      <c r="F494" s="55" t="s">
        <v>252</v>
      </c>
      <c r="G494" s="57">
        <v>100000</v>
      </c>
      <c r="H494" s="55" t="s">
        <v>208</v>
      </c>
    </row>
    <row r="495" spans="1:8" x14ac:dyDescent="0.25">
      <c r="A495" s="55" t="s">
        <v>17</v>
      </c>
      <c r="B495" s="55" t="s">
        <v>206</v>
      </c>
      <c r="C495" s="56">
        <v>45789</v>
      </c>
      <c r="D495" s="55">
        <v>199150</v>
      </c>
      <c r="E495" s="55" t="s">
        <v>219</v>
      </c>
      <c r="F495" s="55" t="s">
        <v>253</v>
      </c>
      <c r="G495" s="57">
        <v>100000</v>
      </c>
      <c r="H495" s="55" t="s">
        <v>208</v>
      </c>
    </row>
    <row r="496" spans="1:8" x14ac:dyDescent="0.25">
      <c r="A496" s="55" t="s">
        <v>17</v>
      </c>
      <c r="B496" s="55" t="s">
        <v>206</v>
      </c>
      <c r="C496" s="56">
        <v>45789</v>
      </c>
      <c r="D496" s="55">
        <v>199150</v>
      </c>
      <c r="E496" s="55" t="s">
        <v>219</v>
      </c>
      <c r="F496" s="55" t="s">
        <v>254</v>
      </c>
      <c r="G496" s="57">
        <v>98200</v>
      </c>
      <c r="H496" s="55" t="s">
        <v>208</v>
      </c>
    </row>
    <row r="497" spans="1:8" x14ac:dyDescent="0.25">
      <c r="A497" s="55" t="s">
        <v>17</v>
      </c>
      <c r="B497" s="55" t="s">
        <v>206</v>
      </c>
      <c r="C497" s="56">
        <v>45789</v>
      </c>
      <c r="D497" s="55">
        <v>199150</v>
      </c>
      <c r="E497" s="55" t="s">
        <v>219</v>
      </c>
      <c r="F497" s="55" t="s">
        <v>255</v>
      </c>
      <c r="G497" s="57">
        <v>100000</v>
      </c>
      <c r="H497" s="55" t="s">
        <v>208</v>
      </c>
    </row>
    <row r="498" spans="1:8" x14ac:dyDescent="0.25">
      <c r="A498" s="55" t="s">
        <v>17</v>
      </c>
      <c r="B498" s="55" t="s">
        <v>206</v>
      </c>
      <c r="C498" s="56">
        <v>45789</v>
      </c>
      <c r="D498" s="55">
        <v>199150</v>
      </c>
      <c r="E498" s="55" t="s">
        <v>219</v>
      </c>
      <c r="F498" s="55" t="s">
        <v>256</v>
      </c>
      <c r="G498" s="57">
        <v>100000</v>
      </c>
      <c r="H498" s="55" t="s">
        <v>208</v>
      </c>
    </row>
    <row r="499" spans="1:8" x14ac:dyDescent="0.25">
      <c r="A499" s="55" t="s">
        <v>17</v>
      </c>
      <c r="B499" s="55" t="s">
        <v>206</v>
      </c>
      <c r="C499" s="56">
        <v>45789</v>
      </c>
      <c r="D499" s="55">
        <v>199150</v>
      </c>
      <c r="E499" s="55" t="s">
        <v>219</v>
      </c>
      <c r="F499" s="55" t="s">
        <v>257</v>
      </c>
      <c r="G499" s="57">
        <v>21575500</v>
      </c>
      <c r="H499" s="55" t="s">
        <v>208</v>
      </c>
    </row>
    <row r="500" spans="1:8" x14ac:dyDescent="0.25">
      <c r="A500" s="55" t="s">
        <v>17</v>
      </c>
      <c r="B500" s="55" t="s">
        <v>206</v>
      </c>
      <c r="C500" s="56">
        <v>45789</v>
      </c>
      <c r="D500" s="55">
        <v>199150</v>
      </c>
      <c r="E500" s="55" t="s">
        <v>219</v>
      </c>
      <c r="F500" s="55" t="s">
        <v>258</v>
      </c>
      <c r="G500" s="57">
        <v>100000</v>
      </c>
      <c r="H500" s="55" t="s">
        <v>208</v>
      </c>
    </row>
    <row r="501" spans="1:8" x14ac:dyDescent="0.25">
      <c r="A501" s="55" t="s">
        <v>17</v>
      </c>
      <c r="B501" s="55" t="s">
        <v>206</v>
      </c>
      <c r="C501" s="56">
        <v>45790</v>
      </c>
      <c r="D501" s="55">
        <v>199150</v>
      </c>
      <c r="E501" s="55" t="s">
        <v>219</v>
      </c>
      <c r="F501" s="55" t="s">
        <v>259</v>
      </c>
      <c r="G501" s="57">
        <v>285000</v>
      </c>
      <c r="H501" s="55" t="s">
        <v>208</v>
      </c>
    </row>
    <row r="502" spans="1:8" x14ac:dyDescent="0.25">
      <c r="A502" s="55" t="s">
        <v>17</v>
      </c>
      <c r="B502" s="55" t="s">
        <v>206</v>
      </c>
      <c r="C502" s="56">
        <v>45790</v>
      </c>
      <c r="D502" s="55">
        <v>199150</v>
      </c>
      <c r="E502" s="55" t="s">
        <v>219</v>
      </c>
      <c r="F502" s="55" t="s">
        <v>260</v>
      </c>
      <c r="G502" s="57">
        <v>50000</v>
      </c>
      <c r="H502" s="55" t="s">
        <v>208</v>
      </c>
    </row>
    <row r="503" spans="1:8" x14ac:dyDescent="0.25">
      <c r="A503" s="55" t="s">
        <v>17</v>
      </c>
      <c r="B503" s="55" t="s">
        <v>206</v>
      </c>
      <c r="C503" s="56">
        <v>45790</v>
      </c>
      <c r="D503" s="55">
        <v>199150</v>
      </c>
      <c r="E503" s="55" t="s">
        <v>219</v>
      </c>
      <c r="F503" s="55" t="s">
        <v>261</v>
      </c>
      <c r="G503" s="57">
        <v>25000</v>
      </c>
      <c r="H503" s="55" t="s">
        <v>208</v>
      </c>
    </row>
    <row r="504" spans="1:8" x14ac:dyDescent="0.25">
      <c r="A504" s="55" t="s">
        <v>17</v>
      </c>
      <c r="B504" s="55" t="s">
        <v>206</v>
      </c>
      <c r="C504" s="56">
        <v>45790</v>
      </c>
      <c r="D504" s="55">
        <v>199150</v>
      </c>
      <c r="E504" s="55" t="s">
        <v>219</v>
      </c>
      <c r="F504" s="55" t="s">
        <v>262</v>
      </c>
      <c r="G504" s="57">
        <v>100000</v>
      </c>
      <c r="H504" s="55" t="s">
        <v>208</v>
      </c>
    </row>
    <row r="505" spans="1:8" x14ac:dyDescent="0.25">
      <c r="A505" s="55" t="s">
        <v>17</v>
      </c>
      <c r="B505" s="55" t="s">
        <v>206</v>
      </c>
      <c r="C505" s="56">
        <v>45790</v>
      </c>
      <c r="D505" s="55">
        <v>199150</v>
      </c>
      <c r="E505" s="55" t="s">
        <v>219</v>
      </c>
      <c r="F505" s="55" t="s">
        <v>263</v>
      </c>
      <c r="G505" s="57">
        <v>79500000</v>
      </c>
      <c r="H505" s="55" t="s">
        <v>208</v>
      </c>
    </row>
    <row r="506" spans="1:8" x14ac:dyDescent="0.25">
      <c r="A506" s="55" t="s">
        <v>17</v>
      </c>
      <c r="B506" s="55" t="s">
        <v>206</v>
      </c>
      <c r="C506" s="56">
        <v>45790</v>
      </c>
      <c r="D506" s="55">
        <v>199150</v>
      </c>
      <c r="E506" s="55" t="s">
        <v>219</v>
      </c>
      <c r="F506" s="55" t="s">
        <v>264</v>
      </c>
      <c r="G506" s="57">
        <v>26300000</v>
      </c>
      <c r="H506" s="55" t="s">
        <v>208</v>
      </c>
    </row>
    <row r="507" spans="1:8" x14ac:dyDescent="0.25">
      <c r="A507" s="55" t="s">
        <v>17</v>
      </c>
      <c r="B507" s="55" t="s">
        <v>206</v>
      </c>
      <c r="C507" s="56">
        <v>45791</v>
      </c>
      <c r="D507" s="55">
        <v>199150</v>
      </c>
      <c r="E507" s="55" t="s">
        <v>219</v>
      </c>
      <c r="F507" s="55" t="s">
        <v>268</v>
      </c>
      <c r="G507" s="57">
        <v>100000</v>
      </c>
      <c r="H507" s="55" t="s">
        <v>208</v>
      </c>
    </row>
    <row r="508" spans="1:8" x14ac:dyDescent="0.25">
      <c r="A508" s="55" t="s">
        <v>17</v>
      </c>
      <c r="B508" s="55" t="s">
        <v>206</v>
      </c>
      <c r="C508" s="56">
        <v>45791</v>
      </c>
      <c r="D508" s="55">
        <v>199150</v>
      </c>
      <c r="E508" s="55" t="s">
        <v>219</v>
      </c>
      <c r="F508" s="55" t="s">
        <v>269</v>
      </c>
      <c r="G508" s="57">
        <v>100000</v>
      </c>
      <c r="H508" s="55" t="s">
        <v>208</v>
      </c>
    </row>
    <row r="509" spans="1:8" x14ac:dyDescent="0.25">
      <c r="A509" s="55" t="s">
        <v>17</v>
      </c>
      <c r="B509" s="55" t="s">
        <v>206</v>
      </c>
      <c r="C509" s="56">
        <v>45799</v>
      </c>
      <c r="D509" s="55">
        <v>199151</v>
      </c>
      <c r="E509" s="55" t="s">
        <v>305</v>
      </c>
      <c r="F509" s="55" t="s">
        <v>306</v>
      </c>
      <c r="G509" s="57">
        <v>130000000</v>
      </c>
      <c r="H509" s="55" t="s">
        <v>208</v>
      </c>
    </row>
    <row r="510" spans="1:8" x14ac:dyDescent="0.25">
      <c r="A510" s="55" t="s">
        <v>17</v>
      </c>
      <c r="B510" s="55" t="s">
        <v>206</v>
      </c>
      <c r="C510" s="56">
        <v>45799</v>
      </c>
      <c r="D510" s="55">
        <v>199151</v>
      </c>
      <c r="E510" s="55" t="s">
        <v>305</v>
      </c>
      <c r="F510" s="55" t="s">
        <v>307</v>
      </c>
      <c r="G510" s="57">
        <v>300000</v>
      </c>
      <c r="H510" s="55" t="s">
        <v>208</v>
      </c>
    </row>
    <row r="511" spans="1:8" x14ac:dyDescent="0.25">
      <c r="A511" s="55" t="s">
        <v>17</v>
      </c>
      <c r="B511" s="55" t="s">
        <v>206</v>
      </c>
      <c r="C511" s="56">
        <v>45799</v>
      </c>
      <c r="D511" s="55">
        <v>199151</v>
      </c>
      <c r="E511" s="55" t="s">
        <v>305</v>
      </c>
      <c r="F511" s="55" t="s">
        <v>308</v>
      </c>
      <c r="G511" s="57">
        <v>300000</v>
      </c>
      <c r="H511" s="55" t="s">
        <v>208</v>
      </c>
    </row>
    <row r="512" spans="1:8" x14ac:dyDescent="0.25">
      <c r="A512" s="55" t="s">
        <v>17</v>
      </c>
      <c r="B512" s="55" t="s">
        <v>206</v>
      </c>
      <c r="C512" s="56">
        <v>45799</v>
      </c>
      <c r="D512" s="55">
        <v>199151</v>
      </c>
      <c r="E512" s="55" t="s">
        <v>305</v>
      </c>
      <c r="F512" s="55" t="s">
        <v>309</v>
      </c>
      <c r="G512" s="57">
        <v>300000</v>
      </c>
      <c r="H512" s="55" t="s">
        <v>208</v>
      </c>
    </row>
    <row r="513" spans="1:8" x14ac:dyDescent="0.25">
      <c r="A513" s="55" t="s">
        <v>17</v>
      </c>
      <c r="B513" s="55" t="s">
        <v>206</v>
      </c>
      <c r="C513" s="56">
        <v>45800</v>
      </c>
      <c r="D513" s="55">
        <v>199151</v>
      </c>
      <c r="E513" s="55" t="s">
        <v>305</v>
      </c>
      <c r="F513" s="55" t="s">
        <v>314</v>
      </c>
      <c r="G513" s="57">
        <v>200000</v>
      </c>
      <c r="H513" s="55" t="s">
        <v>208</v>
      </c>
    </row>
    <row r="514" spans="1:8" x14ac:dyDescent="0.25">
      <c r="A514" s="55" t="s">
        <v>17</v>
      </c>
      <c r="B514" s="55" t="s">
        <v>206</v>
      </c>
      <c r="C514" s="56">
        <v>45803</v>
      </c>
      <c r="D514" s="55">
        <v>199151</v>
      </c>
      <c r="E514" s="55" t="s">
        <v>305</v>
      </c>
      <c r="F514" s="55" t="s">
        <v>315</v>
      </c>
      <c r="G514" s="57">
        <v>300000</v>
      </c>
      <c r="H514" s="55" t="s">
        <v>208</v>
      </c>
    </row>
    <row r="515" spans="1:8" x14ac:dyDescent="0.25">
      <c r="A515" s="55" t="s">
        <v>17</v>
      </c>
      <c r="B515" s="55" t="s">
        <v>206</v>
      </c>
      <c r="C515" s="56">
        <v>45803</v>
      </c>
      <c r="D515" s="55">
        <v>199151</v>
      </c>
      <c r="E515" s="55" t="s">
        <v>305</v>
      </c>
      <c r="F515" s="55" t="s">
        <v>316</v>
      </c>
      <c r="G515" s="57">
        <v>200000</v>
      </c>
      <c r="H515" s="55" t="s">
        <v>208</v>
      </c>
    </row>
    <row r="516" spans="1:8" x14ac:dyDescent="0.25">
      <c r="A516" s="55" t="s">
        <v>17</v>
      </c>
      <c r="B516" s="55" t="s">
        <v>206</v>
      </c>
      <c r="C516" s="56">
        <v>45803</v>
      </c>
      <c r="D516" s="55">
        <v>199151</v>
      </c>
      <c r="E516" s="55" t="s">
        <v>305</v>
      </c>
      <c r="F516" s="55" t="s">
        <v>317</v>
      </c>
      <c r="G516" s="57">
        <v>200000</v>
      </c>
      <c r="H516" s="55" t="s">
        <v>208</v>
      </c>
    </row>
    <row r="517" spans="1:8" x14ac:dyDescent="0.25">
      <c r="A517" s="55" t="s">
        <v>17</v>
      </c>
      <c r="B517" s="55" t="s">
        <v>206</v>
      </c>
      <c r="C517" s="56">
        <v>45804</v>
      </c>
      <c r="D517" s="55">
        <v>199151</v>
      </c>
      <c r="E517" s="55" t="s">
        <v>305</v>
      </c>
      <c r="F517" s="55" t="s">
        <v>318</v>
      </c>
      <c r="G517" s="57">
        <v>200000</v>
      </c>
      <c r="H517" s="55" t="s">
        <v>208</v>
      </c>
    </row>
    <row r="518" spans="1:8" x14ac:dyDescent="0.25">
      <c r="A518" s="55" t="s">
        <v>17</v>
      </c>
      <c r="B518" s="55" t="s">
        <v>206</v>
      </c>
      <c r="C518" s="56">
        <v>45804</v>
      </c>
      <c r="D518" s="55">
        <v>199151</v>
      </c>
      <c r="E518" s="55" t="s">
        <v>305</v>
      </c>
      <c r="F518" s="55" t="s">
        <v>319</v>
      </c>
      <c r="G518" s="57">
        <v>100000</v>
      </c>
      <c r="H518" s="55" t="s">
        <v>208</v>
      </c>
    </row>
    <row r="519" spans="1:8" x14ac:dyDescent="0.25">
      <c r="A519" s="55" t="s">
        <v>17</v>
      </c>
      <c r="B519" s="55" t="s">
        <v>206</v>
      </c>
      <c r="C519" s="56">
        <v>45804</v>
      </c>
      <c r="D519" s="55">
        <v>199151</v>
      </c>
      <c r="E519" s="55" t="s">
        <v>305</v>
      </c>
      <c r="F519" s="55" t="s">
        <v>320</v>
      </c>
      <c r="G519" s="57">
        <v>100000</v>
      </c>
      <c r="H519" s="55" t="s">
        <v>208</v>
      </c>
    </row>
    <row r="520" spans="1:8" x14ac:dyDescent="0.25">
      <c r="A520" s="55" t="s">
        <v>17</v>
      </c>
      <c r="B520" s="55" t="s">
        <v>206</v>
      </c>
      <c r="C520" s="56">
        <v>45804</v>
      </c>
      <c r="D520" s="55">
        <v>199151</v>
      </c>
      <c r="E520" s="55" t="s">
        <v>305</v>
      </c>
      <c r="F520" s="55" t="s">
        <v>321</v>
      </c>
      <c r="G520" s="57">
        <v>59201589410</v>
      </c>
      <c r="H520" s="55" t="s">
        <v>208</v>
      </c>
    </row>
    <row r="521" spans="1:8" x14ac:dyDescent="0.25">
      <c r="A521" s="55" t="s">
        <v>17</v>
      </c>
      <c r="B521" s="55" t="s">
        <v>206</v>
      </c>
      <c r="C521" s="56">
        <v>45804</v>
      </c>
      <c r="D521" s="55">
        <v>199151</v>
      </c>
      <c r="E521" s="55" t="s">
        <v>305</v>
      </c>
      <c r="F521" s="55" t="s">
        <v>322</v>
      </c>
      <c r="G521" s="57">
        <v>201965556</v>
      </c>
      <c r="H521" s="55" t="s">
        <v>208</v>
      </c>
    </row>
    <row r="522" spans="1:8" x14ac:dyDescent="0.25">
      <c r="A522" s="55" t="s">
        <v>17</v>
      </c>
      <c r="B522" s="55" t="s">
        <v>206</v>
      </c>
      <c r="C522" s="56">
        <v>45804</v>
      </c>
      <c r="D522" s="55">
        <v>199151</v>
      </c>
      <c r="E522" s="55" t="s">
        <v>305</v>
      </c>
      <c r="F522" s="55" t="s">
        <v>323</v>
      </c>
      <c r="G522" s="57">
        <v>7000000</v>
      </c>
      <c r="H522" s="55" t="s">
        <v>208</v>
      </c>
    </row>
    <row r="523" spans="1:8" x14ac:dyDescent="0.25">
      <c r="A523" s="55" t="s">
        <v>17</v>
      </c>
      <c r="B523" s="55" t="s">
        <v>206</v>
      </c>
      <c r="C523" s="56">
        <v>45790</v>
      </c>
      <c r="D523" s="55">
        <v>199152</v>
      </c>
      <c r="E523" s="55" t="s">
        <v>265</v>
      </c>
      <c r="F523" s="55" t="s">
        <v>266</v>
      </c>
      <c r="G523" s="57">
        <v>587532031</v>
      </c>
      <c r="H523" s="55" t="s">
        <v>208</v>
      </c>
    </row>
    <row r="524" spans="1:8" x14ac:dyDescent="0.25">
      <c r="A524" s="55" t="s">
        <v>17</v>
      </c>
      <c r="B524" s="55" t="s">
        <v>206</v>
      </c>
      <c r="C524" s="56">
        <v>45790</v>
      </c>
      <c r="D524" s="55">
        <v>199152</v>
      </c>
      <c r="E524" s="55" t="s">
        <v>265</v>
      </c>
      <c r="F524" s="55" t="s">
        <v>267</v>
      </c>
      <c r="G524" s="57">
        <v>2359658702</v>
      </c>
      <c r="H524" s="55" t="s">
        <v>208</v>
      </c>
    </row>
    <row r="525" spans="1:8" x14ac:dyDescent="0.25">
      <c r="A525" s="55" t="s">
        <v>17</v>
      </c>
      <c r="B525" s="55" t="s">
        <v>206</v>
      </c>
      <c r="C525" s="56">
        <v>45792</v>
      </c>
      <c r="D525" s="55">
        <v>199152</v>
      </c>
      <c r="E525" s="55" t="s">
        <v>265</v>
      </c>
      <c r="F525" s="55" t="s">
        <v>273</v>
      </c>
      <c r="G525" s="57">
        <v>100000</v>
      </c>
      <c r="H525" s="55" t="s">
        <v>208</v>
      </c>
    </row>
    <row r="526" spans="1:8" x14ac:dyDescent="0.25">
      <c r="A526" s="55" t="s">
        <v>17</v>
      </c>
      <c r="B526" s="55" t="s">
        <v>206</v>
      </c>
      <c r="C526" s="56">
        <v>45792</v>
      </c>
      <c r="D526" s="55">
        <v>199152</v>
      </c>
      <c r="E526" s="55" t="s">
        <v>265</v>
      </c>
      <c r="F526" s="55" t="s">
        <v>274</v>
      </c>
      <c r="G526" s="57">
        <v>100000</v>
      </c>
      <c r="H526" s="55" t="s">
        <v>208</v>
      </c>
    </row>
    <row r="527" spans="1:8" x14ac:dyDescent="0.25">
      <c r="A527" s="55" t="s">
        <v>17</v>
      </c>
      <c r="B527" s="55" t="s">
        <v>206</v>
      </c>
      <c r="C527" s="56">
        <v>45792</v>
      </c>
      <c r="D527" s="55">
        <v>199152</v>
      </c>
      <c r="E527" s="55" t="s">
        <v>265</v>
      </c>
      <c r="F527" s="55" t="s">
        <v>275</v>
      </c>
      <c r="G527" s="57">
        <v>300000</v>
      </c>
      <c r="H527" s="55" t="s">
        <v>208</v>
      </c>
    </row>
    <row r="528" spans="1:8" x14ac:dyDescent="0.25">
      <c r="A528" s="55" t="s">
        <v>17</v>
      </c>
      <c r="B528" s="55" t="s">
        <v>206</v>
      </c>
      <c r="C528" s="56">
        <v>45792</v>
      </c>
      <c r="D528" s="55">
        <v>199152</v>
      </c>
      <c r="E528" s="55" t="s">
        <v>265</v>
      </c>
      <c r="F528" s="55" t="s">
        <v>276</v>
      </c>
      <c r="G528" s="57">
        <v>300000</v>
      </c>
      <c r="H528" s="55" t="s">
        <v>208</v>
      </c>
    </row>
    <row r="529" spans="1:8" x14ac:dyDescent="0.25">
      <c r="A529" s="55" t="s">
        <v>17</v>
      </c>
      <c r="B529" s="55" t="s">
        <v>206</v>
      </c>
      <c r="C529" s="56">
        <v>45792</v>
      </c>
      <c r="D529" s="55">
        <v>199152</v>
      </c>
      <c r="E529" s="55" t="s">
        <v>265</v>
      </c>
      <c r="F529" s="55" t="s">
        <v>277</v>
      </c>
      <c r="G529" s="57">
        <v>200000</v>
      </c>
      <c r="H529" s="55" t="s">
        <v>208</v>
      </c>
    </row>
    <row r="530" spans="1:8" x14ac:dyDescent="0.25">
      <c r="A530" s="55" t="s">
        <v>17</v>
      </c>
      <c r="B530" s="55" t="s">
        <v>206</v>
      </c>
      <c r="C530" s="56">
        <v>45793</v>
      </c>
      <c r="D530" s="55">
        <v>199152</v>
      </c>
      <c r="E530" s="55" t="s">
        <v>265</v>
      </c>
      <c r="F530" s="55" t="s">
        <v>280</v>
      </c>
      <c r="G530" s="57">
        <v>15000000</v>
      </c>
      <c r="H530" s="55" t="s">
        <v>208</v>
      </c>
    </row>
    <row r="531" spans="1:8" x14ac:dyDescent="0.25">
      <c r="A531" s="55" t="s">
        <v>17</v>
      </c>
      <c r="B531" s="55" t="s">
        <v>206</v>
      </c>
      <c r="C531" s="56">
        <v>45793</v>
      </c>
      <c r="D531" s="55">
        <v>199152</v>
      </c>
      <c r="E531" s="55" t="s">
        <v>265</v>
      </c>
      <c r="F531" s="55" t="s">
        <v>281</v>
      </c>
      <c r="G531" s="57">
        <v>200000</v>
      </c>
      <c r="H531" s="55" t="s">
        <v>208</v>
      </c>
    </row>
    <row r="532" spans="1:8" x14ac:dyDescent="0.25">
      <c r="A532" s="55" t="s">
        <v>17</v>
      </c>
      <c r="B532" s="55" t="s">
        <v>206</v>
      </c>
      <c r="C532" s="56">
        <v>45793</v>
      </c>
      <c r="D532" s="55">
        <v>199152</v>
      </c>
      <c r="E532" s="55" t="s">
        <v>265</v>
      </c>
      <c r="F532" s="55" t="s">
        <v>282</v>
      </c>
      <c r="G532" s="57">
        <v>100000</v>
      </c>
      <c r="H532" s="55" t="s">
        <v>208</v>
      </c>
    </row>
    <row r="533" spans="1:8" x14ac:dyDescent="0.25">
      <c r="A533" s="55" t="s">
        <v>17</v>
      </c>
      <c r="B533" s="55" t="s">
        <v>206</v>
      </c>
      <c r="C533" s="56">
        <v>45793</v>
      </c>
      <c r="D533" s="55">
        <v>199152</v>
      </c>
      <c r="E533" s="55" t="s">
        <v>265</v>
      </c>
      <c r="F533" s="55" t="s">
        <v>283</v>
      </c>
      <c r="G533" s="57">
        <v>100000</v>
      </c>
      <c r="H533" s="55" t="s">
        <v>208</v>
      </c>
    </row>
    <row r="534" spans="1:8" x14ac:dyDescent="0.25">
      <c r="A534" s="55" t="s">
        <v>17</v>
      </c>
      <c r="B534" s="55" t="s">
        <v>206</v>
      </c>
      <c r="C534" s="56">
        <v>45793</v>
      </c>
      <c r="D534" s="55">
        <v>199152</v>
      </c>
      <c r="E534" s="55" t="s">
        <v>265</v>
      </c>
      <c r="F534" s="55" t="s">
        <v>284</v>
      </c>
      <c r="G534" s="57">
        <v>100000</v>
      </c>
      <c r="H534" s="55" t="s">
        <v>208</v>
      </c>
    </row>
    <row r="535" spans="1:8" x14ac:dyDescent="0.25">
      <c r="A535" s="55" t="s">
        <v>17</v>
      </c>
      <c r="B535" s="55" t="s">
        <v>206</v>
      </c>
      <c r="C535" s="56">
        <v>45793</v>
      </c>
      <c r="D535" s="55">
        <v>199152</v>
      </c>
      <c r="E535" s="55" t="s">
        <v>265</v>
      </c>
      <c r="F535" s="55" t="s">
        <v>285</v>
      </c>
      <c r="G535" s="57">
        <v>100000</v>
      </c>
      <c r="H535" s="55" t="s">
        <v>208</v>
      </c>
    </row>
    <row r="536" spans="1:8" x14ac:dyDescent="0.25">
      <c r="A536" s="55" t="s">
        <v>17</v>
      </c>
      <c r="B536" s="55" t="s">
        <v>206</v>
      </c>
      <c r="C536" s="56">
        <v>45793</v>
      </c>
      <c r="D536" s="55">
        <v>199152</v>
      </c>
      <c r="E536" s="55" t="s">
        <v>265</v>
      </c>
      <c r="F536" s="55" t="s">
        <v>286</v>
      </c>
      <c r="G536" s="57">
        <v>30148800</v>
      </c>
      <c r="H536" s="55" t="s">
        <v>208</v>
      </c>
    </row>
    <row r="537" spans="1:8" x14ac:dyDescent="0.25">
      <c r="A537" s="55" t="s">
        <v>17</v>
      </c>
      <c r="B537" s="55" t="s">
        <v>206</v>
      </c>
      <c r="C537" s="56">
        <v>45796</v>
      </c>
      <c r="D537" s="55">
        <v>199152</v>
      </c>
      <c r="E537" s="55" t="s">
        <v>265</v>
      </c>
      <c r="F537" s="55" t="s">
        <v>289</v>
      </c>
      <c r="G537" s="57">
        <v>200000</v>
      </c>
      <c r="H537" s="55" t="s">
        <v>208</v>
      </c>
    </row>
    <row r="538" spans="1:8" x14ac:dyDescent="0.25">
      <c r="A538" s="55" t="s">
        <v>17</v>
      </c>
      <c r="B538" s="55" t="s">
        <v>206</v>
      </c>
      <c r="C538" s="56">
        <v>45808</v>
      </c>
      <c r="D538" s="55">
        <v>199236</v>
      </c>
      <c r="E538" s="55" t="s">
        <v>346</v>
      </c>
      <c r="F538" s="55" t="s">
        <v>347</v>
      </c>
      <c r="G538" s="57">
        <v>68344077</v>
      </c>
      <c r="H538" s="55" t="s">
        <v>208</v>
      </c>
    </row>
    <row r="539" spans="1:8" x14ac:dyDescent="0.25">
      <c r="A539" s="55" t="s">
        <v>17</v>
      </c>
      <c r="B539" s="55" t="s">
        <v>206</v>
      </c>
      <c r="C539" s="56">
        <v>45808</v>
      </c>
      <c r="D539" s="55">
        <v>199236</v>
      </c>
      <c r="E539" s="55" t="s">
        <v>346</v>
      </c>
      <c r="F539" s="55" t="s">
        <v>348</v>
      </c>
      <c r="G539" s="57">
        <v>-10251612</v>
      </c>
      <c r="H539" s="55" t="s">
        <v>272</v>
      </c>
    </row>
    <row r="540" spans="1:8" x14ac:dyDescent="0.25">
      <c r="A540" s="55" t="s">
        <v>17</v>
      </c>
      <c r="B540" s="55" t="s">
        <v>206</v>
      </c>
      <c r="C540" s="56">
        <v>45799</v>
      </c>
      <c r="D540" s="55">
        <v>199247</v>
      </c>
      <c r="E540" s="55" t="s">
        <v>310</v>
      </c>
      <c r="F540" s="55" t="s">
        <v>311</v>
      </c>
      <c r="G540" s="57">
        <v>300000</v>
      </c>
      <c r="H540" s="55" t="s">
        <v>208</v>
      </c>
    </row>
    <row r="541" spans="1:8" x14ac:dyDescent="0.25">
      <c r="A541" s="55" t="s">
        <v>17</v>
      </c>
      <c r="B541" s="55" t="s">
        <v>206</v>
      </c>
      <c r="C541" s="56">
        <v>45804</v>
      </c>
      <c r="D541" s="55">
        <v>199247</v>
      </c>
      <c r="E541" s="55" t="s">
        <v>310</v>
      </c>
      <c r="F541" s="55" t="s">
        <v>324</v>
      </c>
      <c r="G541" s="57">
        <v>300000</v>
      </c>
      <c r="H541" s="55" t="s">
        <v>208</v>
      </c>
    </row>
    <row r="542" spans="1:8" x14ac:dyDescent="0.25">
      <c r="A542" s="55" t="s">
        <v>17</v>
      </c>
      <c r="B542" s="55" t="s">
        <v>206</v>
      </c>
      <c r="C542" s="56">
        <v>45805</v>
      </c>
      <c r="D542" s="55">
        <v>199247</v>
      </c>
      <c r="E542" s="55" t="s">
        <v>310</v>
      </c>
      <c r="F542" s="55" t="s">
        <v>327</v>
      </c>
      <c r="G542" s="57">
        <v>300000</v>
      </c>
      <c r="H542" s="55" t="s">
        <v>208</v>
      </c>
    </row>
    <row r="543" spans="1:8" x14ac:dyDescent="0.25">
      <c r="A543" s="55" t="s">
        <v>17</v>
      </c>
      <c r="B543" s="55" t="s">
        <v>206</v>
      </c>
      <c r="C543" s="56">
        <v>45806</v>
      </c>
      <c r="D543" s="55">
        <v>199247</v>
      </c>
      <c r="E543" s="55" t="s">
        <v>310</v>
      </c>
      <c r="F543" s="55" t="s">
        <v>330</v>
      </c>
      <c r="G543" s="57">
        <v>100000</v>
      </c>
      <c r="H543" s="55" t="s">
        <v>208</v>
      </c>
    </row>
    <row r="544" spans="1:8" x14ac:dyDescent="0.25">
      <c r="A544" s="55" t="s">
        <v>17</v>
      </c>
      <c r="B544" s="55" t="s">
        <v>206</v>
      </c>
      <c r="C544" s="56">
        <v>45806</v>
      </c>
      <c r="D544" s="55">
        <v>199247</v>
      </c>
      <c r="E544" s="55" t="s">
        <v>310</v>
      </c>
      <c r="F544" s="55" t="s">
        <v>331</v>
      </c>
      <c r="G544" s="57">
        <v>100000</v>
      </c>
      <c r="H544" s="55" t="s">
        <v>208</v>
      </c>
    </row>
    <row r="545" spans="1:8" x14ac:dyDescent="0.25">
      <c r="A545" s="55" t="s">
        <v>17</v>
      </c>
      <c r="B545" s="55" t="s">
        <v>206</v>
      </c>
      <c r="C545" s="56">
        <v>45806</v>
      </c>
      <c r="D545" s="55">
        <v>199247</v>
      </c>
      <c r="E545" s="55" t="s">
        <v>310</v>
      </c>
      <c r="F545" s="55" t="s">
        <v>332</v>
      </c>
      <c r="G545" s="57">
        <v>100000</v>
      </c>
      <c r="H545" s="55" t="s">
        <v>208</v>
      </c>
    </row>
    <row r="546" spans="1:8" x14ac:dyDescent="0.25">
      <c r="A546" s="55" t="s">
        <v>17</v>
      </c>
      <c r="B546" s="55" t="s">
        <v>206</v>
      </c>
      <c r="C546" s="56">
        <v>45806</v>
      </c>
      <c r="D546" s="55">
        <v>199247</v>
      </c>
      <c r="E546" s="55" t="s">
        <v>310</v>
      </c>
      <c r="F546" s="55" t="s">
        <v>333</v>
      </c>
      <c r="G546" s="57">
        <v>100000</v>
      </c>
      <c r="H546" s="55" t="s">
        <v>208</v>
      </c>
    </row>
    <row r="547" spans="1:8" x14ac:dyDescent="0.25">
      <c r="A547" s="55" t="s">
        <v>17</v>
      </c>
      <c r="B547" s="55" t="s">
        <v>206</v>
      </c>
      <c r="C547" s="56">
        <v>45806</v>
      </c>
      <c r="D547" s="55">
        <v>199247</v>
      </c>
      <c r="E547" s="55" t="s">
        <v>310</v>
      </c>
      <c r="F547" s="55" t="s">
        <v>334</v>
      </c>
      <c r="G547" s="57">
        <v>200000</v>
      </c>
      <c r="H547" s="55" t="s">
        <v>208</v>
      </c>
    </row>
    <row r="548" spans="1:8" x14ac:dyDescent="0.25">
      <c r="A548" s="55" t="s">
        <v>17</v>
      </c>
      <c r="B548" s="55" t="s">
        <v>206</v>
      </c>
      <c r="C548" s="56">
        <v>45806</v>
      </c>
      <c r="D548" s="55">
        <v>199247</v>
      </c>
      <c r="E548" s="55" t="s">
        <v>310</v>
      </c>
      <c r="F548" s="55" t="s">
        <v>335</v>
      </c>
      <c r="G548" s="57">
        <v>100000</v>
      </c>
      <c r="H548" s="55" t="s">
        <v>208</v>
      </c>
    </row>
    <row r="549" spans="1:8" x14ac:dyDescent="0.25">
      <c r="A549" s="55" t="s">
        <v>17</v>
      </c>
      <c r="B549" s="55" t="s">
        <v>206</v>
      </c>
      <c r="C549" s="56">
        <v>45807</v>
      </c>
      <c r="D549" s="55">
        <v>199247</v>
      </c>
      <c r="E549" s="55" t="s">
        <v>310</v>
      </c>
      <c r="F549" s="55" t="s">
        <v>336</v>
      </c>
      <c r="G549" s="57">
        <v>300000</v>
      </c>
      <c r="H549" s="55" t="s">
        <v>208</v>
      </c>
    </row>
    <row r="550" spans="1:8" x14ac:dyDescent="0.25">
      <c r="A550" s="55" t="s">
        <v>17</v>
      </c>
      <c r="B550" s="55" t="s">
        <v>206</v>
      </c>
      <c r="C550" s="56">
        <v>45807</v>
      </c>
      <c r="D550" s="55">
        <v>199247</v>
      </c>
      <c r="E550" s="55" t="s">
        <v>310</v>
      </c>
      <c r="F550" s="55" t="s">
        <v>337</v>
      </c>
      <c r="G550" s="57">
        <v>100000</v>
      </c>
      <c r="H550" s="55" t="s">
        <v>208</v>
      </c>
    </row>
    <row r="551" spans="1:8" x14ac:dyDescent="0.25">
      <c r="A551" s="55" t="s">
        <v>17</v>
      </c>
      <c r="B551" s="55" t="s">
        <v>206</v>
      </c>
      <c r="C551" s="56">
        <v>45807</v>
      </c>
      <c r="D551" s="55">
        <v>199247</v>
      </c>
      <c r="E551" s="55" t="s">
        <v>310</v>
      </c>
      <c r="F551" s="55" t="s">
        <v>338</v>
      </c>
      <c r="G551" s="57">
        <v>100000</v>
      </c>
      <c r="H551" s="55" t="s">
        <v>208</v>
      </c>
    </row>
    <row r="552" spans="1:8" x14ac:dyDescent="0.25">
      <c r="A552" s="55" t="s">
        <v>17</v>
      </c>
      <c r="B552" s="55" t="s">
        <v>206</v>
      </c>
      <c r="C552" s="56">
        <v>45807</v>
      </c>
      <c r="D552" s="55">
        <v>199247</v>
      </c>
      <c r="E552" s="55" t="s">
        <v>310</v>
      </c>
      <c r="F552" s="55" t="s">
        <v>339</v>
      </c>
      <c r="G552" s="57">
        <v>100000</v>
      </c>
      <c r="H552" s="55" t="s">
        <v>208</v>
      </c>
    </row>
    <row r="553" spans="1:8" x14ac:dyDescent="0.25">
      <c r="A553" s="55" t="s">
        <v>17</v>
      </c>
      <c r="B553" s="55" t="s">
        <v>206</v>
      </c>
      <c r="C553" s="56">
        <v>45805</v>
      </c>
      <c r="D553" s="55">
        <v>199377</v>
      </c>
      <c r="E553" s="55" t="s">
        <v>328</v>
      </c>
      <c r="F553" s="55" t="s">
        <v>329</v>
      </c>
      <c r="G553" s="57">
        <v>-57500</v>
      </c>
      <c r="H553" s="55" t="s">
        <v>272</v>
      </c>
    </row>
    <row r="554" spans="1:8" x14ac:dyDescent="0.25">
      <c r="A554" s="55" t="s">
        <v>17</v>
      </c>
      <c r="B554" s="55" t="s">
        <v>206</v>
      </c>
      <c r="C554" s="56">
        <v>45808</v>
      </c>
      <c r="D554" s="55">
        <v>199377</v>
      </c>
      <c r="E554" s="55" t="s">
        <v>328</v>
      </c>
      <c r="F554" s="55" t="s">
        <v>349</v>
      </c>
      <c r="G554" s="57">
        <v>-342700</v>
      </c>
      <c r="H554" s="55" t="s">
        <v>272</v>
      </c>
    </row>
    <row r="555" spans="1:8" x14ac:dyDescent="0.25">
      <c r="A555" s="55" t="s">
        <v>17</v>
      </c>
      <c r="B555" s="55" t="s">
        <v>206</v>
      </c>
      <c r="C555" s="56">
        <v>45785</v>
      </c>
      <c r="D555" s="55">
        <v>199380</v>
      </c>
      <c r="E555" s="55" t="s">
        <v>248</v>
      </c>
      <c r="F555" s="55" t="s">
        <v>249</v>
      </c>
      <c r="G555" s="57">
        <v>4609080</v>
      </c>
      <c r="H555" s="55" t="s">
        <v>208</v>
      </c>
    </row>
    <row r="556" spans="1:8" x14ac:dyDescent="0.25">
      <c r="A556" s="55" t="s">
        <v>17</v>
      </c>
      <c r="B556" s="55" t="s">
        <v>206</v>
      </c>
      <c r="C556" s="56">
        <v>45796</v>
      </c>
      <c r="D556" s="55">
        <v>199380</v>
      </c>
      <c r="E556" s="55" t="s">
        <v>248</v>
      </c>
      <c r="F556" s="55" t="s">
        <v>290</v>
      </c>
      <c r="G556" s="57">
        <v>200000</v>
      </c>
      <c r="H556" s="55" t="s">
        <v>208</v>
      </c>
    </row>
    <row r="557" spans="1:8" x14ac:dyDescent="0.25">
      <c r="A557" s="55" t="s">
        <v>17</v>
      </c>
      <c r="B557" s="55" t="s">
        <v>206</v>
      </c>
      <c r="C557" s="56">
        <v>45796</v>
      </c>
      <c r="D557" s="55">
        <v>199380</v>
      </c>
      <c r="E557" s="55" t="s">
        <v>248</v>
      </c>
      <c r="F557" s="55" t="s">
        <v>291</v>
      </c>
      <c r="G557" s="57">
        <v>200000</v>
      </c>
      <c r="H557" s="55" t="s">
        <v>208</v>
      </c>
    </row>
    <row r="558" spans="1:8" x14ac:dyDescent="0.25">
      <c r="A558" s="55" t="s">
        <v>17</v>
      </c>
      <c r="B558" s="55" t="s">
        <v>206</v>
      </c>
      <c r="C558" s="56">
        <v>45796</v>
      </c>
      <c r="D558" s="55">
        <v>199380</v>
      </c>
      <c r="E558" s="55" t="s">
        <v>248</v>
      </c>
      <c r="F558" s="55" t="s">
        <v>292</v>
      </c>
      <c r="G558" s="57">
        <v>300000</v>
      </c>
      <c r="H558" s="55" t="s">
        <v>208</v>
      </c>
    </row>
    <row r="559" spans="1:8" x14ac:dyDescent="0.25">
      <c r="A559" s="55" t="s">
        <v>17</v>
      </c>
      <c r="B559" s="55" t="s">
        <v>206</v>
      </c>
      <c r="C559" s="56">
        <v>45796</v>
      </c>
      <c r="D559" s="55">
        <v>199380</v>
      </c>
      <c r="E559" s="55" t="s">
        <v>248</v>
      </c>
      <c r="F559" s="55" t="s">
        <v>293</v>
      </c>
      <c r="G559" s="57">
        <v>100000</v>
      </c>
      <c r="H559" s="55" t="s">
        <v>208</v>
      </c>
    </row>
    <row r="560" spans="1:8" x14ac:dyDescent="0.25">
      <c r="A560" s="55" t="s">
        <v>17</v>
      </c>
      <c r="B560" s="55" t="s">
        <v>206</v>
      </c>
      <c r="C560" s="56">
        <v>45797</v>
      </c>
      <c r="D560" s="55">
        <v>199380</v>
      </c>
      <c r="E560" s="55" t="s">
        <v>248</v>
      </c>
      <c r="F560" s="55" t="s">
        <v>296</v>
      </c>
      <c r="G560" s="57">
        <v>5685283859</v>
      </c>
      <c r="H560" s="55" t="s">
        <v>208</v>
      </c>
    </row>
    <row r="561" spans="1:8" x14ac:dyDescent="0.25">
      <c r="A561" s="55" t="s">
        <v>17</v>
      </c>
      <c r="B561" s="55" t="s">
        <v>206</v>
      </c>
      <c r="C561" s="56">
        <v>45797</v>
      </c>
      <c r="D561" s="55">
        <v>199380</v>
      </c>
      <c r="E561" s="55" t="s">
        <v>248</v>
      </c>
      <c r="F561" s="55" t="s">
        <v>297</v>
      </c>
      <c r="G561" s="57">
        <v>100000</v>
      </c>
      <c r="H561" s="55" t="s">
        <v>208</v>
      </c>
    </row>
    <row r="562" spans="1:8" x14ac:dyDescent="0.25">
      <c r="A562" s="55" t="s">
        <v>17</v>
      </c>
      <c r="B562" s="55" t="s">
        <v>206</v>
      </c>
      <c r="C562" s="56">
        <v>45797</v>
      </c>
      <c r="D562" s="55">
        <v>199380</v>
      </c>
      <c r="E562" s="55" t="s">
        <v>248</v>
      </c>
      <c r="F562" s="55" t="s">
        <v>298</v>
      </c>
      <c r="G562" s="57">
        <v>300000</v>
      </c>
      <c r="H562" s="55" t="s">
        <v>208</v>
      </c>
    </row>
    <row r="563" spans="1:8" x14ac:dyDescent="0.25">
      <c r="A563" s="55" t="s">
        <v>17</v>
      </c>
      <c r="B563" s="55" t="s">
        <v>206</v>
      </c>
      <c r="C563" s="56">
        <v>45798</v>
      </c>
      <c r="D563" s="55">
        <v>199380</v>
      </c>
      <c r="E563" s="55" t="s">
        <v>248</v>
      </c>
      <c r="F563" s="55" t="s">
        <v>301</v>
      </c>
      <c r="G563" s="57">
        <v>200000</v>
      </c>
      <c r="H563" s="55" t="s">
        <v>208</v>
      </c>
    </row>
    <row r="564" spans="1:8" x14ac:dyDescent="0.25">
      <c r="A564" s="55" t="s">
        <v>17</v>
      </c>
      <c r="B564" s="55" t="s">
        <v>206</v>
      </c>
      <c r="C564" s="56">
        <v>45798</v>
      </c>
      <c r="D564" s="55">
        <v>199380</v>
      </c>
      <c r="E564" s="55" t="s">
        <v>248</v>
      </c>
      <c r="F564" s="55" t="s">
        <v>302</v>
      </c>
      <c r="G564" s="57">
        <v>200000</v>
      </c>
      <c r="H564" s="55" t="s">
        <v>208</v>
      </c>
    </row>
    <row r="565" spans="1:8" x14ac:dyDescent="0.25">
      <c r="A565" s="55" t="s">
        <v>17</v>
      </c>
      <c r="B565" s="55" t="s">
        <v>206</v>
      </c>
      <c r="C565" s="56">
        <v>45798</v>
      </c>
      <c r="D565" s="55">
        <v>199380</v>
      </c>
      <c r="E565" s="55" t="s">
        <v>248</v>
      </c>
      <c r="F565" s="55" t="s">
        <v>303</v>
      </c>
      <c r="G565" s="57">
        <v>300000</v>
      </c>
      <c r="H565" s="55" t="s">
        <v>208</v>
      </c>
    </row>
    <row r="566" spans="1:8" x14ac:dyDescent="0.25">
      <c r="A566" s="55" t="s">
        <v>17</v>
      </c>
      <c r="B566" s="55" t="s">
        <v>206</v>
      </c>
      <c r="C566" s="56">
        <v>45798</v>
      </c>
      <c r="D566" s="55">
        <v>199380</v>
      </c>
      <c r="E566" s="55" t="s">
        <v>248</v>
      </c>
      <c r="F566" s="55" t="s">
        <v>304</v>
      </c>
      <c r="G566" s="57">
        <v>200000</v>
      </c>
      <c r="H566" s="55" t="s">
        <v>208</v>
      </c>
    </row>
    <row r="567" spans="1:8" x14ac:dyDescent="0.25">
      <c r="A567" s="55" t="s">
        <v>17</v>
      </c>
      <c r="B567" s="55" t="s">
        <v>206</v>
      </c>
      <c r="C567" s="56">
        <v>45799</v>
      </c>
      <c r="D567" s="55">
        <v>199380</v>
      </c>
      <c r="E567" s="55" t="s">
        <v>248</v>
      </c>
      <c r="F567" s="55" t="s">
        <v>312</v>
      </c>
      <c r="G567" s="57">
        <v>200000</v>
      </c>
      <c r="H567" s="55" t="s">
        <v>208</v>
      </c>
    </row>
    <row r="568" spans="1:8" x14ac:dyDescent="0.25">
      <c r="A568" s="55" t="s">
        <v>17</v>
      </c>
      <c r="B568" s="55" t="s">
        <v>206</v>
      </c>
      <c r="C568" s="56">
        <v>45799</v>
      </c>
      <c r="D568" s="55">
        <v>199380</v>
      </c>
      <c r="E568" s="55" t="s">
        <v>248</v>
      </c>
      <c r="F568" s="55" t="s">
        <v>313</v>
      </c>
      <c r="G568" s="57">
        <v>300000</v>
      </c>
      <c r="H568" s="55" t="s">
        <v>208</v>
      </c>
    </row>
    <row r="569" spans="1:8" x14ac:dyDescent="0.25">
      <c r="A569" s="55" t="s">
        <v>17</v>
      </c>
      <c r="B569" s="55" t="s">
        <v>206</v>
      </c>
      <c r="C569" s="56">
        <v>45807</v>
      </c>
      <c r="D569" s="55">
        <v>199416</v>
      </c>
      <c r="E569" s="55" t="s">
        <v>340</v>
      </c>
      <c r="F569" s="55" t="s">
        <v>341</v>
      </c>
      <c r="G569" s="57">
        <v>200000</v>
      </c>
      <c r="H569" s="55" t="s">
        <v>208</v>
      </c>
    </row>
    <row r="570" spans="1:8" x14ac:dyDescent="0.25">
      <c r="A570" s="55" t="s">
        <v>17</v>
      </c>
      <c r="B570" s="55" t="s">
        <v>206</v>
      </c>
      <c r="C570" s="56">
        <v>45807</v>
      </c>
      <c r="D570" s="55">
        <v>199416</v>
      </c>
      <c r="E570" s="55" t="s">
        <v>340</v>
      </c>
      <c r="F570" s="55" t="s">
        <v>342</v>
      </c>
      <c r="G570" s="57">
        <v>100000</v>
      </c>
      <c r="H570" s="55" t="s">
        <v>208</v>
      </c>
    </row>
    <row r="571" spans="1:8" x14ac:dyDescent="0.25">
      <c r="A571" s="55" t="s">
        <v>17</v>
      </c>
      <c r="B571" s="55" t="s">
        <v>206</v>
      </c>
      <c r="C571" s="56">
        <v>45807</v>
      </c>
      <c r="D571" s="55">
        <v>199416</v>
      </c>
      <c r="E571" s="55" t="s">
        <v>340</v>
      </c>
      <c r="F571" s="55" t="s">
        <v>343</v>
      </c>
      <c r="G571" s="57">
        <v>200000</v>
      </c>
      <c r="H571" s="55" t="s">
        <v>208</v>
      </c>
    </row>
    <row r="572" spans="1:8" x14ac:dyDescent="0.25">
      <c r="A572" s="55" t="s">
        <v>17</v>
      </c>
      <c r="B572" s="55" t="s">
        <v>206</v>
      </c>
      <c r="C572" s="56">
        <v>45808</v>
      </c>
      <c r="D572" s="55">
        <v>199416</v>
      </c>
      <c r="E572" s="55" t="s">
        <v>340</v>
      </c>
      <c r="F572" s="55" t="s">
        <v>350</v>
      </c>
      <c r="G572" s="57">
        <v>100000</v>
      </c>
      <c r="H572" s="55" t="s">
        <v>208</v>
      </c>
    </row>
    <row r="573" spans="1:8" x14ac:dyDescent="0.25">
      <c r="A573" s="55" t="s">
        <v>17</v>
      </c>
      <c r="B573" s="55" t="s">
        <v>206</v>
      </c>
      <c r="C573" s="56">
        <v>45792</v>
      </c>
      <c r="D573" s="55">
        <v>199506</v>
      </c>
      <c r="E573" s="55" t="s">
        <v>278</v>
      </c>
      <c r="F573" s="55" t="s">
        <v>279</v>
      </c>
      <c r="G573" s="57">
        <v>300000</v>
      </c>
      <c r="H573" s="55" t="s">
        <v>208</v>
      </c>
    </row>
    <row r="574" spans="1:8" x14ac:dyDescent="0.25">
      <c r="A574" s="55" t="s">
        <v>17</v>
      </c>
      <c r="B574" s="55" t="s">
        <v>206</v>
      </c>
      <c r="C574" s="56">
        <v>45807</v>
      </c>
      <c r="D574" s="55">
        <v>199578</v>
      </c>
      <c r="E574" s="55" t="s">
        <v>344</v>
      </c>
      <c r="F574" s="55" t="s">
        <v>345</v>
      </c>
      <c r="G574" s="57">
        <v>200000</v>
      </c>
      <c r="H574" s="55" t="s">
        <v>208</v>
      </c>
    </row>
    <row r="575" spans="1:8" ht="15.75" thickBot="1" x14ac:dyDescent="0.3">
      <c r="A575" s="65" t="s">
        <v>351</v>
      </c>
      <c r="B575" s="65"/>
      <c r="C575" s="66"/>
      <c r="D575" s="65"/>
      <c r="E575" s="65"/>
      <c r="F575" s="65"/>
      <c r="G575" s="67">
        <f>SUM(G436:G574)</f>
        <v>1057402094.4899979</v>
      </c>
      <c r="H575" s="65"/>
    </row>
    <row r="577" spans="1:8" ht="15.75" thickBot="1" x14ac:dyDescent="0.3"/>
    <row r="578" spans="1:8" x14ac:dyDescent="0.25">
      <c r="A578" s="78" t="str">
        <f>[1]!AG_DTRT("0,Detail Report 4,1")</f>
        <v>Account Code</v>
      </c>
      <c r="B578" s="79" t="s">
        <v>201</v>
      </c>
      <c r="C578" s="79" t="s">
        <v>202</v>
      </c>
      <c r="D578" s="79" t="s">
        <v>31</v>
      </c>
      <c r="E578" s="79" t="s">
        <v>203</v>
      </c>
      <c r="F578" s="79" t="s">
        <v>25</v>
      </c>
      <c r="G578" s="79" t="s">
        <v>204</v>
      </c>
      <c r="H578" s="79" t="s">
        <v>205</v>
      </c>
    </row>
    <row r="579" spans="1:8" x14ac:dyDescent="0.25">
      <c r="A579" s="55" t="s">
        <v>17</v>
      </c>
      <c r="B579" s="55" t="s">
        <v>48</v>
      </c>
      <c r="C579" s="56">
        <v>45748</v>
      </c>
      <c r="D579" s="55">
        <v>197715</v>
      </c>
      <c r="E579" s="55" t="s">
        <v>44</v>
      </c>
      <c r="F579" s="55" t="s">
        <v>49</v>
      </c>
      <c r="G579" s="57">
        <v>6000000</v>
      </c>
      <c r="H579" s="55" t="s">
        <v>208</v>
      </c>
    </row>
    <row r="580" spans="1:8" x14ac:dyDescent="0.25">
      <c r="A580" s="55" t="s">
        <v>17</v>
      </c>
      <c r="B580" s="55" t="s">
        <v>48</v>
      </c>
      <c r="C580" s="56">
        <v>45748</v>
      </c>
      <c r="D580" s="55">
        <v>197715</v>
      </c>
      <c r="E580" s="55" t="s">
        <v>44</v>
      </c>
      <c r="F580" s="55" t="s">
        <v>50</v>
      </c>
      <c r="G580" s="57">
        <v>124670000</v>
      </c>
      <c r="H580" s="55" t="s">
        <v>208</v>
      </c>
    </row>
    <row r="581" spans="1:8" x14ac:dyDescent="0.25">
      <c r="A581" s="55" t="s">
        <v>17</v>
      </c>
      <c r="B581" s="55" t="s">
        <v>48</v>
      </c>
      <c r="C581" s="56">
        <v>45748</v>
      </c>
      <c r="D581" s="55">
        <v>197715</v>
      </c>
      <c r="E581" s="55" t="s">
        <v>44</v>
      </c>
      <c r="F581" s="55" t="s">
        <v>51</v>
      </c>
      <c r="G581" s="57">
        <v>24120000</v>
      </c>
      <c r="H581" s="55" t="s">
        <v>208</v>
      </c>
    </row>
    <row r="582" spans="1:8" x14ac:dyDescent="0.25">
      <c r="A582" s="55" t="s">
        <v>17</v>
      </c>
      <c r="B582" s="55" t="s">
        <v>48</v>
      </c>
      <c r="C582" s="56">
        <v>45754</v>
      </c>
      <c r="D582" s="55">
        <v>197751</v>
      </c>
      <c r="E582" s="55" t="s">
        <v>78</v>
      </c>
      <c r="F582" s="55" t="s">
        <v>79</v>
      </c>
      <c r="G582" s="57">
        <v>3000000</v>
      </c>
      <c r="H582" s="55" t="s">
        <v>208</v>
      </c>
    </row>
    <row r="583" spans="1:8" x14ac:dyDescent="0.25">
      <c r="A583" s="55" t="s">
        <v>17</v>
      </c>
      <c r="B583" s="55" t="s">
        <v>48</v>
      </c>
      <c r="C583" s="56">
        <v>45754</v>
      </c>
      <c r="D583" s="55">
        <v>197751</v>
      </c>
      <c r="E583" s="55" t="s">
        <v>78</v>
      </c>
      <c r="F583" s="55" t="s">
        <v>80</v>
      </c>
      <c r="G583" s="57">
        <v>1300000</v>
      </c>
      <c r="H583" s="55" t="s">
        <v>208</v>
      </c>
    </row>
    <row r="584" spans="1:8" x14ac:dyDescent="0.25">
      <c r="A584" s="55" t="s">
        <v>17</v>
      </c>
      <c r="B584" s="55" t="s">
        <v>48</v>
      </c>
      <c r="C584" s="56">
        <v>45755</v>
      </c>
      <c r="D584" s="55">
        <v>197751</v>
      </c>
      <c r="E584" s="55" t="s">
        <v>78</v>
      </c>
      <c r="F584" s="55" t="s">
        <v>90</v>
      </c>
      <c r="G584" s="57">
        <v>5590000</v>
      </c>
      <c r="H584" s="55" t="s">
        <v>208</v>
      </c>
    </row>
    <row r="585" spans="1:8" x14ac:dyDescent="0.25">
      <c r="A585" s="55" t="s">
        <v>17</v>
      </c>
      <c r="B585" s="55" t="s">
        <v>48</v>
      </c>
      <c r="C585" s="56">
        <v>45755</v>
      </c>
      <c r="D585" s="55">
        <v>197751</v>
      </c>
      <c r="E585" s="55" t="s">
        <v>78</v>
      </c>
      <c r="F585" s="55" t="s">
        <v>91</v>
      </c>
      <c r="G585" s="57">
        <v>4000000</v>
      </c>
      <c r="H585" s="55" t="s">
        <v>208</v>
      </c>
    </row>
    <row r="586" spans="1:8" x14ac:dyDescent="0.25">
      <c r="A586" s="55" t="s">
        <v>17</v>
      </c>
      <c r="B586" s="55" t="s">
        <v>48</v>
      </c>
      <c r="C586" s="56">
        <v>45757</v>
      </c>
      <c r="D586" s="55">
        <v>198010</v>
      </c>
      <c r="E586" s="55" t="s">
        <v>93</v>
      </c>
      <c r="F586" s="55" t="s">
        <v>94</v>
      </c>
      <c r="G586" s="57">
        <v>3500000</v>
      </c>
      <c r="H586" s="55" t="s">
        <v>208</v>
      </c>
    </row>
    <row r="587" spans="1:8" x14ac:dyDescent="0.25">
      <c r="A587" s="55" t="s">
        <v>17</v>
      </c>
      <c r="B587" s="55" t="s">
        <v>48</v>
      </c>
      <c r="C587" s="56">
        <v>45757</v>
      </c>
      <c r="D587" s="55">
        <v>198010</v>
      </c>
      <c r="E587" s="55" t="s">
        <v>93</v>
      </c>
      <c r="F587" s="55" t="s">
        <v>95</v>
      </c>
      <c r="G587" s="57">
        <v>4000000</v>
      </c>
      <c r="H587" s="55" t="s">
        <v>208</v>
      </c>
    </row>
    <row r="588" spans="1:8" x14ac:dyDescent="0.25">
      <c r="A588" s="55" t="s">
        <v>17</v>
      </c>
      <c r="B588" s="55" t="s">
        <v>48</v>
      </c>
      <c r="C588" s="56">
        <v>45757</v>
      </c>
      <c r="D588" s="55">
        <v>198010</v>
      </c>
      <c r="E588" s="55" t="s">
        <v>93</v>
      </c>
      <c r="F588" s="55" t="s">
        <v>95</v>
      </c>
      <c r="G588" s="57">
        <v>7000000</v>
      </c>
      <c r="H588" s="55" t="s">
        <v>208</v>
      </c>
    </row>
    <row r="589" spans="1:8" x14ac:dyDescent="0.25">
      <c r="A589" s="55" t="s">
        <v>17</v>
      </c>
      <c r="B589" s="55" t="s">
        <v>48</v>
      </c>
      <c r="C589" s="56">
        <v>45757</v>
      </c>
      <c r="D589" s="55">
        <v>198010</v>
      </c>
      <c r="E589" s="55" t="s">
        <v>93</v>
      </c>
      <c r="F589" s="55" t="s">
        <v>96</v>
      </c>
      <c r="G589" s="57">
        <v>6632100</v>
      </c>
      <c r="H589" s="55" t="s">
        <v>208</v>
      </c>
    </row>
    <row r="590" spans="1:8" x14ac:dyDescent="0.25">
      <c r="A590" s="55" t="s">
        <v>17</v>
      </c>
      <c r="B590" s="55" t="s">
        <v>48</v>
      </c>
      <c r="C590" s="56">
        <v>45757</v>
      </c>
      <c r="D590" s="55">
        <v>198010</v>
      </c>
      <c r="E590" s="55" t="s">
        <v>93</v>
      </c>
      <c r="F590" s="55" t="s">
        <v>97</v>
      </c>
      <c r="G590" s="57">
        <v>44152000</v>
      </c>
      <c r="H590" s="55" t="s">
        <v>208</v>
      </c>
    </row>
    <row r="591" spans="1:8" x14ac:dyDescent="0.25">
      <c r="A591" s="55" t="s">
        <v>17</v>
      </c>
      <c r="B591" s="55" t="s">
        <v>48</v>
      </c>
      <c r="C591" s="56">
        <v>45757</v>
      </c>
      <c r="D591" s="55">
        <v>198010</v>
      </c>
      <c r="E591" s="55" t="s">
        <v>93</v>
      </c>
      <c r="F591" s="55" t="s">
        <v>98</v>
      </c>
      <c r="G591" s="57">
        <v>100000</v>
      </c>
      <c r="H591" s="55" t="s">
        <v>208</v>
      </c>
    </row>
    <row r="592" spans="1:8" x14ac:dyDescent="0.25">
      <c r="A592" s="55" t="s">
        <v>17</v>
      </c>
      <c r="B592" s="55" t="s">
        <v>48</v>
      </c>
      <c r="C592" s="56">
        <v>45748</v>
      </c>
      <c r="D592" s="55">
        <v>198028</v>
      </c>
      <c r="E592" s="55" t="s">
        <v>52</v>
      </c>
      <c r="F592" s="55" t="s">
        <v>53</v>
      </c>
      <c r="G592" s="57">
        <v>2230000</v>
      </c>
      <c r="H592" s="55" t="s">
        <v>208</v>
      </c>
    </row>
    <row r="593" spans="1:8" x14ac:dyDescent="0.25">
      <c r="A593" s="55" t="s">
        <v>17</v>
      </c>
      <c r="B593" s="55" t="s">
        <v>48</v>
      </c>
      <c r="C593" s="56">
        <v>45748</v>
      </c>
      <c r="D593" s="55">
        <v>198028</v>
      </c>
      <c r="E593" s="55" t="s">
        <v>52</v>
      </c>
      <c r="F593" s="55" t="s">
        <v>54</v>
      </c>
      <c r="G593" s="57">
        <v>7200999</v>
      </c>
      <c r="H593" s="55" t="s">
        <v>208</v>
      </c>
    </row>
    <row r="594" spans="1:8" x14ac:dyDescent="0.25">
      <c r="A594" s="55" t="s">
        <v>17</v>
      </c>
      <c r="B594" s="55" t="s">
        <v>48</v>
      </c>
      <c r="C594" s="56">
        <v>45748</v>
      </c>
      <c r="D594" s="55">
        <v>198028</v>
      </c>
      <c r="E594" s="55" t="s">
        <v>52</v>
      </c>
      <c r="F594" s="55" t="s">
        <v>55</v>
      </c>
      <c r="G594" s="57">
        <v>100000</v>
      </c>
      <c r="H594" s="55" t="s">
        <v>208</v>
      </c>
    </row>
    <row r="595" spans="1:8" x14ac:dyDescent="0.25">
      <c r="A595" s="55" t="s">
        <v>17</v>
      </c>
      <c r="B595" s="55" t="s">
        <v>48</v>
      </c>
      <c r="C595" s="56">
        <v>45748</v>
      </c>
      <c r="D595" s="55">
        <v>198028</v>
      </c>
      <c r="E595" s="55" t="s">
        <v>52</v>
      </c>
      <c r="F595" s="55" t="s">
        <v>56</v>
      </c>
      <c r="G595" s="57">
        <v>100000</v>
      </c>
      <c r="H595" s="55" t="s">
        <v>208</v>
      </c>
    </row>
    <row r="596" spans="1:8" x14ac:dyDescent="0.25">
      <c r="A596" s="55" t="s">
        <v>17</v>
      </c>
      <c r="B596" s="55" t="s">
        <v>48</v>
      </c>
      <c r="C596" s="56">
        <v>45749</v>
      </c>
      <c r="D596" s="55">
        <v>198028</v>
      </c>
      <c r="E596" s="55" t="s">
        <v>52</v>
      </c>
      <c r="F596" s="55" t="s">
        <v>67</v>
      </c>
      <c r="G596" s="57">
        <v>7510000</v>
      </c>
      <c r="H596" s="55" t="s">
        <v>208</v>
      </c>
    </row>
    <row r="597" spans="1:8" x14ac:dyDescent="0.25">
      <c r="A597" s="55" t="s">
        <v>17</v>
      </c>
      <c r="B597" s="55" t="s">
        <v>48</v>
      </c>
      <c r="C597" s="56">
        <v>45749</v>
      </c>
      <c r="D597" s="55">
        <v>198028</v>
      </c>
      <c r="E597" s="55" t="s">
        <v>52</v>
      </c>
      <c r="F597" s="55" t="s">
        <v>68</v>
      </c>
      <c r="G597" s="57">
        <v>100000</v>
      </c>
      <c r="H597" s="55" t="s">
        <v>208</v>
      </c>
    </row>
    <row r="598" spans="1:8" x14ac:dyDescent="0.25">
      <c r="A598" s="55" t="s">
        <v>17</v>
      </c>
      <c r="B598" s="55" t="s">
        <v>48</v>
      </c>
      <c r="C598" s="56">
        <v>45748</v>
      </c>
      <c r="D598" s="55">
        <v>198031</v>
      </c>
      <c r="E598" s="55" t="s">
        <v>57</v>
      </c>
      <c r="F598" s="55" t="s">
        <v>58</v>
      </c>
      <c r="G598" s="57">
        <v>100000</v>
      </c>
      <c r="H598" s="55" t="s">
        <v>208</v>
      </c>
    </row>
    <row r="599" spans="1:8" x14ac:dyDescent="0.25">
      <c r="A599" s="55" t="s">
        <v>17</v>
      </c>
      <c r="B599" s="55" t="s">
        <v>48</v>
      </c>
      <c r="C599" s="56">
        <v>45748</v>
      </c>
      <c r="D599" s="55">
        <v>198031</v>
      </c>
      <c r="E599" s="55" t="s">
        <v>57</v>
      </c>
      <c r="F599" s="55" t="s">
        <v>59</v>
      </c>
      <c r="G599" s="57">
        <v>100000</v>
      </c>
      <c r="H599" s="55" t="s">
        <v>208</v>
      </c>
    </row>
    <row r="600" spans="1:8" x14ac:dyDescent="0.25">
      <c r="A600" s="55" t="s">
        <v>17</v>
      </c>
      <c r="B600" s="55" t="s">
        <v>48</v>
      </c>
      <c r="C600" s="56">
        <v>45748</v>
      </c>
      <c r="D600" s="55">
        <v>198031</v>
      </c>
      <c r="E600" s="55" t="s">
        <v>57</v>
      </c>
      <c r="F600" s="55" t="s">
        <v>60</v>
      </c>
      <c r="G600" s="57">
        <v>100000</v>
      </c>
      <c r="H600" s="55" t="s">
        <v>208</v>
      </c>
    </row>
    <row r="601" spans="1:8" x14ac:dyDescent="0.25">
      <c r="A601" s="55" t="s">
        <v>17</v>
      </c>
      <c r="B601" s="55" t="s">
        <v>48</v>
      </c>
      <c r="C601" s="56">
        <v>45748</v>
      </c>
      <c r="D601" s="55">
        <v>198031</v>
      </c>
      <c r="E601" s="55" t="s">
        <v>57</v>
      </c>
      <c r="F601" s="55" t="s">
        <v>61</v>
      </c>
      <c r="G601" s="57">
        <v>100000</v>
      </c>
      <c r="H601" s="55" t="s">
        <v>208</v>
      </c>
    </row>
    <row r="602" spans="1:8" x14ac:dyDescent="0.25">
      <c r="A602" s="55" t="s">
        <v>17</v>
      </c>
      <c r="B602" s="55" t="s">
        <v>48</v>
      </c>
      <c r="C602" s="56">
        <v>45748</v>
      </c>
      <c r="D602" s="55">
        <v>198031</v>
      </c>
      <c r="E602" s="55" t="s">
        <v>57</v>
      </c>
      <c r="F602" s="55" t="s">
        <v>62</v>
      </c>
      <c r="G602" s="57">
        <v>100000</v>
      </c>
      <c r="H602" s="55" t="s">
        <v>208</v>
      </c>
    </row>
    <row r="603" spans="1:8" x14ac:dyDescent="0.25">
      <c r="A603" s="55" t="s">
        <v>17</v>
      </c>
      <c r="B603" s="55" t="s">
        <v>48</v>
      </c>
      <c r="C603" s="56">
        <v>45748</v>
      </c>
      <c r="D603" s="55">
        <v>198031</v>
      </c>
      <c r="E603" s="55" t="s">
        <v>57</v>
      </c>
      <c r="F603" s="55" t="s">
        <v>63</v>
      </c>
      <c r="G603" s="57">
        <v>100000</v>
      </c>
      <c r="H603" s="55" t="s">
        <v>208</v>
      </c>
    </row>
    <row r="604" spans="1:8" x14ac:dyDescent="0.25">
      <c r="A604" s="55" t="s">
        <v>17</v>
      </c>
      <c r="B604" s="55" t="s">
        <v>48</v>
      </c>
      <c r="C604" s="56">
        <v>45748</v>
      </c>
      <c r="D604" s="55">
        <v>198047</v>
      </c>
      <c r="E604" s="55" t="s">
        <v>46</v>
      </c>
      <c r="F604" s="55" t="s">
        <v>64</v>
      </c>
      <c r="G604" s="57">
        <v>2492827968</v>
      </c>
      <c r="H604" s="55" t="s">
        <v>208</v>
      </c>
    </row>
    <row r="605" spans="1:8" x14ac:dyDescent="0.25">
      <c r="A605" s="55" t="s">
        <v>17</v>
      </c>
      <c r="B605" s="55" t="s">
        <v>48</v>
      </c>
      <c r="C605" s="56">
        <v>45748</v>
      </c>
      <c r="D605" s="55">
        <v>198047</v>
      </c>
      <c r="E605" s="55" t="s">
        <v>46</v>
      </c>
      <c r="F605" s="55" t="s">
        <v>65</v>
      </c>
      <c r="G605" s="57">
        <v>3373474179</v>
      </c>
      <c r="H605" s="55" t="s">
        <v>208</v>
      </c>
    </row>
    <row r="606" spans="1:8" x14ac:dyDescent="0.25">
      <c r="A606" s="55" t="s">
        <v>17</v>
      </c>
      <c r="B606" s="55" t="s">
        <v>48</v>
      </c>
      <c r="C606" s="56">
        <v>45750</v>
      </c>
      <c r="D606" s="55">
        <v>198047</v>
      </c>
      <c r="E606" s="55" t="s">
        <v>46</v>
      </c>
      <c r="F606" s="55" t="s">
        <v>69</v>
      </c>
      <c r="G606" s="57">
        <v>100000</v>
      </c>
      <c r="H606" s="55" t="s">
        <v>208</v>
      </c>
    </row>
    <row r="607" spans="1:8" x14ac:dyDescent="0.25">
      <c r="A607" s="55" t="s">
        <v>17</v>
      </c>
      <c r="B607" s="55" t="s">
        <v>48</v>
      </c>
      <c r="C607" s="56">
        <v>45750</v>
      </c>
      <c r="D607" s="55">
        <v>198047</v>
      </c>
      <c r="E607" s="55" t="s">
        <v>46</v>
      </c>
      <c r="F607" s="55" t="s">
        <v>70</v>
      </c>
      <c r="G607" s="57">
        <v>100000</v>
      </c>
      <c r="H607" s="55" t="s">
        <v>208</v>
      </c>
    </row>
    <row r="608" spans="1:8" x14ac:dyDescent="0.25">
      <c r="A608" s="55" t="s">
        <v>17</v>
      </c>
      <c r="B608" s="55" t="s">
        <v>48</v>
      </c>
      <c r="C608" s="56">
        <v>45750</v>
      </c>
      <c r="D608" s="55">
        <v>198047</v>
      </c>
      <c r="E608" s="55" t="s">
        <v>46</v>
      </c>
      <c r="F608" s="55" t="s">
        <v>71</v>
      </c>
      <c r="G608" s="57">
        <v>13200999</v>
      </c>
      <c r="H608" s="55" t="s">
        <v>208</v>
      </c>
    </row>
    <row r="609" spans="1:8" x14ac:dyDescent="0.25">
      <c r="A609" s="55" t="s">
        <v>17</v>
      </c>
      <c r="B609" s="55" t="s">
        <v>48</v>
      </c>
      <c r="C609" s="56">
        <v>45750</v>
      </c>
      <c r="D609" s="55">
        <v>198047</v>
      </c>
      <c r="E609" s="55" t="s">
        <v>46</v>
      </c>
      <c r="F609" s="55" t="s">
        <v>72</v>
      </c>
      <c r="G609" s="57">
        <v>100000</v>
      </c>
      <c r="H609" s="55" t="s">
        <v>208</v>
      </c>
    </row>
    <row r="610" spans="1:8" x14ac:dyDescent="0.25">
      <c r="A610" s="55" t="s">
        <v>17</v>
      </c>
      <c r="B610" s="55" t="s">
        <v>48</v>
      </c>
      <c r="C610" s="56">
        <v>45750</v>
      </c>
      <c r="D610" s="55">
        <v>198047</v>
      </c>
      <c r="E610" s="55" t="s">
        <v>46</v>
      </c>
      <c r="F610" s="55" t="s">
        <v>73</v>
      </c>
      <c r="G610" s="57">
        <v>100000</v>
      </c>
      <c r="H610" s="55" t="s">
        <v>208</v>
      </c>
    </row>
    <row r="611" spans="1:8" x14ac:dyDescent="0.25">
      <c r="A611" s="55" t="s">
        <v>17</v>
      </c>
      <c r="B611" s="55" t="s">
        <v>48</v>
      </c>
      <c r="C611" s="56">
        <v>45755</v>
      </c>
      <c r="D611" s="55">
        <v>198048</v>
      </c>
      <c r="E611" s="55" t="s">
        <v>45</v>
      </c>
      <c r="F611" s="55" t="s">
        <v>92</v>
      </c>
      <c r="G611" s="57">
        <v>2611328951</v>
      </c>
      <c r="H611" s="55" t="s">
        <v>208</v>
      </c>
    </row>
    <row r="612" spans="1:8" x14ac:dyDescent="0.25">
      <c r="A612" s="55" t="s">
        <v>17</v>
      </c>
      <c r="B612" s="55" t="s">
        <v>48</v>
      </c>
      <c r="C612" s="56">
        <v>45750</v>
      </c>
      <c r="D612" s="55">
        <v>198049</v>
      </c>
      <c r="E612" s="55" t="s">
        <v>74</v>
      </c>
      <c r="F612" s="55" t="s">
        <v>75</v>
      </c>
      <c r="G612" s="57">
        <v>100000</v>
      </c>
      <c r="H612" s="55" t="s">
        <v>208</v>
      </c>
    </row>
    <row r="613" spans="1:8" x14ac:dyDescent="0.25">
      <c r="A613" s="55" t="s">
        <v>17</v>
      </c>
      <c r="B613" s="55" t="s">
        <v>48</v>
      </c>
      <c r="C613" s="56">
        <v>45754</v>
      </c>
      <c r="D613" s="55">
        <v>198049</v>
      </c>
      <c r="E613" s="55" t="s">
        <v>74</v>
      </c>
      <c r="F613" s="55" t="s">
        <v>81</v>
      </c>
      <c r="G613" s="57">
        <v>100000</v>
      </c>
      <c r="H613" s="55" t="s">
        <v>208</v>
      </c>
    </row>
    <row r="614" spans="1:8" x14ac:dyDescent="0.25">
      <c r="A614" s="55" t="s">
        <v>17</v>
      </c>
      <c r="B614" s="55" t="s">
        <v>48</v>
      </c>
      <c r="C614" s="56">
        <v>45754</v>
      </c>
      <c r="D614" s="55">
        <v>198049</v>
      </c>
      <c r="E614" s="55" t="s">
        <v>74</v>
      </c>
      <c r="F614" s="55" t="s">
        <v>82</v>
      </c>
      <c r="G614" s="57">
        <v>100000</v>
      </c>
      <c r="H614" s="55" t="s">
        <v>208</v>
      </c>
    </row>
    <row r="615" spans="1:8" x14ac:dyDescent="0.25">
      <c r="A615" s="55" t="s">
        <v>17</v>
      </c>
      <c r="B615" s="55" t="s">
        <v>48</v>
      </c>
      <c r="C615" s="56">
        <v>45754</v>
      </c>
      <c r="D615" s="55">
        <v>198049</v>
      </c>
      <c r="E615" s="55" t="s">
        <v>74</v>
      </c>
      <c r="F615" s="55" t="s">
        <v>83</v>
      </c>
      <c r="G615" s="57">
        <v>4000000</v>
      </c>
      <c r="H615" s="55" t="s">
        <v>208</v>
      </c>
    </row>
    <row r="616" spans="1:8" x14ac:dyDescent="0.25">
      <c r="A616" s="55" t="s">
        <v>17</v>
      </c>
      <c r="B616" s="55" t="s">
        <v>48</v>
      </c>
      <c r="C616" s="56">
        <v>45754</v>
      </c>
      <c r="D616" s="55">
        <v>198049</v>
      </c>
      <c r="E616" s="55" t="s">
        <v>74</v>
      </c>
      <c r="F616" s="55" t="s">
        <v>84</v>
      </c>
      <c r="G616" s="57">
        <v>8000000</v>
      </c>
      <c r="H616" s="55" t="s">
        <v>208</v>
      </c>
    </row>
    <row r="617" spans="1:8" x14ac:dyDescent="0.25">
      <c r="A617" s="55" t="s">
        <v>17</v>
      </c>
      <c r="B617" s="55" t="s">
        <v>48</v>
      </c>
      <c r="C617" s="56">
        <v>45754</v>
      </c>
      <c r="D617" s="55">
        <v>198049</v>
      </c>
      <c r="E617" s="55" t="s">
        <v>74</v>
      </c>
      <c r="F617" s="55" t="s">
        <v>85</v>
      </c>
      <c r="G617" s="57">
        <v>5500000</v>
      </c>
      <c r="H617" s="55" t="s">
        <v>208</v>
      </c>
    </row>
    <row r="618" spans="1:8" x14ac:dyDescent="0.25">
      <c r="A618" s="55" t="s">
        <v>17</v>
      </c>
      <c r="B618" s="55" t="s">
        <v>48</v>
      </c>
      <c r="C618" s="56">
        <v>45754</v>
      </c>
      <c r="D618" s="55">
        <v>198049</v>
      </c>
      <c r="E618" s="55" t="s">
        <v>74</v>
      </c>
      <c r="F618" s="55" t="s">
        <v>86</v>
      </c>
      <c r="G618" s="57">
        <v>2300000</v>
      </c>
      <c r="H618" s="55" t="s">
        <v>208</v>
      </c>
    </row>
    <row r="619" spans="1:8" x14ac:dyDescent="0.25">
      <c r="A619" s="55" t="s">
        <v>17</v>
      </c>
      <c r="B619" s="55" t="s">
        <v>48</v>
      </c>
      <c r="C619" s="56">
        <v>45754</v>
      </c>
      <c r="D619" s="55">
        <v>198049</v>
      </c>
      <c r="E619" s="55" t="s">
        <v>74</v>
      </c>
      <c r="F619" s="55" t="s">
        <v>87</v>
      </c>
      <c r="G619" s="57">
        <v>3000000</v>
      </c>
      <c r="H619" s="55" t="s">
        <v>208</v>
      </c>
    </row>
    <row r="620" spans="1:8" x14ac:dyDescent="0.25">
      <c r="A620" s="55" t="s">
        <v>17</v>
      </c>
      <c r="B620" s="55" t="s">
        <v>48</v>
      </c>
      <c r="C620" s="56">
        <v>45754</v>
      </c>
      <c r="D620" s="55">
        <v>198049</v>
      </c>
      <c r="E620" s="55" t="s">
        <v>74</v>
      </c>
      <c r="F620" s="55" t="s">
        <v>88</v>
      </c>
      <c r="G620" s="57">
        <v>100000</v>
      </c>
      <c r="H620" s="55" t="s">
        <v>208</v>
      </c>
    </row>
    <row r="621" spans="1:8" x14ac:dyDescent="0.25">
      <c r="A621" s="55" t="s">
        <v>17</v>
      </c>
      <c r="B621" s="55" t="s">
        <v>48</v>
      </c>
      <c r="C621" s="56">
        <v>45748</v>
      </c>
      <c r="D621" s="55">
        <v>198244</v>
      </c>
      <c r="E621" s="55" t="s">
        <v>47</v>
      </c>
      <c r="F621" s="55" t="s">
        <v>66</v>
      </c>
      <c r="G621" s="57">
        <v>-100000</v>
      </c>
      <c r="H621" s="55" t="s">
        <v>272</v>
      </c>
    </row>
    <row r="622" spans="1:8" x14ac:dyDescent="0.25">
      <c r="A622" s="55" t="s">
        <v>17</v>
      </c>
      <c r="B622" s="55" t="s">
        <v>48</v>
      </c>
      <c r="C622" s="56">
        <v>45771</v>
      </c>
      <c r="D622" s="55">
        <v>198309</v>
      </c>
      <c r="E622" s="55" t="s">
        <v>134</v>
      </c>
      <c r="F622" s="55" t="s">
        <v>135</v>
      </c>
      <c r="G622" s="57">
        <v>-24000000000</v>
      </c>
      <c r="H622" s="55" t="s">
        <v>272</v>
      </c>
    </row>
    <row r="623" spans="1:8" x14ac:dyDescent="0.25">
      <c r="A623" s="55" t="s">
        <v>17</v>
      </c>
      <c r="B623" s="55" t="s">
        <v>48</v>
      </c>
      <c r="C623" s="56">
        <v>45774</v>
      </c>
      <c r="D623" s="55">
        <v>198370</v>
      </c>
      <c r="E623" s="55" t="s">
        <v>142</v>
      </c>
      <c r="F623" s="55" t="s">
        <v>143</v>
      </c>
      <c r="G623" s="57">
        <v>300000</v>
      </c>
      <c r="H623" s="55" t="s">
        <v>208</v>
      </c>
    </row>
    <row r="624" spans="1:8" x14ac:dyDescent="0.25">
      <c r="A624" s="55" t="s">
        <v>17</v>
      </c>
      <c r="B624" s="55" t="s">
        <v>48</v>
      </c>
      <c r="C624" s="56">
        <v>45776</v>
      </c>
      <c r="D624" s="55">
        <v>198370</v>
      </c>
      <c r="E624" s="55" t="s">
        <v>142</v>
      </c>
      <c r="F624" s="55" t="s">
        <v>150</v>
      </c>
      <c r="G624" s="57">
        <v>2000000</v>
      </c>
      <c r="H624" s="55" t="s">
        <v>208</v>
      </c>
    </row>
    <row r="625" spans="1:8" x14ac:dyDescent="0.25">
      <c r="A625" s="55" t="s">
        <v>17</v>
      </c>
      <c r="B625" s="55" t="s">
        <v>48</v>
      </c>
      <c r="C625" s="56">
        <v>45776</v>
      </c>
      <c r="D625" s="55">
        <v>198370</v>
      </c>
      <c r="E625" s="55" t="s">
        <v>142</v>
      </c>
      <c r="F625" s="55" t="s">
        <v>151</v>
      </c>
      <c r="G625" s="57">
        <v>100000</v>
      </c>
      <c r="H625" s="55" t="s">
        <v>208</v>
      </c>
    </row>
    <row r="626" spans="1:8" x14ac:dyDescent="0.25">
      <c r="A626" s="55" t="s">
        <v>17</v>
      </c>
      <c r="B626" s="55" t="s">
        <v>48</v>
      </c>
      <c r="C626" s="56">
        <v>45776</v>
      </c>
      <c r="D626" s="55">
        <v>198370</v>
      </c>
      <c r="E626" s="55" t="s">
        <v>142</v>
      </c>
      <c r="F626" s="55" t="s">
        <v>152</v>
      </c>
      <c r="G626" s="57">
        <v>100000</v>
      </c>
      <c r="H626" s="55" t="s">
        <v>208</v>
      </c>
    </row>
    <row r="627" spans="1:8" x14ac:dyDescent="0.25">
      <c r="A627" s="55" t="s">
        <v>17</v>
      </c>
      <c r="B627" s="55" t="s">
        <v>48</v>
      </c>
      <c r="C627" s="56">
        <v>45775</v>
      </c>
      <c r="D627" s="55">
        <v>198371</v>
      </c>
      <c r="E627" s="55" t="s">
        <v>144</v>
      </c>
      <c r="F627" s="55" t="s">
        <v>145</v>
      </c>
      <c r="G627" s="57">
        <v>100000</v>
      </c>
      <c r="H627" s="55" t="s">
        <v>208</v>
      </c>
    </row>
    <row r="628" spans="1:8" x14ac:dyDescent="0.25">
      <c r="A628" s="55" t="s">
        <v>17</v>
      </c>
      <c r="B628" s="55" t="s">
        <v>48</v>
      </c>
      <c r="C628" s="56">
        <v>45775</v>
      </c>
      <c r="D628" s="55">
        <v>198371</v>
      </c>
      <c r="E628" s="55" t="s">
        <v>144</v>
      </c>
      <c r="F628" s="55" t="s">
        <v>146</v>
      </c>
      <c r="G628" s="57">
        <v>100000</v>
      </c>
      <c r="H628" s="55" t="s">
        <v>208</v>
      </c>
    </row>
    <row r="629" spans="1:8" x14ac:dyDescent="0.25">
      <c r="A629" s="55" t="s">
        <v>17</v>
      </c>
      <c r="B629" s="55" t="s">
        <v>48</v>
      </c>
      <c r="C629" s="56">
        <v>45775</v>
      </c>
      <c r="D629" s="55">
        <v>198371</v>
      </c>
      <c r="E629" s="55" t="s">
        <v>144</v>
      </c>
      <c r="F629" s="55" t="s">
        <v>147</v>
      </c>
      <c r="G629" s="57">
        <v>100000</v>
      </c>
      <c r="H629" s="55" t="s">
        <v>208</v>
      </c>
    </row>
    <row r="630" spans="1:8" x14ac:dyDescent="0.25">
      <c r="A630" s="55" t="s">
        <v>17</v>
      </c>
      <c r="B630" s="55" t="s">
        <v>48</v>
      </c>
      <c r="C630" s="56">
        <v>45764</v>
      </c>
      <c r="D630" s="55">
        <v>198373</v>
      </c>
      <c r="E630" s="55" t="s">
        <v>114</v>
      </c>
      <c r="F630" s="55" t="s">
        <v>115</v>
      </c>
      <c r="G630" s="57">
        <v>2000000</v>
      </c>
      <c r="H630" s="55" t="s">
        <v>208</v>
      </c>
    </row>
    <row r="631" spans="1:8" x14ac:dyDescent="0.25">
      <c r="A631" s="55" t="s">
        <v>17</v>
      </c>
      <c r="B631" s="55" t="s">
        <v>48</v>
      </c>
      <c r="C631" s="56">
        <v>45772</v>
      </c>
      <c r="D631" s="55">
        <v>198373</v>
      </c>
      <c r="E631" s="55" t="s">
        <v>114</v>
      </c>
      <c r="F631" s="55" t="s">
        <v>138</v>
      </c>
      <c r="G631" s="57">
        <v>37000000</v>
      </c>
      <c r="H631" s="55" t="s">
        <v>208</v>
      </c>
    </row>
    <row r="632" spans="1:8" x14ac:dyDescent="0.25">
      <c r="A632" s="55" t="s">
        <v>17</v>
      </c>
      <c r="B632" s="55" t="s">
        <v>48</v>
      </c>
      <c r="C632" s="56">
        <v>45772</v>
      </c>
      <c r="D632" s="55">
        <v>198373</v>
      </c>
      <c r="E632" s="55" t="s">
        <v>114</v>
      </c>
      <c r="F632" s="55" t="s">
        <v>139</v>
      </c>
      <c r="G632" s="57">
        <v>100000</v>
      </c>
      <c r="H632" s="55" t="s">
        <v>208</v>
      </c>
    </row>
    <row r="633" spans="1:8" x14ac:dyDescent="0.25">
      <c r="A633" s="55" t="s">
        <v>17</v>
      </c>
      <c r="B633" s="55" t="s">
        <v>48</v>
      </c>
      <c r="C633" s="56">
        <v>45772</v>
      </c>
      <c r="D633" s="55">
        <v>198373</v>
      </c>
      <c r="E633" s="55" t="s">
        <v>114</v>
      </c>
      <c r="F633" s="55" t="s">
        <v>140</v>
      </c>
      <c r="G633" s="57">
        <v>109367791</v>
      </c>
      <c r="H633" s="55" t="s">
        <v>208</v>
      </c>
    </row>
    <row r="634" spans="1:8" x14ac:dyDescent="0.25">
      <c r="A634" s="55" t="s">
        <v>17</v>
      </c>
      <c r="B634" s="55" t="s">
        <v>48</v>
      </c>
      <c r="C634" s="56">
        <v>45772</v>
      </c>
      <c r="D634" s="55">
        <v>198373</v>
      </c>
      <c r="E634" s="55" t="s">
        <v>114</v>
      </c>
      <c r="F634" s="55" t="s">
        <v>141</v>
      </c>
      <c r="G634" s="57">
        <v>5285984614</v>
      </c>
      <c r="H634" s="55" t="s">
        <v>208</v>
      </c>
    </row>
    <row r="635" spans="1:8" x14ac:dyDescent="0.25">
      <c r="A635" s="55" t="s">
        <v>17</v>
      </c>
      <c r="B635" s="55" t="s">
        <v>48</v>
      </c>
      <c r="C635" s="56">
        <v>45775</v>
      </c>
      <c r="D635" s="55">
        <v>198373</v>
      </c>
      <c r="E635" s="55" t="s">
        <v>114</v>
      </c>
      <c r="F635" s="55" t="s">
        <v>148</v>
      </c>
      <c r="G635" s="57">
        <v>100000</v>
      </c>
      <c r="H635" s="55" t="s">
        <v>208</v>
      </c>
    </row>
    <row r="636" spans="1:8" x14ac:dyDescent="0.25">
      <c r="A636" s="55" t="s">
        <v>17</v>
      </c>
      <c r="B636" s="55" t="s">
        <v>48</v>
      </c>
      <c r="C636" s="56">
        <v>45775</v>
      </c>
      <c r="D636" s="55">
        <v>198373</v>
      </c>
      <c r="E636" s="55" t="s">
        <v>114</v>
      </c>
      <c r="F636" s="55" t="s">
        <v>149</v>
      </c>
      <c r="G636" s="57">
        <v>100000</v>
      </c>
      <c r="H636" s="55" t="s">
        <v>208</v>
      </c>
    </row>
    <row r="637" spans="1:8" x14ac:dyDescent="0.25">
      <c r="A637" s="55" t="s">
        <v>17</v>
      </c>
      <c r="B637" s="55" t="s">
        <v>48</v>
      </c>
      <c r="C637" s="56">
        <v>45770</v>
      </c>
      <c r="D637" s="55">
        <v>198374</v>
      </c>
      <c r="E637" s="55" t="s">
        <v>128</v>
      </c>
      <c r="F637" s="55" t="s">
        <v>129</v>
      </c>
      <c r="G637" s="57">
        <v>53860000</v>
      </c>
      <c r="H637" s="55" t="s">
        <v>208</v>
      </c>
    </row>
    <row r="638" spans="1:8" x14ac:dyDescent="0.25">
      <c r="A638" s="55" t="s">
        <v>17</v>
      </c>
      <c r="B638" s="55" t="s">
        <v>48</v>
      </c>
      <c r="C638" s="56">
        <v>45771</v>
      </c>
      <c r="D638" s="55">
        <v>198374</v>
      </c>
      <c r="E638" s="55" t="s">
        <v>128</v>
      </c>
      <c r="F638" s="55" t="s">
        <v>136</v>
      </c>
      <c r="G638" s="57">
        <v>21076000</v>
      </c>
      <c r="H638" s="55" t="s">
        <v>208</v>
      </c>
    </row>
    <row r="639" spans="1:8" x14ac:dyDescent="0.25">
      <c r="A639" s="55" t="s">
        <v>17</v>
      </c>
      <c r="B639" s="55" t="s">
        <v>48</v>
      </c>
      <c r="C639" s="56">
        <v>45771</v>
      </c>
      <c r="D639" s="55">
        <v>198374</v>
      </c>
      <c r="E639" s="55" t="s">
        <v>128</v>
      </c>
      <c r="F639" s="55" t="s">
        <v>137</v>
      </c>
      <c r="G639" s="57">
        <v>100000</v>
      </c>
      <c r="H639" s="55" t="s">
        <v>208</v>
      </c>
    </row>
    <row r="640" spans="1:8" x14ac:dyDescent="0.25">
      <c r="A640" s="55" t="s">
        <v>17</v>
      </c>
      <c r="B640" s="55" t="s">
        <v>48</v>
      </c>
      <c r="C640" s="56">
        <v>45764</v>
      </c>
      <c r="D640" s="55">
        <v>198384</v>
      </c>
      <c r="E640" s="55" t="s">
        <v>116</v>
      </c>
      <c r="F640" s="55" t="s">
        <v>117</v>
      </c>
      <c r="G640" s="57">
        <v>20834131</v>
      </c>
      <c r="H640" s="55" t="s">
        <v>208</v>
      </c>
    </row>
    <row r="641" spans="1:8" x14ac:dyDescent="0.25">
      <c r="A641" s="55" t="s">
        <v>17</v>
      </c>
      <c r="B641" s="55" t="s">
        <v>48</v>
      </c>
      <c r="C641" s="56">
        <v>45769</v>
      </c>
      <c r="D641" s="55">
        <v>198384</v>
      </c>
      <c r="E641" s="55" t="s">
        <v>116</v>
      </c>
      <c r="F641" s="55" t="s">
        <v>123</v>
      </c>
      <c r="G641" s="57">
        <v>5000000</v>
      </c>
      <c r="H641" s="55" t="s">
        <v>208</v>
      </c>
    </row>
    <row r="642" spans="1:8" x14ac:dyDescent="0.25">
      <c r="A642" s="55" t="s">
        <v>17</v>
      </c>
      <c r="B642" s="55" t="s">
        <v>48</v>
      </c>
      <c r="C642" s="56">
        <v>45770</v>
      </c>
      <c r="D642" s="55">
        <v>198384</v>
      </c>
      <c r="E642" s="55" t="s">
        <v>116</v>
      </c>
      <c r="F642" s="55" t="s">
        <v>130</v>
      </c>
      <c r="G642" s="57">
        <v>3000000</v>
      </c>
      <c r="H642" s="55" t="s">
        <v>208</v>
      </c>
    </row>
    <row r="643" spans="1:8" x14ac:dyDescent="0.25">
      <c r="A643" s="55" t="s">
        <v>17</v>
      </c>
      <c r="B643" s="55" t="s">
        <v>48</v>
      </c>
      <c r="C643" s="56">
        <v>45770</v>
      </c>
      <c r="D643" s="55">
        <v>198384</v>
      </c>
      <c r="E643" s="55" t="s">
        <v>116</v>
      </c>
      <c r="F643" s="55" t="s">
        <v>130</v>
      </c>
      <c r="G643" s="57">
        <v>1000000</v>
      </c>
      <c r="H643" s="55" t="s">
        <v>208</v>
      </c>
    </row>
    <row r="644" spans="1:8" x14ac:dyDescent="0.25">
      <c r="A644" s="55" t="s">
        <v>17</v>
      </c>
      <c r="B644" s="55" t="s">
        <v>48</v>
      </c>
      <c r="C644" s="56">
        <v>45770</v>
      </c>
      <c r="D644" s="55">
        <v>198384</v>
      </c>
      <c r="E644" s="55" t="s">
        <v>116</v>
      </c>
      <c r="F644" s="55" t="s">
        <v>131</v>
      </c>
      <c r="G644" s="57">
        <v>100000</v>
      </c>
      <c r="H644" s="55" t="s">
        <v>208</v>
      </c>
    </row>
    <row r="645" spans="1:8" x14ac:dyDescent="0.25">
      <c r="A645" s="55" t="s">
        <v>17</v>
      </c>
      <c r="B645" s="55" t="s">
        <v>48</v>
      </c>
      <c r="C645" s="56">
        <v>45750</v>
      </c>
      <c r="D645" s="55">
        <v>198386</v>
      </c>
      <c r="E645" s="55" t="s">
        <v>76</v>
      </c>
      <c r="F645" s="55" t="s">
        <v>77</v>
      </c>
      <c r="G645" s="57">
        <v>18000000</v>
      </c>
      <c r="H645" s="55" t="s">
        <v>208</v>
      </c>
    </row>
    <row r="646" spans="1:8" x14ac:dyDescent="0.25">
      <c r="A646" s="55" t="s">
        <v>17</v>
      </c>
      <c r="B646" s="55" t="s">
        <v>48</v>
      </c>
      <c r="C646" s="56">
        <v>45754</v>
      </c>
      <c r="D646" s="55">
        <v>198386</v>
      </c>
      <c r="E646" s="55" t="s">
        <v>76</v>
      </c>
      <c r="F646" s="55" t="s">
        <v>89</v>
      </c>
      <c r="G646" s="57">
        <v>6000000</v>
      </c>
      <c r="H646" s="55" t="s">
        <v>208</v>
      </c>
    </row>
    <row r="647" spans="1:8" x14ac:dyDescent="0.25">
      <c r="A647" s="55" t="s">
        <v>17</v>
      </c>
      <c r="B647" s="55" t="s">
        <v>48</v>
      </c>
      <c r="C647" s="56">
        <v>45757</v>
      </c>
      <c r="D647" s="55">
        <v>198386</v>
      </c>
      <c r="E647" s="55" t="s">
        <v>76</v>
      </c>
      <c r="F647" s="55" t="s">
        <v>99</v>
      </c>
      <c r="G647" s="57">
        <v>11000000</v>
      </c>
      <c r="H647" s="55" t="s">
        <v>208</v>
      </c>
    </row>
    <row r="648" spans="1:8" x14ac:dyDescent="0.25">
      <c r="A648" s="55" t="s">
        <v>17</v>
      </c>
      <c r="B648" s="55" t="s">
        <v>48</v>
      </c>
      <c r="C648" s="56">
        <v>45758</v>
      </c>
      <c r="D648" s="55">
        <v>198386</v>
      </c>
      <c r="E648" s="55" t="s">
        <v>76</v>
      </c>
      <c r="F648" s="55" t="s">
        <v>100</v>
      </c>
      <c r="G648" s="57">
        <v>100000</v>
      </c>
      <c r="H648" s="55" t="s">
        <v>208</v>
      </c>
    </row>
    <row r="649" spans="1:8" x14ac:dyDescent="0.25">
      <c r="A649" s="55" t="s">
        <v>17</v>
      </c>
      <c r="B649" s="55" t="s">
        <v>48</v>
      </c>
      <c r="C649" s="56">
        <v>45758</v>
      </c>
      <c r="D649" s="55">
        <v>198386</v>
      </c>
      <c r="E649" s="55" t="s">
        <v>76</v>
      </c>
      <c r="F649" s="55" t="s">
        <v>101</v>
      </c>
      <c r="G649" s="57">
        <v>15300000</v>
      </c>
      <c r="H649" s="55" t="s">
        <v>208</v>
      </c>
    </row>
    <row r="650" spans="1:8" x14ac:dyDescent="0.25">
      <c r="A650" s="55" t="s">
        <v>17</v>
      </c>
      <c r="B650" s="55" t="s">
        <v>48</v>
      </c>
      <c r="C650" s="56">
        <v>45758</v>
      </c>
      <c r="D650" s="55">
        <v>198386</v>
      </c>
      <c r="E650" s="55" t="s">
        <v>76</v>
      </c>
      <c r="F650" s="55" t="s">
        <v>102</v>
      </c>
      <c r="G650" s="57">
        <v>78300000</v>
      </c>
      <c r="H650" s="55" t="s">
        <v>208</v>
      </c>
    </row>
    <row r="651" spans="1:8" x14ac:dyDescent="0.25">
      <c r="A651" s="55" t="s">
        <v>17</v>
      </c>
      <c r="B651" s="55" t="s">
        <v>48</v>
      </c>
      <c r="C651" s="56">
        <v>45758</v>
      </c>
      <c r="D651" s="55">
        <v>198386</v>
      </c>
      <c r="E651" s="55" t="s">
        <v>76</v>
      </c>
      <c r="F651" s="55" t="s">
        <v>103</v>
      </c>
      <c r="G651" s="57">
        <v>5380000</v>
      </c>
      <c r="H651" s="55" t="s">
        <v>208</v>
      </c>
    </row>
    <row r="652" spans="1:8" x14ac:dyDescent="0.25">
      <c r="A652" s="55" t="s">
        <v>17</v>
      </c>
      <c r="B652" s="55" t="s">
        <v>48</v>
      </c>
      <c r="C652" s="56">
        <v>45761</v>
      </c>
      <c r="D652" s="55">
        <v>198386</v>
      </c>
      <c r="E652" s="55" t="s">
        <v>76</v>
      </c>
      <c r="F652" s="55" t="s">
        <v>106</v>
      </c>
      <c r="G652" s="57">
        <v>100000</v>
      </c>
      <c r="H652" s="55" t="s">
        <v>208</v>
      </c>
    </row>
    <row r="653" spans="1:8" x14ac:dyDescent="0.25">
      <c r="A653" s="55" t="s">
        <v>17</v>
      </c>
      <c r="B653" s="55" t="s">
        <v>48</v>
      </c>
      <c r="C653" s="56">
        <v>45758</v>
      </c>
      <c r="D653" s="55">
        <v>198387</v>
      </c>
      <c r="E653" s="55" t="s">
        <v>104</v>
      </c>
      <c r="F653" s="55" t="s">
        <v>105</v>
      </c>
      <c r="G653" s="57">
        <v>16170000</v>
      </c>
      <c r="H653" s="55" t="s">
        <v>208</v>
      </c>
    </row>
    <row r="654" spans="1:8" x14ac:dyDescent="0.25">
      <c r="A654" s="55" t="s">
        <v>17</v>
      </c>
      <c r="B654" s="55" t="s">
        <v>48</v>
      </c>
      <c r="C654" s="56">
        <v>45761</v>
      </c>
      <c r="D654" s="55">
        <v>198387</v>
      </c>
      <c r="E654" s="55" t="s">
        <v>104</v>
      </c>
      <c r="F654" s="55" t="s">
        <v>107</v>
      </c>
      <c r="G654" s="57">
        <v>2000000</v>
      </c>
      <c r="H654" s="55" t="s">
        <v>208</v>
      </c>
    </row>
    <row r="655" spans="1:8" x14ac:dyDescent="0.25">
      <c r="A655" s="55" t="s">
        <v>17</v>
      </c>
      <c r="B655" s="55" t="s">
        <v>48</v>
      </c>
      <c r="C655" s="56">
        <v>45762</v>
      </c>
      <c r="D655" s="55">
        <v>198387</v>
      </c>
      <c r="E655" s="55" t="s">
        <v>104</v>
      </c>
      <c r="F655" s="55" t="s">
        <v>108</v>
      </c>
      <c r="G655" s="57">
        <v>2500000</v>
      </c>
      <c r="H655" s="55" t="s">
        <v>208</v>
      </c>
    </row>
    <row r="656" spans="1:8" x14ac:dyDescent="0.25">
      <c r="A656" s="55" t="s">
        <v>17</v>
      </c>
      <c r="B656" s="55" t="s">
        <v>48</v>
      </c>
      <c r="C656" s="56">
        <v>45762</v>
      </c>
      <c r="D656" s="55">
        <v>198387</v>
      </c>
      <c r="E656" s="55" t="s">
        <v>104</v>
      </c>
      <c r="F656" s="55" t="s">
        <v>109</v>
      </c>
      <c r="G656" s="57">
        <v>60000000</v>
      </c>
      <c r="H656" s="55" t="s">
        <v>208</v>
      </c>
    </row>
    <row r="657" spans="1:8" x14ac:dyDescent="0.25">
      <c r="A657" s="55" t="s">
        <v>17</v>
      </c>
      <c r="B657" s="55" t="s">
        <v>48</v>
      </c>
      <c r="C657" s="56">
        <v>45762</v>
      </c>
      <c r="D657" s="55">
        <v>198387</v>
      </c>
      <c r="E657" s="55" t="s">
        <v>104</v>
      </c>
      <c r="F657" s="55" t="s">
        <v>110</v>
      </c>
      <c r="G657" s="57">
        <v>42000000</v>
      </c>
      <c r="H657" s="55" t="s">
        <v>208</v>
      </c>
    </row>
    <row r="658" spans="1:8" x14ac:dyDescent="0.25">
      <c r="A658" s="55" t="s">
        <v>17</v>
      </c>
      <c r="B658" s="55" t="s">
        <v>48</v>
      </c>
      <c r="C658" s="56">
        <v>45762</v>
      </c>
      <c r="D658" s="55">
        <v>198387</v>
      </c>
      <c r="E658" s="55" t="s">
        <v>104</v>
      </c>
      <c r="F658" s="55" t="s">
        <v>111</v>
      </c>
      <c r="G658" s="57">
        <v>53500000</v>
      </c>
      <c r="H658" s="55" t="s">
        <v>208</v>
      </c>
    </row>
    <row r="659" spans="1:8" x14ac:dyDescent="0.25">
      <c r="A659" s="55" t="s">
        <v>17</v>
      </c>
      <c r="B659" s="55" t="s">
        <v>48</v>
      </c>
      <c r="C659" s="56">
        <v>45763</v>
      </c>
      <c r="D659" s="55">
        <v>198387</v>
      </c>
      <c r="E659" s="55" t="s">
        <v>104</v>
      </c>
      <c r="F659" s="55" t="s">
        <v>112</v>
      </c>
      <c r="G659" s="57">
        <v>53600</v>
      </c>
      <c r="H659" s="55" t="s">
        <v>208</v>
      </c>
    </row>
    <row r="660" spans="1:8" x14ac:dyDescent="0.25">
      <c r="A660" s="55" t="s">
        <v>17</v>
      </c>
      <c r="B660" s="55" t="s">
        <v>48</v>
      </c>
      <c r="C660" s="56">
        <v>45763</v>
      </c>
      <c r="D660" s="55">
        <v>198387</v>
      </c>
      <c r="E660" s="55" t="s">
        <v>104</v>
      </c>
      <c r="F660" s="55" t="s">
        <v>113</v>
      </c>
      <c r="G660" s="57">
        <v>100360000</v>
      </c>
      <c r="H660" s="55" t="s">
        <v>208</v>
      </c>
    </row>
    <row r="661" spans="1:8" x14ac:dyDescent="0.25">
      <c r="A661" s="55" t="s">
        <v>17</v>
      </c>
      <c r="B661" s="55" t="s">
        <v>48</v>
      </c>
      <c r="C661" s="56">
        <v>45764</v>
      </c>
      <c r="D661" s="55">
        <v>198387</v>
      </c>
      <c r="E661" s="55" t="s">
        <v>104</v>
      </c>
      <c r="F661" s="55" t="s">
        <v>118</v>
      </c>
      <c r="G661" s="57">
        <v>100000</v>
      </c>
      <c r="H661" s="55" t="s">
        <v>208</v>
      </c>
    </row>
    <row r="662" spans="1:8" x14ac:dyDescent="0.25">
      <c r="A662" s="55" t="s">
        <v>17</v>
      </c>
      <c r="B662" s="55" t="s">
        <v>48</v>
      </c>
      <c r="C662" s="56">
        <v>45764</v>
      </c>
      <c r="D662" s="55">
        <v>198387</v>
      </c>
      <c r="E662" s="55" t="s">
        <v>104</v>
      </c>
      <c r="F662" s="55" t="s">
        <v>119</v>
      </c>
      <c r="G662" s="57">
        <v>100000</v>
      </c>
      <c r="H662" s="55" t="s">
        <v>208</v>
      </c>
    </row>
    <row r="663" spans="1:8" x14ac:dyDescent="0.25">
      <c r="A663" s="55" t="s">
        <v>17</v>
      </c>
      <c r="B663" s="55" t="s">
        <v>48</v>
      </c>
      <c r="C663" s="56">
        <v>45764</v>
      </c>
      <c r="D663" s="55">
        <v>198387</v>
      </c>
      <c r="E663" s="55" t="s">
        <v>104</v>
      </c>
      <c r="F663" s="55" t="s">
        <v>120</v>
      </c>
      <c r="G663" s="57">
        <v>100000</v>
      </c>
      <c r="H663" s="55" t="s">
        <v>208</v>
      </c>
    </row>
    <row r="664" spans="1:8" x14ac:dyDescent="0.25">
      <c r="A664" s="55" t="s">
        <v>17</v>
      </c>
      <c r="B664" s="55" t="s">
        <v>48</v>
      </c>
      <c r="C664" s="56">
        <v>45764</v>
      </c>
      <c r="D664" s="55">
        <v>198388</v>
      </c>
      <c r="E664" s="55" t="s">
        <v>121</v>
      </c>
      <c r="F664" s="55" t="s">
        <v>122</v>
      </c>
      <c r="G664" s="57">
        <v>9020000</v>
      </c>
      <c r="H664" s="55" t="s">
        <v>208</v>
      </c>
    </row>
    <row r="665" spans="1:8" x14ac:dyDescent="0.25">
      <c r="A665" s="55" t="s">
        <v>17</v>
      </c>
      <c r="B665" s="55" t="s">
        <v>48</v>
      </c>
      <c r="C665" s="56">
        <v>45769</v>
      </c>
      <c r="D665" s="55">
        <v>198388</v>
      </c>
      <c r="E665" s="55" t="s">
        <v>121</v>
      </c>
      <c r="F665" s="55" t="s">
        <v>124</v>
      </c>
      <c r="G665" s="57">
        <v>300000</v>
      </c>
      <c r="H665" s="55" t="s">
        <v>208</v>
      </c>
    </row>
    <row r="666" spans="1:8" x14ac:dyDescent="0.25">
      <c r="A666" s="55" t="s">
        <v>17</v>
      </c>
      <c r="B666" s="55" t="s">
        <v>48</v>
      </c>
      <c r="C666" s="56">
        <v>45769</v>
      </c>
      <c r="D666" s="55">
        <v>198388</v>
      </c>
      <c r="E666" s="55" t="s">
        <v>121</v>
      </c>
      <c r="F666" s="55" t="s">
        <v>125</v>
      </c>
      <c r="G666" s="57">
        <v>300000</v>
      </c>
      <c r="H666" s="55" t="s">
        <v>208</v>
      </c>
    </row>
    <row r="667" spans="1:8" x14ac:dyDescent="0.25">
      <c r="A667" s="55" t="s">
        <v>17</v>
      </c>
      <c r="B667" s="55" t="s">
        <v>48</v>
      </c>
      <c r="C667" s="56">
        <v>45769</v>
      </c>
      <c r="D667" s="55">
        <v>198388</v>
      </c>
      <c r="E667" s="55" t="s">
        <v>121</v>
      </c>
      <c r="F667" s="55" t="s">
        <v>126</v>
      </c>
      <c r="G667" s="57">
        <v>100000</v>
      </c>
      <c r="H667" s="55" t="s">
        <v>208</v>
      </c>
    </row>
    <row r="668" spans="1:8" x14ac:dyDescent="0.25">
      <c r="A668" s="55" t="s">
        <v>17</v>
      </c>
      <c r="B668" s="55" t="s">
        <v>48</v>
      </c>
      <c r="C668" s="56">
        <v>45769</v>
      </c>
      <c r="D668" s="55">
        <v>198388</v>
      </c>
      <c r="E668" s="55" t="s">
        <v>121</v>
      </c>
      <c r="F668" s="55" t="s">
        <v>127</v>
      </c>
      <c r="G668" s="57">
        <v>180000</v>
      </c>
      <c r="H668" s="55" t="s">
        <v>208</v>
      </c>
    </row>
    <row r="669" spans="1:8" x14ac:dyDescent="0.25">
      <c r="A669" s="55" t="s">
        <v>17</v>
      </c>
      <c r="B669" s="55" t="s">
        <v>48</v>
      </c>
      <c r="C669" s="56">
        <v>45770</v>
      </c>
      <c r="D669" s="55">
        <v>198397</v>
      </c>
      <c r="E669" s="55" t="s">
        <v>132</v>
      </c>
      <c r="F669" s="55" t="s">
        <v>133</v>
      </c>
      <c r="G669" s="57">
        <v>13000000</v>
      </c>
      <c r="H669" s="55" t="s">
        <v>208</v>
      </c>
    </row>
    <row r="670" spans="1:8" x14ac:dyDescent="0.25">
      <c r="A670" s="55" t="s">
        <v>17</v>
      </c>
      <c r="B670" s="55" t="s">
        <v>48</v>
      </c>
      <c r="C670" s="56">
        <v>45776</v>
      </c>
      <c r="D670" s="55">
        <v>198397</v>
      </c>
      <c r="E670" s="55" t="s">
        <v>132</v>
      </c>
      <c r="F670" s="55" t="s">
        <v>153</v>
      </c>
      <c r="G670" s="57">
        <v>190000</v>
      </c>
      <c r="H670" s="55" t="s">
        <v>208</v>
      </c>
    </row>
    <row r="671" spans="1:8" x14ac:dyDescent="0.25">
      <c r="A671" s="55" t="s">
        <v>17</v>
      </c>
      <c r="B671" s="55" t="s">
        <v>48</v>
      </c>
      <c r="C671" s="56">
        <v>45776</v>
      </c>
      <c r="D671" s="55">
        <v>198397</v>
      </c>
      <c r="E671" s="55" t="s">
        <v>132</v>
      </c>
      <c r="F671" s="55" t="s">
        <v>154</v>
      </c>
      <c r="G671" s="57">
        <v>100000</v>
      </c>
      <c r="H671" s="55" t="s">
        <v>208</v>
      </c>
    </row>
    <row r="672" spans="1:8" x14ac:dyDescent="0.25">
      <c r="A672" s="55" t="s">
        <v>17</v>
      </c>
      <c r="B672" s="55" t="s">
        <v>48</v>
      </c>
      <c r="C672" s="56">
        <v>45777</v>
      </c>
      <c r="D672" s="55">
        <v>198397</v>
      </c>
      <c r="E672" s="55" t="s">
        <v>132</v>
      </c>
      <c r="F672" s="55" t="s">
        <v>157</v>
      </c>
      <c r="G672" s="57">
        <v>100000</v>
      </c>
      <c r="H672" s="55" t="s">
        <v>208</v>
      </c>
    </row>
    <row r="673" spans="1:8" x14ac:dyDescent="0.25">
      <c r="A673" s="55" t="s">
        <v>17</v>
      </c>
      <c r="B673" s="55" t="s">
        <v>48</v>
      </c>
      <c r="C673" s="56">
        <v>45777</v>
      </c>
      <c r="D673" s="55">
        <v>198397</v>
      </c>
      <c r="E673" s="55" t="s">
        <v>132</v>
      </c>
      <c r="F673" s="55" t="s">
        <v>158</v>
      </c>
      <c r="G673" s="57">
        <v>100000</v>
      </c>
      <c r="H673" s="55" t="s">
        <v>208</v>
      </c>
    </row>
    <row r="674" spans="1:8" x14ac:dyDescent="0.25">
      <c r="A674" s="55" t="s">
        <v>17</v>
      </c>
      <c r="B674" s="55" t="s">
        <v>48</v>
      </c>
      <c r="C674" s="56">
        <v>45777</v>
      </c>
      <c r="D674" s="55">
        <v>198397</v>
      </c>
      <c r="E674" s="55" t="s">
        <v>132</v>
      </c>
      <c r="F674" s="55" t="s">
        <v>159</v>
      </c>
      <c r="G674" s="57">
        <v>100000</v>
      </c>
      <c r="H674" s="55" t="s">
        <v>208</v>
      </c>
    </row>
    <row r="675" spans="1:8" x14ac:dyDescent="0.25">
      <c r="A675" s="55" t="s">
        <v>17</v>
      </c>
      <c r="B675" s="55" t="s">
        <v>48</v>
      </c>
      <c r="C675" s="56">
        <v>45777</v>
      </c>
      <c r="D675" s="55">
        <v>198397</v>
      </c>
      <c r="E675" s="55" t="s">
        <v>132</v>
      </c>
      <c r="F675" s="55" t="s">
        <v>160</v>
      </c>
      <c r="G675" s="57">
        <v>100000</v>
      </c>
      <c r="H675" s="55" t="s">
        <v>208</v>
      </c>
    </row>
    <row r="676" spans="1:8" x14ac:dyDescent="0.25">
      <c r="A676" s="55" t="s">
        <v>17</v>
      </c>
      <c r="B676" s="55" t="s">
        <v>48</v>
      </c>
      <c r="C676" s="56">
        <v>45777</v>
      </c>
      <c r="D676" s="55">
        <v>198397</v>
      </c>
      <c r="E676" s="55" t="s">
        <v>132</v>
      </c>
      <c r="F676" s="55" t="s">
        <v>161</v>
      </c>
      <c r="G676" s="57">
        <v>100000</v>
      </c>
      <c r="H676" s="55" t="s">
        <v>208</v>
      </c>
    </row>
    <row r="677" spans="1:8" x14ac:dyDescent="0.25">
      <c r="A677" s="55" t="s">
        <v>17</v>
      </c>
      <c r="B677" s="55" t="s">
        <v>48</v>
      </c>
      <c r="C677" s="56">
        <v>45777</v>
      </c>
      <c r="D677" s="55">
        <v>198397</v>
      </c>
      <c r="E677" s="55" t="s">
        <v>132</v>
      </c>
      <c r="F677" s="55" t="s">
        <v>162</v>
      </c>
      <c r="G677" s="57">
        <v>100000</v>
      </c>
      <c r="H677" s="55" t="s">
        <v>208</v>
      </c>
    </row>
    <row r="678" spans="1:8" x14ac:dyDescent="0.25">
      <c r="A678" s="55" t="s">
        <v>17</v>
      </c>
      <c r="B678" s="55" t="s">
        <v>48</v>
      </c>
      <c r="C678" s="56">
        <v>45777</v>
      </c>
      <c r="D678" s="55">
        <v>198397</v>
      </c>
      <c r="E678" s="55" t="s">
        <v>132</v>
      </c>
      <c r="F678" s="55" t="s">
        <v>163</v>
      </c>
      <c r="G678" s="57">
        <v>100000</v>
      </c>
      <c r="H678" s="55" t="s">
        <v>208</v>
      </c>
    </row>
    <row r="679" spans="1:8" x14ac:dyDescent="0.25">
      <c r="A679" s="55" t="s">
        <v>17</v>
      </c>
      <c r="B679" s="55" t="s">
        <v>48</v>
      </c>
      <c r="C679" s="56">
        <v>45777</v>
      </c>
      <c r="D679" s="55">
        <v>198397</v>
      </c>
      <c r="E679" s="55" t="s">
        <v>132</v>
      </c>
      <c r="F679" s="55" t="s">
        <v>164</v>
      </c>
      <c r="G679" s="57">
        <v>100000</v>
      </c>
      <c r="H679" s="55" t="s">
        <v>208</v>
      </c>
    </row>
    <row r="680" spans="1:8" x14ac:dyDescent="0.25">
      <c r="A680" s="55" t="s">
        <v>17</v>
      </c>
      <c r="B680" s="55" t="s">
        <v>48</v>
      </c>
      <c r="C680" s="56">
        <v>45777</v>
      </c>
      <c r="D680" s="55">
        <v>198397</v>
      </c>
      <c r="E680" s="55" t="s">
        <v>132</v>
      </c>
      <c r="F680" s="55" t="s">
        <v>165</v>
      </c>
      <c r="G680" s="57">
        <v>100000</v>
      </c>
      <c r="H680" s="55" t="s">
        <v>208</v>
      </c>
    </row>
    <row r="681" spans="1:8" x14ac:dyDescent="0.25">
      <c r="A681" s="55" t="s">
        <v>17</v>
      </c>
      <c r="B681" s="55" t="s">
        <v>48</v>
      </c>
      <c r="C681" s="56">
        <v>45777</v>
      </c>
      <c r="D681" s="55">
        <v>198397</v>
      </c>
      <c r="E681" s="55" t="s">
        <v>132</v>
      </c>
      <c r="F681" s="55" t="s">
        <v>166</v>
      </c>
      <c r="G681" s="57">
        <v>100000</v>
      </c>
      <c r="H681" s="55" t="s">
        <v>208</v>
      </c>
    </row>
    <row r="682" spans="1:8" x14ac:dyDescent="0.25">
      <c r="A682" s="55" t="s">
        <v>17</v>
      </c>
      <c r="B682" s="55" t="s">
        <v>48</v>
      </c>
      <c r="C682" s="56">
        <v>45777</v>
      </c>
      <c r="D682" s="55">
        <v>198397</v>
      </c>
      <c r="E682" s="55" t="s">
        <v>132</v>
      </c>
      <c r="F682" s="55" t="s">
        <v>167</v>
      </c>
      <c r="G682" s="57">
        <v>100000</v>
      </c>
      <c r="H682" s="55" t="s">
        <v>208</v>
      </c>
    </row>
    <row r="683" spans="1:8" x14ac:dyDescent="0.25">
      <c r="A683" s="55" t="s">
        <v>17</v>
      </c>
      <c r="B683" s="55" t="s">
        <v>48</v>
      </c>
      <c r="C683" s="56">
        <v>45777</v>
      </c>
      <c r="D683" s="55">
        <v>198397</v>
      </c>
      <c r="E683" s="55" t="s">
        <v>132</v>
      </c>
      <c r="F683" s="55" t="s">
        <v>168</v>
      </c>
      <c r="G683" s="57">
        <v>100000</v>
      </c>
      <c r="H683" s="55" t="s">
        <v>208</v>
      </c>
    </row>
    <row r="684" spans="1:8" x14ac:dyDescent="0.25">
      <c r="A684" s="55" t="s">
        <v>17</v>
      </c>
      <c r="B684" s="55" t="s">
        <v>48</v>
      </c>
      <c r="C684" s="56">
        <v>45777</v>
      </c>
      <c r="D684" s="55">
        <v>198397</v>
      </c>
      <c r="E684" s="55" t="s">
        <v>132</v>
      </c>
      <c r="F684" s="55" t="s">
        <v>169</v>
      </c>
      <c r="G684" s="57">
        <v>100000</v>
      </c>
      <c r="H684" s="55" t="s">
        <v>208</v>
      </c>
    </row>
    <row r="685" spans="1:8" x14ac:dyDescent="0.25">
      <c r="A685" s="55" t="s">
        <v>17</v>
      </c>
      <c r="B685" s="55" t="s">
        <v>48</v>
      </c>
      <c r="C685" s="56">
        <v>45777</v>
      </c>
      <c r="D685" s="55">
        <v>198397</v>
      </c>
      <c r="E685" s="55" t="s">
        <v>132</v>
      </c>
      <c r="F685" s="55" t="s">
        <v>170</v>
      </c>
      <c r="G685" s="57">
        <v>6770000</v>
      </c>
      <c r="H685" s="55" t="s">
        <v>208</v>
      </c>
    </row>
    <row r="686" spans="1:8" x14ac:dyDescent="0.25">
      <c r="A686" s="55" t="s">
        <v>17</v>
      </c>
      <c r="B686" s="55" t="s">
        <v>206</v>
      </c>
      <c r="C686" s="56">
        <v>45783</v>
      </c>
      <c r="D686" s="55">
        <v>198397</v>
      </c>
      <c r="E686" s="55" t="s">
        <v>132</v>
      </c>
      <c r="F686" s="55" t="s">
        <v>232</v>
      </c>
      <c r="G686" s="57">
        <v>100</v>
      </c>
      <c r="H686" s="55" t="s">
        <v>208</v>
      </c>
    </row>
    <row r="687" spans="1:8" x14ac:dyDescent="0.25">
      <c r="A687" s="55" t="s">
        <v>17</v>
      </c>
      <c r="B687" s="55" t="s">
        <v>48</v>
      </c>
      <c r="C687" s="56">
        <v>45777</v>
      </c>
      <c r="D687" s="55">
        <v>198398</v>
      </c>
      <c r="E687" s="55" t="s">
        <v>171</v>
      </c>
      <c r="F687" s="55" t="s">
        <v>172</v>
      </c>
      <c r="G687" s="57">
        <v>-354200</v>
      </c>
      <c r="H687" s="55" t="s">
        <v>272</v>
      </c>
    </row>
    <row r="688" spans="1:8" x14ac:dyDescent="0.25">
      <c r="A688" s="55" t="s">
        <v>17</v>
      </c>
      <c r="B688" s="55" t="s">
        <v>206</v>
      </c>
      <c r="C688" s="56">
        <v>45782</v>
      </c>
      <c r="D688" s="55">
        <v>198400</v>
      </c>
      <c r="E688" s="55" t="s">
        <v>221</v>
      </c>
      <c r="F688" s="55" t="s">
        <v>222</v>
      </c>
      <c r="G688" s="57">
        <v>261596593</v>
      </c>
      <c r="H688" s="55" t="s">
        <v>208</v>
      </c>
    </row>
    <row r="689" spans="1:8" x14ac:dyDescent="0.25">
      <c r="A689" s="55" t="s">
        <v>17</v>
      </c>
      <c r="B689" s="55" t="s">
        <v>206</v>
      </c>
      <c r="C689" s="56">
        <v>45782</v>
      </c>
      <c r="D689" s="55">
        <v>198400</v>
      </c>
      <c r="E689" s="55" t="s">
        <v>221</v>
      </c>
      <c r="F689" s="55" t="s">
        <v>223</v>
      </c>
      <c r="G689" s="57">
        <v>5684264203</v>
      </c>
      <c r="H689" s="55" t="s">
        <v>208</v>
      </c>
    </row>
    <row r="690" spans="1:8" x14ac:dyDescent="0.25">
      <c r="A690" s="55" t="s">
        <v>17</v>
      </c>
      <c r="B690" s="55" t="s">
        <v>48</v>
      </c>
      <c r="C690" s="56">
        <v>45776</v>
      </c>
      <c r="D690" s="55">
        <v>198401</v>
      </c>
      <c r="E690" s="55" t="s">
        <v>155</v>
      </c>
      <c r="F690" s="55" t="s">
        <v>156</v>
      </c>
      <c r="G690" s="57">
        <v>100000</v>
      </c>
      <c r="H690" s="55" t="s">
        <v>208</v>
      </c>
    </row>
    <row r="691" spans="1:8" x14ac:dyDescent="0.25">
      <c r="A691" s="55" t="s">
        <v>17</v>
      </c>
      <c r="B691" s="55" t="s">
        <v>48</v>
      </c>
      <c r="C691" s="56">
        <v>45777</v>
      </c>
      <c r="D691" s="55">
        <v>198401</v>
      </c>
      <c r="E691" s="55" t="s">
        <v>155</v>
      </c>
      <c r="F691" s="55" t="s">
        <v>173</v>
      </c>
      <c r="G691" s="57">
        <v>4077000</v>
      </c>
      <c r="H691" s="55" t="s">
        <v>208</v>
      </c>
    </row>
    <row r="692" spans="1:8" x14ac:dyDescent="0.25">
      <c r="A692" s="55" t="s">
        <v>17</v>
      </c>
      <c r="B692" s="55" t="s">
        <v>48</v>
      </c>
      <c r="C692" s="56">
        <v>45777</v>
      </c>
      <c r="D692" s="55">
        <v>198401</v>
      </c>
      <c r="E692" s="55" t="s">
        <v>155</v>
      </c>
      <c r="F692" s="55" t="s">
        <v>174</v>
      </c>
      <c r="G692" s="57">
        <v>100000</v>
      </c>
      <c r="H692" s="55" t="s">
        <v>208</v>
      </c>
    </row>
    <row r="693" spans="1:8" x14ac:dyDescent="0.25">
      <c r="A693" s="55" t="s">
        <v>17</v>
      </c>
      <c r="B693" s="55" t="s">
        <v>48</v>
      </c>
      <c r="C693" s="56">
        <v>45777</v>
      </c>
      <c r="D693" s="55">
        <v>198401</v>
      </c>
      <c r="E693" s="55" t="s">
        <v>155</v>
      </c>
      <c r="F693" s="55" t="s">
        <v>175</v>
      </c>
      <c r="G693" s="57">
        <v>1834545000</v>
      </c>
      <c r="H693" s="55" t="s">
        <v>208</v>
      </c>
    </row>
    <row r="694" spans="1:8" x14ac:dyDescent="0.25">
      <c r="A694" s="55" t="s">
        <v>17</v>
      </c>
      <c r="B694" s="55" t="s">
        <v>206</v>
      </c>
      <c r="C694" s="56">
        <v>45779</v>
      </c>
      <c r="D694" s="55">
        <v>198401</v>
      </c>
      <c r="E694" s="55" t="s">
        <v>155</v>
      </c>
      <c r="F694" s="55" t="s">
        <v>207</v>
      </c>
      <c r="G694" s="57">
        <v>100000</v>
      </c>
      <c r="H694" s="55" t="s">
        <v>208</v>
      </c>
    </row>
    <row r="695" spans="1:8" x14ac:dyDescent="0.25">
      <c r="A695" s="55" t="s">
        <v>17</v>
      </c>
      <c r="B695" s="55" t="s">
        <v>206</v>
      </c>
      <c r="C695" s="56">
        <v>45779</v>
      </c>
      <c r="D695" s="55">
        <v>198401</v>
      </c>
      <c r="E695" s="55" t="s">
        <v>155</v>
      </c>
      <c r="F695" s="55" t="s">
        <v>209</v>
      </c>
      <c r="G695" s="57">
        <v>100000</v>
      </c>
      <c r="H695" s="55" t="s">
        <v>208</v>
      </c>
    </row>
    <row r="696" spans="1:8" x14ac:dyDescent="0.25">
      <c r="A696" s="55" t="s">
        <v>17</v>
      </c>
      <c r="B696" s="55" t="s">
        <v>206</v>
      </c>
      <c r="C696" s="56">
        <v>45779</v>
      </c>
      <c r="D696" s="55">
        <v>198401</v>
      </c>
      <c r="E696" s="55" t="s">
        <v>155</v>
      </c>
      <c r="F696" s="55" t="s">
        <v>210</v>
      </c>
      <c r="G696" s="57">
        <v>100000</v>
      </c>
      <c r="H696" s="55" t="s">
        <v>208</v>
      </c>
    </row>
    <row r="697" spans="1:8" x14ac:dyDescent="0.25">
      <c r="A697" s="55" t="s">
        <v>17</v>
      </c>
      <c r="B697" s="55" t="s">
        <v>206</v>
      </c>
      <c r="C697" s="56">
        <v>45779</v>
      </c>
      <c r="D697" s="55">
        <v>198401</v>
      </c>
      <c r="E697" s="55" t="s">
        <v>155</v>
      </c>
      <c r="F697" s="55" t="s">
        <v>211</v>
      </c>
      <c r="G697" s="57">
        <v>100000</v>
      </c>
      <c r="H697" s="55" t="s">
        <v>208</v>
      </c>
    </row>
    <row r="698" spans="1:8" x14ac:dyDescent="0.25">
      <c r="A698" s="55" t="s">
        <v>17</v>
      </c>
      <c r="B698" s="55" t="s">
        <v>206</v>
      </c>
      <c r="C698" s="56">
        <v>45779</v>
      </c>
      <c r="D698" s="55">
        <v>198401</v>
      </c>
      <c r="E698" s="55" t="s">
        <v>155</v>
      </c>
      <c r="F698" s="55" t="s">
        <v>212</v>
      </c>
      <c r="G698" s="57">
        <v>900000</v>
      </c>
      <c r="H698" s="55" t="s">
        <v>208</v>
      </c>
    </row>
    <row r="699" spans="1:8" x14ac:dyDescent="0.25">
      <c r="A699" s="55" t="s">
        <v>17</v>
      </c>
      <c r="B699" s="55" t="s">
        <v>206</v>
      </c>
      <c r="C699" s="56">
        <v>45779</v>
      </c>
      <c r="D699" s="55">
        <v>198401</v>
      </c>
      <c r="E699" s="55" t="s">
        <v>155</v>
      </c>
      <c r="F699" s="55" t="s">
        <v>213</v>
      </c>
      <c r="G699" s="57">
        <v>1000000</v>
      </c>
      <c r="H699" s="55" t="s">
        <v>208</v>
      </c>
    </row>
    <row r="700" spans="1:8" x14ac:dyDescent="0.25">
      <c r="A700" s="55" t="s">
        <v>17</v>
      </c>
      <c r="B700" s="55" t="s">
        <v>206</v>
      </c>
      <c r="C700" s="56">
        <v>45779</v>
      </c>
      <c r="D700" s="55">
        <v>198401</v>
      </c>
      <c r="E700" s="55" t="s">
        <v>155</v>
      </c>
      <c r="F700" s="55" t="s">
        <v>214</v>
      </c>
      <c r="G700" s="57">
        <v>100000</v>
      </c>
      <c r="H700" s="55" t="s">
        <v>208</v>
      </c>
    </row>
    <row r="701" spans="1:8" x14ac:dyDescent="0.25">
      <c r="A701" s="55" t="s">
        <v>17</v>
      </c>
      <c r="B701" s="55" t="s">
        <v>206</v>
      </c>
      <c r="C701" s="56">
        <v>45779</v>
      </c>
      <c r="D701" s="55">
        <v>198401</v>
      </c>
      <c r="E701" s="55" t="s">
        <v>155</v>
      </c>
      <c r="F701" s="55" t="s">
        <v>215</v>
      </c>
      <c r="G701" s="57">
        <v>100000</v>
      </c>
      <c r="H701" s="55" t="s">
        <v>208</v>
      </c>
    </row>
    <row r="702" spans="1:8" x14ac:dyDescent="0.25">
      <c r="A702" s="55" t="s">
        <v>17</v>
      </c>
      <c r="B702" s="55" t="s">
        <v>206</v>
      </c>
      <c r="C702" s="56">
        <v>45779</v>
      </c>
      <c r="D702" s="55">
        <v>198401</v>
      </c>
      <c r="E702" s="55" t="s">
        <v>155</v>
      </c>
      <c r="F702" s="55" t="s">
        <v>216</v>
      </c>
      <c r="G702" s="57">
        <v>100000</v>
      </c>
      <c r="H702" s="55" t="s">
        <v>208</v>
      </c>
    </row>
    <row r="703" spans="1:8" x14ac:dyDescent="0.25">
      <c r="A703" s="55" t="s">
        <v>17</v>
      </c>
      <c r="B703" s="55" t="s">
        <v>206</v>
      </c>
      <c r="C703" s="56">
        <v>45782</v>
      </c>
      <c r="D703" s="55">
        <v>198401</v>
      </c>
      <c r="E703" s="55" t="s">
        <v>155</v>
      </c>
      <c r="F703" s="55" t="s">
        <v>224</v>
      </c>
      <c r="G703" s="57">
        <v>2203008000</v>
      </c>
      <c r="H703" s="55" t="s">
        <v>208</v>
      </c>
    </row>
    <row r="704" spans="1:8" x14ac:dyDescent="0.25">
      <c r="A704" s="55" t="s">
        <v>17</v>
      </c>
      <c r="B704" s="55" t="s">
        <v>206</v>
      </c>
      <c r="C704" s="56">
        <v>45783</v>
      </c>
      <c r="D704" s="55">
        <v>198401</v>
      </c>
      <c r="E704" s="55" t="s">
        <v>155</v>
      </c>
      <c r="F704" s="55" t="s">
        <v>233</v>
      </c>
      <c r="G704" s="57">
        <v>100</v>
      </c>
      <c r="H704" s="55" t="s">
        <v>208</v>
      </c>
    </row>
    <row r="705" spans="1:8" x14ac:dyDescent="0.25">
      <c r="A705" s="55" t="s">
        <v>17</v>
      </c>
      <c r="B705" s="55" t="s">
        <v>206</v>
      </c>
      <c r="C705" s="56">
        <v>45784</v>
      </c>
      <c r="D705" s="55">
        <v>198497</v>
      </c>
      <c r="E705" s="55" t="s">
        <v>239</v>
      </c>
      <c r="F705" s="55" t="s">
        <v>240</v>
      </c>
      <c r="G705" s="57">
        <v>100000</v>
      </c>
      <c r="H705" s="55" t="s">
        <v>208</v>
      </c>
    </row>
    <row r="706" spans="1:8" x14ac:dyDescent="0.25">
      <c r="A706" s="55" t="s">
        <v>17</v>
      </c>
      <c r="B706" s="55" t="s">
        <v>206</v>
      </c>
      <c r="C706" s="56">
        <v>45784</v>
      </c>
      <c r="D706" s="55">
        <v>198497</v>
      </c>
      <c r="E706" s="55" t="s">
        <v>239</v>
      </c>
      <c r="F706" s="55" t="s">
        <v>241</v>
      </c>
      <c r="G706" s="57">
        <v>100000</v>
      </c>
      <c r="H706" s="55" t="s">
        <v>208</v>
      </c>
    </row>
    <row r="707" spans="1:8" x14ac:dyDescent="0.25">
      <c r="A707" s="55" t="s">
        <v>17</v>
      </c>
      <c r="B707" s="55" t="s">
        <v>206</v>
      </c>
      <c r="C707" s="56">
        <v>45784</v>
      </c>
      <c r="D707" s="55">
        <v>198497</v>
      </c>
      <c r="E707" s="55" t="s">
        <v>239</v>
      </c>
      <c r="F707" s="55" t="s">
        <v>242</v>
      </c>
      <c r="G707" s="57">
        <v>100000</v>
      </c>
      <c r="H707" s="55" t="s">
        <v>208</v>
      </c>
    </row>
    <row r="708" spans="1:8" x14ac:dyDescent="0.25">
      <c r="A708" s="55" t="s">
        <v>17</v>
      </c>
      <c r="B708" s="55" t="s">
        <v>48</v>
      </c>
      <c r="C708" s="56">
        <v>45749</v>
      </c>
      <c r="D708" s="55">
        <v>198802</v>
      </c>
      <c r="E708" s="55" t="s">
        <v>179</v>
      </c>
      <c r="F708" s="55" t="s">
        <v>180</v>
      </c>
      <c r="G708" s="57">
        <v>12854480</v>
      </c>
      <c r="H708" s="55" t="s">
        <v>208</v>
      </c>
    </row>
    <row r="709" spans="1:8" x14ac:dyDescent="0.25">
      <c r="A709" s="55" t="s">
        <v>17</v>
      </c>
      <c r="B709" s="55" t="s">
        <v>48</v>
      </c>
      <c r="C709" s="56">
        <v>45749</v>
      </c>
      <c r="D709" s="55">
        <v>198802</v>
      </c>
      <c r="E709" s="55" t="s">
        <v>179</v>
      </c>
      <c r="F709" s="55" t="s">
        <v>181</v>
      </c>
      <c r="G709" s="57">
        <v>100000</v>
      </c>
      <c r="H709" s="55" t="s">
        <v>208</v>
      </c>
    </row>
    <row r="710" spans="1:8" x14ac:dyDescent="0.25">
      <c r="A710" s="55" t="s">
        <v>17</v>
      </c>
      <c r="B710" s="55" t="s">
        <v>48</v>
      </c>
      <c r="C710" s="56">
        <v>45749</v>
      </c>
      <c r="D710" s="55">
        <v>198802</v>
      </c>
      <c r="E710" s="55" t="s">
        <v>179</v>
      </c>
      <c r="F710" s="55" t="s">
        <v>182</v>
      </c>
      <c r="G710" s="57">
        <v>28000000</v>
      </c>
      <c r="H710" s="55" t="s">
        <v>208</v>
      </c>
    </row>
    <row r="711" spans="1:8" x14ac:dyDescent="0.25">
      <c r="A711" s="55" t="s">
        <v>17</v>
      </c>
      <c r="B711" s="55" t="s">
        <v>48</v>
      </c>
      <c r="C711" s="56">
        <v>45750</v>
      </c>
      <c r="D711" s="55">
        <v>198802</v>
      </c>
      <c r="E711" s="55" t="s">
        <v>179</v>
      </c>
      <c r="F711" s="55" t="s">
        <v>183</v>
      </c>
      <c r="G711" s="57">
        <v>32502740</v>
      </c>
      <c r="H711" s="55" t="s">
        <v>208</v>
      </c>
    </row>
    <row r="712" spans="1:8" x14ac:dyDescent="0.25">
      <c r="A712" s="55" t="s">
        <v>17</v>
      </c>
      <c r="B712" s="55" t="s">
        <v>48</v>
      </c>
      <c r="C712" s="56">
        <v>45750</v>
      </c>
      <c r="D712" s="55">
        <v>198802</v>
      </c>
      <c r="E712" s="55" t="s">
        <v>179</v>
      </c>
      <c r="F712" s="55" t="s">
        <v>184</v>
      </c>
      <c r="G712" s="57">
        <v>1295789168</v>
      </c>
      <c r="H712" s="55" t="s">
        <v>208</v>
      </c>
    </row>
    <row r="713" spans="1:8" x14ac:dyDescent="0.25">
      <c r="A713" s="55" t="s">
        <v>17</v>
      </c>
      <c r="B713" s="55" t="s">
        <v>48</v>
      </c>
      <c r="C713" s="56">
        <v>45750</v>
      </c>
      <c r="D713" s="55">
        <v>198802</v>
      </c>
      <c r="E713" s="55" t="s">
        <v>179</v>
      </c>
      <c r="F713" s="55" t="s">
        <v>185</v>
      </c>
      <c r="G713" s="57">
        <v>440244864</v>
      </c>
      <c r="H713" s="55" t="s">
        <v>208</v>
      </c>
    </row>
    <row r="714" spans="1:8" x14ac:dyDescent="0.25">
      <c r="A714" s="55" t="s">
        <v>17</v>
      </c>
      <c r="B714" s="55" t="s">
        <v>48</v>
      </c>
      <c r="C714" s="56">
        <v>45750</v>
      </c>
      <c r="D714" s="55">
        <v>198802</v>
      </c>
      <c r="E714" s="55" t="s">
        <v>179</v>
      </c>
      <c r="F714" s="55" t="s">
        <v>186</v>
      </c>
      <c r="G714" s="57">
        <v>1462799414</v>
      </c>
      <c r="H714" s="55" t="s">
        <v>208</v>
      </c>
    </row>
    <row r="715" spans="1:8" x14ac:dyDescent="0.25">
      <c r="A715" s="55" t="s">
        <v>17</v>
      </c>
      <c r="B715" s="55" t="s">
        <v>48</v>
      </c>
      <c r="C715" s="56">
        <v>45750</v>
      </c>
      <c r="D715" s="55">
        <v>198802</v>
      </c>
      <c r="E715" s="55" t="s">
        <v>179</v>
      </c>
      <c r="F715" s="55" t="s">
        <v>187</v>
      </c>
      <c r="G715" s="57">
        <v>829066276</v>
      </c>
      <c r="H715" s="55" t="s">
        <v>208</v>
      </c>
    </row>
    <row r="716" spans="1:8" x14ac:dyDescent="0.25">
      <c r="A716" s="55" t="s">
        <v>17</v>
      </c>
      <c r="B716" s="55" t="s">
        <v>48</v>
      </c>
      <c r="C716" s="56">
        <v>45750</v>
      </c>
      <c r="D716" s="55">
        <v>198802</v>
      </c>
      <c r="E716" s="55" t="s">
        <v>179</v>
      </c>
      <c r="F716" s="55" t="s">
        <v>188</v>
      </c>
      <c r="G716" s="57">
        <v>17005000</v>
      </c>
      <c r="H716" s="55" t="s">
        <v>208</v>
      </c>
    </row>
    <row r="717" spans="1:8" x14ac:dyDescent="0.25">
      <c r="A717" s="55" t="s">
        <v>17</v>
      </c>
      <c r="B717" s="55" t="s">
        <v>48</v>
      </c>
      <c r="C717" s="56">
        <v>45750</v>
      </c>
      <c r="D717" s="55">
        <v>198802</v>
      </c>
      <c r="E717" s="55" t="s">
        <v>179</v>
      </c>
      <c r="F717" s="55" t="s">
        <v>189</v>
      </c>
      <c r="G717" s="57">
        <v>11812000</v>
      </c>
      <c r="H717" s="55" t="s">
        <v>208</v>
      </c>
    </row>
    <row r="718" spans="1:8" x14ac:dyDescent="0.25">
      <c r="A718" s="55" t="s">
        <v>17</v>
      </c>
      <c r="B718" s="55" t="s">
        <v>48</v>
      </c>
      <c r="C718" s="56">
        <v>45750</v>
      </c>
      <c r="D718" s="55">
        <v>198802</v>
      </c>
      <c r="E718" s="55" t="s">
        <v>179</v>
      </c>
      <c r="F718" s="55" t="s">
        <v>190</v>
      </c>
      <c r="G718" s="57">
        <v>25551100</v>
      </c>
      <c r="H718" s="55" t="s">
        <v>208</v>
      </c>
    </row>
    <row r="719" spans="1:8" x14ac:dyDescent="0.25">
      <c r="A719" s="55" t="s">
        <v>17</v>
      </c>
      <c r="B719" s="55" t="s">
        <v>48</v>
      </c>
      <c r="C719" s="56">
        <v>45750</v>
      </c>
      <c r="D719" s="55">
        <v>198802</v>
      </c>
      <c r="E719" s="55" t="s">
        <v>179</v>
      </c>
      <c r="F719" s="55" t="s">
        <v>191</v>
      </c>
      <c r="G719" s="57">
        <v>237000000</v>
      </c>
      <c r="H719" s="55" t="s">
        <v>208</v>
      </c>
    </row>
    <row r="720" spans="1:8" x14ac:dyDescent="0.25">
      <c r="A720" s="55" t="s">
        <v>17</v>
      </c>
      <c r="B720" s="55" t="s">
        <v>48</v>
      </c>
      <c r="C720" s="56">
        <v>45751</v>
      </c>
      <c r="D720" s="55">
        <v>198802</v>
      </c>
      <c r="E720" s="55" t="s">
        <v>179</v>
      </c>
      <c r="F720" s="55" t="s">
        <v>192</v>
      </c>
      <c r="G720" s="57">
        <v>100000</v>
      </c>
      <c r="H720" s="55" t="s">
        <v>208</v>
      </c>
    </row>
    <row r="721" spans="1:8" x14ac:dyDescent="0.25">
      <c r="A721" s="55" t="s">
        <v>17</v>
      </c>
      <c r="B721" s="55" t="s">
        <v>48</v>
      </c>
      <c r="C721" s="56">
        <v>45751</v>
      </c>
      <c r="D721" s="55">
        <v>198802</v>
      </c>
      <c r="E721" s="55" t="s">
        <v>179</v>
      </c>
      <c r="F721" s="55" t="s">
        <v>193</v>
      </c>
      <c r="G721" s="57">
        <v>45205000</v>
      </c>
      <c r="H721" s="55" t="s">
        <v>208</v>
      </c>
    </row>
    <row r="722" spans="1:8" x14ac:dyDescent="0.25">
      <c r="A722" s="55" t="s">
        <v>17</v>
      </c>
      <c r="B722" s="55" t="s">
        <v>206</v>
      </c>
      <c r="C722" s="56">
        <v>45779</v>
      </c>
      <c r="D722" s="55">
        <v>198803</v>
      </c>
      <c r="E722" s="55" t="s">
        <v>217</v>
      </c>
      <c r="F722" s="55" t="s">
        <v>218</v>
      </c>
      <c r="G722" s="57">
        <v>3000000</v>
      </c>
      <c r="H722" s="55" t="s">
        <v>208</v>
      </c>
    </row>
    <row r="723" spans="1:8" x14ac:dyDescent="0.25">
      <c r="A723" s="55" t="s">
        <v>17</v>
      </c>
      <c r="B723" s="55" t="s">
        <v>206</v>
      </c>
      <c r="C723" s="56">
        <v>45779</v>
      </c>
      <c r="D723" s="55">
        <v>198803</v>
      </c>
      <c r="E723" s="55" t="s">
        <v>217</v>
      </c>
      <c r="F723" s="55" t="s">
        <v>218</v>
      </c>
      <c r="G723" s="57">
        <v>3000000</v>
      </c>
      <c r="H723" s="55" t="s">
        <v>208</v>
      </c>
    </row>
    <row r="724" spans="1:8" x14ac:dyDescent="0.25">
      <c r="A724" s="55" t="s">
        <v>17</v>
      </c>
      <c r="B724" s="55" t="s">
        <v>206</v>
      </c>
      <c r="C724" s="56">
        <v>45779</v>
      </c>
      <c r="D724" s="55">
        <v>198803</v>
      </c>
      <c r="E724" s="55" t="s">
        <v>217</v>
      </c>
      <c r="F724" s="55" t="s">
        <v>218</v>
      </c>
      <c r="G724" s="57">
        <v>3000000</v>
      </c>
      <c r="H724" s="55" t="s">
        <v>208</v>
      </c>
    </row>
    <row r="725" spans="1:8" x14ac:dyDescent="0.25">
      <c r="A725" s="55" t="s">
        <v>17</v>
      </c>
      <c r="B725" s="55" t="s">
        <v>206</v>
      </c>
      <c r="C725" s="56">
        <v>45779</v>
      </c>
      <c r="D725" s="55">
        <v>198803</v>
      </c>
      <c r="E725" s="55" t="s">
        <v>217</v>
      </c>
      <c r="F725" s="55" t="s">
        <v>218</v>
      </c>
      <c r="G725" s="57">
        <v>3000000</v>
      </c>
      <c r="H725" s="55" t="s">
        <v>208</v>
      </c>
    </row>
    <row r="726" spans="1:8" x14ac:dyDescent="0.25">
      <c r="A726" s="55" t="s">
        <v>17</v>
      </c>
      <c r="B726" s="55" t="s">
        <v>206</v>
      </c>
      <c r="C726" s="56">
        <v>45779</v>
      </c>
      <c r="D726" s="55">
        <v>198803</v>
      </c>
      <c r="E726" s="55" t="s">
        <v>217</v>
      </c>
      <c r="F726" s="55" t="s">
        <v>218</v>
      </c>
      <c r="G726" s="57">
        <v>87500</v>
      </c>
      <c r="H726" s="55" t="s">
        <v>208</v>
      </c>
    </row>
    <row r="727" spans="1:8" x14ac:dyDescent="0.25">
      <c r="A727" s="55" t="s">
        <v>17</v>
      </c>
      <c r="B727" s="55" t="s">
        <v>206</v>
      </c>
      <c r="C727" s="56">
        <v>45785</v>
      </c>
      <c r="D727" s="55">
        <v>198803</v>
      </c>
      <c r="E727" s="55" t="s">
        <v>217</v>
      </c>
      <c r="F727" s="55" t="s">
        <v>244</v>
      </c>
      <c r="G727" s="57">
        <v>100000</v>
      </c>
      <c r="H727" s="55" t="s">
        <v>208</v>
      </c>
    </row>
    <row r="728" spans="1:8" x14ac:dyDescent="0.25">
      <c r="A728" s="55" t="s">
        <v>17</v>
      </c>
      <c r="B728" s="55" t="s">
        <v>206</v>
      </c>
      <c r="C728" s="56">
        <v>45785</v>
      </c>
      <c r="D728" s="55">
        <v>198803</v>
      </c>
      <c r="E728" s="55" t="s">
        <v>217</v>
      </c>
      <c r="F728" s="55" t="s">
        <v>245</v>
      </c>
      <c r="G728" s="57">
        <v>100000</v>
      </c>
      <c r="H728" s="55" t="s">
        <v>208</v>
      </c>
    </row>
    <row r="729" spans="1:8" x14ac:dyDescent="0.25">
      <c r="A729" s="55" t="s">
        <v>17</v>
      </c>
      <c r="B729" s="55" t="s">
        <v>206</v>
      </c>
      <c r="C729" s="56">
        <v>45785</v>
      </c>
      <c r="D729" s="55">
        <v>198803</v>
      </c>
      <c r="E729" s="55" t="s">
        <v>217</v>
      </c>
      <c r="F729" s="55" t="s">
        <v>246</v>
      </c>
      <c r="G729" s="57">
        <v>100000</v>
      </c>
      <c r="H729" s="55" t="s">
        <v>208</v>
      </c>
    </row>
    <row r="730" spans="1:8" x14ac:dyDescent="0.25">
      <c r="A730" s="55" t="s">
        <v>17</v>
      </c>
      <c r="B730" s="55" t="s">
        <v>206</v>
      </c>
      <c r="C730" s="56">
        <v>45785</v>
      </c>
      <c r="D730" s="55">
        <v>198803</v>
      </c>
      <c r="E730" s="55" t="s">
        <v>217</v>
      </c>
      <c r="F730" s="55" t="s">
        <v>247</v>
      </c>
      <c r="G730" s="57">
        <v>100000</v>
      </c>
      <c r="H730" s="55" t="s">
        <v>208</v>
      </c>
    </row>
    <row r="731" spans="1:8" x14ac:dyDescent="0.25">
      <c r="A731" s="55" t="s">
        <v>17</v>
      </c>
      <c r="B731" s="55" t="s">
        <v>206</v>
      </c>
      <c r="C731" s="56">
        <v>45786</v>
      </c>
      <c r="D731" s="55">
        <v>198803</v>
      </c>
      <c r="E731" s="55" t="s">
        <v>217</v>
      </c>
      <c r="F731" s="55" t="s">
        <v>250</v>
      </c>
      <c r="G731" s="57">
        <v>100000</v>
      </c>
      <c r="H731" s="55" t="s">
        <v>208</v>
      </c>
    </row>
    <row r="732" spans="1:8" x14ac:dyDescent="0.25">
      <c r="A732" s="55" t="s">
        <v>17</v>
      </c>
      <c r="B732" s="55" t="s">
        <v>206</v>
      </c>
      <c r="C732" s="56">
        <v>45786</v>
      </c>
      <c r="D732" s="55">
        <v>198803</v>
      </c>
      <c r="E732" s="55" t="s">
        <v>217</v>
      </c>
      <c r="F732" s="55" t="s">
        <v>251</v>
      </c>
      <c r="G732" s="57">
        <v>100000</v>
      </c>
      <c r="H732" s="55" t="s">
        <v>208</v>
      </c>
    </row>
    <row r="733" spans="1:8" x14ac:dyDescent="0.25">
      <c r="A733" s="55" t="s">
        <v>17</v>
      </c>
      <c r="B733" s="55" t="s">
        <v>206</v>
      </c>
      <c r="C733" s="56">
        <v>45786</v>
      </c>
      <c r="D733" s="55">
        <v>198803</v>
      </c>
      <c r="E733" s="55" t="s">
        <v>217</v>
      </c>
      <c r="F733" s="55" t="s">
        <v>251</v>
      </c>
      <c r="G733" s="57">
        <v>100000</v>
      </c>
      <c r="H733" s="55" t="s">
        <v>208</v>
      </c>
    </row>
    <row r="734" spans="1:8" x14ac:dyDescent="0.25">
      <c r="A734" s="55" t="s">
        <v>17</v>
      </c>
      <c r="B734" s="55" t="s">
        <v>48</v>
      </c>
      <c r="C734" s="56">
        <v>45771</v>
      </c>
      <c r="D734" s="55">
        <v>198804</v>
      </c>
      <c r="E734" s="55" t="s">
        <v>194</v>
      </c>
      <c r="F734" s="55" t="s">
        <v>195</v>
      </c>
      <c r="G734" s="57">
        <v>2357806180</v>
      </c>
      <c r="H734" s="55" t="s">
        <v>208</v>
      </c>
    </row>
    <row r="735" spans="1:8" x14ac:dyDescent="0.25">
      <c r="A735" s="55" t="s">
        <v>17</v>
      </c>
      <c r="B735" s="55" t="s">
        <v>48</v>
      </c>
      <c r="C735" s="56">
        <v>45771</v>
      </c>
      <c r="D735" s="55">
        <v>198804</v>
      </c>
      <c r="E735" s="55" t="s">
        <v>194</v>
      </c>
      <c r="F735" s="55" t="s">
        <v>196</v>
      </c>
      <c r="G735" s="57">
        <v>1516165080</v>
      </c>
      <c r="H735" s="55" t="s">
        <v>208</v>
      </c>
    </row>
    <row r="736" spans="1:8" x14ac:dyDescent="0.25">
      <c r="A736" s="55" t="s">
        <v>17</v>
      </c>
      <c r="B736" s="55" t="s">
        <v>206</v>
      </c>
      <c r="C736" s="56">
        <v>45782</v>
      </c>
      <c r="D736" s="55">
        <v>198804</v>
      </c>
      <c r="E736" s="55" t="s">
        <v>194</v>
      </c>
      <c r="F736" s="55" t="s">
        <v>225</v>
      </c>
      <c r="G736" s="57">
        <v>14700000</v>
      </c>
      <c r="H736" s="55" t="s">
        <v>208</v>
      </c>
    </row>
    <row r="737" spans="1:8" x14ac:dyDescent="0.25">
      <c r="A737" s="55" t="s">
        <v>17</v>
      </c>
      <c r="B737" s="55" t="s">
        <v>206</v>
      </c>
      <c r="C737" s="56">
        <v>45782</v>
      </c>
      <c r="D737" s="55">
        <v>198804</v>
      </c>
      <c r="E737" s="55" t="s">
        <v>194</v>
      </c>
      <c r="F737" s="55" t="s">
        <v>226</v>
      </c>
      <c r="G737" s="57">
        <v>100000</v>
      </c>
      <c r="H737" s="55" t="s">
        <v>208</v>
      </c>
    </row>
    <row r="738" spans="1:8" x14ac:dyDescent="0.25">
      <c r="A738" s="55" t="s">
        <v>17</v>
      </c>
      <c r="B738" s="55" t="s">
        <v>206</v>
      </c>
      <c r="C738" s="56">
        <v>45782</v>
      </c>
      <c r="D738" s="55">
        <v>198804</v>
      </c>
      <c r="E738" s="55" t="s">
        <v>194</v>
      </c>
      <c r="F738" s="55" t="s">
        <v>227</v>
      </c>
      <c r="G738" s="57">
        <v>100000</v>
      </c>
      <c r="H738" s="55" t="s">
        <v>208</v>
      </c>
    </row>
    <row r="739" spans="1:8" x14ac:dyDescent="0.25">
      <c r="A739" s="55" t="s">
        <v>17</v>
      </c>
      <c r="B739" s="55" t="s">
        <v>206</v>
      </c>
      <c r="C739" s="56">
        <v>45782</v>
      </c>
      <c r="D739" s="55">
        <v>198804</v>
      </c>
      <c r="E739" s="55" t="s">
        <v>194</v>
      </c>
      <c r="F739" s="55" t="s">
        <v>228</v>
      </c>
      <c r="G739" s="57">
        <v>100000</v>
      </c>
      <c r="H739" s="55" t="s">
        <v>208</v>
      </c>
    </row>
    <row r="740" spans="1:8" x14ac:dyDescent="0.25">
      <c r="A740" s="55" t="s">
        <v>17</v>
      </c>
      <c r="B740" s="55" t="s">
        <v>206</v>
      </c>
      <c r="C740" s="56">
        <v>45782</v>
      </c>
      <c r="D740" s="55">
        <v>198804</v>
      </c>
      <c r="E740" s="55" t="s">
        <v>194</v>
      </c>
      <c r="F740" s="55" t="s">
        <v>229</v>
      </c>
      <c r="G740" s="57">
        <v>100000</v>
      </c>
      <c r="H740" s="55" t="s">
        <v>208</v>
      </c>
    </row>
    <row r="741" spans="1:8" x14ac:dyDescent="0.25">
      <c r="A741" s="55" t="s">
        <v>17</v>
      </c>
      <c r="B741" s="55" t="s">
        <v>206</v>
      </c>
      <c r="C741" s="56">
        <v>45782</v>
      </c>
      <c r="D741" s="55">
        <v>198804</v>
      </c>
      <c r="E741" s="55" t="s">
        <v>194</v>
      </c>
      <c r="F741" s="55" t="s">
        <v>230</v>
      </c>
      <c r="G741" s="57">
        <v>3000000</v>
      </c>
      <c r="H741" s="55" t="s">
        <v>208</v>
      </c>
    </row>
    <row r="742" spans="1:8" x14ac:dyDescent="0.25">
      <c r="A742" s="55" t="s">
        <v>17</v>
      </c>
      <c r="B742" s="55" t="s">
        <v>206</v>
      </c>
      <c r="C742" s="56">
        <v>45782</v>
      </c>
      <c r="D742" s="55">
        <v>198804</v>
      </c>
      <c r="E742" s="55" t="s">
        <v>194</v>
      </c>
      <c r="F742" s="55" t="s">
        <v>230</v>
      </c>
      <c r="G742" s="57">
        <v>3000000</v>
      </c>
      <c r="H742" s="55" t="s">
        <v>208</v>
      </c>
    </row>
    <row r="743" spans="1:8" x14ac:dyDescent="0.25">
      <c r="A743" s="55" t="s">
        <v>17</v>
      </c>
      <c r="B743" s="55" t="s">
        <v>206</v>
      </c>
      <c r="C743" s="56">
        <v>45782</v>
      </c>
      <c r="D743" s="55">
        <v>198804</v>
      </c>
      <c r="E743" s="55" t="s">
        <v>194</v>
      </c>
      <c r="F743" s="55" t="s">
        <v>230</v>
      </c>
      <c r="G743" s="57">
        <v>3000000</v>
      </c>
      <c r="H743" s="55" t="s">
        <v>208</v>
      </c>
    </row>
    <row r="744" spans="1:8" x14ac:dyDescent="0.25">
      <c r="A744" s="55" t="s">
        <v>17</v>
      </c>
      <c r="B744" s="55" t="s">
        <v>206</v>
      </c>
      <c r="C744" s="56">
        <v>45782</v>
      </c>
      <c r="D744" s="55">
        <v>198804</v>
      </c>
      <c r="E744" s="55" t="s">
        <v>194</v>
      </c>
      <c r="F744" s="55" t="s">
        <v>230</v>
      </c>
      <c r="G744" s="57">
        <v>3000000</v>
      </c>
      <c r="H744" s="55" t="s">
        <v>208</v>
      </c>
    </row>
    <row r="745" spans="1:8" x14ac:dyDescent="0.25">
      <c r="A745" s="55" t="s">
        <v>17</v>
      </c>
      <c r="B745" s="55" t="s">
        <v>206</v>
      </c>
      <c r="C745" s="56">
        <v>45782</v>
      </c>
      <c r="D745" s="55">
        <v>198804</v>
      </c>
      <c r="E745" s="55" t="s">
        <v>194</v>
      </c>
      <c r="F745" s="55" t="s">
        <v>230</v>
      </c>
      <c r="G745" s="57">
        <v>3000000</v>
      </c>
      <c r="H745" s="55" t="s">
        <v>208</v>
      </c>
    </row>
    <row r="746" spans="1:8" x14ac:dyDescent="0.25">
      <c r="A746" s="55" t="s">
        <v>17</v>
      </c>
      <c r="B746" s="55" t="s">
        <v>206</v>
      </c>
      <c r="C746" s="56">
        <v>45782</v>
      </c>
      <c r="D746" s="55">
        <v>198804</v>
      </c>
      <c r="E746" s="55" t="s">
        <v>194</v>
      </c>
      <c r="F746" s="55" t="s">
        <v>230</v>
      </c>
      <c r="G746" s="57">
        <v>3000000</v>
      </c>
      <c r="H746" s="55" t="s">
        <v>208</v>
      </c>
    </row>
    <row r="747" spans="1:8" x14ac:dyDescent="0.25">
      <c r="A747" s="55" t="s">
        <v>17</v>
      </c>
      <c r="B747" s="55" t="s">
        <v>206</v>
      </c>
      <c r="C747" s="56">
        <v>45782</v>
      </c>
      <c r="D747" s="55">
        <v>198804</v>
      </c>
      <c r="E747" s="55" t="s">
        <v>194</v>
      </c>
      <c r="F747" s="55" t="s">
        <v>230</v>
      </c>
      <c r="G747" s="57">
        <v>3000000</v>
      </c>
      <c r="H747" s="55" t="s">
        <v>208</v>
      </c>
    </row>
    <row r="748" spans="1:8" x14ac:dyDescent="0.25">
      <c r="A748" s="55" t="s">
        <v>17</v>
      </c>
      <c r="B748" s="55" t="s">
        <v>206</v>
      </c>
      <c r="C748" s="56">
        <v>45782</v>
      </c>
      <c r="D748" s="55">
        <v>198804</v>
      </c>
      <c r="E748" s="55" t="s">
        <v>194</v>
      </c>
      <c r="F748" s="55" t="s">
        <v>230</v>
      </c>
      <c r="G748" s="57">
        <v>3000000</v>
      </c>
      <c r="H748" s="55" t="s">
        <v>208</v>
      </c>
    </row>
    <row r="749" spans="1:8" x14ac:dyDescent="0.25">
      <c r="A749" s="55" t="s">
        <v>17</v>
      </c>
      <c r="B749" s="55" t="s">
        <v>206</v>
      </c>
      <c r="C749" s="56">
        <v>45782</v>
      </c>
      <c r="D749" s="55">
        <v>198804</v>
      </c>
      <c r="E749" s="55" t="s">
        <v>194</v>
      </c>
      <c r="F749" s="55" t="s">
        <v>230</v>
      </c>
      <c r="G749" s="57">
        <v>1630000</v>
      </c>
      <c r="H749" s="55" t="s">
        <v>208</v>
      </c>
    </row>
    <row r="750" spans="1:8" x14ac:dyDescent="0.25">
      <c r="A750" s="55" t="s">
        <v>17</v>
      </c>
      <c r="B750" s="55" t="s">
        <v>206</v>
      </c>
      <c r="C750" s="56">
        <v>45782</v>
      </c>
      <c r="D750" s="55">
        <v>198804</v>
      </c>
      <c r="E750" s="55" t="s">
        <v>194</v>
      </c>
      <c r="F750" s="55" t="s">
        <v>231</v>
      </c>
      <c r="G750" s="57">
        <v>70000</v>
      </c>
      <c r="H750" s="55" t="s">
        <v>208</v>
      </c>
    </row>
    <row r="751" spans="1:8" x14ac:dyDescent="0.25">
      <c r="A751" s="55" t="s">
        <v>17</v>
      </c>
      <c r="B751" s="55" t="s">
        <v>206</v>
      </c>
      <c r="C751" s="56">
        <v>45783</v>
      </c>
      <c r="D751" s="55">
        <v>198804</v>
      </c>
      <c r="E751" s="55" t="s">
        <v>194</v>
      </c>
      <c r="F751" s="55" t="s">
        <v>234</v>
      </c>
      <c r="G751" s="57">
        <v>100000</v>
      </c>
      <c r="H751" s="55" t="s">
        <v>208</v>
      </c>
    </row>
    <row r="752" spans="1:8" x14ac:dyDescent="0.25">
      <c r="A752" s="55" t="s">
        <v>17</v>
      </c>
      <c r="B752" s="55" t="s">
        <v>206</v>
      </c>
      <c r="C752" s="56">
        <v>45783</v>
      </c>
      <c r="D752" s="55">
        <v>198804</v>
      </c>
      <c r="E752" s="55" t="s">
        <v>194</v>
      </c>
      <c r="F752" s="55" t="s">
        <v>235</v>
      </c>
      <c r="G752" s="57">
        <v>100000</v>
      </c>
      <c r="H752" s="55" t="s">
        <v>208</v>
      </c>
    </row>
    <row r="753" spans="1:8" x14ac:dyDescent="0.25">
      <c r="A753" s="55" t="s">
        <v>17</v>
      </c>
      <c r="B753" s="55" t="s">
        <v>206</v>
      </c>
      <c r="C753" s="56">
        <v>45783</v>
      </c>
      <c r="D753" s="55">
        <v>198804</v>
      </c>
      <c r="E753" s="55" t="s">
        <v>194</v>
      </c>
      <c r="F753" s="55" t="s">
        <v>236</v>
      </c>
      <c r="G753" s="57">
        <v>100000</v>
      </c>
      <c r="H753" s="55" t="s">
        <v>208</v>
      </c>
    </row>
    <row r="754" spans="1:8" x14ac:dyDescent="0.25">
      <c r="A754" s="55" t="s">
        <v>17</v>
      </c>
      <c r="B754" s="55" t="s">
        <v>206</v>
      </c>
      <c r="C754" s="56">
        <v>45783</v>
      </c>
      <c r="D754" s="55">
        <v>198804</v>
      </c>
      <c r="E754" s="55" t="s">
        <v>194</v>
      </c>
      <c r="F754" s="55" t="s">
        <v>237</v>
      </c>
      <c r="G754" s="57">
        <v>100000</v>
      </c>
      <c r="H754" s="55" t="s">
        <v>208</v>
      </c>
    </row>
    <row r="755" spans="1:8" x14ac:dyDescent="0.25">
      <c r="A755" s="55" t="s">
        <v>17</v>
      </c>
      <c r="B755" s="55" t="s">
        <v>206</v>
      </c>
      <c r="C755" s="56">
        <v>45783</v>
      </c>
      <c r="D755" s="55">
        <v>198804</v>
      </c>
      <c r="E755" s="55" t="s">
        <v>194</v>
      </c>
      <c r="F755" s="55" t="s">
        <v>238</v>
      </c>
      <c r="G755" s="57">
        <v>14000000</v>
      </c>
      <c r="H755" s="55" t="s">
        <v>208</v>
      </c>
    </row>
    <row r="756" spans="1:8" x14ac:dyDescent="0.25">
      <c r="A756" s="55" t="s">
        <v>17</v>
      </c>
      <c r="B756" s="55" t="s">
        <v>206</v>
      </c>
      <c r="C756" s="56">
        <v>45797</v>
      </c>
      <c r="D756" s="55">
        <v>198824</v>
      </c>
      <c r="E756" s="55" t="s">
        <v>294</v>
      </c>
      <c r="F756" s="55" t="s">
        <v>295</v>
      </c>
      <c r="G756" s="57">
        <v>488452430</v>
      </c>
      <c r="H756" s="55" t="s">
        <v>208</v>
      </c>
    </row>
    <row r="757" spans="1:8" x14ac:dyDescent="0.25">
      <c r="A757" s="55" t="s">
        <v>17</v>
      </c>
      <c r="B757" s="55" t="s">
        <v>206</v>
      </c>
      <c r="C757" s="56">
        <v>45796</v>
      </c>
      <c r="D757" s="55">
        <v>198877</v>
      </c>
      <c r="E757" s="55" t="s">
        <v>287</v>
      </c>
      <c r="F757" s="55" t="s">
        <v>288</v>
      </c>
      <c r="G757" s="57">
        <v>-3500000000</v>
      </c>
      <c r="H757" s="55" t="s">
        <v>272</v>
      </c>
    </row>
    <row r="758" spans="1:8" x14ac:dyDescent="0.25">
      <c r="A758" s="55" t="s">
        <v>17</v>
      </c>
      <c r="B758" s="55" t="s">
        <v>206</v>
      </c>
      <c r="C758" s="56">
        <v>45792</v>
      </c>
      <c r="D758" s="55">
        <v>198884</v>
      </c>
      <c r="E758" s="55" t="s">
        <v>270</v>
      </c>
      <c r="F758" s="55" t="s">
        <v>271</v>
      </c>
      <c r="G758" s="57">
        <v>-5000000000</v>
      </c>
      <c r="H758" s="55" t="s">
        <v>272</v>
      </c>
    </row>
    <row r="759" spans="1:8" x14ac:dyDescent="0.25">
      <c r="A759" s="55" t="s">
        <v>17</v>
      </c>
      <c r="B759" s="55" t="s">
        <v>206</v>
      </c>
      <c r="C759" s="56">
        <v>45792</v>
      </c>
      <c r="D759" s="55">
        <v>198884</v>
      </c>
      <c r="E759" s="55" t="s">
        <v>270</v>
      </c>
      <c r="F759" s="55" t="s">
        <v>271</v>
      </c>
      <c r="G759" s="57">
        <v>-10000000000</v>
      </c>
      <c r="H759" s="55" t="s">
        <v>272</v>
      </c>
    </row>
    <row r="760" spans="1:8" x14ac:dyDescent="0.25">
      <c r="A760" s="55" t="s">
        <v>17</v>
      </c>
      <c r="B760" s="55" t="s">
        <v>48</v>
      </c>
      <c r="C760" s="56">
        <v>45749</v>
      </c>
      <c r="D760" s="55">
        <v>198925</v>
      </c>
      <c r="E760" s="55" t="s">
        <v>198</v>
      </c>
      <c r="F760" s="55" t="s">
        <v>199</v>
      </c>
      <c r="G760" s="57">
        <v>1555352</v>
      </c>
      <c r="H760" s="55" t="s">
        <v>208</v>
      </c>
    </row>
    <row r="761" spans="1:8" x14ac:dyDescent="0.25">
      <c r="A761" s="55" t="s">
        <v>17</v>
      </c>
      <c r="B761" s="55" t="s">
        <v>206</v>
      </c>
      <c r="C761" s="56">
        <v>45784</v>
      </c>
      <c r="D761" s="55">
        <v>198925</v>
      </c>
      <c r="E761" s="55" t="s">
        <v>198</v>
      </c>
      <c r="F761" s="55" t="s">
        <v>243</v>
      </c>
      <c r="G761" s="57">
        <v>3352803</v>
      </c>
      <c r="H761" s="55" t="s">
        <v>208</v>
      </c>
    </row>
    <row r="762" spans="1:8" x14ac:dyDescent="0.25">
      <c r="A762" s="55" t="s">
        <v>17</v>
      </c>
      <c r="B762" s="55" t="s">
        <v>206</v>
      </c>
      <c r="C762" s="56">
        <v>45798</v>
      </c>
      <c r="D762" s="55">
        <v>199062</v>
      </c>
      <c r="E762" s="55" t="s">
        <v>299</v>
      </c>
      <c r="F762" s="55" t="s">
        <v>300</v>
      </c>
      <c r="G762" s="57">
        <v>-6500000000</v>
      </c>
      <c r="H762" s="55" t="s">
        <v>272</v>
      </c>
    </row>
    <row r="763" spans="1:8" x14ac:dyDescent="0.25">
      <c r="A763" s="55" t="s">
        <v>17</v>
      </c>
      <c r="B763" s="55" t="s">
        <v>206</v>
      </c>
      <c r="C763" s="56">
        <v>45805</v>
      </c>
      <c r="D763" s="55">
        <v>199121</v>
      </c>
      <c r="E763" s="55" t="s">
        <v>325</v>
      </c>
      <c r="F763" s="55" t="s">
        <v>326</v>
      </c>
      <c r="G763" s="57">
        <v>-59000000000</v>
      </c>
      <c r="H763" s="55" t="s">
        <v>272</v>
      </c>
    </row>
    <row r="764" spans="1:8" x14ac:dyDescent="0.25">
      <c r="A764" s="55" t="s">
        <v>17</v>
      </c>
      <c r="B764" s="55" t="s">
        <v>206</v>
      </c>
      <c r="C764" s="56">
        <v>45779</v>
      </c>
      <c r="D764" s="55">
        <v>199150</v>
      </c>
      <c r="E764" s="55" t="s">
        <v>219</v>
      </c>
      <c r="F764" s="55" t="s">
        <v>220</v>
      </c>
      <c r="G764" s="57">
        <v>25708960</v>
      </c>
      <c r="H764" s="55" t="s">
        <v>208</v>
      </c>
    </row>
    <row r="765" spans="1:8" x14ac:dyDescent="0.25">
      <c r="A765" s="55" t="s">
        <v>17</v>
      </c>
      <c r="B765" s="55" t="s">
        <v>206</v>
      </c>
      <c r="C765" s="56">
        <v>45789</v>
      </c>
      <c r="D765" s="55">
        <v>199150</v>
      </c>
      <c r="E765" s="55" t="s">
        <v>219</v>
      </c>
      <c r="F765" s="55" t="s">
        <v>252</v>
      </c>
      <c r="G765" s="57">
        <v>100000</v>
      </c>
      <c r="H765" s="55" t="s">
        <v>208</v>
      </c>
    </row>
    <row r="766" spans="1:8" x14ac:dyDescent="0.25">
      <c r="A766" s="55" t="s">
        <v>17</v>
      </c>
      <c r="B766" s="55" t="s">
        <v>206</v>
      </c>
      <c r="C766" s="56">
        <v>45789</v>
      </c>
      <c r="D766" s="55">
        <v>199150</v>
      </c>
      <c r="E766" s="55" t="s">
        <v>219</v>
      </c>
      <c r="F766" s="55" t="s">
        <v>253</v>
      </c>
      <c r="G766" s="57">
        <v>100000</v>
      </c>
      <c r="H766" s="55" t="s">
        <v>208</v>
      </c>
    </row>
    <row r="767" spans="1:8" x14ac:dyDescent="0.25">
      <c r="A767" s="55" t="s">
        <v>17</v>
      </c>
      <c r="B767" s="55" t="s">
        <v>206</v>
      </c>
      <c r="C767" s="56">
        <v>45789</v>
      </c>
      <c r="D767" s="55">
        <v>199150</v>
      </c>
      <c r="E767" s="55" t="s">
        <v>219</v>
      </c>
      <c r="F767" s="55" t="s">
        <v>254</v>
      </c>
      <c r="G767" s="57">
        <v>98200</v>
      </c>
      <c r="H767" s="55" t="s">
        <v>208</v>
      </c>
    </row>
    <row r="768" spans="1:8" x14ac:dyDescent="0.25">
      <c r="A768" s="55" t="s">
        <v>17</v>
      </c>
      <c r="B768" s="55" t="s">
        <v>206</v>
      </c>
      <c r="C768" s="56">
        <v>45789</v>
      </c>
      <c r="D768" s="55">
        <v>199150</v>
      </c>
      <c r="E768" s="55" t="s">
        <v>219</v>
      </c>
      <c r="F768" s="55" t="s">
        <v>255</v>
      </c>
      <c r="G768" s="57">
        <v>100000</v>
      </c>
      <c r="H768" s="55" t="s">
        <v>208</v>
      </c>
    </row>
    <row r="769" spans="1:8" x14ac:dyDescent="0.25">
      <c r="A769" s="55" t="s">
        <v>17</v>
      </c>
      <c r="B769" s="55" t="s">
        <v>206</v>
      </c>
      <c r="C769" s="56">
        <v>45789</v>
      </c>
      <c r="D769" s="55">
        <v>199150</v>
      </c>
      <c r="E769" s="55" t="s">
        <v>219</v>
      </c>
      <c r="F769" s="55" t="s">
        <v>256</v>
      </c>
      <c r="G769" s="57">
        <v>100000</v>
      </c>
      <c r="H769" s="55" t="s">
        <v>208</v>
      </c>
    </row>
    <row r="770" spans="1:8" x14ac:dyDescent="0.25">
      <c r="A770" s="55" t="s">
        <v>17</v>
      </c>
      <c r="B770" s="55" t="s">
        <v>206</v>
      </c>
      <c r="C770" s="56">
        <v>45789</v>
      </c>
      <c r="D770" s="55">
        <v>199150</v>
      </c>
      <c r="E770" s="55" t="s">
        <v>219</v>
      </c>
      <c r="F770" s="55" t="s">
        <v>257</v>
      </c>
      <c r="G770" s="57">
        <v>21575500</v>
      </c>
      <c r="H770" s="55" t="s">
        <v>208</v>
      </c>
    </row>
    <row r="771" spans="1:8" x14ac:dyDescent="0.25">
      <c r="A771" s="55" t="s">
        <v>17</v>
      </c>
      <c r="B771" s="55" t="s">
        <v>206</v>
      </c>
      <c r="C771" s="56">
        <v>45789</v>
      </c>
      <c r="D771" s="55">
        <v>199150</v>
      </c>
      <c r="E771" s="55" t="s">
        <v>219</v>
      </c>
      <c r="F771" s="55" t="s">
        <v>258</v>
      </c>
      <c r="G771" s="57">
        <v>100000</v>
      </c>
      <c r="H771" s="55" t="s">
        <v>208</v>
      </c>
    </row>
    <row r="772" spans="1:8" x14ac:dyDescent="0.25">
      <c r="A772" s="55" t="s">
        <v>17</v>
      </c>
      <c r="B772" s="55" t="s">
        <v>206</v>
      </c>
      <c r="C772" s="56">
        <v>45790</v>
      </c>
      <c r="D772" s="55">
        <v>199150</v>
      </c>
      <c r="E772" s="55" t="s">
        <v>219</v>
      </c>
      <c r="F772" s="55" t="s">
        <v>259</v>
      </c>
      <c r="G772" s="57">
        <v>285000</v>
      </c>
      <c r="H772" s="55" t="s">
        <v>208</v>
      </c>
    </row>
    <row r="773" spans="1:8" x14ac:dyDescent="0.25">
      <c r="A773" s="55" t="s">
        <v>17</v>
      </c>
      <c r="B773" s="55" t="s">
        <v>206</v>
      </c>
      <c r="C773" s="56">
        <v>45790</v>
      </c>
      <c r="D773" s="55">
        <v>199150</v>
      </c>
      <c r="E773" s="55" t="s">
        <v>219</v>
      </c>
      <c r="F773" s="55" t="s">
        <v>260</v>
      </c>
      <c r="G773" s="57">
        <v>50000</v>
      </c>
      <c r="H773" s="55" t="s">
        <v>208</v>
      </c>
    </row>
    <row r="774" spans="1:8" x14ac:dyDescent="0.25">
      <c r="A774" s="55" t="s">
        <v>17</v>
      </c>
      <c r="B774" s="55" t="s">
        <v>206</v>
      </c>
      <c r="C774" s="56">
        <v>45790</v>
      </c>
      <c r="D774" s="55">
        <v>199150</v>
      </c>
      <c r="E774" s="55" t="s">
        <v>219</v>
      </c>
      <c r="F774" s="55" t="s">
        <v>261</v>
      </c>
      <c r="G774" s="57">
        <v>25000</v>
      </c>
      <c r="H774" s="55" t="s">
        <v>208</v>
      </c>
    </row>
    <row r="775" spans="1:8" x14ac:dyDescent="0.25">
      <c r="A775" s="55" t="s">
        <v>17</v>
      </c>
      <c r="B775" s="55" t="s">
        <v>206</v>
      </c>
      <c r="C775" s="56">
        <v>45790</v>
      </c>
      <c r="D775" s="55">
        <v>199150</v>
      </c>
      <c r="E775" s="55" t="s">
        <v>219</v>
      </c>
      <c r="F775" s="55" t="s">
        <v>262</v>
      </c>
      <c r="G775" s="57">
        <v>100000</v>
      </c>
      <c r="H775" s="55" t="s">
        <v>208</v>
      </c>
    </row>
    <row r="776" spans="1:8" x14ac:dyDescent="0.25">
      <c r="A776" s="55" t="s">
        <v>17</v>
      </c>
      <c r="B776" s="55" t="s">
        <v>206</v>
      </c>
      <c r="C776" s="56">
        <v>45790</v>
      </c>
      <c r="D776" s="55">
        <v>199150</v>
      </c>
      <c r="E776" s="55" t="s">
        <v>219</v>
      </c>
      <c r="F776" s="55" t="s">
        <v>263</v>
      </c>
      <c r="G776" s="57">
        <v>79500000</v>
      </c>
      <c r="H776" s="55" t="s">
        <v>208</v>
      </c>
    </row>
    <row r="777" spans="1:8" x14ac:dyDescent="0.25">
      <c r="A777" s="55" t="s">
        <v>17</v>
      </c>
      <c r="B777" s="55" t="s">
        <v>206</v>
      </c>
      <c r="C777" s="56">
        <v>45790</v>
      </c>
      <c r="D777" s="55">
        <v>199150</v>
      </c>
      <c r="E777" s="55" t="s">
        <v>219</v>
      </c>
      <c r="F777" s="55" t="s">
        <v>264</v>
      </c>
      <c r="G777" s="57">
        <v>26300000</v>
      </c>
      <c r="H777" s="55" t="s">
        <v>208</v>
      </c>
    </row>
    <row r="778" spans="1:8" x14ac:dyDescent="0.25">
      <c r="A778" s="55" t="s">
        <v>17</v>
      </c>
      <c r="B778" s="55" t="s">
        <v>206</v>
      </c>
      <c r="C778" s="56">
        <v>45791</v>
      </c>
      <c r="D778" s="55">
        <v>199150</v>
      </c>
      <c r="E778" s="55" t="s">
        <v>219</v>
      </c>
      <c r="F778" s="55" t="s">
        <v>268</v>
      </c>
      <c r="G778" s="57">
        <v>100000</v>
      </c>
      <c r="H778" s="55" t="s">
        <v>208</v>
      </c>
    </row>
    <row r="779" spans="1:8" x14ac:dyDescent="0.25">
      <c r="A779" s="55" t="s">
        <v>17</v>
      </c>
      <c r="B779" s="55" t="s">
        <v>206</v>
      </c>
      <c r="C779" s="56">
        <v>45791</v>
      </c>
      <c r="D779" s="55">
        <v>199150</v>
      </c>
      <c r="E779" s="55" t="s">
        <v>219</v>
      </c>
      <c r="F779" s="55" t="s">
        <v>269</v>
      </c>
      <c r="G779" s="57">
        <v>100000</v>
      </c>
      <c r="H779" s="55" t="s">
        <v>208</v>
      </c>
    </row>
    <row r="780" spans="1:8" x14ac:dyDescent="0.25">
      <c r="A780" s="55" t="s">
        <v>17</v>
      </c>
      <c r="B780" s="55" t="s">
        <v>206</v>
      </c>
      <c r="C780" s="56">
        <v>45799</v>
      </c>
      <c r="D780" s="55">
        <v>199151</v>
      </c>
      <c r="E780" s="55" t="s">
        <v>305</v>
      </c>
      <c r="F780" s="55" t="s">
        <v>306</v>
      </c>
      <c r="G780" s="57">
        <v>130000000</v>
      </c>
      <c r="H780" s="55" t="s">
        <v>208</v>
      </c>
    </row>
    <row r="781" spans="1:8" x14ac:dyDescent="0.25">
      <c r="A781" s="55" t="s">
        <v>17</v>
      </c>
      <c r="B781" s="55" t="s">
        <v>206</v>
      </c>
      <c r="C781" s="56">
        <v>45799</v>
      </c>
      <c r="D781" s="55">
        <v>199151</v>
      </c>
      <c r="E781" s="55" t="s">
        <v>305</v>
      </c>
      <c r="F781" s="55" t="s">
        <v>307</v>
      </c>
      <c r="G781" s="57">
        <v>300000</v>
      </c>
      <c r="H781" s="55" t="s">
        <v>208</v>
      </c>
    </row>
    <row r="782" spans="1:8" x14ac:dyDescent="0.25">
      <c r="A782" s="55" t="s">
        <v>17</v>
      </c>
      <c r="B782" s="55" t="s">
        <v>206</v>
      </c>
      <c r="C782" s="56">
        <v>45799</v>
      </c>
      <c r="D782" s="55">
        <v>199151</v>
      </c>
      <c r="E782" s="55" t="s">
        <v>305</v>
      </c>
      <c r="F782" s="55" t="s">
        <v>308</v>
      </c>
      <c r="G782" s="57">
        <v>300000</v>
      </c>
      <c r="H782" s="55" t="s">
        <v>208</v>
      </c>
    </row>
    <row r="783" spans="1:8" x14ac:dyDescent="0.25">
      <c r="A783" s="55" t="s">
        <v>17</v>
      </c>
      <c r="B783" s="55" t="s">
        <v>206</v>
      </c>
      <c r="C783" s="56">
        <v>45799</v>
      </c>
      <c r="D783" s="55">
        <v>199151</v>
      </c>
      <c r="E783" s="55" t="s">
        <v>305</v>
      </c>
      <c r="F783" s="55" t="s">
        <v>309</v>
      </c>
      <c r="G783" s="57">
        <v>300000</v>
      </c>
      <c r="H783" s="55" t="s">
        <v>208</v>
      </c>
    </row>
    <row r="784" spans="1:8" x14ac:dyDescent="0.25">
      <c r="A784" s="55" t="s">
        <v>17</v>
      </c>
      <c r="B784" s="55" t="s">
        <v>206</v>
      </c>
      <c r="C784" s="56">
        <v>45800</v>
      </c>
      <c r="D784" s="55">
        <v>199151</v>
      </c>
      <c r="E784" s="55" t="s">
        <v>305</v>
      </c>
      <c r="F784" s="55" t="s">
        <v>314</v>
      </c>
      <c r="G784" s="57">
        <v>200000</v>
      </c>
      <c r="H784" s="55" t="s">
        <v>208</v>
      </c>
    </row>
    <row r="785" spans="1:8" x14ac:dyDescent="0.25">
      <c r="A785" s="55" t="s">
        <v>17</v>
      </c>
      <c r="B785" s="55" t="s">
        <v>206</v>
      </c>
      <c r="C785" s="56">
        <v>45803</v>
      </c>
      <c r="D785" s="55">
        <v>199151</v>
      </c>
      <c r="E785" s="55" t="s">
        <v>305</v>
      </c>
      <c r="F785" s="55" t="s">
        <v>315</v>
      </c>
      <c r="G785" s="57">
        <v>300000</v>
      </c>
      <c r="H785" s="55" t="s">
        <v>208</v>
      </c>
    </row>
    <row r="786" spans="1:8" x14ac:dyDescent="0.25">
      <c r="A786" s="55" t="s">
        <v>17</v>
      </c>
      <c r="B786" s="55" t="s">
        <v>206</v>
      </c>
      <c r="C786" s="56">
        <v>45803</v>
      </c>
      <c r="D786" s="55">
        <v>199151</v>
      </c>
      <c r="E786" s="55" t="s">
        <v>305</v>
      </c>
      <c r="F786" s="55" t="s">
        <v>316</v>
      </c>
      <c r="G786" s="57">
        <v>200000</v>
      </c>
      <c r="H786" s="55" t="s">
        <v>208</v>
      </c>
    </row>
    <row r="787" spans="1:8" x14ac:dyDescent="0.25">
      <c r="A787" s="55" t="s">
        <v>17</v>
      </c>
      <c r="B787" s="55" t="s">
        <v>206</v>
      </c>
      <c r="C787" s="56">
        <v>45803</v>
      </c>
      <c r="D787" s="55">
        <v>199151</v>
      </c>
      <c r="E787" s="55" t="s">
        <v>305</v>
      </c>
      <c r="F787" s="55" t="s">
        <v>317</v>
      </c>
      <c r="G787" s="57">
        <v>200000</v>
      </c>
      <c r="H787" s="55" t="s">
        <v>208</v>
      </c>
    </row>
    <row r="788" spans="1:8" x14ac:dyDescent="0.25">
      <c r="A788" s="55" t="s">
        <v>17</v>
      </c>
      <c r="B788" s="55" t="s">
        <v>206</v>
      </c>
      <c r="C788" s="56">
        <v>45804</v>
      </c>
      <c r="D788" s="55">
        <v>199151</v>
      </c>
      <c r="E788" s="55" t="s">
        <v>305</v>
      </c>
      <c r="F788" s="55" t="s">
        <v>318</v>
      </c>
      <c r="G788" s="57">
        <v>200000</v>
      </c>
      <c r="H788" s="55" t="s">
        <v>208</v>
      </c>
    </row>
    <row r="789" spans="1:8" x14ac:dyDescent="0.25">
      <c r="A789" s="55" t="s">
        <v>17</v>
      </c>
      <c r="B789" s="55" t="s">
        <v>206</v>
      </c>
      <c r="C789" s="56">
        <v>45804</v>
      </c>
      <c r="D789" s="55">
        <v>199151</v>
      </c>
      <c r="E789" s="55" t="s">
        <v>305</v>
      </c>
      <c r="F789" s="55" t="s">
        <v>319</v>
      </c>
      <c r="G789" s="57">
        <v>100000</v>
      </c>
      <c r="H789" s="55" t="s">
        <v>208</v>
      </c>
    </row>
    <row r="790" spans="1:8" x14ac:dyDescent="0.25">
      <c r="A790" s="55" t="s">
        <v>17</v>
      </c>
      <c r="B790" s="55" t="s">
        <v>206</v>
      </c>
      <c r="C790" s="56">
        <v>45804</v>
      </c>
      <c r="D790" s="55">
        <v>199151</v>
      </c>
      <c r="E790" s="55" t="s">
        <v>305</v>
      </c>
      <c r="F790" s="55" t="s">
        <v>320</v>
      </c>
      <c r="G790" s="57">
        <v>100000</v>
      </c>
      <c r="H790" s="55" t="s">
        <v>208</v>
      </c>
    </row>
    <row r="791" spans="1:8" x14ac:dyDescent="0.25">
      <c r="A791" s="55" t="s">
        <v>17</v>
      </c>
      <c r="B791" s="55" t="s">
        <v>206</v>
      </c>
      <c r="C791" s="56">
        <v>45804</v>
      </c>
      <c r="D791" s="55">
        <v>199151</v>
      </c>
      <c r="E791" s="55" t="s">
        <v>305</v>
      </c>
      <c r="F791" s="55" t="s">
        <v>321</v>
      </c>
      <c r="G791" s="57">
        <v>59201589410</v>
      </c>
      <c r="H791" s="55" t="s">
        <v>208</v>
      </c>
    </row>
    <row r="792" spans="1:8" x14ac:dyDescent="0.25">
      <c r="A792" s="55" t="s">
        <v>17</v>
      </c>
      <c r="B792" s="55" t="s">
        <v>206</v>
      </c>
      <c r="C792" s="56">
        <v>45804</v>
      </c>
      <c r="D792" s="55">
        <v>199151</v>
      </c>
      <c r="E792" s="55" t="s">
        <v>305</v>
      </c>
      <c r="F792" s="55" t="s">
        <v>322</v>
      </c>
      <c r="G792" s="57">
        <v>201965556</v>
      </c>
      <c r="H792" s="55" t="s">
        <v>208</v>
      </c>
    </row>
    <row r="793" spans="1:8" x14ac:dyDescent="0.25">
      <c r="A793" s="55" t="s">
        <v>17</v>
      </c>
      <c r="B793" s="55" t="s">
        <v>206</v>
      </c>
      <c r="C793" s="56">
        <v>45804</v>
      </c>
      <c r="D793" s="55">
        <v>199151</v>
      </c>
      <c r="E793" s="55" t="s">
        <v>305</v>
      </c>
      <c r="F793" s="55" t="s">
        <v>323</v>
      </c>
      <c r="G793" s="57">
        <v>7000000</v>
      </c>
      <c r="H793" s="55" t="s">
        <v>208</v>
      </c>
    </row>
    <row r="794" spans="1:8" x14ac:dyDescent="0.25">
      <c r="A794" s="55" t="s">
        <v>17</v>
      </c>
      <c r="B794" s="55" t="s">
        <v>206</v>
      </c>
      <c r="C794" s="56">
        <v>45790</v>
      </c>
      <c r="D794" s="55">
        <v>199152</v>
      </c>
      <c r="E794" s="55" t="s">
        <v>265</v>
      </c>
      <c r="F794" s="55" t="s">
        <v>266</v>
      </c>
      <c r="G794" s="57">
        <v>587532031</v>
      </c>
      <c r="H794" s="55" t="s">
        <v>208</v>
      </c>
    </row>
    <row r="795" spans="1:8" x14ac:dyDescent="0.25">
      <c r="A795" s="55" t="s">
        <v>17</v>
      </c>
      <c r="B795" s="55" t="s">
        <v>206</v>
      </c>
      <c r="C795" s="56">
        <v>45790</v>
      </c>
      <c r="D795" s="55">
        <v>199152</v>
      </c>
      <c r="E795" s="55" t="s">
        <v>265</v>
      </c>
      <c r="F795" s="55" t="s">
        <v>267</v>
      </c>
      <c r="G795" s="57">
        <v>2359658702</v>
      </c>
      <c r="H795" s="55" t="s">
        <v>208</v>
      </c>
    </row>
    <row r="796" spans="1:8" x14ac:dyDescent="0.25">
      <c r="A796" s="55" t="s">
        <v>17</v>
      </c>
      <c r="B796" s="55" t="s">
        <v>206</v>
      </c>
      <c r="C796" s="56">
        <v>45792</v>
      </c>
      <c r="D796" s="55">
        <v>199152</v>
      </c>
      <c r="E796" s="55" t="s">
        <v>265</v>
      </c>
      <c r="F796" s="55" t="s">
        <v>273</v>
      </c>
      <c r="G796" s="57">
        <v>100000</v>
      </c>
      <c r="H796" s="55" t="s">
        <v>208</v>
      </c>
    </row>
    <row r="797" spans="1:8" x14ac:dyDescent="0.25">
      <c r="A797" s="55" t="s">
        <v>17</v>
      </c>
      <c r="B797" s="55" t="s">
        <v>206</v>
      </c>
      <c r="C797" s="56">
        <v>45792</v>
      </c>
      <c r="D797" s="55">
        <v>199152</v>
      </c>
      <c r="E797" s="55" t="s">
        <v>265</v>
      </c>
      <c r="F797" s="55" t="s">
        <v>274</v>
      </c>
      <c r="G797" s="57">
        <v>100000</v>
      </c>
      <c r="H797" s="55" t="s">
        <v>208</v>
      </c>
    </row>
    <row r="798" spans="1:8" x14ac:dyDescent="0.25">
      <c r="A798" s="55" t="s">
        <v>17</v>
      </c>
      <c r="B798" s="55" t="s">
        <v>206</v>
      </c>
      <c r="C798" s="56">
        <v>45792</v>
      </c>
      <c r="D798" s="55">
        <v>199152</v>
      </c>
      <c r="E798" s="55" t="s">
        <v>265</v>
      </c>
      <c r="F798" s="55" t="s">
        <v>275</v>
      </c>
      <c r="G798" s="57">
        <v>300000</v>
      </c>
      <c r="H798" s="55" t="s">
        <v>208</v>
      </c>
    </row>
    <row r="799" spans="1:8" x14ac:dyDescent="0.25">
      <c r="A799" s="55" t="s">
        <v>17</v>
      </c>
      <c r="B799" s="55" t="s">
        <v>206</v>
      </c>
      <c r="C799" s="56">
        <v>45792</v>
      </c>
      <c r="D799" s="55">
        <v>199152</v>
      </c>
      <c r="E799" s="55" t="s">
        <v>265</v>
      </c>
      <c r="F799" s="55" t="s">
        <v>276</v>
      </c>
      <c r="G799" s="57">
        <v>300000</v>
      </c>
      <c r="H799" s="55" t="s">
        <v>208</v>
      </c>
    </row>
    <row r="800" spans="1:8" x14ac:dyDescent="0.25">
      <c r="A800" s="55" t="s">
        <v>17</v>
      </c>
      <c r="B800" s="55" t="s">
        <v>206</v>
      </c>
      <c r="C800" s="56">
        <v>45792</v>
      </c>
      <c r="D800" s="55">
        <v>199152</v>
      </c>
      <c r="E800" s="55" t="s">
        <v>265</v>
      </c>
      <c r="F800" s="55" t="s">
        <v>277</v>
      </c>
      <c r="G800" s="57">
        <v>200000</v>
      </c>
      <c r="H800" s="55" t="s">
        <v>208</v>
      </c>
    </row>
    <row r="801" spans="1:8" x14ac:dyDescent="0.25">
      <c r="A801" s="55" t="s">
        <v>17</v>
      </c>
      <c r="B801" s="55" t="s">
        <v>206</v>
      </c>
      <c r="C801" s="56">
        <v>45793</v>
      </c>
      <c r="D801" s="55">
        <v>199152</v>
      </c>
      <c r="E801" s="55" t="s">
        <v>265</v>
      </c>
      <c r="F801" s="55" t="s">
        <v>280</v>
      </c>
      <c r="G801" s="57">
        <v>15000000</v>
      </c>
      <c r="H801" s="55" t="s">
        <v>208</v>
      </c>
    </row>
    <row r="802" spans="1:8" x14ac:dyDescent="0.25">
      <c r="A802" s="55" t="s">
        <v>17</v>
      </c>
      <c r="B802" s="55" t="s">
        <v>206</v>
      </c>
      <c r="C802" s="56">
        <v>45793</v>
      </c>
      <c r="D802" s="55">
        <v>199152</v>
      </c>
      <c r="E802" s="55" t="s">
        <v>265</v>
      </c>
      <c r="F802" s="55" t="s">
        <v>281</v>
      </c>
      <c r="G802" s="57">
        <v>200000</v>
      </c>
      <c r="H802" s="55" t="s">
        <v>208</v>
      </c>
    </row>
    <row r="803" spans="1:8" x14ac:dyDescent="0.25">
      <c r="A803" s="55" t="s">
        <v>17</v>
      </c>
      <c r="B803" s="55" t="s">
        <v>206</v>
      </c>
      <c r="C803" s="56">
        <v>45793</v>
      </c>
      <c r="D803" s="55">
        <v>199152</v>
      </c>
      <c r="E803" s="55" t="s">
        <v>265</v>
      </c>
      <c r="F803" s="55" t="s">
        <v>282</v>
      </c>
      <c r="G803" s="57">
        <v>100000</v>
      </c>
      <c r="H803" s="55" t="s">
        <v>208</v>
      </c>
    </row>
    <row r="804" spans="1:8" x14ac:dyDescent="0.25">
      <c r="A804" s="55" t="s">
        <v>17</v>
      </c>
      <c r="B804" s="55" t="s">
        <v>206</v>
      </c>
      <c r="C804" s="56">
        <v>45793</v>
      </c>
      <c r="D804" s="55">
        <v>199152</v>
      </c>
      <c r="E804" s="55" t="s">
        <v>265</v>
      </c>
      <c r="F804" s="55" t="s">
        <v>283</v>
      </c>
      <c r="G804" s="57">
        <v>100000</v>
      </c>
      <c r="H804" s="55" t="s">
        <v>208</v>
      </c>
    </row>
    <row r="805" spans="1:8" x14ac:dyDescent="0.25">
      <c r="A805" s="55" t="s">
        <v>17</v>
      </c>
      <c r="B805" s="55" t="s">
        <v>206</v>
      </c>
      <c r="C805" s="56">
        <v>45793</v>
      </c>
      <c r="D805" s="55">
        <v>199152</v>
      </c>
      <c r="E805" s="55" t="s">
        <v>265</v>
      </c>
      <c r="F805" s="55" t="s">
        <v>284</v>
      </c>
      <c r="G805" s="57">
        <v>100000</v>
      </c>
      <c r="H805" s="55" t="s">
        <v>208</v>
      </c>
    </row>
    <row r="806" spans="1:8" x14ac:dyDescent="0.25">
      <c r="A806" s="55" t="s">
        <v>17</v>
      </c>
      <c r="B806" s="55" t="s">
        <v>206</v>
      </c>
      <c r="C806" s="56">
        <v>45793</v>
      </c>
      <c r="D806" s="55">
        <v>199152</v>
      </c>
      <c r="E806" s="55" t="s">
        <v>265</v>
      </c>
      <c r="F806" s="55" t="s">
        <v>285</v>
      </c>
      <c r="G806" s="57">
        <v>100000</v>
      </c>
      <c r="H806" s="55" t="s">
        <v>208</v>
      </c>
    </row>
    <row r="807" spans="1:8" x14ac:dyDescent="0.25">
      <c r="A807" s="55" t="s">
        <v>17</v>
      </c>
      <c r="B807" s="55" t="s">
        <v>206</v>
      </c>
      <c r="C807" s="56">
        <v>45793</v>
      </c>
      <c r="D807" s="55">
        <v>199152</v>
      </c>
      <c r="E807" s="55" t="s">
        <v>265</v>
      </c>
      <c r="F807" s="55" t="s">
        <v>286</v>
      </c>
      <c r="G807" s="57">
        <v>30148800</v>
      </c>
      <c r="H807" s="55" t="s">
        <v>208</v>
      </c>
    </row>
    <row r="808" spans="1:8" x14ac:dyDescent="0.25">
      <c r="A808" s="55" t="s">
        <v>17</v>
      </c>
      <c r="B808" s="55" t="s">
        <v>206</v>
      </c>
      <c r="C808" s="56">
        <v>45796</v>
      </c>
      <c r="D808" s="55">
        <v>199152</v>
      </c>
      <c r="E808" s="55" t="s">
        <v>265</v>
      </c>
      <c r="F808" s="55" t="s">
        <v>289</v>
      </c>
      <c r="G808" s="57">
        <v>200000</v>
      </c>
      <c r="H808" s="55" t="s">
        <v>208</v>
      </c>
    </row>
    <row r="809" spans="1:8" x14ac:dyDescent="0.25">
      <c r="A809" s="55" t="s">
        <v>17</v>
      </c>
      <c r="B809" s="55" t="s">
        <v>206</v>
      </c>
      <c r="C809" s="56">
        <v>45808</v>
      </c>
      <c r="D809" s="55">
        <v>199236</v>
      </c>
      <c r="E809" s="55" t="s">
        <v>346</v>
      </c>
      <c r="F809" s="55" t="s">
        <v>347</v>
      </c>
      <c r="G809" s="57">
        <v>68344077</v>
      </c>
      <c r="H809" s="55" t="s">
        <v>208</v>
      </c>
    </row>
    <row r="810" spans="1:8" x14ac:dyDescent="0.25">
      <c r="A810" s="55" t="s">
        <v>17</v>
      </c>
      <c r="B810" s="55" t="s">
        <v>206</v>
      </c>
      <c r="C810" s="56">
        <v>45808</v>
      </c>
      <c r="D810" s="55">
        <v>199236</v>
      </c>
      <c r="E810" s="55" t="s">
        <v>346</v>
      </c>
      <c r="F810" s="55" t="s">
        <v>348</v>
      </c>
      <c r="G810" s="57">
        <v>-10251612</v>
      </c>
      <c r="H810" s="55" t="s">
        <v>272</v>
      </c>
    </row>
    <row r="811" spans="1:8" x14ac:dyDescent="0.25">
      <c r="A811" s="55" t="s">
        <v>17</v>
      </c>
      <c r="B811" s="55" t="s">
        <v>206</v>
      </c>
      <c r="C811" s="56">
        <v>45799</v>
      </c>
      <c r="D811" s="55">
        <v>199247</v>
      </c>
      <c r="E811" s="55" t="s">
        <v>310</v>
      </c>
      <c r="F811" s="55" t="s">
        <v>311</v>
      </c>
      <c r="G811" s="57">
        <v>300000</v>
      </c>
      <c r="H811" s="55" t="s">
        <v>208</v>
      </c>
    </row>
    <row r="812" spans="1:8" x14ac:dyDescent="0.25">
      <c r="A812" s="55" t="s">
        <v>17</v>
      </c>
      <c r="B812" s="55" t="s">
        <v>206</v>
      </c>
      <c r="C812" s="56">
        <v>45804</v>
      </c>
      <c r="D812" s="55">
        <v>199247</v>
      </c>
      <c r="E812" s="55" t="s">
        <v>310</v>
      </c>
      <c r="F812" s="55" t="s">
        <v>324</v>
      </c>
      <c r="G812" s="57">
        <v>300000</v>
      </c>
      <c r="H812" s="55" t="s">
        <v>208</v>
      </c>
    </row>
    <row r="813" spans="1:8" x14ac:dyDescent="0.25">
      <c r="A813" s="55" t="s">
        <v>17</v>
      </c>
      <c r="B813" s="55" t="s">
        <v>206</v>
      </c>
      <c r="C813" s="56">
        <v>45805</v>
      </c>
      <c r="D813" s="55">
        <v>199247</v>
      </c>
      <c r="E813" s="55" t="s">
        <v>310</v>
      </c>
      <c r="F813" s="55" t="s">
        <v>327</v>
      </c>
      <c r="G813" s="57">
        <v>300000</v>
      </c>
      <c r="H813" s="55" t="s">
        <v>208</v>
      </c>
    </row>
    <row r="814" spans="1:8" x14ac:dyDescent="0.25">
      <c r="A814" s="55" t="s">
        <v>17</v>
      </c>
      <c r="B814" s="55" t="s">
        <v>206</v>
      </c>
      <c r="C814" s="56">
        <v>45806</v>
      </c>
      <c r="D814" s="55">
        <v>199247</v>
      </c>
      <c r="E814" s="55" t="s">
        <v>310</v>
      </c>
      <c r="F814" s="55" t="s">
        <v>330</v>
      </c>
      <c r="G814" s="57">
        <v>100000</v>
      </c>
      <c r="H814" s="55" t="s">
        <v>208</v>
      </c>
    </row>
    <row r="815" spans="1:8" x14ac:dyDescent="0.25">
      <c r="A815" s="55" t="s">
        <v>17</v>
      </c>
      <c r="B815" s="55" t="s">
        <v>206</v>
      </c>
      <c r="C815" s="56">
        <v>45806</v>
      </c>
      <c r="D815" s="55">
        <v>199247</v>
      </c>
      <c r="E815" s="55" t="s">
        <v>310</v>
      </c>
      <c r="F815" s="55" t="s">
        <v>331</v>
      </c>
      <c r="G815" s="57">
        <v>100000</v>
      </c>
      <c r="H815" s="55" t="s">
        <v>208</v>
      </c>
    </row>
    <row r="816" spans="1:8" x14ac:dyDescent="0.25">
      <c r="A816" s="55" t="s">
        <v>17</v>
      </c>
      <c r="B816" s="55" t="s">
        <v>206</v>
      </c>
      <c r="C816" s="56">
        <v>45806</v>
      </c>
      <c r="D816" s="55">
        <v>199247</v>
      </c>
      <c r="E816" s="55" t="s">
        <v>310</v>
      </c>
      <c r="F816" s="55" t="s">
        <v>332</v>
      </c>
      <c r="G816" s="57">
        <v>100000</v>
      </c>
      <c r="H816" s="55" t="s">
        <v>208</v>
      </c>
    </row>
    <row r="817" spans="1:8" x14ac:dyDescent="0.25">
      <c r="A817" s="55" t="s">
        <v>17</v>
      </c>
      <c r="B817" s="55" t="s">
        <v>206</v>
      </c>
      <c r="C817" s="56">
        <v>45806</v>
      </c>
      <c r="D817" s="55">
        <v>199247</v>
      </c>
      <c r="E817" s="55" t="s">
        <v>310</v>
      </c>
      <c r="F817" s="55" t="s">
        <v>333</v>
      </c>
      <c r="G817" s="57">
        <v>100000</v>
      </c>
      <c r="H817" s="55" t="s">
        <v>208</v>
      </c>
    </row>
    <row r="818" spans="1:8" x14ac:dyDescent="0.25">
      <c r="A818" s="55" t="s">
        <v>17</v>
      </c>
      <c r="B818" s="55" t="s">
        <v>206</v>
      </c>
      <c r="C818" s="56">
        <v>45806</v>
      </c>
      <c r="D818" s="55">
        <v>199247</v>
      </c>
      <c r="E818" s="55" t="s">
        <v>310</v>
      </c>
      <c r="F818" s="55" t="s">
        <v>334</v>
      </c>
      <c r="G818" s="57">
        <v>200000</v>
      </c>
      <c r="H818" s="55" t="s">
        <v>208</v>
      </c>
    </row>
    <row r="819" spans="1:8" x14ac:dyDescent="0.25">
      <c r="A819" s="55" t="s">
        <v>17</v>
      </c>
      <c r="B819" s="55" t="s">
        <v>206</v>
      </c>
      <c r="C819" s="56">
        <v>45806</v>
      </c>
      <c r="D819" s="55">
        <v>199247</v>
      </c>
      <c r="E819" s="55" t="s">
        <v>310</v>
      </c>
      <c r="F819" s="55" t="s">
        <v>335</v>
      </c>
      <c r="G819" s="57">
        <v>100000</v>
      </c>
      <c r="H819" s="55" t="s">
        <v>208</v>
      </c>
    </row>
    <row r="820" spans="1:8" x14ac:dyDescent="0.25">
      <c r="A820" s="55" t="s">
        <v>17</v>
      </c>
      <c r="B820" s="55" t="s">
        <v>206</v>
      </c>
      <c r="C820" s="56">
        <v>45807</v>
      </c>
      <c r="D820" s="55">
        <v>199247</v>
      </c>
      <c r="E820" s="55" t="s">
        <v>310</v>
      </c>
      <c r="F820" s="55" t="s">
        <v>336</v>
      </c>
      <c r="G820" s="57">
        <v>300000</v>
      </c>
      <c r="H820" s="55" t="s">
        <v>208</v>
      </c>
    </row>
    <row r="821" spans="1:8" x14ac:dyDescent="0.25">
      <c r="A821" s="55" t="s">
        <v>17</v>
      </c>
      <c r="B821" s="55" t="s">
        <v>206</v>
      </c>
      <c r="C821" s="56">
        <v>45807</v>
      </c>
      <c r="D821" s="55">
        <v>199247</v>
      </c>
      <c r="E821" s="55" t="s">
        <v>310</v>
      </c>
      <c r="F821" s="55" t="s">
        <v>337</v>
      </c>
      <c r="G821" s="57">
        <v>100000</v>
      </c>
      <c r="H821" s="55" t="s">
        <v>208</v>
      </c>
    </row>
    <row r="822" spans="1:8" x14ac:dyDescent="0.25">
      <c r="A822" s="55" t="s">
        <v>17</v>
      </c>
      <c r="B822" s="55" t="s">
        <v>206</v>
      </c>
      <c r="C822" s="56">
        <v>45807</v>
      </c>
      <c r="D822" s="55">
        <v>199247</v>
      </c>
      <c r="E822" s="55" t="s">
        <v>310</v>
      </c>
      <c r="F822" s="55" t="s">
        <v>338</v>
      </c>
      <c r="G822" s="57">
        <v>100000</v>
      </c>
      <c r="H822" s="55" t="s">
        <v>208</v>
      </c>
    </row>
    <row r="823" spans="1:8" x14ac:dyDescent="0.25">
      <c r="A823" s="55" t="s">
        <v>17</v>
      </c>
      <c r="B823" s="55" t="s">
        <v>206</v>
      </c>
      <c r="C823" s="56">
        <v>45807</v>
      </c>
      <c r="D823" s="55">
        <v>199247</v>
      </c>
      <c r="E823" s="55" t="s">
        <v>310</v>
      </c>
      <c r="F823" s="55" t="s">
        <v>339</v>
      </c>
      <c r="G823" s="57">
        <v>100000</v>
      </c>
      <c r="H823" s="55" t="s">
        <v>208</v>
      </c>
    </row>
    <row r="824" spans="1:8" x14ac:dyDescent="0.25">
      <c r="A824" s="55" t="s">
        <v>17</v>
      </c>
      <c r="B824" s="55" t="s">
        <v>48</v>
      </c>
      <c r="C824" s="56">
        <v>45757</v>
      </c>
      <c r="D824" s="55">
        <v>199265</v>
      </c>
      <c r="E824" s="55" t="s">
        <v>356</v>
      </c>
      <c r="F824" s="55" t="s">
        <v>357</v>
      </c>
      <c r="G824" s="57">
        <v>168480</v>
      </c>
      <c r="H824" s="55" t="s">
        <v>208</v>
      </c>
    </row>
    <row r="825" spans="1:8" x14ac:dyDescent="0.25">
      <c r="A825" s="55" t="s">
        <v>17</v>
      </c>
      <c r="B825" s="55" t="s">
        <v>48</v>
      </c>
      <c r="C825" s="56">
        <v>45757</v>
      </c>
      <c r="D825" s="55">
        <v>199265</v>
      </c>
      <c r="E825" s="55" t="s">
        <v>356</v>
      </c>
      <c r="F825" s="55" t="s">
        <v>358</v>
      </c>
      <c r="G825" s="57">
        <v>168480</v>
      </c>
      <c r="H825" s="55" t="s">
        <v>208</v>
      </c>
    </row>
    <row r="826" spans="1:8" x14ac:dyDescent="0.25">
      <c r="A826" s="55" t="s">
        <v>17</v>
      </c>
      <c r="B826" s="55" t="s">
        <v>48</v>
      </c>
      <c r="C826" s="56">
        <v>45757</v>
      </c>
      <c r="D826" s="55">
        <v>199265</v>
      </c>
      <c r="E826" s="55" t="s">
        <v>356</v>
      </c>
      <c r="F826" s="55" t="s">
        <v>359</v>
      </c>
      <c r="G826" s="57">
        <v>181200</v>
      </c>
      <c r="H826" s="55" t="s">
        <v>208</v>
      </c>
    </row>
    <row r="827" spans="1:8" x14ac:dyDescent="0.25">
      <c r="A827" s="55" t="s">
        <v>17</v>
      </c>
      <c r="B827" s="55" t="s">
        <v>48</v>
      </c>
      <c r="C827" s="56">
        <v>45757</v>
      </c>
      <c r="D827" s="55">
        <v>199265</v>
      </c>
      <c r="E827" s="55" t="s">
        <v>356</v>
      </c>
      <c r="F827" s="55" t="s">
        <v>360</v>
      </c>
      <c r="G827" s="57">
        <v>181200</v>
      </c>
      <c r="H827" s="55" t="s">
        <v>208</v>
      </c>
    </row>
    <row r="828" spans="1:8" x14ac:dyDescent="0.25">
      <c r="A828" s="55" t="s">
        <v>17</v>
      </c>
      <c r="B828" s="55" t="s">
        <v>48</v>
      </c>
      <c r="C828" s="56">
        <v>45757</v>
      </c>
      <c r="D828" s="55">
        <v>199265</v>
      </c>
      <c r="E828" s="55" t="s">
        <v>356</v>
      </c>
      <c r="F828" s="55" t="s">
        <v>361</v>
      </c>
      <c r="G828" s="57">
        <v>87240</v>
      </c>
      <c r="H828" s="55" t="s">
        <v>208</v>
      </c>
    </row>
    <row r="829" spans="1:8" x14ac:dyDescent="0.25">
      <c r="A829" s="55" t="s">
        <v>17</v>
      </c>
      <c r="B829" s="55" t="s">
        <v>48</v>
      </c>
      <c r="C829" s="56">
        <v>45757</v>
      </c>
      <c r="D829" s="55">
        <v>199265</v>
      </c>
      <c r="E829" s="55" t="s">
        <v>356</v>
      </c>
      <c r="F829" s="55" t="s">
        <v>362</v>
      </c>
      <c r="G829" s="57">
        <v>87240</v>
      </c>
      <c r="H829" s="55" t="s">
        <v>208</v>
      </c>
    </row>
    <row r="830" spans="1:8" x14ac:dyDescent="0.25">
      <c r="A830" s="55" t="s">
        <v>17</v>
      </c>
      <c r="B830" s="55" t="s">
        <v>48</v>
      </c>
      <c r="C830" s="56">
        <v>45757</v>
      </c>
      <c r="D830" s="55">
        <v>199265</v>
      </c>
      <c r="E830" s="55" t="s">
        <v>356</v>
      </c>
      <c r="F830" s="55" t="s">
        <v>363</v>
      </c>
      <c r="G830" s="57">
        <v>39600</v>
      </c>
      <c r="H830" s="55" t="s">
        <v>208</v>
      </c>
    </row>
    <row r="831" spans="1:8" x14ac:dyDescent="0.25">
      <c r="A831" s="55" t="s">
        <v>17</v>
      </c>
      <c r="B831" s="55" t="s">
        <v>48</v>
      </c>
      <c r="C831" s="56">
        <v>45771</v>
      </c>
      <c r="D831" s="55">
        <v>199265</v>
      </c>
      <c r="E831" s="55" t="s">
        <v>356</v>
      </c>
      <c r="F831" s="55" t="s">
        <v>366</v>
      </c>
      <c r="G831" s="57">
        <v>78597</v>
      </c>
      <c r="H831" s="55" t="s">
        <v>208</v>
      </c>
    </row>
    <row r="832" spans="1:8" x14ac:dyDescent="0.25">
      <c r="A832" s="55" t="s">
        <v>17</v>
      </c>
      <c r="B832" s="55" t="s">
        <v>48</v>
      </c>
      <c r="C832" s="56">
        <v>45771</v>
      </c>
      <c r="D832" s="55">
        <v>199265</v>
      </c>
      <c r="E832" s="55" t="s">
        <v>356</v>
      </c>
      <c r="F832" s="55" t="s">
        <v>367</v>
      </c>
      <c r="G832" s="57">
        <v>78597</v>
      </c>
      <c r="H832" s="55" t="s">
        <v>208</v>
      </c>
    </row>
    <row r="833" spans="1:8" x14ac:dyDescent="0.25">
      <c r="A833" s="55" t="s">
        <v>17</v>
      </c>
      <c r="B833" s="55" t="s">
        <v>48</v>
      </c>
      <c r="C833" s="56">
        <v>45772</v>
      </c>
      <c r="D833" s="55">
        <v>199265</v>
      </c>
      <c r="E833" s="55" t="s">
        <v>356</v>
      </c>
      <c r="F833" s="55" t="s">
        <v>368</v>
      </c>
      <c r="G833" s="57">
        <v>253800</v>
      </c>
      <c r="H833" s="55" t="s">
        <v>208</v>
      </c>
    </row>
    <row r="834" spans="1:8" x14ac:dyDescent="0.25">
      <c r="A834" s="55" t="s">
        <v>17</v>
      </c>
      <c r="B834" s="55" t="s">
        <v>48</v>
      </c>
      <c r="C834" s="56">
        <v>45772</v>
      </c>
      <c r="D834" s="55">
        <v>199265</v>
      </c>
      <c r="E834" s="55" t="s">
        <v>356</v>
      </c>
      <c r="F834" s="55" t="s">
        <v>369</v>
      </c>
      <c r="G834" s="57">
        <v>62285901</v>
      </c>
      <c r="H834" s="55" t="s">
        <v>208</v>
      </c>
    </row>
    <row r="835" spans="1:8" x14ac:dyDescent="0.25">
      <c r="A835" s="55" t="s">
        <v>17</v>
      </c>
      <c r="B835" s="55" t="s">
        <v>48</v>
      </c>
      <c r="C835" s="56">
        <v>45772</v>
      </c>
      <c r="D835" s="55">
        <v>199265</v>
      </c>
      <c r="E835" s="55" t="s">
        <v>356</v>
      </c>
      <c r="F835" s="55" t="s">
        <v>370</v>
      </c>
      <c r="G835" s="57">
        <v>55705109</v>
      </c>
      <c r="H835" s="55" t="s">
        <v>208</v>
      </c>
    </row>
    <row r="836" spans="1:8" x14ac:dyDescent="0.25">
      <c r="A836" s="55" t="s">
        <v>17</v>
      </c>
      <c r="B836" s="55" t="s">
        <v>48</v>
      </c>
      <c r="C836" s="56">
        <v>45772</v>
      </c>
      <c r="D836" s="55">
        <v>199265</v>
      </c>
      <c r="E836" s="55" t="s">
        <v>356</v>
      </c>
      <c r="F836" s="55" t="s">
        <v>371</v>
      </c>
      <c r="G836" s="57">
        <v>14859508</v>
      </c>
      <c r="H836" s="55" t="s">
        <v>208</v>
      </c>
    </row>
    <row r="837" spans="1:8" x14ac:dyDescent="0.25">
      <c r="A837" s="55" t="s">
        <v>17</v>
      </c>
      <c r="B837" s="55" t="s">
        <v>48</v>
      </c>
      <c r="C837" s="56">
        <v>45777</v>
      </c>
      <c r="D837" s="55">
        <v>199352</v>
      </c>
      <c r="E837" s="55" t="s">
        <v>374</v>
      </c>
      <c r="F837" s="55" t="s">
        <v>375</v>
      </c>
      <c r="G837" s="57">
        <v>124860499</v>
      </c>
      <c r="H837" s="55" t="s">
        <v>208</v>
      </c>
    </row>
    <row r="838" spans="1:8" x14ac:dyDescent="0.25">
      <c r="A838" s="55" t="s">
        <v>17</v>
      </c>
      <c r="B838" s="55" t="s">
        <v>48</v>
      </c>
      <c r="C838" s="56">
        <v>45777</v>
      </c>
      <c r="D838" s="55">
        <v>199352</v>
      </c>
      <c r="E838" s="55" t="s">
        <v>374</v>
      </c>
      <c r="F838" s="55" t="s">
        <v>376</v>
      </c>
      <c r="G838" s="57">
        <v>-18729075</v>
      </c>
      <c r="H838" s="55" t="s">
        <v>272</v>
      </c>
    </row>
    <row r="839" spans="1:8" x14ac:dyDescent="0.25">
      <c r="A839" s="55" t="s">
        <v>17</v>
      </c>
      <c r="B839" s="55" t="s">
        <v>48</v>
      </c>
      <c r="C839" s="56">
        <v>45777</v>
      </c>
      <c r="D839" s="55">
        <v>199352</v>
      </c>
      <c r="E839" s="55" t="s">
        <v>374</v>
      </c>
      <c r="F839" s="55" t="s">
        <v>377</v>
      </c>
      <c r="G839" s="57">
        <v>16651225</v>
      </c>
      <c r="H839" s="55" t="s">
        <v>208</v>
      </c>
    </row>
    <row r="840" spans="1:8" x14ac:dyDescent="0.25">
      <c r="A840" s="55" t="s">
        <v>17</v>
      </c>
      <c r="B840" s="55" t="s">
        <v>48</v>
      </c>
      <c r="C840" s="56">
        <v>45777</v>
      </c>
      <c r="D840" s="55">
        <v>199352</v>
      </c>
      <c r="E840" s="55" t="s">
        <v>374</v>
      </c>
      <c r="F840" s="55" t="s">
        <v>378</v>
      </c>
      <c r="G840" s="57">
        <v>18572962</v>
      </c>
      <c r="H840" s="55" t="s">
        <v>208</v>
      </c>
    </row>
    <row r="841" spans="1:8" x14ac:dyDescent="0.25">
      <c r="A841" s="55" t="s">
        <v>17</v>
      </c>
      <c r="B841" s="55" t="s">
        <v>48</v>
      </c>
      <c r="C841" s="56">
        <v>45777</v>
      </c>
      <c r="D841" s="55">
        <v>199352</v>
      </c>
      <c r="E841" s="55" t="s">
        <v>374</v>
      </c>
      <c r="F841" s="55" t="s">
        <v>379</v>
      </c>
      <c r="G841" s="57">
        <v>121800</v>
      </c>
      <c r="H841" s="55" t="s">
        <v>208</v>
      </c>
    </row>
    <row r="842" spans="1:8" x14ac:dyDescent="0.25">
      <c r="A842" s="55" t="s">
        <v>17</v>
      </c>
      <c r="B842" s="55" t="s">
        <v>48</v>
      </c>
      <c r="C842" s="56">
        <v>45777</v>
      </c>
      <c r="D842" s="55">
        <v>199352</v>
      </c>
      <c r="E842" s="55" t="s">
        <v>374</v>
      </c>
      <c r="F842" s="55" t="s">
        <v>380</v>
      </c>
      <c r="G842" s="57">
        <v>203390</v>
      </c>
      <c r="H842" s="55" t="s">
        <v>208</v>
      </c>
    </row>
    <row r="843" spans="1:8" x14ac:dyDescent="0.25">
      <c r="A843" s="55" t="s">
        <v>17</v>
      </c>
      <c r="B843" s="55" t="s">
        <v>48</v>
      </c>
      <c r="C843" s="56">
        <v>45777</v>
      </c>
      <c r="D843" s="55">
        <v>199353</v>
      </c>
      <c r="E843" s="55" t="s">
        <v>381</v>
      </c>
      <c r="F843" s="55" t="s">
        <v>382</v>
      </c>
      <c r="G843" s="57">
        <v>-11500</v>
      </c>
      <c r="H843" s="55" t="s">
        <v>272</v>
      </c>
    </row>
    <row r="844" spans="1:8" x14ac:dyDescent="0.25">
      <c r="A844" s="55" t="s">
        <v>17</v>
      </c>
      <c r="B844" s="55" t="s">
        <v>48</v>
      </c>
      <c r="C844" s="56">
        <v>45777</v>
      </c>
      <c r="D844" s="55">
        <v>199353</v>
      </c>
      <c r="E844" s="55" t="s">
        <v>381</v>
      </c>
      <c r="F844" s="55" t="s">
        <v>383</v>
      </c>
      <c r="G844" s="57">
        <v>-57500</v>
      </c>
      <c r="H844" s="55" t="s">
        <v>272</v>
      </c>
    </row>
    <row r="845" spans="1:8" x14ac:dyDescent="0.25">
      <c r="A845" s="55" t="s">
        <v>17</v>
      </c>
      <c r="B845" s="55" t="s">
        <v>48</v>
      </c>
      <c r="C845" s="56">
        <v>45772</v>
      </c>
      <c r="D845" s="55">
        <v>199354</v>
      </c>
      <c r="E845" s="55" t="s">
        <v>372</v>
      </c>
      <c r="F845" s="55" t="s">
        <v>373</v>
      </c>
      <c r="G845" s="57">
        <v>-5285984614</v>
      </c>
      <c r="H845" s="55" t="s">
        <v>272</v>
      </c>
    </row>
    <row r="846" spans="1:8" x14ac:dyDescent="0.25">
      <c r="A846" s="55" t="s">
        <v>17</v>
      </c>
      <c r="B846" s="55" t="s">
        <v>48</v>
      </c>
      <c r="C846" s="56">
        <v>45777</v>
      </c>
      <c r="D846" s="55">
        <v>199354</v>
      </c>
      <c r="E846" s="55" t="s">
        <v>372</v>
      </c>
      <c r="F846" s="55" t="s">
        <v>384</v>
      </c>
      <c r="G846" s="57">
        <v>2300</v>
      </c>
      <c r="H846" s="55" t="s">
        <v>208</v>
      </c>
    </row>
    <row r="847" spans="1:8" x14ac:dyDescent="0.25">
      <c r="A847" s="55" t="s">
        <v>17</v>
      </c>
      <c r="B847" s="55" t="s">
        <v>206</v>
      </c>
      <c r="C847" s="56">
        <v>45805</v>
      </c>
      <c r="D847" s="55">
        <v>199377</v>
      </c>
      <c r="E847" s="55" t="s">
        <v>328</v>
      </c>
      <c r="F847" s="55" t="s">
        <v>329</v>
      </c>
      <c r="G847" s="57">
        <v>-57500</v>
      </c>
      <c r="H847" s="55" t="s">
        <v>272</v>
      </c>
    </row>
    <row r="848" spans="1:8" x14ac:dyDescent="0.25">
      <c r="A848" s="55" t="s">
        <v>17</v>
      </c>
      <c r="B848" s="55" t="s">
        <v>206</v>
      </c>
      <c r="C848" s="56">
        <v>45808</v>
      </c>
      <c r="D848" s="55">
        <v>199377</v>
      </c>
      <c r="E848" s="55" t="s">
        <v>328</v>
      </c>
      <c r="F848" s="55" t="s">
        <v>349</v>
      </c>
      <c r="G848" s="57">
        <v>-342700</v>
      </c>
      <c r="H848" s="55" t="s">
        <v>272</v>
      </c>
    </row>
    <row r="849" spans="1:8" x14ac:dyDescent="0.25">
      <c r="A849" s="55" t="s">
        <v>17</v>
      </c>
      <c r="B849" s="55" t="s">
        <v>206</v>
      </c>
      <c r="C849" s="56">
        <v>45785</v>
      </c>
      <c r="D849" s="55">
        <v>199380</v>
      </c>
      <c r="E849" s="55" t="s">
        <v>248</v>
      </c>
      <c r="F849" s="55" t="s">
        <v>249</v>
      </c>
      <c r="G849" s="57">
        <v>4609080</v>
      </c>
      <c r="H849" s="55" t="s">
        <v>208</v>
      </c>
    </row>
    <row r="850" spans="1:8" x14ac:dyDescent="0.25">
      <c r="A850" s="55" t="s">
        <v>17</v>
      </c>
      <c r="B850" s="55" t="s">
        <v>206</v>
      </c>
      <c r="C850" s="56">
        <v>45796</v>
      </c>
      <c r="D850" s="55">
        <v>199380</v>
      </c>
      <c r="E850" s="55" t="s">
        <v>248</v>
      </c>
      <c r="F850" s="55" t="s">
        <v>290</v>
      </c>
      <c r="G850" s="57">
        <v>200000</v>
      </c>
      <c r="H850" s="55" t="s">
        <v>208</v>
      </c>
    </row>
    <row r="851" spans="1:8" x14ac:dyDescent="0.25">
      <c r="A851" s="55" t="s">
        <v>17</v>
      </c>
      <c r="B851" s="55" t="s">
        <v>206</v>
      </c>
      <c r="C851" s="56">
        <v>45796</v>
      </c>
      <c r="D851" s="55">
        <v>199380</v>
      </c>
      <c r="E851" s="55" t="s">
        <v>248</v>
      </c>
      <c r="F851" s="55" t="s">
        <v>291</v>
      </c>
      <c r="G851" s="57">
        <v>200000</v>
      </c>
      <c r="H851" s="55" t="s">
        <v>208</v>
      </c>
    </row>
    <row r="852" spans="1:8" x14ac:dyDescent="0.25">
      <c r="A852" s="55" t="s">
        <v>17</v>
      </c>
      <c r="B852" s="55" t="s">
        <v>206</v>
      </c>
      <c r="C852" s="56">
        <v>45796</v>
      </c>
      <c r="D852" s="55">
        <v>199380</v>
      </c>
      <c r="E852" s="55" t="s">
        <v>248</v>
      </c>
      <c r="F852" s="55" t="s">
        <v>292</v>
      </c>
      <c r="G852" s="57">
        <v>300000</v>
      </c>
      <c r="H852" s="55" t="s">
        <v>208</v>
      </c>
    </row>
    <row r="853" spans="1:8" x14ac:dyDescent="0.25">
      <c r="A853" s="55" t="s">
        <v>17</v>
      </c>
      <c r="B853" s="55" t="s">
        <v>206</v>
      </c>
      <c r="C853" s="56">
        <v>45796</v>
      </c>
      <c r="D853" s="55">
        <v>199380</v>
      </c>
      <c r="E853" s="55" t="s">
        <v>248</v>
      </c>
      <c r="F853" s="55" t="s">
        <v>293</v>
      </c>
      <c r="G853" s="57">
        <v>100000</v>
      </c>
      <c r="H853" s="55" t="s">
        <v>208</v>
      </c>
    </row>
    <row r="854" spans="1:8" x14ac:dyDescent="0.25">
      <c r="A854" s="55" t="s">
        <v>17</v>
      </c>
      <c r="B854" s="55" t="s">
        <v>206</v>
      </c>
      <c r="C854" s="56">
        <v>45797</v>
      </c>
      <c r="D854" s="55">
        <v>199380</v>
      </c>
      <c r="E854" s="55" t="s">
        <v>248</v>
      </c>
      <c r="F854" s="55" t="s">
        <v>296</v>
      </c>
      <c r="G854" s="57">
        <v>5685283859</v>
      </c>
      <c r="H854" s="55" t="s">
        <v>208</v>
      </c>
    </row>
    <row r="855" spans="1:8" x14ac:dyDescent="0.25">
      <c r="A855" s="55" t="s">
        <v>17</v>
      </c>
      <c r="B855" s="55" t="s">
        <v>206</v>
      </c>
      <c r="C855" s="56">
        <v>45797</v>
      </c>
      <c r="D855" s="55">
        <v>199380</v>
      </c>
      <c r="E855" s="55" t="s">
        <v>248</v>
      </c>
      <c r="F855" s="55" t="s">
        <v>297</v>
      </c>
      <c r="G855" s="57">
        <v>100000</v>
      </c>
      <c r="H855" s="55" t="s">
        <v>208</v>
      </c>
    </row>
    <row r="856" spans="1:8" x14ac:dyDescent="0.25">
      <c r="A856" s="55" t="s">
        <v>17</v>
      </c>
      <c r="B856" s="55" t="s">
        <v>206</v>
      </c>
      <c r="C856" s="56">
        <v>45797</v>
      </c>
      <c r="D856" s="55">
        <v>199380</v>
      </c>
      <c r="E856" s="55" t="s">
        <v>248</v>
      </c>
      <c r="F856" s="55" t="s">
        <v>298</v>
      </c>
      <c r="G856" s="57">
        <v>300000</v>
      </c>
      <c r="H856" s="55" t="s">
        <v>208</v>
      </c>
    </row>
    <row r="857" spans="1:8" x14ac:dyDescent="0.25">
      <c r="A857" s="55" t="s">
        <v>17</v>
      </c>
      <c r="B857" s="55" t="s">
        <v>206</v>
      </c>
      <c r="C857" s="56">
        <v>45798</v>
      </c>
      <c r="D857" s="55">
        <v>199380</v>
      </c>
      <c r="E857" s="55" t="s">
        <v>248</v>
      </c>
      <c r="F857" s="55" t="s">
        <v>301</v>
      </c>
      <c r="G857" s="57">
        <v>200000</v>
      </c>
      <c r="H857" s="55" t="s">
        <v>208</v>
      </c>
    </row>
    <row r="858" spans="1:8" x14ac:dyDescent="0.25">
      <c r="A858" s="55" t="s">
        <v>17</v>
      </c>
      <c r="B858" s="55" t="s">
        <v>206</v>
      </c>
      <c r="C858" s="56">
        <v>45798</v>
      </c>
      <c r="D858" s="55">
        <v>199380</v>
      </c>
      <c r="E858" s="55" t="s">
        <v>248</v>
      </c>
      <c r="F858" s="55" t="s">
        <v>302</v>
      </c>
      <c r="G858" s="57">
        <v>200000</v>
      </c>
      <c r="H858" s="55" t="s">
        <v>208</v>
      </c>
    </row>
    <row r="859" spans="1:8" x14ac:dyDescent="0.25">
      <c r="A859" s="55" t="s">
        <v>17</v>
      </c>
      <c r="B859" s="55" t="s">
        <v>206</v>
      </c>
      <c r="C859" s="56">
        <v>45798</v>
      </c>
      <c r="D859" s="55">
        <v>199380</v>
      </c>
      <c r="E859" s="55" t="s">
        <v>248</v>
      </c>
      <c r="F859" s="55" t="s">
        <v>303</v>
      </c>
      <c r="G859" s="57">
        <v>300000</v>
      </c>
      <c r="H859" s="55" t="s">
        <v>208</v>
      </c>
    </row>
    <row r="860" spans="1:8" x14ac:dyDescent="0.25">
      <c r="A860" s="55" t="s">
        <v>17</v>
      </c>
      <c r="B860" s="55" t="s">
        <v>206</v>
      </c>
      <c r="C860" s="56">
        <v>45798</v>
      </c>
      <c r="D860" s="55">
        <v>199380</v>
      </c>
      <c r="E860" s="55" t="s">
        <v>248</v>
      </c>
      <c r="F860" s="55" t="s">
        <v>304</v>
      </c>
      <c r="G860" s="57">
        <v>200000</v>
      </c>
      <c r="H860" s="55" t="s">
        <v>208</v>
      </c>
    </row>
    <row r="861" spans="1:8" x14ac:dyDescent="0.25">
      <c r="A861" s="55" t="s">
        <v>17</v>
      </c>
      <c r="B861" s="55" t="s">
        <v>206</v>
      </c>
      <c r="C861" s="56">
        <v>45799</v>
      </c>
      <c r="D861" s="55">
        <v>199380</v>
      </c>
      <c r="E861" s="55" t="s">
        <v>248</v>
      </c>
      <c r="F861" s="55" t="s">
        <v>312</v>
      </c>
      <c r="G861" s="57">
        <v>200000</v>
      </c>
      <c r="H861" s="55" t="s">
        <v>208</v>
      </c>
    </row>
    <row r="862" spans="1:8" x14ac:dyDescent="0.25">
      <c r="A862" s="55" t="s">
        <v>17</v>
      </c>
      <c r="B862" s="55" t="s">
        <v>206</v>
      </c>
      <c r="C862" s="56">
        <v>45799</v>
      </c>
      <c r="D862" s="55">
        <v>199380</v>
      </c>
      <c r="E862" s="55" t="s">
        <v>248</v>
      </c>
      <c r="F862" s="55" t="s">
        <v>313</v>
      </c>
      <c r="G862" s="57">
        <v>300000</v>
      </c>
      <c r="H862" s="55" t="s">
        <v>208</v>
      </c>
    </row>
    <row r="863" spans="1:8" x14ac:dyDescent="0.25">
      <c r="A863" s="55" t="s">
        <v>17</v>
      </c>
      <c r="B863" s="55" t="s">
        <v>206</v>
      </c>
      <c r="C863" s="56">
        <v>45807</v>
      </c>
      <c r="D863" s="55">
        <v>199416</v>
      </c>
      <c r="E863" s="55" t="s">
        <v>340</v>
      </c>
      <c r="F863" s="55" t="s">
        <v>341</v>
      </c>
      <c r="G863" s="57">
        <v>200000</v>
      </c>
      <c r="H863" s="55" t="s">
        <v>208</v>
      </c>
    </row>
    <row r="864" spans="1:8" x14ac:dyDescent="0.25">
      <c r="A864" s="55" t="s">
        <v>17</v>
      </c>
      <c r="B864" s="55" t="s">
        <v>206</v>
      </c>
      <c r="C864" s="56">
        <v>45807</v>
      </c>
      <c r="D864" s="55">
        <v>199416</v>
      </c>
      <c r="E864" s="55" t="s">
        <v>340</v>
      </c>
      <c r="F864" s="55" t="s">
        <v>342</v>
      </c>
      <c r="G864" s="57">
        <v>100000</v>
      </c>
      <c r="H864" s="55" t="s">
        <v>208</v>
      </c>
    </row>
    <row r="865" spans="1:8" x14ac:dyDescent="0.25">
      <c r="A865" s="55" t="s">
        <v>17</v>
      </c>
      <c r="B865" s="55" t="s">
        <v>206</v>
      </c>
      <c r="C865" s="56">
        <v>45807</v>
      </c>
      <c r="D865" s="55">
        <v>199416</v>
      </c>
      <c r="E865" s="55" t="s">
        <v>340</v>
      </c>
      <c r="F865" s="55" t="s">
        <v>343</v>
      </c>
      <c r="G865" s="57">
        <v>200000</v>
      </c>
      <c r="H865" s="55" t="s">
        <v>208</v>
      </c>
    </row>
    <row r="866" spans="1:8" x14ac:dyDescent="0.25">
      <c r="A866" s="55" t="s">
        <v>17</v>
      </c>
      <c r="B866" s="55" t="s">
        <v>206</v>
      </c>
      <c r="C866" s="56">
        <v>45808</v>
      </c>
      <c r="D866" s="55">
        <v>199416</v>
      </c>
      <c r="E866" s="55" t="s">
        <v>340</v>
      </c>
      <c r="F866" s="55" t="s">
        <v>350</v>
      </c>
      <c r="G866" s="57">
        <v>100000</v>
      </c>
      <c r="H866" s="55" t="s">
        <v>208</v>
      </c>
    </row>
    <row r="867" spans="1:8" x14ac:dyDescent="0.25">
      <c r="A867" s="55" t="s">
        <v>17</v>
      </c>
      <c r="B867" s="55" t="s">
        <v>48</v>
      </c>
      <c r="C867" s="56">
        <v>45749</v>
      </c>
      <c r="D867" s="55">
        <v>199502</v>
      </c>
      <c r="E867" s="55" t="s">
        <v>352</v>
      </c>
      <c r="F867" s="55" t="s">
        <v>353</v>
      </c>
      <c r="G867" s="57">
        <v>204600</v>
      </c>
      <c r="H867" s="55" t="s">
        <v>208</v>
      </c>
    </row>
    <row r="868" spans="1:8" x14ac:dyDescent="0.25">
      <c r="A868" s="55" t="s">
        <v>17</v>
      </c>
      <c r="B868" s="55" t="s">
        <v>48</v>
      </c>
      <c r="C868" s="56">
        <v>45749</v>
      </c>
      <c r="D868" s="55">
        <v>199502</v>
      </c>
      <c r="E868" s="55" t="s">
        <v>352</v>
      </c>
      <c r="F868" s="55" t="s">
        <v>354</v>
      </c>
      <c r="G868" s="57">
        <v>2370000</v>
      </c>
      <c r="H868" s="55" t="s">
        <v>208</v>
      </c>
    </row>
    <row r="869" spans="1:8" x14ac:dyDescent="0.25">
      <c r="A869" s="55" t="s">
        <v>17</v>
      </c>
      <c r="B869" s="55" t="s">
        <v>48</v>
      </c>
      <c r="C869" s="56">
        <v>45749</v>
      </c>
      <c r="D869" s="55">
        <v>199502</v>
      </c>
      <c r="E869" s="55" t="s">
        <v>352</v>
      </c>
      <c r="F869" s="55" t="s">
        <v>355</v>
      </c>
      <c r="G869" s="57">
        <v>836130</v>
      </c>
      <c r="H869" s="55" t="s">
        <v>208</v>
      </c>
    </row>
    <row r="870" spans="1:8" x14ac:dyDescent="0.25">
      <c r="A870" s="55" t="s">
        <v>17</v>
      </c>
      <c r="B870" s="55" t="s">
        <v>48</v>
      </c>
      <c r="C870" s="56">
        <v>45757</v>
      </c>
      <c r="D870" s="55">
        <v>199505</v>
      </c>
      <c r="E870" s="55" t="s">
        <v>364</v>
      </c>
      <c r="F870" s="55" t="s">
        <v>365</v>
      </c>
      <c r="G870" s="57">
        <v>5000000</v>
      </c>
      <c r="H870" s="55" t="s">
        <v>208</v>
      </c>
    </row>
    <row r="871" spans="1:8" x14ac:dyDescent="0.25">
      <c r="A871" s="55" t="s">
        <v>17</v>
      </c>
      <c r="B871" s="55" t="s">
        <v>206</v>
      </c>
      <c r="C871" s="56">
        <v>45792</v>
      </c>
      <c r="D871" s="55">
        <v>199506</v>
      </c>
      <c r="E871" s="55" t="s">
        <v>278</v>
      </c>
      <c r="F871" s="55" t="s">
        <v>279</v>
      </c>
      <c r="G871" s="57">
        <v>300000</v>
      </c>
      <c r="H871" s="55" t="s">
        <v>208</v>
      </c>
    </row>
    <row r="872" spans="1:8" x14ac:dyDescent="0.25">
      <c r="A872" s="55" t="s">
        <v>17</v>
      </c>
      <c r="B872" s="55" t="s">
        <v>206</v>
      </c>
      <c r="C872" s="56">
        <v>45807</v>
      </c>
      <c r="D872" s="55">
        <v>199578</v>
      </c>
      <c r="E872" s="55" t="s">
        <v>344</v>
      </c>
      <c r="F872" s="55" t="s">
        <v>345</v>
      </c>
      <c r="G872" s="57">
        <v>200000</v>
      </c>
      <c r="H872" s="55" t="s">
        <v>208</v>
      </c>
    </row>
    <row r="873" spans="1:8" x14ac:dyDescent="0.25">
      <c r="A873" s="55" t="s">
        <v>17</v>
      </c>
      <c r="B873" s="55" t="s">
        <v>206</v>
      </c>
      <c r="C873" s="56">
        <v>45779</v>
      </c>
      <c r="D873" s="55">
        <v>199742</v>
      </c>
      <c r="E873" s="55" t="s">
        <v>535</v>
      </c>
      <c r="F873" s="55" t="s">
        <v>536</v>
      </c>
      <c r="G873" s="57">
        <v>14282756</v>
      </c>
      <c r="H873" s="55" t="s">
        <v>208</v>
      </c>
    </row>
    <row r="874" spans="1:8" x14ac:dyDescent="0.25">
      <c r="A874" s="55" t="s">
        <v>17</v>
      </c>
      <c r="B874" s="55" t="s">
        <v>206</v>
      </c>
      <c r="C874" s="56">
        <v>45779</v>
      </c>
      <c r="D874" s="55">
        <v>199742</v>
      </c>
      <c r="E874" s="55" t="s">
        <v>535</v>
      </c>
      <c r="F874" s="55" t="s">
        <v>537</v>
      </c>
      <c r="G874" s="57">
        <v>112775070</v>
      </c>
      <c r="H874" s="55" t="s">
        <v>208</v>
      </c>
    </row>
    <row r="875" spans="1:8" x14ac:dyDescent="0.25">
      <c r="A875" s="55" t="s">
        <v>17</v>
      </c>
      <c r="B875" s="55" t="s">
        <v>206</v>
      </c>
      <c r="C875" s="56">
        <v>45799</v>
      </c>
      <c r="D875" s="55">
        <v>199742</v>
      </c>
      <c r="E875" s="55" t="s">
        <v>535</v>
      </c>
      <c r="F875" s="55" t="s">
        <v>538</v>
      </c>
      <c r="G875" s="57">
        <v>227760</v>
      </c>
      <c r="H875" s="55" t="s">
        <v>208</v>
      </c>
    </row>
    <row r="876" spans="1:8" x14ac:dyDescent="0.25">
      <c r="A876" s="55" t="s">
        <v>17</v>
      </c>
      <c r="B876" s="55" t="s">
        <v>206</v>
      </c>
      <c r="C876" s="56">
        <v>45799</v>
      </c>
      <c r="D876" s="55">
        <v>199742</v>
      </c>
      <c r="E876" s="55" t="s">
        <v>535</v>
      </c>
      <c r="F876" s="55" t="s">
        <v>539</v>
      </c>
      <c r="G876" s="57">
        <v>227760</v>
      </c>
      <c r="H876" s="55" t="s">
        <v>208</v>
      </c>
    </row>
    <row r="877" spans="1:8" x14ac:dyDescent="0.25">
      <c r="A877" s="55" t="s">
        <v>17</v>
      </c>
      <c r="B877" s="55" t="s">
        <v>206</v>
      </c>
      <c r="C877" s="56">
        <v>45807</v>
      </c>
      <c r="D877" s="55">
        <v>199742</v>
      </c>
      <c r="E877" s="55" t="s">
        <v>535</v>
      </c>
      <c r="F877" s="55" t="s">
        <v>540</v>
      </c>
      <c r="G877" s="57">
        <v>77714750</v>
      </c>
      <c r="H877" s="55" t="s">
        <v>208</v>
      </c>
    </row>
    <row r="878" spans="1:8" x14ac:dyDescent="0.25">
      <c r="A878" s="55" t="s">
        <v>17</v>
      </c>
      <c r="B878" s="55" t="s">
        <v>206</v>
      </c>
      <c r="C878" s="56">
        <v>45790</v>
      </c>
      <c r="D878" s="55">
        <v>199914</v>
      </c>
      <c r="E878" s="55" t="s">
        <v>543</v>
      </c>
      <c r="F878" s="55" t="s">
        <v>544</v>
      </c>
      <c r="G878" s="57">
        <v>-285000</v>
      </c>
      <c r="H878" s="55" t="s">
        <v>272</v>
      </c>
    </row>
    <row r="879" spans="1:8" x14ac:dyDescent="0.25">
      <c r="A879" s="55" t="s">
        <v>17</v>
      </c>
      <c r="B879" s="55" t="s">
        <v>206</v>
      </c>
      <c r="C879" s="56">
        <v>45790</v>
      </c>
      <c r="D879" s="55">
        <v>199914</v>
      </c>
      <c r="E879" s="55" t="s">
        <v>543</v>
      </c>
      <c r="F879" s="55" t="s">
        <v>545</v>
      </c>
      <c r="G879" s="57">
        <v>-50000</v>
      </c>
      <c r="H879" s="55" t="s">
        <v>272</v>
      </c>
    </row>
    <row r="880" spans="1:8" x14ac:dyDescent="0.25">
      <c r="A880" s="55" t="s">
        <v>17</v>
      </c>
      <c r="B880" s="55" t="s">
        <v>206</v>
      </c>
      <c r="C880" s="56">
        <v>45790</v>
      </c>
      <c r="D880" s="55">
        <v>199914</v>
      </c>
      <c r="E880" s="55" t="s">
        <v>543</v>
      </c>
      <c r="F880" s="55" t="s">
        <v>546</v>
      </c>
      <c r="G880" s="57">
        <v>-25000</v>
      </c>
      <c r="H880" s="55" t="s">
        <v>272</v>
      </c>
    </row>
    <row r="881" spans="1:8" x14ac:dyDescent="0.25">
      <c r="A881" s="55" t="s">
        <v>17</v>
      </c>
      <c r="B881" s="55" t="s">
        <v>206</v>
      </c>
      <c r="C881" s="56">
        <v>45779</v>
      </c>
      <c r="D881" s="55">
        <v>199934</v>
      </c>
      <c r="E881" s="55" t="s">
        <v>541</v>
      </c>
      <c r="F881" s="55" t="s">
        <v>542</v>
      </c>
      <c r="G881" s="57">
        <v>262580392</v>
      </c>
      <c r="H881" s="55" t="s">
        <v>208</v>
      </c>
    </row>
    <row r="882" spans="1:8" x14ac:dyDescent="0.25">
      <c r="A882" s="55" t="s">
        <v>17</v>
      </c>
      <c r="B882" s="55" t="s">
        <v>206</v>
      </c>
      <c r="C882" s="56">
        <v>45797</v>
      </c>
      <c r="D882" s="55">
        <v>199969</v>
      </c>
      <c r="E882" s="55" t="s">
        <v>547</v>
      </c>
      <c r="F882" s="55" t="s">
        <v>548</v>
      </c>
      <c r="G882" s="57">
        <v>62285901</v>
      </c>
      <c r="H882" s="55" t="s">
        <v>208</v>
      </c>
    </row>
    <row r="883" spans="1:8" x14ac:dyDescent="0.25">
      <c r="A883" s="55" t="s">
        <v>17</v>
      </c>
      <c r="B883" s="55" t="s">
        <v>206</v>
      </c>
      <c r="C883" s="56">
        <v>45798</v>
      </c>
      <c r="D883" s="55">
        <v>199969</v>
      </c>
      <c r="E883" s="55" t="s">
        <v>547</v>
      </c>
      <c r="F883" s="55" t="s">
        <v>549</v>
      </c>
      <c r="G883" s="57">
        <v>47220</v>
      </c>
      <c r="H883" s="55" t="s">
        <v>208</v>
      </c>
    </row>
    <row r="884" spans="1:8" x14ac:dyDescent="0.25">
      <c r="A884" s="55" t="s">
        <v>17</v>
      </c>
      <c r="B884" s="55" t="s">
        <v>206</v>
      </c>
      <c r="C884" s="56">
        <v>45798</v>
      </c>
      <c r="D884" s="55">
        <v>199969</v>
      </c>
      <c r="E884" s="55" t="s">
        <v>547</v>
      </c>
      <c r="F884" s="55" t="s">
        <v>550</v>
      </c>
      <c r="G884" s="57">
        <v>47220</v>
      </c>
      <c r="H884" s="55" t="s">
        <v>208</v>
      </c>
    </row>
    <row r="885" spans="1:8" x14ac:dyDescent="0.25">
      <c r="A885" s="55" t="s">
        <v>17</v>
      </c>
      <c r="B885" s="55" t="s">
        <v>206</v>
      </c>
      <c r="C885" s="56">
        <v>45798</v>
      </c>
      <c r="D885" s="55">
        <v>199969</v>
      </c>
      <c r="E885" s="55" t="s">
        <v>547</v>
      </c>
      <c r="F885" s="55" t="s">
        <v>551</v>
      </c>
      <c r="G885" s="57">
        <v>142680</v>
      </c>
      <c r="H885" s="55" t="s">
        <v>208</v>
      </c>
    </row>
    <row r="886" spans="1:8" x14ac:dyDescent="0.25">
      <c r="A886" s="55" t="s">
        <v>17</v>
      </c>
      <c r="B886" s="55" t="s">
        <v>206</v>
      </c>
      <c r="C886" s="56">
        <v>45779</v>
      </c>
      <c r="D886" s="55">
        <v>200025</v>
      </c>
      <c r="E886" s="55" t="s">
        <v>553</v>
      </c>
      <c r="F886" s="55" t="s">
        <v>554</v>
      </c>
      <c r="G886" s="57">
        <v>11907747</v>
      </c>
      <c r="H886" s="55" t="s">
        <v>208</v>
      </c>
    </row>
    <row r="887" spans="1:8" x14ac:dyDescent="0.25">
      <c r="A887" s="55" t="s">
        <v>17</v>
      </c>
      <c r="B887" s="55" t="s">
        <v>206</v>
      </c>
      <c r="C887" s="56">
        <v>45798</v>
      </c>
      <c r="D887" s="55">
        <v>200025</v>
      </c>
      <c r="E887" s="55" t="s">
        <v>553</v>
      </c>
      <c r="F887" s="55" t="s">
        <v>562</v>
      </c>
      <c r="G887" s="57">
        <v>14282756</v>
      </c>
      <c r="H887" s="55" t="s">
        <v>208</v>
      </c>
    </row>
    <row r="888" spans="1:8" x14ac:dyDescent="0.25">
      <c r="A888" s="55" t="s">
        <v>17</v>
      </c>
      <c r="B888" s="55" t="s">
        <v>206</v>
      </c>
      <c r="C888" s="56">
        <v>45799</v>
      </c>
      <c r="D888" s="55">
        <v>200025</v>
      </c>
      <c r="E888" s="55" t="s">
        <v>553</v>
      </c>
      <c r="F888" s="55" t="s">
        <v>565</v>
      </c>
      <c r="G888" s="57">
        <v>378060</v>
      </c>
      <c r="H888" s="55" t="s">
        <v>208</v>
      </c>
    </row>
    <row r="889" spans="1:8" x14ac:dyDescent="0.25">
      <c r="A889" s="55" t="s">
        <v>17</v>
      </c>
      <c r="B889" s="55" t="s">
        <v>206</v>
      </c>
      <c r="C889" s="56">
        <v>45799</v>
      </c>
      <c r="D889" s="55">
        <v>200025</v>
      </c>
      <c r="E889" s="55" t="s">
        <v>553</v>
      </c>
      <c r="F889" s="55" t="s">
        <v>566</v>
      </c>
      <c r="G889" s="57">
        <v>342660</v>
      </c>
      <c r="H889" s="55" t="s">
        <v>208</v>
      </c>
    </row>
    <row r="890" spans="1:8" x14ac:dyDescent="0.25">
      <c r="A890" s="55" t="s">
        <v>17</v>
      </c>
      <c r="B890" s="55" t="s">
        <v>206</v>
      </c>
      <c r="C890" s="56">
        <v>45805</v>
      </c>
      <c r="D890" s="55">
        <v>200025</v>
      </c>
      <c r="E890" s="55" t="s">
        <v>553</v>
      </c>
      <c r="F890" s="55" t="s">
        <v>567</v>
      </c>
      <c r="G890" s="57">
        <v>64213215</v>
      </c>
      <c r="H890" s="55" t="s">
        <v>208</v>
      </c>
    </row>
    <row r="891" spans="1:8" x14ac:dyDescent="0.25">
      <c r="A891" s="55" t="s">
        <v>17</v>
      </c>
      <c r="B891" s="55" t="s">
        <v>206</v>
      </c>
      <c r="C891" s="56">
        <v>45807</v>
      </c>
      <c r="D891" s="55">
        <v>200025</v>
      </c>
      <c r="E891" s="55" t="s">
        <v>553</v>
      </c>
      <c r="F891" s="55" t="s">
        <v>570</v>
      </c>
      <c r="G891" s="57">
        <v>14859508</v>
      </c>
      <c r="H891" s="55" t="s">
        <v>208</v>
      </c>
    </row>
    <row r="892" spans="1:8" x14ac:dyDescent="0.25">
      <c r="A892" s="55" t="s">
        <v>17</v>
      </c>
      <c r="B892" s="55" t="s">
        <v>206</v>
      </c>
      <c r="C892" s="56">
        <v>45789</v>
      </c>
      <c r="D892" s="55">
        <v>200027</v>
      </c>
      <c r="E892" s="55" t="s">
        <v>555</v>
      </c>
      <c r="F892" s="55" t="s">
        <v>556</v>
      </c>
      <c r="G892" s="57">
        <v>13439228</v>
      </c>
      <c r="H892" s="55" t="s">
        <v>208</v>
      </c>
    </row>
    <row r="893" spans="1:8" x14ac:dyDescent="0.25">
      <c r="A893" s="55" t="s">
        <v>17</v>
      </c>
      <c r="B893" s="55" t="s">
        <v>206</v>
      </c>
      <c r="C893" s="56">
        <v>45793</v>
      </c>
      <c r="D893" s="55">
        <v>200027</v>
      </c>
      <c r="E893" s="55" t="s">
        <v>555</v>
      </c>
      <c r="F893" s="55" t="s">
        <v>557</v>
      </c>
      <c r="G893" s="57">
        <v>300000</v>
      </c>
      <c r="H893" s="55" t="s">
        <v>208</v>
      </c>
    </row>
    <row r="894" spans="1:8" x14ac:dyDescent="0.25">
      <c r="A894" s="55" t="s">
        <v>17</v>
      </c>
      <c r="B894" s="55" t="s">
        <v>206</v>
      </c>
      <c r="C894" s="56">
        <v>45793</v>
      </c>
      <c r="D894" s="55">
        <v>200027</v>
      </c>
      <c r="E894" s="55" t="s">
        <v>555</v>
      </c>
      <c r="F894" s="55" t="s">
        <v>558</v>
      </c>
      <c r="G894" s="57">
        <v>1200</v>
      </c>
      <c r="H894" s="55" t="s">
        <v>208</v>
      </c>
    </row>
    <row r="895" spans="1:8" x14ac:dyDescent="0.25">
      <c r="A895" s="55" t="s">
        <v>17</v>
      </c>
      <c r="B895" s="55" t="s">
        <v>206</v>
      </c>
      <c r="C895" s="56">
        <v>45798</v>
      </c>
      <c r="D895" s="55">
        <v>200027</v>
      </c>
      <c r="E895" s="55" t="s">
        <v>555</v>
      </c>
      <c r="F895" s="55" t="s">
        <v>563</v>
      </c>
      <c r="G895" s="57">
        <v>5000000</v>
      </c>
      <c r="H895" s="55" t="s">
        <v>208</v>
      </c>
    </row>
    <row r="896" spans="1:8" x14ac:dyDescent="0.25">
      <c r="A896" s="55" t="s">
        <v>17</v>
      </c>
      <c r="B896" s="55" t="s">
        <v>206</v>
      </c>
      <c r="C896" s="56">
        <v>45798</v>
      </c>
      <c r="D896" s="55">
        <v>200027</v>
      </c>
      <c r="E896" s="55" t="s">
        <v>555</v>
      </c>
      <c r="F896" s="55" t="s">
        <v>564</v>
      </c>
      <c r="G896" s="57">
        <v>2663748</v>
      </c>
      <c r="H896" s="55" t="s">
        <v>208</v>
      </c>
    </row>
    <row r="897" spans="1:8" x14ac:dyDescent="0.25">
      <c r="A897" s="55" t="s">
        <v>17</v>
      </c>
      <c r="B897" s="55" t="s">
        <v>206</v>
      </c>
      <c r="C897" s="56">
        <v>45805</v>
      </c>
      <c r="D897" s="55">
        <v>200031</v>
      </c>
      <c r="E897" s="55" t="s">
        <v>568</v>
      </c>
      <c r="F897" s="55" t="s">
        <v>569</v>
      </c>
      <c r="G897" s="57">
        <v>36000000</v>
      </c>
      <c r="H897" s="55" t="s">
        <v>208</v>
      </c>
    </row>
    <row r="898" spans="1:8" x14ac:dyDescent="0.25">
      <c r="A898" s="55" t="s">
        <v>17</v>
      </c>
      <c r="B898" s="55" t="s">
        <v>206</v>
      </c>
      <c r="C898" s="56">
        <v>45793</v>
      </c>
      <c r="D898" s="55">
        <v>200037</v>
      </c>
      <c r="E898" s="55" t="s">
        <v>559</v>
      </c>
      <c r="F898" s="55" t="s">
        <v>560</v>
      </c>
      <c r="G898" s="57">
        <v>14859508</v>
      </c>
      <c r="H898" s="55" t="s">
        <v>208</v>
      </c>
    </row>
    <row r="899" spans="1:8" x14ac:dyDescent="0.25">
      <c r="A899" s="55" t="s">
        <v>17</v>
      </c>
      <c r="B899" s="55" t="s">
        <v>206</v>
      </c>
      <c r="C899" s="56">
        <v>45793</v>
      </c>
      <c r="D899" s="55">
        <v>200037</v>
      </c>
      <c r="E899" s="55" t="s">
        <v>559</v>
      </c>
      <c r="F899" s="55" t="s">
        <v>561</v>
      </c>
      <c r="G899" s="57">
        <v>-9080</v>
      </c>
      <c r="H899" s="55" t="s">
        <v>272</v>
      </c>
    </row>
    <row r="900" spans="1:8" ht="15.75" thickBot="1" x14ac:dyDescent="0.3">
      <c r="A900" s="65" t="s">
        <v>351</v>
      </c>
      <c r="B900" s="65"/>
      <c r="C900" s="66"/>
      <c r="D900" s="65"/>
      <c r="E900" s="65"/>
      <c r="F900" s="65"/>
      <c r="G900" s="67">
        <f>SUBTOTAL(9,G579:G899)</f>
        <v>-10234282894</v>
      </c>
      <c r="H900" s="65"/>
    </row>
  </sheetData>
  <sortState ref="A579:H900">
    <sortCondition ref="D579:D900"/>
  </sortState>
  <dataValidations count="4">
    <dataValidation type="textLength" errorStyle="information" allowBlank="1" showInputMessage="1" showErrorMessage="1" error="XLBVal:6=7961254191_x000d__x000a_" sqref="WVO974852 H57348 JC57348 SY57348 ACU57348 AMQ57348 AWM57348 BGI57348 BQE57348 CAA57348 CJW57348 CTS57348 DDO57348 DNK57348 DXG57348 EHC57348 EQY57348 FAU57348 FKQ57348 FUM57348 GEI57348 GOE57348 GYA57348 HHW57348 HRS57348 IBO57348 ILK57348 IVG57348 JFC57348 JOY57348 JYU57348 KIQ57348 KSM57348 LCI57348 LME57348 LWA57348 MFW57348 MPS57348 MZO57348 NJK57348 NTG57348 ODC57348 OMY57348 OWU57348 PGQ57348 PQM57348 QAI57348 QKE57348 QUA57348 RDW57348 RNS57348 RXO57348 SHK57348 SRG57348 TBC57348 TKY57348 TUU57348 UEQ57348 UOM57348 UYI57348 VIE57348 VSA57348 WBW57348 WLS57348 WVO57348 H122884 JC122884 SY122884 ACU122884 AMQ122884 AWM122884 BGI122884 BQE122884 CAA122884 CJW122884 CTS122884 DDO122884 DNK122884 DXG122884 EHC122884 EQY122884 FAU122884 FKQ122884 FUM122884 GEI122884 GOE122884 GYA122884 HHW122884 HRS122884 IBO122884 ILK122884 IVG122884 JFC122884 JOY122884 JYU122884 KIQ122884 KSM122884 LCI122884 LME122884 LWA122884 MFW122884 MPS122884 MZO122884 NJK122884 NTG122884 ODC122884 OMY122884 OWU122884 PGQ122884 PQM122884 QAI122884 QKE122884 QUA122884 RDW122884 RNS122884 RXO122884 SHK122884 SRG122884 TBC122884 TKY122884 TUU122884 UEQ122884 UOM122884 UYI122884 VIE122884 VSA122884 WBW122884 WLS122884 WVO122884 H188420 JC188420 SY188420 ACU188420 AMQ188420 AWM188420 BGI188420 BQE188420 CAA188420 CJW188420 CTS188420 DDO188420 DNK188420 DXG188420 EHC188420 EQY188420 FAU188420 FKQ188420 FUM188420 GEI188420 GOE188420 GYA188420 HHW188420 HRS188420 IBO188420 ILK188420 IVG188420 JFC188420 JOY188420 JYU188420 KIQ188420 KSM188420 LCI188420 LME188420 LWA188420 MFW188420 MPS188420 MZO188420 NJK188420 NTG188420 ODC188420 OMY188420 OWU188420 PGQ188420 PQM188420 QAI188420 QKE188420 QUA188420 RDW188420 RNS188420 RXO188420 SHK188420 SRG188420 TBC188420 TKY188420 TUU188420 UEQ188420 UOM188420 UYI188420 VIE188420 VSA188420 WBW188420 WLS188420 WVO188420 H253956 JC253956 SY253956 ACU253956 AMQ253956 AWM253956 BGI253956 BQE253956 CAA253956 CJW253956 CTS253956 DDO253956 DNK253956 DXG253956 EHC253956 EQY253956 FAU253956 FKQ253956 FUM253956 GEI253956 GOE253956 GYA253956 HHW253956 HRS253956 IBO253956 ILK253956 IVG253956 JFC253956 JOY253956 JYU253956 KIQ253956 KSM253956 LCI253956 LME253956 LWA253956 MFW253956 MPS253956 MZO253956 NJK253956 NTG253956 ODC253956 OMY253956 OWU253956 PGQ253956 PQM253956 QAI253956 QKE253956 QUA253956 RDW253956 RNS253956 RXO253956 SHK253956 SRG253956 TBC253956 TKY253956 TUU253956 UEQ253956 UOM253956 UYI253956 VIE253956 VSA253956 WBW253956 WLS253956 WVO253956 H319492 JC319492 SY319492 ACU319492 AMQ319492 AWM319492 BGI319492 BQE319492 CAA319492 CJW319492 CTS319492 DDO319492 DNK319492 DXG319492 EHC319492 EQY319492 FAU319492 FKQ319492 FUM319492 GEI319492 GOE319492 GYA319492 HHW319492 HRS319492 IBO319492 ILK319492 IVG319492 JFC319492 JOY319492 JYU319492 KIQ319492 KSM319492 LCI319492 LME319492 LWA319492 MFW319492 MPS319492 MZO319492 NJK319492 NTG319492 ODC319492 OMY319492 OWU319492 PGQ319492 PQM319492 QAI319492 QKE319492 QUA319492 RDW319492 RNS319492 RXO319492 SHK319492 SRG319492 TBC319492 TKY319492 TUU319492 UEQ319492 UOM319492 UYI319492 VIE319492 VSA319492 WBW319492 WLS319492 WVO319492 H385028 JC385028 SY385028 ACU385028 AMQ385028 AWM385028 BGI385028 BQE385028 CAA385028 CJW385028 CTS385028 DDO385028 DNK385028 DXG385028 EHC385028 EQY385028 FAU385028 FKQ385028 FUM385028 GEI385028 GOE385028 GYA385028 HHW385028 HRS385028 IBO385028 ILK385028 IVG385028 JFC385028 JOY385028 JYU385028 KIQ385028 KSM385028 LCI385028 LME385028 LWA385028 MFW385028 MPS385028 MZO385028 NJK385028 NTG385028 ODC385028 OMY385028 OWU385028 PGQ385028 PQM385028 QAI385028 QKE385028 QUA385028 RDW385028 RNS385028 RXO385028 SHK385028 SRG385028 TBC385028 TKY385028 TUU385028 UEQ385028 UOM385028 UYI385028 VIE385028 VSA385028 WBW385028 WLS385028 WVO385028 H450564 JC450564 SY450564 ACU450564 AMQ450564 AWM450564 BGI450564 BQE450564 CAA450564 CJW450564 CTS450564 DDO450564 DNK450564 DXG450564 EHC450564 EQY450564 FAU450564 FKQ450564 FUM450564 GEI450564 GOE450564 GYA450564 HHW450564 HRS450564 IBO450564 ILK450564 IVG450564 JFC450564 JOY450564 JYU450564 KIQ450564 KSM450564 LCI450564 LME450564 LWA450564 MFW450564 MPS450564 MZO450564 NJK450564 NTG450564 ODC450564 OMY450564 OWU450564 PGQ450564 PQM450564 QAI450564 QKE450564 QUA450564 RDW450564 RNS450564 RXO450564 SHK450564 SRG450564 TBC450564 TKY450564 TUU450564 UEQ450564 UOM450564 UYI450564 VIE450564 VSA450564 WBW450564 WLS450564 WVO450564 H516100 JC516100 SY516100 ACU516100 AMQ516100 AWM516100 BGI516100 BQE516100 CAA516100 CJW516100 CTS516100 DDO516100 DNK516100 DXG516100 EHC516100 EQY516100 FAU516100 FKQ516100 FUM516100 GEI516100 GOE516100 GYA516100 HHW516100 HRS516100 IBO516100 ILK516100 IVG516100 JFC516100 JOY516100 JYU516100 KIQ516100 KSM516100 LCI516100 LME516100 LWA516100 MFW516100 MPS516100 MZO516100 NJK516100 NTG516100 ODC516100 OMY516100 OWU516100 PGQ516100 PQM516100 QAI516100 QKE516100 QUA516100 RDW516100 RNS516100 RXO516100 SHK516100 SRG516100 TBC516100 TKY516100 TUU516100 UEQ516100 UOM516100 UYI516100 VIE516100 VSA516100 WBW516100 WLS516100 WVO516100 H581636 JC581636 SY581636 ACU581636 AMQ581636 AWM581636 BGI581636 BQE581636 CAA581636 CJW581636 CTS581636 DDO581636 DNK581636 DXG581636 EHC581636 EQY581636 FAU581636 FKQ581636 FUM581636 GEI581636 GOE581636 GYA581636 HHW581636 HRS581636 IBO581636 ILK581636 IVG581636 JFC581636 JOY581636 JYU581636 KIQ581636 KSM581636 LCI581636 LME581636 LWA581636 MFW581636 MPS581636 MZO581636 NJK581636 NTG581636 ODC581636 OMY581636 OWU581636 PGQ581636 PQM581636 QAI581636 QKE581636 QUA581636 RDW581636 RNS581636 RXO581636 SHK581636 SRG581636 TBC581636 TKY581636 TUU581636 UEQ581636 UOM581636 UYI581636 VIE581636 VSA581636 WBW581636 WLS581636 WVO581636 H647172 JC647172 SY647172 ACU647172 AMQ647172 AWM647172 BGI647172 BQE647172 CAA647172 CJW647172 CTS647172 DDO647172 DNK647172 DXG647172 EHC647172 EQY647172 FAU647172 FKQ647172 FUM647172 GEI647172 GOE647172 GYA647172 HHW647172 HRS647172 IBO647172 ILK647172 IVG647172 JFC647172 JOY647172 JYU647172 KIQ647172 KSM647172 LCI647172 LME647172 LWA647172 MFW647172 MPS647172 MZO647172 NJK647172 NTG647172 ODC647172 OMY647172 OWU647172 PGQ647172 PQM647172 QAI647172 QKE647172 QUA647172 RDW647172 RNS647172 RXO647172 SHK647172 SRG647172 TBC647172 TKY647172 TUU647172 UEQ647172 UOM647172 UYI647172 VIE647172 VSA647172 WBW647172 WLS647172 WVO647172 H712708 JC712708 SY712708 ACU712708 AMQ712708 AWM712708 BGI712708 BQE712708 CAA712708 CJW712708 CTS712708 DDO712708 DNK712708 DXG712708 EHC712708 EQY712708 FAU712708 FKQ712708 FUM712708 GEI712708 GOE712708 GYA712708 HHW712708 HRS712708 IBO712708 ILK712708 IVG712708 JFC712708 JOY712708 JYU712708 KIQ712708 KSM712708 LCI712708 LME712708 LWA712708 MFW712708 MPS712708 MZO712708 NJK712708 NTG712708 ODC712708 OMY712708 OWU712708 PGQ712708 PQM712708 QAI712708 QKE712708 QUA712708 RDW712708 RNS712708 RXO712708 SHK712708 SRG712708 TBC712708 TKY712708 TUU712708 UEQ712708 UOM712708 UYI712708 VIE712708 VSA712708 WBW712708 WLS712708 WVO712708 H778244 JC778244 SY778244 ACU778244 AMQ778244 AWM778244 BGI778244 BQE778244 CAA778244 CJW778244 CTS778244 DDO778244 DNK778244 DXG778244 EHC778244 EQY778244 FAU778244 FKQ778244 FUM778244 GEI778244 GOE778244 GYA778244 HHW778244 HRS778244 IBO778244 ILK778244 IVG778244 JFC778244 JOY778244 JYU778244 KIQ778244 KSM778244 LCI778244 LME778244 LWA778244 MFW778244 MPS778244 MZO778244 NJK778244 NTG778244 ODC778244 OMY778244 OWU778244 PGQ778244 PQM778244 QAI778244 QKE778244 QUA778244 RDW778244 RNS778244 RXO778244 SHK778244 SRG778244 TBC778244 TKY778244 TUU778244 UEQ778244 UOM778244 UYI778244 VIE778244 VSA778244 WBW778244 WLS778244 WVO778244 H843780 JC843780 SY843780 ACU843780 AMQ843780 AWM843780 BGI843780 BQE843780 CAA843780 CJW843780 CTS843780 DDO843780 DNK843780 DXG843780 EHC843780 EQY843780 FAU843780 FKQ843780 FUM843780 GEI843780 GOE843780 GYA843780 HHW843780 HRS843780 IBO843780 ILK843780 IVG843780 JFC843780 JOY843780 JYU843780 KIQ843780 KSM843780 LCI843780 LME843780 LWA843780 MFW843780 MPS843780 MZO843780 NJK843780 NTG843780 ODC843780 OMY843780 OWU843780 PGQ843780 PQM843780 QAI843780 QKE843780 QUA843780 RDW843780 RNS843780 RXO843780 SHK843780 SRG843780 TBC843780 TKY843780 TUU843780 UEQ843780 UOM843780 UYI843780 VIE843780 VSA843780 WBW843780 WLS843780 WVO843780 H909316 JC909316 SY909316 ACU909316 AMQ909316 AWM909316 BGI909316 BQE909316 CAA909316 CJW909316 CTS909316 DDO909316 DNK909316 DXG909316 EHC909316 EQY909316 FAU909316 FKQ909316 FUM909316 GEI909316 GOE909316 GYA909316 HHW909316 HRS909316 IBO909316 ILK909316 IVG909316 JFC909316 JOY909316 JYU909316 KIQ909316 KSM909316 LCI909316 LME909316 LWA909316 MFW909316 MPS909316 MZO909316 NJK909316 NTG909316 ODC909316 OMY909316 OWU909316 PGQ909316 PQM909316 QAI909316 QKE909316 QUA909316 RDW909316 RNS909316 RXO909316 SHK909316 SRG909316 TBC909316 TKY909316 TUU909316 UEQ909316 UOM909316 UYI909316 VIE909316 VSA909316 WBW909316 WLS909316 WVO909316 H974852 JC974852 SY974852 ACU974852 AMQ974852 AWM974852 BGI974852 BQE974852 CAA974852 CJW974852 CTS974852 DDO974852 DNK974852 DXG974852 EHC974852 EQY974852 FAU974852 FKQ974852 FUM974852 GEI974852 GOE974852 GYA974852 HHW974852 HRS974852 IBO974852 ILK974852 IVG974852 JFC974852 JOY974852 JYU974852 KIQ974852 KSM974852 LCI974852 LME974852 LWA974852 MFW974852 MPS974852 MZO974852 NJK974852 NTG974852 ODC974852 OMY974852 OWU974852 PGQ974852 PQM974852 QAI974852 QKE974852 QUA974852 RDW974852 RNS974852 RXO974852 SHK974852 SRG974852 TBC974852 TKY974852 TUU974852 UEQ974852 UOM974852 UYI974852 VIE974852 VSA974852 WBW974852 WLS974852">
      <formula1>0</formula1>
      <formula2>300</formula2>
    </dataValidation>
    <dataValidation type="textLength" errorStyle="information" allowBlank="1" showInputMessage="1" showErrorMessage="1" error="XLBVal:8=Account Code_x000d__x000a_XLBRowCount:3=229_x000d__x000a_XLBColCount:3=9_x000d__x000a_Style:2=1_x000d__x000a_" sqref="WVH974619 A57115 IV57115 SR57115 ACN57115 AMJ57115 AWF57115 BGB57115 BPX57115 BZT57115 CJP57115 CTL57115 DDH57115 DND57115 DWZ57115 EGV57115 EQR57115 FAN57115 FKJ57115 FUF57115 GEB57115 GNX57115 GXT57115 HHP57115 HRL57115 IBH57115 ILD57115 IUZ57115 JEV57115 JOR57115 JYN57115 KIJ57115 KSF57115 LCB57115 LLX57115 LVT57115 MFP57115 MPL57115 MZH57115 NJD57115 NSZ57115 OCV57115 OMR57115 OWN57115 PGJ57115 PQF57115 QAB57115 QJX57115 QTT57115 RDP57115 RNL57115 RXH57115 SHD57115 SQZ57115 TAV57115 TKR57115 TUN57115 UEJ57115 UOF57115 UYB57115 VHX57115 VRT57115 WBP57115 WLL57115 WVH57115 A122651 IV122651 SR122651 ACN122651 AMJ122651 AWF122651 BGB122651 BPX122651 BZT122651 CJP122651 CTL122651 DDH122651 DND122651 DWZ122651 EGV122651 EQR122651 FAN122651 FKJ122651 FUF122651 GEB122651 GNX122651 GXT122651 HHP122651 HRL122651 IBH122651 ILD122651 IUZ122651 JEV122651 JOR122651 JYN122651 KIJ122651 KSF122651 LCB122651 LLX122651 LVT122651 MFP122651 MPL122651 MZH122651 NJD122651 NSZ122651 OCV122651 OMR122651 OWN122651 PGJ122651 PQF122651 QAB122651 QJX122651 QTT122651 RDP122651 RNL122651 RXH122651 SHD122651 SQZ122651 TAV122651 TKR122651 TUN122651 UEJ122651 UOF122651 UYB122651 VHX122651 VRT122651 WBP122651 WLL122651 WVH122651 A188187 IV188187 SR188187 ACN188187 AMJ188187 AWF188187 BGB188187 BPX188187 BZT188187 CJP188187 CTL188187 DDH188187 DND188187 DWZ188187 EGV188187 EQR188187 FAN188187 FKJ188187 FUF188187 GEB188187 GNX188187 GXT188187 HHP188187 HRL188187 IBH188187 ILD188187 IUZ188187 JEV188187 JOR188187 JYN188187 KIJ188187 KSF188187 LCB188187 LLX188187 LVT188187 MFP188187 MPL188187 MZH188187 NJD188187 NSZ188187 OCV188187 OMR188187 OWN188187 PGJ188187 PQF188187 QAB188187 QJX188187 QTT188187 RDP188187 RNL188187 RXH188187 SHD188187 SQZ188187 TAV188187 TKR188187 TUN188187 UEJ188187 UOF188187 UYB188187 VHX188187 VRT188187 WBP188187 WLL188187 WVH188187 A253723 IV253723 SR253723 ACN253723 AMJ253723 AWF253723 BGB253723 BPX253723 BZT253723 CJP253723 CTL253723 DDH253723 DND253723 DWZ253723 EGV253723 EQR253723 FAN253723 FKJ253723 FUF253723 GEB253723 GNX253723 GXT253723 HHP253723 HRL253723 IBH253723 ILD253723 IUZ253723 JEV253723 JOR253723 JYN253723 KIJ253723 KSF253723 LCB253723 LLX253723 LVT253723 MFP253723 MPL253723 MZH253723 NJD253723 NSZ253723 OCV253723 OMR253723 OWN253723 PGJ253723 PQF253723 QAB253723 QJX253723 QTT253723 RDP253723 RNL253723 RXH253723 SHD253723 SQZ253723 TAV253723 TKR253723 TUN253723 UEJ253723 UOF253723 UYB253723 VHX253723 VRT253723 WBP253723 WLL253723 WVH253723 A319259 IV319259 SR319259 ACN319259 AMJ319259 AWF319259 BGB319259 BPX319259 BZT319259 CJP319259 CTL319259 DDH319259 DND319259 DWZ319259 EGV319259 EQR319259 FAN319259 FKJ319259 FUF319259 GEB319259 GNX319259 GXT319259 HHP319259 HRL319259 IBH319259 ILD319259 IUZ319259 JEV319259 JOR319259 JYN319259 KIJ319259 KSF319259 LCB319259 LLX319259 LVT319259 MFP319259 MPL319259 MZH319259 NJD319259 NSZ319259 OCV319259 OMR319259 OWN319259 PGJ319259 PQF319259 QAB319259 QJX319259 QTT319259 RDP319259 RNL319259 RXH319259 SHD319259 SQZ319259 TAV319259 TKR319259 TUN319259 UEJ319259 UOF319259 UYB319259 VHX319259 VRT319259 WBP319259 WLL319259 WVH319259 A384795 IV384795 SR384795 ACN384795 AMJ384795 AWF384795 BGB384795 BPX384795 BZT384795 CJP384795 CTL384795 DDH384795 DND384795 DWZ384795 EGV384795 EQR384795 FAN384795 FKJ384795 FUF384795 GEB384795 GNX384795 GXT384795 HHP384795 HRL384795 IBH384795 ILD384795 IUZ384795 JEV384795 JOR384795 JYN384795 KIJ384795 KSF384795 LCB384795 LLX384795 LVT384795 MFP384795 MPL384795 MZH384795 NJD384795 NSZ384795 OCV384795 OMR384795 OWN384795 PGJ384795 PQF384795 QAB384795 QJX384795 QTT384795 RDP384795 RNL384795 RXH384795 SHD384795 SQZ384795 TAV384795 TKR384795 TUN384795 UEJ384795 UOF384795 UYB384795 VHX384795 VRT384795 WBP384795 WLL384795 WVH384795 A450331 IV450331 SR450331 ACN450331 AMJ450331 AWF450331 BGB450331 BPX450331 BZT450331 CJP450331 CTL450331 DDH450331 DND450331 DWZ450331 EGV450331 EQR450331 FAN450331 FKJ450331 FUF450331 GEB450331 GNX450331 GXT450331 HHP450331 HRL450331 IBH450331 ILD450331 IUZ450331 JEV450331 JOR450331 JYN450331 KIJ450331 KSF450331 LCB450331 LLX450331 LVT450331 MFP450331 MPL450331 MZH450331 NJD450331 NSZ450331 OCV450331 OMR450331 OWN450331 PGJ450331 PQF450331 QAB450331 QJX450331 QTT450331 RDP450331 RNL450331 RXH450331 SHD450331 SQZ450331 TAV450331 TKR450331 TUN450331 UEJ450331 UOF450331 UYB450331 VHX450331 VRT450331 WBP450331 WLL450331 WVH450331 A515867 IV515867 SR515867 ACN515867 AMJ515867 AWF515867 BGB515867 BPX515867 BZT515867 CJP515867 CTL515867 DDH515867 DND515867 DWZ515867 EGV515867 EQR515867 FAN515867 FKJ515867 FUF515867 GEB515867 GNX515867 GXT515867 HHP515867 HRL515867 IBH515867 ILD515867 IUZ515867 JEV515867 JOR515867 JYN515867 KIJ515867 KSF515867 LCB515867 LLX515867 LVT515867 MFP515867 MPL515867 MZH515867 NJD515867 NSZ515867 OCV515867 OMR515867 OWN515867 PGJ515867 PQF515867 QAB515867 QJX515867 QTT515867 RDP515867 RNL515867 RXH515867 SHD515867 SQZ515867 TAV515867 TKR515867 TUN515867 UEJ515867 UOF515867 UYB515867 VHX515867 VRT515867 WBP515867 WLL515867 WVH515867 A581403 IV581403 SR581403 ACN581403 AMJ581403 AWF581403 BGB581403 BPX581403 BZT581403 CJP581403 CTL581403 DDH581403 DND581403 DWZ581403 EGV581403 EQR581403 FAN581403 FKJ581403 FUF581403 GEB581403 GNX581403 GXT581403 HHP581403 HRL581403 IBH581403 ILD581403 IUZ581403 JEV581403 JOR581403 JYN581403 KIJ581403 KSF581403 LCB581403 LLX581403 LVT581403 MFP581403 MPL581403 MZH581403 NJD581403 NSZ581403 OCV581403 OMR581403 OWN581403 PGJ581403 PQF581403 QAB581403 QJX581403 QTT581403 RDP581403 RNL581403 RXH581403 SHD581403 SQZ581403 TAV581403 TKR581403 TUN581403 UEJ581403 UOF581403 UYB581403 VHX581403 VRT581403 WBP581403 WLL581403 WVH581403 A646939 IV646939 SR646939 ACN646939 AMJ646939 AWF646939 BGB646939 BPX646939 BZT646939 CJP646939 CTL646939 DDH646939 DND646939 DWZ646939 EGV646939 EQR646939 FAN646939 FKJ646939 FUF646939 GEB646939 GNX646939 GXT646939 HHP646939 HRL646939 IBH646939 ILD646939 IUZ646939 JEV646939 JOR646939 JYN646939 KIJ646939 KSF646939 LCB646939 LLX646939 LVT646939 MFP646939 MPL646939 MZH646939 NJD646939 NSZ646939 OCV646939 OMR646939 OWN646939 PGJ646939 PQF646939 QAB646939 QJX646939 QTT646939 RDP646939 RNL646939 RXH646939 SHD646939 SQZ646939 TAV646939 TKR646939 TUN646939 UEJ646939 UOF646939 UYB646939 VHX646939 VRT646939 WBP646939 WLL646939 WVH646939 A712475 IV712475 SR712475 ACN712475 AMJ712475 AWF712475 BGB712475 BPX712475 BZT712475 CJP712475 CTL712475 DDH712475 DND712475 DWZ712475 EGV712475 EQR712475 FAN712475 FKJ712475 FUF712475 GEB712475 GNX712475 GXT712475 HHP712475 HRL712475 IBH712475 ILD712475 IUZ712475 JEV712475 JOR712475 JYN712475 KIJ712475 KSF712475 LCB712475 LLX712475 LVT712475 MFP712475 MPL712475 MZH712475 NJD712475 NSZ712475 OCV712475 OMR712475 OWN712475 PGJ712475 PQF712475 QAB712475 QJX712475 QTT712475 RDP712475 RNL712475 RXH712475 SHD712475 SQZ712475 TAV712475 TKR712475 TUN712475 UEJ712475 UOF712475 UYB712475 VHX712475 VRT712475 WBP712475 WLL712475 WVH712475 A778011 IV778011 SR778011 ACN778011 AMJ778011 AWF778011 BGB778011 BPX778011 BZT778011 CJP778011 CTL778011 DDH778011 DND778011 DWZ778011 EGV778011 EQR778011 FAN778011 FKJ778011 FUF778011 GEB778011 GNX778011 GXT778011 HHP778011 HRL778011 IBH778011 ILD778011 IUZ778011 JEV778011 JOR778011 JYN778011 KIJ778011 KSF778011 LCB778011 LLX778011 LVT778011 MFP778011 MPL778011 MZH778011 NJD778011 NSZ778011 OCV778011 OMR778011 OWN778011 PGJ778011 PQF778011 QAB778011 QJX778011 QTT778011 RDP778011 RNL778011 RXH778011 SHD778011 SQZ778011 TAV778011 TKR778011 TUN778011 UEJ778011 UOF778011 UYB778011 VHX778011 VRT778011 WBP778011 WLL778011 WVH778011 A843547 IV843547 SR843547 ACN843547 AMJ843547 AWF843547 BGB843547 BPX843547 BZT843547 CJP843547 CTL843547 DDH843547 DND843547 DWZ843547 EGV843547 EQR843547 FAN843547 FKJ843547 FUF843547 GEB843547 GNX843547 GXT843547 HHP843547 HRL843547 IBH843547 ILD843547 IUZ843547 JEV843547 JOR843547 JYN843547 KIJ843547 KSF843547 LCB843547 LLX843547 LVT843547 MFP843547 MPL843547 MZH843547 NJD843547 NSZ843547 OCV843547 OMR843547 OWN843547 PGJ843547 PQF843547 QAB843547 QJX843547 QTT843547 RDP843547 RNL843547 RXH843547 SHD843547 SQZ843547 TAV843547 TKR843547 TUN843547 UEJ843547 UOF843547 UYB843547 VHX843547 VRT843547 WBP843547 WLL843547 WVH843547 A909083 IV909083 SR909083 ACN909083 AMJ909083 AWF909083 BGB909083 BPX909083 BZT909083 CJP909083 CTL909083 DDH909083 DND909083 DWZ909083 EGV909083 EQR909083 FAN909083 FKJ909083 FUF909083 GEB909083 GNX909083 GXT909083 HHP909083 HRL909083 IBH909083 ILD909083 IUZ909083 JEV909083 JOR909083 JYN909083 KIJ909083 KSF909083 LCB909083 LLX909083 LVT909083 MFP909083 MPL909083 MZH909083 NJD909083 NSZ909083 OCV909083 OMR909083 OWN909083 PGJ909083 PQF909083 QAB909083 QJX909083 QTT909083 RDP909083 RNL909083 RXH909083 SHD909083 SQZ909083 TAV909083 TKR909083 TUN909083 UEJ909083 UOF909083 UYB909083 VHX909083 VRT909083 WBP909083 WLL909083 WVH909083 A974619 IV974619 SR974619 ACN974619 AMJ974619 AWF974619 BGB974619 BPX974619 BZT974619 CJP974619 CTL974619 DDH974619 DND974619 DWZ974619 EGV974619 EQR974619 FAN974619 FKJ974619 FUF974619 GEB974619 GNX974619 GXT974619 HHP974619 HRL974619 IBH974619 ILD974619 IUZ974619 JEV974619 JOR974619 JYN974619 KIJ974619 KSF974619 LCB974619 LLX974619 LVT974619 MFP974619 MPL974619 MZH974619 NJD974619 NSZ974619 OCV974619 OMR974619 OWN974619 PGJ974619 PQF974619 QAB974619 QJX974619 QTT974619 RDP974619 RNL974619 RXH974619 SHD974619 SQZ974619 TAV974619 TKR974619 TUN974619 UEJ974619 UOF974619 UYB974619 VHX974619 VRT974619 WBP974619 WLL974619">
      <formula1>0</formula1>
      <formula2>300</formula2>
    </dataValidation>
    <dataValidation type="textLength" errorStyle="information" allowBlank="1" showInputMessage="1" showErrorMessage="1" error="XLBVal:6=53047049882_x000d__x000a_" sqref="WVR974622:WVR974624 J57118:J57120 JF57118:JF57120 TB57118:TB57120 ACX57118:ACX57120 AMT57118:AMT57120 AWP57118:AWP57120 BGL57118:BGL57120 BQH57118:BQH57120 CAD57118:CAD57120 CJZ57118:CJZ57120 CTV57118:CTV57120 DDR57118:DDR57120 DNN57118:DNN57120 DXJ57118:DXJ57120 EHF57118:EHF57120 ERB57118:ERB57120 FAX57118:FAX57120 FKT57118:FKT57120 FUP57118:FUP57120 GEL57118:GEL57120 GOH57118:GOH57120 GYD57118:GYD57120 HHZ57118:HHZ57120 HRV57118:HRV57120 IBR57118:IBR57120 ILN57118:ILN57120 IVJ57118:IVJ57120 JFF57118:JFF57120 JPB57118:JPB57120 JYX57118:JYX57120 KIT57118:KIT57120 KSP57118:KSP57120 LCL57118:LCL57120 LMH57118:LMH57120 LWD57118:LWD57120 MFZ57118:MFZ57120 MPV57118:MPV57120 MZR57118:MZR57120 NJN57118:NJN57120 NTJ57118:NTJ57120 ODF57118:ODF57120 ONB57118:ONB57120 OWX57118:OWX57120 PGT57118:PGT57120 PQP57118:PQP57120 QAL57118:QAL57120 QKH57118:QKH57120 QUD57118:QUD57120 RDZ57118:RDZ57120 RNV57118:RNV57120 RXR57118:RXR57120 SHN57118:SHN57120 SRJ57118:SRJ57120 TBF57118:TBF57120 TLB57118:TLB57120 TUX57118:TUX57120 UET57118:UET57120 UOP57118:UOP57120 UYL57118:UYL57120 VIH57118:VIH57120 VSD57118:VSD57120 WBZ57118:WBZ57120 WLV57118:WLV57120 WVR57118:WVR57120 J122654:J122656 JF122654:JF122656 TB122654:TB122656 ACX122654:ACX122656 AMT122654:AMT122656 AWP122654:AWP122656 BGL122654:BGL122656 BQH122654:BQH122656 CAD122654:CAD122656 CJZ122654:CJZ122656 CTV122654:CTV122656 DDR122654:DDR122656 DNN122654:DNN122656 DXJ122654:DXJ122656 EHF122654:EHF122656 ERB122654:ERB122656 FAX122654:FAX122656 FKT122654:FKT122656 FUP122654:FUP122656 GEL122654:GEL122656 GOH122654:GOH122656 GYD122654:GYD122656 HHZ122654:HHZ122656 HRV122654:HRV122656 IBR122654:IBR122656 ILN122654:ILN122656 IVJ122654:IVJ122656 JFF122654:JFF122656 JPB122654:JPB122656 JYX122654:JYX122656 KIT122654:KIT122656 KSP122654:KSP122656 LCL122654:LCL122656 LMH122654:LMH122656 LWD122654:LWD122656 MFZ122654:MFZ122656 MPV122654:MPV122656 MZR122654:MZR122656 NJN122654:NJN122656 NTJ122654:NTJ122656 ODF122654:ODF122656 ONB122654:ONB122656 OWX122654:OWX122656 PGT122654:PGT122656 PQP122654:PQP122656 QAL122654:QAL122656 QKH122654:QKH122656 QUD122654:QUD122656 RDZ122654:RDZ122656 RNV122654:RNV122656 RXR122654:RXR122656 SHN122654:SHN122656 SRJ122654:SRJ122656 TBF122654:TBF122656 TLB122654:TLB122656 TUX122654:TUX122656 UET122654:UET122656 UOP122654:UOP122656 UYL122654:UYL122656 VIH122654:VIH122656 VSD122654:VSD122656 WBZ122654:WBZ122656 WLV122654:WLV122656 WVR122654:WVR122656 J188190:J188192 JF188190:JF188192 TB188190:TB188192 ACX188190:ACX188192 AMT188190:AMT188192 AWP188190:AWP188192 BGL188190:BGL188192 BQH188190:BQH188192 CAD188190:CAD188192 CJZ188190:CJZ188192 CTV188190:CTV188192 DDR188190:DDR188192 DNN188190:DNN188192 DXJ188190:DXJ188192 EHF188190:EHF188192 ERB188190:ERB188192 FAX188190:FAX188192 FKT188190:FKT188192 FUP188190:FUP188192 GEL188190:GEL188192 GOH188190:GOH188192 GYD188190:GYD188192 HHZ188190:HHZ188192 HRV188190:HRV188192 IBR188190:IBR188192 ILN188190:ILN188192 IVJ188190:IVJ188192 JFF188190:JFF188192 JPB188190:JPB188192 JYX188190:JYX188192 KIT188190:KIT188192 KSP188190:KSP188192 LCL188190:LCL188192 LMH188190:LMH188192 LWD188190:LWD188192 MFZ188190:MFZ188192 MPV188190:MPV188192 MZR188190:MZR188192 NJN188190:NJN188192 NTJ188190:NTJ188192 ODF188190:ODF188192 ONB188190:ONB188192 OWX188190:OWX188192 PGT188190:PGT188192 PQP188190:PQP188192 QAL188190:QAL188192 QKH188190:QKH188192 QUD188190:QUD188192 RDZ188190:RDZ188192 RNV188190:RNV188192 RXR188190:RXR188192 SHN188190:SHN188192 SRJ188190:SRJ188192 TBF188190:TBF188192 TLB188190:TLB188192 TUX188190:TUX188192 UET188190:UET188192 UOP188190:UOP188192 UYL188190:UYL188192 VIH188190:VIH188192 VSD188190:VSD188192 WBZ188190:WBZ188192 WLV188190:WLV188192 WVR188190:WVR188192 J253726:J253728 JF253726:JF253728 TB253726:TB253728 ACX253726:ACX253728 AMT253726:AMT253728 AWP253726:AWP253728 BGL253726:BGL253728 BQH253726:BQH253728 CAD253726:CAD253728 CJZ253726:CJZ253728 CTV253726:CTV253728 DDR253726:DDR253728 DNN253726:DNN253728 DXJ253726:DXJ253728 EHF253726:EHF253728 ERB253726:ERB253728 FAX253726:FAX253728 FKT253726:FKT253728 FUP253726:FUP253728 GEL253726:GEL253728 GOH253726:GOH253728 GYD253726:GYD253728 HHZ253726:HHZ253728 HRV253726:HRV253728 IBR253726:IBR253728 ILN253726:ILN253728 IVJ253726:IVJ253728 JFF253726:JFF253728 JPB253726:JPB253728 JYX253726:JYX253728 KIT253726:KIT253728 KSP253726:KSP253728 LCL253726:LCL253728 LMH253726:LMH253728 LWD253726:LWD253728 MFZ253726:MFZ253728 MPV253726:MPV253728 MZR253726:MZR253728 NJN253726:NJN253728 NTJ253726:NTJ253728 ODF253726:ODF253728 ONB253726:ONB253728 OWX253726:OWX253728 PGT253726:PGT253728 PQP253726:PQP253728 QAL253726:QAL253728 QKH253726:QKH253728 QUD253726:QUD253728 RDZ253726:RDZ253728 RNV253726:RNV253728 RXR253726:RXR253728 SHN253726:SHN253728 SRJ253726:SRJ253728 TBF253726:TBF253728 TLB253726:TLB253728 TUX253726:TUX253728 UET253726:UET253728 UOP253726:UOP253728 UYL253726:UYL253728 VIH253726:VIH253728 VSD253726:VSD253728 WBZ253726:WBZ253728 WLV253726:WLV253728 WVR253726:WVR253728 J319262:J319264 JF319262:JF319264 TB319262:TB319264 ACX319262:ACX319264 AMT319262:AMT319264 AWP319262:AWP319264 BGL319262:BGL319264 BQH319262:BQH319264 CAD319262:CAD319264 CJZ319262:CJZ319264 CTV319262:CTV319264 DDR319262:DDR319264 DNN319262:DNN319264 DXJ319262:DXJ319264 EHF319262:EHF319264 ERB319262:ERB319264 FAX319262:FAX319264 FKT319262:FKT319264 FUP319262:FUP319264 GEL319262:GEL319264 GOH319262:GOH319264 GYD319262:GYD319264 HHZ319262:HHZ319264 HRV319262:HRV319264 IBR319262:IBR319264 ILN319262:ILN319264 IVJ319262:IVJ319264 JFF319262:JFF319264 JPB319262:JPB319264 JYX319262:JYX319264 KIT319262:KIT319264 KSP319262:KSP319264 LCL319262:LCL319264 LMH319262:LMH319264 LWD319262:LWD319264 MFZ319262:MFZ319264 MPV319262:MPV319264 MZR319262:MZR319264 NJN319262:NJN319264 NTJ319262:NTJ319264 ODF319262:ODF319264 ONB319262:ONB319264 OWX319262:OWX319264 PGT319262:PGT319264 PQP319262:PQP319264 QAL319262:QAL319264 QKH319262:QKH319264 QUD319262:QUD319264 RDZ319262:RDZ319264 RNV319262:RNV319264 RXR319262:RXR319264 SHN319262:SHN319264 SRJ319262:SRJ319264 TBF319262:TBF319264 TLB319262:TLB319264 TUX319262:TUX319264 UET319262:UET319264 UOP319262:UOP319264 UYL319262:UYL319264 VIH319262:VIH319264 VSD319262:VSD319264 WBZ319262:WBZ319264 WLV319262:WLV319264 WVR319262:WVR319264 J384798:J384800 JF384798:JF384800 TB384798:TB384800 ACX384798:ACX384800 AMT384798:AMT384800 AWP384798:AWP384800 BGL384798:BGL384800 BQH384798:BQH384800 CAD384798:CAD384800 CJZ384798:CJZ384800 CTV384798:CTV384800 DDR384798:DDR384800 DNN384798:DNN384800 DXJ384798:DXJ384800 EHF384798:EHF384800 ERB384798:ERB384800 FAX384798:FAX384800 FKT384798:FKT384800 FUP384798:FUP384800 GEL384798:GEL384800 GOH384798:GOH384800 GYD384798:GYD384800 HHZ384798:HHZ384800 HRV384798:HRV384800 IBR384798:IBR384800 ILN384798:ILN384800 IVJ384798:IVJ384800 JFF384798:JFF384800 JPB384798:JPB384800 JYX384798:JYX384800 KIT384798:KIT384800 KSP384798:KSP384800 LCL384798:LCL384800 LMH384798:LMH384800 LWD384798:LWD384800 MFZ384798:MFZ384800 MPV384798:MPV384800 MZR384798:MZR384800 NJN384798:NJN384800 NTJ384798:NTJ384800 ODF384798:ODF384800 ONB384798:ONB384800 OWX384798:OWX384800 PGT384798:PGT384800 PQP384798:PQP384800 QAL384798:QAL384800 QKH384798:QKH384800 QUD384798:QUD384800 RDZ384798:RDZ384800 RNV384798:RNV384800 RXR384798:RXR384800 SHN384798:SHN384800 SRJ384798:SRJ384800 TBF384798:TBF384800 TLB384798:TLB384800 TUX384798:TUX384800 UET384798:UET384800 UOP384798:UOP384800 UYL384798:UYL384800 VIH384798:VIH384800 VSD384798:VSD384800 WBZ384798:WBZ384800 WLV384798:WLV384800 WVR384798:WVR384800 J450334:J450336 JF450334:JF450336 TB450334:TB450336 ACX450334:ACX450336 AMT450334:AMT450336 AWP450334:AWP450336 BGL450334:BGL450336 BQH450334:BQH450336 CAD450334:CAD450336 CJZ450334:CJZ450336 CTV450334:CTV450336 DDR450334:DDR450336 DNN450334:DNN450336 DXJ450334:DXJ450336 EHF450334:EHF450336 ERB450334:ERB450336 FAX450334:FAX450336 FKT450334:FKT450336 FUP450334:FUP450336 GEL450334:GEL450336 GOH450334:GOH450336 GYD450334:GYD450336 HHZ450334:HHZ450336 HRV450334:HRV450336 IBR450334:IBR450336 ILN450334:ILN450336 IVJ450334:IVJ450336 JFF450334:JFF450336 JPB450334:JPB450336 JYX450334:JYX450336 KIT450334:KIT450336 KSP450334:KSP450336 LCL450334:LCL450336 LMH450334:LMH450336 LWD450334:LWD450336 MFZ450334:MFZ450336 MPV450334:MPV450336 MZR450334:MZR450336 NJN450334:NJN450336 NTJ450334:NTJ450336 ODF450334:ODF450336 ONB450334:ONB450336 OWX450334:OWX450336 PGT450334:PGT450336 PQP450334:PQP450336 QAL450334:QAL450336 QKH450334:QKH450336 QUD450334:QUD450336 RDZ450334:RDZ450336 RNV450334:RNV450336 RXR450334:RXR450336 SHN450334:SHN450336 SRJ450334:SRJ450336 TBF450334:TBF450336 TLB450334:TLB450336 TUX450334:TUX450336 UET450334:UET450336 UOP450334:UOP450336 UYL450334:UYL450336 VIH450334:VIH450336 VSD450334:VSD450336 WBZ450334:WBZ450336 WLV450334:WLV450336 WVR450334:WVR450336 J515870:J515872 JF515870:JF515872 TB515870:TB515872 ACX515870:ACX515872 AMT515870:AMT515872 AWP515870:AWP515872 BGL515870:BGL515872 BQH515870:BQH515872 CAD515870:CAD515872 CJZ515870:CJZ515872 CTV515870:CTV515872 DDR515870:DDR515872 DNN515870:DNN515872 DXJ515870:DXJ515872 EHF515870:EHF515872 ERB515870:ERB515872 FAX515870:FAX515872 FKT515870:FKT515872 FUP515870:FUP515872 GEL515870:GEL515872 GOH515870:GOH515872 GYD515870:GYD515872 HHZ515870:HHZ515872 HRV515870:HRV515872 IBR515870:IBR515872 ILN515870:ILN515872 IVJ515870:IVJ515872 JFF515870:JFF515872 JPB515870:JPB515872 JYX515870:JYX515872 KIT515870:KIT515872 KSP515870:KSP515872 LCL515870:LCL515872 LMH515870:LMH515872 LWD515870:LWD515872 MFZ515870:MFZ515872 MPV515870:MPV515872 MZR515870:MZR515872 NJN515870:NJN515872 NTJ515870:NTJ515872 ODF515870:ODF515872 ONB515870:ONB515872 OWX515870:OWX515872 PGT515870:PGT515872 PQP515870:PQP515872 QAL515870:QAL515872 QKH515870:QKH515872 QUD515870:QUD515872 RDZ515870:RDZ515872 RNV515870:RNV515872 RXR515870:RXR515872 SHN515870:SHN515872 SRJ515870:SRJ515872 TBF515870:TBF515872 TLB515870:TLB515872 TUX515870:TUX515872 UET515870:UET515872 UOP515870:UOP515872 UYL515870:UYL515872 VIH515870:VIH515872 VSD515870:VSD515872 WBZ515870:WBZ515872 WLV515870:WLV515872 WVR515870:WVR515872 J581406:J581408 JF581406:JF581408 TB581406:TB581408 ACX581406:ACX581408 AMT581406:AMT581408 AWP581406:AWP581408 BGL581406:BGL581408 BQH581406:BQH581408 CAD581406:CAD581408 CJZ581406:CJZ581408 CTV581406:CTV581408 DDR581406:DDR581408 DNN581406:DNN581408 DXJ581406:DXJ581408 EHF581406:EHF581408 ERB581406:ERB581408 FAX581406:FAX581408 FKT581406:FKT581408 FUP581406:FUP581408 GEL581406:GEL581408 GOH581406:GOH581408 GYD581406:GYD581408 HHZ581406:HHZ581408 HRV581406:HRV581408 IBR581406:IBR581408 ILN581406:ILN581408 IVJ581406:IVJ581408 JFF581406:JFF581408 JPB581406:JPB581408 JYX581406:JYX581408 KIT581406:KIT581408 KSP581406:KSP581408 LCL581406:LCL581408 LMH581406:LMH581408 LWD581406:LWD581408 MFZ581406:MFZ581408 MPV581406:MPV581408 MZR581406:MZR581408 NJN581406:NJN581408 NTJ581406:NTJ581408 ODF581406:ODF581408 ONB581406:ONB581408 OWX581406:OWX581408 PGT581406:PGT581408 PQP581406:PQP581408 QAL581406:QAL581408 QKH581406:QKH581408 QUD581406:QUD581408 RDZ581406:RDZ581408 RNV581406:RNV581408 RXR581406:RXR581408 SHN581406:SHN581408 SRJ581406:SRJ581408 TBF581406:TBF581408 TLB581406:TLB581408 TUX581406:TUX581408 UET581406:UET581408 UOP581406:UOP581408 UYL581406:UYL581408 VIH581406:VIH581408 VSD581406:VSD581408 WBZ581406:WBZ581408 WLV581406:WLV581408 WVR581406:WVR581408 J646942:J646944 JF646942:JF646944 TB646942:TB646944 ACX646942:ACX646944 AMT646942:AMT646944 AWP646942:AWP646944 BGL646942:BGL646944 BQH646942:BQH646944 CAD646942:CAD646944 CJZ646942:CJZ646944 CTV646942:CTV646944 DDR646942:DDR646944 DNN646942:DNN646944 DXJ646942:DXJ646944 EHF646942:EHF646944 ERB646942:ERB646944 FAX646942:FAX646944 FKT646942:FKT646944 FUP646942:FUP646944 GEL646942:GEL646944 GOH646942:GOH646944 GYD646942:GYD646944 HHZ646942:HHZ646944 HRV646942:HRV646944 IBR646942:IBR646944 ILN646942:ILN646944 IVJ646942:IVJ646944 JFF646942:JFF646944 JPB646942:JPB646944 JYX646942:JYX646944 KIT646942:KIT646944 KSP646942:KSP646944 LCL646942:LCL646944 LMH646942:LMH646944 LWD646942:LWD646944 MFZ646942:MFZ646944 MPV646942:MPV646944 MZR646942:MZR646944 NJN646942:NJN646944 NTJ646942:NTJ646944 ODF646942:ODF646944 ONB646942:ONB646944 OWX646942:OWX646944 PGT646942:PGT646944 PQP646942:PQP646944 QAL646942:QAL646944 QKH646942:QKH646944 QUD646942:QUD646944 RDZ646942:RDZ646944 RNV646942:RNV646944 RXR646942:RXR646944 SHN646942:SHN646944 SRJ646942:SRJ646944 TBF646942:TBF646944 TLB646942:TLB646944 TUX646942:TUX646944 UET646942:UET646944 UOP646942:UOP646944 UYL646942:UYL646944 VIH646942:VIH646944 VSD646942:VSD646944 WBZ646942:WBZ646944 WLV646942:WLV646944 WVR646942:WVR646944 J712478:J712480 JF712478:JF712480 TB712478:TB712480 ACX712478:ACX712480 AMT712478:AMT712480 AWP712478:AWP712480 BGL712478:BGL712480 BQH712478:BQH712480 CAD712478:CAD712480 CJZ712478:CJZ712480 CTV712478:CTV712480 DDR712478:DDR712480 DNN712478:DNN712480 DXJ712478:DXJ712480 EHF712478:EHF712480 ERB712478:ERB712480 FAX712478:FAX712480 FKT712478:FKT712480 FUP712478:FUP712480 GEL712478:GEL712480 GOH712478:GOH712480 GYD712478:GYD712480 HHZ712478:HHZ712480 HRV712478:HRV712480 IBR712478:IBR712480 ILN712478:ILN712480 IVJ712478:IVJ712480 JFF712478:JFF712480 JPB712478:JPB712480 JYX712478:JYX712480 KIT712478:KIT712480 KSP712478:KSP712480 LCL712478:LCL712480 LMH712478:LMH712480 LWD712478:LWD712480 MFZ712478:MFZ712480 MPV712478:MPV712480 MZR712478:MZR712480 NJN712478:NJN712480 NTJ712478:NTJ712480 ODF712478:ODF712480 ONB712478:ONB712480 OWX712478:OWX712480 PGT712478:PGT712480 PQP712478:PQP712480 QAL712478:QAL712480 QKH712478:QKH712480 QUD712478:QUD712480 RDZ712478:RDZ712480 RNV712478:RNV712480 RXR712478:RXR712480 SHN712478:SHN712480 SRJ712478:SRJ712480 TBF712478:TBF712480 TLB712478:TLB712480 TUX712478:TUX712480 UET712478:UET712480 UOP712478:UOP712480 UYL712478:UYL712480 VIH712478:VIH712480 VSD712478:VSD712480 WBZ712478:WBZ712480 WLV712478:WLV712480 WVR712478:WVR712480 J778014:J778016 JF778014:JF778016 TB778014:TB778016 ACX778014:ACX778016 AMT778014:AMT778016 AWP778014:AWP778016 BGL778014:BGL778016 BQH778014:BQH778016 CAD778014:CAD778016 CJZ778014:CJZ778016 CTV778014:CTV778016 DDR778014:DDR778016 DNN778014:DNN778016 DXJ778014:DXJ778016 EHF778014:EHF778016 ERB778014:ERB778016 FAX778014:FAX778016 FKT778014:FKT778016 FUP778014:FUP778016 GEL778014:GEL778016 GOH778014:GOH778016 GYD778014:GYD778016 HHZ778014:HHZ778016 HRV778014:HRV778016 IBR778014:IBR778016 ILN778014:ILN778016 IVJ778014:IVJ778016 JFF778014:JFF778016 JPB778014:JPB778016 JYX778014:JYX778016 KIT778014:KIT778016 KSP778014:KSP778016 LCL778014:LCL778016 LMH778014:LMH778016 LWD778014:LWD778016 MFZ778014:MFZ778016 MPV778014:MPV778016 MZR778014:MZR778016 NJN778014:NJN778016 NTJ778014:NTJ778016 ODF778014:ODF778016 ONB778014:ONB778016 OWX778014:OWX778016 PGT778014:PGT778016 PQP778014:PQP778016 QAL778014:QAL778016 QKH778014:QKH778016 QUD778014:QUD778016 RDZ778014:RDZ778016 RNV778014:RNV778016 RXR778014:RXR778016 SHN778014:SHN778016 SRJ778014:SRJ778016 TBF778014:TBF778016 TLB778014:TLB778016 TUX778014:TUX778016 UET778014:UET778016 UOP778014:UOP778016 UYL778014:UYL778016 VIH778014:VIH778016 VSD778014:VSD778016 WBZ778014:WBZ778016 WLV778014:WLV778016 WVR778014:WVR778016 J843550:J843552 JF843550:JF843552 TB843550:TB843552 ACX843550:ACX843552 AMT843550:AMT843552 AWP843550:AWP843552 BGL843550:BGL843552 BQH843550:BQH843552 CAD843550:CAD843552 CJZ843550:CJZ843552 CTV843550:CTV843552 DDR843550:DDR843552 DNN843550:DNN843552 DXJ843550:DXJ843552 EHF843550:EHF843552 ERB843550:ERB843552 FAX843550:FAX843552 FKT843550:FKT843552 FUP843550:FUP843552 GEL843550:GEL843552 GOH843550:GOH843552 GYD843550:GYD843552 HHZ843550:HHZ843552 HRV843550:HRV843552 IBR843550:IBR843552 ILN843550:ILN843552 IVJ843550:IVJ843552 JFF843550:JFF843552 JPB843550:JPB843552 JYX843550:JYX843552 KIT843550:KIT843552 KSP843550:KSP843552 LCL843550:LCL843552 LMH843550:LMH843552 LWD843550:LWD843552 MFZ843550:MFZ843552 MPV843550:MPV843552 MZR843550:MZR843552 NJN843550:NJN843552 NTJ843550:NTJ843552 ODF843550:ODF843552 ONB843550:ONB843552 OWX843550:OWX843552 PGT843550:PGT843552 PQP843550:PQP843552 QAL843550:QAL843552 QKH843550:QKH843552 QUD843550:QUD843552 RDZ843550:RDZ843552 RNV843550:RNV843552 RXR843550:RXR843552 SHN843550:SHN843552 SRJ843550:SRJ843552 TBF843550:TBF843552 TLB843550:TLB843552 TUX843550:TUX843552 UET843550:UET843552 UOP843550:UOP843552 UYL843550:UYL843552 VIH843550:VIH843552 VSD843550:VSD843552 WBZ843550:WBZ843552 WLV843550:WLV843552 WVR843550:WVR843552 J909086:J909088 JF909086:JF909088 TB909086:TB909088 ACX909086:ACX909088 AMT909086:AMT909088 AWP909086:AWP909088 BGL909086:BGL909088 BQH909086:BQH909088 CAD909086:CAD909088 CJZ909086:CJZ909088 CTV909086:CTV909088 DDR909086:DDR909088 DNN909086:DNN909088 DXJ909086:DXJ909088 EHF909086:EHF909088 ERB909086:ERB909088 FAX909086:FAX909088 FKT909086:FKT909088 FUP909086:FUP909088 GEL909086:GEL909088 GOH909086:GOH909088 GYD909086:GYD909088 HHZ909086:HHZ909088 HRV909086:HRV909088 IBR909086:IBR909088 ILN909086:ILN909088 IVJ909086:IVJ909088 JFF909086:JFF909088 JPB909086:JPB909088 JYX909086:JYX909088 KIT909086:KIT909088 KSP909086:KSP909088 LCL909086:LCL909088 LMH909086:LMH909088 LWD909086:LWD909088 MFZ909086:MFZ909088 MPV909086:MPV909088 MZR909086:MZR909088 NJN909086:NJN909088 NTJ909086:NTJ909088 ODF909086:ODF909088 ONB909086:ONB909088 OWX909086:OWX909088 PGT909086:PGT909088 PQP909086:PQP909088 QAL909086:QAL909088 QKH909086:QKH909088 QUD909086:QUD909088 RDZ909086:RDZ909088 RNV909086:RNV909088 RXR909086:RXR909088 SHN909086:SHN909088 SRJ909086:SRJ909088 TBF909086:TBF909088 TLB909086:TLB909088 TUX909086:TUX909088 UET909086:UET909088 UOP909086:UOP909088 UYL909086:UYL909088 VIH909086:VIH909088 VSD909086:VSD909088 WBZ909086:WBZ909088 WLV909086:WLV909088 WVR909086:WVR909088 J974622:J974624 JF974622:JF974624 TB974622:TB974624 ACX974622:ACX974624 AMT974622:AMT974624 AWP974622:AWP974624 BGL974622:BGL974624 BQH974622:BQH974624 CAD974622:CAD974624 CJZ974622:CJZ974624 CTV974622:CTV974624 DDR974622:DDR974624 DNN974622:DNN974624 DXJ974622:DXJ974624 EHF974622:EHF974624 ERB974622:ERB974624 FAX974622:FAX974624 FKT974622:FKT974624 FUP974622:FUP974624 GEL974622:GEL974624 GOH974622:GOH974624 GYD974622:GYD974624 HHZ974622:HHZ974624 HRV974622:HRV974624 IBR974622:IBR974624 ILN974622:ILN974624 IVJ974622:IVJ974624 JFF974622:JFF974624 JPB974622:JPB974624 JYX974622:JYX974624 KIT974622:KIT974624 KSP974622:KSP974624 LCL974622:LCL974624 LMH974622:LMH974624 LWD974622:LWD974624 MFZ974622:MFZ974624 MPV974622:MPV974624 MZR974622:MZR974624 NJN974622:NJN974624 NTJ974622:NTJ974624 ODF974622:ODF974624 ONB974622:ONB974624 OWX974622:OWX974624 PGT974622:PGT974624 PQP974622:PQP974624 QAL974622:QAL974624 QKH974622:QKH974624 QUD974622:QUD974624 RDZ974622:RDZ974624 RNV974622:RNV974624 RXR974622:RXR974624 SHN974622:SHN974624 SRJ974622:SRJ974624 TBF974622:TBF974624 TLB974622:TLB974624 TUX974622:TUX974624 UET974622:UET974624 UOP974622:UOP974624 UYL974622:UYL974624 VIH974622:VIH974624 VSD974622:VSD974624 WBZ974622:WBZ974624 WLV974622:WLV974624">
      <formula1>0</formula1>
      <formula2>300</formula2>
    </dataValidation>
    <dataValidation type="textLength" errorStyle="information" allowBlank="1" showInputMessage="1" showErrorMessage="1" error="XLBVal:8=Account Code_x000d__x000a_XLBRowCount:3=323_x000d__x000a_XLBColCount:3=8_x000d__x000a_Style:2=1_x000d__x000a_" sqref="A578">
      <formula1>0</formula1>
      <formula2>300</formula2>
    </dataValidation>
  </dataValidations>
  <pageMargins left="0.31496062992125984" right="0.11811023622047245" top="0.74803149606299213" bottom="0.74803149606299213" header="0.31496062992125984" footer="0.31496062992125984"/>
  <pageSetup scale="51" fitToHeight="0" orientation="landscape" r:id="rId1"/>
  <customProperties>
    <customPr name="QAA_DRILLPATH_NODE_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heetViews>
  <sheetFormatPr defaultRowHeight="15" x14ac:dyDescent="0.25"/>
  <sheetData>
    <row r="1" spans="1:3" ht="409.5" x14ac:dyDescent="0.25">
      <c r="A1" t="s">
        <v>15</v>
      </c>
      <c r="B1" t="s">
        <v>16</v>
      </c>
      <c r="C1" s="34" t="s">
        <v>29</v>
      </c>
    </row>
    <row r="2" spans="1:3" ht="409.5" x14ac:dyDescent="0.25">
      <c r="A2" t="s">
        <v>18</v>
      </c>
      <c r="B2" t="s">
        <v>16</v>
      </c>
      <c r="C2" s="34" t="s">
        <v>19</v>
      </c>
    </row>
    <row r="3" spans="1:3" ht="409.5" x14ac:dyDescent="0.25">
      <c r="A3" t="s">
        <v>20</v>
      </c>
      <c r="B3" t="s">
        <v>16</v>
      </c>
      <c r="C3" s="34" t="s">
        <v>21</v>
      </c>
    </row>
    <row r="4" spans="1:3" ht="409.5" x14ac:dyDescent="0.25">
      <c r="A4" t="s">
        <v>200</v>
      </c>
      <c r="B4" t="s">
        <v>16</v>
      </c>
      <c r="C4" s="34" t="s">
        <v>552</v>
      </c>
    </row>
  </sheetData>
  <pageMargins left="0.7" right="0.7" top="0.75" bottom="0.75" header="0.3" footer="0.3"/>
  <customProperties>
    <customPr name="QAA_DRILLPATH_NODE_ID"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WorkbookDrillPathInfo xmlns:xsi="http://www.w3.org/2001/XMLSchema-instance" xmlns:xsd="http://www.w3.org/2001/XMLSchema" xmlns="http://www.infor.com/qaa/DrillPath">
  <CurrentDrillPath>
    <DrillPathNode AnalysisType="NONE" Id="964527ce-fea6-4d24-8e5a-dd7bb22c7556" Name="REC FILED" HandleSummaryReportOnly="false">
      <SuppressZero>false</SuppressZero>
      <Children/>
    </DrillPathNode>
    <DrillPathNode AnalysisType="NONE" Id="5027d886-ebe0-489d-baec-9addb0e760b8" Name="UN PRES NEW" HandleSummaryReportOnly="false">
      <SuppressZero>false</SuppressZero>
      <Children/>
    </DrillPathNode>
    <DrillPathNode AnalysisType="NONE" Id="310d7dc4-05e6-4f71-8bfc-555d908fd0a1" Name="Appendix B" HandleSummaryReportOnly="false">
      <SuppressZero>false</SuppressZero>
      <Children/>
    </DrillPathNode>
    <DrillPathNode AnalysisType="NONE" Id="bd5075fc-f1e4-4fbc-a5a5-1e18f8d8f908" Name="STT" HandleSummaryReportOnly="false">
      <SuppressZero>false</SuppressZero>
      <Children/>
    </DrillPathNode>
    <DrillPathNode AnalysisType="NONE" Id="b34a1f9d-b4d2-44b2-a497-78a8c3b33963" Name="GL 184479" HandleSummaryReportOnly="false">
      <SuppressZero>false</SuppressZero>
      <Children/>
    </DrillPathNode>
    <DrillPathNode AnalysisType="NONE" Id="0bf99677-8111-4665-99de-bbab472a23f0" Name="184718" HandleSummaryReportOnly="false" Source="">
      <SuppressZero>false</SuppressZero>
      <Children/>
    </DrillPathNode>
    <DrillPathNode AnalysisType="NONE" Id="0fceb9f6-697f-466c-874c-458114e27ce0" Name="Sheet2" HandleSummaryReportOnly="false" Source="">
      <SuppressZero>false</SuppressZero>
      <Children/>
    </DrillPathNode>
    <DrillPathNode AnalysisType="NONE" Id="cb5c6f68-27f8-460d-ac87-00404854019f" Name="185068" HandleSummaryReportOnly="false" Source="">
      <SuppressZero>false</SuppressZero>
      <Children/>
    </DrillPathNode>
  </CurrentDrillPath>
  <SavedDrillPath/>
</WorkbookDrillPathInfo>
</file>

<file path=customXml/itemProps1.xml><?xml version="1.0" encoding="utf-8"?>
<ds:datastoreItem xmlns:ds="http://schemas.openxmlformats.org/officeDocument/2006/customXml" ds:itemID="{6D821E56-31F0-43BC-A3DB-3B015083BF28}">
  <ds:schemaRefs>
    <ds:schemaRef ds:uri="http://www.w3.org/2001/XMLSchema"/>
    <ds:schemaRef ds:uri="http://www.infor.com/qaa/DrillPath"/>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tmpscrapsheet</vt:lpstr>
      <vt:lpstr>May rec</vt:lpstr>
      <vt:lpstr>Unpresented Payments</vt:lpstr>
      <vt:lpstr>STT</vt:lpstr>
      <vt:lpstr>GL 199416 .199742,199969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Hadijah Nakafeero</dc:creator>
  <cp:lastModifiedBy>Cleopatra Odeke</cp:lastModifiedBy>
  <cp:lastPrinted>2025-07-14T11:23:36Z</cp:lastPrinted>
  <dcterms:created xsi:type="dcterms:W3CDTF">2022-11-01T03:46:53Z</dcterms:created>
  <dcterms:modified xsi:type="dcterms:W3CDTF">2025-07-14T12:06:00Z</dcterms:modified>
</cp:coreProperties>
</file>