
<file path=[Content_Types].xml><?xml version="1.0" encoding="utf-8"?>
<Types xmlns="http://schemas.openxmlformats.org/package/2006/content-types">
  <Default Extension="bin" ContentType="application/vnd.openxmlformats-officedocument.spreadsheetml.customProperty"/>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ilai\OneDrive - uetcl.com\Desktop\"/>
    </mc:Choice>
  </mc:AlternateContent>
  <bookViews>
    <workbookView xWindow="0" yWindow="0" windowWidth="20490" windowHeight="7650" firstSheet="1" activeTab="1"/>
  </bookViews>
  <sheets>
    <sheet name="tmpscrapsheet" sheetId="8" state="hidden" r:id="rId1"/>
    <sheet name="REC JUNE" sheetId="48" r:id="rId2"/>
    <sheet name="UN PRES " sheetId="50" r:id="rId3"/>
    <sheet name="STT" sheetId="37" r:id="rId4"/>
    <sheet name="GL 200178" sheetId="47" r:id="rId5"/>
    <sheet name="Ls_AgXLB_WorkbookFile" sheetId="7" state="veryHidden" r:id="rId6"/>
  </sheets>
  <externalReferences>
    <externalReference r:id="rId7"/>
  </externalReferences>
  <calcPr calcId="162913"/>
</workbook>
</file>

<file path=xl/calcChain.xml><?xml version="1.0" encoding="utf-8"?>
<calcChain xmlns="http://schemas.openxmlformats.org/spreadsheetml/2006/main">
  <c r="G157" i="47" l="1"/>
  <c r="I18" i="48"/>
  <c r="A3" i="47"/>
  <c r="I19" i="48" l="1"/>
  <c r="E8" i="50"/>
  <c r="F19" i="48" l="1"/>
  <c r="D17" i="50" l="1"/>
  <c r="C17" i="50"/>
  <c r="D18" i="50" l="1"/>
  <c r="F28" i="48" s="1"/>
  <c r="J21" i="48"/>
  <c r="I17" i="48"/>
  <c r="F30" i="48" l="1"/>
  <c r="G32" i="48" s="1"/>
  <c r="J17" i="48"/>
  <c r="G33" i="48" l="1"/>
  <c r="D9" i="50" s="1"/>
</calcChain>
</file>

<file path=xl/sharedStrings.xml><?xml version="1.0" encoding="utf-8"?>
<sst xmlns="http://schemas.openxmlformats.org/spreadsheetml/2006/main" count="1292" uniqueCount="352">
  <si>
    <t>Date</t>
  </si>
  <si>
    <t>UGANDA ELECTRICITY TRANSMISSION CO.</t>
  </si>
  <si>
    <t xml:space="preserve">UGANDA ELECTRICITY TRANSMISSIONAMBER HOUSE, PLOT </t>
  </si>
  <si>
    <t>UGX</t>
  </si>
  <si>
    <t xml:space="preserve"> </t>
  </si>
  <si>
    <t>UGANDA ELECTRICITY TRANSMISSION COMPANY LTD.</t>
  </si>
  <si>
    <t>STANDARD CHARTERED BANK</t>
  </si>
  <si>
    <t>ACCOUNT NO. 01056-107800-00</t>
  </si>
  <si>
    <t>Shs</t>
  </si>
  <si>
    <t>General Ledger balance</t>
  </si>
  <si>
    <t>Total Reconciling items</t>
  </si>
  <si>
    <t>Balance as per bank Statement</t>
  </si>
  <si>
    <t>Reference</t>
  </si>
  <si>
    <t>Particulars</t>
  </si>
  <si>
    <t>Amount</t>
  </si>
  <si>
    <t>&gt;&gt;Detail Report 1</t>
  </si>
  <si>
    <t>&gt;'atb</t>
  </si>
  <si>
    <t>170002</t>
  </si>
  <si>
    <t>&gt;&gt;Detail Report 2</t>
  </si>
  <si>
    <t xml:space="preserve">&gt;'[LASATA SETUP FILE]_x000D_
Date=2022-11-01 08:42:17_x000D_
FileType=Agora XLB ExtractTransactions_x000D_
Version=0_x000D_
Buffer=_x000D_
@systemProduct:Str=SS6_x000D_
@systemTable:Str=LA_x000D_
@filterFrom_DbC:Str=TCL_x000D_
@filterFrom_/LA/Ldg:Str=A_x000D_
@filterFrom_/LA/AccCde:Str=&lt;ALL&gt;_x000D_
@filterFrom_/LA/Prd:Str=2022/010_x000D_
@filterTo_/LA/Prd:Str=2023/004_x000D_
@filterFrom_/LA/JnlNo:Str=172351_x000D_
@filterTo_/LA/JnlNo:Str=172351_x000D_
@outputField_/LA/AccCde:Str=_x000D_
@outputField_/LA/Prd:Str=_x000D_
@outputField_/LA/BseAmt:Str=_x000D_
@outputField_/LA/DC{ExtractType}20:Str=_x000D_
@outputField_/LA/TrnRef:Str=_x000D_
@outputField_/LA/Desc:Str=_x000D_
@formatType:Lng=-4154_x000D_
@formatNumber:Int=1_x000D_
@formatPattern:Int=1_x000D_
@formatFont:Int=1_x000D_
@formatWidth:Int=1_x000D_
@formatAlignment:Int=1_x000D_
@formatBorder:Int=1_x000D_
@filenmSetupfile:Str=_x000D_
@filenmWorkbookSetupFile:Str=Detail Report 2_x000D_
@settngShowMessages:Str=Y_x000D_
@settngDirection:Str=D_x000D_
@settngApplyFormula:Str=Y_x000D_
@settngLock:Str=N_x000D_
@settngOutputHeaders:Int=0_x000D_
@settngOutputCaptions:Int=1_x000D_
@settngOutputTotals:Int=1_x000D_
@settngOutputFiltering:Int=0_x000D_
@settngPivotTable:Int=0_x000D_
@settngTopPercent:Str=_x000D_
@settngReportStyle:Lng=1_x000D_
</t>
  </si>
  <si>
    <t>&gt;&gt;Detail Report 3</t>
  </si>
  <si>
    <t xml:space="preserve">&gt;'[LASATA SETUP FILE]_x000D_
Date=2023-01-19 10:15:56_x000D_
FileType=Agora XLB ExtractTransactions_x000D_
Version=0_x000D_
Buffer=_x000D_
@systemProduct:Str=SS6_x000D_
@systemTable:Str=LA_x000D_
@filterFrom_DbC:Str=TCL_x000D_
@filterFrom_/LA/Ldg:Str=A_x000D_
@filterFrom_/LA/AccCde:Str=&lt;ALL&gt;_x000D_
@filterFrom_/LA/Prd:Str=2023/001_x000D_
@filterTo_/LA/Prd:Str=2023/007_x000D_
@filterFrom_/LA/JnlNo:Str=174574_x000D_
@filterTo_/LA/JnlNo:Str=174574_x000D_
@outputField_/LA/AccCde:Str=_x000D_
@outputField_/LA/Prd:Str=_x000D_
@outputField_/LA/TrnDte:Str=_x000D_
@outputField_/LA/TrnRef:Str=_x000D_
@outputField_/LA/Desc:Str=_x000D_
@outputField_/LA/JnlNo:Str=_x000D_
@outputField_/LA/OthAmt:Str=_x000D_
@outputField_/LA/DC{ExtractType}20:Str=_x000D_
@formatType:Lng=-4154_x000D_
@formatNumber:Int=1_x000D_
@formatPattern:Int=1_x000D_
@formatFont:Int=1_x000D_
@formatWidth:Int=1_x000D_
@formatAlignment:Int=1_x000D_
@formatBorder:Int=1_x000D_
@filenmSetupfile:Str=_x000D_
@filenmWorkbookSetupFile:Str=Detail Report 3_x000D_
@settngShowMessages:Str=Y_x000D_
@settngDirection:Str=D_x000D_
@settngApplyFormula:Str=Y_x000D_
@settngLock:Str=N_x000D_
@settngOutputHeaders:Int=0_x000D_
@settngOutputCaptions:Int=1_x000D_
@settngOutputTotals:Int=1_x000D_
@settngOutputFiltering:Int=0_x000D_
@settngPivotTable:Int=0_x000D_
@settngTopPercent:Str=_x000D_
@settngReportStyle:Lng=1_x000D_
</t>
  </si>
  <si>
    <t>Account Name</t>
  </si>
  <si>
    <t>Address</t>
  </si>
  <si>
    <t>Currency</t>
  </si>
  <si>
    <t>Description</t>
  </si>
  <si>
    <t>Withdrawal</t>
  </si>
  <si>
    <t>Deposit</t>
  </si>
  <si>
    <t>Balance</t>
  </si>
  <si>
    <t xml:space="preserve">&gt;'[LASATA SETUP FILE]_x000D_
Date=2024-01-04 10:34:57_x000D_
FileType=Agora XLB ExtractTransactions_x000D_
Version=0_x000D_
Buffer=_x000D_
@systemProduct:Str=SS6_x000D_
@systemTable:Str=LA_x000D_
@filterFrom_DbC:Str=TCL_x000D_
@filterFrom_/LA/Ldg:Str=A_x000D_
@filterFrom_/LA/AccCde:Str=170002_x000D_
@filterTo_/LA/AccCde:Str=170002_x000D_
@filterFrom_/LA/Prd:Str=2024/006_x000D_
@filterTo_/LA/Prd:Str=2024/006_x000D_
@outputField_/LA/AccCde:Str=_x000D_
@outputField_/LA/Prd:Str=_x000D_
@outputField_/LA/TrnDte:Str=_x000D_
@outputField_/LA/JnlNo:Str=_x000D_
@outputField_/LA/TrnRef:Str=_x000D_
@outputField_/LA/Desc:Str=_x000D_
@outputField_/LA/PstDte:Str=_x000D_
@outputField_/LA/BseAmt:Str=_x000D_
@outputField_/LA/DC{ExtractType}20:Str=_x000D_
@formatType:Lng=-4154_x000D_
@formatNumber:Int=1_x000D_
@formatPattern:Int=1_x000D_
@formatFont:Int=1_x000D_
@formatWidth:Int=1_x000D_
@formatAlignment:Int=1_x000D_
@formatBorder:Int=1_x000D_
@filenmSetupfile:Str=_x000D_
@filenmWorkbookSetupFile:Str=Detail Report 1_x000D_
@settngShowMessages:Str=Y_x000D_
@settngDirection:Str=D_x000D_
@settngApplyFormula:Str=Y_x000D_
@settngLock:Str=N_x000D_
@settngOutputHeaders:Int=0_x000D_
@settngOutputCaptions:Int=1_x000D_
@settngOutputTotals:Int=1_x000D_
@settngOutputFiltering:Int=0_x000D_
@settngPivotTable:Int=0_x000D_
@settngTopPercent:Str=_x000D_
@settngReportStyle:Lng=1_x000D_
</t>
  </si>
  <si>
    <t>Journal Number</t>
  </si>
  <si>
    <t>COMM ON WEBBANK  COMM ON WEBBANK    000000004469 T2002/001</t>
  </si>
  <si>
    <t>EXCISE DUTY ON BANK CHARGES  EXCISE DUTY ON BANK CHARGES    000000004469 T2002/001</t>
  </si>
  <si>
    <t>LEDGER FEE - CORPORATES  LEDGER FEE - CORPORATES     T2005/003</t>
  </si>
  <si>
    <t>TAX APPLICATION UGX0105610780000  TAX APPLICATION UGX0105610780000 WITHOLDING TAX CALCULATION    T2003/003</t>
  </si>
  <si>
    <t>EXCISE DUTY ON BANK CHARGES  EXCISE DUTY ON BANK CHARGES     T2005/003</t>
  </si>
  <si>
    <t>Account Number</t>
  </si>
  <si>
    <t xml:space="preserve">Authorised by: Head Finance  </t>
  </si>
  <si>
    <t>SCHEDULE OF UNPRESENTED PAYMENTS AS AT DECEMBER 2024</t>
  </si>
  <si>
    <t xml:space="preserve">Reviewed by: Manager Finance &amp; Budget </t>
  </si>
  <si>
    <t>Unpresented Cheques</t>
  </si>
  <si>
    <t>REC12626-REC12640</t>
  </si>
  <si>
    <t>REC12629</t>
  </si>
  <si>
    <t>UGANDA ELECTRICITY TRANSMISSIONAMBER HOUSE, PLOT 29/33,KAMPALA ROAD, KAMPALA,,UGANDA</t>
  </si>
  <si>
    <t>Balance Brought Forward</t>
  </si>
  <si>
    <t>&gt;&gt;Detail Report 4</t>
  </si>
  <si>
    <t>Accounting Period</t>
  </si>
  <si>
    <t>Transaction Date</t>
  </si>
  <si>
    <t>Transaction Reference</t>
  </si>
  <si>
    <t>Base Amount</t>
  </si>
  <si>
    <t>Debit/Credit</t>
  </si>
  <si>
    <t>D</t>
  </si>
  <si>
    <t>REC12628 Purchase of M/V UAJ135X Lot18-Ochen</t>
  </si>
  <si>
    <t>REC12629 Purchase of M/V UAR 659Y-Ochen</t>
  </si>
  <si>
    <t>C</t>
  </si>
  <si>
    <t>REC12857</t>
  </si>
  <si>
    <t>Funds Transfer</t>
  </si>
  <si>
    <t>REC12793</t>
  </si>
  <si>
    <t>REC12796</t>
  </si>
  <si>
    <t>Totals</t>
  </si>
  <si>
    <t>REC12923-REC12941.</t>
  </si>
  <si>
    <t>OC 0409D</t>
  </si>
  <si>
    <t xml:space="preserve">Prepared by: Senior Accountant Finance &amp; Treasury                </t>
  </si>
  <si>
    <t xml:space="preserve">IN99992506020293  IN99992506020293 UETCL INTERCONECTION OF ELECTRIC GRIDS OF NILE EQU SALARY REFUND MAY 2024 EFT CREDIT - BANK  </t>
  </si>
  <si>
    <t xml:space="preserve">IN99992506020347  IN99992506020347 UETCL- KARUMA INTERCONNECTION PROJECT (RAP) SALARY REFUND MAY 2025 EFT CREDIT - BANK  </t>
  </si>
  <si>
    <t xml:space="preserve">MUMEL ENTERPRISES      MUMEL ENTERP  MUMEL ENTERPRISES      MUMEL ENTERP SOURCE OF FUNDS AGBK CSH DPT REF 060210825695 7878780000000000/0/060210825695 02008881860602100138627923 </t>
  </si>
  <si>
    <t xml:space="preserve">JUTAR HOLDINGS LIMITED  JUTAR HOLDINGS LIMITED GESES UGANDA LTD BID AGBK CSH DPT REF 000232430717 7878780000000000/0/000232430717 02008895810602110114627923 </t>
  </si>
  <si>
    <t xml:space="preserve">WESAN INVESTMENTS SOLU WESAN INVEST  WESAN INVESTMENTS SOLU WESAN INVEST ACE SYSTEMS LTD AGBK CSH DPT REF 060211377331 7878780000000000/0/060211377331 02008909340602115254627922 </t>
  </si>
  <si>
    <t xml:space="preserve">IT25153UG0153769 IT00002506020536  IT25153UG0153769 IT00002506020536 ENERGY UTILITY CORPORATION EUCL LTD ENERGY UTILITY INVOICE FOR MARCH 2025 MIRANA SBICUG 1230012300.00 UGX 1.00000000  </t>
  </si>
  <si>
    <t xml:space="preserve">SHANALO GENERAL ENTERP SHANALO GENE  SHANALO GENERAL ENTERP SHANALO GENE NILE PLY WOODS U LTD AGBK CSH DPT REF 060212836288 7878780000000000/0/060212836288 02008916610602122157627923 </t>
  </si>
  <si>
    <t xml:space="preserve">JIB CAPITAL LIMITED  JIB CAPITAL LIMITED ANDREW NANGUMYA AGBK CSH DPT REF 000232484955 7878780000000000/0/000232484955 02008940830602135009627923 </t>
  </si>
  <si>
    <t xml:space="preserve">SIXTY SISTER ENTERPRISES  SIXTY SISTER ENTERPRISES ITEC AGBK CSH DPT REF 000232495096 7878780000000000/0/000232495096 02008950420602142721627923 </t>
  </si>
  <si>
    <t xml:space="preserve">KYOMU AND SONS CO LIMI KYOMU AND SO  KYOMU AND SONS CO LIMI KYOMU AND SO STEEMA TRANSFORMERS AGBK CSH DPT REF 060215610603 7878780000000000/0/060215610603 02008975830602155654627923 </t>
  </si>
  <si>
    <t xml:space="preserve">CASH DEPOBAMZEE ENG CO LTD-BI DOCUM  CASH DEPOBAMZEE ENG CO LTD-BI DOCUM     </t>
  </si>
  <si>
    <t xml:space="preserve">OX PLAN ENEGEENERING-BIDDING  OX PLAN ENEGEENERING-BIDDING     </t>
  </si>
  <si>
    <t xml:space="preserve">RACHEAL AND ANGELLA TR RACHEAL AND  RACHEAL AND ANGELLA TR RACHEAL AND GLAMOUR TECHNOLOGY UGANDA LIMITED AGBK CSH DPT REF 060410552893 7878780000000000/0/060410552893 02009283490604102711627923 </t>
  </si>
  <si>
    <t xml:space="preserve">TUMWINE ENTERPRISES LIMITED-BID DOC  TUMWINE ENTERPRISES LIMITED-BID DOC     </t>
  </si>
  <si>
    <t xml:space="preserve">TETRA TECHNICAL SERVICES-BID DOCUME  TETRA TECHNICAL SERVICES-BID DOCUME     </t>
  </si>
  <si>
    <t xml:space="preserve">CASH DEP AT 0002 12:08:35 04062025  CASH DEP AT 0002 12:08:35 04062025 ORISON SOLUTIONS LTD BID DOCUMENT 1212120000000000/0/060412080039 02009309080604120835601462 </t>
  </si>
  <si>
    <t xml:space="preserve">CASH DEPOSIT- INCAST (U)LTD  CASH DEPOSIT- INCAST (U)LTD POP; BID FEE PAYMENT    </t>
  </si>
  <si>
    <t xml:space="preserve">IBANKING TRF FROM 0100807699200  IBANKING TRF FROM 0100807699200 KIZZA COSMA ACCOUNTABLE ADVANCE    </t>
  </si>
  <si>
    <t xml:space="preserve">IN99992506040700  IN99992506040700 KELTRON DEVELOPMENT SERVICES L BID PURCHASE EFT CREDIT - STAN  </t>
  </si>
  <si>
    <t xml:space="preserve">JIB CAPITAL LIMITED  JIB CAPITAL LIMITED AIRCOM SYSTEMS LIMITED AGBK CSH DPT REF 000232781504 7878780000000000/0/000232781504 02009324730604131818627923 </t>
  </si>
  <si>
    <t xml:space="preserve">CASH DEP AT 0215 13:22:43 04062025  CASH DEP AT 0215 13:22:43 04062025 INSTANT VENTURES BID 1212120000000000/0/060413220035 02009325890604132243601462 </t>
  </si>
  <si>
    <t xml:space="preserve">MARITER AND PETERS BUSINESS HUB  MARITER AND PETERS BUSINESS HUB COREPLUS AGBK CSH DPT REF 000232789680 7878780000000000/0/000232789680 02009332500604135041627923 </t>
  </si>
  <si>
    <t xml:space="preserve">IN99992506041233  IN99992506041233 KALANGALA INFRASTRUCTURE 1242587387539 UG1ANC9S17 EFT CREDIT - CITI  </t>
  </si>
  <si>
    <t xml:space="preserve">IN99992506050798  IN99992506050798 GOU TREASURY SINGLE ACCOUNT - UGX 19615840  017 04062025 EFT CREDIT - BANK  </t>
  </si>
  <si>
    <t xml:space="preserve">HYPER FOREX BUREAU LIMITED  HYPER FOREX BUREAU LIMITED BUKOBA BUSINESS ENTERPRISE AGBK CSH DPT REF 000232961813 7878780000000000/0/000232961813 02009552970605141105627923 </t>
  </si>
  <si>
    <t xml:space="preserve">SEVEN HILLS POWER TECHNOLOGIES  SEVEN HILLS POWER TECHNOLOGIES BID DOCUMENT    </t>
  </si>
  <si>
    <t xml:space="preserve">SEVEN HILLS POWER TECH BID DOCUMENT  SEVEN HILLS POWER TECH BID DOCUMENT     </t>
  </si>
  <si>
    <t xml:space="preserve">WESAN INVESTMENTS SOLU WESAN INVEST  WESAN INVESTMENTS SOLU WESAN INVEST RUKOOGE ENTERPRISES UGANDA LTD AGBK CSH DPT REF 060515637611 7878780000000000/0/060515637611 02009569510605152027627922 </t>
  </si>
  <si>
    <t xml:space="preserve">CASH DEPOSIT BY STAR AFRICA LOGISTI  CASH DEPOSIT BY STAR AFRICA LOGISTI BID DOCS    </t>
  </si>
  <si>
    <t xml:space="preserve">KANKIA ENTERPRISES LTD KANKIA ENTER  KANKIA ENTERPRISES LTD KANKIA ENTER SOURCE OF FUNDSTESLA AGBK CSH DPT REF 060913272892 7878780000000000/0/060913272892 02000225510609132928627923 </t>
  </si>
  <si>
    <t xml:space="preserve">KANKIA ENTERPRISES LIMITED  KANKIA ENTERPRISES LIMITED TESLA TECHINICAL SERVICES AGBK CSH DPT REF 000233350250 7878780000000000/0/000233350250 02000224710609132550627923 </t>
  </si>
  <si>
    <t xml:space="preserve">MARITER AND PETERS BUSINESS HUB  MARITER AND PETERS BUSINESS HUB COREPLUS AGBK CSH DPT REF 000233432654 7878780000000000/0/000233432654 02000357390610095526627923 </t>
  </si>
  <si>
    <t xml:space="preserve">CASH DEP BY MANTRA TECHNOLOGIES LTD  CASH DEP BY MANTRA TECHNOLOGIES LTD BID    </t>
  </si>
  <si>
    <t xml:space="preserve">GALYN SOLUTIONS        GALYN SOLUTI  GALYN SOLUTIONS        GALYN SOLUTI KAGEDDO VENTURES AGBK CSH DPT REF 061012548916 7878780000000000/0/061012548916 02000390530610122048627923 </t>
  </si>
  <si>
    <t xml:space="preserve">TRU SHINE COMPANY UG LTD  TRU SHINE COMPANY UG LTD BUSINESS PROCEEDS    </t>
  </si>
  <si>
    <t xml:space="preserve">BUKOTO CENTRAL ENTERPRISE LTD BUKOT  BUKOTO CENTRAL ENTERPRISE LTD BUKOT AVIC AGBK CSH DPT REF 000233522801 7878780000000000/0/000233522801 02000431620610152803627923 </t>
  </si>
  <si>
    <t xml:space="preserve">IN99992506110457  IN99992506110457 BOU  OUTWARD EFTS LCYUGX TYSULT ENGINEERS CONA LTD EFT CREDIT - ORIE  </t>
  </si>
  <si>
    <t xml:space="preserve">IN99992506110436  IN99992506110436 ADROIT SOLUTIONS LTD AE1770718 EFT CREDIT - DFCU  </t>
  </si>
  <si>
    <t xml:space="preserve">TETRA TECHNICAL SERVICES-BID  TETRA TECHNICAL SERVICES-BID     </t>
  </si>
  <si>
    <t xml:space="preserve">SADATH FABRICATION-TENDER FEES  SADATH FABRICATION-TENDER FEES     </t>
  </si>
  <si>
    <t xml:space="preserve">BILL MINI MARKET  BILL MINI MARKET MOBITEX ENGINEERING AGBK CSH DPT REF 000233666021 7878780000000000/0/000233666021 02000611620611134038627923 </t>
  </si>
  <si>
    <t xml:space="preserve">JET SET FOREX BUREAU LTD KABALAGALA  JET SET FOREX BUREAU LTD KABALAGALA ZETA ENGINEERING SERVICES LIMITED AGBK CSH DPT REF 000233667005 7878780000000000/0/000233667005 02000612660611134529627923 </t>
  </si>
  <si>
    <t xml:space="preserve">RAYNA U LTD-BID DOCUMENT  RAYNA U LTD-BID DOCUMENT     </t>
  </si>
  <si>
    <t xml:space="preserve">EQBL25162SA00099 IT00002506110605  EQBL25162SA00099 IT00002506110605 EUCL INVOICE NO MARCH 2025/MIRAMA UGBAUG 808350731.00 UGX 1.000000000  </t>
  </si>
  <si>
    <t xml:space="preserve">UG00088-Q0252786-00001  UG00088-Q0252786-00001 UAP-OLD-MUTUAL INSURANCE UGANDA LIMITED UAP CLAIM SCBLUG 8986696.00 UGX 1.000000000 PIUASSCE01C99577 </t>
  </si>
  <si>
    <t xml:space="preserve">EQBL25163SA00017 IT00002506120402  EQBL25163SA00017 IT00002506120402 EUCL INVOICE NO APRIL 2025/MIRAMA UGBAUG 2866426815.00 UGX 1.00000000  </t>
  </si>
  <si>
    <t xml:space="preserve">THIMAR ENTERPRISES     THIMAR ENTER  THIMAR ENTERPRISES     THIMAR ENTER INTEGRATED ENGINEER ING AGBK CSH DPT REF 061213187549 7878780000000000/0/061213187549 02000812190612135420627923 </t>
  </si>
  <si>
    <t xml:space="preserve">S06516233E9D01 IT00002506110893  S06516233E9D01 IT00002506110893 SOCIETE ARABSOFT RUE 8368 ESPACE EL AZIZ LOTISSEME ACHAT CAHIER DE CHARGE RELATIF A LAPPEL DOFFRE CITIUS 83.00 USD 1.000000000  </t>
  </si>
  <si>
    <t xml:space="preserve">PIUETSCE01C63313  PIUETSCE01C63313 UG00100-C0026348-00001 8000000000.00 UGX UGANDA ELECTRICITY TRANSM 9030026022478   SBICUGKX FUNDS TRANSFER PIUETSCE01C63313 </t>
  </si>
  <si>
    <t xml:space="preserve">M  GLOBAL LINK LIMITED  M  GLOBAL LINK LIMITED ELECTRON POWER AND CIVIL CONTRACTOR AGBK CSH DPT REF 000233908450 7878780000000000/0/000233908450 02000945470613084515627923 </t>
  </si>
  <si>
    <t xml:space="preserve">JJEMBALEO BUSINESS LIN JJEMBALEO BU  JJEMBALEO BUSINESS LIN JJEMBALEO BU MERIDIAN SALES AND SERVICES AGBK CSH DPT REF 061310865910 7878780000000000/0/061310865910 02000972460613105729627923 </t>
  </si>
  <si>
    <t xml:space="preserve">MASTK INVESTMENT-GENERATOR ARIETE  MASTK INVESTMENT-GENERATOR ARIETE QUIET LOT 50    </t>
  </si>
  <si>
    <t xml:space="preserve">LANDIS GYR ENERGY METER  LANDIS GYR ENERGY METER BID DOCUMENT    </t>
  </si>
  <si>
    <t xml:space="preserve">CASH DEPOSIT BY INDRA  CASH DEPOSIT BY INDRA BID DOCS    </t>
  </si>
  <si>
    <t xml:space="preserve">CASH DEPOSIT BY BLUECRANE COMMUNICA  CASH DEPOSIT BY BLUECRANE COMMUNICA BID DOCS    </t>
  </si>
  <si>
    <t xml:space="preserve">CASH DEPOSIT BY BLUE CRANE COMM  CASH DEPOSIT BY BLUE CRANE COMM BID DOCS    </t>
  </si>
  <si>
    <t xml:space="preserve">CASH DEPOSIT BY BLUE CRANE COMMUCIN  CASH DEPOSIT BY BLUE CRANE COMMUCIN BID DOCS    </t>
  </si>
  <si>
    <t xml:space="preserve">IN99992506131828  IN99992506131828 UGANDA ELECTRICITY TRANSMISSION COM UGANDA ELE:WHT RIDGELINE EFT CREDIT - BARC  </t>
  </si>
  <si>
    <t xml:space="preserve">CASH DEPOSIT BY SHEARGOLD LTD  CASH DEPOSIT BY SHEARGOLD LTD BID DOCS    </t>
  </si>
  <si>
    <t xml:space="preserve">IN99992506160441  IN99992506160441 UGANDA ELECTRICITY DISTRIBUTON UEDCL EFT CREDIT - STAN  </t>
  </si>
  <si>
    <t xml:space="preserve">BKID25167SA00001 IT00002506160399  BKID25167SA00001 IT00002506160399 KEC INTERNATIONAL LTD PAYMENT FOR FOREIGN SERVICES UGBAUG 18307371.00 UGX 1.000000000  </t>
  </si>
  <si>
    <t xml:space="preserve">UGANDA POWER IT00002506160435  UGANDA POWER IT00002506160435 RPC DATA LIMITED PRIVATE BAG BR42,GABORONE,POBAG B UETCL SUPPLIES 2024 2025 00782 SCBLGB 300000.00 UGX 1.000000000  </t>
  </si>
  <si>
    <t xml:space="preserve">STANLITE TECHNOLOGIES  STANLITE TEC  STANLITE TECHNOLOGIES  STANLITE TEC MAHONE CONSTRUCTION LTD AGBK CSH DPT REF 061612931084 7878780000000000/0/061612931084 02001528670616125314627923 </t>
  </si>
  <si>
    <t xml:space="preserve">IN99992506161417  IN99992506161417 UGANDA ELECTRICITY DISTRIBUTION COM UGANDA ELE:1242637709113 EFT CREDIT - BARC  </t>
  </si>
  <si>
    <t xml:space="preserve">CASH DEPOSIT BY SYBYL LTD  CASH DEPOSIT BY SYBYL LTD BID DOCS    </t>
  </si>
  <si>
    <t xml:space="preserve">SYNERGY MERCHANTILE FOREX BUREAU LI  SYNERGY MERCHANTILE FOREX BUREAU LI VICTORIA ENGINEERING AGBK CSH DPT REF 000234439373 7878780000000000/0/000234439373 02001692680617102950627923 </t>
  </si>
  <si>
    <t xml:space="preserve">KATA TECHNOLOGIES-BID  KATA TECHNOLOGIES-BID     </t>
  </si>
  <si>
    <t xml:space="preserve">PIUETSCE01C63316  PIUETSCE01C63316 UG00100-C0026349-00001 35128934221.00 UGX UETCL BARCLAYS BANK U LTD 6002166559      BARCUGKX SUG00100C0026349-00001-PIUETSCE01C6 PIUETSCE01C63316 </t>
  </si>
  <si>
    <t xml:space="preserve">PIUETSCE01C63319  PIUETSCE01C63319 UG00100-C0026351-00001 20000000000.00 UGX UETCL CORPORATE HOUSING F 1020000002642   HFINUGKA SUG00100C0026351-00001-PIUETSCE01C6 PIUETSCE01C63319 </t>
  </si>
  <si>
    <t xml:space="preserve">CASH DEPOSIT BY IVAN JOB  CASH DEPOSIT BY IVAN JOB DISPOSAL OF USED BATTERIES    </t>
  </si>
  <si>
    <t xml:space="preserve">PIUETSCE01C63320  PIUETSCE01C63320 UG00100-C0026352-00001 101300000000.00 UGX UETCL CORPORATE CURRENT A 9030026022478   SBICUGKX SUG00100C0026352-00001-PIUETSCE01C6 PIUETSCE01C63320 </t>
  </si>
  <si>
    <t xml:space="preserve">CASH DEPOSIT BY FABRICATION SYSTEMS  CASH DEPOSIT BY FABRICATION SYSTEMS BID FEES    </t>
  </si>
  <si>
    <t xml:space="preserve">IN99992506180789  IN99992506180789 KALANGALA INFRASTRUCTURE BST MAY 2025 UG1ANGTNK8 EFT CREDIT - CITI  </t>
  </si>
  <si>
    <t xml:space="preserve">BAUG10010884642 IT00002506180576  BAUG10010884642 IT00002506180576 1/MUHE ASSOICATES LTD 2/PLOT 41B NKURUMA NASSER RO /BNF/BIDDING SUPPLY OF 33KU //XPLE 300SQUARE POWER BARCUG 100000.00 UGX 1.000000000  </t>
  </si>
  <si>
    <t xml:space="preserve">GUILD FRANK FOREX KYEB GUILD FRANK  GUILD FRANK FOREX KYEB GUILD FRANK PAYMENT AGBK CSH DPT REF 061817646054 7878780000000000/0/061817646054 02001970530618171922627923 </t>
  </si>
  <si>
    <t xml:space="preserve">CASH DEPOSIT- UETCL/NCONS/2024-2025  CASH DEPOSIT- UETCL/NCONS/2024-2025 00782 COMPUTECH UGANDA LIMITED    </t>
  </si>
  <si>
    <t xml:space="preserve">KASUJJA RICHARD-BUSINESS LOT 24  KASUJJA RICHARD-BUSINESS LOT 24     </t>
  </si>
  <si>
    <t xml:space="preserve">M.S TECHNICAL SERVICES  M.S TECHNICAL SERVICES     </t>
  </si>
  <si>
    <t xml:space="preserve">MANTAB ENGINEERING  MANTAB ENGINEERING     </t>
  </si>
  <si>
    <t xml:space="preserve">ISIP CONNECTIONS LIMIT ISIP CONNECT  ISIP CONNECTIONS LIMIT ISIP CONNECT POINTQUE PTY LTD AGBK CSH DPT REF 062011965839 7878780000000000/0/062011965839 02002270380620112339627923 </t>
  </si>
  <si>
    <t xml:space="preserve">000000084574 IT00002506230640  000000084574 IT00002506230640 VC ERP CONSULTING PRIVATE LIMITED AMEE PROPERTIES /ROC/TENDER DOCUMENT PURCHASE PAYMENT ORINUG 300000.00 UGX 1.000000000  </t>
  </si>
  <si>
    <t xml:space="preserve">CASH DEPOSIT BY BABCON UGANADA LTD  CASH DEPOSIT BY BABCON UGANADA LTD BUSINESS PROCEEDS    </t>
  </si>
  <si>
    <t xml:space="preserve">CASH DEPOSIT BY NAKADDU DEBORAH  CASH DEPOSIT BY NAKADDU DEBORAH BUSINESS PROCEEDS    </t>
  </si>
  <si>
    <t xml:space="preserve">CASH DEPOSIT BY OKWERA DENIS  CASH DEPOSIT BY OKWERA DENIS BUSINESS PROCEEDS    </t>
  </si>
  <si>
    <t xml:space="preserve">CASH DEPOSIT BY TUSABE ROBERT  CASH DEPOSIT BY TUSABE ROBERT     </t>
  </si>
  <si>
    <t xml:space="preserve">BRIGHT SIMON ENTERPRISES  BRIGHT SIMON ENTERPRISES OJINGA AGBK CSH DPT REF 000235394528 7878780000000000/0/000235394528 02002970430624094452627923 </t>
  </si>
  <si>
    <t xml:space="preserve">IN99992506240710  IN99992506240710 LEADWAY GROUP LIMITED LEADWAY GR:MB XX0000 XX6208 EFT CREDIT - BARC  </t>
  </si>
  <si>
    <t xml:space="preserve">MUGISHA DENIS MODERN ENTERPRISES  MUGISHA DENIS MODERN ENTERPRISES GODWIN AGBK CSH DPT REF 000235527751 7878780000000000/0/000235527751 02003101820624194224627923 </t>
  </si>
  <si>
    <t xml:space="preserve">KUTCH RD DEVELOPMENT A KUTCH RD DEV  KUTCH RD DEVELOPMENT A KUTCH RD DEV HAMUZA AGBK CSH DPT REF 062508904017 7878780000000000/0/062508904017 02003157480625082521627923 </t>
  </si>
  <si>
    <t xml:space="preserve">BONGZE INVESTMENT  BONGZE INVESTMENT HILARY AGBK CSH DPT REF 000235611653 7878780000000000/0/000235611653 02003226700625133921627923 </t>
  </si>
  <si>
    <t xml:space="preserve">SUG00100C0026354-00001  SUG00100C0026354-00001  SUG00100C0026354-00001   </t>
  </si>
  <si>
    <t xml:space="preserve">CASH DEPOSIT BY NDYAJUUWA G  CASH DEPOSIT BY NDYAJUUWA G RETIREMENT    </t>
  </si>
  <si>
    <t xml:space="preserve">WESAN INVESTMENTS SOLU WESAN INVEST  WESAN INVESTMENTS SOLU WESAN INVEST BIRENGESIO MEDVAN SAFINE AGBK CSH DPT REF 062711877304 7878780000000000/0/062711877304 02003633450627114104627922 </t>
  </si>
  <si>
    <t xml:space="preserve">IN99992506271659  IN99992506271659 GOU TREASURY SINGLE ACCOUNT - UGX 20299066  004 26062025 EFT CREDIT - BANK  </t>
  </si>
  <si>
    <t xml:space="preserve">JOJAY BUSINESS SOLUTIONS  JOJAY BUSINESS SOLUTIONS SHAFIC AGBK CSH DPT REF 000235959409 7878780000000000/0/000235959409 02003685290627144101627923 </t>
  </si>
  <si>
    <t xml:space="preserve">IN99992506272050  IN99992506272050 UETCL GRID EXPANSION PROJECT (GERP) CORRECTED REVERSALS EFT CREDIT - BANK  </t>
  </si>
  <si>
    <t xml:space="preserve">IN99992506272214  IN99992506272214 UETCL MPUTA INTERCONNECTIION PROJECT ACC - UGX CORRECTED REVERSALS EFT CREDIT - BANK  </t>
  </si>
  <si>
    <t xml:space="preserve">IN99992506272306  IN99992506272306 UETCL GRID EXPANSION PROJECT (GERP) CORRECTED REVERSALS EFT CREDIT - BANK  </t>
  </si>
  <si>
    <t xml:space="preserve">CASH DEP BY SSONKO ASUMAN-IMPREST  CASH DEP BY SSONKO ASUMAN-IMPREST RETIREMENT    </t>
  </si>
  <si>
    <t>CREDIT INTEREST  CREDIT INTEREST    ISM:90,473,760.475/0/0 T2003/003</t>
  </si>
  <si>
    <t xml:space="preserve">IHOORA MICHALE - IMPREST  IHOORA MICHALE - IMPREST     </t>
  </si>
  <si>
    <t xml:space="preserve">ACCUS CAPITAL LIMITED  ACCUS CAPITAL LIMITED FUTURE TECHNOLOGIST AGBK CSH DPT REF 000236223049 7878780000000000/0/000236223049 02004219630630112537627923 </t>
  </si>
  <si>
    <t xml:space="preserve">WESAN INVESTMENTS SOLU WESAN INVEST  WESAN INVESTMENTS SOLU WESAN INVEST GIVEN LOGISTICS LTD AGBK CSH DPT REF 063012139901 7878780000000000/0/063012139901 02004244040630125519627922 </t>
  </si>
  <si>
    <t xml:space="preserve">PROCHRISTA BUSINESS SOLUTIONS  PROCHRISTA BUSINESS SOLUTIONS ROGERS IMPREST AGBK CSH DPT REF 000236294875 7878780000000000/0/000236294875 02004282470630151319627923 </t>
  </si>
  <si>
    <t xml:space="preserve">CASH DEPOSIT BY MARIAM  CASH DEPOSIT BY MARIAM BID DOCS    </t>
  </si>
  <si>
    <t xml:space="preserve">IN99992506302272  IN99992506302272 UGANDA ELECTRICITY TRANSMISSION COM UGANDA ELE:WHT CAPITAL AUT EFT CREDIT - BARC  </t>
  </si>
  <si>
    <t xml:space="preserve">IN99992506302290  IN99992506302290 UGANDA ELECTRICITY TRANSMISSION COM UGANDA ELE:SALARY REFUND EFT CREDIT - BARC  </t>
  </si>
  <si>
    <t xml:space="preserve">IN99992506302286  IN99992506302286 UGANDA ELECTRICITY TRANSMISSION COM UGANDA ELE:VAT CAPITAL AUT EFT CREDIT - BARC  </t>
  </si>
  <si>
    <t xml:space="preserve">IN99992506302334  IN99992506302334 WEST NILE RURAL ELECTRIFICATION COM WEST NILE :UETCL250670 EFT CREDIT - BARC  </t>
  </si>
  <si>
    <t xml:space="preserve">IN99992506302288  IN99992506302288 UGANDA ELECTRICITY TRANSMISSION COM UGANDA ELE:SALARY REFUND EFT CREDIT - BARC  </t>
  </si>
  <si>
    <t>2025/012</t>
  </si>
  <si>
    <t>OC 402A</t>
  </si>
  <si>
    <t>Returned funds from Menya Moses</t>
  </si>
  <si>
    <t>REC12797Payt for disp of M/V411UDK Lot31-ValueMark</t>
  </si>
  <si>
    <t>REC12798 Bid doc for upgrade of chain link -Geses</t>
  </si>
  <si>
    <t>REC12799 Bid doc  for supply &amp; delivery - MPK</t>
  </si>
  <si>
    <t>REC12803 Bid doc  for supply of Creostote-Nile</t>
  </si>
  <si>
    <t>REC12805 Bid doc  for  upgrade of chain -Kuboresha</t>
  </si>
  <si>
    <t>REC12806 Bid doc  for  upgrade of chain  -Oxplan</t>
  </si>
  <si>
    <t>REC12807 Bid doc  for supply,instal,implem-Itec</t>
  </si>
  <si>
    <t>REC12808 Bid doc  for plant,design, supply-Bamzee</t>
  </si>
  <si>
    <t>REC12809 Bid doc  for plant,design, supply-Steema</t>
  </si>
  <si>
    <t>REC12810 Bid doc  for suply of Creosote Oil-Steema</t>
  </si>
  <si>
    <t>REC12801</t>
  </si>
  <si>
    <t>REC12801Supply of ERP system for UETCL-Ace systems</t>
  </si>
  <si>
    <t>REC12834</t>
  </si>
  <si>
    <t>REC12856 Energy sales-EUCL</t>
  </si>
  <si>
    <t>Reversal of REC12793 Captured in wrong period</t>
  </si>
  <si>
    <t>REC12813 supply&amp;delivery angle bars -Tumbine</t>
  </si>
  <si>
    <t>REC12814 Bid doc for upgrade of chain link-Keltron</t>
  </si>
  <si>
    <t>REC12815 Bid doc for supply &amp; installation-Glamour</t>
  </si>
  <si>
    <t>REC12817 Bid doc for supply of Landis GYR -Tetra</t>
  </si>
  <si>
    <t>REC12818 Bid doc for upgrade of chain link  -Tetra</t>
  </si>
  <si>
    <t>REC12819 Bid doc for supply of 33kv XPLE -Tetra</t>
  </si>
  <si>
    <t>REC12820Supply of video conferencing system-Aircom</t>
  </si>
  <si>
    <t>REC12821Supply of video confrencing system-Instant</t>
  </si>
  <si>
    <t>REC12822 Suply of 1*40MVA132kv Transfomer-Coreplus</t>
  </si>
  <si>
    <t>REC12823 Supply of ERP system for UETCL-Orison</t>
  </si>
  <si>
    <t>REC12850 Upgrade of chain link fence  -Incast</t>
  </si>
  <si>
    <t>REC12895</t>
  </si>
  <si>
    <t>REC12906 Energy sales-KIS</t>
  </si>
  <si>
    <t>REC12872</t>
  </si>
  <si>
    <t>REC12872 GOU/Arpe deemed energy 1594 Q4</t>
  </si>
  <si>
    <t>REC12872 GOU/Namanve thermal capacity 1594 Q4</t>
  </si>
  <si>
    <t>REC12872 GOU/Construction of KabaaleS/S 1654 Q4</t>
  </si>
  <si>
    <t>REC12872 GOU/5&amp;4% Mgt costs for relocation15MVA Q4</t>
  </si>
  <si>
    <t>REC12830 Supply of 33KVXPLE Power cable-Bukooba</t>
  </si>
  <si>
    <t>REC12831 Upgrade of chain link fence-Star Africa</t>
  </si>
  <si>
    <t>REC12833 Supply of steel angle bars-Rukooge</t>
  </si>
  <si>
    <t>REC12834 Energy sales-TANESCO</t>
  </si>
  <si>
    <t>REC12838Supply of 33kvXPLE powercable -SevenHills</t>
  </si>
  <si>
    <t>REC12839 Supply of 1*40MVA Transformer -SevenHills</t>
  </si>
  <si>
    <t>REC12836 Supply of 33kv XPLE Power cable-Tesla</t>
  </si>
  <si>
    <t>REC12837 Upgrade of chain link fence -Tesla</t>
  </si>
  <si>
    <t>REC12835 Supply of protection pannels-Core plus</t>
  </si>
  <si>
    <t>REC12840 Supply of Power Transformer -Kageddo</t>
  </si>
  <si>
    <t>REC12842Supply of video conferencing sys -Trushine</t>
  </si>
  <si>
    <t>REC12848 Supply of 1*40MVA power Transformer -Avic</t>
  </si>
  <si>
    <t>REC12857 Supply of steel angle bars-Zeta</t>
  </si>
  <si>
    <t>REC12858 Upgrade of chain link fence-Mobi-Tex</t>
  </si>
  <si>
    <t>REC12862 Supply of ERP system for UETCL-Adriot</t>
  </si>
  <si>
    <t>REC12871 Energy sales-EUCL</t>
  </si>
  <si>
    <t>REC12852Supply of 1*40MVA power Transformer -Tetra</t>
  </si>
  <si>
    <t>REC12853 Upgrade of chain link fence  -Fabrication</t>
  </si>
  <si>
    <t>REC12854 Supply of video coverage system-Mantra</t>
  </si>
  <si>
    <t>REC12855 Upgrade of chain link fence  -Rayna</t>
  </si>
  <si>
    <t>REC12863 Upgrade of Chain link fence-IESL</t>
  </si>
  <si>
    <t>REC12869 Energy sales-EUCL</t>
  </si>
  <si>
    <t>C0026348</t>
  </si>
  <si>
    <t>REC12873-REC12913</t>
  </si>
  <si>
    <t>REC12909 Supply of ERP System-Arab soft</t>
  </si>
  <si>
    <t>REC12868 Supply of creosote oil-Electron</t>
  </si>
  <si>
    <t>REC12876 supply of 1*40MVA Transformer-Meridian</t>
  </si>
  <si>
    <t>REC12877 Purchase of Generator Lot 50-Mastak</t>
  </si>
  <si>
    <t>REC12878 Supply of ERP system for UETCL-Inda</t>
  </si>
  <si>
    <t>REC12879 Supply of  33KV XPLE power cabl-Bluecrane</t>
  </si>
  <si>
    <t>REC12880 Supply of Creosote oil-Bluecrane</t>
  </si>
  <si>
    <t>REC12881Supply of Video conferencing sys-Bluecrane</t>
  </si>
  <si>
    <t>REC12882 Supply of Landis Gyr Energy meters-Mahone</t>
  </si>
  <si>
    <t>REC12892 Optical fibre-Liquid Telecommn Ug.Ltd</t>
  </si>
  <si>
    <t>REC12883 Supply of 1*40MVA Transformer-Sheargold</t>
  </si>
  <si>
    <t>REC12904 Supply of ERP system-RPC Data</t>
  </si>
  <si>
    <t>REC12884 Upgrade of chain link fence-Mahone</t>
  </si>
  <si>
    <t>REC12885 Supply of ERP system-Sybyl Limited</t>
  </si>
  <si>
    <t>REC12886 Energy sales UEDCL</t>
  </si>
  <si>
    <t>REC12891Energy sales-UEDCL</t>
  </si>
  <si>
    <t>REC12890 Supply of steel angle bars-VEPL</t>
  </si>
  <si>
    <t>REC12893 Upgrade of chain link fence -Kata</t>
  </si>
  <si>
    <t>C0026351</t>
  </si>
  <si>
    <t>C0026352</t>
  </si>
  <si>
    <t>C0026349</t>
  </si>
  <si>
    <t>REC12895 Disposal of used batteries Lot2-Mukuba</t>
  </si>
  <si>
    <t>REC12896 Supply of steel angle bars -Fabrication</t>
  </si>
  <si>
    <t>REC12897 Payment for MedvenBirengesio accident-UAP</t>
  </si>
  <si>
    <t>REC12898 Supply of 33kv XPLE cable-Muhe</t>
  </si>
  <si>
    <t>REC128989 Energy sales-KIS</t>
  </si>
  <si>
    <t>REC128900 Energy sales-KPLC</t>
  </si>
  <si>
    <t>REC128902 Supply of ERP System UETCL-Brian Media</t>
  </si>
  <si>
    <t>REC128901 Supply of ERP system for UETCL-Computech</t>
  </si>
  <si>
    <t>REC128903 Disposal of M/V UAR 736Y Lot24-Musoke</t>
  </si>
  <si>
    <t>REC12905 Upgrade of chain link-M.S Technical</t>
  </si>
  <si>
    <t>REC12907 Supply of 1*4MVA Transformer-Mantab</t>
  </si>
  <si>
    <t>REC12908 Supply of ERP system-Pointque pyt ltd</t>
  </si>
  <si>
    <t>72386981</t>
  </si>
  <si>
    <t>Africool Uganda Limited</t>
  </si>
  <si>
    <t>Gex Logistics Ltd</t>
  </si>
  <si>
    <t>A&amp;S ELECTRONICS LTD</t>
  </si>
  <si>
    <t>RIVERSIDE INVESTMENTS LTD</t>
  </si>
  <si>
    <t>GESES UGANDA LTD</t>
  </si>
  <si>
    <t>BUKOOBA BUSINESS ENTERPRIZES</t>
  </si>
  <si>
    <t>CONFIG TECHNOLOGIES LTD</t>
  </si>
  <si>
    <t>REC12910 Refund of unutilised funds-Denis.O.Okwera</t>
  </si>
  <si>
    <t>REC12911 Supply of 1*40MVA Transformer-Babcon</t>
  </si>
  <si>
    <t>REC12912 Supply of 1*40MVA Transformer-Leadway</t>
  </si>
  <si>
    <t>REC12913 Optic fibre-Liquid Intelligent</t>
  </si>
  <si>
    <t>C0026354</t>
  </si>
  <si>
    <t>1242915635395 Pay't for Consultancy services</t>
  </si>
  <si>
    <t>1520</t>
  </si>
  <si>
    <t>Petty Cash Payment</t>
  </si>
  <si>
    <t>REC12958-REC12959</t>
  </si>
  <si>
    <t>REC12959Imprest retirement 30/6/25Fortpotal-Ojinga</t>
  </si>
  <si>
    <t>3351.</t>
  </si>
  <si>
    <t>REC12915</t>
  </si>
  <si>
    <t>REC12915 Refund of un utilised funds KPLC-Medvan B</t>
  </si>
  <si>
    <t>REC12932Energysales-Umeme withheld amount MOD</t>
  </si>
  <si>
    <t>REC12940Imprest retirement30/06/2025-Ssonko Asuman</t>
  </si>
  <si>
    <t>REC12958 Imprest retirement 30/06/2025-Hoima S/S</t>
  </si>
  <si>
    <t>OC 405B</t>
  </si>
  <si>
    <t>Bank charges SCB UGX June 2025</t>
  </si>
  <si>
    <t>REC12916</t>
  </si>
  <si>
    <t>REC12916 Supply of ERP System -Future Technologies</t>
  </si>
  <si>
    <t>REC12917 Supply of Steel angle bar-Given Logistics</t>
  </si>
  <si>
    <t>REC12925-REC12931</t>
  </si>
  <si>
    <t>REC12925 Interest on daily bal CITI UGX Jun 25</t>
  </si>
  <si>
    <t>REC12929 Interest on  daily bal SCB UGX June 25</t>
  </si>
  <si>
    <t>REC12929 WHT on Interest SCB  UGX June 2025</t>
  </si>
  <si>
    <t>3301</t>
  </si>
  <si>
    <t>Imprest retirement 30/06/2025-Namanve North S/S</t>
  </si>
  <si>
    <t>1064</t>
  </si>
  <si>
    <t>Imprest retirement 30/06/2025-Lugazi substation</t>
  </si>
  <si>
    <t>REC12923 Imprest retirement 30/06//2025-Kagasha</t>
  </si>
  <si>
    <t>REC12924 Imprest retirement 30/06//2025-Namugenyi</t>
  </si>
  <si>
    <t>REC12937Ref of staffsalaries May25-Mutundwe Entebe</t>
  </si>
  <si>
    <t>REC12941Imprest retirement30/6/2025-Ihoora Micheal</t>
  </si>
  <si>
    <t>OC 408C</t>
  </si>
  <si>
    <t>Energy sales WENRECO</t>
  </si>
  <si>
    <t>REC13963</t>
  </si>
  <si>
    <t>REC13963 Salary refund May25 Karuma interconnect</t>
  </si>
  <si>
    <t>REC12816 Refund of unutilized Accountable - Cosma</t>
  </si>
  <si>
    <t>REC13964 WHT for Ridgeline</t>
  </si>
  <si>
    <t>REC13965 KEC International Foreign services</t>
  </si>
  <si>
    <t>REC13966 Refund of unutilised Accountable- Nakaddu</t>
  </si>
  <si>
    <t>REC13967Refund of unutilised Accountable- Ntahobar</t>
  </si>
  <si>
    <t>OC 0410C</t>
  </si>
  <si>
    <t>Ledger fee SCB UGX June 2025</t>
  </si>
  <si>
    <t>Web bank commission SCB UGX June 2025</t>
  </si>
  <si>
    <t>REC13962 WHT for Capital Autotune</t>
  </si>
  <si>
    <t>REC13962 VAT WHT for Capital Autotune</t>
  </si>
  <si>
    <t>OC 0411D</t>
  </si>
  <si>
    <t>Reversal of REC12834 Jnl199507 due to coding erro</t>
  </si>
  <si>
    <t>Reversal of REC12892 Jnl199578 due to coding error</t>
  </si>
  <si>
    <t>Reversal of REC128900 Jnl199525 due to coding erro</t>
  </si>
  <si>
    <t>Reversal of REC12913 Jnl199692 due to coding error</t>
  </si>
  <si>
    <t>REC13978</t>
  </si>
  <si>
    <t>REC13978 Imprest retirement for Rugonjo s/s-Godwin</t>
  </si>
  <si>
    <t>BANK RECONCILIATION AS AT 30.06.25</t>
  </si>
  <si>
    <t>OC 0412</t>
  </si>
  <si>
    <t>Reversal of Jnl200047 due to duplication</t>
  </si>
  <si>
    <t>Ledger fee scb ugx June 25</t>
  </si>
  <si>
    <t>Web bank commission SCB UGX June 25</t>
  </si>
  <si>
    <t>Reversal of REC12925 due to coding error</t>
  </si>
  <si>
    <t>Difference on C0026354</t>
  </si>
  <si>
    <t>OC 0412A</t>
  </si>
  <si>
    <t>Reversal of erooneous entry Jnl199504</t>
  </si>
  <si>
    <t>OC 410</t>
  </si>
  <si>
    <t>Reversal of wrong posting Geses Jnl199587</t>
  </si>
  <si>
    <t>Reversal of wrong posting A&amp;S Jnl199587</t>
  </si>
  <si>
    <t>Reversal of wrong posting Bukooba Jnl no.199587</t>
  </si>
  <si>
    <t>Reversal of wrong posting Africool Jnl no.199587</t>
  </si>
  <si>
    <t>Reversal of wrong posting Config Jnl no.199587</t>
  </si>
  <si>
    <t>Reversal of wrong posting Reverside Jnl no.199587</t>
  </si>
  <si>
    <t>Reversal of wrong posting Gex  Jnl no.199587</t>
  </si>
  <si>
    <t xml:space="preserve">&gt;'[LASATA SETUP FILE]_x000D_
Date=2025-07-21 10:52:48_x000D_
FileType=Agora XLB ExtractTransactions_x000D_
Version=0_x000D_
Buffer=_x000D_
@systemProduct:Str=SS6_x000D_
@systemTable:Str=LA_x000D_
@filterFrom_DbC:Str=TCL_x000D_
@filterFrom_/LA/Ldg:Str=A_x000D_
@filterFrom_/LA/AccCde:Str=170002_x000D_
@filterTo_/LA/AccCde:Str=170002_x000D_
@filterFrom_/LA/Prd:Str=2025/012_x000D_
@filterTo_/LA/Prd:Str=2025/012_x000D_
@outputField_/LA/AccCde:Str=_x000D_
@outputField_/LA/Prd:Str=_x000D_
@outputField_/LA/TrnDte:Str=_x000D_
@outputField_/LA/JnlNo:Str=_x000D_
@outputField_/LA/TrnRef:Str=_x000D_
@outputField_/LA/Desc:Str=_x000D_
@outputField_/LA/BseAmt:Str=_x000D_
@outputField_/LA/DC{ExtractType}20:Str=_x000D_
@formatType:Lng=-4154_x000D_
@formatNumber:Int=1_x000D_
@formatPattern:Int=1_x000D_
@formatFont:Int=1_x000D_
@formatWidth:Int=1_x000D_
@formatAlignment:Int=1_x000D_
@formatBorder:Int=1_x000D_
@filenmSetupfile:Str=_x000D_
@filenmWorkbookSetupFile:Str=Detail Report 4_x000D_
@settngShowMessages:Str=Y_x000D_
@settngDirection:Str=D_x000D_
@settngApplyFormula:Str=Y_x000D_
@settngLock:Str=N_x000D_
@settngOutputHeaders:Int=0_x000D_
@settngOutputCaptions:Int=1_x000D_
@settngOutputTotals:Int=1_x000D_
@settngOutputFiltering:Int=0_x000D_
@settngPivotTable:Int=0_x000D_
@settngTopPercent:Str=_x000D_
@settngReportStyle:Lng=1_x000D_
</t>
  </si>
  <si>
    <t>REC14957-REC14961</t>
  </si>
  <si>
    <t>REC14957 6% WHT Capital Autotune-GERP</t>
  </si>
  <si>
    <t>REC14957 VAT WHT Capital Autotune-GERP</t>
  </si>
  <si>
    <t>REC14958 Refund of gratuity Manana Allan  May 25</t>
  </si>
  <si>
    <t>REC14959 Salaries refund June 2025-K'la metro</t>
  </si>
  <si>
    <t>REC14961 Ref for RAP&amp; donor based salaries May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</si>
</sst>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64" formatCode="_(* #,##0.00_);_(* \(#,##0.00\);_(* &quot;-&quot;??_);_(@_)"/>
    <numFmt numFmtId="165" formatCode="_(* #,##0_);_(* \(#,##0\);_(* &quot;-&quot;??_);_(@_)"/>
    <numFmt numFmtId="166" formatCode="_-* #,##0_-;\-* #,##0_-;_-* &quot;-&quot;??_-;_-@_-"/>
    <numFmt numFmtId="167" formatCode="[$-409]d\-mmm\-yy;@"/>
    <numFmt numFmtId="168" formatCode="##,##0.00"/>
    <numFmt numFmtId="169" formatCode="_-* #,##0.000_-;\-* #,##0.000_-;_-* &quot;-&quot;_-;_-@_-"/>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Century Gothic"/>
      <family val="2"/>
    </font>
    <font>
      <b/>
      <sz val="12"/>
      <name val="Century Gothic"/>
      <family val="2"/>
    </font>
    <font>
      <u/>
      <sz val="12"/>
      <name val="Century Gothic"/>
      <family val="2"/>
    </font>
    <font>
      <b/>
      <sz val="12"/>
      <name val="Arial Narrow"/>
      <family val="2"/>
    </font>
    <font>
      <sz val="12"/>
      <name val="Arial Narrow"/>
      <family val="2"/>
    </font>
    <font>
      <sz val="10"/>
      <name val="Century Gothic"/>
      <family val="2"/>
    </font>
    <font>
      <sz val="12"/>
      <color theme="1"/>
      <name val="Calibri"/>
      <family val="2"/>
      <scheme val="minor"/>
    </font>
    <font>
      <sz val="10"/>
      <color theme="4" tint="-0.249977111117893"/>
      <name val="Century Gothic"/>
      <family val="2"/>
    </font>
    <font>
      <b/>
      <sz val="14"/>
      <name val="Arial Narrow"/>
      <family val="2"/>
    </font>
    <font>
      <sz val="12"/>
      <color rgb="FFFF0000"/>
      <name val="Calibri"/>
      <family val="2"/>
      <scheme val="minor"/>
    </font>
    <font>
      <sz val="12"/>
      <color rgb="FFFF0000"/>
      <name val="Century Gothic"/>
      <family val="2"/>
    </font>
    <font>
      <b/>
      <sz val="12"/>
      <color theme="1" tint="0.249977111117893"/>
      <name val="Century Gothic"/>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44">
    <xf numFmtId="0" fontId="0" fillId="0" borderId="0"/>
    <xf numFmtId="43" fontId="1" fillId="0" borderId="0" applyFont="0" applyFill="0" applyBorder="0" applyAlignment="0" applyProtection="0"/>
    <xf numFmtId="41"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8">
    <xf numFmtId="0" fontId="0" fillId="0" borderId="0" xfId="0"/>
    <xf numFmtId="15" fontId="0" fillId="0" borderId="0" xfId="0" applyNumberFormat="1"/>
    <xf numFmtId="4" fontId="0" fillId="0" borderId="0" xfId="0" applyNumberFormat="1"/>
    <xf numFmtId="0" fontId="18" fillId="0" borderId="0" xfId="0" applyFont="1" applyFill="1"/>
    <xf numFmtId="165" fontId="18" fillId="0" borderId="0" xfId="1" applyNumberFormat="1" applyFont="1" applyFill="1"/>
    <xf numFmtId="165" fontId="18" fillId="0" borderId="10" xfId="1" applyNumberFormat="1" applyFont="1" applyFill="1" applyBorder="1"/>
    <xf numFmtId="0" fontId="19" fillId="0" borderId="0" xfId="0" applyFont="1" applyFill="1"/>
    <xf numFmtId="38" fontId="18" fillId="0" borderId="0" xfId="0" applyNumberFormat="1" applyFont="1" applyFill="1"/>
    <xf numFmtId="0" fontId="18" fillId="0" borderId="11" xfId="0" applyFont="1" applyFill="1" applyBorder="1"/>
    <xf numFmtId="14" fontId="18" fillId="0" borderId="12" xfId="0" applyNumberFormat="1" applyFont="1" applyFill="1" applyBorder="1"/>
    <xf numFmtId="3" fontId="19" fillId="0" borderId="12" xfId="0" applyNumberFormat="1" applyFont="1" applyFill="1" applyBorder="1"/>
    <xf numFmtId="165" fontId="18" fillId="0" borderId="12" xfId="1" applyNumberFormat="1" applyFont="1" applyFill="1" applyBorder="1" applyAlignment="1">
      <alignment horizontal="center"/>
    </xf>
    <xf numFmtId="0" fontId="18" fillId="0" borderId="13" xfId="0" applyFont="1" applyFill="1" applyBorder="1" applyAlignment="1">
      <alignment horizontal="center"/>
    </xf>
    <xf numFmtId="0" fontId="19" fillId="0" borderId="14" xfId="0" applyFont="1" applyFill="1" applyBorder="1"/>
    <xf numFmtId="14" fontId="18" fillId="0" borderId="0" xfId="0" applyNumberFormat="1" applyFont="1" applyFill="1" applyBorder="1"/>
    <xf numFmtId="0" fontId="18" fillId="0" borderId="0" xfId="0" applyFont="1" applyFill="1" applyBorder="1"/>
    <xf numFmtId="3" fontId="19" fillId="0" borderId="0" xfId="0" applyNumberFormat="1" applyFont="1" applyFill="1" applyBorder="1"/>
    <xf numFmtId="165" fontId="18" fillId="0" borderId="0" xfId="1" applyNumberFormat="1" applyFont="1" applyFill="1" applyBorder="1"/>
    <xf numFmtId="0" fontId="18" fillId="0" borderId="14" xfId="0" applyFont="1" applyFill="1" applyBorder="1"/>
    <xf numFmtId="3" fontId="20" fillId="0" borderId="0" xfId="0" applyNumberFormat="1" applyFont="1" applyFill="1" applyBorder="1"/>
    <xf numFmtId="165" fontId="19" fillId="0" borderId="0" xfId="1" applyNumberFormat="1" applyFont="1" applyFill="1" applyBorder="1"/>
    <xf numFmtId="166" fontId="19" fillId="0" borderId="10" xfId="1" applyNumberFormat="1" applyFont="1" applyFill="1" applyBorder="1"/>
    <xf numFmtId="0" fontId="18" fillId="0" borderId="10" xfId="0" applyFont="1" applyFill="1" applyBorder="1"/>
    <xf numFmtId="3" fontId="18" fillId="0" borderId="0" xfId="0" applyNumberFormat="1" applyFont="1" applyFill="1" applyBorder="1" applyAlignment="1">
      <alignment vertical="top" wrapText="1"/>
    </xf>
    <xf numFmtId="0" fontId="18" fillId="0" borderId="15" xfId="0" applyFont="1" applyFill="1" applyBorder="1"/>
    <xf numFmtId="0" fontId="18" fillId="0" borderId="16" xfId="0" applyFont="1" applyFill="1" applyBorder="1"/>
    <xf numFmtId="3" fontId="18" fillId="0" borderId="16" xfId="0" applyNumberFormat="1" applyFont="1" applyFill="1" applyBorder="1" applyAlignment="1">
      <alignment vertical="top" wrapText="1"/>
    </xf>
    <xf numFmtId="3" fontId="18" fillId="0" borderId="0" xfId="0" applyNumberFormat="1" applyFont="1" applyFill="1" applyAlignment="1">
      <alignment vertical="top" wrapText="1"/>
    </xf>
    <xf numFmtId="41" fontId="18" fillId="0" borderId="0" xfId="2" applyFont="1" applyFill="1" applyBorder="1" applyAlignment="1"/>
    <xf numFmtId="0" fontId="21" fillId="0" borderId="0" xfId="0" applyFont="1" applyFill="1"/>
    <xf numFmtId="0" fontId="22" fillId="0" borderId="0" xfId="0" applyFont="1" applyFill="1"/>
    <xf numFmtId="167" fontId="22" fillId="0" borderId="0" xfId="0" applyNumberFormat="1" applyFont="1" applyFill="1" applyAlignment="1">
      <alignment horizontal="left"/>
    </xf>
    <xf numFmtId="165" fontId="22" fillId="0" borderId="0" xfId="1" applyNumberFormat="1" applyFont="1" applyFill="1" applyAlignment="1">
      <alignment horizontal="right"/>
    </xf>
    <xf numFmtId="41" fontId="22" fillId="0" borderId="0" xfId="2" applyFont="1" applyFill="1" applyAlignment="1">
      <alignment horizontal="left"/>
    </xf>
    <xf numFmtId="0" fontId="0" fillId="0" borderId="0" xfId="0" applyAlignment="1">
      <alignment wrapText="1"/>
    </xf>
    <xf numFmtId="166" fontId="23" fillId="0" borderId="17" xfId="0" applyNumberFormat="1" applyFont="1" applyFill="1" applyBorder="1"/>
    <xf numFmtId="165" fontId="18" fillId="0" borderId="10" xfId="0" applyNumberFormat="1" applyFont="1" applyFill="1" applyBorder="1"/>
    <xf numFmtId="3" fontId="18" fillId="0" borderId="0" xfId="0" applyNumberFormat="1" applyFont="1" applyFill="1" applyBorder="1" applyAlignment="1">
      <alignment horizontal="left"/>
    </xf>
    <xf numFmtId="165" fontId="19" fillId="0" borderId="0" xfId="1" applyNumberFormat="1" applyFont="1" applyFill="1"/>
    <xf numFmtId="15" fontId="24" fillId="0" borderId="0" xfId="0" applyNumberFormat="1" applyFont="1"/>
    <xf numFmtId="0" fontId="25" fillId="0" borderId="10" xfId="0" applyFont="1" applyFill="1" applyBorder="1"/>
    <xf numFmtId="165" fontId="24" fillId="0" borderId="0" xfId="2" applyNumberFormat="1" applyFont="1"/>
    <xf numFmtId="0" fontId="24" fillId="0" borderId="0" xfId="0" applyFont="1" applyAlignment="1">
      <alignment horizontal="center"/>
    </xf>
    <xf numFmtId="165" fontId="27" fillId="0" borderId="0" xfId="2" applyNumberFormat="1" applyFont="1"/>
    <xf numFmtId="41" fontId="18" fillId="0" borderId="0" xfId="2" applyFont="1" applyFill="1"/>
    <xf numFmtId="167" fontId="26" fillId="0" borderId="18" xfId="0" applyNumberFormat="1" applyFont="1" applyFill="1" applyBorder="1" applyAlignment="1">
      <alignment horizontal="left"/>
    </xf>
    <xf numFmtId="14" fontId="24" fillId="0" borderId="0" xfId="0" applyNumberFormat="1" applyFont="1" applyAlignment="1">
      <alignment horizontal="center"/>
    </xf>
    <xf numFmtId="0" fontId="24" fillId="0" borderId="0" xfId="0" applyFont="1" applyAlignment="1">
      <alignment horizontal="left"/>
    </xf>
    <xf numFmtId="164" fontId="28" fillId="0" borderId="0" xfId="1" applyNumberFormat="1" applyFont="1" applyFill="1" applyBorder="1"/>
    <xf numFmtId="41" fontId="18" fillId="0" borderId="0" xfId="0" applyNumberFormat="1" applyFont="1" applyFill="1"/>
    <xf numFmtId="41" fontId="21" fillId="0" borderId="20" xfId="2" applyFont="1" applyFill="1" applyBorder="1"/>
    <xf numFmtId="41" fontId="22" fillId="0" borderId="0" xfId="2" applyFont="1" applyFill="1"/>
    <xf numFmtId="167" fontId="26" fillId="0" borderId="21" xfId="0" applyNumberFormat="1" applyFont="1" applyFill="1" applyBorder="1"/>
    <xf numFmtId="0" fontId="26" fillId="0" borderId="21" xfId="0" applyFont="1" applyFill="1" applyBorder="1"/>
    <xf numFmtId="41" fontId="26" fillId="0" borderId="21" xfId="2" applyFont="1" applyFill="1" applyBorder="1"/>
    <xf numFmtId="165" fontId="29" fillId="0" borderId="0" xfId="0" applyNumberFormat="1" applyFont="1" applyFill="1" applyBorder="1"/>
    <xf numFmtId="41" fontId="21" fillId="0" borderId="0" xfId="2" applyNumberFormat="1" applyFont="1" applyFill="1"/>
    <xf numFmtId="41" fontId="22" fillId="0" borderId="0" xfId="2" applyNumberFormat="1" applyFont="1" applyFill="1"/>
    <xf numFmtId="0" fontId="0" fillId="0" borderId="0" xfId="0" applyFill="1"/>
    <xf numFmtId="165" fontId="19" fillId="0" borderId="16" xfId="1" applyNumberFormat="1" applyFont="1" applyFill="1" applyBorder="1"/>
    <xf numFmtId="41" fontId="0" fillId="0" borderId="0" xfId="2" applyFont="1" applyFill="1"/>
    <xf numFmtId="0" fontId="0" fillId="0" borderId="0" xfId="0" applyFill="1" applyBorder="1" applyAlignment="1"/>
    <xf numFmtId="14" fontId="0" fillId="0" borderId="0" xfId="0" applyNumberFormat="1" applyFill="1" applyBorder="1" applyAlignment="1"/>
    <xf numFmtId="168" fontId="0" fillId="0" borderId="0" xfId="0" applyNumberFormat="1" applyFill="1" applyBorder="1" applyAlignment="1"/>
    <xf numFmtId="0" fontId="0" fillId="0" borderId="16" xfId="0" applyFill="1" applyBorder="1" applyAlignment="1"/>
    <xf numFmtId="14" fontId="0" fillId="0" borderId="16" xfId="0" applyNumberFormat="1" applyFill="1" applyBorder="1" applyAlignment="1"/>
    <xf numFmtId="168" fontId="0" fillId="0" borderId="16" xfId="0" applyNumberFormat="1" applyFill="1" applyBorder="1" applyAlignment="1"/>
    <xf numFmtId="41" fontId="0" fillId="0" borderId="0" xfId="2" applyFont="1"/>
    <xf numFmtId="41" fontId="19" fillId="0" borderId="0" xfId="2" applyNumberFormat="1" applyFont="1" applyFill="1"/>
    <xf numFmtId="43" fontId="19" fillId="0" borderId="0" xfId="0" applyNumberFormat="1" applyFont="1" applyFill="1"/>
    <xf numFmtId="169" fontId="22" fillId="33" borderId="0" xfId="2" applyNumberFormat="1" applyFont="1" applyFill="1" applyAlignment="1">
      <alignment horizontal="left"/>
    </xf>
    <xf numFmtId="4" fontId="22" fillId="0" borderId="0" xfId="0" applyNumberFormat="1" applyFont="1" applyFill="1"/>
    <xf numFmtId="168" fontId="22" fillId="0" borderId="0" xfId="0" applyNumberFormat="1" applyFont="1" applyFill="1"/>
    <xf numFmtId="41" fontId="21" fillId="0" borderId="0" xfId="2" applyFont="1" applyFill="1"/>
    <xf numFmtId="0" fontId="30" fillId="0" borderId="22" xfId="0" applyNumberFormat="1" applyFont="1" applyFill="1" applyBorder="1" applyAlignment="1">
      <alignment horizontal="center"/>
    </xf>
    <xf numFmtId="0" fontId="30" fillId="0" borderId="22" xfId="0" applyFont="1" applyFill="1" applyBorder="1" applyAlignment="1">
      <alignment horizontal="center"/>
    </xf>
    <xf numFmtId="0" fontId="19" fillId="0" borderId="0" xfId="0" applyFont="1" applyFill="1" applyAlignment="1">
      <alignment horizontal="center"/>
    </xf>
    <xf numFmtId="167" fontId="26" fillId="0" borderId="19" xfId="0" applyNumberFormat="1" applyFont="1" applyFill="1" applyBorder="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0]" xfId="2" builtinId="6"/>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CCFFFF"/>
      <color rgb="FF9FFDFB"/>
      <color rgb="FFCCFFCC"/>
      <color rgb="FF99FFCC"/>
      <color rgb="FFFFCCCC"/>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133350</xdr:rowOff>
    </xdr:from>
    <xdr:to>
      <xdr:col>5</xdr:col>
      <xdr:colOff>0</xdr:colOff>
      <xdr:row>7</xdr:row>
      <xdr:rowOff>38100</xdr:rowOff>
    </xdr:to>
    <xdr:grpSp>
      <xdr:nvGrpSpPr>
        <xdr:cNvPr id="2" name="Group 4">
          <a:extLst>
            <a:ext uri="{FF2B5EF4-FFF2-40B4-BE49-F238E27FC236}">
              <a16:creationId xmlns:a16="http://schemas.microsoft.com/office/drawing/2014/main" id="{00000000-0008-0000-0100-000002000000}"/>
            </a:ext>
          </a:extLst>
        </xdr:cNvPr>
        <xdr:cNvGrpSpPr>
          <a:grpSpLocks noChangeAspect="1"/>
        </xdr:cNvGrpSpPr>
      </xdr:nvGrpSpPr>
      <xdr:grpSpPr bwMode="auto">
        <a:xfrm>
          <a:off x="4676775" y="133350"/>
          <a:ext cx="1495425" cy="1638300"/>
          <a:chOff x="960" y="240"/>
          <a:chExt cx="3840" cy="3840"/>
        </a:xfrm>
      </xdr:grpSpPr>
      <xdr:pic>
        <xdr:nvPicPr>
          <xdr:cNvPr id="3" name="Picture 5" descr="j0167970">
            <a:extLst>
              <a:ext uri="{FF2B5EF4-FFF2-40B4-BE49-F238E27FC236}">
                <a16:creationId xmlns:a16="http://schemas.microsoft.com/office/drawing/2014/main" id="{00000000-0008-0000-0100-000003000000}"/>
              </a:ext>
            </a:extLst>
          </xdr:cNvPr>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677" t="11493" r="3677"/>
          <a:stretch>
            <a:fillRect/>
          </a:stretch>
        </xdr:blipFill>
        <xdr:spPr bwMode="auto">
          <a:xfrm>
            <a:off x="1544" y="770"/>
            <a:ext cx="2694" cy="2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AutoShape 6">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960" y="240"/>
            <a:ext cx="3840" cy="3840"/>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3161 w 21600"/>
              <a:gd name="T25" fmla="*/ 3161 h 21600"/>
              <a:gd name="T26" fmla="*/ 18439 w 21600"/>
              <a:gd name="T27" fmla="*/ 18439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3218" y="10800"/>
                </a:moveTo>
                <a:cubicBezTo>
                  <a:pt x="3218" y="14987"/>
                  <a:pt x="6613" y="18382"/>
                  <a:pt x="10800" y="18382"/>
                </a:cubicBezTo>
                <a:cubicBezTo>
                  <a:pt x="14987" y="18382"/>
                  <a:pt x="18382" y="14987"/>
                  <a:pt x="18382" y="10800"/>
                </a:cubicBezTo>
                <a:cubicBezTo>
                  <a:pt x="18382" y="6613"/>
                  <a:pt x="14987" y="3218"/>
                  <a:pt x="10800" y="3218"/>
                </a:cubicBezTo>
                <a:cubicBezTo>
                  <a:pt x="6613" y="3218"/>
                  <a:pt x="3218" y="6613"/>
                  <a:pt x="3218" y="10800"/>
                </a:cubicBezTo>
                <a:close/>
              </a:path>
            </a:pathLst>
          </a:custGeom>
          <a:solidFill>
            <a:srgbClr val="FFFFFF"/>
          </a:solidFill>
          <a:ln w="38100">
            <a:solidFill>
              <a:srgbClr val="000000"/>
            </a:solidFill>
            <a:round/>
            <a:headEnd/>
            <a:tailEnd/>
          </a:ln>
        </xdr:spPr>
      </xdr:sp>
      <xdr:sp macro="" textlink="">
        <xdr:nvSpPr>
          <xdr:cNvPr id="5" name="WordArt 7">
            <a:extLst>
              <a:ext uri="{FF2B5EF4-FFF2-40B4-BE49-F238E27FC236}">
                <a16:creationId xmlns:a16="http://schemas.microsoft.com/office/drawing/2014/main" id="{00000000-0008-0000-0100-000005000000}"/>
              </a:ext>
            </a:extLst>
          </xdr:cNvPr>
          <xdr:cNvSpPr>
            <a:spLocks noChangeAspect="1" noChangeArrowheads="1" noChangeShapeType="1" noTextEdit="1"/>
          </xdr:cNvSpPr>
        </xdr:nvSpPr>
        <xdr:spPr bwMode="auto">
          <a:xfrm rot="-4900908">
            <a:off x="1249" y="579"/>
            <a:ext cx="3261" cy="3161"/>
          </a:xfrm>
          <a:prstGeom prst="rect">
            <a:avLst/>
          </a:prstGeom>
        </xdr:spPr>
        <xdr:txBody>
          <a:bodyPr wrap="none" fromWordArt="1">
            <a:prstTxWarp prst="textCircle">
              <a:avLst>
                <a:gd name="adj" fmla="val 10858236"/>
              </a:avLst>
            </a:prstTxWarp>
          </a:bodyPr>
          <a:lstStyle/>
          <a:p>
            <a:pPr algn="ctr" rtl="0"/>
            <a:r>
              <a:rPr lang="en-ZA" sz="3200" kern="10" spc="0">
                <a:ln w="9525">
                  <a:solidFill>
                    <a:srgbClr val="0000FF"/>
                  </a:solidFill>
                  <a:round/>
                  <a:headEnd/>
                  <a:tailEnd/>
                </a:ln>
                <a:solidFill>
                  <a:srgbClr val="0000FF"/>
                </a:solidFill>
                <a:effectLst/>
                <a:latin typeface="Arial Black"/>
              </a:rPr>
              <a:t>UGANDA ELECTRICITY TRANSMISSION COMPANY LTD * </a:t>
            </a:r>
          </a:p>
        </xdr:txBody>
      </xdr:sp>
    </xdr:grpSp>
    <xdr:clientData/>
  </xdr:twoCellAnchor>
  <xdr:twoCellAnchor>
    <xdr:from>
      <xdr:col>3</xdr:col>
      <xdr:colOff>295276</xdr:colOff>
      <xdr:row>0</xdr:row>
      <xdr:rowOff>28576</xdr:rowOff>
    </xdr:from>
    <xdr:to>
      <xdr:col>5</xdr:col>
      <xdr:colOff>304801</xdr:colOff>
      <xdr:row>10</xdr:row>
      <xdr:rowOff>1</xdr:rowOff>
    </xdr:to>
    <xdr:grpSp>
      <xdr:nvGrpSpPr>
        <xdr:cNvPr id="6" name="Group 9">
          <a:extLst>
            <a:ext uri="{FF2B5EF4-FFF2-40B4-BE49-F238E27FC236}">
              <a16:creationId xmlns:a16="http://schemas.microsoft.com/office/drawing/2014/main" id="{00000000-0008-0000-0100-000006000000}"/>
            </a:ext>
          </a:extLst>
        </xdr:cNvPr>
        <xdr:cNvGrpSpPr>
          <a:grpSpLocks noChangeAspect="1"/>
        </xdr:cNvGrpSpPr>
      </xdr:nvGrpSpPr>
      <xdr:grpSpPr bwMode="auto">
        <a:xfrm>
          <a:off x="3495676" y="28576"/>
          <a:ext cx="2981325" cy="2524125"/>
          <a:chOff x="960" y="240"/>
          <a:chExt cx="3840" cy="3840"/>
        </a:xfrm>
      </xdr:grpSpPr>
      <xdr:pic>
        <xdr:nvPicPr>
          <xdr:cNvPr id="7" name="Picture 10" descr="j0167970">
            <a:extLst>
              <a:ext uri="{FF2B5EF4-FFF2-40B4-BE49-F238E27FC236}">
                <a16:creationId xmlns:a16="http://schemas.microsoft.com/office/drawing/2014/main" id="{00000000-0008-0000-0100-000007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677" t="11493" r="3677"/>
          <a:stretch>
            <a:fillRect/>
          </a:stretch>
        </xdr:blipFill>
        <xdr:spPr bwMode="auto">
          <a:xfrm>
            <a:off x="1544" y="770"/>
            <a:ext cx="2694" cy="27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 name="AutoShape 11">
            <a:extLst>
              <a:ext uri="{FF2B5EF4-FFF2-40B4-BE49-F238E27FC236}">
                <a16:creationId xmlns:a16="http://schemas.microsoft.com/office/drawing/2014/main" id="{00000000-0008-0000-0100-000008000000}"/>
              </a:ext>
            </a:extLst>
          </xdr:cNvPr>
          <xdr:cNvSpPr>
            <a:spLocks noChangeAspect="1" noChangeArrowheads="1"/>
          </xdr:cNvSpPr>
        </xdr:nvSpPr>
        <xdr:spPr bwMode="auto">
          <a:xfrm>
            <a:off x="960" y="240"/>
            <a:ext cx="3840" cy="3840"/>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w 21600"/>
              <a:gd name="T13" fmla="*/ 0 h 21600"/>
              <a:gd name="T14" fmla="*/ 0 w 21600"/>
              <a:gd name="T15" fmla="*/ 0 h 21600"/>
              <a:gd name="T16" fmla="*/ 0 60000 65536"/>
              <a:gd name="T17" fmla="*/ 0 60000 65536"/>
              <a:gd name="T18" fmla="*/ 0 60000 65536"/>
              <a:gd name="T19" fmla="*/ 0 60000 65536"/>
              <a:gd name="T20" fmla="*/ 0 60000 65536"/>
              <a:gd name="T21" fmla="*/ 0 60000 65536"/>
              <a:gd name="T22" fmla="*/ 0 60000 65536"/>
              <a:gd name="T23" fmla="*/ 0 60000 65536"/>
              <a:gd name="T24" fmla="*/ 3161 w 21600"/>
              <a:gd name="T25" fmla="*/ 3161 h 21600"/>
              <a:gd name="T26" fmla="*/ 18439 w 21600"/>
              <a:gd name="T27" fmla="*/ 18439 h 21600"/>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21600" h="21600">
                <a:moveTo>
                  <a:pt x="0" y="10800"/>
                </a:moveTo>
                <a:cubicBezTo>
                  <a:pt x="0" y="4835"/>
                  <a:pt x="4835" y="0"/>
                  <a:pt x="10800" y="0"/>
                </a:cubicBezTo>
                <a:cubicBezTo>
                  <a:pt x="16765" y="0"/>
                  <a:pt x="21600" y="4835"/>
                  <a:pt x="21600" y="10800"/>
                </a:cubicBezTo>
                <a:cubicBezTo>
                  <a:pt x="21600" y="16765"/>
                  <a:pt x="16765" y="21600"/>
                  <a:pt x="10800" y="21600"/>
                </a:cubicBezTo>
                <a:cubicBezTo>
                  <a:pt x="4835" y="21600"/>
                  <a:pt x="0" y="16765"/>
                  <a:pt x="0" y="10800"/>
                </a:cubicBezTo>
                <a:close/>
                <a:moveTo>
                  <a:pt x="3218" y="10800"/>
                </a:moveTo>
                <a:cubicBezTo>
                  <a:pt x="3218" y="14987"/>
                  <a:pt x="6613" y="18382"/>
                  <a:pt x="10800" y="18382"/>
                </a:cubicBezTo>
                <a:cubicBezTo>
                  <a:pt x="14987" y="18382"/>
                  <a:pt x="18382" y="14987"/>
                  <a:pt x="18382" y="10800"/>
                </a:cubicBezTo>
                <a:cubicBezTo>
                  <a:pt x="18382" y="6613"/>
                  <a:pt x="14987" y="3218"/>
                  <a:pt x="10800" y="3218"/>
                </a:cubicBezTo>
                <a:cubicBezTo>
                  <a:pt x="6613" y="3218"/>
                  <a:pt x="3218" y="6613"/>
                  <a:pt x="3218" y="10800"/>
                </a:cubicBezTo>
                <a:close/>
              </a:path>
            </a:pathLst>
          </a:custGeom>
          <a:solidFill>
            <a:srgbClr val="FFFFFF"/>
          </a:solidFill>
          <a:ln w="38100">
            <a:solidFill>
              <a:srgbClr val="000000"/>
            </a:solidFill>
            <a:round/>
            <a:headEnd/>
            <a:tailEnd/>
          </a:ln>
        </xdr:spPr>
      </xdr:sp>
      <xdr:sp macro="" textlink="">
        <xdr:nvSpPr>
          <xdr:cNvPr id="9" name="WordArt 12">
            <a:extLst>
              <a:ext uri="{FF2B5EF4-FFF2-40B4-BE49-F238E27FC236}">
                <a16:creationId xmlns:a16="http://schemas.microsoft.com/office/drawing/2014/main" id="{00000000-0008-0000-0100-000009000000}"/>
              </a:ext>
            </a:extLst>
          </xdr:cNvPr>
          <xdr:cNvSpPr>
            <a:spLocks noChangeAspect="1" noChangeArrowheads="1" noChangeShapeType="1" noTextEdit="1"/>
          </xdr:cNvSpPr>
        </xdr:nvSpPr>
        <xdr:spPr bwMode="auto">
          <a:xfrm rot="-4900908">
            <a:off x="1249" y="579"/>
            <a:ext cx="3261" cy="3161"/>
          </a:xfrm>
          <a:prstGeom prst="rect">
            <a:avLst/>
          </a:prstGeom>
        </xdr:spPr>
        <xdr:txBody>
          <a:bodyPr wrap="none" fromWordArt="1">
            <a:prstTxWarp prst="textCircle">
              <a:avLst>
                <a:gd name="adj" fmla="val 10858236"/>
              </a:avLst>
            </a:prstTxWarp>
          </a:bodyPr>
          <a:lstStyle/>
          <a:p>
            <a:pPr algn="ctr" rtl="0"/>
            <a:r>
              <a:rPr lang="en-ZA" sz="3200" kern="10" spc="0">
                <a:ln w="9525">
                  <a:solidFill>
                    <a:srgbClr val="0000FF"/>
                  </a:solidFill>
                  <a:round/>
                  <a:headEnd/>
                  <a:tailEnd/>
                </a:ln>
                <a:solidFill>
                  <a:srgbClr val="0000FF"/>
                </a:solidFill>
                <a:effectLst/>
                <a:latin typeface="Arial Black"/>
              </a:rPr>
              <a:t>UGANDA ELECTRICITY TRANSMISSION COMPANY LTD * </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Infor/Query%20and%20Analysis/LsAgXLB.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Format"/>
      <sheetName val="Scrapbook"/>
      <sheetName val="AutoFormat"/>
      <sheetName val="SheetPicture"/>
    </sheetNames>
    <definedNames>
      <definedName name="AG_DTRT"/>
      <definedName name="AG_SMLK"/>
    </defined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H155"/>
    </sheetView>
  </sheetViews>
  <sheetFormatPr defaultRowHeight="15" x14ac:dyDescent="0.25"/>
  <sheetData/>
  <pageMargins left="0.7" right="0.7" top="0.75" bottom="0.75" header="0.3" footer="0.3"/>
  <customProperties>
    <customPr name="QAA_DRILLPATH_NODE_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97"/>
  <sheetViews>
    <sheetView tabSelected="1" topLeftCell="B28" workbookViewId="0">
      <selection activeCell="G9" sqref="G9"/>
    </sheetView>
  </sheetViews>
  <sheetFormatPr defaultColWidth="19.7109375" defaultRowHeight="19.5" customHeight="1" x14ac:dyDescent="0.3"/>
  <cols>
    <col min="1" max="1" width="8.5703125" style="3" customWidth="1"/>
    <col min="2" max="3" width="19.7109375" style="3"/>
    <col min="4" max="4" width="16.5703125" style="3" customWidth="1"/>
    <col min="5" max="5" width="28" style="3" customWidth="1"/>
    <col min="6" max="6" width="26" style="3" customWidth="1"/>
    <col min="7" max="7" width="29.7109375" style="4" customWidth="1"/>
    <col min="8" max="8" width="8.5703125" style="3" customWidth="1"/>
    <col min="9" max="9" width="22.85546875" style="44" customWidth="1"/>
    <col min="10" max="10" width="21.28515625" style="3" bestFit="1" customWidth="1"/>
    <col min="11" max="16384" width="19.7109375" style="3"/>
  </cols>
  <sheetData>
    <row r="1" spans="2:9" ht="19.5" customHeight="1" x14ac:dyDescent="0.3">
      <c r="B1" s="3" t="s">
        <v>4</v>
      </c>
    </row>
    <row r="10" spans="2:9" ht="25.5" customHeight="1" x14ac:dyDescent="0.3"/>
    <row r="11" spans="2:9" ht="19.5" customHeight="1" x14ac:dyDescent="0.3">
      <c r="B11" s="76" t="s">
        <v>5</v>
      </c>
      <c r="C11" s="76"/>
      <c r="D11" s="76"/>
      <c r="E11" s="76"/>
      <c r="F11" s="76"/>
      <c r="G11" s="76"/>
      <c r="H11" s="44"/>
    </row>
    <row r="12" spans="2:9" ht="19.5" customHeight="1" x14ac:dyDescent="0.3">
      <c r="B12" s="76" t="s">
        <v>6</v>
      </c>
      <c r="C12" s="76"/>
      <c r="D12" s="76"/>
      <c r="E12" s="76"/>
      <c r="F12" s="76"/>
      <c r="G12" s="76"/>
    </row>
    <row r="13" spans="2:9" ht="19.5" customHeight="1" x14ac:dyDescent="0.3">
      <c r="B13" s="76" t="s">
        <v>328</v>
      </c>
      <c r="C13" s="76"/>
      <c r="D13" s="76"/>
      <c r="E13" s="76"/>
      <c r="F13" s="76"/>
      <c r="G13" s="76"/>
    </row>
    <row r="14" spans="2:9" ht="19.5" customHeight="1" x14ac:dyDescent="0.3">
      <c r="B14" s="76" t="s">
        <v>7</v>
      </c>
      <c r="C14" s="76"/>
      <c r="D14" s="76"/>
      <c r="E14" s="76"/>
      <c r="F14" s="76"/>
      <c r="G14" s="76"/>
    </row>
    <row r="15" spans="2:9" ht="19.5" customHeight="1" thickBot="1" x14ac:dyDescent="0.35">
      <c r="B15" s="6"/>
      <c r="D15" s="15"/>
      <c r="E15" s="7"/>
      <c r="F15" s="7"/>
      <c r="I15" s="44">
        <v>1587373603</v>
      </c>
    </row>
    <row r="16" spans="2:9" ht="19.5" customHeight="1" x14ac:dyDescent="0.3">
      <c r="B16" s="8"/>
      <c r="C16" s="9"/>
      <c r="D16" s="10"/>
      <c r="E16" s="10"/>
      <c r="F16" s="11" t="s">
        <v>8</v>
      </c>
      <c r="G16" s="12" t="s">
        <v>8</v>
      </c>
    </row>
    <row r="17" spans="2:10" s="6" customFormat="1" ht="19.5" customHeight="1" x14ac:dyDescent="0.3">
      <c r="B17" s="13" t="s">
        <v>9</v>
      </c>
      <c r="C17" s="14"/>
      <c r="D17" s="15"/>
      <c r="E17" s="16"/>
      <c r="F17" s="16"/>
      <c r="G17" s="5">
        <v>9358551059</v>
      </c>
      <c r="I17" s="68">
        <f>[1]!AG_SMLK("0,2,SS6,LA,F=TCL,K=DbC,F=A,K=/LA/Ldg,F=170002,T=170002,K=/LA/AccCde,F=2000001,T=2025010,K=/LA/Prd,E=1,O=/LA/BseAmt,",#REF!)</f>
        <v>7901118002.4899998</v>
      </c>
      <c r="J17" s="69">
        <f>+G17-I17</f>
        <v>1457433056.5100002</v>
      </c>
    </row>
    <row r="18" spans="2:10" ht="19.5" customHeight="1" x14ac:dyDescent="0.3">
      <c r="B18" s="18"/>
      <c r="C18" s="14"/>
      <c r="D18" s="15"/>
      <c r="E18" s="19"/>
      <c r="F18" s="19"/>
      <c r="G18" s="21"/>
      <c r="I18" s="68">
        <f>[1]!AG_SMLK("0,2,SS6,LA,F=TCL,K=DbC,F=A,K=/LA/Ldg,F=170002,T=170002,K=/LA/AccCde,F=2000001,T=2025012,K=/LA/Prd,E=1,O=/LA/BseAmt,",'REC JUNE'!I18)</f>
        <v>9358551059.4899998</v>
      </c>
    </row>
    <row r="19" spans="2:10" ht="19.5" customHeight="1" x14ac:dyDescent="0.3">
      <c r="B19" s="18" t="s">
        <v>40</v>
      </c>
      <c r="C19" s="14"/>
      <c r="D19" s="15"/>
      <c r="E19" s="19"/>
      <c r="F19" s="19">
        <f>-'UN PRES '!E8</f>
        <v>-5400</v>
      </c>
      <c r="G19" s="21"/>
      <c r="I19" s="44">
        <f>+I18-G17</f>
        <v>0.48999977111816406</v>
      </c>
    </row>
    <row r="20" spans="2:10" ht="19.5" customHeight="1" x14ac:dyDescent="0.3">
      <c r="B20" s="18"/>
      <c r="C20" s="15"/>
      <c r="D20" s="15"/>
      <c r="E20" s="19"/>
      <c r="F20" s="49"/>
      <c r="G20" s="21"/>
      <c r="J20" s="3">
        <v>36263684</v>
      </c>
    </row>
    <row r="21" spans="2:10" ht="19.5" customHeight="1" x14ac:dyDescent="0.3">
      <c r="B21" s="18"/>
      <c r="C21" s="15"/>
      <c r="D21" s="15"/>
      <c r="E21" s="19"/>
      <c r="F21" s="49"/>
      <c r="G21" s="21"/>
      <c r="J21" s="49">
        <f>+J20-I19</f>
        <v>36263683.510000229</v>
      </c>
    </row>
    <row r="22" spans="2:10" ht="19.5" customHeight="1" x14ac:dyDescent="0.3">
      <c r="B22" s="18"/>
      <c r="C22" s="15"/>
      <c r="D22" s="15"/>
      <c r="E22" s="19"/>
      <c r="F22" s="49"/>
      <c r="G22" s="21"/>
    </row>
    <row r="23" spans="2:10" ht="19.5" customHeight="1" x14ac:dyDescent="0.3">
      <c r="B23" s="18"/>
      <c r="C23" s="15"/>
      <c r="D23" s="15"/>
      <c r="E23" s="19"/>
      <c r="F23" s="49"/>
      <c r="G23" s="21"/>
    </row>
    <row r="24" spans="2:10" ht="19.5" customHeight="1" x14ac:dyDescent="0.3">
      <c r="B24" s="18"/>
      <c r="C24" s="15"/>
      <c r="D24" s="15"/>
      <c r="E24" s="19"/>
      <c r="F24" s="49"/>
      <c r="G24" s="21"/>
    </row>
    <row r="25" spans="2:10" ht="19.5" customHeight="1" x14ac:dyDescent="0.3">
      <c r="B25" s="18"/>
      <c r="C25" s="39"/>
      <c r="D25" s="42"/>
      <c r="E25" s="42"/>
      <c r="F25" s="41"/>
      <c r="G25" s="40"/>
    </row>
    <row r="26" spans="2:10" ht="19.5" customHeight="1" x14ac:dyDescent="0.3">
      <c r="B26" s="18"/>
      <c r="C26" s="39"/>
      <c r="D26" s="42"/>
      <c r="E26" s="42"/>
      <c r="F26" s="43"/>
      <c r="G26" s="40"/>
    </row>
    <row r="27" spans="2:10" ht="19.5" customHeight="1" x14ac:dyDescent="0.3">
      <c r="B27" s="18"/>
      <c r="C27" s="39"/>
      <c r="D27" s="46"/>
      <c r="E27" s="47"/>
      <c r="F27" s="43"/>
      <c r="G27" s="40"/>
    </row>
    <row r="28" spans="2:10" ht="19.5" customHeight="1" x14ac:dyDescent="0.3">
      <c r="B28" s="18"/>
      <c r="C28" s="39"/>
      <c r="D28" s="46"/>
      <c r="E28" s="47"/>
      <c r="F28" s="43">
        <f>+'UN PRES '!D18</f>
        <v>0</v>
      </c>
      <c r="G28" s="40"/>
    </row>
    <row r="29" spans="2:10" ht="19.5" customHeight="1" x14ac:dyDescent="0.3">
      <c r="B29" s="18"/>
      <c r="C29" s="15"/>
      <c r="D29" s="15"/>
      <c r="E29" s="37"/>
      <c r="F29" s="48"/>
      <c r="G29" s="22"/>
    </row>
    <row r="30" spans="2:10" ht="19.5" customHeight="1" x14ac:dyDescent="0.3">
      <c r="B30" s="13" t="s">
        <v>10</v>
      </c>
      <c r="C30" s="15"/>
      <c r="D30" s="15"/>
      <c r="E30" s="16"/>
      <c r="F30" s="55">
        <f>SUM(F18:F29)</f>
        <v>-5400</v>
      </c>
      <c r="G30" s="22"/>
    </row>
    <row r="31" spans="2:10" ht="19.5" customHeight="1" x14ac:dyDescent="0.3">
      <c r="B31" s="13"/>
      <c r="C31" s="15"/>
      <c r="D31" s="15"/>
      <c r="E31" s="16"/>
      <c r="F31" s="16"/>
      <c r="G31" s="22"/>
    </row>
    <row r="32" spans="2:10" ht="19.5" customHeight="1" x14ac:dyDescent="0.3">
      <c r="B32" s="13" t="s">
        <v>11</v>
      </c>
      <c r="C32" s="14"/>
      <c r="D32" s="15"/>
      <c r="E32" s="23"/>
      <c r="F32" s="23"/>
      <c r="G32" s="36">
        <f>G17+F30</f>
        <v>9358545659</v>
      </c>
    </row>
    <row r="33" spans="2:9" ht="19.5" customHeight="1" thickBot="1" x14ac:dyDescent="0.35">
      <c r="B33" s="24"/>
      <c r="C33" s="25"/>
      <c r="D33" s="25"/>
      <c r="E33" s="26"/>
      <c r="F33" s="26"/>
      <c r="G33" s="35">
        <f>9358545659-G32</f>
        <v>0</v>
      </c>
      <c r="I33" s="67"/>
    </row>
    <row r="34" spans="2:9" ht="19.5" customHeight="1" x14ac:dyDescent="0.3">
      <c r="B34" s="15"/>
      <c r="C34" s="15"/>
      <c r="D34" s="15"/>
      <c r="E34" s="23"/>
      <c r="F34" s="23"/>
      <c r="G34" s="17"/>
      <c r="I34" s="44">
        <v>9358545659</v>
      </c>
    </row>
    <row r="35" spans="2:9" ht="19.5" customHeight="1" x14ac:dyDescent="0.3">
      <c r="B35" s="6"/>
      <c r="G35" s="38"/>
    </row>
    <row r="36" spans="2:9" ht="19.5" customHeight="1" x14ac:dyDescent="0.3">
      <c r="B36" s="15"/>
      <c r="C36" s="15"/>
      <c r="D36" s="15"/>
      <c r="E36" s="27"/>
      <c r="F36" s="27"/>
      <c r="G36" s="20"/>
    </row>
    <row r="37" spans="2:9" ht="19.5" customHeight="1" thickBot="1" x14ac:dyDescent="0.35">
      <c r="B37" s="6" t="s">
        <v>62</v>
      </c>
      <c r="G37" s="59"/>
    </row>
    <row r="38" spans="2:9" ht="19.5" customHeight="1" x14ac:dyDescent="0.3">
      <c r="B38" s="6"/>
      <c r="G38" s="20"/>
    </row>
    <row r="39" spans="2:9" ht="19.5" customHeight="1" x14ac:dyDescent="0.3">
      <c r="B39" s="6"/>
      <c r="G39" s="38"/>
    </row>
    <row r="40" spans="2:9" ht="19.5" customHeight="1" x14ac:dyDescent="0.3">
      <c r="B40" s="6"/>
      <c r="E40" s="27"/>
      <c r="F40" s="27"/>
      <c r="G40" s="20"/>
    </row>
    <row r="41" spans="2:9" ht="19.5" customHeight="1" thickBot="1" x14ac:dyDescent="0.35">
      <c r="B41" s="6" t="s">
        <v>39</v>
      </c>
      <c r="G41" s="59"/>
    </row>
    <row r="42" spans="2:9" ht="19.5" customHeight="1" x14ac:dyDescent="0.3">
      <c r="B42" s="6"/>
      <c r="G42" s="38"/>
    </row>
    <row r="43" spans="2:9" ht="19.5" customHeight="1" x14ac:dyDescent="0.3">
      <c r="B43" s="6"/>
      <c r="G43" s="38"/>
    </row>
    <row r="44" spans="2:9" ht="20.25" customHeight="1" x14ac:dyDescent="0.3">
      <c r="B44" s="6"/>
      <c r="G44" s="20"/>
    </row>
    <row r="45" spans="2:9" ht="19.5" customHeight="1" thickBot="1" x14ac:dyDescent="0.35">
      <c r="B45" s="6" t="s">
        <v>37</v>
      </c>
      <c r="E45" s="4"/>
      <c r="F45" s="4"/>
      <c r="G45" s="59"/>
    </row>
    <row r="46" spans="2:9" ht="19.5" customHeight="1" x14ac:dyDescent="0.3">
      <c r="E46" s="4"/>
      <c r="F46" s="4"/>
      <c r="G46" s="38"/>
    </row>
    <row r="47" spans="2:9" ht="19.5" customHeight="1" x14ac:dyDescent="0.3">
      <c r="G47" s="20"/>
    </row>
    <row r="48" spans="2:9" ht="19.5" customHeight="1" x14ac:dyDescent="0.3">
      <c r="D48" s="28"/>
      <c r="G48" s="3"/>
    </row>
    <row r="49" spans="4:7" ht="19.5" customHeight="1" x14ac:dyDescent="0.3">
      <c r="D49" s="28"/>
      <c r="G49" s="3"/>
    </row>
    <row r="51" spans="4:7" ht="19.5" customHeight="1" x14ac:dyDescent="0.3">
      <c r="G51" s="3"/>
    </row>
    <row r="52" spans="4:7" ht="19.5" customHeight="1" x14ac:dyDescent="0.3">
      <c r="G52" s="3"/>
    </row>
    <row r="53" spans="4:7" ht="19.5" customHeight="1" x14ac:dyDescent="0.3">
      <c r="G53" s="3"/>
    </row>
    <row r="54" spans="4:7" ht="19.5" customHeight="1" x14ac:dyDescent="0.3">
      <c r="G54" s="3"/>
    </row>
    <row r="55" spans="4:7" ht="19.5" customHeight="1" x14ac:dyDescent="0.3">
      <c r="G55" s="3"/>
    </row>
    <row r="56" spans="4:7" ht="19.5" customHeight="1" x14ac:dyDescent="0.3">
      <c r="G56" s="3"/>
    </row>
    <row r="57" spans="4:7" ht="19.5" customHeight="1" x14ac:dyDescent="0.3">
      <c r="G57" s="3"/>
    </row>
    <row r="58" spans="4:7" ht="19.5" customHeight="1" x14ac:dyDescent="0.3">
      <c r="G58" s="3"/>
    </row>
    <row r="59" spans="4:7" ht="19.5" customHeight="1" x14ac:dyDescent="0.3">
      <c r="G59" s="3"/>
    </row>
    <row r="60" spans="4:7" ht="19.5" customHeight="1" x14ac:dyDescent="0.3">
      <c r="G60" s="3"/>
    </row>
    <row r="61" spans="4:7" ht="19.5" customHeight="1" x14ac:dyDescent="0.3">
      <c r="G61" s="3"/>
    </row>
    <row r="62" spans="4:7" ht="19.5" customHeight="1" x14ac:dyDescent="0.3">
      <c r="G62" s="3"/>
    </row>
    <row r="63" spans="4:7" ht="19.5" customHeight="1" x14ac:dyDescent="0.3">
      <c r="G63" s="3"/>
    </row>
    <row r="64" spans="4:7" ht="19.5" customHeight="1" x14ac:dyDescent="0.3">
      <c r="G64" s="3"/>
    </row>
    <row r="65" spans="7:7" ht="19.5" customHeight="1" x14ac:dyDescent="0.3">
      <c r="G65" s="3"/>
    </row>
    <row r="66" spans="7:7" ht="19.5" customHeight="1" x14ac:dyDescent="0.3">
      <c r="G66" s="3"/>
    </row>
    <row r="67" spans="7:7" ht="19.5" customHeight="1" x14ac:dyDescent="0.3">
      <c r="G67" s="3"/>
    </row>
    <row r="68" spans="7:7" ht="19.5" customHeight="1" x14ac:dyDescent="0.3">
      <c r="G68" s="3"/>
    </row>
    <row r="69" spans="7:7" ht="19.5" customHeight="1" x14ac:dyDescent="0.3">
      <c r="G69" s="3"/>
    </row>
    <row r="70" spans="7:7" ht="19.5" customHeight="1" x14ac:dyDescent="0.3">
      <c r="G70" s="3"/>
    </row>
    <row r="71" spans="7:7" ht="19.5" customHeight="1" x14ac:dyDescent="0.3">
      <c r="G71" s="3"/>
    </row>
    <row r="72" spans="7:7" ht="19.5" customHeight="1" x14ac:dyDescent="0.3">
      <c r="G72" s="3"/>
    </row>
    <row r="73" spans="7:7" ht="19.5" customHeight="1" x14ac:dyDescent="0.3">
      <c r="G73" s="3"/>
    </row>
    <row r="74" spans="7:7" ht="19.5" customHeight="1" x14ac:dyDescent="0.3">
      <c r="G74" s="3"/>
    </row>
    <row r="75" spans="7:7" ht="19.5" customHeight="1" x14ac:dyDescent="0.3">
      <c r="G75" s="3"/>
    </row>
    <row r="76" spans="7:7" ht="19.5" customHeight="1" x14ac:dyDescent="0.3">
      <c r="G76" s="3"/>
    </row>
    <row r="77" spans="7:7" ht="19.5" customHeight="1" x14ac:dyDescent="0.3">
      <c r="G77" s="3"/>
    </row>
    <row r="78" spans="7:7" ht="19.5" customHeight="1" x14ac:dyDescent="0.3">
      <c r="G78" s="3"/>
    </row>
    <row r="79" spans="7:7" ht="19.5" customHeight="1" x14ac:dyDescent="0.3">
      <c r="G79" s="3"/>
    </row>
    <row r="80" spans="7:7" ht="19.5" customHeight="1" x14ac:dyDescent="0.3">
      <c r="G80" s="3"/>
    </row>
    <row r="81" spans="7:7" ht="19.5" customHeight="1" x14ac:dyDescent="0.3">
      <c r="G81" s="3"/>
    </row>
    <row r="82" spans="7:7" ht="19.5" customHeight="1" x14ac:dyDescent="0.3">
      <c r="G82" s="3"/>
    </row>
    <row r="83" spans="7:7" ht="19.5" customHeight="1" x14ac:dyDescent="0.3">
      <c r="G83" s="3"/>
    </row>
    <row r="84" spans="7:7" ht="19.5" customHeight="1" x14ac:dyDescent="0.3">
      <c r="G84" s="3"/>
    </row>
    <row r="85" spans="7:7" ht="19.5" customHeight="1" x14ac:dyDescent="0.3">
      <c r="G85" s="3"/>
    </row>
    <row r="86" spans="7:7" ht="19.5" customHeight="1" x14ac:dyDescent="0.3">
      <c r="G86" s="3"/>
    </row>
    <row r="87" spans="7:7" ht="19.5" customHeight="1" x14ac:dyDescent="0.3">
      <c r="G87" s="3"/>
    </row>
    <row r="88" spans="7:7" ht="19.5" customHeight="1" x14ac:dyDescent="0.3">
      <c r="G88" s="3"/>
    </row>
    <row r="89" spans="7:7" ht="19.5" customHeight="1" x14ac:dyDescent="0.3">
      <c r="G89" s="3"/>
    </row>
    <row r="90" spans="7:7" ht="19.5" customHeight="1" x14ac:dyDescent="0.3">
      <c r="G90" s="3"/>
    </row>
    <row r="91" spans="7:7" ht="19.5" customHeight="1" x14ac:dyDescent="0.3">
      <c r="G91" s="3"/>
    </row>
    <row r="92" spans="7:7" ht="19.5" customHeight="1" x14ac:dyDescent="0.3">
      <c r="G92" s="3"/>
    </row>
    <row r="93" spans="7:7" ht="19.5" customHeight="1" x14ac:dyDescent="0.3">
      <c r="G93" s="3"/>
    </row>
    <row r="94" spans="7:7" ht="19.5" customHeight="1" x14ac:dyDescent="0.3">
      <c r="G94" s="3"/>
    </row>
    <row r="95" spans="7:7" ht="19.5" customHeight="1" x14ac:dyDescent="0.3">
      <c r="G95" s="3"/>
    </row>
    <row r="96" spans="7:7" ht="19.5" customHeight="1" x14ac:dyDescent="0.3">
      <c r="G96" s="3"/>
    </row>
    <row r="97" spans="7:7" ht="19.5" customHeight="1" x14ac:dyDescent="0.3">
      <c r="G97" s="3"/>
    </row>
  </sheetData>
  <mergeCells count="4">
    <mergeCell ref="B11:G11"/>
    <mergeCell ref="B12:G12"/>
    <mergeCell ref="B13:G13"/>
    <mergeCell ref="B14:G14"/>
  </mergeCells>
  <dataValidations disablePrompts="1" count="3">
    <dataValidation type="textLength" errorStyle="information" allowBlank="1" showInputMessage="1" showErrorMessage="1" error="XLBVal:6=7901118002.49_x000d__x000a_" sqref="I17">
      <formula1>0</formula1>
      <formula2>300</formula2>
    </dataValidation>
    <dataValidation type="textLength" errorStyle="information" allowBlank="1" showInputMessage="1" showErrorMessage="1" error="XLBVal:6=9358551059.49_x000d__x000a_" sqref="I18">
      <formula1>0</formula1>
      <formula2>300</formula2>
    </dataValidation>
    <dataValidation type="textLength" errorStyle="information" allowBlank="1" showInputMessage="1" showErrorMessage="1" error="XLBVal:6=4033655107.49_x000d__x000a_" sqref="G17">
      <formula1>0</formula1>
      <formula2>300</formula2>
    </dataValidation>
  </dataValidations>
  <pageMargins left="0.7" right="0.7" top="0.75" bottom="0.75" header="0.3" footer="0.3"/>
  <pageSetup scale="45" fitToHeight="0" orientation="portrait" r:id="rId1"/>
  <customProperties>
    <customPr name="QAA_DRILLPATH_NODE_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8"/>
  <sheetViews>
    <sheetView workbookViewId="0">
      <selection activeCell="E4" sqref="E4:E5"/>
    </sheetView>
  </sheetViews>
  <sheetFormatPr defaultRowHeight="15.75" x14ac:dyDescent="0.25"/>
  <cols>
    <col min="1" max="1" width="14.28515625" style="31" customWidth="1"/>
    <col min="2" max="2" width="57.28515625" style="31" customWidth="1"/>
    <col min="3" max="3" width="19.140625" style="32" customWidth="1"/>
    <col min="4" max="4" width="54.28515625" style="33" customWidth="1"/>
    <col min="5" max="5" width="21.7109375" style="51" customWidth="1"/>
    <col min="6" max="6" width="9.140625" style="57" customWidth="1"/>
    <col min="7" max="7" width="34.42578125" style="30" customWidth="1"/>
    <col min="8" max="8" width="17" style="30" customWidth="1"/>
    <col min="9" max="9" width="28.5703125" style="30" customWidth="1"/>
    <col min="10" max="10" width="9.140625" style="30"/>
    <col min="11" max="11" width="18.5703125" style="30" customWidth="1"/>
    <col min="12" max="12" width="26.140625" style="51" customWidth="1"/>
    <col min="13" max="14" width="9.140625" style="30"/>
    <col min="15" max="18" width="9.5703125" style="30" bestFit="1" customWidth="1"/>
    <col min="19" max="247" width="9.140625" style="30"/>
    <col min="248" max="248" width="22.42578125" style="30" customWidth="1"/>
    <col min="249" max="249" width="19.28515625" style="30" customWidth="1"/>
    <col min="250" max="250" width="50" style="30" customWidth="1"/>
    <col min="251" max="251" width="29.28515625" style="30" customWidth="1"/>
    <col min="252" max="252" width="23.28515625" style="30" customWidth="1"/>
    <col min="253" max="253" width="31.7109375" style="30" customWidth="1"/>
    <col min="254" max="254" width="38.42578125" style="30" customWidth="1"/>
    <col min="255" max="255" width="20.140625" style="30" customWidth="1"/>
    <col min="256" max="256" width="9.5703125" style="30" bestFit="1" customWidth="1"/>
    <col min="257" max="267" width="9.140625" style="30"/>
    <col min="268" max="268" width="9.5703125" style="30" bestFit="1" customWidth="1"/>
    <col min="269" max="270" width="9.140625" style="30"/>
    <col min="271" max="274" width="9.5703125" style="30" bestFit="1" customWidth="1"/>
    <col min="275" max="503" width="9.140625" style="30"/>
    <col min="504" max="504" width="22.42578125" style="30" customWidth="1"/>
    <col min="505" max="505" width="19.28515625" style="30" customWidth="1"/>
    <col min="506" max="506" width="50" style="30" customWidth="1"/>
    <col min="507" max="507" width="29.28515625" style="30" customWidth="1"/>
    <col min="508" max="508" width="23.28515625" style="30" customWidth="1"/>
    <col min="509" max="509" width="31.7109375" style="30" customWidth="1"/>
    <col min="510" max="510" width="38.42578125" style="30" customWidth="1"/>
    <col min="511" max="511" width="20.140625" style="30" customWidth="1"/>
    <col min="512" max="512" width="9.5703125" style="30" bestFit="1" customWidth="1"/>
    <col min="513" max="523" width="9.140625" style="30"/>
    <col min="524" max="524" width="9.5703125" style="30" bestFit="1" customWidth="1"/>
    <col min="525" max="526" width="9.140625" style="30"/>
    <col min="527" max="530" width="9.5703125" style="30" bestFit="1" customWidth="1"/>
    <col min="531" max="759" width="9.140625" style="30"/>
    <col min="760" max="760" width="22.42578125" style="30" customWidth="1"/>
    <col min="761" max="761" width="19.28515625" style="30" customWidth="1"/>
    <col min="762" max="762" width="50" style="30" customWidth="1"/>
    <col min="763" max="763" width="29.28515625" style="30" customWidth="1"/>
    <col min="764" max="764" width="23.28515625" style="30" customWidth="1"/>
    <col min="765" max="765" width="31.7109375" style="30" customWidth="1"/>
    <col min="766" max="766" width="38.42578125" style="30" customWidth="1"/>
    <col min="767" max="767" width="20.140625" style="30" customWidth="1"/>
    <col min="768" max="768" width="9.5703125" style="30" bestFit="1" customWidth="1"/>
    <col min="769" max="779" width="9.140625" style="30"/>
    <col min="780" max="780" width="9.5703125" style="30" bestFit="1" customWidth="1"/>
    <col min="781" max="782" width="9.140625" style="30"/>
    <col min="783" max="786" width="9.5703125" style="30" bestFit="1" customWidth="1"/>
    <col min="787" max="1015" width="9.140625" style="30"/>
    <col min="1016" max="1016" width="22.42578125" style="30" customWidth="1"/>
    <col min="1017" max="1017" width="19.28515625" style="30" customWidth="1"/>
    <col min="1018" max="1018" width="50" style="30" customWidth="1"/>
    <col min="1019" max="1019" width="29.28515625" style="30" customWidth="1"/>
    <col min="1020" max="1020" width="23.28515625" style="30" customWidth="1"/>
    <col min="1021" max="1021" width="31.7109375" style="30" customWidth="1"/>
    <col min="1022" max="1022" width="38.42578125" style="30" customWidth="1"/>
    <col min="1023" max="1023" width="20.140625" style="30" customWidth="1"/>
    <col min="1024" max="1024" width="9.5703125" style="30" bestFit="1" customWidth="1"/>
    <col min="1025" max="1035" width="9.140625" style="30"/>
    <col min="1036" max="1036" width="9.5703125" style="30" bestFit="1" customWidth="1"/>
    <col min="1037" max="1038" width="9.140625" style="30"/>
    <col min="1039" max="1042" width="9.5703125" style="30" bestFit="1" customWidth="1"/>
    <col min="1043" max="1271" width="9.140625" style="30"/>
    <col min="1272" max="1272" width="22.42578125" style="30" customWidth="1"/>
    <col min="1273" max="1273" width="19.28515625" style="30" customWidth="1"/>
    <col min="1274" max="1274" width="50" style="30" customWidth="1"/>
    <col min="1275" max="1275" width="29.28515625" style="30" customWidth="1"/>
    <col min="1276" max="1276" width="23.28515625" style="30" customWidth="1"/>
    <col min="1277" max="1277" width="31.7109375" style="30" customWidth="1"/>
    <col min="1278" max="1278" width="38.42578125" style="30" customWidth="1"/>
    <col min="1279" max="1279" width="20.140625" style="30" customWidth="1"/>
    <col min="1280" max="1280" width="9.5703125" style="30" bestFit="1" customWidth="1"/>
    <col min="1281" max="1291" width="9.140625" style="30"/>
    <col min="1292" max="1292" width="9.5703125" style="30" bestFit="1" customWidth="1"/>
    <col min="1293" max="1294" width="9.140625" style="30"/>
    <col min="1295" max="1298" width="9.5703125" style="30" bestFit="1" customWidth="1"/>
    <col min="1299" max="1527" width="9.140625" style="30"/>
    <col min="1528" max="1528" width="22.42578125" style="30" customWidth="1"/>
    <col min="1529" max="1529" width="19.28515625" style="30" customWidth="1"/>
    <col min="1530" max="1530" width="50" style="30" customWidth="1"/>
    <col min="1531" max="1531" width="29.28515625" style="30" customWidth="1"/>
    <col min="1532" max="1532" width="23.28515625" style="30" customWidth="1"/>
    <col min="1533" max="1533" width="31.7109375" style="30" customWidth="1"/>
    <col min="1534" max="1534" width="38.42578125" style="30" customWidth="1"/>
    <col min="1535" max="1535" width="20.140625" style="30" customWidth="1"/>
    <col min="1536" max="1536" width="9.5703125" style="30" bestFit="1" customWidth="1"/>
    <col min="1537" max="1547" width="9.140625" style="30"/>
    <col min="1548" max="1548" width="9.5703125" style="30" bestFit="1" customWidth="1"/>
    <col min="1549" max="1550" width="9.140625" style="30"/>
    <col min="1551" max="1554" width="9.5703125" style="30" bestFit="1" customWidth="1"/>
    <col min="1555" max="1783" width="9.140625" style="30"/>
    <col min="1784" max="1784" width="22.42578125" style="30" customWidth="1"/>
    <col min="1785" max="1785" width="19.28515625" style="30" customWidth="1"/>
    <col min="1786" max="1786" width="50" style="30" customWidth="1"/>
    <col min="1787" max="1787" width="29.28515625" style="30" customWidth="1"/>
    <col min="1788" max="1788" width="23.28515625" style="30" customWidth="1"/>
    <col min="1789" max="1789" width="31.7109375" style="30" customWidth="1"/>
    <col min="1790" max="1790" width="38.42578125" style="30" customWidth="1"/>
    <col min="1791" max="1791" width="20.140625" style="30" customWidth="1"/>
    <col min="1792" max="1792" width="9.5703125" style="30" bestFit="1" customWidth="1"/>
    <col min="1793" max="1803" width="9.140625" style="30"/>
    <col min="1804" max="1804" width="9.5703125" style="30" bestFit="1" customWidth="1"/>
    <col min="1805" max="1806" width="9.140625" style="30"/>
    <col min="1807" max="1810" width="9.5703125" style="30" bestFit="1" customWidth="1"/>
    <col min="1811" max="2039" width="9.140625" style="30"/>
    <col min="2040" max="2040" width="22.42578125" style="30" customWidth="1"/>
    <col min="2041" max="2041" width="19.28515625" style="30" customWidth="1"/>
    <col min="2042" max="2042" width="50" style="30" customWidth="1"/>
    <col min="2043" max="2043" width="29.28515625" style="30" customWidth="1"/>
    <col min="2044" max="2044" width="23.28515625" style="30" customWidth="1"/>
    <col min="2045" max="2045" width="31.7109375" style="30" customWidth="1"/>
    <col min="2046" max="2046" width="38.42578125" style="30" customWidth="1"/>
    <col min="2047" max="2047" width="20.140625" style="30" customWidth="1"/>
    <col min="2048" max="2048" width="9.5703125" style="30" bestFit="1" customWidth="1"/>
    <col min="2049" max="2059" width="9.140625" style="30"/>
    <col min="2060" max="2060" width="9.5703125" style="30" bestFit="1" customWidth="1"/>
    <col min="2061" max="2062" width="9.140625" style="30"/>
    <col min="2063" max="2066" width="9.5703125" style="30" bestFit="1" customWidth="1"/>
    <col min="2067" max="2295" width="9.140625" style="30"/>
    <col min="2296" max="2296" width="22.42578125" style="30" customWidth="1"/>
    <col min="2297" max="2297" width="19.28515625" style="30" customWidth="1"/>
    <col min="2298" max="2298" width="50" style="30" customWidth="1"/>
    <col min="2299" max="2299" width="29.28515625" style="30" customWidth="1"/>
    <col min="2300" max="2300" width="23.28515625" style="30" customWidth="1"/>
    <col min="2301" max="2301" width="31.7109375" style="30" customWidth="1"/>
    <col min="2302" max="2302" width="38.42578125" style="30" customWidth="1"/>
    <col min="2303" max="2303" width="20.140625" style="30" customWidth="1"/>
    <col min="2304" max="2304" width="9.5703125" style="30" bestFit="1" customWidth="1"/>
    <col min="2305" max="2315" width="9.140625" style="30"/>
    <col min="2316" max="2316" width="9.5703125" style="30" bestFit="1" customWidth="1"/>
    <col min="2317" max="2318" width="9.140625" style="30"/>
    <col min="2319" max="2322" width="9.5703125" style="30" bestFit="1" customWidth="1"/>
    <col min="2323" max="2551" width="9.140625" style="30"/>
    <col min="2552" max="2552" width="22.42578125" style="30" customWidth="1"/>
    <col min="2553" max="2553" width="19.28515625" style="30" customWidth="1"/>
    <col min="2554" max="2554" width="50" style="30" customWidth="1"/>
    <col min="2555" max="2555" width="29.28515625" style="30" customWidth="1"/>
    <col min="2556" max="2556" width="23.28515625" style="30" customWidth="1"/>
    <col min="2557" max="2557" width="31.7109375" style="30" customWidth="1"/>
    <col min="2558" max="2558" width="38.42578125" style="30" customWidth="1"/>
    <col min="2559" max="2559" width="20.140625" style="30" customWidth="1"/>
    <col min="2560" max="2560" width="9.5703125" style="30" bestFit="1" customWidth="1"/>
    <col min="2561" max="2571" width="9.140625" style="30"/>
    <col min="2572" max="2572" width="9.5703125" style="30" bestFit="1" customWidth="1"/>
    <col min="2573" max="2574" width="9.140625" style="30"/>
    <col min="2575" max="2578" width="9.5703125" style="30" bestFit="1" customWidth="1"/>
    <col min="2579" max="2807" width="9.140625" style="30"/>
    <col min="2808" max="2808" width="22.42578125" style="30" customWidth="1"/>
    <col min="2809" max="2809" width="19.28515625" style="30" customWidth="1"/>
    <col min="2810" max="2810" width="50" style="30" customWidth="1"/>
    <col min="2811" max="2811" width="29.28515625" style="30" customWidth="1"/>
    <col min="2812" max="2812" width="23.28515625" style="30" customWidth="1"/>
    <col min="2813" max="2813" width="31.7109375" style="30" customWidth="1"/>
    <col min="2814" max="2814" width="38.42578125" style="30" customWidth="1"/>
    <col min="2815" max="2815" width="20.140625" style="30" customWidth="1"/>
    <col min="2816" max="2816" width="9.5703125" style="30" bestFit="1" customWidth="1"/>
    <col min="2817" max="2827" width="9.140625" style="30"/>
    <col min="2828" max="2828" width="9.5703125" style="30" bestFit="1" customWidth="1"/>
    <col min="2829" max="2830" width="9.140625" style="30"/>
    <col min="2831" max="2834" width="9.5703125" style="30" bestFit="1" customWidth="1"/>
    <col min="2835" max="3063" width="9.140625" style="30"/>
    <col min="3064" max="3064" width="22.42578125" style="30" customWidth="1"/>
    <col min="3065" max="3065" width="19.28515625" style="30" customWidth="1"/>
    <col min="3066" max="3066" width="50" style="30" customWidth="1"/>
    <col min="3067" max="3067" width="29.28515625" style="30" customWidth="1"/>
    <col min="3068" max="3068" width="23.28515625" style="30" customWidth="1"/>
    <col min="3069" max="3069" width="31.7109375" style="30" customWidth="1"/>
    <col min="3070" max="3070" width="38.42578125" style="30" customWidth="1"/>
    <col min="3071" max="3071" width="20.140625" style="30" customWidth="1"/>
    <col min="3072" max="3072" width="9.5703125" style="30" bestFit="1" customWidth="1"/>
    <col min="3073" max="3083" width="9.140625" style="30"/>
    <col min="3084" max="3084" width="9.5703125" style="30" bestFit="1" customWidth="1"/>
    <col min="3085" max="3086" width="9.140625" style="30"/>
    <col min="3087" max="3090" width="9.5703125" style="30" bestFit="1" customWidth="1"/>
    <col min="3091" max="3319" width="9.140625" style="30"/>
    <col min="3320" max="3320" width="22.42578125" style="30" customWidth="1"/>
    <col min="3321" max="3321" width="19.28515625" style="30" customWidth="1"/>
    <col min="3322" max="3322" width="50" style="30" customWidth="1"/>
    <col min="3323" max="3323" width="29.28515625" style="30" customWidth="1"/>
    <col min="3324" max="3324" width="23.28515625" style="30" customWidth="1"/>
    <col min="3325" max="3325" width="31.7109375" style="30" customWidth="1"/>
    <col min="3326" max="3326" width="38.42578125" style="30" customWidth="1"/>
    <col min="3327" max="3327" width="20.140625" style="30" customWidth="1"/>
    <col min="3328" max="3328" width="9.5703125" style="30" bestFit="1" customWidth="1"/>
    <col min="3329" max="3339" width="9.140625" style="30"/>
    <col min="3340" max="3340" width="9.5703125" style="30" bestFit="1" customWidth="1"/>
    <col min="3341" max="3342" width="9.140625" style="30"/>
    <col min="3343" max="3346" width="9.5703125" style="30" bestFit="1" customWidth="1"/>
    <col min="3347" max="3575" width="9.140625" style="30"/>
    <col min="3576" max="3576" width="22.42578125" style="30" customWidth="1"/>
    <col min="3577" max="3577" width="19.28515625" style="30" customWidth="1"/>
    <col min="3578" max="3578" width="50" style="30" customWidth="1"/>
    <col min="3579" max="3579" width="29.28515625" style="30" customWidth="1"/>
    <col min="3580" max="3580" width="23.28515625" style="30" customWidth="1"/>
    <col min="3581" max="3581" width="31.7109375" style="30" customWidth="1"/>
    <col min="3582" max="3582" width="38.42578125" style="30" customWidth="1"/>
    <col min="3583" max="3583" width="20.140625" style="30" customWidth="1"/>
    <col min="3584" max="3584" width="9.5703125" style="30" bestFit="1" customWidth="1"/>
    <col min="3585" max="3595" width="9.140625" style="30"/>
    <col min="3596" max="3596" width="9.5703125" style="30" bestFit="1" customWidth="1"/>
    <col min="3597" max="3598" width="9.140625" style="30"/>
    <col min="3599" max="3602" width="9.5703125" style="30" bestFit="1" customWidth="1"/>
    <col min="3603" max="3831" width="9.140625" style="30"/>
    <col min="3832" max="3832" width="22.42578125" style="30" customWidth="1"/>
    <col min="3833" max="3833" width="19.28515625" style="30" customWidth="1"/>
    <col min="3834" max="3834" width="50" style="30" customWidth="1"/>
    <col min="3835" max="3835" width="29.28515625" style="30" customWidth="1"/>
    <col min="3836" max="3836" width="23.28515625" style="30" customWidth="1"/>
    <col min="3837" max="3837" width="31.7109375" style="30" customWidth="1"/>
    <col min="3838" max="3838" width="38.42578125" style="30" customWidth="1"/>
    <col min="3839" max="3839" width="20.140625" style="30" customWidth="1"/>
    <col min="3840" max="3840" width="9.5703125" style="30" bestFit="1" customWidth="1"/>
    <col min="3841" max="3851" width="9.140625" style="30"/>
    <col min="3852" max="3852" width="9.5703125" style="30" bestFit="1" customWidth="1"/>
    <col min="3853" max="3854" width="9.140625" style="30"/>
    <col min="3855" max="3858" width="9.5703125" style="30" bestFit="1" customWidth="1"/>
    <col min="3859" max="4087" width="9.140625" style="30"/>
    <col min="4088" max="4088" width="22.42578125" style="30" customWidth="1"/>
    <col min="4089" max="4089" width="19.28515625" style="30" customWidth="1"/>
    <col min="4090" max="4090" width="50" style="30" customWidth="1"/>
    <col min="4091" max="4091" width="29.28515625" style="30" customWidth="1"/>
    <col min="4092" max="4092" width="23.28515625" style="30" customWidth="1"/>
    <col min="4093" max="4093" width="31.7109375" style="30" customWidth="1"/>
    <col min="4094" max="4094" width="38.42578125" style="30" customWidth="1"/>
    <col min="4095" max="4095" width="20.140625" style="30" customWidth="1"/>
    <col min="4096" max="4096" width="9.5703125" style="30" bestFit="1" customWidth="1"/>
    <col min="4097" max="4107" width="9.140625" style="30"/>
    <col min="4108" max="4108" width="9.5703125" style="30" bestFit="1" customWidth="1"/>
    <col min="4109" max="4110" width="9.140625" style="30"/>
    <col min="4111" max="4114" width="9.5703125" style="30" bestFit="1" customWidth="1"/>
    <col min="4115" max="4343" width="9.140625" style="30"/>
    <col min="4344" max="4344" width="22.42578125" style="30" customWidth="1"/>
    <col min="4345" max="4345" width="19.28515625" style="30" customWidth="1"/>
    <col min="4346" max="4346" width="50" style="30" customWidth="1"/>
    <col min="4347" max="4347" width="29.28515625" style="30" customWidth="1"/>
    <col min="4348" max="4348" width="23.28515625" style="30" customWidth="1"/>
    <col min="4349" max="4349" width="31.7109375" style="30" customWidth="1"/>
    <col min="4350" max="4350" width="38.42578125" style="30" customWidth="1"/>
    <col min="4351" max="4351" width="20.140625" style="30" customWidth="1"/>
    <col min="4352" max="4352" width="9.5703125" style="30" bestFit="1" customWidth="1"/>
    <col min="4353" max="4363" width="9.140625" style="30"/>
    <col min="4364" max="4364" width="9.5703125" style="30" bestFit="1" customWidth="1"/>
    <col min="4365" max="4366" width="9.140625" style="30"/>
    <col min="4367" max="4370" width="9.5703125" style="30" bestFit="1" customWidth="1"/>
    <col min="4371" max="4599" width="9.140625" style="30"/>
    <col min="4600" max="4600" width="22.42578125" style="30" customWidth="1"/>
    <col min="4601" max="4601" width="19.28515625" style="30" customWidth="1"/>
    <col min="4602" max="4602" width="50" style="30" customWidth="1"/>
    <col min="4603" max="4603" width="29.28515625" style="30" customWidth="1"/>
    <col min="4604" max="4604" width="23.28515625" style="30" customWidth="1"/>
    <col min="4605" max="4605" width="31.7109375" style="30" customWidth="1"/>
    <col min="4606" max="4606" width="38.42578125" style="30" customWidth="1"/>
    <col min="4607" max="4607" width="20.140625" style="30" customWidth="1"/>
    <col min="4608" max="4608" width="9.5703125" style="30" bestFit="1" customWidth="1"/>
    <col min="4609" max="4619" width="9.140625" style="30"/>
    <col min="4620" max="4620" width="9.5703125" style="30" bestFit="1" customWidth="1"/>
    <col min="4621" max="4622" width="9.140625" style="30"/>
    <col min="4623" max="4626" width="9.5703125" style="30" bestFit="1" customWidth="1"/>
    <col min="4627" max="4855" width="9.140625" style="30"/>
    <col min="4856" max="4856" width="22.42578125" style="30" customWidth="1"/>
    <col min="4857" max="4857" width="19.28515625" style="30" customWidth="1"/>
    <col min="4858" max="4858" width="50" style="30" customWidth="1"/>
    <col min="4859" max="4859" width="29.28515625" style="30" customWidth="1"/>
    <col min="4860" max="4860" width="23.28515625" style="30" customWidth="1"/>
    <col min="4861" max="4861" width="31.7109375" style="30" customWidth="1"/>
    <col min="4862" max="4862" width="38.42578125" style="30" customWidth="1"/>
    <col min="4863" max="4863" width="20.140625" style="30" customWidth="1"/>
    <col min="4864" max="4864" width="9.5703125" style="30" bestFit="1" customWidth="1"/>
    <col min="4865" max="4875" width="9.140625" style="30"/>
    <col min="4876" max="4876" width="9.5703125" style="30" bestFit="1" customWidth="1"/>
    <col min="4877" max="4878" width="9.140625" style="30"/>
    <col min="4879" max="4882" width="9.5703125" style="30" bestFit="1" customWidth="1"/>
    <col min="4883" max="5111" width="9.140625" style="30"/>
    <col min="5112" max="5112" width="22.42578125" style="30" customWidth="1"/>
    <col min="5113" max="5113" width="19.28515625" style="30" customWidth="1"/>
    <col min="5114" max="5114" width="50" style="30" customWidth="1"/>
    <col min="5115" max="5115" width="29.28515625" style="30" customWidth="1"/>
    <col min="5116" max="5116" width="23.28515625" style="30" customWidth="1"/>
    <col min="5117" max="5117" width="31.7109375" style="30" customWidth="1"/>
    <col min="5118" max="5118" width="38.42578125" style="30" customWidth="1"/>
    <col min="5119" max="5119" width="20.140625" style="30" customWidth="1"/>
    <col min="5120" max="5120" width="9.5703125" style="30" bestFit="1" customWidth="1"/>
    <col min="5121" max="5131" width="9.140625" style="30"/>
    <col min="5132" max="5132" width="9.5703125" style="30" bestFit="1" customWidth="1"/>
    <col min="5133" max="5134" width="9.140625" style="30"/>
    <col min="5135" max="5138" width="9.5703125" style="30" bestFit="1" customWidth="1"/>
    <col min="5139" max="5367" width="9.140625" style="30"/>
    <col min="5368" max="5368" width="22.42578125" style="30" customWidth="1"/>
    <col min="5369" max="5369" width="19.28515625" style="30" customWidth="1"/>
    <col min="5370" max="5370" width="50" style="30" customWidth="1"/>
    <col min="5371" max="5371" width="29.28515625" style="30" customWidth="1"/>
    <col min="5372" max="5372" width="23.28515625" style="30" customWidth="1"/>
    <col min="5373" max="5373" width="31.7109375" style="30" customWidth="1"/>
    <col min="5374" max="5374" width="38.42578125" style="30" customWidth="1"/>
    <col min="5375" max="5375" width="20.140625" style="30" customWidth="1"/>
    <col min="5376" max="5376" width="9.5703125" style="30" bestFit="1" customWidth="1"/>
    <col min="5377" max="5387" width="9.140625" style="30"/>
    <col min="5388" max="5388" width="9.5703125" style="30" bestFit="1" customWidth="1"/>
    <col min="5389" max="5390" width="9.140625" style="30"/>
    <col min="5391" max="5394" width="9.5703125" style="30" bestFit="1" customWidth="1"/>
    <col min="5395" max="5623" width="9.140625" style="30"/>
    <col min="5624" max="5624" width="22.42578125" style="30" customWidth="1"/>
    <col min="5625" max="5625" width="19.28515625" style="30" customWidth="1"/>
    <col min="5626" max="5626" width="50" style="30" customWidth="1"/>
    <col min="5627" max="5627" width="29.28515625" style="30" customWidth="1"/>
    <col min="5628" max="5628" width="23.28515625" style="30" customWidth="1"/>
    <col min="5629" max="5629" width="31.7109375" style="30" customWidth="1"/>
    <col min="5630" max="5630" width="38.42578125" style="30" customWidth="1"/>
    <col min="5631" max="5631" width="20.140625" style="30" customWidth="1"/>
    <col min="5632" max="5632" width="9.5703125" style="30" bestFit="1" customWidth="1"/>
    <col min="5633" max="5643" width="9.140625" style="30"/>
    <col min="5644" max="5644" width="9.5703125" style="30" bestFit="1" customWidth="1"/>
    <col min="5645" max="5646" width="9.140625" style="30"/>
    <col min="5647" max="5650" width="9.5703125" style="30" bestFit="1" customWidth="1"/>
    <col min="5651" max="5879" width="9.140625" style="30"/>
    <col min="5880" max="5880" width="22.42578125" style="30" customWidth="1"/>
    <col min="5881" max="5881" width="19.28515625" style="30" customWidth="1"/>
    <col min="5882" max="5882" width="50" style="30" customWidth="1"/>
    <col min="5883" max="5883" width="29.28515625" style="30" customWidth="1"/>
    <col min="5884" max="5884" width="23.28515625" style="30" customWidth="1"/>
    <col min="5885" max="5885" width="31.7109375" style="30" customWidth="1"/>
    <col min="5886" max="5886" width="38.42578125" style="30" customWidth="1"/>
    <col min="5887" max="5887" width="20.140625" style="30" customWidth="1"/>
    <col min="5888" max="5888" width="9.5703125" style="30" bestFit="1" customWidth="1"/>
    <col min="5889" max="5899" width="9.140625" style="30"/>
    <col min="5900" max="5900" width="9.5703125" style="30" bestFit="1" customWidth="1"/>
    <col min="5901" max="5902" width="9.140625" style="30"/>
    <col min="5903" max="5906" width="9.5703125" style="30" bestFit="1" customWidth="1"/>
    <col min="5907" max="6135" width="9.140625" style="30"/>
    <col min="6136" max="6136" width="22.42578125" style="30" customWidth="1"/>
    <col min="6137" max="6137" width="19.28515625" style="30" customWidth="1"/>
    <col min="6138" max="6138" width="50" style="30" customWidth="1"/>
    <col min="6139" max="6139" width="29.28515625" style="30" customWidth="1"/>
    <col min="6140" max="6140" width="23.28515625" style="30" customWidth="1"/>
    <col min="6141" max="6141" width="31.7109375" style="30" customWidth="1"/>
    <col min="6142" max="6142" width="38.42578125" style="30" customWidth="1"/>
    <col min="6143" max="6143" width="20.140625" style="30" customWidth="1"/>
    <col min="6144" max="6144" width="9.5703125" style="30" bestFit="1" customWidth="1"/>
    <col min="6145" max="6155" width="9.140625" style="30"/>
    <col min="6156" max="6156" width="9.5703125" style="30" bestFit="1" customWidth="1"/>
    <col min="6157" max="6158" width="9.140625" style="30"/>
    <col min="6159" max="6162" width="9.5703125" style="30" bestFit="1" customWidth="1"/>
    <col min="6163" max="6391" width="9.140625" style="30"/>
    <col min="6392" max="6392" width="22.42578125" style="30" customWidth="1"/>
    <col min="6393" max="6393" width="19.28515625" style="30" customWidth="1"/>
    <col min="6394" max="6394" width="50" style="30" customWidth="1"/>
    <col min="6395" max="6395" width="29.28515625" style="30" customWidth="1"/>
    <col min="6396" max="6396" width="23.28515625" style="30" customWidth="1"/>
    <col min="6397" max="6397" width="31.7109375" style="30" customWidth="1"/>
    <col min="6398" max="6398" width="38.42578125" style="30" customWidth="1"/>
    <col min="6399" max="6399" width="20.140625" style="30" customWidth="1"/>
    <col min="6400" max="6400" width="9.5703125" style="30" bestFit="1" customWidth="1"/>
    <col min="6401" max="6411" width="9.140625" style="30"/>
    <col min="6412" max="6412" width="9.5703125" style="30" bestFit="1" customWidth="1"/>
    <col min="6413" max="6414" width="9.140625" style="30"/>
    <col min="6415" max="6418" width="9.5703125" style="30" bestFit="1" customWidth="1"/>
    <col min="6419" max="6647" width="9.140625" style="30"/>
    <col min="6648" max="6648" width="22.42578125" style="30" customWidth="1"/>
    <col min="6649" max="6649" width="19.28515625" style="30" customWidth="1"/>
    <col min="6650" max="6650" width="50" style="30" customWidth="1"/>
    <col min="6651" max="6651" width="29.28515625" style="30" customWidth="1"/>
    <col min="6652" max="6652" width="23.28515625" style="30" customWidth="1"/>
    <col min="6653" max="6653" width="31.7109375" style="30" customWidth="1"/>
    <col min="6654" max="6654" width="38.42578125" style="30" customWidth="1"/>
    <col min="6655" max="6655" width="20.140625" style="30" customWidth="1"/>
    <col min="6656" max="6656" width="9.5703125" style="30" bestFit="1" customWidth="1"/>
    <col min="6657" max="6667" width="9.140625" style="30"/>
    <col min="6668" max="6668" width="9.5703125" style="30" bestFit="1" customWidth="1"/>
    <col min="6669" max="6670" width="9.140625" style="30"/>
    <col min="6671" max="6674" width="9.5703125" style="30" bestFit="1" customWidth="1"/>
    <col min="6675" max="6903" width="9.140625" style="30"/>
    <col min="6904" max="6904" width="22.42578125" style="30" customWidth="1"/>
    <col min="6905" max="6905" width="19.28515625" style="30" customWidth="1"/>
    <col min="6906" max="6906" width="50" style="30" customWidth="1"/>
    <col min="6907" max="6907" width="29.28515625" style="30" customWidth="1"/>
    <col min="6908" max="6908" width="23.28515625" style="30" customWidth="1"/>
    <col min="6909" max="6909" width="31.7109375" style="30" customWidth="1"/>
    <col min="6910" max="6910" width="38.42578125" style="30" customWidth="1"/>
    <col min="6911" max="6911" width="20.140625" style="30" customWidth="1"/>
    <col min="6912" max="6912" width="9.5703125" style="30" bestFit="1" customWidth="1"/>
    <col min="6913" max="6923" width="9.140625" style="30"/>
    <col min="6924" max="6924" width="9.5703125" style="30" bestFit="1" customWidth="1"/>
    <col min="6925" max="6926" width="9.140625" style="30"/>
    <col min="6927" max="6930" width="9.5703125" style="30" bestFit="1" customWidth="1"/>
    <col min="6931" max="7159" width="9.140625" style="30"/>
    <col min="7160" max="7160" width="22.42578125" style="30" customWidth="1"/>
    <col min="7161" max="7161" width="19.28515625" style="30" customWidth="1"/>
    <col min="7162" max="7162" width="50" style="30" customWidth="1"/>
    <col min="7163" max="7163" width="29.28515625" style="30" customWidth="1"/>
    <col min="7164" max="7164" width="23.28515625" style="30" customWidth="1"/>
    <col min="7165" max="7165" width="31.7109375" style="30" customWidth="1"/>
    <col min="7166" max="7166" width="38.42578125" style="30" customWidth="1"/>
    <col min="7167" max="7167" width="20.140625" style="30" customWidth="1"/>
    <col min="7168" max="7168" width="9.5703125" style="30" bestFit="1" customWidth="1"/>
    <col min="7169" max="7179" width="9.140625" style="30"/>
    <col min="7180" max="7180" width="9.5703125" style="30" bestFit="1" customWidth="1"/>
    <col min="7181" max="7182" width="9.140625" style="30"/>
    <col min="7183" max="7186" width="9.5703125" style="30" bestFit="1" customWidth="1"/>
    <col min="7187" max="7415" width="9.140625" style="30"/>
    <col min="7416" max="7416" width="22.42578125" style="30" customWidth="1"/>
    <col min="7417" max="7417" width="19.28515625" style="30" customWidth="1"/>
    <col min="7418" max="7418" width="50" style="30" customWidth="1"/>
    <col min="7419" max="7419" width="29.28515625" style="30" customWidth="1"/>
    <col min="7420" max="7420" width="23.28515625" style="30" customWidth="1"/>
    <col min="7421" max="7421" width="31.7109375" style="30" customWidth="1"/>
    <col min="7422" max="7422" width="38.42578125" style="30" customWidth="1"/>
    <col min="7423" max="7423" width="20.140625" style="30" customWidth="1"/>
    <col min="7424" max="7424" width="9.5703125" style="30" bestFit="1" customWidth="1"/>
    <col min="7425" max="7435" width="9.140625" style="30"/>
    <col min="7436" max="7436" width="9.5703125" style="30" bestFit="1" customWidth="1"/>
    <col min="7437" max="7438" width="9.140625" style="30"/>
    <col min="7439" max="7442" width="9.5703125" style="30" bestFit="1" customWidth="1"/>
    <col min="7443" max="7671" width="9.140625" style="30"/>
    <col min="7672" max="7672" width="22.42578125" style="30" customWidth="1"/>
    <col min="7673" max="7673" width="19.28515625" style="30" customWidth="1"/>
    <col min="7674" max="7674" width="50" style="30" customWidth="1"/>
    <col min="7675" max="7675" width="29.28515625" style="30" customWidth="1"/>
    <col min="7676" max="7676" width="23.28515625" style="30" customWidth="1"/>
    <col min="7677" max="7677" width="31.7109375" style="30" customWidth="1"/>
    <col min="7678" max="7678" width="38.42578125" style="30" customWidth="1"/>
    <col min="7679" max="7679" width="20.140625" style="30" customWidth="1"/>
    <col min="7680" max="7680" width="9.5703125" style="30" bestFit="1" customWidth="1"/>
    <col min="7681" max="7691" width="9.140625" style="30"/>
    <col min="7692" max="7692" width="9.5703125" style="30" bestFit="1" customWidth="1"/>
    <col min="7693" max="7694" width="9.140625" style="30"/>
    <col min="7695" max="7698" width="9.5703125" style="30" bestFit="1" customWidth="1"/>
    <col min="7699" max="7927" width="9.140625" style="30"/>
    <col min="7928" max="7928" width="22.42578125" style="30" customWidth="1"/>
    <col min="7929" max="7929" width="19.28515625" style="30" customWidth="1"/>
    <col min="7930" max="7930" width="50" style="30" customWidth="1"/>
    <col min="7931" max="7931" width="29.28515625" style="30" customWidth="1"/>
    <col min="7932" max="7932" width="23.28515625" style="30" customWidth="1"/>
    <col min="7933" max="7933" width="31.7109375" style="30" customWidth="1"/>
    <col min="7934" max="7934" width="38.42578125" style="30" customWidth="1"/>
    <col min="7935" max="7935" width="20.140625" style="30" customWidth="1"/>
    <col min="7936" max="7936" width="9.5703125" style="30" bestFit="1" customWidth="1"/>
    <col min="7937" max="7947" width="9.140625" style="30"/>
    <col min="7948" max="7948" width="9.5703125" style="30" bestFit="1" customWidth="1"/>
    <col min="7949" max="7950" width="9.140625" style="30"/>
    <col min="7951" max="7954" width="9.5703125" style="30" bestFit="1" customWidth="1"/>
    <col min="7955" max="8183" width="9.140625" style="30"/>
    <col min="8184" max="8184" width="22.42578125" style="30" customWidth="1"/>
    <col min="8185" max="8185" width="19.28515625" style="30" customWidth="1"/>
    <col min="8186" max="8186" width="50" style="30" customWidth="1"/>
    <col min="8187" max="8187" width="29.28515625" style="30" customWidth="1"/>
    <col min="8188" max="8188" width="23.28515625" style="30" customWidth="1"/>
    <col min="8189" max="8189" width="31.7109375" style="30" customWidth="1"/>
    <col min="8190" max="8190" width="38.42578125" style="30" customWidth="1"/>
    <col min="8191" max="8191" width="20.140625" style="30" customWidth="1"/>
    <col min="8192" max="8192" width="9.5703125" style="30" bestFit="1" customWidth="1"/>
    <col min="8193" max="8203" width="9.140625" style="30"/>
    <col min="8204" max="8204" width="9.5703125" style="30" bestFit="1" customWidth="1"/>
    <col min="8205" max="8206" width="9.140625" style="30"/>
    <col min="8207" max="8210" width="9.5703125" style="30" bestFit="1" customWidth="1"/>
    <col min="8211" max="8439" width="9.140625" style="30"/>
    <col min="8440" max="8440" width="22.42578125" style="30" customWidth="1"/>
    <col min="8441" max="8441" width="19.28515625" style="30" customWidth="1"/>
    <col min="8442" max="8442" width="50" style="30" customWidth="1"/>
    <col min="8443" max="8443" width="29.28515625" style="30" customWidth="1"/>
    <col min="8444" max="8444" width="23.28515625" style="30" customWidth="1"/>
    <col min="8445" max="8445" width="31.7109375" style="30" customWidth="1"/>
    <col min="8446" max="8446" width="38.42578125" style="30" customWidth="1"/>
    <col min="8447" max="8447" width="20.140625" style="30" customWidth="1"/>
    <col min="8448" max="8448" width="9.5703125" style="30" bestFit="1" customWidth="1"/>
    <col min="8449" max="8459" width="9.140625" style="30"/>
    <col min="8460" max="8460" width="9.5703125" style="30" bestFit="1" customWidth="1"/>
    <col min="8461" max="8462" width="9.140625" style="30"/>
    <col min="8463" max="8466" width="9.5703125" style="30" bestFit="1" customWidth="1"/>
    <col min="8467" max="8695" width="9.140625" style="30"/>
    <col min="8696" max="8696" width="22.42578125" style="30" customWidth="1"/>
    <col min="8697" max="8697" width="19.28515625" style="30" customWidth="1"/>
    <col min="8698" max="8698" width="50" style="30" customWidth="1"/>
    <col min="8699" max="8699" width="29.28515625" style="30" customWidth="1"/>
    <col min="8700" max="8700" width="23.28515625" style="30" customWidth="1"/>
    <col min="8701" max="8701" width="31.7109375" style="30" customWidth="1"/>
    <col min="8702" max="8702" width="38.42578125" style="30" customWidth="1"/>
    <col min="8703" max="8703" width="20.140625" style="30" customWidth="1"/>
    <col min="8704" max="8704" width="9.5703125" style="30" bestFit="1" customWidth="1"/>
    <col min="8705" max="8715" width="9.140625" style="30"/>
    <col min="8716" max="8716" width="9.5703125" style="30" bestFit="1" customWidth="1"/>
    <col min="8717" max="8718" width="9.140625" style="30"/>
    <col min="8719" max="8722" width="9.5703125" style="30" bestFit="1" customWidth="1"/>
    <col min="8723" max="8951" width="9.140625" style="30"/>
    <col min="8952" max="8952" width="22.42578125" style="30" customWidth="1"/>
    <col min="8953" max="8953" width="19.28515625" style="30" customWidth="1"/>
    <col min="8954" max="8954" width="50" style="30" customWidth="1"/>
    <col min="8955" max="8955" width="29.28515625" style="30" customWidth="1"/>
    <col min="8956" max="8956" width="23.28515625" style="30" customWidth="1"/>
    <col min="8957" max="8957" width="31.7109375" style="30" customWidth="1"/>
    <col min="8958" max="8958" width="38.42578125" style="30" customWidth="1"/>
    <col min="8959" max="8959" width="20.140625" style="30" customWidth="1"/>
    <col min="8960" max="8960" width="9.5703125" style="30" bestFit="1" customWidth="1"/>
    <col min="8961" max="8971" width="9.140625" style="30"/>
    <col min="8972" max="8972" width="9.5703125" style="30" bestFit="1" customWidth="1"/>
    <col min="8973" max="8974" width="9.140625" style="30"/>
    <col min="8975" max="8978" width="9.5703125" style="30" bestFit="1" customWidth="1"/>
    <col min="8979" max="9207" width="9.140625" style="30"/>
    <col min="9208" max="9208" width="22.42578125" style="30" customWidth="1"/>
    <col min="9209" max="9209" width="19.28515625" style="30" customWidth="1"/>
    <col min="9210" max="9210" width="50" style="30" customWidth="1"/>
    <col min="9211" max="9211" width="29.28515625" style="30" customWidth="1"/>
    <col min="9212" max="9212" width="23.28515625" style="30" customWidth="1"/>
    <col min="9213" max="9213" width="31.7109375" style="30" customWidth="1"/>
    <col min="9214" max="9214" width="38.42578125" style="30" customWidth="1"/>
    <col min="9215" max="9215" width="20.140625" style="30" customWidth="1"/>
    <col min="9216" max="9216" width="9.5703125" style="30" bestFit="1" customWidth="1"/>
    <col min="9217" max="9227" width="9.140625" style="30"/>
    <col min="9228" max="9228" width="9.5703125" style="30" bestFit="1" customWidth="1"/>
    <col min="9229" max="9230" width="9.140625" style="30"/>
    <col min="9231" max="9234" width="9.5703125" style="30" bestFit="1" customWidth="1"/>
    <col min="9235" max="9463" width="9.140625" style="30"/>
    <col min="9464" max="9464" width="22.42578125" style="30" customWidth="1"/>
    <col min="9465" max="9465" width="19.28515625" style="30" customWidth="1"/>
    <col min="9466" max="9466" width="50" style="30" customWidth="1"/>
    <col min="9467" max="9467" width="29.28515625" style="30" customWidth="1"/>
    <col min="9468" max="9468" width="23.28515625" style="30" customWidth="1"/>
    <col min="9469" max="9469" width="31.7109375" style="30" customWidth="1"/>
    <col min="9470" max="9470" width="38.42578125" style="30" customWidth="1"/>
    <col min="9471" max="9471" width="20.140625" style="30" customWidth="1"/>
    <col min="9472" max="9472" width="9.5703125" style="30" bestFit="1" customWidth="1"/>
    <col min="9473" max="9483" width="9.140625" style="30"/>
    <col min="9484" max="9484" width="9.5703125" style="30" bestFit="1" customWidth="1"/>
    <col min="9485" max="9486" width="9.140625" style="30"/>
    <col min="9487" max="9490" width="9.5703125" style="30" bestFit="1" customWidth="1"/>
    <col min="9491" max="9719" width="9.140625" style="30"/>
    <col min="9720" max="9720" width="22.42578125" style="30" customWidth="1"/>
    <col min="9721" max="9721" width="19.28515625" style="30" customWidth="1"/>
    <col min="9722" max="9722" width="50" style="30" customWidth="1"/>
    <col min="9723" max="9723" width="29.28515625" style="30" customWidth="1"/>
    <col min="9724" max="9724" width="23.28515625" style="30" customWidth="1"/>
    <col min="9725" max="9725" width="31.7109375" style="30" customWidth="1"/>
    <col min="9726" max="9726" width="38.42578125" style="30" customWidth="1"/>
    <col min="9727" max="9727" width="20.140625" style="30" customWidth="1"/>
    <col min="9728" max="9728" width="9.5703125" style="30" bestFit="1" customWidth="1"/>
    <col min="9729" max="9739" width="9.140625" style="30"/>
    <col min="9740" max="9740" width="9.5703125" style="30" bestFit="1" customWidth="1"/>
    <col min="9741" max="9742" width="9.140625" style="30"/>
    <col min="9743" max="9746" width="9.5703125" style="30" bestFit="1" customWidth="1"/>
    <col min="9747" max="9975" width="9.140625" style="30"/>
    <col min="9976" max="9976" width="22.42578125" style="30" customWidth="1"/>
    <col min="9977" max="9977" width="19.28515625" style="30" customWidth="1"/>
    <col min="9978" max="9978" width="50" style="30" customWidth="1"/>
    <col min="9979" max="9979" width="29.28515625" style="30" customWidth="1"/>
    <col min="9980" max="9980" width="23.28515625" style="30" customWidth="1"/>
    <col min="9981" max="9981" width="31.7109375" style="30" customWidth="1"/>
    <col min="9982" max="9982" width="38.42578125" style="30" customWidth="1"/>
    <col min="9983" max="9983" width="20.140625" style="30" customWidth="1"/>
    <col min="9984" max="9984" width="9.5703125" style="30" bestFit="1" customWidth="1"/>
    <col min="9985" max="9995" width="9.140625" style="30"/>
    <col min="9996" max="9996" width="9.5703125" style="30" bestFit="1" customWidth="1"/>
    <col min="9997" max="9998" width="9.140625" style="30"/>
    <col min="9999" max="10002" width="9.5703125" style="30" bestFit="1" customWidth="1"/>
    <col min="10003" max="10231" width="9.140625" style="30"/>
    <col min="10232" max="10232" width="22.42578125" style="30" customWidth="1"/>
    <col min="10233" max="10233" width="19.28515625" style="30" customWidth="1"/>
    <col min="10234" max="10234" width="50" style="30" customWidth="1"/>
    <col min="10235" max="10235" width="29.28515625" style="30" customWidth="1"/>
    <col min="10236" max="10236" width="23.28515625" style="30" customWidth="1"/>
    <col min="10237" max="10237" width="31.7109375" style="30" customWidth="1"/>
    <col min="10238" max="10238" width="38.42578125" style="30" customWidth="1"/>
    <col min="10239" max="10239" width="20.140625" style="30" customWidth="1"/>
    <col min="10240" max="10240" width="9.5703125" style="30" bestFit="1" customWidth="1"/>
    <col min="10241" max="10251" width="9.140625" style="30"/>
    <col min="10252" max="10252" width="9.5703125" style="30" bestFit="1" customWidth="1"/>
    <col min="10253" max="10254" width="9.140625" style="30"/>
    <col min="10255" max="10258" width="9.5703125" style="30" bestFit="1" customWidth="1"/>
    <col min="10259" max="10487" width="9.140625" style="30"/>
    <col min="10488" max="10488" width="22.42578125" style="30" customWidth="1"/>
    <col min="10489" max="10489" width="19.28515625" style="30" customWidth="1"/>
    <col min="10490" max="10490" width="50" style="30" customWidth="1"/>
    <col min="10491" max="10491" width="29.28515625" style="30" customWidth="1"/>
    <col min="10492" max="10492" width="23.28515625" style="30" customWidth="1"/>
    <col min="10493" max="10493" width="31.7109375" style="30" customWidth="1"/>
    <col min="10494" max="10494" width="38.42578125" style="30" customWidth="1"/>
    <col min="10495" max="10495" width="20.140625" style="30" customWidth="1"/>
    <col min="10496" max="10496" width="9.5703125" style="30" bestFit="1" customWidth="1"/>
    <col min="10497" max="10507" width="9.140625" style="30"/>
    <col min="10508" max="10508" width="9.5703125" style="30" bestFit="1" customWidth="1"/>
    <col min="10509" max="10510" width="9.140625" style="30"/>
    <col min="10511" max="10514" width="9.5703125" style="30" bestFit="1" customWidth="1"/>
    <col min="10515" max="10743" width="9.140625" style="30"/>
    <col min="10744" max="10744" width="22.42578125" style="30" customWidth="1"/>
    <col min="10745" max="10745" width="19.28515625" style="30" customWidth="1"/>
    <col min="10746" max="10746" width="50" style="30" customWidth="1"/>
    <col min="10747" max="10747" width="29.28515625" style="30" customWidth="1"/>
    <col min="10748" max="10748" width="23.28515625" style="30" customWidth="1"/>
    <col min="10749" max="10749" width="31.7109375" style="30" customWidth="1"/>
    <col min="10750" max="10750" width="38.42578125" style="30" customWidth="1"/>
    <col min="10751" max="10751" width="20.140625" style="30" customWidth="1"/>
    <col min="10752" max="10752" width="9.5703125" style="30" bestFit="1" customWidth="1"/>
    <col min="10753" max="10763" width="9.140625" style="30"/>
    <col min="10764" max="10764" width="9.5703125" style="30" bestFit="1" customWidth="1"/>
    <col min="10765" max="10766" width="9.140625" style="30"/>
    <col min="10767" max="10770" width="9.5703125" style="30" bestFit="1" customWidth="1"/>
    <col min="10771" max="10999" width="9.140625" style="30"/>
    <col min="11000" max="11000" width="22.42578125" style="30" customWidth="1"/>
    <col min="11001" max="11001" width="19.28515625" style="30" customWidth="1"/>
    <col min="11002" max="11002" width="50" style="30" customWidth="1"/>
    <col min="11003" max="11003" width="29.28515625" style="30" customWidth="1"/>
    <col min="11004" max="11004" width="23.28515625" style="30" customWidth="1"/>
    <col min="11005" max="11005" width="31.7109375" style="30" customWidth="1"/>
    <col min="11006" max="11006" width="38.42578125" style="30" customWidth="1"/>
    <col min="11007" max="11007" width="20.140625" style="30" customWidth="1"/>
    <col min="11008" max="11008" width="9.5703125" style="30" bestFit="1" customWidth="1"/>
    <col min="11009" max="11019" width="9.140625" style="30"/>
    <col min="11020" max="11020" width="9.5703125" style="30" bestFit="1" customWidth="1"/>
    <col min="11021" max="11022" width="9.140625" style="30"/>
    <col min="11023" max="11026" width="9.5703125" style="30" bestFit="1" customWidth="1"/>
    <col min="11027" max="11255" width="9.140625" style="30"/>
    <col min="11256" max="11256" width="22.42578125" style="30" customWidth="1"/>
    <col min="11257" max="11257" width="19.28515625" style="30" customWidth="1"/>
    <col min="11258" max="11258" width="50" style="30" customWidth="1"/>
    <col min="11259" max="11259" width="29.28515625" style="30" customWidth="1"/>
    <col min="11260" max="11260" width="23.28515625" style="30" customWidth="1"/>
    <col min="11261" max="11261" width="31.7109375" style="30" customWidth="1"/>
    <col min="11262" max="11262" width="38.42578125" style="30" customWidth="1"/>
    <col min="11263" max="11263" width="20.140625" style="30" customWidth="1"/>
    <col min="11264" max="11264" width="9.5703125" style="30" bestFit="1" customWidth="1"/>
    <col min="11265" max="11275" width="9.140625" style="30"/>
    <col min="11276" max="11276" width="9.5703125" style="30" bestFit="1" customWidth="1"/>
    <col min="11277" max="11278" width="9.140625" style="30"/>
    <col min="11279" max="11282" width="9.5703125" style="30" bestFit="1" customWidth="1"/>
    <col min="11283" max="11511" width="9.140625" style="30"/>
    <col min="11512" max="11512" width="22.42578125" style="30" customWidth="1"/>
    <col min="11513" max="11513" width="19.28515625" style="30" customWidth="1"/>
    <col min="11514" max="11514" width="50" style="30" customWidth="1"/>
    <col min="11515" max="11515" width="29.28515625" style="30" customWidth="1"/>
    <col min="11516" max="11516" width="23.28515625" style="30" customWidth="1"/>
    <col min="11517" max="11517" width="31.7109375" style="30" customWidth="1"/>
    <col min="11518" max="11518" width="38.42578125" style="30" customWidth="1"/>
    <col min="11519" max="11519" width="20.140625" style="30" customWidth="1"/>
    <col min="11520" max="11520" width="9.5703125" style="30" bestFit="1" customWidth="1"/>
    <col min="11521" max="11531" width="9.140625" style="30"/>
    <col min="11532" max="11532" width="9.5703125" style="30" bestFit="1" customWidth="1"/>
    <col min="11533" max="11534" width="9.140625" style="30"/>
    <col min="11535" max="11538" width="9.5703125" style="30" bestFit="1" customWidth="1"/>
    <col min="11539" max="11767" width="9.140625" style="30"/>
    <col min="11768" max="11768" width="22.42578125" style="30" customWidth="1"/>
    <col min="11769" max="11769" width="19.28515625" style="30" customWidth="1"/>
    <col min="11770" max="11770" width="50" style="30" customWidth="1"/>
    <col min="11771" max="11771" width="29.28515625" style="30" customWidth="1"/>
    <col min="11772" max="11772" width="23.28515625" style="30" customWidth="1"/>
    <col min="11773" max="11773" width="31.7109375" style="30" customWidth="1"/>
    <col min="11774" max="11774" width="38.42578125" style="30" customWidth="1"/>
    <col min="11775" max="11775" width="20.140625" style="30" customWidth="1"/>
    <col min="11776" max="11776" width="9.5703125" style="30" bestFit="1" customWidth="1"/>
    <col min="11777" max="11787" width="9.140625" style="30"/>
    <col min="11788" max="11788" width="9.5703125" style="30" bestFit="1" customWidth="1"/>
    <col min="11789" max="11790" width="9.140625" style="30"/>
    <col min="11791" max="11794" width="9.5703125" style="30" bestFit="1" customWidth="1"/>
    <col min="11795" max="12023" width="9.140625" style="30"/>
    <col min="12024" max="12024" width="22.42578125" style="30" customWidth="1"/>
    <col min="12025" max="12025" width="19.28515625" style="30" customWidth="1"/>
    <col min="12026" max="12026" width="50" style="30" customWidth="1"/>
    <col min="12027" max="12027" width="29.28515625" style="30" customWidth="1"/>
    <col min="12028" max="12028" width="23.28515625" style="30" customWidth="1"/>
    <col min="12029" max="12029" width="31.7109375" style="30" customWidth="1"/>
    <col min="12030" max="12030" width="38.42578125" style="30" customWidth="1"/>
    <col min="12031" max="12031" width="20.140625" style="30" customWidth="1"/>
    <col min="12032" max="12032" width="9.5703125" style="30" bestFit="1" customWidth="1"/>
    <col min="12033" max="12043" width="9.140625" style="30"/>
    <col min="12044" max="12044" width="9.5703125" style="30" bestFit="1" customWidth="1"/>
    <col min="12045" max="12046" width="9.140625" style="30"/>
    <col min="12047" max="12050" width="9.5703125" style="30" bestFit="1" customWidth="1"/>
    <col min="12051" max="12279" width="9.140625" style="30"/>
    <col min="12280" max="12280" width="22.42578125" style="30" customWidth="1"/>
    <col min="12281" max="12281" width="19.28515625" style="30" customWidth="1"/>
    <col min="12282" max="12282" width="50" style="30" customWidth="1"/>
    <col min="12283" max="12283" width="29.28515625" style="30" customWidth="1"/>
    <col min="12284" max="12284" width="23.28515625" style="30" customWidth="1"/>
    <col min="12285" max="12285" width="31.7109375" style="30" customWidth="1"/>
    <col min="12286" max="12286" width="38.42578125" style="30" customWidth="1"/>
    <col min="12287" max="12287" width="20.140625" style="30" customWidth="1"/>
    <col min="12288" max="12288" width="9.5703125" style="30" bestFit="1" customWidth="1"/>
    <col min="12289" max="12299" width="9.140625" style="30"/>
    <col min="12300" max="12300" width="9.5703125" style="30" bestFit="1" customWidth="1"/>
    <col min="12301" max="12302" width="9.140625" style="30"/>
    <col min="12303" max="12306" width="9.5703125" style="30" bestFit="1" customWidth="1"/>
    <col min="12307" max="12535" width="9.140625" style="30"/>
    <col min="12536" max="12536" width="22.42578125" style="30" customWidth="1"/>
    <col min="12537" max="12537" width="19.28515625" style="30" customWidth="1"/>
    <col min="12538" max="12538" width="50" style="30" customWidth="1"/>
    <col min="12539" max="12539" width="29.28515625" style="30" customWidth="1"/>
    <col min="12540" max="12540" width="23.28515625" style="30" customWidth="1"/>
    <col min="12541" max="12541" width="31.7109375" style="30" customWidth="1"/>
    <col min="12542" max="12542" width="38.42578125" style="30" customWidth="1"/>
    <col min="12543" max="12543" width="20.140625" style="30" customWidth="1"/>
    <col min="12544" max="12544" width="9.5703125" style="30" bestFit="1" customWidth="1"/>
    <col min="12545" max="12555" width="9.140625" style="30"/>
    <col min="12556" max="12556" width="9.5703125" style="30" bestFit="1" customWidth="1"/>
    <col min="12557" max="12558" width="9.140625" style="30"/>
    <col min="12559" max="12562" width="9.5703125" style="30" bestFit="1" customWidth="1"/>
    <col min="12563" max="12791" width="9.140625" style="30"/>
    <col min="12792" max="12792" width="22.42578125" style="30" customWidth="1"/>
    <col min="12793" max="12793" width="19.28515625" style="30" customWidth="1"/>
    <col min="12794" max="12794" width="50" style="30" customWidth="1"/>
    <col min="12795" max="12795" width="29.28515625" style="30" customWidth="1"/>
    <col min="12796" max="12796" width="23.28515625" style="30" customWidth="1"/>
    <col min="12797" max="12797" width="31.7109375" style="30" customWidth="1"/>
    <col min="12798" max="12798" width="38.42578125" style="30" customWidth="1"/>
    <col min="12799" max="12799" width="20.140625" style="30" customWidth="1"/>
    <col min="12800" max="12800" width="9.5703125" style="30" bestFit="1" customWidth="1"/>
    <col min="12801" max="12811" width="9.140625" style="30"/>
    <col min="12812" max="12812" width="9.5703125" style="30" bestFit="1" customWidth="1"/>
    <col min="12813" max="12814" width="9.140625" style="30"/>
    <col min="12815" max="12818" width="9.5703125" style="30" bestFit="1" customWidth="1"/>
    <col min="12819" max="13047" width="9.140625" style="30"/>
    <col min="13048" max="13048" width="22.42578125" style="30" customWidth="1"/>
    <col min="13049" max="13049" width="19.28515625" style="30" customWidth="1"/>
    <col min="13050" max="13050" width="50" style="30" customWidth="1"/>
    <col min="13051" max="13051" width="29.28515625" style="30" customWidth="1"/>
    <col min="13052" max="13052" width="23.28515625" style="30" customWidth="1"/>
    <col min="13053" max="13053" width="31.7109375" style="30" customWidth="1"/>
    <col min="13054" max="13054" width="38.42578125" style="30" customWidth="1"/>
    <col min="13055" max="13055" width="20.140625" style="30" customWidth="1"/>
    <col min="13056" max="13056" width="9.5703125" style="30" bestFit="1" customWidth="1"/>
    <col min="13057" max="13067" width="9.140625" style="30"/>
    <col min="13068" max="13068" width="9.5703125" style="30" bestFit="1" customWidth="1"/>
    <col min="13069" max="13070" width="9.140625" style="30"/>
    <col min="13071" max="13074" width="9.5703125" style="30" bestFit="1" customWidth="1"/>
    <col min="13075" max="13303" width="9.140625" style="30"/>
    <col min="13304" max="13304" width="22.42578125" style="30" customWidth="1"/>
    <col min="13305" max="13305" width="19.28515625" style="30" customWidth="1"/>
    <col min="13306" max="13306" width="50" style="30" customWidth="1"/>
    <col min="13307" max="13307" width="29.28515625" style="30" customWidth="1"/>
    <col min="13308" max="13308" width="23.28515625" style="30" customWidth="1"/>
    <col min="13309" max="13309" width="31.7109375" style="30" customWidth="1"/>
    <col min="13310" max="13310" width="38.42578125" style="30" customWidth="1"/>
    <col min="13311" max="13311" width="20.140625" style="30" customWidth="1"/>
    <col min="13312" max="13312" width="9.5703125" style="30" bestFit="1" customWidth="1"/>
    <col min="13313" max="13323" width="9.140625" style="30"/>
    <col min="13324" max="13324" width="9.5703125" style="30" bestFit="1" customWidth="1"/>
    <col min="13325" max="13326" width="9.140625" style="30"/>
    <col min="13327" max="13330" width="9.5703125" style="30" bestFit="1" customWidth="1"/>
    <col min="13331" max="13559" width="9.140625" style="30"/>
    <col min="13560" max="13560" width="22.42578125" style="30" customWidth="1"/>
    <col min="13561" max="13561" width="19.28515625" style="30" customWidth="1"/>
    <col min="13562" max="13562" width="50" style="30" customWidth="1"/>
    <col min="13563" max="13563" width="29.28515625" style="30" customWidth="1"/>
    <col min="13564" max="13564" width="23.28515625" style="30" customWidth="1"/>
    <col min="13565" max="13565" width="31.7109375" style="30" customWidth="1"/>
    <col min="13566" max="13566" width="38.42578125" style="30" customWidth="1"/>
    <col min="13567" max="13567" width="20.140625" style="30" customWidth="1"/>
    <col min="13568" max="13568" width="9.5703125" style="30" bestFit="1" customWidth="1"/>
    <col min="13569" max="13579" width="9.140625" style="30"/>
    <col min="13580" max="13580" width="9.5703125" style="30" bestFit="1" customWidth="1"/>
    <col min="13581" max="13582" width="9.140625" style="30"/>
    <col min="13583" max="13586" width="9.5703125" style="30" bestFit="1" customWidth="1"/>
    <col min="13587" max="13815" width="9.140625" style="30"/>
    <col min="13816" max="13816" width="22.42578125" style="30" customWidth="1"/>
    <col min="13817" max="13817" width="19.28515625" style="30" customWidth="1"/>
    <col min="13818" max="13818" width="50" style="30" customWidth="1"/>
    <col min="13819" max="13819" width="29.28515625" style="30" customWidth="1"/>
    <col min="13820" max="13820" width="23.28515625" style="30" customWidth="1"/>
    <col min="13821" max="13821" width="31.7109375" style="30" customWidth="1"/>
    <col min="13822" max="13822" width="38.42578125" style="30" customWidth="1"/>
    <col min="13823" max="13823" width="20.140625" style="30" customWidth="1"/>
    <col min="13824" max="13824" width="9.5703125" style="30" bestFit="1" customWidth="1"/>
    <col min="13825" max="13835" width="9.140625" style="30"/>
    <col min="13836" max="13836" width="9.5703125" style="30" bestFit="1" customWidth="1"/>
    <col min="13837" max="13838" width="9.140625" style="30"/>
    <col min="13839" max="13842" width="9.5703125" style="30" bestFit="1" customWidth="1"/>
    <col min="13843" max="14071" width="9.140625" style="30"/>
    <col min="14072" max="14072" width="22.42578125" style="30" customWidth="1"/>
    <col min="14073" max="14073" width="19.28515625" style="30" customWidth="1"/>
    <col min="14074" max="14074" width="50" style="30" customWidth="1"/>
    <col min="14075" max="14075" width="29.28515625" style="30" customWidth="1"/>
    <col min="14076" max="14076" width="23.28515625" style="30" customWidth="1"/>
    <col min="14077" max="14077" width="31.7109375" style="30" customWidth="1"/>
    <col min="14078" max="14078" width="38.42578125" style="30" customWidth="1"/>
    <col min="14079" max="14079" width="20.140625" style="30" customWidth="1"/>
    <col min="14080" max="14080" width="9.5703125" style="30" bestFit="1" customWidth="1"/>
    <col min="14081" max="14091" width="9.140625" style="30"/>
    <col min="14092" max="14092" width="9.5703125" style="30" bestFit="1" customWidth="1"/>
    <col min="14093" max="14094" width="9.140625" style="30"/>
    <col min="14095" max="14098" width="9.5703125" style="30" bestFit="1" customWidth="1"/>
    <col min="14099" max="14327" width="9.140625" style="30"/>
    <col min="14328" max="14328" width="22.42578125" style="30" customWidth="1"/>
    <col min="14329" max="14329" width="19.28515625" style="30" customWidth="1"/>
    <col min="14330" max="14330" width="50" style="30" customWidth="1"/>
    <col min="14331" max="14331" width="29.28515625" style="30" customWidth="1"/>
    <col min="14332" max="14332" width="23.28515625" style="30" customWidth="1"/>
    <col min="14333" max="14333" width="31.7109375" style="30" customWidth="1"/>
    <col min="14334" max="14334" width="38.42578125" style="30" customWidth="1"/>
    <col min="14335" max="14335" width="20.140625" style="30" customWidth="1"/>
    <col min="14336" max="14336" width="9.5703125" style="30" bestFit="1" customWidth="1"/>
    <col min="14337" max="14347" width="9.140625" style="30"/>
    <col min="14348" max="14348" width="9.5703125" style="30" bestFit="1" customWidth="1"/>
    <col min="14349" max="14350" width="9.140625" style="30"/>
    <col min="14351" max="14354" width="9.5703125" style="30" bestFit="1" customWidth="1"/>
    <col min="14355" max="14583" width="9.140625" style="30"/>
    <col min="14584" max="14584" width="22.42578125" style="30" customWidth="1"/>
    <col min="14585" max="14585" width="19.28515625" style="30" customWidth="1"/>
    <col min="14586" max="14586" width="50" style="30" customWidth="1"/>
    <col min="14587" max="14587" width="29.28515625" style="30" customWidth="1"/>
    <col min="14588" max="14588" width="23.28515625" style="30" customWidth="1"/>
    <col min="14589" max="14589" width="31.7109375" style="30" customWidth="1"/>
    <col min="14590" max="14590" width="38.42578125" style="30" customWidth="1"/>
    <col min="14591" max="14591" width="20.140625" style="30" customWidth="1"/>
    <col min="14592" max="14592" width="9.5703125" style="30" bestFit="1" customWidth="1"/>
    <col min="14593" max="14603" width="9.140625" style="30"/>
    <col min="14604" max="14604" width="9.5703125" style="30" bestFit="1" customWidth="1"/>
    <col min="14605" max="14606" width="9.140625" style="30"/>
    <col min="14607" max="14610" width="9.5703125" style="30" bestFit="1" customWidth="1"/>
    <col min="14611" max="14839" width="9.140625" style="30"/>
    <col min="14840" max="14840" width="22.42578125" style="30" customWidth="1"/>
    <col min="14841" max="14841" width="19.28515625" style="30" customWidth="1"/>
    <col min="14842" max="14842" width="50" style="30" customWidth="1"/>
    <col min="14843" max="14843" width="29.28515625" style="30" customWidth="1"/>
    <col min="14844" max="14844" width="23.28515625" style="30" customWidth="1"/>
    <col min="14845" max="14845" width="31.7109375" style="30" customWidth="1"/>
    <col min="14846" max="14846" width="38.42578125" style="30" customWidth="1"/>
    <col min="14847" max="14847" width="20.140625" style="30" customWidth="1"/>
    <col min="14848" max="14848" width="9.5703125" style="30" bestFit="1" customWidth="1"/>
    <col min="14849" max="14859" width="9.140625" style="30"/>
    <col min="14860" max="14860" width="9.5703125" style="30" bestFit="1" customWidth="1"/>
    <col min="14861" max="14862" width="9.140625" style="30"/>
    <col min="14863" max="14866" width="9.5703125" style="30" bestFit="1" customWidth="1"/>
    <col min="14867" max="15095" width="9.140625" style="30"/>
    <col min="15096" max="15096" width="22.42578125" style="30" customWidth="1"/>
    <col min="15097" max="15097" width="19.28515625" style="30" customWidth="1"/>
    <col min="15098" max="15098" width="50" style="30" customWidth="1"/>
    <col min="15099" max="15099" width="29.28515625" style="30" customWidth="1"/>
    <col min="15100" max="15100" width="23.28515625" style="30" customWidth="1"/>
    <col min="15101" max="15101" width="31.7109375" style="30" customWidth="1"/>
    <col min="15102" max="15102" width="38.42578125" style="30" customWidth="1"/>
    <col min="15103" max="15103" width="20.140625" style="30" customWidth="1"/>
    <col min="15104" max="15104" width="9.5703125" style="30" bestFit="1" customWidth="1"/>
    <col min="15105" max="15115" width="9.140625" style="30"/>
    <col min="15116" max="15116" width="9.5703125" style="30" bestFit="1" customWidth="1"/>
    <col min="15117" max="15118" width="9.140625" style="30"/>
    <col min="15119" max="15122" width="9.5703125" style="30" bestFit="1" customWidth="1"/>
    <col min="15123" max="15351" width="9.140625" style="30"/>
    <col min="15352" max="15352" width="22.42578125" style="30" customWidth="1"/>
    <col min="15353" max="15353" width="19.28515625" style="30" customWidth="1"/>
    <col min="15354" max="15354" width="50" style="30" customWidth="1"/>
    <col min="15355" max="15355" width="29.28515625" style="30" customWidth="1"/>
    <col min="15356" max="15356" width="23.28515625" style="30" customWidth="1"/>
    <col min="15357" max="15357" width="31.7109375" style="30" customWidth="1"/>
    <col min="15358" max="15358" width="38.42578125" style="30" customWidth="1"/>
    <col min="15359" max="15359" width="20.140625" style="30" customWidth="1"/>
    <col min="15360" max="15360" width="9.5703125" style="30" bestFit="1" customWidth="1"/>
    <col min="15361" max="15371" width="9.140625" style="30"/>
    <col min="15372" max="15372" width="9.5703125" style="30" bestFit="1" customWidth="1"/>
    <col min="15373" max="15374" width="9.140625" style="30"/>
    <col min="15375" max="15378" width="9.5703125" style="30" bestFit="1" customWidth="1"/>
    <col min="15379" max="15607" width="9.140625" style="30"/>
    <col min="15608" max="15608" width="22.42578125" style="30" customWidth="1"/>
    <col min="15609" max="15609" width="19.28515625" style="30" customWidth="1"/>
    <col min="15610" max="15610" width="50" style="30" customWidth="1"/>
    <col min="15611" max="15611" width="29.28515625" style="30" customWidth="1"/>
    <col min="15612" max="15612" width="23.28515625" style="30" customWidth="1"/>
    <col min="15613" max="15613" width="31.7109375" style="30" customWidth="1"/>
    <col min="15614" max="15614" width="38.42578125" style="30" customWidth="1"/>
    <col min="15615" max="15615" width="20.140625" style="30" customWidth="1"/>
    <col min="15616" max="15616" width="9.5703125" style="30" bestFit="1" customWidth="1"/>
    <col min="15617" max="15627" width="9.140625" style="30"/>
    <col min="15628" max="15628" width="9.5703125" style="30" bestFit="1" customWidth="1"/>
    <col min="15629" max="15630" width="9.140625" style="30"/>
    <col min="15631" max="15634" width="9.5703125" style="30" bestFit="1" customWidth="1"/>
    <col min="15635" max="15863" width="9.140625" style="30"/>
    <col min="15864" max="15864" width="22.42578125" style="30" customWidth="1"/>
    <col min="15865" max="15865" width="19.28515625" style="30" customWidth="1"/>
    <col min="15866" max="15866" width="50" style="30" customWidth="1"/>
    <col min="15867" max="15867" width="29.28515625" style="30" customWidth="1"/>
    <col min="15868" max="15868" width="23.28515625" style="30" customWidth="1"/>
    <col min="15869" max="15869" width="31.7109375" style="30" customWidth="1"/>
    <col min="15870" max="15870" width="38.42578125" style="30" customWidth="1"/>
    <col min="15871" max="15871" width="20.140625" style="30" customWidth="1"/>
    <col min="15872" max="15872" width="9.5703125" style="30" bestFit="1" customWidth="1"/>
    <col min="15873" max="15883" width="9.140625" style="30"/>
    <col min="15884" max="15884" width="9.5703125" style="30" bestFit="1" customWidth="1"/>
    <col min="15885" max="15886" width="9.140625" style="30"/>
    <col min="15887" max="15890" width="9.5703125" style="30" bestFit="1" customWidth="1"/>
    <col min="15891" max="16119" width="9.140625" style="30"/>
    <col min="16120" max="16120" width="22.42578125" style="30" customWidth="1"/>
    <col min="16121" max="16121" width="19.28515625" style="30" customWidth="1"/>
    <col min="16122" max="16122" width="50" style="30" customWidth="1"/>
    <col min="16123" max="16123" width="29.28515625" style="30" customWidth="1"/>
    <col min="16124" max="16124" width="23.28515625" style="30" customWidth="1"/>
    <col min="16125" max="16125" width="31.7109375" style="30" customWidth="1"/>
    <col min="16126" max="16126" width="38.42578125" style="30" customWidth="1"/>
    <col min="16127" max="16127" width="20.140625" style="30" customWidth="1"/>
    <col min="16128" max="16128" width="9.5703125" style="30" bestFit="1" customWidth="1"/>
    <col min="16129" max="16139" width="9.140625" style="30"/>
    <col min="16140" max="16140" width="9.5703125" style="30" bestFit="1" customWidth="1"/>
    <col min="16141" max="16142" width="9.140625" style="30"/>
    <col min="16143" max="16146" width="9.5703125" style="30" bestFit="1" customWidth="1"/>
    <col min="16147" max="16384" width="9.140625" style="30"/>
  </cols>
  <sheetData>
    <row r="1" spans="1:13" s="29" customFormat="1" ht="24" customHeight="1" thickBot="1" x14ac:dyDescent="0.3">
      <c r="A1" s="45"/>
      <c r="B1" s="77" t="s">
        <v>38</v>
      </c>
      <c r="C1" s="77"/>
      <c r="D1" s="77"/>
      <c r="E1" s="50"/>
      <c r="F1" s="56"/>
      <c r="L1" s="73"/>
    </row>
    <row r="2" spans="1:13" s="29" customFormat="1" ht="18" x14ac:dyDescent="0.25">
      <c r="A2" s="52" t="s">
        <v>0</v>
      </c>
      <c r="B2" s="53" t="s">
        <v>30</v>
      </c>
      <c r="C2" s="53" t="s">
        <v>12</v>
      </c>
      <c r="D2" s="54" t="s">
        <v>13</v>
      </c>
      <c r="E2" s="54" t="s">
        <v>14</v>
      </c>
      <c r="F2" s="56"/>
      <c r="L2" s="73">
        <v>-285000</v>
      </c>
      <c r="M2" s="29" t="s">
        <v>54</v>
      </c>
    </row>
    <row r="3" spans="1:13" x14ac:dyDescent="0.25">
      <c r="A3" s="62"/>
      <c r="B3" s="61"/>
      <c r="C3" s="61"/>
      <c r="D3" s="61"/>
      <c r="E3" s="63"/>
      <c r="F3" s="61"/>
      <c r="L3" s="51">
        <v>-50000</v>
      </c>
      <c r="M3" s="30" t="s">
        <v>54</v>
      </c>
    </row>
    <row r="4" spans="1:13" x14ac:dyDescent="0.25">
      <c r="A4" s="62">
        <v>45783</v>
      </c>
      <c r="B4" s="61">
        <v>198397</v>
      </c>
      <c r="C4" s="61" t="s">
        <v>41</v>
      </c>
      <c r="D4" s="61" t="s">
        <v>52</v>
      </c>
      <c r="E4" s="63"/>
      <c r="F4" s="61" t="s">
        <v>51</v>
      </c>
    </row>
    <row r="5" spans="1:13" x14ac:dyDescent="0.25">
      <c r="A5" s="62">
        <v>45783</v>
      </c>
      <c r="B5" s="61">
        <v>198401</v>
      </c>
      <c r="C5" s="61" t="s">
        <v>42</v>
      </c>
      <c r="D5" s="61" t="s">
        <v>53</v>
      </c>
      <c r="E5" s="63"/>
      <c r="F5" s="61" t="s">
        <v>51</v>
      </c>
    </row>
    <row r="6" spans="1:13" x14ac:dyDescent="0.25">
      <c r="A6" s="62">
        <v>45838</v>
      </c>
      <c r="B6" s="61">
        <v>199932</v>
      </c>
      <c r="C6" s="61" t="s">
        <v>301</v>
      </c>
      <c r="D6" s="61" t="s">
        <v>302</v>
      </c>
      <c r="E6" s="63">
        <v>2400</v>
      </c>
      <c r="F6" s="61" t="s">
        <v>51</v>
      </c>
    </row>
    <row r="7" spans="1:13" x14ac:dyDescent="0.25">
      <c r="A7" s="62">
        <v>45838</v>
      </c>
      <c r="B7" s="61">
        <v>199931</v>
      </c>
      <c r="C7" s="61" t="s">
        <v>299</v>
      </c>
      <c r="D7" s="61" t="s">
        <v>300</v>
      </c>
      <c r="E7" s="63">
        <v>3000</v>
      </c>
      <c r="F7" s="61" t="s">
        <v>51</v>
      </c>
    </row>
    <row r="8" spans="1:13" x14ac:dyDescent="0.25">
      <c r="A8" s="62"/>
      <c r="B8" s="61"/>
      <c r="C8" s="61"/>
      <c r="D8" s="61"/>
      <c r="E8" s="63">
        <f>SUM(E3:E7)</f>
        <v>5400</v>
      </c>
      <c r="F8" s="61"/>
    </row>
    <row r="9" spans="1:13" x14ac:dyDescent="0.25">
      <c r="D9" s="70">
        <f>+'REC JUNE'!G33</f>
        <v>0</v>
      </c>
      <c r="G9" s="71"/>
    </row>
    <row r="11" spans="1:13" x14ac:dyDescent="0.25">
      <c r="A11" s="1"/>
      <c r="B11" s="34"/>
      <c r="C11"/>
      <c r="D11" s="2"/>
      <c r="G11" s="71"/>
      <c r="H11" s="72"/>
    </row>
    <row r="12" spans="1:13" x14ac:dyDescent="0.25">
      <c r="A12" s="1"/>
      <c r="B12" s="34"/>
      <c r="C12"/>
      <c r="D12" s="2"/>
    </row>
    <row r="13" spans="1:13" x14ac:dyDescent="0.25">
      <c r="A13" s="1"/>
      <c r="B13" s="34"/>
      <c r="C13"/>
      <c r="D13" s="2"/>
    </row>
    <row r="14" spans="1:13" x14ac:dyDescent="0.25">
      <c r="A14" s="1"/>
      <c r="B14" s="34"/>
      <c r="C14"/>
      <c r="D14" s="2"/>
    </row>
    <row r="15" spans="1:13" x14ac:dyDescent="0.25">
      <c r="A15" s="1"/>
      <c r="B15" s="34"/>
      <c r="C15"/>
      <c r="D15" s="2"/>
    </row>
    <row r="16" spans="1:13" x14ac:dyDescent="0.25">
      <c r="A16" s="1"/>
      <c r="B16" s="34"/>
      <c r="C16"/>
      <c r="D16" s="2"/>
    </row>
    <row r="17" spans="3:4" x14ac:dyDescent="0.25">
      <c r="C17" s="32">
        <f>SUM(C11:C16)</f>
        <v>0</v>
      </c>
      <c r="D17" s="33">
        <f>SUM(D11:D16)</f>
        <v>0</v>
      </c>
    </row>
    <row r="18" spans="3:4" x14ac:dyDescent="0.25">
      <c r="D18" s="33">
        <f>+D17-C17</f>
        <v>0</v>
      </c>
    </row>
  </sheetData>
  <sortState ref="A4:F35">
    <sortCondition ref="E4:E35"/>
  </sortState>
  <mergeCells count="1">
    <mergeCell ref="B1:D1"/>
  </mergeCells>
  <pageMargins left="0.31496062992125984" right="0.31496062992125984" top="0.74803149606299213" bottom="0.74803149606299213" header="0.31496062992125984" footer="0.31496062992125984"/>
  <pageSetup scale="41" orientation="landscape" r:id="rId1"/>
  <customProperties>
    <customPr name="QAA_DRILLPATH_NODE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58"/>
  <sheetViews>
    <sheetView topLeftCell="A50" workbookViewId="0">
      <selection activeCell="G50" sqref="G1:H1048576"/>
    </sheetView>
  </sheetViews>
  <sheetFormatPr defaultRowHeight="15" x14ac:dyDescent="0.25"/>
  <cols>
    <col min="6" max="6" width="44" customWidth="1"/>
    <col min="8" max="8" width="22.7109375" customWidth="1"/>
    <col min="9" max="9" width="26.140625" customWidth="1"/>
  </cols>
  <sheetData>
    <row r="1" spans="1:9" x14ac:dyDescent="0.25">
      <c r="A1" t="s">
        <v>36</v>
      </c>
      <c r="B1" t="s">
        <v>22</v>
      </c>
      <c r="C1" t="s">
        <v>23</v>
      </c>
      <c r="D1" t="s">
        <v>24</v>
      </c>
      <c r="E1" t="s">
        <v>0</v>
      </c>
      <c r="F1" t="s">
        <v>25</v>
      </c>
      <c r="G1" t="s">
        <v>26</v>
      </c>
      <c r="H1" t="s">
        <v>27</v>
      </c>
      <c r="I1" t="s">
        <v>28</v>
      </c>
    </row>
    <row r="2" spans="1:9" x14ac:dyDescent="0.25">
      <c r="A2">
        <v>105610780000</v>
      </c>
      <c r="B2" t="s">
        <v>1</v>
      </c>
      <c r="C2" t="s">
        <v>43</v>
      </c>
      <c r="D2" t="s">
        <v>3</v>
      </c>
      <c r="E2" s="1">
        <v>45810</v>
      </c>
      <c r="F2" t="s">
        <v>44</v>
      </c>
      <c r="I2" s="2">
        <v>1765111953</v>
      </c>
    </row>
    <row r="3" spans="1:9" x14ac:dyDescent="0.25">
      <c r="A3">
        <v>105610780000</v>
      </c>
      <c r="B3" t="s">
        <v>1</v>
      </c>
      <c r="C3" t="s">
        <v>2</v>
      </c>
      <c r="D3" t="s">
        <v>3</v>
      </c>
      <c r="E3" s="1">
        <v>45810</v>
      </c>
      <c r="F3" t="s">
        <v>63</v>
      </c>
      <c r="G3">
        <v>0</v>
      </c>
      <c r="H3" s="2">
        <v>118595797</v>
      </c>
      <c r="I3" s="2">
        <v>1883707750</v>
      </c>
    </row>
    <row r="4" spans="1:9" x14ac:dyDescent="0.25">
      <c r="A4">
        <v>105610780000</v>
      </c>
      <c r="B4" t="s">
        <v>1</v>
      </c>
      <c r="C4" t="s">
        <v>2</v>
      </c>
      <c r="D4" t="s">
        <v>3</v>
      </c>
      <c r="E4" s="1">
        <v>45810</v>
      </c>
      <c r="F4" t="s">
        <v>64</v>
      </c>
      <c r="G4">
        <v>0</v>
      </c>
      <c r="H4" s="2">
        <v>14282756</v>
      </c>
      <c r="I4" s="2">
        <v>1897990506</v>
      </c>
    </row>
    <row r="5" spans="1:9" x14ac:dyDescent="0.25">
      <c r="A5">
        <v>105610780000</v>
      </c>
      <c r="B5" t="s">
        <v>1</v>
      </c>
      <c r="C5" t="s">
        <v>2</v>
      </c>
      <c r="D5" t="s">
        <v>3</v>
      </c>
      <c r="E5" s="1">
        <v>45810</v>
      </c>
      <c r="F5" t="s">
        <v>65</v>
      </c>
      <c r="G5">
        <v>0</v>
      </c>
      <c r="H5" s="2">
        <v>100000</v>
      </c>
      <c r="I5" s="2">
        <v>1898090506</v>
      </c>
    </row>
    <row r="6" spans="1:9" x14ac:dyDescent="0.25">
      <c r="A6">
        <v>105610780000</v>
      </c>
      <c r="B6" t="s">
        <v>1</v>
      </c>
      <c r="C6" t="s">
        <v>2</v>
      </c>
      <c r="D6" t="s">
        <v>3</v>
      </c>
      <c r="E6" s="1">
        <v>45810</v>
      </c>
      <c r="F6" t="s">
        <v>66</v>
      </c>
      <c r="G6">
        <v>0</v>
      </c>
      <c r="H6" s="2">
        <v>100000</v>
      </c>
      <c r="I6" s="2">
        <v>1898190506</v>
      </c>
    </row>
    <row r="7" spans="1:9" x14ac:dyDescent="0.25">
      <c r="A7">
        <v>105610780000</v>
      </c>
      <c r="B7" t="s">
        <v>1</v>
      </c>
      <c r="C7" t="s">
        <v>2</v>
      </c>
      <c r="D7" t="s">
        <v>3</v>
      </c>
      <c r="E7" s="1">
        <v>45810</v>
      </c>
      <c r="F7" t="s">
        <v>67</v>
      </c>
      <c r="G7">
        <v>0</v>
      </c>
      <c r="H7" s="2">
        <v>300000</v>
      </c>
      <c r="I7" s="2">
        <v>1898490506</v>
      </c>
    </row>
    <row r="8" spans="1:9" x14ac:dyDescent="0.25">
      <c r="A8">
        <v>105610780000</v>
      </c>
      <c r="B8" t="s">
        <v>1</v>
      </c>
      <c r="C8" t="s">
        <v>2</v>
      </c>
      <c r="D8" t="s">
        <v>3</v>
      </c>
      <c r="E8" s="1">
        <v>45810</v>
      </c>
      <c r="F8" t="s">
        <v>68</v>
      </c>
      <c r="G8">
        <v>0</v>
      </c>
      <c r="H8" s="2">
        <v>1230012300</v>
      </c>
      <c r="I8" s="2">
        <v>3128502806</v>
      </c>
    </row>
    <row r="9" spans="1:9" x14ac:dyDescent="0.25">
      <c r="A9">
        <v>105610780000</v>
      </c>
      <c r="B9" t="s">
        <v>1</v>
      </c>
      <c r="C9" t="s">
        <v>2</v>
      </c>
      <c r="D9" t="s">
        <v>3</v>
      </c>
      <c r="E9" s="1">
        <v>45810</v>
      </c>
      <c r="F9" t="s">
        <v>69</v>
      </c>
      <c r="G9">
        <v>0</v>
      </c>
      <c r="H9" s="2">
        <v>100000</v>
      </c>
      <c r="I9" s="2">
        <v>3128602806</v>
      </c>
    </row>
    <row r="10" spans="1:9" x14ac:dyDescent="0.25">
      <c r="A10">
        <v>105610780000</v>
      </c>
      <c r="B10" t="s">
        <v>1</v>
      </c>
      <c r="C10" t="s">
        <v>2</v>
      </c>
      <c r="D10" t="s">
        <v>3</v>
      </c>
      <c r="E10" s="1">
        <v>45810</v>
      </c>
      <c r="F10" t="s">
        <v>70</v>
      </c>
      <c r="G10">
        <v>0</v>
      </c>
      <c r="H10" s="2">
        <v>100000</v>
      </c>
      <c r="I10" s="2">
        <v>3128702806</v>
      </c>
    </row>
    <row r="11" spans="1:9" x14ac:dyDescent="0.25">
      <c r="A11">
        <v>105610780000</v>
      </c>
      <c r="B11" t="s">
        <v>1</v>
      </c>
      <c r="C11" t="s">
        <v>2</v>
      </c>
      <c r="D11" t="s">
        <v>3</v>
      </c>
      <c r="E11" s="1">
        <v>45810</v>
      </c>
      <c r="F11" t="s">
        <v>71</v>
      </c>
      <c r="G11">
        <v>0</v>
      </c>
      <c r="H11" s="2">
        <v>300000</v>
      </c>
      <c r="I11" s="2">
        <v>3129002806</v>
      </c>
    </row>
    <row r="12" spans="1:9" x14ac:dyDescent="0.25">
      <c r="A12">
        <v>105610780000</v>
      </c>
      <c r="B12" t="s">
        <v>1</v>
      </c>
      <c r="C12" t="s">
        <v>2</v>
      </c>
      <c r="D12" t="s">
        <v>3</v>
      </c>
      <c r="E12" s="1">
        <v>45810</v>
      </c>
      <c r="F12" t="s">
        <v>72</v>
      </c>
      <c r="G12">
        <v>0</v>
      </c>
      <c r="H12" s="2">
        <v>300000</v>
      </c>
      <c r="I12" s="2">
        <v>3129302806</v>
      </c>
    </row>
    <row r="13" spans="1:9" x14ac:dyDescent="0.25">
      <c r="A13">
        <v>105610780000</v>
      </c>
      <c r="B13" t="s">
        <v>1</v>
      </c>
      <c r="C13" t="s">
        <v>2</v>
      </c>
      <c r="D13" t="s">
        <v>3</v>
      </c>
      <c r="E13" s="1">
        <v>45810</v>
      </c>
      <c r="F13" t="s">
        <v>73</v>
      </c>
      <c r="G13">
        <v>0</v>
      </c>
      <c r="H13" s="2">
        <v>200000</v>
      </c>
      <c r="I13" s="2">
        <v>3129502806</v>
      </c>
    </row>
    <row r="14" spans="1:9" x14ac:dyDescent="0.25">
      <c r="A14">
        <v>105610780000</v>
      </c>
      <c r="B14" t="s">
        <v>1</v>
      </c>
      <c r="C14" t="s">
        <v>2</v>
      </c>
      <c r="D14" t="s">
        <v>3</v>
      </c>
      <c r="E14" s="1">
        <v>45810</v>
      </c>
      <c r="F14" t="s">
        <v>74</v>
      </c>
      <c r="G14">
        <v>0</v>
      </c>
      <c r="H14" s="2">
        <v>100000</v>
      </c>
      <c r="I14" s="2">
        <v>3129602806</v>
      </c>
    </row>
    <row r="15" spans="1:9" x14ac:dyDescent="0.25">
      <c r="A15">
        <v>105610780000</v>
      </c>
      <c r="B15" t="s">
        <v>1</v>
      </c>
      <c r="C15" t="s">
        <v>2</v>
      </c>
      <c r="D15" t="s">
        <v>3</v>
      </c>
      <c r="E15" s="1">
        <v>45812</v>
      </c>
      <c r="F15" t="s">
        <v>75</v>
      </c>
      <c r="G15">
        <v>0</v>
      </c>
      <c r="H15" s="2">
        <v>100000</v>
      </c>
      <c r="I15" s="2">
        <v>3129702806</v>
      </c>
    </row>
    <row r="16" spans="1:9" x14ac:dyDescent="0.25">
      <c r="A16">
        <v>105610780000</v>
      </c>
      <c r="B16" t="s">
        <v>1</v>
      </c>
      <c r="C16" t="s">
        <v>2</v>
      </c>
      <c r="D16" t="s">
        <v>3</v>
      </c>
      <c r="E16" s="1">
        <v>45812</v>
      </c>
      <c r="F16" t="s">
        <v>76</v>
      </c>
      <c r="G16">
        <v>0</v>
      </c>
      <c r="H16" s="2">
        <v>100000</v>
      </c>
      <c r="I16" s="2">
        <v>3129802806</v>
      </c>
    </row>
    <row r="17" spans="1:9" x14ac:dyDescent="0.25">
      <c r="A17">
        <v>105610780000</v>
      </c>
      <c r="B17" t="s">
        <v>1</v>
      </c>
      <c r="C17" t="s">
        <v>2</v>
      </c>
      <c r="D17" t="s">
        <v>3</v>
      </c>
      <c r="E17" s="1">
        <v>45812</v>
      </c>
      <c r="F17" t="s">
        <v>77</v>
      </c>
      <c r="G17">
        <v>0</v>
      </c>
      <c r="H17" s="2">
        <v>300000</v>
      </c>
      <c r="I17" s="2">
        <v>3130102806</v>
      </c>
    </row>
    <row r="18" spans="1:9" x14ac:dyDescent="0.25">
      <c r="A18">
        <v>105610780000</v>
      </c>
      <c r="B18" t="s">
        <v>1</v>
      </c>
      <c r="C18" t="s">
        <v>2</v>
      </c>
      <c r="D18" t="s">
        <v>3</v>
      </c>
      <c r="E18" s="1">
        <v>45812</v>
      </c>
      <c r="F18" t="s">
        <v>78</v>
      </c>
      <c r="G18">
        <v>0</v>
      </c>
      <c r="H18" s="2">
        <v>300000</v>
      </c>
      <c r="I18" s="2">
        <v>3130402806</v>
      </c>
    </row>
    <row r="19" spans="1:9" x14ac:dyDescent="0.25">
      <c r="A19">
        <v>105610780000</v>
      </c>
      <c r="B19" t="s">
        <v>1</v>
      </c>
      <c r="C19" t="s">
        <v>2</v>
      </c>
      <c r="D19" t="s">
        <v>3</v>
      </c>
      <c r="E19" s="1">
        <v>45812</v>
      </c>
      <c r="F19" t="s">
        <v>79</v>
      </c>
      <c r="G19">
        <v>0</v>
      </c>
      <c r="H19" s="2">
        <v>100000</v>
      </c>
      <c r="I19" s="2">
        <v>3130502806</v>
      </c>
    </row>
    <row r="20" spans="1:9" x14ac:dyDescent="0.25">
      <c r="A20">
        <v>105610780000</v>
      </c>
      <c r="B20" t="s">
        <v>1</v>
      </c>
      <c r="C20" t="s">
        <v>2</v>
      </c>
      <c r="D20" t="s">
        <v>3</v>
      </c>
      <c r="E20" s="1">
        <v>45812</v>
      </c>
      <c r="F20" t="s">
        <v>80</v>
      </c>
      <c r="G20">
        <v>0</v>
      </c>
      <c r="H20" s="2">
        <v>392400</v>
      </c>
      <c r="I20" s="2">
        <v>3130895206</v>
      </c>
    </row>
    <row r="21" spans="1:9" x14ac:dyDescent="0.25">
      <c r="A21">
        <v>105610780000</v>
      </c>
      <c r="B21" t="s">
        <v>1</v>
      </c>
      <c r="C21" t="s">
        <v>2</v>
      </c>
      <c r="D21" t="s">
        <v>3</v>
      </c>
      <c r="E21" s="1">
        <v>45812</v>
      </c>
      <c r="F21" t="s">
        <v>81</v>
      </c>
      <c r="G21">
        <v>0</v>
      </c>
      <c r="H21" s="2">
        <v>100000</v>
      </c>
      <c r="I21" s="2">
        <v>3130995206</v>
      </c>
    </row>
    <row r="22" spans="1:9" x14ac:dyDescent="0.25">
      <c r="A22">
        <v>105610780000</v>
      </c>
      <c r="B22" t="s">
        <v>1</v>
      </c>
      <c r="C22" t="s">
        <v>2</v>
      </c>
      <c r="D22" t="s">
        <v>3</v>
      </c>
      <c r="E22" s="1">
        <v>45812</v>
      </c>
      <c r="F22" t="s">
        <v>82</v>
      </c>
      <c r="G22">
        <v>0</v>
      </c>
      <c r="H22" s="2">
        <v>100000</v>
      </c>
      <c r="I22" s="2">
        <v>3131095206</v>
      </c>
    </row>
    <row r="23" spans="1:9" x14ac:dyDescent="0.25">
      <c r="A23">
        <v>105610780000</v>
      </c>
      <c r="B23" t="s">
        <v>1</v>
      </c>
      <c r="C23" t="s">
        <v>2</v>
      </c>
      <c r="D23" t="s">
        <v>3</v>
      </c>
      <c r="E23" s="1">
        <v>45812</v>
      </c>
      <c r="F23" t="s">
        <v>83</v>
      </c>
      <c r="G23">
        <v>0</v>
      </c>
      <c r="H23" s="2">
        <v>100000</v>
      </c>
      <c r="I23" s="2">
        <v>3131195206</v>
      </c>
    </row>
    <row r="24" spans="1:9" x14ac:dyDescent="0.25">
      <c r="A24">
        <v>105610780000</v>
      </c>
      <c r="B24" t="s">
        <v>1</v>
      </c>
      <c r="C24" t="s">
        <v>2</v>
      </c>
      <c r="D24" t="s">
        <v>3</v>
      </c>
      <c r="E24" s="1">
        <v>45812</v>
      </c>
      <c r="F24" t="s">
        <v>84</v>
      </c>
      <c r="G24">
        <v>0</v>
      </c>
      <c r="H24" s="2">
        <v>200000</v>
      </c>
      <c r="I24" s="2">
        <v>3131395206</v>
      </c>
    </row>
    <row r="25" spans="1:9" x14ac:dyDescent="0.25">
      <c r="A25">
        <v>105610780000</v>
      </c>
      <c r="B25" t="s">
        <v>1</v>
      </c>
      <c r="C25" t="s">
        <v>2</v>
      </c>
      <c r="D25" t="s">
        <v>3</v>
      </c>
      <c r="E25" s="1">
        <v>45812</v>
      </c>
      <c r="F25" t="s">
        <v>85</v>
      </c>
      <c r="G25">
        <v>0</v>
      </c>
      <c r="H25" s="2">
        <v>9624232</v>
      </c>
      <c r="I25" s="2">
        <v>3141019438</v>
      </c>
    </row>
    <row r="26" spans="1:9" x14ac:dyDescent="0.25">
      <c r="A26">
        <v>105610780000</v>
      </c>
      <c r="B26" t="s">
        <v>1</v>
      </c>
      <c r="C26" t="s">
        <v>2</v>
      </c>
      <c r="D26" t="s">
        <v>3</v>
      </c>
      <c r="E26" s="1">
        <v>45813</v>
      </c>
      <c r="F26" t="s">
        <v>86</v>
      </c>
      <c r="G26">
        <v>0</v>
      </c>
      <c r="H26" s="2">
        <v>4828543328</v>
      </c>
      <c r="I26" s="2">
        <v>7969562766</v>
      </c>
    </row>
    <row r="27" spans="1:9" x14ac:dyDescent="0.25">
      <c r="A27">
        <v>105610780000</v>
      </c>
      <c r="B27" t="s">
        <v>1</v>
      </c>
      <c r="C27" t="s">
        <v>2</v>
      </c>
      <c r="D27" t="s">
        <v>3</v>
      </c>
      <c r="E27" s="1">
        <v>45813</v>
      </c>
      <c r="F27" t="s">
        <v>87</v>
      </c>
      <c r="G27">
        <v>0</v>
      </c>
      <c r="H27" s="2">
        <v>100000</v>
      </c>
      <c r="I27" s="2">
        <v>7969662766</v>
      </c>
    </row>
    <row r="28" spans="1:9" x14ac:dyDescent="0.25">
      <c r="A28">
        <v>105610780000</v>
      </c>
      <c r="B28" t="s">
        <v>1</v>
      </c>
      <c r="C28" t="s">
        <v>2</v>
      </c>
      <c r="D28" t="s">
        <v>3</v>
      </c>
      <c r="E28" s="1">
        <v>45813</v>
      </c>
      <c r="F28" t="s">
        <v>88</v>
      </c>
      <c r="G28">
        <v>0</v>
      </c>
      <c r="H28" s="2">
        <v>200000</v>
      </c>
      <c r="I28" s="2">
        <v>7969862766</v>
      </c>
    </row>
    <row r="29" spans="1:9" x14ac:dyDescent="0.25">
      <c r="A29">
        <v>105610780000</v>
      </c>
      <c r="B29" t="s">
        <v>1</v>
      </c>
      <c r="C29" t="s">
        <v>2</v>
      </c>
      <c r="D29" t="s">
        <v>3</v>
      </c>
      <c r="E29" s="1">
        <v>45813</v>
      </c>
      <c r="F29" t="s">
        <v>89</v>
      </c>
      <c r="G29">
        <v>0</v>
      </c>
      <c r="H29" s="2">
        <v>100000</v>
      </c>
      <c r="I29" s="2">
        <v>7969962766</v>
      </c>
    </row>
    <row r="30" spans="1:9" x14ac:dyDescent="0.25">
      <c r="A30">
        <v>105610780000</v>
      </c>
      <c r="B30" t="s">
        <v>1</v>
      </c>
      <c r="C30" t="s">
        <v>2</v>
      </c>
      <c r="D30" t="s">
        <v>3</v>
      </c>
      <c r="E30" s="1">
        <v>45813</v>
      </c>
      <c r="F30" t="s">
        <v>90</v>
      </c>
      <c r="G30">
        <v>0</v>
      </c>
      <c r="H30" s="2">
        <v>100000</v>
      </c>
      <c r="I30" s="2">
        <v>7970062766</v>
      </c>
    </row>
    <row r="31" spans="1:9" x14ac:dyDescent="0.25">
      <c r="A31">
        <v>105610780000</v>
      </c>
      <c r="B31" t="s">
        <v>1</v>
      </c>
      <c r="C31" t="s">
        <v>2</v>
      </c>
      <c r="D31" t="s">
        <v>3</v>
      </c>
      <c r="E31" s="1">
        <v>45813</v>
      </c>
      <c r="F31" t="s">
        <v>91</v>
      </c>
      <c r="G31">
        <v>0</v>
      </c>
      <c r="H31" s="2">
        <v>100000</v>
      </c>
      <c r="I31" s="2">
        <v>7970162766</v>
      </c>
    </row>
    <row r="32" spans="1:9" x14ac:dyDescent="0.25">
      <c r="A32">
        <v>105610780000</v>
      </c>
      <c r="B32" t="s">
        <v>1</v>
      </c>
      <c r="C32" t="s">
        <v>2</v>
      </c>
      <c r="D32" t="s">
        <v>3</v>
      </c>
      <c r="E32" s="1">
        <v>45818</v>
      </c>
      <c r="F32" t="s">
        <v>92</v>
      </c>
      <c r="G32">
        <v>0</v>
      </c>
      <c r="H32" s="2">
        <v>100000</v>
      </c>
      <c r="I32" s="2">
        <v>7970262766</v>
      </c>
    </row>
    <row r="33" spans="1:9" x14ac:dyDescent="0.25">
      <c r="A33">
        <v>105610780000</v>
      </c>
      <c r="B33" t="s">
        <v>1</v>
      </c>
      <c r="C33" t="s">
        <v>2</v>
      </c>
      <c r="D33" t="s">
        <v>3</v>
      </c>
      <c r="E33" s="1">
        <v>45818</v>
      </c>
      <c r="F33" t="s">
        <v>93</v>
      </c>
      <c r="G33">
        <v>0</v>
      </c>
      <c r="H33" s="2">
        <v>100000</v>
      </c>
      <c r="I33" s="2">
        <v>7970362766</v>
      </c>
    </row>
    <row r="34" spans="1:9" x14ac:dyDescent="0.25">
      <c r="A34">
        <v>105610780000</v>
      </c>
      <c r="B34" t="s">
        <v>1</v>
      </c>
      <c r="C34" t="s">
        <v>2</v>
      </c>
      <c r="D34" t="s">
        <v>3</v>
      </c>
      <c r="E34" s="1">
        <v>45818</v>
      </c>
      <c r="F34" t="s">
        <v>94</v>
      </c>
      <c r="G34">
        <v>0</v>
      </c>
      <c r="H34" s="2">
        <v>100000</v>
      </c>
      <c r="I34" s="2">
        <v>7970462766</v>
      </c>
    </row>
    <row r="35" spans="1:9" x14ac:dyDescent="0.25">
      <c r="A35">
        <v>105610780000</v>
      </c>
      <c r="B35" t="s">
        <v>1</v>
      </c>
      <c r="C35" t="s">
        <v>2</v>
      </c>
      <c r="D35" t="s">
        <v>3</v>
      </c>
      <c r="E35" s="1">
        <v>45818</v>
      </c>
      <c r="F35" t="s">
        <v>95</v>
      </c>
      <c r="G35">
        <v>0</v>
      </c>
      <c r="H35" s="2">
        <v>100000</v>
      </c>
      <c r="I35" s="2">
        <v>7970562766</v>
      </c>
    </row>
    <row r="36" spans="1:9" x14ac:dyDescent="0.25">
      <c r="A36">
        <v>105610780000</v>
      </c>
      <c r="B36" t="s">
        <v>1</v>
      </c>
      <c r="C36" t="s">
        <v>2</v>
      </c>
      <c r="D36" t="s">
        <v>3</v>
      </c>
      <c r="E36" s="1">
        <v>45818</v>
      </c>
      <c r="F36" t="s">
        <v>96</v>
      </c>
      <c r="G36">
        <v>0</v>
      </c>
      <c r="H36" s="2">
        <v>100000</v>
      </c>
      <c r="I36" s="2">
        <v>7970662766</v>
      </c>
    </row>
    <row r="37" spans="1:9" x14ac:dyDescent="0.25">
      <c r="A37">
        <v>105610780000</v>
      </c>
      <c r="B37" t="s">
        <v>1</v>
      </c>
      <c r="C37" t="s">
        <v>2</v>
      </c>
      <c r="D37" t="s">
        <v>3</v>
      </c>
      <c r="E37" s="1">
        <v>45818</v>
      </c>
      <c r="F37" t="s">
        <v>97</v>
      </c>
      <c r="G37">
        <v>0</v>
      </c>
      <c r="H37" s="2">
        <v>100000</v>
      </c>
      <c r="I37" s="2">
        <v>7970762766</v>
      </c>
    </row>
    <row r="38" spans="1:9" x14ac:dyDescent="0.25">
      <c r="A38">
        <v>105610780000</v>
      </c>
      <c r="B38" t="s">
        <v>1</v>
      </c>
      <c r="C38" t="s">
        <v>2</v>
      </c>
      <c r="D38" t="s">
        <v>3</v>
      </c>
      <c r="E38" s="1">
        <v>45818</v>
      </c>
      <c r="F38" t="s">
        <v>98</v>
      </c>
      <c r="G38">
        <v>0</v>
      </c>
      <c r="H38" s="2">
        <v>200000</v>
      </c>
      <c r="I38" s="2">
        <v>7970962766</v>
      </c>
    </row>
    <row r="39" spans="1:9" x14ac:dyDescent="0.25">
      <c r="A39">
        <v>105610780000</v>
      </c>
      <c r="B39" t="s">
        <v>1</v>
      </c>
      <c r="C39" t="s">
        <v>2</v>
      </c>
      <c r="D39" t="s">
        <v>3</v>
      </c>
      <c r="E39" s="1">
        <v>45819</v>
      </c>
      <c r="F39" t="s">
        <v>99</v>
      </c>
      <c r="G39">
        <v>0</v>
      </c>
      <c r="H39" s="2">
        <v>200000</v>
      </c>
      <c r="I39" s="2">
        <v>7971162766</v>
      </c>
    </row>
    <row r="40" spans="1:9" x14ac:dyDescent="0.25">
      <c r="A40">
        <v>105610780000</v>
      </c>
      <c r="B40" t="s">
        <v>1</v>
      </c>
      <c r="C40" t="s">
        <v>2</v>
      </c>
      <c r="D40" t="s">
        <v>3</v>
      </c>
      <c r="E40" s="1">
        <v>45819</v>
      </c>
      <c r="F40" t="s">
        <v>100</v>
      </c>
      <c r="G40">
        <v>0</v>
      </c>
      <c r="H40" s="2">
        <v>300000</v>
      </c>
      <c r="I40" s="2">
        <v>7971462766</v>
      </c>
    </row>
    <row r="41" spans="1:9" x14ac:dyDescent="0.25">
      <c r="A41">
        <v>105610780000</v>
      </c>
      <c r="B41" t="s">
        <v>1</v>
      </c>
      <c r="C41" t="s">
        <v>2</v>
      </c>
      <c r="D41" t="s">
        <v>3</v>
      </c>
      <c r="E41" s="1">
        <v>45819</v>
      </c>
      <c r="F41" t="s">
        <v>101</v>
      </c>
      <c r="G41">
        <v>0</v>
      </c>
      <c r="H41" s="2">
        <v>200000</v>
      </c>
      <c r="I41" s="2">
        <v>7971662766</v>
      </c>
    </row>
    <row r="42" spans="1:9" x14ac:dyDescent="0.25">
      <c r="A42">
        <v>105610780000</v>
      </c>
      <c r="B42" t="s">
        <v>1</v>
      </c>
      <c r="C42" t="s">
        <v>2</v>
      </c>
      <c r="D42" t="s">
        <v>3</v>
      </c>
      <c r="E42" s="1">
        <v>45819</v>
      </c>
      <c r="F42" t="s">
        <v>102</v>
      </c>
      <c r="G42">
        <v>0</v>
      </c>
      <c r="H42" s="2">
        <v>100000</v>
      </c>
      <c r="I42" s="2">
        <v>7971762766</v>
      </c>
    </row>
    <row r="43" spans="1:9" x14ac:dyDescent="0.25">
      <c r="A43">
        <v>105610780000</v>
      </c>
      <c r="B43" t="s">
        <v>1</v>
      </c>
      <c r="C43" t="s">
        <v>2</v>
      </c>
      <c r="D43" t="s">
        <v>3</v>
      </c>
      <c r="E43" s="1">
        <v>45819</v>
      </c>
      <c r="F43" t="s">
        <v>103</v>
      </c>
      <c r="G43">
        <v>0</v>
      </c>
      <c r="H43" s="2">
        <v>100000</v>
      </c>
      <c r="I43" s="2">
        <v>7971862766</v>
      </c>
    </row>
    <row r="44" spans="1:9" x14ac:dyDescent="0.25">
      <c r="A44">
        <v>105610780000</v>
      </c>
      <c r="B44" t="s">
        <v>1</v>
      </c>
      <c r="C44" t="s">
        <v>2</v>
      </c>
      <c r="D44" t="s">
        <v>3</v>
      </c>
      <c r="E44" s="1">
        <v>45819</v>
      </c>
      <c r="F44" t="s">
        <v>104</v>
      </c>
      <c r="G44">
        <v>0</v>
      </c>
      <c r="H44" s="2">
        <v>100000</v>
      </c>
      <c r="I44" s="2">
        <v>7971962766</v>
      </c>
    </row>
    <row r="45" spans="1:9" x14ac:dyDescent="0.25">
      <c r="A45">
        <v>105610780000</v>
      </c>
      <c r="B45" t="s">
        <v>1</v>
      </c>
      <c r="C45" t="s">
        <v>2</v>
      </c>
      <c r="D45" t="s">
        <v>3</v>
      </c>
      <c r="E45" s="1">
        <v>45819</v>
      </c>
      <c r="F45" t="s">
        <v>105</v>
      </c>
      <c r="G45">
        <v>0</v>
      </c>
      <c r="H45" s="2">
        <v>100000</v>
      </c>
      <c r="I45" s="2">
        <v>7972062766</v>
      </c>
    </row>
    <row r="46" spans="1:9" x14ac:dyDescent="0.25">
      <c r="A46">
        <v>105610780000</v>
      </c>
      <c r="B46" t="s">
        <v>1</v>
      </c>
      <c r="C46" t="s">
        <v>2</v>
      </c>
      <c r="D46" t="s">
        <v>3</v>
      </c>
      <c r="E46" s="1">
        <v>45819</v>
      </c>
      <c r="F46" t="s">
        <v>106</v>
      </c>
      <c r="G46">
        <v>0</v>
      </c>
      <c r="H46" s="2">
        <v>808350731</v>
      </c>
      <c r="I46" s="2">
        <v>8780413497</v>
      </c>
    </row>
    <row r="47" spans="1:9" x14ac:dyDescent="0.25">
      <c r="A47">
        <v>105610780000</v>
      </c>
      <c r="B47" t="s">
        <v>1</v>
      </c>
      <c r="C47" t="s">
        <v>2</v>
      </c>
      <c r="D47" t="s">
        <v>3</v>
      </c>
      <c r="E47" s="1">
        <v>45820</v>
      </c>
      <c r="F47" t="s">
        <v>107</v>
      </c>
      <c r="G47">
        <v>0</v>
      </c>
      <c r="H47" s="2">
        <v>8986696</v>
      </c>
      <c r="I47" s="2">
        <v>8789400193</v>
      </c>
    </row>
    <row r="48" spans="1:9" x14ac:dyDescent="0.25">
      <c r="A48">
        <v>105610780000</v>
      </c>
      <c r="B48" t="s">
        <v>1</v>
      </c>
      <c r="C48" t="s">
        <v>2</v>
      </c>
      <c r="D48" t="s">
        <v>3</v>
      </c>
      <c r="E48" s="1">
        <v>45820</v>
      </c>
      <c r="F48" t="s">
        <v>108</v>
      </c>
      <c r="G48">
        <v>0</v>
      </c>
      <c r="H48" s="2">
        <v>2866426815</v>
      </c>
      <c r="I48" s="2">
        <v>11655827008</v>
      </c>
    </row>
    <row r="49" spans="1:9" x14ac:dyDescent="0.25">
      <c r="A49">
        <v>105610780000</v>
      </c>
      <c r="B49" t="s">
        <v>1</v>
      </c>
      <c r="C49" t="s">
        <v>2</v>
      </c>
      <c r="D49" t="s">
        <v>3</v>
      </c>
      <c r="E49" s="1">
        <v>45820</v>
      </c>
      <c r="F49" t="s">
        <v>109</v>
      </c>
      <c r="G49">
        <v>0</v>
      </c>
      <c r="H49" s="2">
        <v>100000</v>
      </c>
      <c r="I49" s="2">
        <v>11655927008</v>
      </c>
    </row>
    <row r="50" spans="1:9" x14ac:dyDescent="0.25">
      <c r="A50">
        <v>105610780000</v>
      </c>
      <c r="B50" t="s">
        <v>1</v>
      </c>
      <c r="C50" t="s">
        <v>2</v>
      </c>
      <c r="D50" t="s">
        <v>3</v>
      </c>
      <c r="E50" s="1">
        <v>45820</v>
      </c>
      <c r="F50" t="s">
        <v>110</v>
      </c>
      <c r="G50">
        <v>0</v>
      </c>
      <c r="H50" s="2">
        <v>284254</v>
      </c>
      <c r="I50" s="2">
        <v>11656211262</v>
      </c>
    </row>
    <row r="51" spans="1:9" x14ac:dyDescent="0.25">
      <c r="A51">
        <v>105610780000</v>
      </c>
      <c r="B51" t="s">
        <v>1</v>
      </c>
      <c r="C51" t="s">
        <v>2</v>
      </c>
      <c r="D51" t="s">
        <v>3</v>
      </c>
      <c r="E51" s="1">
        <v>45821</v>
      </c>
      <c r="F51" t="s">
        <v>111</v>
      </c>
      <c r="G51" s="2">
        <v>8000000000</v>
      </c>
      <c r="H51">
        <v>0</v>
      </c>
      <c r="I51" s="2">
        <v>3656211262</v>
      </c>
    </row>
    <row r="52" spans="1:9" x14ac:dyDescent="0.25">
      <c r="A52">
        <v>105610780000</v>
      </c>
      <c r="B52" t="s">
        <v>1</v>
      </c>
      <c r="C52" t="s">
        <v>2</v>
      </c>
      <c r="D52" t="s">
        <v>3</v>
      </c>
      <c r="E52" s="1">
        <v>45821</v>
      </c>
      <c r="F52" t="s">
        <v>112</v>
      </c>
      <c r="G52">
        <v>0</v>
      </c>
      <c r="H52" s="2">
        <v>100000</v>
      </c>
      <c r="I52" s="2">
        <v>3656311262</v>
      </c>
    </row>
    <row r="53" spans="1:9" x14ac:dyDescent="0.25">
      <c r="A53">
        <v>105610780000</v>
      </c>
      <c r="B53" t="s">
        <v>1</v>
      </c>
      <c r="C53" t="s">
        <v>2</v>
      </c>
      <c r="D53" t="s">
        <v>3</v>
      </c>
      <c r="E53" s="1">
        <v>45821</v>
      </c>
      <c r="F53" t="s">
        <v>113</v>
      </c>
      <c r="G53">
        <v>0</v>
      </c>
      <c r="H53" s="2">
        <v>200000</v>
      </c>
      <c r="I53" s="2">
        <v>3656511262</v>
      </c>
    </row>
    <row r="54" spans="1:9" x14ac:dyDescent="0.25">
      <c r="A54">
        <v>105610780000</v>
      </c>
      <c r="B54" t="s">
        <v>1</v>
      </c>
      <c r="C54" t="s">
        <v>2</v>
      </c>
      <c r="D54" t="s">
        <v>3</v>
      </c>
      <c r="E54" s="1">
        <v>45821</v>
      </c>
      <c r="F54" t="s">
        <v>114</v>
      </c>
      <c r="G54">
        <v>0</v>
      </c>
      <c r="H54" s="2">
        <v>6000000</v>
      </c>
      <c r="I54" s="2">
        <v>3662511262</v>
      </c>
    </row>
    <row r="55" spans="1:9" x14ac:dyDescent="0.25">
      <c r="A55">
        <v>105610780000</v>
      </c>
      <c r="B55" t="s">
        <v>1</v>
      </c>
      <c r="C55" t="s">
        <v>2</v>
      </c>
      <c r="D55" t="s">
        <v>3</v>
      </c>
      <c r="E55" s="1">
        <v>45821</v>
      </c>
      <c r="F55" t="s">
        <v>115</v>
      </c>
      <c r="G55">
        <v>0</v>
      </c>
      <c r="H55" s="2">
        <v>100000</v>
      </c>
      <c r="I55" s="2">
        <v>3662611262</v>
      </c>
    </row>
    <row r="56" spans="1:9" x14ac:dyDescent="0.25">
      <c r="A56">
        <v>105610780000</v>
      </c>
      <c r="B56" t="s">
        <v>1</v>
      </c>
      <c r="C56" t="s">
        <v>2</v>
      </c>
      <c r="D56" t="s">
        <v>3</v>
      </c>
      <c r="E56" s="1">
        <v>45821</v>
      </c>
      <c r="F56" t="s">
        <v>116</v>
      </c>
      <c r="G56">
        <v>0</v>
      </c>
      <c r="H56" s="2">
        <v>300000</v>
      </c>
      <c r="I56" s="2">
        <v>3662911262</v>
      </c>
    </row>
    <row r="57" spans="1:9" x14ac:dyDescent="0.25">
      <c r="A57">
        <v>105610780000</v>
      </c>
      <c r="B57" t="s">
        <v>1</v>
      </c>
      <c r="C57" t="s">
        <v>2</v>
      </c>
      <c r="D57" t="s">
        <v>3</v>
      </c>
      <c r="E57" s="1">
        <v>45821</v>
      </c>
      <c r="F57" t="s">
        <v>117</v>
      </c>
      <c r="G57">
        <v>0</v>
      </c>
      <c r="H57" s="2">
        <v>100000</v>
      </c>
      <c r="I57" s="2">
        <v>3663011262</v>
      </c>
    </row>
    <row r="58" spans="1:9" x14ac:dyDescent="0.25">
      <c r="A58">
        <v>105610780000</v>
      </c>
      <c r="B58" t="s">
        <v>1</v>
      </c>
      <c r="C58" t="s">
        <v>2</v>
      </c>
      <c r="D58" t="s">
        <v>3</v>
      </c>
      <c r="E58" s="1">
        <v>45821</v>
      </c>
      <c r="F58" t="s">
        <v>118</v>
      </c>
      <c r="G58">
        <v>0</v>
      </c>
      <c r="H58" s="2">
        <v>100000</v>
      </c>
      <c r="I58" s="2">
        <v>3663111262</v>
      </c>
    </row>
    <row r="59" spans="1:9" x14ac:dyDescent="0.25">
      <c r="A59">
        <v>105610780000</v>
      </c>
      <c r="B59" t="s">
        <v>1</v>
      </c>
      <c r="C59" t="s">
        <v>2</v>
      </c>
      <c r="D59" t="s">
        <v>3</v>
      </c>
      <c r="E59" s="1">
        <v>45821</v>
      </c>
      <c r="F59" t="s">
        <v>119</v>
      </c>
      <c r="G59">
        <v>0</v>
      </c>
      <c r="H59" s="2">
        <v>100000</v>
      </c>
      <c r="I59" s="2">
        <v>3663211262</v>
      </c>
    </row>
    <row r="60" spans="1:9" x14ac:dyDescent="0.25">
      <c r="A60">
        <v>105610780000</v>
      </c>
      <c r="B60" t="s">
        <v>1</v>
      </c>
      <c r="C60" t="s">
        <v>2</v>
      </c>
      <c r="D60" t="s">
        <v>3</v>
      </c>
      <c r="E60" s="1">
        <v>45821</v>
      </c>
      <c r="F60" t="s">
        <v>120</v>
      </c>
      <c r="G60">
        <v>0</v>
      </c>
      <c r="H60" s="2">
        <v>2433375</v>
      </c>
      <c r="I60" s="2">
        <v>3665644637</v>
      </c>
    </row>
    <row r="61" spans="1:9" x14ac:dyDescent="0.25">
      <c r="A61">
        <v>105610780000</v>
      </c>
      <c r="B61" t="s">
        <v>1</v>
      </c>
      <c r="C61" t="s">
        <v>2</v>
      </c>
      <c r="D61" t="s">
        <v>3</v>
      </c>
      <c r="E61" s="1">
        <v>45822</v>
      </c>
      <c r="F61" t="s">
        <v>121</v>
      </c>
      <c r="G61">
        <v>0</v>
      </c>
      <c r="H61" s="2">
        <v>200000</v>
      </c>
      <c r="I61" s="2">
        <v>3665844637</v>
      </c>
    </row>
    <row r="62" spans="1:9" x14ac:dyDescent="0.25">
      <c r="A62">
        <v>105610780000</v>
      </c>
      <c r="B62" t="s">
        <v>1</v>
      </c>
      <c r="C62" t="s">
        <v>2</v>
      </c>
      <c r="D62" t="s">
        <v>3</v>
      </c>
      <c r="E62" s="1">
        <v>45824</v>
      </c>
      <c r="F62" t="s">
        <v>122</v>
      </c>
      <c r="G62">
        <v>0</v>
      </c>
      <c r="H62" s="2">
        <v>31897671539</v>
      </c>
      <c r="I62" s="2">
        <v>35563516176</v>
      </c>
    </row>
    <row r="63" spans="1:9" x14ac:dyDescent="0.25">
      <c r="A63">
        <v>105610780000</v>
      </c>
      <c r="B63" t="s">
        <v>1</v>
      </c>
      <c r="C63" t="s">
        <v>2</v>
      </c>
      <c r="D63" t="s">
        <v>3</v>
      </c>
      <c r="E63" s="1">
        <v>45824</v>
      </c>
      <c r="F63" t="s">
        <v>123</v>
      </c>
      <c r="G63">
        <v>0</v>
      </c>
      <c r="H63" s="2">
        <v>18307371</v>
      </c>
      <c r="I63" s="2">
        <v>35581823547</v>
      </c>
    </row>
    <row r="64" spans="1:9" x14ac:dyDescent="0.25">
      <c r="A64">
        <v>105610780000</v>
      </c>
      <c r="B64" t="s">
        <v>1</v>
      </c>
      <c r="C64" t="s">
        <v>2</v>
      </c>
      <c r="D64" t="s">
        <v>3</v>
      </c>
      <c r="E64" s="1">
        <v>45824</v>
      </c>
      <c r="F64" t="s">
        <v>124</v>
      </c>
      <c r="G64">
        <v>0</v>
      </c>
      <c r="H64" s="2">
        <v>300000</v>
      </c>
      <c r="I64" s="2">
        <v>35582123547</v>
      </c>
    </row>
    <row r="65" spans="1:9" x14ac:dyDescent="0.25">
      <c r="A65">
        <v>105610780000</v>
      </c>
      <c r="B65" t="s">
        <v>1</v>
      </c>
      <c r="C65" t="s">
        <v>2</v>
      </c>
      <c r="D65" t="s">
        <v>3</v>
      </c>
      <c r="E65" s="1">
        <v>45824</v>
      </c>
      <c r="F65" t="s">
        <v>125</v>
      </c>
      <c r="G65">
        <v>0</v>
      </c>
      <c r="H65" s="2">
        <v>100000</v>
      </c>
      <c r="I65" s="2">
        <v>35582223547</v>
      </c>
    </row>
    <row r="66" spans="1:9" x14ac:dyDescent="0.25">
      <c r="A66">
        <v>105610780000</v>
      </c>
      <c r="B66" t="s">
        <v>1</v>
      </c>
      <c r="C66" t="s">
        <v>2</v>
      </c>
      <c r="D66" t="s">
        <v>3</v>
      </c>
      <c r="E66" s="1">
        <v>45824</v>
      </c>
      <c r="F66" t="s">
        <v>126</v>
      </c>
      <c r="G66">
        <v>0</v>
      </c>
      <c r="H66" s="2">
        <v>122000000000</v>
      </c>
      <c r="I66" s="2">
        <v>157582223547</v>
      </c>
    </row>
    <row r="67" spans="1:9" x14ac:dyDescent="0.25">
      <c r="A67">
        <v>105610780000</v>
      </c>
      <c r="B67" t="s">
        <v>1</v>
      </c>
      <c r="C67" t="s">
        <v>2</v>
      </c>
      <c r="D67" t="s">
        <v>3</v>
      </c>
      <c r="E67" s="1">
        <v>45824</v>
      </c>
      <c r="F67" t="s">
        <v>127</v>
      </c>
      <c r="G67">
        <v>0</v>
      </c>
      <c r="H67" s="2">
        <v>300000</v>
      </c>
      <c r="I67" s="2">
        <v>157582523547</v>
      </c>
    </row>
    <row r="68" spans="1:9" x14ac:dyDescent="0.25">
      <c r="A68">
        <v>105610780000</v>
      </c>
      <c r="B68" t="s">
        <v>1</v>
      </c>
      <c r="C68" t="s">
        <v>2</v>
      </c>
      <c r="D68" t="s">
        <v>3</v>
      </c>
      <c r="E68" s="1">
        <v>45825</v>
      </c>
      <c r="F68" t="s">
        <v>128</v>
      </c>
      <c r="G68">
        <v>0</v>
      </c>
      <c r="H68" s="2">
        <v>100000</v>
      </c>
      <c r="I68" s="2">
        <v>157582623547</v>
      </c>
    </row>
    <row r="69" spans="1:9" x14ac:dyDescent="0.25">
      <c r="A69">
        <v>105610780000</v>
      </c>
      <c r="B69" t="s">
        <v>1</v>
      </c>
      <c r="C69" t="s">
        <v>2</v>
      </c>
      <c r="D69" t="s">
        <v>3</v>
      </c>
      <c r="E69" s="1">
        <v>45825</v>
      </c>
      <c r="F69" t="s">
        <v>129</v>
      </c>
      <c r="G69">
        <v>0</v>
      </c>
      <c r="H69" s="2">
        <v>100000</v>
      </c>
      <c r="I69" s="2">
        <v>157582723547</v>
      </c>
    </row>
    <row r="70" spans="1:9" x14ac:dyDescent="0.25">
      <c r="A70">
        <v>105610780000</v>
      </c>
      <c r="B70" t="s">
        <v>1</v>
      </c>
      <c r="C70" t="s">
        <v>2</v>
      </c>
      <c r="D70" t="s">
        <v>3</v>
      </c>
      <c r="E70" s="1">
        <v>45826</v>
      </c>
      <c r="F70" t="s">
        <v>130</v>
      </c>
      <c r="G70" s="2">
        <v>35128934221</v>
      </c>
      <c r="H70">
        <v>0</v>
      </c>
      <c r="I70" s="2">
        <v>122453789326</v>
      </c>
    </row>
    <row r="71" spans="1:9" x14ac:dyDescent="0.25">
      <c r="A71">
        <v>105610780000</v>
      </c>
      <c r="B71" t="s">
        <v>1</v>
      </c>
      <c r="C71" t="s">
        <v>2</v>
      </c>
      <c r="D71" t="s">
        <v>3</v>
      </c>
      <c r="E71" s="1">
        <v>45826</v>
      </c>
      <c r="F71" t="s">
        <v>131</v>
      </c>
      <c r="G71" s="2">
        <v>20000000000</v>
      </c>
      <c r="H71">
        <v>0</v>
      </c>
      <c r="I71" s="2">
        <v>102453789326</v>
      </c>
    </row>
    <row r="72" spans="1:9" x14ac:dyDescent="0.25">
      <c r="A72">
        <v>105610780000</v>
      </c>
      <c r="B72" t="s">
        <v>1</v>
      </c>
      <c r="C72" t="s">
        <v>2</v>
      </c>
      <c r="D72" t="s">
        <v>3</v>
      </c>
      <c r="E72" s="1">
        <v>45826</v>
      </c>
      <c r="F72" t="s">
        <v>132</v>
      </c>
      <c r="G72">
        <v>0</v>
      </c>
      <c r="H72" s="2">
        <v>8238700</v>
      </c>
      <c r="I72" s="2">
        <v>102462028026</v>
      </c>
    </row>
    <row r="73" spans="1:9" x14ac:dyDescent="0.25">
      <c r="A73">
        <v>105610780000</v>
      </c>
      <c r="B73" t="s">
        <v>1</v>
      </c>
      <c r="C73" t="s">
        <v>2</v>
      </c>
      <c r="D73" t="s">
        <v>3</v>
      </c>
      <c r="E73" s="1">
        <v>45826</v>
      </c>
      <c r="F73" t="s">
        <v>133</v>
      </c>
      <c r="G73" s="2">
        <v>101300000000</v>
      </c>
      <c r="H73">
        <v>0</v>
      </c>
      <c r="I73" s="2">
        <v>1162028026</v>
      </c>
    </row>
    <row r="74" spans="1:9" x14ac:dyDescent="0.25">
      <c r="A74">
        <v>105610780000</v>
      </c>
      <c r="B74" t="s">
        <v>1</v>
      </c>
      <c r="C74" t="s">
        <v>2</v>
      </c>
      <c r="D74" t="s">
        <v>3</v>
      </c>
      <c r="E74" s="1">
        <v>45826</v>
      </c>
      <c r="F74" t="s">
        <v>134</v>
      </c>
      <c r="G74">
        <v>0</v>
      </c>
      <c r="H74" s="2">
        <v>100000</v>
      </c>
      <c r="I74" s="2">
        <v>1162128026</v>
      </c>
    </row>
    <row r="75" spans="1:9" x14ac:dyDescent="0.25">
      <c r="A75">
        <v>105610780000</v>
      </c>
      <c r="B75" t="s">
        <v>1</v>
      </c>
      <c r="C75" t="s">
        <v>2</v>
      </c>
      <c r="D75" t="s">
        <v>3</v>
      </c>
      <c r="E75" s="1">
        <v>45826</v>
      </c>
      <c r="F75" t="s">
        <v>135</v>
      </c>
      <c r="G75">
        <v>0</v>
      </c>
      <c r="H75" s="2">
        <v>9900546</v>
      </c>
      <c r="I75" s="2">
        <v>1172028572</v>
      </c>
    </row>
    <row r="76" spans="1:9" x14ac:dyDescent="0.25">
      <c r="A76">
        <v>105610780000</v>
      </c>
      <c r="B76" t="s">
        <v>1</v>
      </c>
      <c r="C76" t="s">
        <v>2</v>
      </c>
      <c r="D76" t="s">
        <v>3</v>
      </c>
      <c r="E76" s="1">
        <v>45826</v>
      </c>
      <c r="F76" t="s">
        <v>136</v>
      </c>
      <c r="G76">
        <v>0</v>
      </c>
      <c r="H76" s="2">
        <v>100000</v>
      </c>
      <c r="I76" s="2">
        <v>1172128572</v>
      </c>
    </row>
    <row r="77" spans="1:9" x14ac:dyDescent="0.25">
      <c r="A77">
        <v>105610780000</v>
      </c>
      <c r="B77" t="s">
        <v>1</v>
      </c>
      <c r="C77" t="s">
        <v>2</v>
      </c>
      <c r="D77" t="s">
        <v>3</v>
      </c>
      <c r="E77" s="1">
        <v>45826</v>
      </c>
      <c r="F77" t="s">
        <v>137</v>
      </c>
      <c r="G77">
        <v>0</v>
      </c>
      <c r="H77" s="2">
        <v>300000</v>
      </c>
      <c r="I77" s="2">
        <v>1172428572</v>
      </c>
    </row>
    <row r="78" spans="1:9" x14ac:dyDescent="0.25">
      <c r="A78">
        <v>105610780000</v>
      </c>
      <c r="B78" t="s">
        <v>1</v>
      </c>
      <c r="C78" t="s">
        <v>2</v>
      </c>
      <c r="D78" t="s">
        <v>3</v>
      </c>
      <c r="E78" s="1">
        <v>45827</v>
      </c>
      <c r="F78" t="s">
        <v>138</v>
      </c>
      <c r="G78">
        <v>0</v>
      </c>
      <c r="H78" s="2">
        <v>300000</v>
      </c>
      <c r="I78" s="2">
        <v>1172728572</v>
      </c>
    </row>
    <row r="79" spans="1:9" x14ac:dyDescent="0.25">
      <c r="A79">
        <v>105610780000</v>
      </c>
      <c r="B79" t="s">
        <v>1</v>
      </c>
      <c r="C79" t="s">
        <v>2</v>
      </c>
      <c r="D79" t="s">
        <v>3</v>
      </c>
      <c r="E79" s="1">
        <v>45827</v>
      </c>
      <c r="F79" t="s">
        <v>139</v>
      </c>
      <c r="G79">
        <v>0</v>
      </c>
      <c r="H79" s="2">
        <v>20020000</v>
      </c>
      <c r="I79" s="2">
        <v>1192748572</v>
      </c>
    </row>
    <row r="80" spans="1:9" x14ac:dyDescent="0.25">
      <c r="A80">
        <v>105610780000</v>
      </c>
      <c r="B80" t="s">
        <v>1</v>
      </c>
      <c r="C80" t="s">
        <v>2</v>
      </c>
      <c r="D80" t="s">
        <v>3</v>
      </c>
      <c r="E80" s="1">
        <v>45827</v>
      </c>
      <c r="F80" t="s">
        <v>140</v>
      </c>
      <c r="G80">
        <v>0</v>
      </c>
      <c r="H80" s="2">
        <v>100000</v>
      </c>
      <c r="I80" s="2">
        <v>1192848572</v>
      </c>
    </row>
    <row r="81" spans="1:9" x14ac:dyDescent="0.25">
      <c r="A81">
        <v>105610780000</v>
      </c>
      <c r="B81" t="s">
        <v>1</v>
      </c>
      <c r="C81" t="s">
        <v>2</v>
      </c>
      <c r="D81" t="s">
        <v>3</v>
      </c>
      <c r="E81" s="1">
        <v>45827</v>
      </c>
      <c r="F81" t="s">
        <v>141</v>
      </c>
      <c r="G81">
        <v>0</v>
      </c>
      <c r="H81" s="2">
        <v>200000</v>
      </c>
      <c r="I81" s="2">
        <v>1193048572</v>
      </c>
    </row>
    <row r="82" spans="1:9" x14ac:dyDescent="0.25">
      <c r="A82">
        <v>105610780000</v>
      </c>
      <c r="B82" t="s">
        <v>1</v>
      </c>
      <c r="C82" t="s">
        <v>2</v>
      </c>
      <c r="D82" t="s">
        <v>3</v>
      </c>
      <c r="E82" s="1">
        <v>45828</v>
      </c>
      <c r="F82" t="s">
        <v>142</v>
      </c>
      <c r="G82">
        <v>0</v>
      </c>
      <c r="H82" s="2">
        <v>300000</v>
      </c>
      <c r="I82" s="2">
        <v>1193348572</v>
      </c>
    </row>
    <row r="83" spans="1:9" x14ac:dyDescent="0.25">
      <c r="A83">
        <v>105610780000</v>
      </c>
      <c r="B83" t="s">
        <v>1</v>
      </c>
      <c r="C83" t="s">
        <v>2</v>
      </c>
      <c r="D83" t="s">
        <v>3</v>
      </c>
      <c r="E83" s="1">
        <v>45831</v>
      </c>
      <c r="F83" t="s">
        <v>143</v>
      </c>
      <c r="G83">
        <v>0</v>
      </c>
      <c r="H83" s="2">
        <v>300000</v>
      </c>
      <c r="I83" s="2">
        <v>1193648572</v>
      </c>
    </row>
    <row r="84" spans="1:9" x14ac:dyDescent="0.25">
      <c r="A84">
        <v>105610780000</v>
      </c>
      <c r="B84" t="s">
        <v>1</v>
      </c>
      <c r="C84" t="s">
        <v>2</v>
      </c>
      <c r="D84" t="s">
        <v>3</v>
      </c>
      <c r="E84" s="1">
        <v>45831</v>
      </c>
      <c r="F84" t="s">
        <v>144</v>
      </c>
      <c r="G84">
        <v>0</v>
      </c>
      <c r="H84" s="2">
        <v>200000</v>
      </c>
      <c r="I84" s="2">
        <v>1193848572</v>
      </c>
    </row>
    <row r="85" spans="1:9" x14ac:dyDescent="0.25">
      <c r="A85">
        <v>105610780000</v>
      </c>
      <c r="B85" t="s">
        <v>1</v>
      </c>
      <c r="C85" t="s">
        <v>2</v>
      </c>
      <c r="D85" t="s">
        <v>3</v>
      </c>
      <c r="E85" s="1">
        <v>45831</v>
      </c>
      <c r="F85" t="s">
        <v>145</v>
      </c>
      <c r="G85">
        <v>0</v>
      </c>
      <c r="H85" s="2">
        <v>25000</v>
      </c>
      <c r="I85" s="2">
        <v>1193873572</v>
      </c>
    </row>
    <row r="86" spans="1:9" x14ac:dyDescent="0.25">
      <c r="A86">
        <v>105610780000</v>
      </c>
      <c r="B86" t="s">
        <v>1</v>
      </c>
      <c r="C86" t="s">
        <v>2</v>
      </c>
      <c r="D86" t="s">
        <v>3</v>
      </c>
      <c r="E86" s="1">
        <v>45831</v>
      </c>
      <c r="F86" t="s">
        <v>146</v>
      </c>
      <c r="G86">
        <v>0</v>
      </c>
      <c r="H86" s="2">
        <v>96300</v>
      </c>
      <c r="I86" s="2">
        <v>1193969872</v>
      </c>
    </row>
    <row r="87" spans="1:9" x14ac:dyDescent="0.25">
      <c r="A87">
        <v>105610780000</v>
      </c>
      <c r="B87" t="s">
        <v>1</v>
      </c>
      <c r="C87" t="s">
        <v>2</v>
      </c>
      <c r="D87" t="s">
        <v>3</v>
      </c>
      <c r="E87" s="1">
        <v>45831</v>
      </c>
      <c r="F87" t="s">
        <v>147</v>
      </c>
      <c r="G87">
        <v>0</v>
      </c>
      <c r="H87" s="2">
        <v>10000</v>
      </c>
      <c r="I87" s="2">
        <v>1193979872</v>
      </c>
    </row>
    <row r="88" spans="1:9" x14ac:dyDescent="0.25">
      <c r="A88">
        <v>105610780000</v>
      </c>
      <c r="B88" t="s">
        <v>1</v>
      </c>
      <c r="C88" t="s">
        <v>2</v>
      </c>
      <c r="D88" t="s">
        <v>3</v>
      </c>
      <c r="E88" s="1">
        <v>45832</v>
      </c>
      <c r="F88" t="s">
        <v>148</v>
      </c>
      <c r="G88">
        <v>0</v>
      </c>
      <c r="H88" s="2">
        <v>12000</v>
      </c>
      <c r="I88" s="2">
        <v>1193991872</v>
      </c>
    </row>
    <row r="89" spans="1:9" x14ac:dyDescent="0.25">
      <c r="A89">
        <v>105610780000</v>
      </c>
      <c r="B89" t="s">
        <v>1</v>
      </c>
      <c r="C89" t="s">
        <v>2</v>
      </c>
      <c r="D89" t="s">
        <v>3</v>
      </c>
      <c r="E89" s="1">
        <v>45832</v>
      </c>
      <c r="F89" t="s">
        <v>149</v>
      </c>
      <c r="G89">
        <v>0</v>
      </c>
      <c r="H89" s="2">
        <v>200000</v>
      </c>
      <c r="I89" s="2">
        <v>1194191872</v>
      </c>
    </row>
    <row r="90" spans="1:9" x14ac:dyDescent="0.25">
      <c r="A90">
        <v>105610780000</v>
      </c>
      <c r="B90" t="s">
        <v>1</v>
      </c>
      <c r="C90" t="s">
        <v>2</v>
      </c>
      <c r="D90" t="s">
        <v>3</v>
      </c>
      <c r="E90" s="1">
        <v>45832</v>
      </c>
      <c r="F90" t="s">
        <v>150</v>
      </c>
      <c r="G90">
        <v>0</v>
      </c>
      <c r="H90" s="2">
        <v>10501</v>
      </c>
      <c r="I90" s="2">
        <v>1194202373</v>
      </c>
    </row>
    <row r="91" spans="1:9" x14ac:dyDescent="0.25">
      <c r="A91">
        <v>105610780000</v>
      </c>
      <c r="B91" t="s">
        <v>1</v>
      </c>
      <c r="C91" t="s">
        <v>2</v>
      </c>
      <c r="D91" t="s">
        <v>3</v>
      </c>
      <c r="E91" s="1">
        <v>45833</v>
      </c>
      <c r="F91" t="s">
        <v>151</v>
      </c>
      <c r="G91">
        <v>0</v>
      </c>
      <c r="H91" s="2">
        <v>46500</v>
      </c>
      <c r="I91" s="2">
        <v>1194248873</v>
      </c>
    </row>
    <row r="92" spans="1:9" x14ac:dyDescent="0.25">
      <c r="A92">
        <v>105610780000</v>
      </c>
      <c r="B92" t="s">
        <v>1</v>
      </c>
      <c r="C92" t="s">
        <v>2</v>
      </c>
      <c r="D92" t="s">
        <v>3</v>
      </c>
      <c r="E92" s="1">
        <v>45833</v>
      </c>
      <c r="F92" t="s">
        <v>152</v>
      </c>
      <c r="G92">
        <v>0</v>
      </c>
      <c r="H92" s="2">
        <v>20200</v>
      </c>
      <c r="I92" s="2">
        <v>1194269073</v>
      </c>
    </row>
    <row r="93" spans="1:9" x14ac:dyDescent="0.25">
      <c r="A93">
        <v>105610780000</v>
      </c>
      <c r="B93" t="s">
        <v>1</v>
      </c>
      <c r="C93" t="s">
        <v>2</v>
      </c>
      <c r="D93" t="s">
        <v>3</v>
      </c>
      <c r="E93" s="1">
        <v>45833</v>
      </c>
      <c r="F93" t="s">
        <v>153</v>
      </c>
      <c r="G93" s="2">
        <v>85506367</v>
      </c>
      <c r="H93">
        <v>0</v>
      </c>
      <c r="I93" s="2">
        <v>1108762706</v>
      </c>
    </row>
    <row r="94" spans="1:9" x14ac:dyDescent="0.25">
      <c r="A94">
        <v>105610780000</v>
      </c>
      <c r="B94" t="s">
        <v>1</v>
      </c>
      <c r="C94" t="s">
        <v>2</v>
      </c>
      <c r="D94" t="s">
        <v>3</v>
      </c>
      <c r="E94" s="1">
        <v>45834</v>
      </c>
      <c r="F94" t="s">
        <v>154</v>
      </c>
      <c r="G94">
        <v>0</v>
      </c>
      <c r="H94" s="2">
        <v>56000</v>
      </c>
      <c r="I94" s="2">
        <v>1108818706</v>
      </c>
    </row>
    <row r="95" spans="1:9" x14ac:dyDescent="0.25">
      <c r="A95">
        <v>105610780000</v>
      </c>
      <c r="B95" t="s">
        <v>1</v>
      </c>
      <c r="C95" t="s">
        <v>2</v>
      </c>
      <c r="D95" t="s">
        <v>3</v>
      </c>
      <c r="E95" s="1">
        <v>45835</v>
      </c>
      <c r="F95" t="s">
        <v>155</v>
      </c>
      <c r="G95">
        <v>0</v>
      </c>
      <c r="H95" s="2">
        <v>334500</v>
      </c>
      <c r="I95" s="2">
        <v>1109153206</v>
      </c>
    </row>
    <row r="96" spans="1:9" x14ac:dyDescent="0.25">
      <c r="A96">
        <v>105610780000</v>
      </c>
      <c r="B96" t="s">
        <v>1</v>
      </c>
      <c r="C96" t="s">
        <v>2</v>
      </c>
      <c r="D96" t="s">
        <v>3</v>
      </c>
      <c r="E96" s="1">
        <v>45835</v>
      </c>
      <c r="F96" t="s">
        <v>156</v>
      </c>
      <c r="G96">
        <v>0</v>
      </c>
      <c r="H96" s="2">
        <v>7853258826</v>
      </c>
      <c r="I96" s="2">
        <v>8962412032</v>
      </c>
    </row>
    <row r="97" spans="1:9" x14ac:dyDescent="0.25">
      <c r="A97">
        <v>105610780000</v>
      </c>
      <c r="B97" t="s">
        <v>1</v>
      </c>
      <c r="C97" t="s">
        <v>2</v>
      </c>
      <c r="D97" t="s">
        <v>3</v>
      </c>
      <c r="E97" s="1">
        <v>45835</v>
      </c>
      <c r="F97" t="s">
        <v>157</v>
      </c>
      <c r="G97">
        <v>0</v>
      </c>
      <c r="H97" s="2">
        <v>20000</v>
      </c>
      <c r="I97" s="2">
        <v>8962432032</v>
      </c>
    </row>
    <row r="98" spans="1:9" x14ac:dyDescent="0.25">
      <c r="A98">
        <v>105610780000</v>
      </c>
      <c r="B98" t="s">
        <v>1</v>
      </c>
      <c r="C98" t="s">
        <v>2</v>
      </c>
      <c r="D98" t="s">
        <v>3</v>
      </c>
      <c r="E98" s="1">
        <v>45835</v>
      </c>
      <c r="F98" t="s">
        <v>158</v>
      </c>
      <c r="G98">
        <v>0</v>
      </c>
      <c r="H98" s="2">
        <v>115800</v>
      </c>
      <c r="I98" s="2">
        <v>8962547832</v>
      </c>
    </row>
    <row r="99" spans="1:9" x14ac:dyDescent="0.25">
      <c r="A99">
        <v>105610780000</v>
      </c>
      <c r="B99" t="s">
        <v>1</v>
      </c>
      <c r="C99" t="s">
        <v>2</v>
      </c>
      <c r="D99" t="s">
        <v>3</v>
      </c>
      <c r="E99" s="1">
        <v>45835</v>
      </c>
      <c r="F99" t="s">
        <v>159</v>
      </c>
      <c r="G99">
        <v>0</v>
      </c>
      <c r="H99" s="2">
        <v>20394794</v>
      </c>
      <c r="I99" s="2">
        <v>8982942626</v>
      </c>
    </row>
    <row r="100" spans="1:9" x14ac:dyDescent="0.25">
      <c r="A100">
        <v>105610780000</v>
      </c>
      <c r="B100" t="s">
        <v>1</v>
      </c>
      <c r="C100" t="s">
        <v>2</v>
      </c>
      <c r="D100" t="s">
        <v>3</v>
      </c>
      <c r="E100" s="1">
        <v>45835</v>
      </c>
      <c r="F100" t="s">
        <v>160</v>
      </c>
      <c r="G100">
        <v>0</v>
      </c>
      <c r="H100" s="2">
        <v>115800</v>
      </c>
      <c r="I100" s="2">
        <v>8983058426</v>
      </c>
    </row>
    <row r="101" spans="1:9" x14ac:dyDescent="0.25">
      <c r="A101">
        <v>105610780000</v>
      </c>
      <c r="B101" t="s">
        <v>1</v>
      </c>
      <c r="C101" t="s">
        <v>2</v>
      </c>
      <c r="D101" t="s">
        <v>3</v>
      </c>
      <c r="E101" s="1">
        <v>45835</v>
      </c>
      <c r="F101" t="s">
        <v>161</v>
      </c>
      <c r="G101">
        <v>0</v>
      </c>
      <c r="H101" s="2">
        <v>3000</v>
      </c>
      <c r="I101" s="2">
        <v>8983061426</v>
      </c>
    </row>
    <row r="102" spans="1:9" x14ac:dyDescent="0.25">
      <c r="A102">
        <v>105610780000</v>
      </c>
      <c r="B102" t="s">
        <v>1</v>
      </c>
      <c r="C102" t="s">
        <v>2</v>
      </c>
      <c r="D102" t="s">
        <v>3</v>
      </c>
      <c r="E102" s="1">
        <v>45836</v>
      </c>
      <c r="F102" t="s">
        <v>31</v>
      </c>
      <c r="G102" s="2">
        <v>50000</v>
      </c>
      <c r="H102">
        <v>0</v>
      </c>
      <c r="I102" s="2">
        <v>8983011426</v>
      </c>
    </row>
    <row r="103" spans="1:9" x14ac:dyDescent="0.25">
      <c r="A103">
        <v>105610780000</v>
      </c>
      <c r="B103" t="s">
        <v>1</v>
      </c>
      <c r="C103" t="s">
        <v>2</v>
      </c>
      <c r="D103" t="s">
        <v>3</v>
      </c>
      <c r="E103" s="1">
        <v>45836</v>
      </c>
      <c r="F103" t="s">
        <v>32</v>
      </c>
      <c r="G103" s="2">
        <v>7500</v>
      </c>
      <c r="H103">
        <v>0</v>
      </c>
      <c r="I103" s="2">
        <v>8983003926</v>
      </c>
    </row>
    <row r="104" spans="1:9" x14ac:dyDescent="0.25">
      <c r="A104">
        <v>105610780000</v>
      </c>
      <c r="B104" t="s">
        <v>1</v>
      </c>
      <c r="C104" t="s">
        <v>2</v>
      </c>
      <c r="D104" t="s">
        <v>3</v>
      </c>
      <c r="E104" s="1">
        <v>45838</v>
      </c>
      <c r="F104" t="s">
        <v>33</v>
      </c>
      <c r="G104" s="2">
        <v>206000</v>
      </c>
      <c r="H104">
        <v>0</v>
      </c>
      <c r="I104" s="2">
        <v>8982797926</v>
      </c>
    </row>
    <row r="105" spans="1:9" x14ac:dyDescent="0.25">
      <c r="A105">
        <v>105610780000</v>
      </c>
      <c r="B105" t="s">
        <v>1</v>
      </c>
      <c r="C105" t="s">
        <v>2</v>
      </c>
      <c r="D105" t="s">
        <v>3</v>
      </c>
      <c r="E105" s="1">
        <v>45838</v>
      </c>
      <c r="F105" t="s">
        <v>35</v>
      </c>
      <c r="G105" s="2">
        <v>30900</v>
      </c>
      <c r="H105">
        <v>0</v>
      </c>
      <c r="I105" s="2">
        <v>8982767026</v>
      </c>
    </row>
    <row r="106" spans="1:9" x14ac:dyDescent="0.25">
      <c r="A106">
        <v>105610780000</v>
      </c>
      <c r="B106" t="s">
        <v>1</v>
      </c>
      <c r="C106" t="s">
        <v>2</v>
      </c>
      <c r="D106" t="s">
        <v>3</v>
      </c>
      <c r="E106" s="1">
        <v>45838</v>
      </c>
      <c r="F106" t="s">
        <v>162</v>
      </c>
      <c r="G106">
        <v>0</v>
      </c>
      <c r="H106" s="2">
        <v>90473760</v>
      </c>
      <c r="I106" s="2">
        <v>9073240786</v>
      </c>
    </row>
    <row r="107" spans="1:9" x14ac:dyDescent="0.25">
      <c r="A107">
        <v>105610780000</v>
      </c>
      <c r="B107" t="s">
        <v>1</v>
      </c>
      <c r="C107" t="s">
        <v>2</v>
      </c>
      <c r="D107" t="s">
        <v>3</v>
      </c>
      <c r="E107" s="1">
        <v>45838</v>
      </c>
      <c r="F107" t="s">
        <v>34</v>
      </c>
      <c r="G107" s="2">
        <v>13571064</v>
      </c>
      <c r="H107">
        <v>0</v>
      </c>
      <c r="I107" s="2">
        <v>9059669722</v>
      </c>
    </row>
    <row r="108" spans="1:9" x14ac:dyDescent="0.25">
      <c r="A108">
        <v>105610780000</v>
      </c>
      <c r="B108" t="s">
        <v>1</v>
      </c>
      <c r="C108" t="s">
        <v>2</v>
      </c>
      <c r="D108" t="s">
        <v>3</v>
      </c>
      <c r="E108" s="1">
        <v>45838</v>
      </c>
      <c r="F108" t="s">
        <v>163</v>
      </c>
      <c r="G108">
        <v>0</v>
      </c>
      <c r="H108" s="2">
        <v>2400</v>
      </c>
      <c r="I108" s="2">
        <v>9059672122</v>
      </c>
    </row>
    <row r="109" spans="1:9" x14ac:dyDescent="0.25">
      <c r="A109">
        <v>105610780000</v>
      </c>
      <c r="B109" t="s">
        <v>1</v>
      </c>
      <c r="C109" t="s">
        <v>2</v>
      </c>
      <c r="D109" t="s">
        <v>3</v>
      </c>
      <c r="E109" s="1">
        <v>45838</v>
      </c>
      <c r="F109" t="s">
        <v>164</v>
      </c>
      <c r="G109">
        <v>0</v>
      </c>
      <c r="H109" s="2">
        <v>300000</v>
      </c>
      <c r="I109" s="2">
        <v>9059972122</v>
      </c>
    </row>
    <row r="110" spans="1:9" x14ac:dyDescent="0.25">
      <c r="A110">
        <v>105610780000</v>
      </c>
      <c r="B110" t="s">
        <v>1</v>
      </c>
      <c r="C110" t="s">
        <v>2</v>
      </c>
      <c r="D110" t="s">
        <v>3</v>
      </c>
      <c r="E110" s="1">
        <v>45838</v>
      </c>
      <c r="F110" t="s">
        <v>165</v>
      </c>
      <c r="G110">
        <v>0</v>
      </c>
      <c r="H110" s="2">
        <v>100000</v>
      </c>
      <c r="I110" s="2">
        <v>9060072122</v>
      </c>
    </row>
    <row r="111" spans="1:9" x14ac:dyDescent="0.25">
      <c r="A111">
        <v>105610780000</v>
      </c>
      <c r="B111" t="s">
        <v>1</v>
      </c>
      <c r="C111" t="s">
        <v>2</v>
      </c>
      <c r="D111" t="s">
        <v>3</v>
      </c>
      <c r="E111" s="1">
        <v>45838</v>
      </c>
      <c r="F111" t="s">
        <v>166</v>
      </c>
      <c r="G111">
        <v>0</v>
      </c>
      <c r="H111" s="2">
        <v>63390</v>
      </c>
      <c r="I111" s="2">
        <v>9060135512</v>
      </c>
    </row>
    <row r="112" spans="1:9" x14ac:dyDescent="0.25">
      <c r="A112">
        <v>105610780000</v>
      </c>
      <c r="B112" t="s">
        <v>1</v>
      </c>
      <c r="C112" t="s">
        <v>2</v>
      </c>
      <c r="D112" t="s">
        <v>3</v>
      </c>
      <c r="E112" s="1">
        <v>45838</v>
      </c>
      <c r="F112" t="s">
        <v>167</v>
      </c>
      <c r="G112">
        <v>0</v>
      </c>
      <c r="H112" s="2">
        <v>24600</v>
      </c>
      <c r="I112" s="2">
        <v>9060160112</v>
      </c>
    </row>
    <row r="113" spans="1:9" x14ac:dyDescent="0.25">
      <c r="A113">
        <v>105610780000</v>
      </c>
      <c r="B113" t="s">
        <v>1</v>
      </c>
      <c r="C113" t="s">
        <v>2</v>
      </c>
      <c r="D113" t="s">
        <v>3</v>
      </c>
      <c r="E113" s="1">
        <v>45838</v>
      </c>
      <c r="F113" t="s">
        <v>168</v>
      </c>
      <c r="G113">
        <v>0</v>
      </c>
      <c r="H113" s="2">
        <v>163560</v>
      </c>
      <c r="I113" s="2">
        <v>9060323672</v>
      </c>
    </row>
    <row r="114" spans="1:9" x14ac:dyDescent="0.25">
      <c r="A114">
        <v>105610780000</v>
      </c>
      <c r="B114" t="s">
        <v>1</v>
      </c>
      <c r="C114" t="s">
        <v>2</v>
      </c>
      <c r="D114" t="s">
        <v>3</v>
      </c>
      <c r="E114" s="1">
        <v>45838</v>
      </c>
      <c r="F114" t="s">
        <v>169</v>
      </c>
      <c r="G114">
        <v>0</v>
      </c>
      <c r="H114" s="2">
        <v>62285901</v>
      </c>
      <c r="I114" s="2">
        <v>9122609573</v>
      </c>
    </row>
    <row r="115" spans="1:9" x14ac:dyDescent="0.25">
      <c r="A115">
        <v>105610780000</v>
      </c>
      <c r="B115" t="s">
        <v>1</v>
      </c>
      <c r="C115" t="s">
        <v>2</v>
      </c>
      <c r="D115" t="s">
        <v>3</v>
      </c>
      <c r="E115" s="1">
        <v>45838</v>
      </c>
      <c r="F115" t="s">
        <v>170</v>
      </c>
      <c r="G115">
        <v>0</v>
      </c>
      <c r="H115" s="2">
        <v>163560</v>
      </c>
      <c r="I115" s="2">
        <v>9122773133</v>
      </c>
    </row>
    <row r="116" spans="1:9" x14ac:dyDescent="0.25">
      <c r="A116">
        <v>105610780000</v>
      </c>
      <c r="B116" t="s">
        <v>1</v>
      </c>
      <c r="C116" t="s">
        <v>2</v>
      </c>
      <c r="D116" t="s">
        <v>3</v>
      </c>
      <c r="E116" s="1">
        <v>45838</v>
      </c>
      <c r="F116" t="s">
        <v>171</v>
      </c>
      <c r="G116">
        <v>0</v>
      </c>
      <c r="H116" s="2">
        <v>220913018</v>
      </c>
      <c r="I116" s="2">
        <v>9343686151</v>
      </c>
    </row>
    <row r="117" spans="1:9" x14ac:dyDescent="0.25">
      <c r="A117">
        <v>105610780000</v>
      </c>
      <c r="B117" t="s">
        <v>1</v>
      </c>
      <c r="C117" t="s">
        <v>2</v>
      </c>
      <c r="D117" t="s">
        <v>3</v>
      </c>
      <c r="E117" s="1">
        <v>45838</v>
      </c>
      <c r="F117" t="s">
        <v>172</v>
      </c>
      <c r="G117">
        <v>0</v>
      </c>
      <c r="H117" s="2">
        <v>14859508</v>
      </c>
      <c r="I117" s="2">
        <v>9358545659</v>
      </c>
    </row>
    <row r="118" spans="1:9" x14ac:dyDescent="0.25">
      <c r="E118" s="1"/>
      <c r="H118" s="2"/>
      <c r="I118" s="2"/>
    </row>
    <row r="119" spans="1:9" x14ac:dyDescent="0.25">
      <c r="E119" s="1"/>
      <c r="H119" s="2"/>
      <c r="I119" s="2"/>
    </row>
    <row r="120" spans="1:9" x14ac:dyDescent="0.25">
      <c r="E120" s="1"/>
      <c r="G120" s="2"/>
      <c r="I120" s="2"/>
    </row>
    <row r="121" spans="1:9" x14ac:dyDescent="0.25">
      <c r="E121" s="1"/>
      <c r="H121" s="2"/>
      <c r="I121" s="2"/>
    </row>
    <row r="122" spans="1:9" x14ac:dyDescent="0.25">
      <c r="E122" s="1"/>
      <c r="H122" s="2"/>
      <c r="I122" s="2"/>
    </row>
    <row r="123" spans="1:9" x14ac:dyDescent="0.25">
      <c r="E123" s="1"/>
      <c r="H123" s="2"/>
      <c r="I123" s="2"/>
    </row>
    <row r="124" spans="1:9" x14ac:dyDescent="0.25">
      <c r="E124" s="1"/>
      <c r="H124" s="2"/>
      <c r="I124" s="2"/>
    </row>
    <row r="125" spans="1:9" x14ac:dyDescent="0.25">
      <c r="E125" s="1"/>
      <c r="H125" s="2"/>
      <c r="I125" s="2"/>
    </row>
    <row r="126" spans="1:9" x14ac:dyDescent="0.25">
      <c r="E126" s="1"/>
      <c r="H126" s="2"/>
      <c r="I126" s="2"/>
    </row>
    <row r="127" spans="1:9" x14ac:dyDescent="0.25">
      <c r="E127" s="1"/>
      <c r="H127" s="2"/>
      <c r="I127" s="2"/>
    </row>
    <row r="128" spans="1:9" x14ac:dyDescent="0.25">
      <c r="E128" s="1"/>
      <c r="H128" s="2"/>
      <c r="I128" s="2"/>
    </row>
    <row r="129" spans="5:9" x14ac:dyDescent="0.25">
      <c r="E129" s="1"/>
      <c r="H129" s="2"/>
      <c r="I129" s="2"/>
    </row>
    <row r="130" spans="5:9" x14ac:dyDescent="0.25">
      <c r="E130" s="1"/>
      <c r="H130" s="2"/>
      <c r="I130" s="2"/>
    </row>
    <row r="131" spans="5:9" x14ac:dyDescent="0.25">
      <c r="E131" s="1"/>
      <c r="H131" s="2"/>
      <c r="I131" s="2"/>
    </row>
    <row r="132" spans="5:9" x14ac:dyDescent="0.25">
      <c r="E132" s="1"/>
      <c r="H132" s="2"/>
      <c r="I132" s="2"/>
    </row>
    <row r="133" spans="5:9" x14ac:dyDescent="0.25">
      <c r="E133" s="1"/>
      <c r="H133" s="2"/>
      <c r="I133" s="2"/>
    </row>
    <row r="134" spans="5:9" x14ac:dyDescent="0.25">
      <c r="E134" s="1"/>
      <c r="H134" s="2"/>
      <c r="I134" s="2"/>
    </row>
    <row r="135" spans="5:9" x14ac:dyDescent="0.25">
      <c r="E135" s="1"/>
      <c r="H135" s="2"/>
      <c r="I135" s="2"/>
    </row>
    <row r="136" spans="5:9" x14ac:dyDescent="0.25">
      <c r="E136" s="1"/>
      <c r="H136" s="2"/>
      <c r="I136" s="2"/>
    </row>
    <row r="137" spans="5:9" x14ac:dyDescent="0.25">
      <c r="E137" s="1"/>
      <c r="H137" s="2"/>
      <c r="I137" s="2"/>
    </row>
    <row r="138" spans="5:9" x14ac:dyDescent="0.25">
      <c r="E138" s="1"/>
      <c r="H138" s="2"/>
      <c r="I138" s="2"/>
    </row>
    <row r="139" spans="5:9" x14ac:dyDescent="0.25">
      <c r="E139" s="1"/>
      <c r="I139" s="2"/>
    </row>
    <row r="140" spans="5:9" x14ac:dyDescent="0.25">
      <c r="E140" s="1"/>
      <c r="H140" s="2"/>
      <c r="I140" s="2"/>
    </row>
    <row r="141" spans="5:9" x14ac:dyDescent="0.25">
      <c r="E141" s="1"/>
      <c r="H141" s="2"/>
      <c r="I141" s="2"/>
    </row>
    <row r="142" spans="5:9" x14ac:dyDescent="0.25">
      <c r="E142" s="1"/>
      <c r="G142" s="2"/>
      <c r="I142" s="2"/>
    </row>
    <row r="143" spans="5:9" x14ac:dyDescent="0.25">
      <c r="E143" s="1"/>
      <c r="I143" s="2"/>
    </row>
    <row r="144" spans="5:9" x14ac:dyDescent="0.25">
      <c r="E144" s="1"/>
      <c r="G144" s="2"/>
      <c r="I144" s="2"/>
    </row>
    <row r="145" spans="5:9" x14ac:dyDescent="0.25">
      <c r="E145" s="1"/>
      <c r="H145" s="2"/>
      <c r="I145" s="2"/>
    </row>
    <row r="146" spans="5:9" x14ac:dyDescent="0.25">
      <c r="E146" s="1"/>
      <c r="H146" s="2"/>
      <c r="I146" s="2"/>
    </row>
    <row r="147" spans="5:9" x14ac:dyDescent="0.25">
      <c r="E147" s="1"/>
      <c r="H147" s="2"/>
      <c r="I147" s="2"/>
    </row>
    <row r="148" spans="5:9" x14ac:dyDescent="0.25">
      <c r="E148" s="1"/>
      <c r="H148" s="2"/>
      <c r="I148" s="2"/>
    </row>
    <row r="149" spans="5:9" x14ac:dyDescent="0.25">
      <c r="E149" s="1"/>
      <c r="H149" s="2"/>
      <c r="I149" s="2"/>
    </row>
    <row r="150" spans="5:9" x14ac:dyDescent="0.25">
      <c r="E150" s="1"/>
      <c r="H150" s="2"/>
      <c r="I150" s="2"/>
    </row>
    <row r="151" spans="5:9" x14ac:dyDescent="0.25">
      <c r="E151" s="1"/>
      <c r="H151" s="2"/>
      <c r="I151" s="2"/>
    </row>
    <row r="152" spans="5:9" x14ac:dyDescent="0.25">
      <c r="E152" s="1"/>
      <c r="H152" s="2"/>
      <c r="I152" s="2"/>
    </row>
    <row r="153" spans="5:9" x14ac:dyDescent="0.25">
      <c r="E153" s="1"/>
      <c r="G153" s="2"/>
      <c r="I153" s="2"/>
    </row>
    <row r="154" spans="5:9" x14ac:dyDescent="0.25">
      <c r="E154" s="1"/>
      <c r="I154" s="2"/>
    </row>
    <row r="155" spans="5:9" x14ac:dyDescent="0.25">
      <c r="E155" s="1"/>
      <c r="I155" s="2"/>
    </row>
    <row r="156" spans="5:9" x14ac:dyDescent="0.25">
      <c r="E156" s="1"/>
      <c r="H156" s="2"/>
      <c r="I156" s="2"/>
    </row>
    <row r="157" spans="5:9" x14ac:dyDescent="0.25">
      <c r="E157" s="1"/>
      <c r="H157" s="2"/>
      <c r="I157" s="2"/>
    </row>
    <row r="158" spans="5:9" x14ac:dyDescent="0.25">
      <c r="I158" s="2"/>
    </row>
  </sheetData>
  <sortState ref="A2:I164">
    <sortCondition ref="H2:H164"/>
  </sortState>
  <pageMargins left="0.7" right="0.7" top="0.75" bottom="0.75" header="0.3" footer="0.3"/>
  <pageSetup orientation="portrait" r:id="rId1"/>
  <customProperties>
    <customPr name="QAA_DRILLPATH_NODE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25"/>
  <sheetViews>
    <sheetView topLeftCell="A142" workbookViewId="0">
      <selection activeCell="E152" sqref="E152"/>
    </sheetView>
  </sheetViews>
  <sheetFormatPr defaultRowHeight="15" x14ac:dyDescent="0.25"/>
  <cols>
    <col min="1" max="1" width="13.28515625" style="58" customWidth="1"/>
    <col min="2" max="2" width="14" style="58" customWidth="1"/>
    <col min="3" max="3" width="13.7109375" style="58" bestFit="1" customWidth="1"/>
    <col min="4" max="4" width="16.28515625" style="58" bestFit="1" customWidth="1"/>
    <col min="5" max="5" width="12" style="58" customWidth="1"/>
    <col min="6" max="6" width="51.42578125" style="58" customWidth="1"/>
    <col min="7" max="7" width="31.5703125" style="58" customWidth="1"/>
    <col min="8" max="8" width="61" style="58" customWidth="1"/>
    <col min="9" max="9" width="26.5703125" style="60" customWidth="1"/>
    <col min="10" max="10" width="19.7109375" style="58" customWidth="1"/>
    <col min="11" max="11" width="24" style="58" customWidth="1"/>
    <col min="256" max="256" width="12.7109375" customWidth="1"/>
    <col min="257" max="257" width="16.28515625" bestFit="1" customWidth="1"/>
    <col min="258" max="258" width="15.140625" bestFit="1" customWidth="1"/>
    <col min="259" max="259" width="14" bestFit="1" customWidth="1"/>
    <col min="260" max="260" width="19.7109375" bestFit="1" customWidth="1"/>
    <col min="261" max="261" width="49" bestFit="1" customWidth="1"/>
    <col min="262" max="262" width="21.7109375" bestFit="1" customWidth="1"/>
    <col min="263" max="263" width="17" bestFit="1" customWidth="1"/>
    <col min="264" max="264" width="10.7109375" bestFit="1" customWidth="1"/>
    <col min="266" max="266" width="19.7109375" customWidth="1"/>
    <col min="512" max="512" width="12.7109375" customWidth="1"/>
    <col min="513" max="513" width="16.28515625" bestFit="1" customWidth="1"/>
    <col min="514" max="514" width="15.140625" bestFit="1" customWidth="1"/>
    <col min="515" max="515" width="14" bestFit="1" customWidth="1"/>
    <col min="516" max="516" width="19.7109375" bestFit="1" customWidth="1"/>
    <col min="517" max="517" width="49" bestFit="1" customWidth="1"/>
    <col min="518" max="518" width="21.7109375" bestFit="1" customWidth="1"/>
    <col min="519" max="519" width="17" bestFit="1" customWidth="1"/>
    <col min="520" max="520" width="10.7109375" bestFit="1" customWidth="1"/>
    <col min="522" max="522" width="19.7109375" customWidth="1"/>
    <col min="768" max="768" width="12.7109375" customWidth="1"/>
    <col min="769" max="769" width="16.28515625" bestFit="1" customWidth="1"/>
    <col min="770" max="770" width="15.140625" bestFit="1" customWidth="1"/>
    <col min="771" max="771" width="14" bestFit="1" customWidth="1"/>
    <col min="772" max="772" width="19.7109375" bestFit="1" customWidth="1"/>
    <col min="773" max="773" width="49" bestFit="1" customWidth="1"/>
    <col min="774" max="774" width="21.7109375" bestFit="1" customWidth="1"/>
    <col min="775" max="775" width="17" bestFit="1" customWidth="1"/>
    <col min="776" max="776" width="10.7109375" bestFit="1" customWidth="1"/>
    <col min="778" max="778" width="19.7109375" customWidth="1"/>
    <col min="1024" max="1024" width="12.7109375" customWidth="1"/>
    <col min="1025" max="1025" width="16.28515625" bestFit="1" customWidth="1"/>
    <col min="1026" max="1026" width="15.140625" bestFit="1" customWidth="1"/>
    <col min="1027" max="1027" width="14" bestFit="1" customWidth="1"/>
    <col min="1028" max="1028" width="19.7109375" bestFit="1" customWidth="1"/>
    <col min="1029" max="1029" width="49" bestFit="1" customWidth="1"/>
    <col min="1030" max="1030" width="21.7109375" bestFit="1" customWidth="1"/>
    <col min="1031" max="1031" width="17" bestFit="1" customWidth="1"/>
    <col min="1032" max="1032" width="10.7109375" bestFit="1" customWidth="1"/>
    <col min="1034" max="1034" width="19.7109375" customWidth="1"/>
    <col min="1280" max="1280" width="12.7109375" customWidth="1"/>
    <col min="1281" max="1281" width="16.28515625" bestFit="1" customWidth="1"/>
    <col min="1282" max="1282" width="15.140625" bestFit="1" customWidth="1"/>
    <col min="1283" max="1283" width="14" bestFit="1" customWidth="1"/>
    <col min="1284" max="1284" width="19.7109375" bestFit="1" customWidth="1"/>
    <col min="1285" max="1285" width="49" bestFit="1" customWidth="1"/>
    <col min="1286" max="1286" width="21.7109375" bestFit="1" customWidth="1"/>
    <col min="1287" max="1287" width="17" bestFit="1" customWidth="1"/>
    <col min="1288" max="1288" width="10.7109375" bestFit="1" customWidth="1"/>
    <col min="1290" max="1290" width="19.7109375" customWidth="1"/>
    <col min="1536" max="1536" width="12.7109375" customWidth="1"/>
    <col min="1537" max="1537" width="16.28515625" bestFit="1" customWidth="1"/>
    <col min="1538" max="1538" width="15.140625" bestFit="1" customWidth="1"/>
    <col min="1539" max="1539" width="14" bestFit="1" customWidth="1"/>
    <col min="1540" max="1540" width="19.7109375" bestFit="1" customWidth="1"/>
    <col min="1541" max="1541" width="49" bestFit="1" customWidth="1"/>
    <col min="1542" max="1542" width="21.7109375" bestFit="1" customWidth="1"/>
    <col min="1543" max="1543" width="17" bestFit="1" customWidth="1"/>
    <col min="1544" max="1544" width="10.7109375" bestFit="1" customWidth="1"/>
    <col min="1546" max="1546" width="19.7109375" customWidth="1"/>
    <col min="1792" max="1792" width="12.7109375" customWidth="1"/>
    <col min="1793" max="1793" width="16.28515625" bestFit="1" customWidth="1"/>
    <col min="1794" max="1794" width="15.140625" bestFit="1" customWidth="1"/>
    <col min="1795" max="1795" width="14" bestFit="1" customWidth="1"/>
    <col min="1796" max="1796" width="19.7109375" bestFit="1" customWidth="1"/>
    <col min="1797" max="1797" width="49" bestFit="1" customWidth="1"/>
    <col min="1798" max="1798" width="21.7109375" bestFit="1" customWidth="1"/>
    <col min="1799" max="1799" width="17" bestFit="1" customWidth="1"/>
    <col min="1800" max="1800" width="10.7109375" bestFit="1" customWidth="1"/>
    <col min="1802" max="1802" width="19.7109375" customWidth="1"/>
    <col min="2048" max="2048" width="12.7109375" customWidth="1"/>
    <col min="2049" max="2049" width="16.28515625" bestFit="1" customWidth="1"/>
    <col min="2050" max="2050" width="15.140625" bestFit="1" customWidth="1"/>
    <col min="2051" max="2051" width="14" bestFit="1" customWidth="1"/>
    <col min="2052" max="2052" width="19.7109375" bestFit="1" customWidth="1"/>
    <col min="2053" max="2053" width="49" bestFit="1" customWidth="1"/>
    <col min="2054" max="2054" width="21.7109375" bestFit="1" customWidth="1"/>
    <col min="2055" max="2055" width="17" bestFit="1" customWidth="1"/>
    <col min="2056" max="2056" width="10.7109375" bestFit="1" customWidth="1"/>
    <col min="2058" max="2058" width="19.7109375" customWidth="1"/>
    <col min="2304" max="2304" width="12.7109375" customWidth="1"/>
    <col min="2305" max="2305" width="16.28515625" bestFit="1" customWidth="1"/>
    <col min="2306" max="2306" width="15.140625" bestFit="1" customWidth="1"/>
    <col min="2307" max="2307" width="14" bestFit="1" customWidth="1"/>
    <col min="2308" max="2308" width="19.7109375" bestFit="1" customWidth="1"/>
    <col min="2309" max="2309" width="49" bestFit="1" customWidth="1"/>
    <col min="2310" max="2310" width="21.7109375" bestFit="1" customWidth="1"/>
    <col min="2311" max="2311" width="17" bestFit="1" customWidth="1"/>
    <col min="2312" max="2312" width="10.7109375" bestFit="1" customWidth="1"/>
    <col min="2314" max="2314" width="19.7109375" customWidth="1"/>
    <col min="2560" max="2560" width="12.7109375" customWidth="1"/>
    <col min="2561" max="2561" width="16.28515625" bestFit="1" customWidth="1"/>
    <col min="2562" max="2562" width="15.140625" bestFit="1" customWidth="1"/>
    <col min="2563" max="2563" width="14" bestFit="1" customWidth="1"/>
    <col min="2564" max="2564" width="19.7109375" bestFit="1" customWidth="1"/>
    <col min="2565" max="2565" width="49" bestFit="1" customWidth="1"/>
    <col min="2566" max="2566" width="21.7109375" bestFit="1" customWidth="1"/>
    <col min="2567" max="2567" width="17" bestFit="1" customWidth="1"/>
    <col min="2568" max="2568" width="10.7109375" bestFit="1" customWidth="1"/>
    <col min="2570" max="2570" width="19.7109375" customWidth="1"/>
    <col min="2816" max="2816" width="12.7109375" customWidth="1"/>
    <col min="2817" max="2817" width="16.28515625" bestFit="1" customWidth="1"/>
    <col min="2818" max="2818" width="15.140625" bestFit="1" customWidth="1"/>
    <col min="2819" max="2819" width="14" bestFit="1" customWidth="1"/>
    <col min="2820" max="2820" width="19.7109375" bestFit="1" customWidth="1"/>
    <col min="2821" max="2821" width="49" bestFit="1" customWidth="1"/>
    <col min="2822" max="2822" width="21.7109375" bestFit="1" customWidth="1"/>
    <col min="2823" max="2823" width="17" bestFit="1" customWidth="1"/>
    <col min="2824" max="2824" width="10.7109375" bestFit="1" customWidth="1"/>
    <col min="2826" max="2826" width="19.7109375" customWidth="1"/>
    <col min="3072" max="3072" width="12.7109375" customWidth="1"/>
    <col min="3073" max="3073" width="16.28515625" bestFit="1" customWidth="1"/>
    <col min="3074" max="3074" width="15.140625" bestFit="1" customWidth="1"/>
    <col min="3075" max="3075" width="14" bestFit="1" customWidth="1"/>
    <col min="3076" max="3076" width="19.7109375" bestFit="1" customWidth="1"/>
    <col min="3077" max="3077" width="49" bestFit="1" customWidth="1"/>
    <col min="3078" max="3078" width="21.7109375" bestFit="1" customWidth="1"/>
    <col min="3079" max="3079" width="17" bestFit="1" customWidth="1"/>
    <col min="3080" max="3080" width="10.7109375" bestFit="1" customWidth="1"/>
    <col min="3082" max="3082" width="19.7109375" customWidth="1"/>
    <col min="3328" max="3328" width="12.7109375" customWidth="1"/>
    <col min="3329" max="3329" width="16.28515625" bestFit="1" customWidth="1"/>
    <col min="3330" max="3330" width="15.140625" bestFit="1" customWidth="1"/>
    <col min="3331" max="3331" width="14" bestFit="1" customWidth="1"/>
    <col min="3332" max="3332" width="19.7109375" bestFit="1" customWidth="1"/>
    <col min="3333" max="3333" width="49" bestFit="1" customWidth="1"/>
    <col min="3334" max="3334" width="21.7109375" bestFit="1" customWidth="1"/>
    <col min="3335" max="3335" width="17" bestFit="1" customWidth="1"/>
    <col min="3336" max="3336" width="10.7109375" bestFit="1" customWidth="1"/>
    <col min="3338" max="3338" width="19.7109375" customWidth="1"/>
    <col min="3584" max="3584" width="12.7109375" customWidth="1"/>
    <col min="3585" max="3585" width="16.28515625" bestFit="1" customWidth="1"/>
    <col min="3586" max="3586" width="15.140625" bestFit="1" customWidth="1"/>
    <col min="3587" max="3587" width="14" bestFit="1" customWidth="1"/>
    <col min="3588" max="3588" width="19.7109375" bestFit="1" customWidth="1"/>
    <col min="3589" max="3589" width="49" bestFit="1" customWidth="1"/>
    <col min="3590" max="3590" width="21.7109375" bestFit="1" customWidth="1"/>
    <col min="3591" max="3591" width="17" bestFit="1" customWidth="1"/>
    <col min="3592" max="3592" width="10.7109375" bestFit="1" customWidth="1"/>
    <col min="3594" max="3594" width="19.7109375" customWidth="1"/>
    <col min="3840" max="3840" width="12.7109375" customWidth="1"/>
    <col min="3841" max="3841" width="16.28515625" bestFit="1" customWidth="1"/>
    <col min="3842" max="3842" width="15.140625" bestFit="1" customWidth="1"/>
    <col min="3843" max="3843" width="14" bestFit="1" customWidth="1"/>
    <col min="3844" max="3844" width="19.7109375" bestFit="1" customWidth="1"/>
    <col min="3845" max="3845" width="49" bestFit="1" customWidth="1"/>
    <col min="3846" max="3846" width="21.7109375" bestFit="1" customWidth="1"/>
    <col min="3847" max="3847" width="17" bestFit="1" customWidth="1"/>
    <col min="3848" max="3848" width="10.7109375" bestFit="1" customWidth="1"/>
    <col min="3850" max="3850" width="19.7109375" customWidth="1"/>
    <col min="4096" max="4096" width="12.7109375" customWidth="1"/>
    <col min="4097" max="4097" width="16.28515625" bestFit="1" customWidth="1"/>
    <col min="4098" max="4098" width="15.140625" bestFit="1" customWidth="1"/>
    <col min="4099" max="4099" width="14" bestFit="1" customWidth="1"/>
    <col min="4100" max="4100" width="19.7109375" bestFit="1" customWidth="1"/>
    <col min="4101" max="4101" width="49" bestFit="1" customWidth="1"/>
    <col min="4102" max="4102" width="21.7109375" bestFit="1" customWidth="1"/>
    <col min="4103" max="4103" width="17" bestFit="1" customWidth="1"/>
    <col min="4104" max="4104" width="10.7109375" bestFit="1" customWidth="1"/>
    <col min="4106" max="4106" width="19.7109375" customWidth="1"/>
    <col min="4352" max="4352" width="12.7109375" customWidth="1"/>
    <col min="4353" max="4353" width="16.28515625" bestFit="1" customWidth="1"/>
    <col min="4354" max="4354" width="15.140625" bestFit="1" customWidth="1"/>
    <col min="4355" max="4355" width="14" bestFit="1" customWidth="1"/>
    <col min="4356" max="4356" width="19.7109375" bestFit="1" customWidth="1"/>
    <col min="4357" max="4357" width="49" bestFit="1" customWidth="1"/>
    <col min="4358" max="4358" width="21.7109375" bestFit="1" customWidth="1"/>
    <col min="4359" max="4359" width="17" bestFit="1" customWidth="1"/>
    <col min="4360" max="4360" width="10.7109375" bestFit="1" customWidth="1"/>
    <col min="4362" max="4362" width="19.7109375" customWidth="1"/>
    <col min="4608" max="4608" width="12.7109375" customWidth="1"/>
    <col min="4609" max="4609" width="16.28515625" bestFit="1" customWidth="1"/>
    <col min="4610" max="4610" width="15.140625" bestFit="1" customWidth="1"/>
    <col min="4611" max="4611" width="14" bestFit="1" customWidth="1"/>
    <col min="4612" max="4612" width="19.7109375" bestFit="1" customWidth="1"/>
    <col min="4613" max="4613" width="49" bestFit="1" customWidth="1"/>
    <col min="4614" max="4614" width="21.7109375" bestFit="1" customWidth="1"/>
    <col min="4615" max="4615" width="17" bestFit="1" customWidth="1"/>
    <col min="4616" max="4616" width="10.7109375" bestFit="1" customWidth="1"/>
    <col min="4618" max="4618" width="19.7109375" customWidth="1"/>
    <col min="4864" max="4864" width="12.7109375" customWidth="1"/>
    <col min="4865" max="4865" width="16.28515625" bestFit="1" customWidth="1"/>
    <col min="4866" max="4866" width="15.140625" bestFit="1" customWidth="1"/>
    <col min="4867" max="4867" width="14" bestFit="1" customWidth="1"/>
    <col min="4868" max="4868" width="19.7109375" bestFit="1" customWidth="1"/>
    <col min="4869" max="4869" width="49" bestFit="1" customWidth="1"/>
    <col min="4870" max="4870" width="21.7109375" bestFit="1" customWidth="1"/>
    <col min="4871" max="4871" width="17" bestFit="1" customWidth="1"/>
    <col min="4872" max="4872" width="10.7109375" bestFit="1" customWidth="1"/>
    <col min="4874" max="4874" width="19.7109375" customWidth="1"/>
    <col min="5120" max="5120" width="12.7109375" customWidth="1"/>
    <col min="5121" max="5121" width="16.28515625" bestFit="1" customWidth="1"/>
    <col min="5122" max="5122" width="15.140625" bestFit="1" customWidth="1"/>
    <col min="5123" max="5123" width="14" bestFit="1" customWidth="1"/>
    <col min="5124" max="5124" width="19.7109375" bestFit="1" customWidth="1"/>
    <col min="5125" max="5125" width="49" bestFit="1" customWidth="1"/>
    <col min="5126" max="5126" width="21.7109375" bestFit="1" customWidth="1"/>
    <col min="5127" max="5127" width="17" bestFit="1" customWidth="1"/>
    <col min="5128" max="5128" width="10.7109375" bestFit="1" customWidth="1"/>
    <col min="5130" max="5130" width="19.7109375" customWidth="1"/>
    <col min="5376" max="5376" width="12.7109375" customWidth="1"/>
    <col min="5377" max="5377" width="16.28515625" bestFit="1" customWidth="1"/>
    <col min="5378" max="5378" width="15.140625" bestFit="1" customWidth="1"/>
    <col min="5379" max="5379" width="14" bestFit="1" customWidth="1"/>
    <col min="5380" max="5380" width="19.7109375" bestFit="1" customWidth="1"/>
    <col min="5381" max="5381" width="49" bestFit="1" customWidth="1"/>
    <col min="5382" max="5382" width="21.7109375" bestFit="1" customWidth="1"/>
    <col min="5383" max="5383" width="17" bestFit="1" customWidth="1"/>
    <col min="5384" max="5384" width="10.7109375" bestFit="1" customWidth="1"/>
    <col min="5386" max="5386" width="19.7109375" customWidth="1"/>
    <col min="5632" max="5632" width="12.7109375" customWidth="1"/>
    <col min="5633" max="5633" width="16.28515625" bestFit="1" customWidth="1"/>
    <col min="5634" max="5634" width="15.140625" bestFit="1" customWidth="1"/>
    <col min="5635" max="5635" width="14" bestFit="1" customWidth="1"/>
    <col min="5636" max="5636" width="19.7109375" bestFit="1" customWidth="1"/>
    <col min="5637" max="5637" width="49" bestFit="1" customWidth="1"/>
    <col min="5638" max="5638" width="21.7109375" bestFit="1" customWidth="1"/>
    <col min="5639" max="5639" width="17" bestFit="1" customWidth="1"/>
    <col min="5640" max="5640" width="10.7109375" bestFit="1" customWidth="1"/>
    <col min="5642" max="5642" width="19.7109375" customWidth="1"/>
    <col min="5888" max="5888" width="12.7109375" customWidth="1"/>
    <col min="5889" max="5889" width="16.28515625" bestFit="1" customWidth="1"/>
    <col min="5890" max="5890" width="15.140625" bestFit="1" customWidth="1"/>
    <col min="5891" max="5891" width="14" bestFit="1" customWidth="1"/>
    <col min="5892" max="5892" width="19.7109375" bestFit="1" customWidth="1"/>
    <col min="5893" max="5893" width="49" bestFit="1" customWidth="1"/>
    <col min="5894" max="5894" width="21.7109375" bestFit="1" customWidth="1"/>
    <col min="5895" max="5895" width="17" bestFit="1" customWidth="1"/>
    <col min="5896" max="5896" width="10.7109375" bestFit="1" customWidth="1"/>
    <col min="5898" max="5898" width="19.7109375" customWidth="1"/>
    <col min="6144" max="6144" width="12.7109375" customWidth="1"/>
    <col min="6145" max="6145" width="16.28515625" bestFit="1" customWidth="1"/>
    <col min="6146" max="6146" width="15.140625" bestFit="1" customWidth="1"/>
    <col min="6147" max="6147" width="14" bestFit="1" customWidth="1"/>
    <col min="6148" max="6148" width="19.7109375" bestFit="1" customWidth="1"/>
    <col min="6149" max="6149" width="49" bestFit="1" customWidth="1"/>
    <col min="6150" max="6150" width="21.7109375" bestFit="1" customWidth="1"/>
    <col min="6151" max="6151" width="17" bestFit="1" customWidth="1"/>
    <col min="6152" max="6152" width="10.7109375" bestFit="1" customWidth="1"/>
    <col min="6154" max="6154" width="19.7109375" customWidth="1"/>
    <col min="6400" max="6400" width="12.7109375" customWidth="1"/>
    <col min="6401" max="6401" width="16.28515625" bestFit="1" customWidth="1"/>
    <col min="6402" max="6402" width="15.140625" bestFit="1" customWidth="1"/>
    <col min="6403" max="6403" width="14" bestFit="1" customWidth="1"/>
    <col min="6404" max="6404" width="19.7109375" bestFit="1" customWidth="1"/>
    <col min="6405" max="6405" width="49" bestFit="1" customWidth="1"/>
    <col min="6406" max="6406" width="21.7109375" bestFit="1" customWidth="1"/>
    <col min="6407" max="6407" width="17" bestFit="1" customWidth="1"/>
    <col min="6408" max="6408" width="10.7109375" bestFit="1" customWidth="1"/>
    <col min="6410" max="6410" width="19.7109375" customWidth="1"/>
    <col min="6656" max="6656" width="12.7109375" customWidth="1"/>
    <col min="6657" max="6657" width="16.28515625" bestFit="1" customWidth="1"/>
    <col min="6658" max="6658" width="15.140625" bestFit="1" customWidth="1"/>
    <col min="6659" max="6659" width="14" bestFit="1" customWidth="1"/>
    <col min="6660" max="6660" width="19.7109375" bestFit="1" customWidth="1"/>
    <col min="6661" max="6661" width="49" bestFit="1" customWidth="1"/>
    <col min="6662" max="6662" width="21.7109375" bestFit="1" customWidth="1"/>
    <col min="6663" max="6663" width="17" bestFit="1" customWidth="1"/>
    <col min="6664" max="6664" width="10.7109375" bestFit="1" customWidth="1"/>
    <col min="6666" max="6666" width="19.7109375" customWidth="1"/>
    <col min="6912" max="6912" width="12.7109375" customWidth="1"/>
    <col min="6913" max="6913" width="16.28515625" bestFit="1" customWidth="1"/>
    <col min="6914" max="6914" width="15.140625" bestFit="1" customWidth="1"/>
    <col min="6915" max="6915" width="14" bestFit="1" customWidth="1"/>
    <col min="6916" max="6916" width="19.7109375" bestFit="1" customWidth="1"/>
    <col min="6917" max="6917" width="49" bestFit="1" customWidth="1"/>
    <col min="6918" max="6918" width="21.7109375" bestFit="1" customWidth="1"/>
    <col min="6919" max="6919" width="17" bestFit="1" customWidth="1"/>
    <col min="6920" max="6920" width="10.7109375" bestFit="1" customWidth="1"/>
    <col min="6922" max="6922" width="19.7109375" customWidth="1"/>
    <col min="7168" max="7168" width="12.7109375" customWidth="1"/>
    <col min="7169" max="7169" width="16.28515625" bestFit="1" customWidth="1"/>
    <col min="7170" max="7170" width="15.140625" bestFit="1" customWidth="1"/>
    <col min="7171" max="7171" width="14" bestFit="1" customWidth="1"/>
    <col min="7172" max="7172" width="19.7109375" bestFit="1" customWidth="1"/>
    <col min="7173" max="7173" width="49" bestFit="1" customWidth="1"/>
    <col min="7174" max="7174" width="21.7109375" bestFit="1" customWidth="1"/>
    <col min="7175" max="7175" width="17" bestFit="1" customWidth="1"/>
    <col min="7176" max="7176" width="10.7109375" bestFit="1" customWidth="1"/>
    <col min="7178" max="7178" width="19.7109375" customWidth="1"/>
    <col min="7424" max="7424" width="12.7109375" customWidth="1"/>
    <col min="7425" max="7425" width="16.28515625" bestFit="1" customWidth="1"/>
    <col min="7426" max="7426" width="15.140625" bestFit="1" customWidth="1"/>
    <col min="7427" max="7427" width="14" bestFit="1" customWidth="1"/>
    <col min="7428" max="7428" width="19.7109375" bestFit="1" customWidth="1"/>
    <col min="7429" max="7429" width="49" bestFit="1" customWidth="1"/>
    <col min="7430" max="7430" width="21.7109375" bestFit="1" customWidth="1"/>
    <col min="7431" max="7431" width="17" bestFit="1" customWidth="1"/>
    <col min="7432" max="7432" width="10.7109375" bestFit="1" customWidth="1"/>
    <col min="7434" max="7434" width="19.7109375" customWidth="1"/>
    <col min="7680" max="7680" width="12.7109375" customWidth="1"/>
    <col min="7681" max="7681" width="16.28515625" bestFit="1" customWidth="1"/>
    <col min="7682" max="7682" width="15.140625" bestFit="1" customWidth="1"/>
    <col min="7683" max="7683" width="14" bestFit="1" customWidth="1"/>
    <col min="7684" max="7684" width="19.7109375" bestFit="1" customWidth="1"/>
    <col min="7685" max="7685" width="49" bestFit="1" customWidth="1"/>
    <col min="7686" max="7686" width="21.7109375" bestFit="1" customWidth="1"/>
    <col min="7687" max="7687" width="17" bestFit="1" customWidth="1"/>
    <col min="7688" max="7688" width="10.7109375" bestFit="1" customWidth="1"/>
    <col min="7690" max="7690" width="19.7109375" customWidth="1"/>
    <col min="7936" max="7936" width="12.7109375" customWidth="1"/>
    <col min="7937" max="7937" width="16.28515625" bestFit="1" customWidth="1"/>
    <col min="7938" max="7938" width="15.140625" bestFit="1" customWidth="1"/>
    <col min="7939" max="7939" width="14" bestFit="1" customWidth="1"/>
    <col min="7940" max="7940" width="19.7109375" bestFit="1" customWidth="1"/>
    <col min="7941" max="7941" width="49" bestFit="1" customWidth="1"/>
    <col min="7942" max="7942" width="21.7109375" bestFit="1" customWidth="1"/>
    <col min="7943" max="7943" width="17" bestFit="1" customWidth="1"/>
    <col min="7944" max="7944" width="10.7109375" bestFit="1" customWidth="1"/>
    <col min="7946" max="7946" width="19.7109375" customWidth="1"/>
    <col min="8192" max="8192" width="12.7109375" customWidth="1"/>
    <col min="8193" max="8193" width="16.28515625" bestFit="1" customWidth="1"/>
    <col min="8194" max="8194" width="15.140625" bestFit="1" customWidth="1"/>
    <col min="8195" max="8195" width="14" bestFit="1" customWidth="1"/>
    <col min="8196" max="8196" width="19.7109375" bestFit="1" customWidth="1"/>
    <col min="8197" max="8197" width="49" bestFit="1" customWidth="1"/>
    <col min="8198" max="8198" width="21.7109375" bestFit="1" customWidth="1"/>
    <col min="8199" max="8199" width="17" bestFit="1" customWidth="1"/>
    <col min="8200" max="8200" width="10.7109375" bestFit="1" customWidth="1"/>
    <col min="8202" max="8202" width="19.7109375" customWidth="1"/>
    <col min="8448" max="8448" width="12.7109375" customWidth="1"/>
    <col min="8449" max="8449" width="16.28515625" bestFit="1" customWidth="1"/>
    <col min="8450" max="8450" width="15.140625" bestFit="1" customWidth="1"/>
    <col min="8451" max="8451" width="14" bestFit="1" customWidth="1"/>
    <col min="8452" max="8452" width="19.7109375" bestFit="1" customWidth="1"/>
    <col min="8453" max="8453" width="49" bestFit="1" customWidth="1"/>
    <col min="8454" max="8454" width="21.7109375" bestFit="1" customWidth="1"/>
    <col min="8455" max="8455" width="17" bestFit="1" customWidth="1"/>
    <col min="8456" max="8456" width="10.7109375" bestFit="1" customWidth="1"/>
    <col min="8458" max="8458" width="19.7109375" customWidth="1"/>
    <col min="8704" max="8704" width="12.7109375" customWidth="1"/>
    <col min="8705" max="8705" width="16.28515625" bestFit="1" customWidth="1"/>
    <col min="8706" max="8706" width="15.140625" bestFit="1" customWidth="1"/>
    <col min="8707" max="8707" width="14" bestFit="1" customWidth="1"/>
    <col min="8708" max="8708" width="19.7109375" bestFit="1" customWidth="1"/>
    <col min="8709" max="8709" width="49" bestFit="1" customWidth="1"/>
    <col min="8710" max="8710" width="21.7109375" bestFit="1" customWidth="1"/>
    <col min="8711" max="8711" width="17" bestFit="1" customWidth="1"/>
    <col min="8712" max="8712" width="10.7109375" bestFit="1" customWidth="1"/>
    <col min="8714" max="8714" width="19.7109375" customWidth="1"/>
    <col min="8960" max="8960" width="12.7109375" customWidth="1"/>
    <col min="8961" max="8961" width="16.28515625" bestFit="1" customWidth="1"/>
    <col min="8962" max="8962" width="15.140625" bestFit="1" customWidth="1"/>
    <col min="8963" max="8963" width="14" bestFit="1" customWidth="1"/>
    <col min="8964" max="8964" width="19.7109375" bestFit="1" customWidth="1"/>
    <col min="8965" max="8965" width="49" bestFit="1" customWidth="1"/>
    <col min="8966" max="8966" width="21.7109375" bestFit="1" customWidth="1"/>
    <col min="8967" max="8967" width="17" bestFit="1" customWidth="1"/>
    <col min="8968" max="8968" width="10.7109375" bestFit="1" customWidth="1"/>
    <col min="8970" max="8970" width="19.7109375" customWidth="1"/>
    <col min="9216" max="9216" width="12.7109375" customWidth="1"/>
    <col min="9217" max="9217" width="16.28515625" bestFit="1" customWidth="1"/>
    <col min="9218" max="9218" width="15.140625" bestFit="1" customWidth="1"/>
    <col min="9219" max="9219" width="14" bestFit="1" customWidth="1"/>
    <col min="9220" max="9220" width="19.7109375" bestFit="1" customWidth="1"/>
    <col min="9221" max="9221" width="49" bestFit="1" customWidth="1"/>
    <col min="9222" max="9222" width="21.7109375" bestFit="1" customWidth="1"/>
    <col min="9223" max="9223" width="17" bestFit="1" customWidth="1"/>
    <col min="9224" max="9224" width="10.7109375" bestFit="1" customWidth="1"/>
    <col min="9226" max="9226" width="19.7109375" customWidth="1"/>
    <col min="9472" max="9472" width="12.7109375" customWidth="1"/>
    <col min="9473" max="9473" width="16.28515625" bestFit="1" customWidth="1"/>
    <col min="9474" max="9474" width="15.140625" bestFit="1" customWidth="1"/>
    <col min="9475" max="9475" width="14" bestFit="1" customWidth="1"/>
    <col min="9476" max="9476" width="19.7109375" bestFit="1" customWidth="1"/>
    <col min="9477" max="9477" width="49" bestFit="1" customWidth="1"/>
    <col min="9478" max="9478" width="21.7109375" bestFit="1" customWidth="1"/>
    <col min="9479" max="9479" width="17" bestFit="1" customWidth="1"/>
    <col min="9480" max="9480" width="10.7109375" bestFit="1" customWidth="1"/>
    <col min="9482" max="9482" width="19.7109375" customWidth="1"/>
    <col min="9728" max="9728" width="12.7109375" customWidth="1"/>
    <col min="9729" max="9729" width="16.28515625" bestFit="1" customWidth="1"/>
    <col min="9730" max="9730" width="15.140625" bestFit="1" customWidth="1"/>
    <col min="9731" max="9731" width="14" bestFit="1" customWidth="1"/>
    <col min="9732" max="9732" width="19.7109375" bestFit="1" customWidth="1"/>
    <col min="9733" max="9733" width="49" bestFit="1" customWidth="1"/>
    <col min="9734" max="9734" width="21.7109375" bestFit="1" customWidth="1"/>
    <col min="9735" max="9735" width="17" bestFit="1" customWidth="1"/>
    <col min="9736" max="9736" width="10.7109375" bestFit="1" customWidth="1"/>
    <col min="9738" max="9738" width="19.7109375" customWidth="1"/>
    <col min="9984" max="9984" width="12.7109375" customWidth="1"/>
    <col min="9985" max="9985" width="16.28515625" bestFit="1" customWidth="1"/>
    <col min="9986" max="9986" width="15.140625" bestFit="1" customWidth="1"/>
    <col min="9987" max="9987" width="14" bestFit="1" customWidth="1"/>
    <col min="9988" max="9988" width="19.7109375" bestFit="1" customWidth="1"/>
    <col min="9989" max="9989" width="49" bestFit="1" customWidth="1"/>
    <col min="9990" max="9990" width="21.7109375" bestFit="1" customWidth="1"/>
    <col min="9991" max="9991" width="17" bestFit="1" customWidth="1"/>
    <col min="9992" max="9992" width="10.7109375" bestFit="1" customWidth="1"/>
    <col min="9994" max="9994" width="19.7109375" customWidth="1"/>
    <col min="10240" max="10240" width="12.7109375" customWidth="1"/>
    <col min="10241" max="10241" width="16.28515625" bestFit="1" customWidth="1"/>
    <col min="10242" max="10242" width="15.140625" bestFit="1" customWidth="1"/>
    <col min="10243" max="10243" width="14" bestFit="1" customWidth="1"/>
    <col min="10244" max="10244" width="19.7109375" bestFit="1" customWidth="1"/>
    <col min="10245" max="10245" width="49" bestFit="1" customWidth="1"/>
    <col min="10246" max="10246" width="21.7109375" bestFit="1" customWidth="1"/>
    <col min="10247" max="10247" width="17" bestFit="1" customWidth="1"/>
    <col min="10248" max="10248" width="10.7109375" bestFit="1" customWidth="1"/>
    <col min="10250" max="10250" width="19.7109375" customWidth="1"/>
    <col min="10496" max="10496" width="12.7109375" customWidth="1"/>
    <col min="10497" max="10497" width="16.28515625" bestFit="1" customWidth="1"/>
    <col min="10498" max="10498" width="15.140625" bestFit="1" customWidth="1"/>
    <col min="10499" max="10499" width="14" bestFit="1" customWidth="1"/>
    <col min="10500" max="10500" width="19.7109375" bestFit="1" customWidth="1"/>
    <col min="10501" max="10501" width="49" bestFit="1" customWidth="1"/>
    <col min="10502" max="10502" width="21.7109375" bestFit="1" customWidth="1"/>
    <col min="10503" max="10503" width="17" bestFit="1" customWidth="1"/>
    <col min="10504" max="10504" width="10.7109375" bestFit="1" customWidth="1"/>
    <col min="10506" max="10506" width="19.7109375" customWidth="1"/>
    <col min="10752" max="10752" width="12.7109375" customWidth="1"/>
    <col min="10753" max="10753" width="16.28515625" bestFit="1" customWidth="1"/>
    <col min="10754" max="10754" width="15.140625" bestFit="1" customWidth="1"/>
    <col min="10755" max="10755" width="14" bestFit="1" customWidth="1"/>
    <col min="10756" max="10756" width="19.7109375" bestFit="1" customWidth="1"/>
    <col min="10757" max="10757" width="49" bestFit="1" customWidth="1"/>
    <col min="10758" max="10758" width="21.7109375" bestFit="1" customWidth="1"/>
    <col min="10759" max="10759" width="17" bestFit="1" customWidth="1"/>
    <col min="10760" max="10760" width="10.7109375" bestFit="1" customWidth="1"/>
    <col min="10762" max="10762" width="19.7109375" customWidth="1"/>
    <col min="11008" max="11008" width="12.7109375" customWidth="1"/>
    <col min="11009" max="11009" width="16.28515625" bestFit="1" customWidth="1"/>
    <col min="11010" max="11010" width="15.140625" bestFit="1" customWidth="1"/>
    <col min="11011" max="11011" width="14" bestFit="1" customWidth="1"/>
    <col min="11012" max="11012" width="19.7109375" bestFit="1" customWidth="1"/>
    <col min="11013" max="11013" width="49" bestFit="1" customWidth="1"/>
    <col min="11014" max="11014" width="21.7109375" bestFit="1" customWidth="1"/>
    <col min="11015" max="11015" width="17" bestFit="1" customWidth="1"/>
    <col min="11016" max="11016" width="10.7109375" bestFit="1" customWidth="1"/>
    <col min="11018" max="11018" width="19.7109375" customWidth="1"/>
    <col min="11264" max="11264" width="12.7109375" customWidth="1"/>
    <col min="11265" max="11265" width="16.28515625" bestFit="1" customWidth="1"/>
    <col min="11266" max="11266" width="15.140625" bestFit="1" customWidth="1"/>
    <col min="11267" max="11267" width="14" bestFit="1" customWidth="1"/>
    <col min="11268" max="11268" width="19.7109375" bestFit="1" customWidth="1"/>
    <col min="11269" max="11269" width="49" bestFit="1" customWidth="1"/>
    <col min="11270" max="11270" width="21.7109375" bestFit="1" customWidth="1"/>
    <col min="11271" max="11271" width="17" bestFit="1" customWidth="1"/>
    <col min="11272" max="11272" width="10.7109375" bestFit="1" customWidth="1"/>
    <col min="11274" max="11274" width="19.7109375" customWidth="1"/>
    <col min="11520" max="11520" width="12.7109375" customWidth="1"/>
    <col min="11521" max="11521" width="16.28515625" bestFit="1" customWidth="1"/>
    <col min="11522" max="11522" width="15.140625" bestFit="1" customWidth="1"/>
    <col min="11523" max="11523" width="14" bestFit="1" customWidth="1"/>
    <col min="11524" max="11524" width="19.7109375" bestFit="1" customWidth="1"/>
    <col min="11525" max="11525" width="49" bestFit="1" customWidth="1"/>
    <col min="11526" max="11526" width="21.7109375" bestFit="1" customWidth="1"/>
    <col min="11527" max="11527" width="17" bestFit="1" customWidth="1"/>
    <col min="11528" max="11528" width="10.7109375" bestFit="1" customWidth="1"/>
    <col min="11530" max="11530" width="19.7109375" customWidth="1"/>
    <col min="11776" max="11776" width="12.7109375" customWidth="1"/>
    <col min="11777" max="11777" width="16.28515625" bestFit="1" customWidth="1"/>
    <col min="11778" max="11778" width="15.140625" bestFit="1" customWidth="1"/>
    <col min="11779" max="11779" width="14" bestFit="1" customWidth="1"/>
    <col min="11780" max="11780" width="19.7109375" bestFit="1" customWidth="1"/>
    <col min="11781" max="11781" width="49" bestFit="1" customWidth="1"/>
    <col min="11782" max="11782" width="21.7109375" bestFit="1" customWidth="1"/>
    <col min="11783" max="11783" width="17" bestFit="1" customWidth="1"/>
    <col min="11784" max="11784" width="10.7109375" bestFit="1" customWidth="1"/>
    <col min="11786" max="11786" width="19.7109375" customWidth="1"/>
    <col min="12032" max="12032" width="12.7109375" customWidth="1"/>
    <col min="12033" max="12033" width="16.28515625" bestFit="1" customWidth="1"/>
    <col min="12034" max="12034" width="15.140625" bestFit="1" customWidth="1"/>
    <col min="12035" max="12035" width="14" bestFit="1" customWidth="1"/>
    <col min="12036" max="12036" width="19.7109375" bestFit="1" customWidth="1"/>
    <col min="12037" max="12037" width="49" bestFit="1" customWidth="1"/>
    <col min="12038" max="12038" width="21.7109375" bestFit="1" customWidth="1"/>
    <col min="12039" max="12039" width="17" bestFit="1" customWidth="1"/>
    <col min="12040" max="12040" width="10.7109375" bestFit="1" customWidth="1"/>
    <col min="12042" max="12042" width="19.7109375" customWidth="1"/>
    <col min="12288" max="12288" width="12.7109375" customWidth="1"/>
    <col min="12289" max="12289" width="16.28515625" bestFit="1" customWidth="1"/>
    <col min="12290" max="12290" width="15.140625" bestFit="1" customWidth="1"/>
    <col min="12291" max="12291" width="14" bestFit="1" customWidth="1"/>
    <col min="12292" max="12292" width="19.7109375" bestFit="1" customWidth="1"/>
    <col min="12293" max="12293" width="49" bestFit="1" customWidth="1"/>
    <col min="12294" max="12294" width="21.7109375" bestFit="1" customWidth="1"/>
    <col min="12295" max="12295" width="17" bestFit="1" customWidth="1"/>
    <col min="12296" max="12296" width="10.7109375" bestFit="1" customWidth="1"/>
    <col min="12298" max="12298" width="19.7109375" customWidth="1"/>
    <col min="12544" max="12544" width="12.7109375" customWidth="1"/>
    <col min="12545" max="12545" width="16.28515625" bestFit="1" customWidth="1"/>
    <col min="12546" max="12546" width="15.140625" bestFit="1" customWidth="1"/>
    <col min="12547" max="12547" width="14" bestFit="1" customWidth="1"/>
    <col min="12548" max="12548" width="19.7109375" bestFit="1" customWidth="1"/>
    <col min="12549" max="12549" width="49" bestFit="1" customWidth="1"/>
    <col min="12550" max="12550" width="21.7109375" bestFit="1" customWidth="1"/>
    <col min="12551" max="12551" width="17" bestFit="1" customWidth="1"/>
    <col min="12552" max="12552" width="10.7109375" bestFit="1" customWidth="1"/>
    <col min="12554" max="12554" width="19.7109375" customWidth="1"/>
    <col min="12800" max="12800" width="12.7109375" customWidth="1"/>
    <col min="12801" max="12801" width="16.28515625" bestFit="1" customWidth="1"/>
    <col min="12802" max="12802" width="15.140625" bestFit="1" customWidth="1"/>
    <col min="12803" max="12803" width="14" bestFit="1" customWidth="1"/>
    <col min="12804" max="12804" width="19.7109375" bestFit="1" customWidth="1"/>
    <col min="12805" max="12805" width="49" bestFit="1" customWidth="1"/>
    <col min="12806" max="12806" width="21.7109375" bestFit="1" customWidth="1"/>
    <col min="12807" max="12807" width="17" bestFit="1" customWidth="1"/>
    <col min="12808" max="12808" width="10.7109375" bestFit="1" customWidth="1"/>
    <col min="12810" max="12810" width="19.7109375" customWidth="1"/>
    <col min="13056" max="13056" width="12.7109375" customWidth="1"/>
    <col min="13057" max="13057" width="16.28515625" bestFit="1" customWidth="1"/>
    <col min="13058" max="13058" width="15.140625" bestFit="1" customWidth="1"/>
    <col min="13059" max="13059" width="14" bestFit="1" customWidth="1"/>
    <col min="13060" max="13060" width="19.7109375" bestFit="1" customWidth="1"/>
    <col min="13061" max="13061" width="49" bestFit="1" customWidth="1"/>
    <col min="13062" max="13062" width="21.7109375" bestFit="1" customWidth="1"/>
    <col min="13063" max="13063" width="17" bestFit="1" customWidth="1"/>
    <col min="13064" max="13064" width="10.7109375" bestFit="1" customWidth="1"/>
    <col min="13066" max="13066" width="19.7109375" customWidth="1"/>
    <col min="13312" max="13312" width="12.7109375" customWidth="1"/>
    <col min="13313" max="13313" width="16.28515625" bestFit="1" customWidth="1"/>
    <col min="13314" max="13314" width="15.140625" bestFit="1" customWidth="1"/>
    <col min="13315" max="13315" width="14" bestFit="1" customWidth="1"/>
    <col min="13316" max="13316" width="19.7109375" bestFit="1" customWidth="1"/>
    <col min="13317" max="13317" width="49" bestFit="1" customWidth="1"/>
    <col min="13318" max="13318" width="21.7109375" bestFit="1" customWidth="1"/>
    <col min="13319" max="13319" width="17" bestFit="1" customWidth="1"/>
    <col min="13320" max="13320" width="10.7109375" bestFit="1" customWidth="1"/>
    <col min="13322" max="13322" width="19.7109375" customWidth="1"/>
    <col min="13568" max="13568" width="12.7109375" customWidth="1"/>
    <col min="13569" max="13569" width="16.28515625" bestFit="1" customWidth="1"/>
    <col min="13570" max="13570" width="15.140625" bestFit="1" customWidth="1"/>
    <col min="13571" max="13571" width="14" bestFit="1" customWidth="1"/>
    <col min="13572" max="13572" width="19.7109375" bestFit="1" customWidth="1"/>
    <col min="13573" max="13573" width="49" bestFit="1" customWidth="1"/>
    <col min="13574" max="13574" width="21.7109375" bestFit="1" customWidth="1"/>
    <col min="13575" max="13575" width="17" bestFit="1" customWidth="1"/>
    <col min="13576" max="13576" width="10.7109375" bestFit="1" customWidth="1"/>
    <col min="13578" max="13578" width="19.7109375" customWidth="1"/>
    <col min="13824" max="13824" width="12.7109375" customWidth="1"/>
    <col min="13825" max="13825" width="16.28515625" bestFit="1" customWidth="1"/>
    <col min="13826" max="13826" width="15.140625" bestFit="1" customWidth="1"/>
    <col min="13827" max="13827" width="14" bestFit="1" customWidth="1"/>
    <col min="13828" max="13828" width="19.7109375" bestFit="1" customWidth="1"/>
    <col min="13829" max="13829" width="49" bestFit="1" customWidth="1"/>
    <col min="13830" max="13830" width="21.7109375" bestFit="1" customWidth="1"/>
    <col min="13831" max="13831" width="17" bestFit="1" customWidth="1"/>
    <col min="13832" max="13832" width="10.7109375" bestFit="1" customWidth="1"/>
    <col min="13834" max="13834" width="19.7109375" customWidth="1"/>
    <col min="14080" max="14080" width="12.7109375" customWidth="1"/>
    <col min="14081" max="14081" width="16.28515625" bestFit="1" customWidth="1"/>
    <col min="14082" max="14082" width="15.140625" bestFit="1" customWidth="1"/>
    <col min="14083" max="14083" width="14" bestFit="1" customWidth="1"/>
    <col min="14084" max="14084" width="19.7109375" bestFit="1" customWidth="1"/>
    <col min="14085" max="14085" width="49" bestFit="1" customWidth="1"/>
    <col min="14086" max="14086" width="21.7109375" bestFit="1" customWidth="1"/>
    <col min="14087" max="14087" width="17" bestFit="1" customWidth="1"/>
    <col min="14088" max="14088" width="10.7109375" bestFit="1" customWidth="1"/>
    <col min="14090" max="14090" width="19.7109375" customWidth="1"/>
    <col min="14336" max="14336" width="12.7109375" customWidth="1"/>
    <col min="14337" max="14337" width="16.28515625" bestFit="1" customWidth="1"/>
    <col min="14338" max="14338" width="15.140625" bestFit="1" customWidth="1"/>
    <col min="14339" max="14339" width="14" bestFit="1" customWidth="1"/>
    <col min="14340" max="14340" width="19.7109375" bestFit="1" customWidth="1"/>
    <col min="14341" max="14341" width="49" bestFit="1" customWidth="1"/>
    <col min="14342" max="14342" width="21.7109375" bestFit="1" customWidth="1"/>
    <col min="14343" max="14343" width="17" bestFit="1" customWidth="1"/>
    <col min="14344" max="14344" width="10.7109375" bestFit="1" customWidth="1"/>
    <col min="14346" max="14346" width="19.7109375" customWidth="1"/>
    <col min="14592" max="14592" width="12.7109375" customWidth="1"/>
    <col min="14593" max="14593" width="16.28515625" bestFit="1" customWidth="1"/>
    <col min="14594" max="14594" width="15.140625" bestFit="1" customWidth="1"/>
    <col min="14595" max="14595" width="14" bestFit="1" customWidth="1"/>
    <col min="14596" max="14596" width="19.7109375" bestFit="1" customWidth="1"/>
    <col min="14597" max="14597" width="49" bestFit="1" customWidth="1"/>
    <col min="14598" max="14598" width="21.7109375" bestFit="1" customWidth="1"/>
    <col min="14599" max="14599" width="17" bestFit="1" customWidth="1"/>
    <col min="14600" max="14600" width="10.7109375" bestFit="1" customWidth="1"/>
    <col min="14602" max="14602" width="19.7109375" customWidth="1"/>
    <col min="14848" max="14848" width="12.7109375" customWidth="1"/>
    <col min="14849" max="14849" width="16.28515625" bestFit="1" customWidth="1"/>
    <col min="14850" max="14850" width="15.140625" bestFit="1" customWidth="1"/>
    <col min="14851" max="14851" width="14" bestFit="1" customWidth="1"/>
    <col min="14852" max="14852" width="19.7109375" bestFit="1" customWidth="1"/>
    <col min="14853" max="14853" width="49" bestFit="1" customWidth="1"/>
    <col min="14854" max="14854" width="21.7109375" bestFit="1" customWidth="1"/>
    <col min="14855" max="14855" width="17" bestFit="1" customWidth="1"/>
    <col min="14856" max="14856" width="10.7109375" bestFit="1" customWidth="1"/>
    <col min="14858" max="14858" width="19.7109375" customWidth="1"/>
    <col min="15104" max="15104" width="12.7109375" customWidth="1"/>
    <col min="15105" max="15105" width="16.28515625" bestFit="1" customWidth="1"/>
    <col min="15106" max="15106" width="15.140625" bestFit="1" customWidth="1"/>
    <col min="15107" max="15107" width="14" bestFit="1" customWidth="1"/>
    <col min="15108" max="15108" width="19.7109375" bestFit="1" customWidth="1"/>
    <col min="15109" max="15109" width="49" bestFit="1" customWidth="1"/>
    <col min="15110" max="15110" width="21.7109375" bestFit="1" customWidth="1"/>
    <col min="15111" max="15111" width="17" bestFit="1" customWidth="1"/>
    <col min="15112" max="15112" width="10.7109375" bestFit="1" customWidth="1"/>
    <col min="15114" max="15114" width="19.7109375" customWidth="1"/>
    <col min="15360" max="15360" width="12.7109375" customWidth="1"/>
    <col min="15361" max="15361" width="16.28515625" bestFit="1" customWidth="1"/>
    <col min="15362" max="15362" width="15.140625" bestFit="1" customWidth="1"/>
    <col min="15363" max="15363" width="14" bestFit="1" customWidth="1"/>
    <col min="15364" max="15364" width="19.7109375" bestFit="1" customWidth="1"/>
    <col min="15365" max="15365" width="49" bestFit="1" customWidth="1"/>
    <col min="15366" max="15366" width="21.7109375" bestFit="1" customWidth="1"/>
    <col min="15367" max="15367" width="17" bestFit="1" customWidth="1"/>
    <col min="15368" max="15368" width="10.7109375" bestFit="1" customWidth="1"/>
    <col min="15370" max="15370" width="19.7109375" customWidth="1"/>
    <col min="15616" max="15616" width="12.7109375" customWidth="1"/>
    <col min="15617" max="15617" width="16.28515625" bestFit="1" customWidth="1"/>
    <col min="15618" max="15618" width="15.140625" bestFit="1" customWidth="1"/>
    <col min="15619" max="15619" width="14" bestFit="1" customWidth="1"/>
    <col min="15620" max="15620" width="19.7109375" bestFit="1" customWidth="1"/>
    <col min="15621" max="15621" width="49" bestFit="1" customWidth="1"/>
    <col min="15622" max="15622" width="21.7109375" bestFit="1" customWidth="1"/>
    <col min="15623" max="15623" width="17" bestFit="1" customWidth="1"/>
    <col min="15624" max="15624" width="10.7109375" bestFit="1" customWidth="1"/>
    <col min="15626" max="15626" width="19.7109375" customWidth="1"/>
    <col min="15872" max="15872" width="12.7109375" customWidth="1"/>
    <col min="15873" max="15873" width="16.28515625" bestFit="1" customWidth="1"/>
    <col min="15874" max="15874" width="15.140625" bestFit="1" customWidth="1"/>
    <col min="15875" max="15875" width="14" bestFit="1" customWidth="1"/>
    <col min="15876" max="15876" width="19.7109375" bestFit="1" customWidth="1"/>
    <col min="15877" max="15877" width="49" bestFit="1" customWidth="1"/>
    <col min="15878" max="15878" width="21.7109375" bestFit="1" customWidth="1"/>
    <col min="15879" max="15879" width="17" bestFit="1" customWidth="1"/>
    <col min="15880" max="15880" width="10.7109375" bestFit="1" customWidth="1"/>
    <col min="15882" max="15882" width="19.7109375" customWidth="1"/>
    <col min="16128" max="16128" width="12.7109375" customWidth="1"/>
    <col min="16129" max="16129" width="16.28515625" bestFit="1" customWidth="1"/>
    <col min="16130" max="16130" width="15.140625" bestFit="1" customWidth="1"/>
    <col min="16131" max="16131" width="14" bestFit="1" customWidth="1"/>
    <col min="16132" max="16132" width="19.7109375" bestFit="1" customWidth="1"/>
    <col min="16133" max="16133" width="49" bestFit="1" customWidth="1"/>
    <col min="16134" max="16134" width="21.7109375" bestFit="1" customWidth="1"/>
    <col min="16135" max="16135" width="17" bestFit="1" customWidth="1"/>
    <col min="16136" max="16136" width="10.7109375" bestFit="1" customWidth="1"/>
    <col min="16138" max="16138" width="19.7109375" customWidth="1"/>
  </cols>
  <sheetData>
    <row r="2" spans="1:8" ht="15.75" thickBot="1" x14ac:dyDescent="0.3"/>
    <row r="3" spans="1:8" x14ac:dyDescent="0.25">
      <c r="A3" s="74" t="str">
        <f>[1]!AG_DTRT("0,Detail Report 4,1")</f>
        <v>Account Code</v>
      </c>
      <c r="B3" s="75" t="s">
        <v>46</v>
      </c>
      <c r="C3" s="75" t="s">
        <v>47</v>
      </c>
      <c r="D3" s="75" t="s">
        <v>30</v>
      </c>
      <c r="E3" s="75" t="s">
        <v>48</v>
      </c>
      <c r="F3" s="75" t="s">
        <v>25</v>
      </c>
      <c r="G3" s="75" t="s">
        <v>49</v>
      </c>
      <c r="H3" s="75" t="s">
        <v>50</v>
      </c>
    </row>
    <row r="4" spans="1:8" x14ac:dyDescent="0.25">
      <c r="A4" s="61" t="s">
        <v>17</v>
      </c>
      <c r="B4" s="61" t="s">
        <v>173</v>
      </c>
      <c r="C4" s="62">
        <v>45813</v>
      </c>
      <c r="D4" s="61">
        <v>199351</v>
      </c>
      <c r="E4" s="61" t="s">
        <v>204</v>
      </c>
      <c r="F4" s="61" t="s">
        <v>205</v>
      </c>
      <c r="G4" s="63">
        <v>2700000000</v>
      </c>
      <c r="H4" s="61" t="s">
        <v>51</v>
      </c>
    </row>
    <row r="5" spans="1:8" x14ac:dyDescent="0.25">
      <c r="A5" s="61" t="s">
        <v>17</v>
      </c>
      <c r="B5" s="61" t="s">
        <v>173</v>
      </c>
      <c r="C5" s="62">
        <v>45813</v>
      </c>
      <c r="D5" s="61">
        <v>199351</v>
      </c>
      <c r="E5" s="61" t="s">
        <v>204</v>
      </c>
      <c r="F5" s="61" t="s">
        <v>206</v>
      </c>
      <c r="G5" s="63">
        <v>1276917000</v>
      </c>
      <c r="H5" s="61" t="s">
        <v>51</v>
      </c>
    </row>
    <row r="6" spans="1:8" x14ac:dyDescent="0.25">
      <c r="A6" s="61" t="s">
        <v>17</v>
      </c>
      <c r="B6" s="61" t="s">
        <v>173</v>
      </c>
      <c r="C6" s="62">
        <v>45813</v>
      </c>
      <c r="D6" s="61">
        <v>199351</v>
      </c>
      <c r="E6" s="61" t="s">
        <v>204</v>
      </c>
      <c r="F6" s="61" t="s">
        <v>207</v>
      </c>
      <c r="G6" s="63">
        <v>253568790</v>
      </c>
      <c r="H6" s="61" t="s">
        <v>51</v>
      </c>
    </row>
    <row r="7" spans="1:8" x14ac:dyDescent="0.25">
      <c r="A7" s="61" t="s">
        <v>17</v>
      </c>
      <c r="B7" s="61" t="s">
        <v>173</v>
      </c>
      <c r="C7" s="62">
        <v>45813</v>
      </c>
      <c r="D7" s="61">
        <v>199351</v>
      </c>
      <c r="E7" s="61" t="s">
        <v>204</v>
      </c>
      <c r="F7" s="61" t="s">
        <v>208</v>
      </c>
      <c r="G7" s="63">
        <v>598057538</v>
      </c>
      <c r="H7" s="61" t="s">
        <v>51</v>
      </c>
    </row>
    <row r="8" spans="1:8" x14ac:dyDescent="0.25">
      <c r="A8" s="61" t="s">
        <v>17</v>
      </c>
      <c r="B8" s="61" t="s">
        <v>173</v>
      </c>
      <c r="C8" s="62">
        <v>45810</v>
      </c>
      <c r="D8" s="61">
        <v>199416</v>
      </c>
      <c r="E8" s="61" t="s">
        <v>57</v>
      </c>
      <c r="F8" s="61" t="s">
        <v>176</v>
      </c>
      <c r="G8" s="63">
        <v>36000000</v>
      </c>
      <c r="H8" s="61" t="s">
        <v>51</v>
      </c>
    </row>
    <row r="9" spans="1:8" x14ac:dyDescent="0.25">
      <c r="A9" s="61" t="s">
        <v>17</v>
      </c>
      <c r="B9" s="61" t="s">
        <v>173</v>
      </c>
      <c r="C9" s="62">
        <v>45810</v>
      </c>
      <c r="D9" s="61">
        <v>199416</v>
      </c>
      <c r="E9" s="61" t="s">
        <v>57</v>
      </c>
      <c r="F9" s="61" t="s">
        <v>177</v>
      </c>
      <c r="G9" s="63">
        <v>100000</v>
      </c>
      <c r="H9" s="61" t="s">
        <v>51</v>
      </c>
    </row>
    <row r="10" spans="1:8" x14ac:dyDescent="0.25">
      <c r="A10" s="61" t="s">
        <v>17</v>
      </c>
      <c r="B10" s="61" t="s">
        <v>173</v>
      </c>
      <c r="C10" s="62">
        <v>45810</v>
      </c>
      <c r="D10" s="61">
        <v>199416</v>
      </c>
      <c r="E10" s="61" t="s">
        <v>57</v>
      </c>
      <c r="F10" s="61" t="s">
        <v>178</v>
      </c>
      <c r="G10" s="63">
        <v>100000</v>
      </c>
      <c r="H10" s="61" t="s">
        <v>51</v>
      </c>
    </row>
    <row r="11" spans="1:8" x14ac:dyDescent="0.25">
      <c r="A11" s="61" t="s">
        <v>17</v>
      </c>
      <c r="B11" s="61" t="s">
        <v>173</v>
      </c>
      <c r="C11" s="62">
        <v>45810</v>
      </c>
      <c r="D11" s="61">
        <v>199416</v>
      </c>
      <c r="E11" s="61" t="s">
        <v>57</v>
      </c>
      <c r="F11" s="61" t="s">
        <v>179</v>
      </c>
      <c r="G11" s="63">
        <v>100000</v>
      </c>
      <c r="H11" s="61" t="s">
        <v>51</v>
      </c>
    </row>
    <row r="12" spans="1:8" x14ac:dyDescent="0.25">
      <c r="A12" s="61" t="s">
        <v>17</v>
      </c>
      <c r="B12" s="61" t="s">
        <v>173</v>
      </c>
      <c r="C12" s="62">
        <v>45810</v>
      </c>
      <c r="D12" s="61">
        <v>199416</v>
      </c>
      <c r="E12" s="61" t="s">
        <v>57</v>
      </c>
      <c r="F12" s="61" t="s">
        <v>180</v>
      </c>
      <c r="G12" s="63">
        <v>100000</v>
      </c>
      <c r="H12" s="61" t="s">
        <v>51</v>
      </c>
    </row>
    <row r="13" spans="1:8" x14ac:dyDescent="0.25">
      <c r="A13" s="61" t="s">
        <v>17</v>
      </c>
      <c r="B13" s="61" t="s">
        <v>173</v>
      </c>
      <c r="C13" s="62">
        <v>45810</v>
      </c>
      <c r="D13" s="61">
        <v>199416</v>
      </c>
      <c r="E13" s="61" t="s">
        <v>57</v>
      </c>
      <c r="F13" s="61" t="s">
        <v>181</v>
      </c>
      <c r="G13" s="63">
        <v>100000</v>
      </c>
      <c r="H13" s="61" t="s">
        <v>51</v>
      </c>
    </row>
    <row r="14" spans="1:8" x14ac:dyDescent="0.25">
      <c r="A14" s="61" t="s">
        <v>17</v>
      </c>
      <c r="B14" s="61" t="s">
        <v>173</v>
      </c>
      <c r="C14" s="62">
        <v>45810</v>
      </c>
      <c r="D14" s="61">
        <v>199416</v>
      </c>
      <c r="E14" s="61" t="s">
        <v>57</v>
      </c>
      <c r="F14" s="61" t="s">
        <v>182</v>
      </c>
      <c r="G14" s="63">
        <v>300000</v>
      </c>
      <c r="H14" s="61" t="s">
        <v>51</v>
      </c>
    </row>
    <row r="15" spans="1:8" x14ac:dyDescent="0.25">
      <c r="A15" s="61" t="s">
        <v>17</v>
      </c>
      <c r="B15" s="61" t="s">
        <v>173</v>
      </c>
      <c r="C15" s="62">
        <v>45810</v>
      </c>
      <c r="D15" s="61">
        <v>199416</v>
      </c>
      <c r="E15" s="61" t="s">
        <v>57</v>
      </c>
      <c r="F15" s="61" t="s">
        <v>183</v>
      </c>
      <c r="G15" s="63">
        <v>200000</v>
      </c>
      <c r="H15" s="61" t="s">
        <v>51</v>
      </c>
    </row>
    <row r="16" spans="1:8" x14ac:dyDescent="0.25">
      <c r="A16" s="61" t="s">
        <v>17</v>
      </c>
      <c r="B16" s="61" t="s">
        <v>173</v>
      </c>
      <c r="C16" s="62">
        <v>45810</v>
      </c>
      <c r="D16" s="61">
        <v>199416</v>
      </c>
      <c r="E16" s="61" t="s">
        <v>57</v>
      </c>
      <c r="F16" s="61" t="s">
        <v>184</v>
      </c>
      <c r="G16" s="63">
        <v>200000</v>
      </c>
      <c r="H16" s="61" t="s">
        <v>51</v>
      </c>
    </row>
    <row r="17" spans="1:8" x14ac:dyDescent="0.25">
      <c r="A17" s="61" t="s">
        <v>17</v>
      </c>
      <c r="B17" s="61" t="s">
        <v>173</v>
      </c>
      <c r="C17" s="62">
        <v>45810</v>
      </c>
      <c r="D17" s="61">
        <v>199416</v>
      </c>
      <c r="E17" s="61" t="s">
        <v>57</v>
      </c>
      <c r="F17" s="61" t="s">
        <v>185</v>
      </c>
      <c r="G17" s="63">
        <v>100000</v>
      </c>
      <c r="H17" s="61" t="s">
        <v>51</v>
      </c>
    </row>
    <row r="18" spans="1:8" x14ac:dyDescent="0.25">
      <c r="A18" s="61" t="s">
        <v>17</v>
      </c>
      <c r="B18" s="61" t="s">
        <v>173</v>
      </c>
      <c r="C18" s="62">
        <v>45812</v>
      </c>
      <c r="D18" s="61">
        <v>199416</v>
      </c>
      <c r="E18" s="61" t="s">
        <v>57</v>
      </c>
      <c r="F18" s="61" t="s">
        <v>191</v>
      </c>
      <c r="G18" s="63">
        <v>100000</v>
      </c>
      <c r="H18" s="61" t="s">
        <v>51</v>
      </c>
    </row>
    <row r="19" spans="1:8" x14ac:dyDescent="0.25">
      <c r="A19" s="61" t="s">
        <v>17</v>
      </c>
      <c r="B19" s="61" t="s">
        <v>173</v>
      </c>
      <c r="C19" s="62">
        <v>45812</v>
      </c>
      <c r="D19" s="61">
        <v>199416</v>
      </c>
      <c r="E19" s="61" t="s">
        <v>57</v>
      </c>
      <c r="F19" s="61" t="s">
        <v>192</v>
      </c>
      <c r="G19" s="63">
        <v>100000</v>
      </c>
      <c r="H19" s="61" t="s">
        <v>51</v>
      </c>
    </row>
    <row r="20" spans="1:8" x14ac:dyDescent="0.25">
      <c r="A20" s="61" t="s">
        <v>17</v>
      </c>
      <c r="B20" s="61" t="s">
        <v>173</v>
      </c>
      <c r="C20" s="62">
        <v>45812</v>
      </c>
      <c r="D20" s="61">
        <v>199416</v>
      </c>
      <c r="E20" s="61" t="s">
        <v>57</v>
      </c>
      <c r="F20" s="61" t="s">
        <v>193</v>
      </c>
      <c r="G20" s="63">
        <v>100000</v>
      </c>
      <c r="H20" s="61" t="s">
        <v>51</v>
      </c>
    </row>
    <row r="21" spans="1:8" x14ac:dyDescent="0.25">
      <c r="A21" s="61" t="s">
        <v>17</v>
      </c>
      <c r="B21" s="61" t="s">
        <v>173</v>
      </c>
      <c r="C21" s="62">
        <v>45812</v>
      </c>
      <c r="D21" s="61">
        <v>199416</v>
      </c>
      <c r="E21" s="61" t="s">
        <v>57</v>
      </c>
      <c r="F21" s="61" t="s">
        <v>194</v>
      </c>
      <c r="G21" s="63">
        <v>100000</v>
      </c>
      <c r="H21" s="61" t="s">
        <v>51</v>
      </c>
    </row>
    <row r="22" spans="1:8" x14ac:dyDescent="0.25">
      <c r="A22" s="61" t="s">
        <v>17</v>
      </c>
      <c r="B22" s="61" t="s">
        <v>173</v>
      </c>
      <c r="C22" s="62">
        <v>45812</v>
      </c>
      <c r="D22" s="61">
        <v>199416</v>
      </c>
      <c r="E22" s="61" t="s">
        <v>57</v>
      </c>
      <c r="F22" s="61" t="s">
        <v>195</v>
      </c>
      <c r="G22" s="63">
        <v>100000</v>
      </c>
      <c r="H22" s="61" t="s">
        <v>51</v>
      </c>
    </row>
    <row r="23" spans="1:8" x14ac:dyDescent="0.25">
      <c r="A23" s="61" t="s">
        <v>17</v>
      </c>
      <c r="B23" s="61" t="s">
        <v>173</v>
      </c>
      <c r="C23" s="62">
        <v>45812</v>
      </c>
      <c r="D23" s="61">
        <v>199416</v>
      </c>
      <c r="E23" s="61" t="s">
        <v>57</v>
      </c>
      <c r="F23" s="61" t="s">
        <v>196</v>
      </c>
      <c r="G23" s="63">
        <v>100000</v>
      </c>
      <c r="H23" s="61" t="s">
        <v>51</v>
      </c>
    </row>
    <row r="24" spans="1:8" x14ac:dyDescent="0.25">
      <c r="A24" s="61" t="s">
        <v>17</v>
      </c>
      <c r="B24" s="61" t="s">
        <v>173</v>
      </c>
      <c r="C24" s="62">
        <v>45810</v>
      </c>
      <c r="D24" s="61">
        <v>199434</v>
      </c>
      <c r="E24" s="61" t="s">
        <v>186</v>
      </c>
      <c r="F24" s="61" t="s">
        <v>187</v>
      </c>
      <c r="G24" s="63">
        <v>300000</v>
      </c>
      <c r="H24" s="61" t="s">
        <v>51</v>
      </c>
    </row>
    <row r="25" spans="1:8" x14ac:dyDescent="0.25">
      <c r="A25" s="61" t="s">
        <v>17</v>
      </c>
      <c r="B25" s="61" t="s">
        <v>173</v>
      </c>
      <c r="C25" s="62">
        <v>45812</v>
      </c>
      <c r="D25" s="61">
        <v>199434</v>
      </c>
      <c r="E25" s="61" t="s">
        <v>186</v>
      </c>
      <c r="F25" s="61" t="s">
        <v>197</v>
      </c>
      <c r="G25" s="63">
        <v>100000</v>
      </c>
      <c r="H25" s="61" t="s">
        <v>51</v>
      </c>
    </row>
    <row r="26" spans="1:8" x14ac:dyDescent="0.25">
      <c r="A26" s="61" t="s">
        <v>17</v>
      </c>
      <c r="B26" s="61" t="s">
        <v>173</v>
      </c>
      <c r="C26" s="62">
        <v>45812</v>
      </c>
      <c r="D26" s="61">
        <v>199434</v>
      </c>
      <c r="E26" s="61" t="s">
        <v>186</v>
      </c>
      <c r="F26" s="61" t="s">
        <v>198</v>
      </c>
      <c r="G26" s="63">
        <v>100000</v>
      </c>
      <c r="H26" s="61" t="s">
        <v>51</v>
      </c>
    </row>
    <row r="27" spans="1:8" x14ac:dyDescent="0.25">
      <c r="A27" s="61" t="s">
        <v>17</v>
      </c>
      <c r="B27" s="61" t="s">
        <v>173</v>
      </c>
      <c r="C27" s="62">
        <v>45812</v>
      </c>
      <c r="D27" s="61">
        <v>199434</v>
      </c>
      <c r="E27" s="61" t="s">
        <v>186</v>
      </c>
      <c r="F27" s="61" t="s">
        <v>199</v>
      </c>
      <c r="G27" s="63">
        <v>200000</v>
      </c>
      <c r="H27" s="61" t="s">
        <v>51</v>
      </c>
    </row>
    <row r="28" spans="1:8" x14ac:dyDescent="0.25">
      <c r="A28" s="61" t="s">
        <v>17</v>
      </c>
      <c r="B28" s="61" t="s">
        <v>173</v>
      </c>
      <c r="C28" s="62">
        <v>45812</v>
      </c>
      <c r="D28" s="61">
        <v>199434</v>
      </c>
      <c r="E28" s="61" t="s">
        <v>186</v>
      </c>
      <c r="F28" s="61" t="s">
        <v>200</v>
      </c>
      <c r="G28" s="63">
        <v>300000</v>
      </c>
      <c r="H28" s="61" t="s">
        <v>51</v>
      </c>
    </row>
    <row r="29" spans="1:8" x14ac:dyDescent="0.25">
      <c r="A29" s="61" t="s">
        <v>17</v>
      </c>
      <c r="B29" s="61" t="s">
        <v>173</v>
      </c>
      <c r="C29" s="62">
        <v>45813</v>
      </c>
      <c r="D29" s="61">
        <v>199434</v>
      </c>
      <c r="E29" s="61" t="s">
        <v>186</v>
      </c>
      <c r="F29" s="61" t="s">
        <v>209</v>
      </c>
      <c r="G29" s="63">
        <v>100000</v>
      </c>
      <c r="H29" s="61" t="s">
        <v>51</v>
      </c>
    </row>
    <row r="30" spans="1:8" x14ac:dyDescent="0.25">
      <c r="A30" s="61" t="s">
        <v>17</v>
      </c>
      <c r="B30" s="61" t="s">
        <v>173</v>
      </c>
      <c r="C30" s="62">
        <v>45813</v>
      </c>
      <c r="D30" s="61">
        <v>199434</v>
      </c>
      <c r="E30" s="61" t="s">
        <v>186</v>
      </c>
      <c r="F30" s="61" t="s">
        <v>210</v>
      </c>
      <c r="G30" s="63">
        <v>100000</v>
      </c>
      <c r="H30" s="61" t="s">
        <v>51</v>
      </c>
    </row>
    <row r="31" spans="1:8" x14ac:dyDescent="0.25">
      <c r="A31" s="61" t="s">
        <v>17</v>
      </c>
      <c r="B31" s="61" t="s">
        <v>173</v>
      </c>
      <c r="C31" s="62">
        <v>45813</v>
      </c>
      <c r="D31" s="61">
        <v>199434</v>
      </c>
      <c r="E31" s="61" t="s">
        <v>186</v>
      </c>
      <c r="F31" s="61" t="s">
        <v>211</v>
      </c>
      <c r="G31" s="63">
        <v>100000</v>
      </c>
      <c r="H31" s="61" t="s">
        <v>51</v>
      </c>
    </row>
    <row r="32" spans="1:8" x14ac:dyDescent="0.25">
      <c r="A32" s="61" t="s">
        <v>17</v>
      </c>
      <c r="B32" s="61" t="s">
        <v>173</v>
      </c>
      <c r="C32" s="62">
        <v>45712</v>
      </c>
      <c r="D32" s="61">
        <v>199504</v>
      </c>
      <c r="E32" s="61" t="s">
        <v>174</v>
      </c>
      <c r="F32" s="61" t="s">
        <v>175</v>
      </c>
      <c r="G32" s="63">
        <v>630000</v>
      </c>
      <c r="H32" s="61" t="s">
        <v>51</v>
      </c>
    </row>
    <row r="33" spans="1:8" x14ac:dyDescent="0.25">
      <c r="A33" s="61" t="s">
        <v>17</v>
      </c>
      <c r="B33" s="61" t="s">
        <v>173</v>
      </c>
      <c r="C33" s="62">
        <v>45819</v>
      </c>
      <c r="D33" s="61">
        <v>199506</v>
      </c>
      <c r="E33" s="61" t="s">
        <v>55</v>
      </c>
      <c r="F33" s="61" t="s">
        <v>221</v>
      </c>
      <c r="G33" s="63">
        <v>100000</v>
      </c>
      <c r="H33" s="61" t="s">
        <v>51</v>
      </c>
    </row>
    <row r="34" spans="1:8" x14ac:dyDescent="0.25">
      <c r="A34" s="61" t="s">
        <v>17</v>
      </c>
      <c r="B34" s="61" t="s">
        <v>173</v>
      </c>
      <c r="C34" s="62">
        <v>45819</v>
      </c>
      <c r="D34" s="61">
        <v>199506</v>
      </c>
      <c r="E34" s="61" t="s">
        <v>55</v>
      </c>
      <c r="F34" s="61" t="s">
        <v>222</v>
      </c>
      <c r="G34" s="63">
        <v>100000</v>
      </c>
      <c r="H34" s="61" t="s">
        <v>51</v>
      </c>
    </row>
    <row r="35" spans="1:8" x14ac:dyDescent="0.25">
      <c r="A35" s="61" t="s">
        <v>17</v>
      </c>
      <c r="B35" s="61" t="s">
        <v>173</v>
      </c>
      <c r="C35" s="62">
        <v>45819</v>
      </c>
      <c r="D35" s="61">
        <v>199506</v>
      </c>
      <c r="E35" s="61" t="s">
        <v>55</v>
      </c>
      <c r="F35" s="61" t="s">
        <v>223</v>
      </c>
      <c r="G35" s="63">
        <v>300000</v>
      </c>
      <c r="H35" s="61" t="s">
        <v>51</v>
      </c>
    </row>
    <row r="36" spans="1:8" x14ac:dyDescent="0.25">
      <c r="A36" s="61" t="s">
        <v>17</v>
      </c>
      <c r="B36" s="61" t="s">
        <v>173</v>
      </c>
      <c r="C36" s="62">
        <v>45819</v>
      </c>
      <c r="D36" s="61">
        <v>199506</v>
      </c>
      <c r="E36" s="61" t="s">
        <v>55</v>
      </c>
      <c r="F36" s="61" t="s">
        <v>224</v>
      </c>
      <c r="G36" s="63">
        <v>808350731</v>
      </c>
      <c r="H36" s="61" t="s">
        <v>51</v>
      </c>
    </row>
    <row r="37" spans="1:8" x14ac:dyDescent="0.25">
      <c r="A37" s="61" t="s">
        <v>17</v>
      </c>
      <c r="B37" s="61" t="s">
        <v>173</v>
      </c>
      <c r="C37" s="62">
        <v>45820</v>
      </c>
      <c r="D37" s="61">
        <v>199506</v>
      </c>
      <c r="E37" s="61" t="s">
        <v>55</v>
      </c>
      <c r="F37" s="61" t="s">
        <v>229</v>
      </c>
      <c r="G37" s="63">
        <v>100000</v>
      </c>
      <c r="H37" s="61" t="s">
        <v>51</v>
      </c>
    </row>
    <row r="38" spans="1:8" x14ac:dyDescent="0.25">
      <c r="A38" s="61" t="s">
        <v>17</v>
      </c>
      <c r="B38" s="61" t="s">
        <v>173</v>
      </c>
      <c r="C38" s="62">
        <v>45820</v>
      </c>
      <c r="D38" s="61">
        <v>199506</v>
      </c>
      <c r="E38" s="61" t="s">
        <v>55</v>
      </c>
      <c r="F38" s="61" t="s">
        <v>230</v>
      </c>
      <c r="G38" s="63">
        <v>2866426815</v>
      </c>
      <c r="H38" s="61" t="s">
        <v>51</v>
      </c>
    </row>
    <row r="39" spans="1:8" x14ac:dyDescent="0.25">
      <c r="A39" s="61" t="s">
        <v>17</v>
      </c>
      <c r="B39" s="61" t="s">
        <v>173</v>
      </c>
      <c r="C39" s="62">
        <v>45821</v>
      </c>
      <c r="D39" s="61">
        <v>199506</v>
      </c>
      <c r="E39" s="61" t="s">
        <v>55</v>
      </c>
      <c r="F39" s="61" t="s">
        <v>234</v>
      </c>
      <c r="G39" s="63">
        <v>100000</v>
      </c>
      <c r="H39" s="61" t="s">
        <v>51</v>
      </c>
    </row>
    <row r="40" spans="1:8" x14ac:dyDescent="0.25">
      <c r="A40" s="61" t="s">
        <v>17</v>
      </c>
      <c r="B40" s="61" t="s">
        <v>173</v>
      </c>
      <c r="C40" s="62">
        <v>45821</v>
      </c>
      <c r="D40" s="61">
        <v>199506</v>
      </c>
      <c r="E40" s="61" t="s">
        <v>55</v>
      </c>
      <c r="F40" s="61" t="s">
        <v>235</v>
      </c>
      <c r="G40" s="63">
        <v>200000</v>
      </c>
      <c r="H40" s="61" t="s">
        <v>51</v>
      </c>
    </row>
    <row r="41" spans="1:8" x14ac:dyDescent="0.25">
      <c r="A41" s="61" t="s">
        <v>17</v>
      </c>
      <c r="B41" s="61" t="s">
        <v>173</v>
      </c>
      <c r="C41" s="62">
        <v>45821</v>
      </c>
      <c r="D41" s="61">
        <v>199506</v>
      </c>
      <c r="E41" s="61" t="s">
        <v>55</v>
      </c>
      <c r="F41" s="61" t="s">
        <v>236</v>
      </c>
      <c r="G41" s="63">
        <v>6000000</v>
      </c>
      <c r="H41" s="61" t="s">
        <v>51</v>
      </c>
    </row>
    <row r="42" spans="1:8" x14ac:dyDescent="0.25">
      <c r="A42" s="61" t="s">
        <v>17</v>
      </c>
      <c r="B42" s="61" t="s">
        <v>173</v>
      </c>
      <c r="C42" s="62">
        <v>45821</v>
      </c>
      <c r="D42" s="61">
        <v>199506</v>
      </c>
      <c r="E42" s="61" t="s">
        <v>55</v>
      </c>
      <c r="F42" s="61" t="s">
        <v>237</v>
      </c>
      <c r="G42" s="63">
        <v>300000</v>
      </c>
      <c r="H42" s="61" t="s">
        <v>51</v>
      </c>
    </row>
    <row r="43" spans="1:8" x14ac:dyDescent="0.25">
      <c r="A43" s="61" t="s">
        <v>17</v>
      </c>
      <c r="B43" s="61" t="s">
        <v>173</v>
      </c>
      <c r="C43" s="62">
        <v>45821</v>
      </c>
      <c r="D43" s="61">
        <v>199506</v>
      </c>
      <c r="E43" s="61" t="s">
        <v>55</v>
      </c>
      <c r="F43" s="61" t="s">
        <v>238</v>
      </c>
      <c r="G43" s="63">
        <v>100000</v>
      </c>
      <c r="H43" s="61" t="s">
        <v>51</v>
      </c>
    </row>
    <row r="44" spans="1:8" x14ac:dyDescent="0.25">
      <c r="A44" s="61" t="s">
        <v>17</v>
      </c>
      <c r="B44" s="61" t="s">
        <v>173</v>
      </c>
      <c r="C44" s="62">
        <v>45821</v>
      </c>
      <c r="D44" s="61">
        <v>199506</v>
      </c>
      <c r="E44" s="61" t="s">
        <v>55</v>
      </c>
      <c r="F44" s="61" t="s">
        <v>239</v>
      </c>
      <c r="G44" s="63">
        <v>100000</v>
      </c>
      <c r="H44" s="61" t="s">
        <v>51</v>
      </c>
    </row>
    <row r="45" spans="1:8" x14ac:dyDescent="0.25">
      <c r="A45" s="61" t="s">
        <v>17</v>
      </c>
      <c r="B45" s="61" t="s">
        <v>173</v>
      </c>
      <c r="C45" s="62">
        <v>45821</v>
      </c>
      <c r="D45" s="61">
        <v>199506</v>
      </c>
      <c r="E45" s="61" t="s">
        <v>55</v>
      </c>
      <c r="F45" s="61" t="s">
        <v>240</v>
      </c>
      <c r="G45" s="63">
        <v>100000</v>
      </c>
      <c r="H45" s="61" t="s">
        <v>51</v>
      </c>
    </row>
    <row r="46" spans="1:8" x14ac:dyDescent="0.25">
      <c r="A46" s="61" t="s">
        <v>17</v>
      </c>
      <c r="B46" s="61" t="s">
        <v>173</v>
      </c>
      <c r="C46" s="62">
        <v>45821</v>
      </c>
      <c r="D46" s="61">
        <v>199506</v>
      </c>
      <c r="E46" s="61" t="s">
        <v>55</v>
      </c>
      <c r="F46" s="61" t="s">
        <v>241</v>
      </c>
      <c r="G46" s="63">
        <v>100000</v>
      </c>
      <c r="H46" s="61" t="s">
        <v>51</v>
      </c>
    </row>
    <row r="47" spans="1:8" x14ac:dyDescent="0.25">
      <c r="A47" s="61" t="s">
        <v>17</v>
      </c>
      <c r="B47" s="61" t="s">
        <v>173</v>
      </c>
      <c r="C47" s="62">
        <v>45810</v>
      </c>
      <c r="D47" s="61">
        <v>199507</v>
      </c>
      <c r="E47" s="61" t="s">
        <v>188</v>
      </c>
      <c r="F47" s="61" t="s">
        <v>189</v>
      </c>
      <c r="G47" s="63">
        <v>1230012300</v>
      </c>
      <c r="H47" s="61" t="s">
        <v>51</v>
      </c>
    </row>
    <row r="48" spans="1:8" x14ac:dyDescent="0.25">
      <c r="A48" s="61" t="s">
        <v>17</v>
      </c>
      <c r="B48" s="61" t="s">
        <v>173</v>
      </c>
      <c r="C48" s="62">
        <v>45812</v>
      </c>
      <c r="D48" s="61">
        <v>199507</v>
      </c>
      <c r="E48" s="61" t="s">
        <v>188</v>
      </c>
      <c r="F48" s="61" t="s">
        <v>201</v>
      </c>
      <c r="G48" s="63">
        <v>100000</v>
      </c>
      <c r="H48" s="61" t="s">
        <v>51</v>
      </c>
    </row>
    <row r="49" spans="1:8" x14ac:dyDescent="0.25">
      <c r="A49" s="61" t="s">
        <v>17</v>
      </c>
      <c r="B49" s="61" t="s">
        <v>173</v>
      </c>
      <c r="C49" s="62">
        <v>45813</v>
      </c>
      <c r="D49" s="61">
        <v>199507</v>
      </c>
      <c r="E49" s="61" t="s">
        <v>188</v>
      </c>
      <c r="F49" s="61" t="s">
        <v>212</v>
      </c>
      <c r="G49" s="63">
        <v>4438250287</v>
      </c>
      <c r="H49" s="61" t="s">
        <v>51</v>
      </c>
    </row>
    <row r="50" spans="1:8" x14ac:dyDescent="0.25">
      <c r="A50" s="61" t="s">
        <v>17</v>
      </c>
      <c r="B50" s="61" t="s">
        <v>173</v>
      </c>
      <c r="C50" s="62">
        <v>45813</v>
      </c>
      <c r="D50" s="61">
        <v>199507</v>
      </c>
      <c r="E50" s="61" t="s">
        <v>188</v>
      </c>
      <c r="F50" s="61" t="s">
        <v>213</v>
      </c>
      <c r="G50" s="63">
        <v>100000</v>
      </c>
      <c r="H50" s="61" t="s">
        <v>51</v>
      </c>
    </row>
    <row r="51" spans="1:8" x14ac:dyDescent="0.25">
      <c r="A51" s="61" t="s">
        <v>17</v>
      </c>
      <c r="B51" s="61" t="s">
        <v>173</v>
      </c>
      <c r="C51" s="62">
        <v>45813</v>
      </c>
      <c r="D51" s="61">
        <v>199507</v>
      </c>
      <c r="E51" s="61" t="s">
        <v>188</v>
      </c>
      <c r="F51" s="61" t="s">
        <v>214</v>
      </c>
      <c r="G51" s="63">
        <v>200000</v>
      </c>
      <c r="H51" s="61" t="s">
        <v>51</v>
      </c>
    </row>
    <row r="52" spans="1:8" x14ac:dyDescent="0.25">
      <c r="A52" s="61" t="s">
        <v>17</v>
      </c>
      <c r="B52" s="61" t="s">
        <v>173</v>
      </c>
      <c r="C52" s="62">
        <v>45817</v>
      </c>
      <c r="D52" s="61">
        <v>199507</v>
      </c>
      <c r="E52" s="61" t="s">
        <v>188</v>
      </c>
      <c r="F52" s="61" t="s">
        <v>215</v>
      </c>
      <c r="G52" s="63">
        <v>100000</v>
      </c>
      <c r="H52" s="61" t="s">
        <v>51</v>
      </c>
    </row>
    <row r="53" spans="1:8" x14ac:dyDescent="0.25">
      <c r="A53" s="61" t="s">
        <v>17</v>
      </c>
      <c r="B53" s="61" t="s">
        <v>173</v>
      </c>
      <c r="C53" s="62">
        <v>45817</v>
      </c>
      <c r="D53" s="61">
        <v>199507</v>
      </c>
      <c r="E53" s="61" t="s">
        <v>188</v>
      </c>
      <c r="F53" s="61" t="s">
        <v>216</v>
      </c>
      <c r="G53" s="63">
        <v>100000</v>
      </c>
      <c r="H53" s="61" t="s">
        <v>51</v>
      </c>
    </row>
    <row r="54" spans="1:8" x14ac:dyDescent="0.25">
      <c r="A54" s="61" t="s">
        <v>17</v>
      </c>
      <c r="B54" s="61" t="s">
        <v>173</v>
      </c>
      <c r="C54" s="62">
        <v>45818</v>
      </c>
      <c r="D54" s="61">
        <v>199507</v>
      </c>
      <c r="E54" s="61" t="s">
        <v>188</v>
      </c>
      <c r="F54" s="61" t="s">
        <v>217</v>
      </c>
      <c r="G54" s="63">
        <v>100000</v>
      </c>
      <c r="H54" s="61" t="s">
        <v>51</v>
      </c>
    </row>
    <row r="55" spans="1:8" x14ac:dyDescent="0.25">
      <c r="A55" s="61" t="s">
        <v>17</v>
      </c>
      <c r="B55" s="61" t="s">
        <v>173</v>
      </c>
      <c r="C55" s="62">
        <v>45818</v>
      </c>
      <c r="D55" s="61">
        <v>199507</v>
      </c>
      <c r="E55" s="61" t="s">
        <v>188</v>
      </c>
      <c r="F55" s="61" t="s">
        <v>218</v>
      </c>
      <c r="G55" s="63">
        <v>100000</v>
      </c>
      <c r="H55" s="61" t="s">
        <v>51</v>
      </c>
    </row>
    <row r="56" spans="1:8" x14ac:dyDescent="0.25">
      <c r="A56" s="61" t="s">
        <v>17</v>
      </c>
      <c r="B56" s="61" t="s">
        <v>173</v>
      </c>
      <c r="C56" s="62">
        <v>45818</v>
      </c>
      <c r="D56" s="61">
        <v>199507</v>
      </c>
      <c r="E56" s="61" t="s">
        <v>188</v>
      </c>
      <c r="F56" s="61" t="s">
        <v>219</v>
      </c>
      <c r="G56" s="63">
        <v>100000</v>
      </c>
      <c r="H56" s="61" t="s">
        <v>51</v>
      </c>
    </row>
    <row r="57" spans="1:8" x14ac:dyDescent="0.25">
      <c r="A57" s="61" t="s">
        <v>17</v>
      </c>
      <c r="B57" s="61" t="s">
        <v>173</v>
      </c>
      <c r="C57" s="62">
        <v>45818</v>
      </c>
      <c r="D57" s="61">
        <v>199507</v>
      </c>
      <c r="E57" s="61" t="s">
        <v>188</v>
      </c>
      <c r="F57" s="61" t="s">
        <v>220</v>
      </c>
      <c r="G57" s="63">
        <v>200000</v>
      </c>
      <c r="H57" s="61" t="s">
        <v>51</v>
      </c>
    </row>
    <row r="58" spans="1:8" x14ac:dyDescent="0.25">
      <c r="A58" s="61" t="s">
        <v>17</v>
      </c>
      <c r="B58" s="61" t="s">
        <v>173</v>
      </c>
      <c r="C58" s="62">
        <v>45819</v>
      </c>
      <c r="D58" s="61">
        <v>199507</v>
      </c>
      <c r="E58" s="61" t="s">
        <v>188</v>
      </c>
      <c r="F58" s="61" t="s">
        <v>225</v>
      </c>
      <c r="G58" s="63">
        <v>200000</v>
      </c>
      <c r="H58" s="61" t="s">
        <v>51</v>
      </c>
    </row>
    <row r="59" spans="1:8" x14ac:dyDescent="0.25">
      <c r="A59" s="61" t="s">
        <v>17</v>
      </c>
      <c r="B59" s="61" t="s">
        <v>173</v>
      </c>
      <c r="C59" s="62">
        <v>45819</v>
      </c>
      <c r="D59" s="61">
        <v>199507</v>
      </c>
      <c r="E59" s="61" t="s">
        <v>188</v>
      </c>
      <c r="F59" s="61" t="s">
        <v>226</v>
      </c>
      <c r="G59" s="63">
        <v>100000</v>
      </c>
      <c r="H59" s="61" t="s">
        <v>51</v>
      </c>
    </row>
    <row r="60" spans="1:8" x14ac:dyDescent="0.25">
      <c r="A60" s="61" t="s">
        <v>17</v>
      </c>
      <c r="B60" s="61" t="s">
        <v>173</v>
      </c>
      <c r="C60" s="62">
        <v>45819</v>
      </c>
      <c r="D60" s="61">
        <v>199507</v>
      </c>
      <c r="E60" s="61" t="s">
        <v>188</v>
      </c>
      <c r="F60" s="61" t="s">
        <v>227</v>
      </c>
      <c r="G60" s="63">
        <v>100000</v>
      </c>
      <c r="H60" s="61" t="s">
        <v>51</v>
      </c>
    </row>
    <row r="61" spans="1:8" x14ac:dyDescent="0.25">
      <c r="A61" s="61" t="s">
        <v>17</v>
      </c>
      <c r="B61" s="61" t="s">
        <v>173</v>
      </c>
      <c r="C61" s="62">
        <v>45819</v>
      </c>
      <c r="D61" s="61">
        <v>199507</v>
      </c>
      <c r="E61" s="61" t="s">
        <v>188</v>
      </c>
      <c r="F61" s="61" t="s">
        <v>228</v>
      </c>
      <c r="G61" s="63">
        <v>100000</v>
      </c>
      <c r="H61" s="61" t="s">
        <v>51</v>
      </c>
    </row>
    <row r="62" spans="1:8" x14ac:dyDescent="0.25">
      <c r="A62" s="61" t="s">
        <v>17</v>
      </c>
      <c r="B62" s="61" t="s">
        <v>173</v>
      </c>
      <c r="C62" s="62">
        <v>45812</v>
      </c>
      <c r="D62" s="61">
        <v>199525</v>
      </c>
      <c r="E62" s="61" t="s">
        <v>202</v>
      </c>
      <c r="F62" s="61" t="s">
        <v>203</v>
      </c>
      <c r="G62" s="63">
        <v>9624232</v>
      </c>
      <c r="H62" s="61" t="s">
        <v>51</v>
      </c>
    </row>
    <row r="63" spans="1:8" x14ac:dyDescent="0.25">
      <c r="A63" s="61" t="s">
        <v>17</v>
      </c>
      <c r="B63" s="61" t="s">
        <v>173</v>
      </c>
      <c r="C63" s="62">
        <v>45824</v>
      </c>
      <c r="D63" s="61">
        <v>199525</v>
      </c>
      <c r="E63" s="61" t="s">
        <v>202</v>
      </c>
      <c r="F63" s="61" t="s">
        <v>244</v>
      </c>
      <c r="G63" s="63">
        <v>300000</v>
      </c>
      <c r="H63" s="61" t="s">
        <v>51</v>
      </c>
    </row>
    <row r="64" spans="1:8" x14ac:dyDescent="0.25">
      <c r="A64" s="61" t="s">
        <v>17</v>
      </c>
      <c r="B64" s="61" t="s">
        <v>173</v>
      </c>
      <c r="C64" s="62">
        <v>45826</v>
      </c>
      <c r="D64" s="61">
        <v>199525</v>
      </c>
      <c r="E64" s="61" t="s">
        <v>202</v>
      </c>
      <c r="F64" s="61" t="s">
        <v>254</v>
      </c>
      <c r="G64" s="63">
        <v>8238700</v>
      </c>
      <c r="H64" s="61" t="s">
        <v>51</v>
      </c>
    </row>
    <row r="65" spans="1:8" x14ac:dyDescent="0.25">
      <c r="A65" s="61" t="s">
        <v>17</v>
      </c>
      <c r="B65" s="61" t="s">
        <v>173</v>
      </c>
      <c r="C65" s="62">
        <v>45826</v>
      </c>
      <c r="D65" s="61">
        <v>199525</v>
      </c>
      <c r="E65" s="61" t="s">
        <v>202</v>
      </c>
      <c r="F65" s="61" t="s">
        <v>255</v>
      </c>
      <c r="G65" s="63">
        <v>100000</v>
      </c>
      <c r="H65" s="61" t="s">
        <v>51</v>
      </c>
    </row>
    <row r="66" spans="1:8" x14ac:dyDescent="0.25">
      <c r="A66" s="61" t="s">
        <v>17</v>
      </c>
      <c r="B66" s="61" t="s">
        <v>173</v>
      </c>
      <c r="C66" s="62">
        <v>45826</v>
      </c>
      <c r="D66" s="61">
        <v>199525</v>
      </c>
      <c r="E66" s="61" t="s">
        <v>202</v>
      </c>
      <c r="F66" s="61" t="s">
        <v>256</v>
      </c>
      <c r="G66" s="63">
        <v>8986696</v>
      </c>
      <c r="H66" s="61" t="s">
        <v>51</v>
      </c>
    </row>
    <row r="67" spans="1:8" x14ac:dyDescent="0.25">
      <c r="A67" s="61" t="s">
        <v>17</v>
      </c>
      <c r="B67" s="61" t="s">
        <v>173</v>
      </c>
      <c r="C67" s="62">
        <v>45826</v>
      </c>
      <c r="D67" s="61">
        <v>199525</v>
      </c>
      <c r="E67" s="61" t="s">
        <v>202</v>
      </c>
      <c r="F67" s="61" t="s">
        <v>257</v>
      </c>
      <c r="G67" s="63">
        <v>100000</v>
      </c>
      <c r="H67" s="61" t="s">
        <v>51</v>
      </c>
    </row>
    <row r="68" spans="1:8" x14ac:dyDescent="0.25">
      <c r="A68" s="61" t="s">
        <v>17</v>
      </c>
      <c r="B68" s="61" t="s">
        <v>173</v>
      </c>
      <c r="C68" s="62">
        <v>45826</v>
      </c>
      <c r="D68" s="61">
        <v>199525</v>
      </c>
      <c r="E68" s="61" t="s">
        <v>202</v>
      </c>
      <c r="F68" s="61" t="s">
        <v>258</v>
      </c>
      <c r="G68" s="63">
        <v>9900546</v>
      </c>
      <c r="H68" s="61" t="s">
        <v>51</v>
      </c>
    </row>
    <row r="69" spans="1:8" x14ac:dyDescent="0.25">
      <c r="A69" s="61" t="s">
        <v>17</v>
      </c>
      <c r="B69" s="61" t="s">
        <v>173</v>
      </c>
      <c r="C69" s="62">
        <v>45826</v>
      </c>
      <c r="D69" s="61">
        <v>199525</v>
      </c>
      <c r="E69" s="61" t="s">
        <v>202</v>
      </c>
      <c r="F69" s="61" t="s">
        <v>259</v>
      </c>
      <c r="G69" s="63">
        <v>7178804865</v>
      </c>
      <c r="H69" s="61" t="s">
        <v>51</v>
      </c>
    </row>
    <row r="70" spans="1:8" x14ac:dyDescent="0.25">
      <c r="A70" s="61" t="s">
        <v>17</v>
      </c>
      <c r="B70" s="61" t="s">
        <v>173</v>
      </c>
      <c r="C70" s="62">
        <v>45826</v>
      </c>
      <c r="D70" s="61">
        <v>199525</v>
      </c>
      <c r="E70" s="61" t="s">
        <v>202</v>
      </c>
      <c r="F70" s="61" t="s">
        <v>260</v>
      </c>
      <c r="G70" s="63">
        <v>300000</v>
      </c>
      <c r="H70" s="61" t="s">
        <v>51</v>
      </c>
    </row>
    <row r="71" spans="1:8" x14ac:dyDescent="0.25">
      <c r="A71" s="61" t="s">
        <v>17</v>
      </c>
      <c r="B71" s="61" t="s">
        <v>173</v>
      </c>
      <c r="C71" s="62">
        <v>45827</v>
      </c>
      <c r="D71" s="61">
        <v>199525</v>
      </c>
      <c r="E71" s="61" t="s">
        <v>202</v>
      </c>
      <c r="F71" s="61" t="s">
        <v>261</v>
      </c>
      <c r="G71" s="63">
        <v>300000</v>
      </c>
      <c r="H71" s="61" t="s">
        <v>51</v>
      </c>
    </row>
    <row r="72" spans="1:8" x14ac:dyDescent="0.25">
      <c r="A72" s="61" t="s">
        <v>17</v>
      </c>
      <c r="B72" s="61" t="s">
        <v>173</v>
      </c>
      <c r="C72" s="62">
        <v>45827</v>
      </c>
      <c r="D72" s="61">
        <v>199525</v>
      </c>
      <c r="E72" s="61" t="s">
        <v>202</v>
      </c>
      <c r="F72" s="61" t="s">
        <v>262</v>
      </c>
      <c r="G72" s="63">
        <v>20020000</v>
      </c>
      <c r="H72" s="61" t="s">
        <v>51</v>
      </c>
    </row>
    <row r="73" spans="1:8" x14ac:dyDescent="0.25">
      <c r="A73" s="61" t="s">
        <v>17</v>
      </c>
      <c r="B73" s="61" t="s">
        <v>173</v>
      </c>
      <c r="C73" s="62">
        <v>45827</v>
      </c>
      <c r="D73" s="61">
        <v>199525</v>
      </c>
      <c r="E73" s="61" t="s">
        <v>202</v>
      </c>
      <c r="F73" s="61" t="s">
        <v>263</v>
      </c>
      <c r="G73" s="63">
        <v>100000</v>
      </c>
      <c r="H73" s="61" t="s">
        <v>51</v>
      </c>
    </row>
    <row r="74" spans="1:8" x14ac:dyDescent="0.25">
      <c r="A74" s="61" t="s">
        <v>17</v>
      </c>
      <c r="B74" s="61" t="s">
        <v>173</v>
      </c>
      <c r="C74" s="62">
        <v>45821</v>
      </c>
      <c r="D74" s="61">
        <v>199578</v>
      </c>
      <c r="E74" s="61" t="s">
        <v>58</v>
      </c>
      <c r="F74" s="61" t="s">
        <v>242</v>
      </c>
      <c r="G74" s="63">
        <v>148479135</v>
      </c>
      <c r="H74" s="61" t="s">
        <v>51</v>
      </c>
    </row>
    <row r="75" spans="1:8" x14ac:dyDescent="0.25">
      <c r="A75" s="61" t="s">
        <v>17</v>
      </c>
      <c r="B75" s="61" t="s">
        <v>173</v>
      </c>
      <c r="C75" s="62">
        <v>45822</v>
      </c>
      <c r="D75" s="61">
        <v>199578</v>
      </c>
      <c r="E75" s="61" t="s">
        <v>58</v>
      </c>
      <c r="F75" s="61" t="s">
        <v>243</v>
      </c>
      <c r="G75" s="63">
        <v>200000</v>
      </c>
      <c r="H75" s="61" t="s">
        <v>51</v>
      </c>
    </row>
    <row r="76" spans="1:8" x14ac:dyDescent="0.25">
      <c r="A76" s="61" t="s">
        <v>17</v>
      </c>
      <c r="B76" s="61" t="s">
        <v>173</v>
      </c>
      <c r="C76" s="62">
        <v>45824</v>
      </c>
      <c r="D76" s="61">
        <v>199578</v>
      </c>
      <c r="E76" s="61" t="s">
        <v>58</v>
      </c>
      <c r="F76" s="61" t="s">
        <v>245</v>
      </c>
      <c r="G76" s="63">
        <v>100000</v>
      </c>
      <c r="H76" s="61" t="s">
        <v>51</v>
      </c>
    </row>
    <row r="77" spans="1:8" x14ac:dyDescent="0.25">
      <c r="A77" s="61" t="s">
        <v>17</v>
      </c>
      <c r="B77" s="61" t="s">
        <v>173</v>
      </c>
      <c r="C77" s="62">
        <v>45824</v>
      </c>
      <c r="D77" s="61">
        <v>199578</v>
      </c>
      <c r="E77" s="61" t="s">
        <v>58</v>
      </c>
      <c r="F77" s="61" t="s">
        <v>246</v>
      </c>
      <c r="G77" s="63">
        <v>300000</v>
      </c>
      <c r="H77" s="61" t="s">
        <v>51</v>
      </c>
    </row>
    <row r="78" spans="1:8" x14ac:dyDescent="0.25">
      <c r="A78" s="61" t="s">
        <v>17</v>
      </c>
      <c r="B78" s="61" t="s">
        <v>173</v>
      </c>
      <c r="C78" s="62">
        <v>45824</v>
      </c>
      <c r="D78" s="61">
        <v>199578</v>
      </c>
      <c r="E78" s="61" t="s">
        <v>58</v>
      </c>
      <c r="F78" s="61" t="s">
        <v>247</v>
      </c>
      <c r="G78" s="63">
        <v>31897671539</v>
      </c>
      <c r="H78" s="61" t="s">
        <v>51</v>
      </c>
    </row>
    <row r="79" spans="1:8" x14ac:dyDescent="0.25">
      <c r="A79" s="61" t="s">
        <v>17</v>
      </c>
      <c r="B79" s="61" t="s">
        <v>173</v>
      </c>
      <c r="C79" s="62">
        <v>45824</v>
      </c>
      <c r="D79" s="61">
        <v>199578</v>
      </c>
      <c r="E79" s="61" t="s">
        <v>58</v>
      </c>
      <c r="F79" s="61" t="s">
        <v>248</v>
      </c>
      <c r="G79" s="63">
        <v>122000000000</v>
      </c>
      <c r="H79" s="61" t="s">
        <v>51</v>
      </c>
    </row>
    <row r="80" spans="1:8" x14ac:dyDescent="0.25">
      <c r="A80" s="61" t="s">
        <v>17</v>
      </c>
      <c r="B80" s="61" t="s">
        <v>173</v>
      </c>
      <c r="C80" s="62">
        <v>45825</v>
      </c>
      <c r="D80" s="61">
        <v>199578</v>
      </c>
      <c r="E80" s="61" t="s">
        <v>58</v>
      </c>
      <c r="F80" s="61" t="s">
        <v>249</v>
      </c>
      <c r="G80" s="63">
        <v>100000</v>
      </c>
      <c r="H80" s="61" t="s">
        <v>51</v>
      </c>
    </row>
    <row r="81" spans="1:8" x14ac:dyDescent="0.25">
      <c r="A81" s="61" t="s">
        <v>17</v>
      </c>
      <c r="B81" s="61" t="s">
        <v>173</v>
      </c>
      <c r="C81" s="62">
        <v>45825</v>
      </c>
      <c r="D81" s="61">
        <v>199578</v>
      </c>
      <c r="E81" s="61" t="s">
        <v>58</v>
      </c>
      <c r="F81" s="61" t="s">
        <v>250</v>
      </c>
      <c r="G81" s="63">
        <v>100000</v>
      </c>
      <c r="H81" s="61" t="s">
        <v>51</v>
      </c>
    </row>
    <row r="82" spans="1:8" x14ac:dyDescent="0.25">
      <c r="A82" s="61" t="s">
        <v>17</v>
      </c>
      <c r="B82" s="61" t="s">
        <v>173</v>
      </c>
      <c r="C82" s="62">
        <v>45827</v>
      </c>
      <c r="D82" s="61">
        <v>199578</v>
      </c>
      <c r="E82" s="61" t="s">
        <v>58</v>
      </c>
      <c r="F82" s="61" t="s">
        <v>264</v>
      </c>
      <c r="G82" s="63">
        <v>200000</v>
      </c>
      <c r="H82" s="61" t="s">
        <v>51</v>
      </c>
    </row>
    <row r="83" spans="1:8" x14ac:dyDescent="0.25">
      <c r="A83" s="61" t="s">
        <v>17</v>
      </c>
      <c r="B83" s="61" t="s">
        <v>173</v>
      </c>
      <c r="C83" s="62">
        <v>45828</v>
      </c>
      <c r="D83" s="61">
        <v>199578</v>
      </c>
      <c r="E83" s="61" t="s">
        <v>58</v>
      </c>
      <c r="F83" s="61" t="s">
        <v>265</v>
      </c>
      <c r="G83" s="63">
        <v>300000</v>
      </c>
      <c r="H83" s="61" t="s">
        <v>51</v>
      </c>
    </row>
    <row r="84" spans="1:8" x14ac:dyDescent="0.25">
      <c r="A84" s="61" t="s">
        <v>17</v>
      </c>
      <c r="B84" s="61" t="s">
        <v>173</v>
      </c>
      <c r="C84" s="62">
        <v>45828</v>
      </c>
      <c r="D84" s="61">
        <v>199587</v>
      </c>
      <c r="E84" s="61" t="s">
        <v>266</v>
      </c>
      <c r="F84" s="61" t="s">
        <v>267</v>
      </c>
      <c r="G84" s="63">
        <v>-11066900</v>
      </c>
      <c r="H84" s="61" t="s">
        <v>54</v>
      </c>
    </row>
    <row r="85" spans="1:8" x14ac:dyDescent="0.25">
      <c r="A85" s="61" t="s">
        <v>17</v>
      </c>
      <c r="B85" s="61" t="s">
        <v>173</v>
      </c>
      <c r="C85" s="62">
        <v>45828</v>
      </c>
      <c r="D85" s="61">
        <v>199587</v>
      </c>
      <c r="E85" s="61" t="s">
        <v>266</v>
      </c>
      <c r="F85" s="61" t="s">
        <v>268</v>
      </c>
      <c r="G85" s="63">
        <v>-900000</v>
      </c>
      <c r="H85" s="61" t="s">
        <v>54</v>
      </c>
    </row>
    <row r="86" spans="1:8" x14ac:dyDescent="0.25">
      <c r="A86" s="61" t="s">
        <v>17</v>
      </c>
      <c r="B86" s="61" t="s">
        <v>173</v>
      </c>
      <c r="C86" s="62">
        <v>45828</v>
      </c>
      <c r="D86" s="61">
        <v>199587</v>
      </c>
      <c r="E86" s="61" t="s">
        <v>266</v>
      </c>
      <c r="F86" s="61" t="s">
        <v>269</v>
      </c>
      <c r="G86" s="63">
        <v>-60420000</v>
      </c>
      <c r="H86" s="61" t="s">
        <v>54</v>
      </c>
    </row>
    <row r="87" spans="1:8" x14ac:dyDescent="0.25">
      <c r="A87" s="61" t="s">
        <v>17</v>
      </c>
      <c r="B87" s="61" t="s">
        <v>173</v>
      </c>
      <c r="C87" s="62">
        <v>45828</v>
      </c>
      <c r="D87" s="61">
        <v>199587</v>
      </c>
      <c r="E87" s="61" t="s">
        <v>266</v>
      </c>
      <c r="F87" s="61" t="s">
        <v>270</v>
      </c>
      <c r="G87" s="63">
        <v>-3710000</v>
      </c>
      <c r="H87" s="61" t="s">
        <v>54</v>
      </c>
    </row>
    <row r="88" spans="1:8" x14ac:dyDescent="0.25">
      <c r="A88" s="61" t="s">
        <v>17</v>
      </c>
      <c r="B88" s="61" t="s">
        <v>173</v>
      </c>
      <c r="C88" s="62">
        <v>45828</v>
      </c>
      <c r="D88" s="61">
        <v>199587</v>
      </c>
      <c r="E88" s="61" t="s">
        <v>266</v>
      </c>
      <c r="F88" s="61" t="s">
        <v>271</v>
      </c>
      <c r="G88" s="63">
        <v>-226578800</v>
      </c>
      <c r="H88" s="61" t="s">
        <v>54</v>
      </c>
    </row>
    <row r="89" spans="1:8" x14ac:dyDescent="0.25">
      <c r="A89" s="61" t="s">
        <v>17</v>
      </c>
      <c r="B89" s="61" t="s">
        <v>173</v>
      </c>
      <c r="C89" s="62">
        <v>45828</v>
      </c>
      <c r="D89" s="61">
        <v>199587</v>
      </c>
      <c r="E89" s="61" t="s">
        <v>266</v>
      </c>
      <c r="F89" s="61" t="s">
        <v>272</v>
      </c>
      <c r="G89" s="63">
        <v>-40831200</v>
      </c>
      <c r="H89" s="61" t="s">
        <v>54</v>
      </c>
    </row>
    <row r="90" spans="1:8" x14ac:dyDescent="0.25">
      <c r="A90" s="61" t="s">
        <v>17</v>
      </c>
      <c r="B90" s="61" t="s">
        <v>173</v>
      </c>
      <c r="C90" s="62">
        <v>45828</v>
      </c>
      <c r="D90" s="61">
        <v>199587</v>
      </c>
      <c r="E90" s="61" t="s">
        <v>266</v>
      </c>
      <c r="F90" s="61" t="s">
        <v>273</v>
      </c>
      <c r="G90" s="63">
        <v>-4409600</v>
      </c>
      <c r="H90" s="61" t="s">
        <v>54</v>
      </c>
    </row>
    <row r="91" spans="1:8" x14ac:dyDescent="0.25">
      <c r="A91" s="61" t="s">
        <v>17</v>
      </c>
      <c r="B91" s="61" t="s">
        <v>173</v>
      </c>
      <c r="C91" s="62">
        <v>45825</v>
      </c>
      <c r="D91" s="61">
        <v>199622</v>
      </c>
      <c r="E91" s="61" t="s">
        <v>251</v>
      </c>
      <c r="F91" s="61" t="s">
        <v>56</v>
      </c>
      <c r="G91" s="63">
        <v>-20000000000</v>
      </c>
      <c r="H91" s="61" t="s">
        <v>54</v>
      </c>
    </row>
    <row r="92" spans="1:8" x14ac:dyDescent="0.25">
      <c r="A92" s="61" t="s">
        <v>17</v>
      </c>
      <c r="B92" s="61" t="s">
        <v>173</v>
      </c>
      <c r="C92" s="62">
        <v>45820</v>
      </c>
      <c r="D92" s="61">
        <v>199648</v>
      </c>
      <c r="E92" s="61" t="s">
        <v>231</v>
      </c>
      <c r="F92" s="61" t="s">
        <v>56</v>
      </c>
      <c r="G92" s="63">
        <v>-8000000000</v>
      </c>
      <c r="H92" s="61" t="s">
        <v>54</v>
      </c>
    </row>
    <row r="93" spans="1:8" x14ac:dyDescent="0.25">
      <c r="A93" s="61" t="s">
        <v>17</v>
      </c>
      <c r="B93" s="61" t="s">
        <v>173</v>
      </c>
      <c r="C93" s="62">
        <v>45825</v>
      </c>
      <c r="D93" s="61">
        <v>199649</v>
      </c>
      <c r="E93" s="61" t="s">
        <v>252</v>
      </c>
      <c r="F93" s="61" t="s">
        <v>56</v>
      </c>
      <c r="G93" s="63">
        <v>-101300000000</v>
      </c>
      <c r="H93" s="61" t="s">
        <v>54</v>
      </c>
    </row>
    <row r="94" spans="1:8" x14ac:dyDescent="0.25">
      <c r="A94" s="61" t="s">
        <v>17</v>
      </c>
      <c r="B94" s="61" t="s">
        <v>173</v>
      </c>
      <c r="C94" s="62">
        <v>45825</v>
      </c>
      <c r="D94" s="61">
        <v>199650</v>
      </c>
      <c r="E94" s="61" t="s">
        <v>253</v>
      </c>
      <c r="F94" s="61" t="s">
        <v>56</v>
      </c>
      <c r="G94" s="63">
        <v>-35128934221</v>
      </c>
      <c r="H94" s="61" t="s">
        <v>54</v>
      </c>
    </row>
    <row r="95" spans="1:8" x14ac:dyDescent="0.25">
      <c r="A95" s="61" t="s">
        <v>17</v>
      </c>
      <c r="B95" s="61" t="s">
        <v>173</v>
      </c>
      <c r="C95" s="62">
        <v>45820</v>
      </c>
      <c r="D95" s="61">
        <v>199692</v>
      </c>
      <c r="E95" s="61" t="s">
        <v>232</v>
      </c>
      <c r="F95" s="61" t="s">
        <v>233</v>
      </c>
      <c r="G95" s="63">
        <v>284254</v>
      </c>
      <c r="H95" s="61" t="s">
        <v>51</v>
      </c>
    </row>
    <row r="96" spans="1:8" x14ac:dyDescent="0.25">
      <c r="A96" s="61" t="s">
        <v>17</v>
      </c>
      <c r="B96" s="61" t="s">
        <v>173</v>
      </c>
      <c r="C96" s="62">
        <v>45831</v>
      </c>
      <c r="D96" s="61">
        <v>199692</v>
      </c>
      <c r="E96" s="61" t="s">
        <v>232</v>
      </c>
      <c r="F96" s="61" t="s">
        <v>274</v>
      </c>
      <c r="G96" s="63">
        <v>96300</v>
      </c>
      <c r="H96" s="61" t="s">
        <v>51</v>
      </c>
    </row>
    <row r="97" spans="1:8" x14ac:dyDescent="0.25">
      <c r="A97" s="61" t="s">
        <v>17</v>
      </c>
      <c r="B97" s="61" t="s">
        <v>173</v>
      </c>
      <c r="C97" s="62">
        <v>45831</v>
      </c>
      <c r="D97" s="61">
        <v>199692</v>
      </c>
      <c r="E97" s="61" t="s">
        <v>232</v>
      </c>
      <c r="F97" s="61" t="s">
        <v>275</v>
      </c>
      <c r="G97" s="63">
        <v>200000</v>
      </c>
      <c r="H97" s="61" t="s">
        <v>51</v>
      </c>
    </row>
    <row r="98" spans="1:8" x14ac:dyDescent="0.25">
      <c r="A98" s="61" t="s">
        <v>17</v>
      </c>
      <c r="B98" s="61" t="s">
        <v>173</v>
      </c>
      <c r="C98" s="62">
        <v>45831</v>
      </c>
      <c r="D98" s="61">
        <v>199692</v>
      </c>
      <c r="E98" s="61" t="s">
        <v>232</v>
      </c>
      <c r="F98" s="61" t="s">
        <v>276</v>
      </c>
      <c r="G98" s="63">
        <v>200000</v>
      </c>
      <c r="H98" s="61" t="s">
        <v>51</v>
      </c>
    </row>
    <row r="99" spans="1:8" x14ac:dyDescent="0.25">
      <c r="A99" s="61" t="s">
        <v>17</v>
      </c>
      <c r="B99" s="61" t="s">
        <v>173</v>
      </c>
      <c r="C99" s="62">
        <v>45831</v>
      </c>
      <c r="D99" s="61">
        <v>199692</v>
      </c>
      <c r="E99" s="61" t="s">
        <v>232</v>
      </c>
      <c r="F99" s="61" t="s">
        <v>277</v>
      </c>
      <c r="G99" s="63">
        <v>149002022</v>
      </c>
      <c r="H99" s="61" t="s">
        <v>51</v>
      </c>
    </row>
    <row r="100" spans="1:8" x14ac:dyDescent="0.25">
      <c r="A100" s="61" t="s">
        <v>17</v>
      </c>
      <c r="B100" s="61" t="s">
        <v>173</v>
      </c>
      <c r="C100" s="62">
        <v>45838</v>
      </c>
      <c r="D100" s="61">
        <v>199737</v>
      </c>
      <c r="E100" s="61" t="s">
        <v>292</v>
      </c>
      <c r="F100" s="61" t="s">
        <v>293</v>
      </c>
      <c r="G100" s="63">
        <v>300000</v>
      </c>
      <c r="H100" s="61" t="s">
        <v>51</v>
      </c>
    </row>
    <row r="101" spans="1:8" x14ac:dyDescent="0.25">
      <c r="A101" s="61" t="s">
        <v>17</v>
      </c>
      <c r="B101" s="61" t="s">
        <v>173</v>
      </c>
      <c r="C101" s="62">
        <v>45838</v>
      </c>
      <c r="D101" s="61">
        <v>199737</v>
      </c>
      <c r="E101" s="61" t="s">
        <v>292</v>
      </c>
      <c r="F101" s="61" t="s">
        <v>294</v>
      </c>
      <c r="G101" s="63">
        <v>100000</v>
      </c>
      <c r="H101" s="61" t="s">
        <v>51</v>
      </c>
    </row>
    <row r="102" spans="1:8" x14ac:dyDescent="0.25">
      <c r="A102" s="61" t="s">
        <v>17</v>
      </c>
      <c r="B102" s="61" t="s">
        <v>173</v>
      </c>
      <c r="C102" s="62">
        <v>45835</v>
      </c>
      <c r="D102" s="61">
        <v>199738</v>
      </c>
      <c r="E102" s="61" t="s">
        <v>285</v>
      </c>
      <c r="F102" s="61" t="s">
        <v>286</v>
      </c>
      <c r="G102" s="63">
        <v>334500</v>
      </c>
      <c r="H102" s="61" t="s">
        <v>51</v>
      </c>
    </row>
    <row r="103" spans="1:8" x14ac:dyDescent="0.25">
      <c r="A103" s="61" t="s">
        <v>17</v>
      </c>
      <c r="B103" s="61" t="s">
        <v>173</v>
      </c>
      <c r="C103" s="62">
        <v>45838</v>
      </c>
      <c r="D103" s="61">
        <v>199787</v>
      </c>
      <c r="E103" s="61" t="s">
        <v>295</v>
      </c>
      <c r="F103" s="61" t="s">
        <v>296</v>
      </c>
      <c r="G103" s="63">
        <v>9879613</v>
      </c>
      <c r="H103" s="61" t="s">
        <v>51</v>
      </c>
    </row>
    <row r="104" spans="1:8" x14ac:dyDescent="0.25">
      <c r="A104" s="61" t="s">
        <v>17</v>
      </c>
      <c r="B104" s="61" t="s">
        <v>173</v>
      </c>
      <c r="C104" s="62">
        <v>45838</v>
      </c>
      <c r="D104" s="61">
        <v>199787</v>
      </c>
      <c r="E104" s="61" t="s">
        <v>295</v>
      </c>
      <c r="F104" s="61" t="s">
        <v>297</v>
      </c>
      <c r="G104" s="63">
        <v>90473760</v>
      </c>
      <c r="H104" s="61" t="s">
        <v>51</v>
      </c>
    </row>
    <row r="105" spans="1:8" x14ac:dyDescent="0.25">
      <c r="A105" s="61" t="s">
        <v>17</v>
      </c>
      <c r="B105" s="61" t="s">
        <v>173</v>
      </c>
      <c r="C105" s="62">
        <v>45838</v>
      </c>
      <c r="D105" s="61">
        <v>199787</v>
      </c>
      <c r="E105" s="61" t="s">
        <v>295</v>
      </c>
      <c r="F105" s="61" t="s">
        <v>298</v>
      </c>
      <c r="G105" s="63">
        <v>-13571064</v>
      </c>
      <c r="H105" s="61" t="s">
        <v>54</v>
      </c>
    </row>
    <row r="106" spans="1:8" x14ac:dyDescent="0.25">
      <c r="A106" s="61" t="s">
        <v>17</v>
      </c>
      <c r="B106" s="61" t="s">
        <v>173</v>
      </c>
      <c r="C106" s="62">
        <v>45836</v>
      </c>
      <c r="D106" s="61">
        <v>199788</v>
      </c>
      <c r="E106" s="61" t="s">
        <v>290</v>
      </c>
      <c r="F106" s="61" t="s">
        <v>291</v>
      </c>
      <c r="G106" s="63">
        <v>-7500</v>
      </c>
      <c r="H106" s="61" t="s">
        <v>54</v>
      </c>
    </row>
    <row r="107" spans="1:8" x14ac:dyDescent="0.25">
      <c r="A107" s="61" t="s">
        <v>17</v>
      </c>
      <c r="B107" s="61" t="s">
        <v>173</v>
      </c>
      <c r="C107" s="62">
        <v>45838</v>
      </c>
      <c r="D107" s="61">
        <v>199788</v>
      </c>
      <c r="E107" s="61" t="s">
        <v>290</v>
      </c>
      <c r="F107" s="61" t="s">
        <v>291</v>
      </c>
      <c r="G107" s="63">
        <v>-30900</v>
      </c>
      <c r="H107" s="61" t="s">
        <v>54</v>
      </c>
    </row>
    <row r="108" spans="1:8" x14ac:dyDescent="0.25">
      <c r="A108" s="61" t="s">
        <v>17</v>
      </c>
      <c r="B108" s="61" t="s">
        <v>173</v>
      </c>
      <c r="C108" s="62">
        <v>45832</v>
      </c>
      <c r="D108" s="61">
        <v>199792</v>
      </c>
      <c r="E108" s="61" t="s">
        <v>278</v>
      </c>
      <c r="F108" s="61" t="s">
        <v>279</v>
      </c>
      <c r="G108" s="63">
        <v>-85506353</v>
      </c>
      <c r="H108" s="61" t="s">
        <v>54</v>
      </c>
    </row>
    <row r="109" spans="1:8" x14ac:dyDescent="0.25">
      <c r="A109" s="61" t="s">
        <v>17</v>
      </c>
      <c r="B109" s="61" t="s">
        <v>173</v>
      </c>
      <c r="C109" s="62">
        <v>45832</v>
      </c>
      <c r="D109" s="61">
        <v>199920</v>
      </c>
      <c r="E109" s="61" t="s">
        <v>280</v>
      </c>
      <c r="F109" s="61" t="s">
        <v>281</v>
      </c>
      <c r="G109" s="63">
        <v>46500</v>
      </c>
      <c r="H109" s="61" t="s">
        <v>51</v>
      </c>
    </row>
    <row r="110" spans="1:8" x14ac:dyDescent="0.25">
      <c r="A110" s="61" t="s">
        <v>17</v>
      </c>
      <c r="B110" s="61" t="s">
        <v>173</v>
      </c>
      <c r="C110" s="62">
        <v>45833</v>
      </c>
      <c r="D110" s="61">
        <v>199923</v>
      </c>
      <c r="E110" s="61" t="s">
        <v>284</v>
      </c>
      <c r="F110" s="61" t="s">
        <v>281</v>
      </c>
      <c r="G110" s="63">
        <v>20200</v>
      </c>
      <c r="H110" s="61" t="s">
        <v>51</v>
      </c>
    </row>
    <row r="111" spans="1:8" x14ac:dyDescent="0.25">
      <c r="A111" s="61" t="s">
        <v>17</v>
      </c>
      <c r="B111" s="61" t="s">
        <v>173</v>
      </c>
      <c r="C111" s="62">
        <v>45838</v>
      </c>
      <c r="D111" s="61">
        <v>199931</v>
      </c>
      <c r="E111" s="61" t="s">
        <v>299</v>
      </c>
      <c r="F111" s="61" t="s">
        <v>300</v>
      </c>
      <c r="G111" s="63">
        <v>3000</v>
      </c>
      <c r="H111" s="61" t="s">
        <v>51</v>
      </c>
    </row>
    <row r="112" spans="1:8" x14ac:dyDescent="0.25">
      <c r="A112" s="61" t="s">
        <v>17</v>
      </c>
      <c r="B112" s="61" t="s">
        <v>173</v>
      </c>
      <c r="C112" s="62">
        <v>45838</v>
      </c>
      <c r="D112" s="61">
        <v>199932</v>
      </c>
      <c r="E112" s="61" t="s">
        <v>301</v>
      </c>
      <c r="F112" s="61" t="s">
        <v>302</v>
      </c>
      <c r="G112" s="63">
        <v>2400</v>
      </c>
      <c r="H112" s="61" t="s">
        <v>51</v>
      </c>
    </row>
    <row r="113" spans="1:8" x14ac:dyDescent="0.25">
      <c r="A113" s="61" t="s">
        <v>17</v>
      </c>
      <c r="B113" s="61" t="s">
        <v>173</v>
      </c>
      <c r="C113" s="62">
        <v>45835</v>
      </c>
      <c r="D113" s="61">
        <v>199969</v>
      </c>
      <c r="E113" s="61" t="s">
        <v>60</v>
      </c>
      <c r="F113" s="61" t="s">
        <v>287</v>
      </c>
      <c r="G113" s="63">
        <v>7853258826</v>
      </c>
      <c r="H113" s="61" t="s">
        <v>51</v>
      </c>
    </row>
    <row r="114" spans="1:8" x14ac:dyDescent="0.25">
      <c r="A114" s="61" t="s">
        <v>17</v>
      </c>
      <c r="B114" s="61" t="s">
        <v>173</v>
      </c>
      <c r="C114" s="62">
        <v>45835</v>
      </c>
      <c r="D114" s="61">
        <v>199969</v>
      </c>
      <c r="E114" s="61" t="s">
        <v>60</v>
      </c>
      <c r="F114" s="61" t="s">
        <v>288</v>
      </c>
      <c r="G114" s="63">
        <v>3000</v>
      </c>
      <c r="H114" s="61" t="s">
        <v>51</v>
      </c>
    </row>
    <row r="115" spans="1:8" x14ac:dyDescent="0.25">
      <c r="A115" s="61" t="s">
        <v>17</v>
      </c>
      <c r="B115" s="61" t="s">
        <v>173</v>
      </c>
      <c r="C115" s="62">
        <v>45838</v>
      </c>
      <c r="D115" s="61">
        <v>199969</v>
      </c>
      <c r="E115" s="61" t="s">
        <v>60</v>
      </c>
      <c r="F115" s="61" t="s">
        <v>303</v>
      </c>
      <c r="G115" s="63">
        <v>63390</v>
      </c>
      <c r="H115" s="61" t="s">
        <v>51</v>
      </c>
    </row>
    <row r="116" spans="1:8" x14ac:dyDescent="0.25">
      <c r="A116" s="61" t="s">
        <v>17</v>
      </c>
      <c r="B116" s="61" t="s">
        <v>173</v>
      </c>
      <c r="C116" s="62">
        <v>45838</v>
      </c>
      <c r="D116" s="61">
        <v>199969</v>
      </c>
      <c r="E116" s="61" t="s">
        <v>60</v>
      </c>
      <c r="F116" s="61" t="s">
        <v>304</v>
      </c>
      <c r="G116" s="63">
        <v>24600</v>
      </c>
      <c r="H116" s="61" t="s">
        <v>51</v>
      </c>
    </row>
    <row r="117" spans="1:8" x14ac:dyDescent="0.25">
      <c r="A117" s="61" t="s">
        <v>17</v>
      </c>
      <c r="B117" s="61" t="s">
        <v>173</v>
      </c>
      <c r="C117" s="62">
        <v>45838</v>
      </c>
      <c r="D117" s="61">
        <v>199969</v>
      </c>
      <c r="E117" s="61" t="s">
        <v>60</v>
      </c>
      <c r="F117" s="61" t="s">
        <v>305</v>
      </c>
      <c r="G117" s="63">
        <v>14859508</v>
      </c>
      <c r="H117" s="61" t="s">
        <v>51</v>
      </c>
    </row>
    <row r="118" spans="1:8" x14ac:dyDescent="0.25">
      <c r="A118" s="61" t="s">
        <v>17</v>
      </c>
      <c r="B118" s="61" t="s">
        <v>173</v>
      </c>
      <c r="C118" s="62">
        <v>45838</v>
      </c>
      <c r="D118" s="61">
        <v>199969</v>
      </c>
      <c r="E118" s="61" t="s">
        <v>60</v>
      </c>
      <c r="F118" s="61" t="s">
        <v>306</v>
      </c>
      <c r="G118" s="63">
        <v>2400</v>
      </c>
      <c r="H118" s="61" t="s">
        <v>51</v>
      </c>
    </row>
    <row r="119" spans="1:8" x14ac:dyDescent="0.25">
      <c r="A119" s="61" t="s">
        <v>17</v>
      </c>
      <c r="B119" s="61" t="s">
        <v>173</v>
      </c>
      <c r="C119" s="62">
        <v>45838</v>
      </c>
      <c r="D119" s="61">
        <v>199984</v>
      </c>
      <c r="E119" s="61" t="s">
        <v>307</v>
      </c>
      <c r="F119" s="61" t="s">
        <v>308</v>
      </c>
      <c r="G119" s="63">
        <v>220913018</v>
      </c>
      <c r="H119" s="61" t="s">
        <v>51</v>
      </c>
    </row>
    <row r="120" spans="1:8" x14ac:dyDescent="0.25">
      <c r="A120" s="61" t="s">
        <v>17</v>
      </c>
      <c r="B120" s="61" t="s">
        <v>173</v>
      </c>
      <c r="C120" s="62">
        <v>45832</v>
      </c>
      <c r="D120" s="61">
        <v>200008</v>
      </c>
      <c r="E120" s="61" t="s">
        <v>282</v>
      </c>
      <c r="F120" s="61" t="s">
        <v>283</v>
      </c>
      <c r="G120" s="63">
        <v>12000</v>
      </c>
      <c r="H120" s="61" t="s">
        <v>51</v>
      </c>
    </row>
    <row r="121" spans="1:8" x14ac:dyDescent="0.25">
      <c r="A121" s="61" t="s">
        <v>17</v>
      </c>
      <c r="B121" s="61" t="s">
        <v>173</v>
      </c>
      <c r="C121" s="62">
        <v>45835</v>
      </c>
      <c r="D121" s="61">
        <v>200008</v>
      </c>
      <c r="E121" s="61" t="s">
        <v>282</v>
      </c>
      <c r="F121" s="61" t="s">
        <v>289</v>
      </c>
      <c r="G121" s="63">
        <v>20000</v>
      </c>
      <c r="H121" s="61" t="s">
        <v>51</v>
      </c>
    </row>
    <row r="122" spans="1:8" x14ac:dyDescent="0.25">
      <c r="A122" s="61" t="s">
        <v>17</v>
      </c>
      <c r="B122" s="61" t="s">
        <v>173</v>
      </c>
      <c r="C122" s="62">
        <v>45810</v>
      </c>
      <c r="D122" s="61">
        <v>200031</v>
      </c>
      <c r="E122" s="61" t="s">
        <v>61</v>
      </c>
      <c r="F122" s="61" t="s">
        <v>190</v>
      </c>
      <c r="G122" s="63">
        <v>-36000000</v>
      </c>
      <c r="H122" s="61" t="s">
        <v>54</v>
      </c>
    </row>
    <row r="123" spans="1:8" x14ac:dyDescent="0.25">
      <c r="A123" s="61" t="s">
        <v>17</v>
      </c>
      <c r="B123" s="61" t="s">
        <v>173</v>
      </c>
      <c r="C123" s="62">
        <v>45838</v>
      </c>
      <c r="D123" s="61">
        <v>200047</v>
      </c>
      <c r="E123" s="61" t="s">
        <v>316</v>
      </c>
      <c r="F123" s="61" t="s">
        <v>317</v>
      </c>
      <c r="G123" s="63">
        <v>-236900</v>
      </c>
      <c r="H123" s="61" t="s">
        <v>54</v>
      </c>
    </row>
    <row r="124" spans="1:8" x14ac:dyDescent="0.25">
      <c r="A124" s="61" t="s">
        <v>17</v>
      </c>
      <c r="B124" s="61" t="s">
        <v>173</v>
      </c>
      <c r="C124" s="62">
        <v>45838</v>
      </c>
      <c r="D124" s="61">
        <v>200047</v>
      </c>
      <c r="E124" s="61" t="s">
        <v>316</v>
      </c>
      <c r="F124" s="61" t="s">
        <v>318</v>
      </c>
      <c r="G124" s="63">
        <v>-57500</v>
      </c>
      <c r="H124" s="61" t="s">
        <v>54</v>
      </c>
    </row>
    <row r="125" spans="1:8" x14ac:dyDescent="0.25">
      <c r="A125" s="61" t="s">
        <v>17</v>
      </c>
      <c r="B125" s="61" t="s">
        <v>173</v>
      </c>
      <c r="C125" s="62">
        <v>45810</v>
      </c>
      <c r="D125" s="61">
        <v>200050</v>
      </c>
      <c r="E125" s="61" t="s">
        <v>309</v>
      </c>
      <c r="F125" s="61" t="s">
        <v>310</v>
      </c>
      <c r="G125" s="63">
        <v>14282756</v>
      </c>
      <c r="H125" s="61" t="s">
        <v>51</v>
      </c>
    </row>
    <row r="126" spans="1:8" x14ac:dyDescent="0.25">
      <c r="A126" s="61" t="s">
        <v>17</v>
      </c>
      <c r="B126" s="61" t="s">
        <v>173</v>
      </c>
      <c r="C126" s="62">
        <v>45810</v>
      </c>
      <c r="D126" s="61">
        <v>200050</v>
      </c>
      <c r="E126" s="61" t="s">
        <v>309</v>
      </c>
      <c r="F126" s="61" t="s">
        <v>311</v>
      </c>
      <c r="G126" s="63">
        <v>392400</v>
      </c>
      <c r="H126" s="61" t="s">
        <v>51</v>
      </c>
    </row>
    <row r="127" spans="1:8" x14ac:dyDescent="0.25">
      <c r="A127" s="61" t="s">
        <v>17</v>
      </c>
      <c r="B127" s="61" t="s">
        <v>173</v>
      </c>
      <c r="C127" s="62">
        <v>45821</v>
      </c>
      <c r="D127" s="61">
        <v>200050</v>
      </c>
      <c r="E127" s="61" t="s">
        <v>309</v>
      </c>
      <c r="F127" s="61" t="s">
        <v>312</v>
      </c>
      <c r="G127" s="63">
        <v>2433375</v>
      </c>
      <c r="H127" s="61" t="s">
        <v>51</v>
      </c>
    </row>
    <row r="128" spans="1:8" x14ac:dyDescent="0.25">
      <c r="A128" s="61" t="s">
        <v>17</v>
      </c>
      <c r="B128" s="61" t="s">
        <v>173</v>
      </c>
      <c r="C128" s="62">
        <v>45824</v>
      </c>
      <c r="D128" s="61">
        <v>200050</v>
      </c>
      <c r="E128" s="61" t="s">
        <v>309</v>
      </c>
      <c r="F128" s="61" t="s">
        <v>313</v>
      </c>
      <c r="G128" s="63">
        <v>18307371</v>
      </c>
      <c r="H128" s="61" t="s">
        <v>51</v>
      </c>
    </row>
    <row r="129" spans="1:8" x14ac:dyDescent="0.25">
      <c r="A129" s="61" t="s">
        <v>17</v>
      </c>
      <c r="B129" s="61" t="s">
        <v>173</v>
      </c>
      <c r="C129" s="62">
        <v>45831</v>
      </c>
      <c r="D129" s="61">
        <v>200050</v>
      </c>
      <c r="E129" s="61" t="s">
        <v>309</v>
      </c>
      <c r="F129" s="61" t="s">
        <v>314</v>
      </c>
      <c r="G129" s="63">
        <v>25000</v>
      </c>
      <c r="H129" s="61" t="s">
        <v>51</v>
      </c>
    </row>
    <row r="130" spans="1:8" x14ac:dyDescent="0.25">
      <c r="A130" s="61" t="s">
        <v>17</v>
      </c>
      <c r="B130" s="61" t="s">
        <v>173</v>
      </c>
      <c r="C130" s="62">
        <v>45831</v>
      </c>
      <c r="D130" s="61">
        <v>200050</v>
      </c>
      <c r="E130" s="61" t="s">
        <v>309</v>
      </c>
      <c r="F130" s="61" t="s">
        <v>315</v>
      </c>
      <c r="G130" s="63">
        <v>10000</v>
      </c>
      <c r="H130" s="61" t="s">
        <v>51</v>
      </c>
    </row>
    <row r="131" spans="1:8" x14ac:dyDescent="0.25">
      <c r="A131" s="61" t="s">
        <v>17</v>
      </c>
      <c r="B131" s="61" t="s">
        <v>173</v>
      </c>
      <c r="C131" s="62">
        <v>45838</v>
      </c>
      <c r="D131" s="61">
        <v>200050</v>
      </c>
      <c r="E131" s="61" t="s">
        <v>309</v>
      </c>
      <c r="F131" s="61" t="s">
        <v>319</v>
      </c>
      <c r="G131" s="63">
        <v>163560</v>
      </c>
      <c r="H131" s="61" t="s">
        <v>51</v>
      </c>
    </row>
    <row r="132" spans="1:8" x14ac:dyDescent="0.25">
      <c r="A132" s="61" t="s">
        <v>17</v>
      </c>
      <c r="B132" s="61" t="s">
        <v>173</v>
      </c>
      <c r="C132" s="62">
        <v>45838</v>
      </c>
      <c r="D132" s="61">
        <v>200050</v>
      </c>
      <c r="E132" s="61" t="s">
        <v>309</v>
      </c>
      <c r="F132" s="61" t="s">
        <v>320</v>
      </c>
      <c r="G132" s="63">
        <v>163560</v>
      </c>
      <c r="H132" s="61" t="s">
        <v>51</v>
      </c>
    </row>
    <row r="133" spans="1:8" x14ac:dyDescent="0.25">
      <c r="A133" s="61" t="s">
        <v>17</v>
      </c>
      <c r="B133" s="61" t="s">
        <v>173</v>
      </c>
      <c r="C133" s="62">
        <v>45832</v>
      </c>
      <c r="D133" s="61">
        <v>200123</v>
      </c>
      <c r="E133" s="61" t="s">
        <v>326</v>
      </c>
      <c r="F133" s="61" t="s">
        <v>327</v>
      </c>
      <c r="G133" s="63">
        <v>10501</v>
      </c>
      <c r="H133" s="61" t="s">
        <v>51</v>
      </c>
    </row>
    <row r="134" spans="1:8" x14ac:dyDescent="0.25">
      <c r="A134" s="61" t="s">
        <v>17</v>
      </c>
      <c r="B134" s="61" t="s">
        <v>173</v>
      </c>
      <c r="C134" s="62">
        <v>45813</v>
      </c>
      <c r="D134" s="61">
        <v>200147</v>
      </c>
      <c r="E134" s="61" t="s">
        <v>321</v>
      </c>
      <c r="F134" s="61" t="s">
        <v>322</v>
      </c>
      <c r="G134" s="63">
        <v>-4438250287</v>
      </c>
      <c r="H134" s="61" t="s">
        <v>54</v>
      </c>
    </row>
    <row r="135" spans="1:8" x14ac:dyDescent="0.25">
      <c r="A135" s="61" t="s">
        <v>17</v>
      </c>
      <c r="B135" s="61" t="s">
        <v>173</v>
      </c>
      <c r="C135" s="62">
        <v>45821</v>
      </c>
      <c r="D135" s="61">
        <v>200147</v>
      </c>
      <c r="E135" s="61" t="s">
        <v>321</v>
      </c>
      <c r="F135" s="61" t="s">
        <v>323</v>
      </c>
      <c r="G135" s="63">
        <v>-148479135</v>
      </c>
      <c r="H135" s="61" t="s">
        <v>54</v>
      </c>
    </row>
    <row r="136" spans="1:8" x14ac:dyDescent="0.25">
      <c r="A136" s="61" t="s">
        <v>17</v>
      </c>
      <c r="B136" s="61" t="s">
        <v>173</v>
      </c>
      <c r="C136" s="62">
        <v>45826</v>
      </c>
      <c r="D136" s="61">
        <v>200147</v>
      </c>
      <c r="E136" s="61" t="s">
        <v>321</v>
      </c>
      <c r="F136" s="61" t="s">
        <v>324</v>
      </c>
      <c r="G136" s="63">
        <v>-7178804865</v>
      </c>
      <c r="H136" s="61" t="s">
        <v>54</v>
      </c>
    </row>
    <row r="137" spans="1:8" x14ac:dyDescent="0.25">
      <c r="A137" s="61" t="s">
        <v>17</v>
      </c>
      <c r="B137" s="61" t="s">
        <v>173</v>
      </c>
      <c r="C137" s="62">
        <v>45831</v>
      </c>
      <c r="D137" s="61">
        <v>200147</v>
      </c>
      <c r="E137" s="61" t="s">
        <v>321</v>
      </c>
      <c r="F137" s="61" t="s">
        <v>325</v>
      </c>
      <c r="G137" s="63">
        <v>-149002022</v>
      </c>
      <c r="H137" s="61" t="s">
        <v>54</v>
      </c>
    </row>
    <row r="138" spans="1:8" x14ac:dyDescent="0.25">
      <c r="A138" s="61" t="s">
        <v>17</v>
      </c>
      <c r="B138" s="61" t="s">
        <v>173</v>
      </c>
      <c r="C138" s="62">
        <v>45838</v>
      </c>
      <c r="D138" s="61">
        <v>200172</v>
      </c>
      <c r="E138" s="61" t="s">
        <v>329</v>
      </c>
      <c r="F138" s="61" t="s">
        <v>330</v>
      </c>
      <c r="G138" s="63">
        <v>236900</v>
      </c>
      <c r="H138" s="61" t="s">
        <v>51</v>
      </c>
    </row>
    <row r="139" spans="1:8" x14ac:dyDescent="0.25">
      <c r="A139" s="61" t="s">
        <v>17</v>
      </c>
      <c r="B139" s="61" t="s">
        <v>173</v>
      </c>
      <c r="C139" s="62">
        <v>45838</v>
      </c>
      <c r="D139" s="61">
        <v>200172</v>
      </c>
      <c r="E139" s="61" t="s">
        <v>329</v>
      </c>
      <c r="F139" s="61" t="s">
        <v>330</v>
      </c>
      <c r="G139" s="63">
        <v>57500</v>
      </c>
      <c r="H139" s="61" t="s">
        <v>51</v>
      </c>
    </row>
    <row r="140" spans="1:8" x14ac:dyDescent="0.25">
      <c r="A140" s="61" t="s">
        <v>17</v>
      </c>
      <c r="B140" s="61" t="s">
        <v>173</v>
      </c>
      <c r="C140" s="62">
        <v>45838</v>
      </c>
      <c r="D140" s="61">
        <v>200172</v>
      </c>
      <c r="E140" s="61" t="s">
        <v>329</v>
      </c>
      <c r="F140" s="61" t="s">
        <v>331</v>
      </c>
      <c r="G140" s="63">
        <v>-206000</v>
      </c>
      <c r="H140" s="61" t="s">
        <v>54</v>
      </c>
    </row>
    <row r="141" spans="1:8" x14ac:dyDescent="0.25">
      <c r="A141" s="61" t="s">
        <v>17</v>
      </c>
      <c r="B141" s="61" t="s">
        <v>173</v>
      </c>
      <c r="C141" s="62">
        <v>45838</v>
      </c>
      <c r="D141" s="61">
        <v>200172</v>
      </c>
      <c r="E141" s="61" t="s">
        <v>329</v>
      </c>
      <c r="F141" s="61" t="s">
        <v>332</v>
      </c>
      <c r="G141" s="63">
        <v>-50000</v>
      </c>
      <c r="H141" s="61" t="s">
        <v>54</v>
      </c>
    </row>
    <row r="142" spans="1:8" x14ac:dyDescent="0.25">
      <c r="A142" s="61" t="s">
        <v>17</v>
      </c>
      <c r="B142" s="61" t="s">
        <v>173</v>
      </c>
      <c r="C142" s="62">
        <v>45838</v>
      </c>
      <c r="D142" s="61">
        <v>200172</v>
      </c>
      <c r="E142" s="61" t="s">
        <v>329</v>
      </c>
      <c r="F142" s="61" t="s">
        <v>333</v>
      </c>
      <c r="G142" s="63">
        <v>-9879613</v>
      </c>
      <c r="H142" s="61" t="s">
        <v>54</v>
      </c>
    </row>
    <row r="143" spans="1:8" x14ac:dyDescent="0.25">
      <c r="A143" s="61" t="s">
        <v>17</v>
      </c>
      <c r="B143" s="61" t="s">
        <v>173</v>
      </c>
      <c r="C143" s="62">
        <v>45838</v>
      </c>
      <c r="D143" s="61">
        <v>200172</v>
      </c>
      <c r="E143" s="61" t="s">
        <v>329</v>
      </c>
      <c r="F143" s="61" t="s">
        <v>334</v>
      </c>
      <c r="G143" s="63">
        <v>-14</v>
      </c>
      <c r="H143" s="61" t="s">
        <v>54</v>
      </c>
    </row>
    <row r="144" spans="1:8" x14ac:dyDescent="0.25">
      <c r="A144" s="61" t="s">
        <v>17</v>
      </c>
      <c r="B144" s="61" t="s">
        <v>173</v>
      </c>
      <c r="C144" s="62">
        <v>45838</v>
      </c>
      <c r="D144" s="61">
        <v>200173</v>
      </c>
      <c r="E144" s="61" t="s">
        <v>335</v>
      </c>
      <c r="F144" s="61" t="s">
        <v>336</v>
      </c>
      <c r="G144" s="63">
        <v>-630000</v>
      </c>
      <c r="H144" s="61" t="s">
        <v>54</v>
      </c>
    </row>
    <row r="145" spans="1:8" x14ac:dyDescent="0.25">
      <c r="A145" s="61" t="s">
        <v>17</v>
      </c>
      <c r="B145" s="61" t="s">
        <v>173</v>
      </c>
      <c r="C145" s="62">
        <v>45838</v>
      </c>
      <c r="D145" s="61">
        <v>200175</v>
      </c>
      <c r="E145" s="61" t="s">
        <v>337</v>
      </c>
      <c r="F145" s="61" t="s">
        <v>338</v>
      </c>
      <c r="G145" s="63">
        <v>226578800</v>
      </c>
      <c r="H145" s="61" t="s">
        <v>51</v>
      </c>
    </row>
    <row r="146" spans="1:8" x14ac:dyDescent="0.25">
      <c r="A146" s="61" t="s">
        <v>17</v>
      </c>
      <c r="B146" s="61" t="s">
        <v>173</v>
      </c>
      <c r="C146" s="62">
        <v>45838</v>
      </c>
      <c r="D146" s="61">
        <v>200175</v>
      </c>
      <c r="E146" s="61" t="s">
        <v>337</v>
      </c>
      <c r="F146" s="61" t="s">
        <v>339</v>
      </c>
      <c r="G146" s="63">
        <v>60420000</v>
      </c>
      <c r="H146" s="61" t="s">
        <v>51</v>
      </c>
    </row>
    <row r="147" spans="1:8" x14ac:dyDescent="0.25">
      <c r="A147" s="61" t="s">
        <v>17</v>
      </c>
      <c r="B147" s="61" t="s">
        <v>173</v>
      </c>
      <c r="C147" s="62">
        <v>45838</v>
      </c>
      <c r="D147" s="61">
        <v>200175</v>
      </c>
      <c r="E147" s="61" t="s">
        <v>337</v>
      </c>
      <c r="F147" s="61" t="s">
        <v>340</v>
      </c>
      <c r="G147" s="63">
        <v>40831200</v>
      </c>
      <c r="H147" s="61" t="s">
        <v>51</v>
      </c>
    </row>
    <row r="148" spans="1:8" x14ac:dyDescent="0.25">
      <c r="A148" s="61" t="s">
        <v>17</v>
      </c>
      <c r="B148" s="61" t="s">
        <v>173</v>
      </c>
      <c r="C148" s="62">
        <v>45838</v>
      </c>
      <c r="D148" s="61">
        <v>200175</v>
      </c>
      <c r="E148" s="61" t="s">
        <v>337</v>
      </c>
      <c r="F148" s="61" t="s">
        <v>341</v>
      </c>
      <c r="G148" s="63">
        <v>11066900</v>
      </c>
      <c r="H148" s="61" t="s">
        <v>51</v>
      </c>
    </row>
    <row r="149" spans="1:8" x14ac:dyDescent="0.25">
      <c r="A149" s="61" t="s">
        <v>17</v>
      </c>
      <c r="B149" s="61" t="s">
        <v>173</v>
      </c>
      <c r="C149" s="62">
        <v>45838</v>
      </c>
      <c r="D149" s="61">
        <v>200175</v>
      </c>
      <c r="E149" s="61" t="s">
        <v>337</v>
      </c>
      <c r="F149" s="61" t="s">
        <v>342</v>
      </c>
      <c r="G149" s="63">
        <v>4409600</v>
      </c>
      <c r="H149" s="61" t="s">
        <v>51</v>
      </c>
    </row>
    <row r="150" spans="1:8" x14ac:dyDescent="0.25">
      <c r="A150" s="61" t="s">
        <v>17</v>
      </c>
      <c r="B150" s="61" t="s">
        <v>173</v>
      </c>
      <c r="C150" s="62">
        <v>45838</v>
      </c>
      <c r="D150" s="61">
        <v>200175</v>
      </c>
      <c r="E150" s="61" t="s">
        <v>337</v>
      </c>
      <c r="F150" s="61" t="s">
        <v>343</v>
      </c>
      <c r="G150" s="63">
        <v>3710000</v>
      </c>
      <c r="H150" s="61" t="s">
        <v>51</v>
      </c>
    </row>
    <row r="151" spans="1:8" x14ac:dyDescent="0.25">
      <c r="A151" s="61" t="s">
        <v>17</v>
      </c>
      <c r="B151" s="61" t="s">
        <v>173</v>
      </c>
      <c r="C151" s="62">
        <v>45838</v>
      </c>
      <c r="D151" s="61">
        <v>200175</v>
      </c>
      <c r="E151" s="61" t="s">
        <v>337</v>
      </c>
      <c r="F151" s="61" t="s">
        <v>344</v>
      </c>
      <c r="G151" s="63">
        <v>900000</v>
      </c>
      <c r="H151" s="61" t="s">
        <v>51</v>
      </c>
    </row>
    <row r="152" spans="1:8" x14ac:dyDescent="0.25">
      <c r="A152" s="61" t="s">
        <v>17</v>
      </c>
      <c r="B152" s="61" t="s">
        <v>173</v>
      </c>
      <c r="C152" s="62">
        <v>45831</v>
      </c>
      <c r="D152" s="61">
        <v>200176</v>
      </c>
      <c r="E152" s="61" t="s">
        <v>346</v>
      </c>
      <c r="F152" s="61" t="s">
        <v>347</v>
      </c>
      <c r="G152" s="63">
        <v>115800</v>
      </c>
      <c r="H152" s="61" t="s">
        <v>51</v>
      </c>
    </row>
    <row r="153" spans="1:8" x14ac:dyDescent="0.25">
      <c r="A153" s="61" t="s">
        <v>17</v>
      </c>
      <c r="B153" s="61" t="s">
        <v>173</v>
      </c>
      <c r="C153" s="62">
        <v>45831</v>
      </c>
      <c r="D153" s="61">
        <v>200176</v>
      </c>
      <c r="E153" s="61" t="s">
        <v>346</v>
      </c>
      <c r="F153" s="61" t="s">
        <v>348</v>
      </c>
      <c r="G153" s="63">
        <v>115800</v>
      </c>
      <c r="H153" s="61" t="s">
        <v>51</v>
      </c>
    </row>
    <row r="154" spans="1:8" x14ac:dyDescent="0.25">
      <c r="A154" s="61" t="s">
        <v>17</v>
      </c>
      <c r="B154" s="61" t="s">
        <v>173</v>
      </c>
      <c r="C154" s="62">
        <v>45832</v>
      </c>
      <c r="D154" s="61">
        <v>200176</v>
      </c>
      <c r="E154" s="61" t="s">
        <v>346</v>
      </c>
      <c r="F154" s="61" t="s">
        <v>349</v>
      </c>
      <c r="G154" s="63">
        <v>20394794</v>
      </c>
      <c r="H154" s="61" t="s">
        <v>51</v>
      </c>
    </row>
    <row r="155" spans="1:8" x14ac:dyDescent="0.25">
      <c r="A155" s="61" t="s">
        <v>17</v>
      </c>
      <c r="B155" s="61" t="s">
        <v>173</v>
      </c>
      <c r="C155" s="62">
        <v>45833</v>
      </c>
      <c r="D155" s="61">
        <v>200176</v>
      </c>
      <c r="E155" s="61" t="s">
        <v>346</v>
      </c>
      <c r="F155" s="61" t="s">
        <v>350</v>
      </c>
      <c r="G155" s="63">
        <v>62285901</v>
      </c>
      <c r="H155" s="61" t="s">
        <v>51</v>
      </c>
    </row>
    <row r="156" spans="1:8" x14ac:dyDescent="0.25">
      <c r="A156" s="61" t="s">
        <v>17</v>
      </c>
      <c r="B156" s="61" t="s">
        <v>173</v>
      </c>
      <c r="C156" s="62">
        <v>45834</v>
      </c>
      <c r="D156" s="61">
        <v>200176</v>
      </c>
      <c r="E156" s="61" t="s">
        <v>346</v>
      </c>
      <c r="F156" s="61" t="s">
        <v>351</v>
      </c>
      <c r="G156" s="63">
        <v>118595797</v>
      </c>
      <c r="H156" s="61" t="s">
        <v>51</v>
      </c>
    </row>
    <row r="157" spans="1:8" ht="15.75" thickBot="1" x14ac:dyDescent="0.3">
      <c r="A157" s="64" t="s">
        <v>59</v>
      </c>
      <c r="B157" s="64"/>
      <c r="C157" s="65"/>
      <c r="D157" s="64"/>
      <c r="E157" s="64"/>
      <c r="F157" s="64"/>
      <c r="G157" s="66">
        <f>SUBTOTAL(9,G4:G156)</f>
        <v>7592883106</v>
      </c>
      <c r="H157" s="64"/>
    </row>
    <row r="158" spans="1:8" x14ac:dyDescent="0.25">
      <c r="A158"/>
      <c r="B158"/>
      <c r="C158"/>
      <c r="D158"/>
      <c r="E158"/>
      <c r="F158"/>
      <c r="G158"/>
      <c r="H158"/>
    </row>
    <row r="159" spans="1:8" x14ac:dyDescent="0.25">
      <c r="A159"/>
      <c r="B159"/>
      <c r="C159"/>
      <c r="D159"/>
      <c r="E159"/>
      <c r="F159"/>
      <c r="G159"/>
      <c r="H159"/>
    </row>
    <row r="160" spans="1:8" x14ac:dyDescent="0.25">
      <c r="A160"/>
      <c r="B160"/>
      <c r="C160"/>
      <c r="D160"/>
      <c r="E160"/>
      <c r="F160"/>
      <c r="G160"/>
      <c r="H160"/>
    </row>
    <row r="161" spans="1:8" x14ac:dyDescent="0.25">
      <c r="A161"/>
      <c r="B161"/>
      <c r="C161"/>
      <c r="D161"/>
      <c r="E161"/>
      <c r="F161"/>
      <c r="G161"/>
      <c r="H161"/>
    </row>
    <row r="162" spans="1:8" x14ac:dyDescent="0.25">
      <c r="A162"/>
      <c r="B162"/>
      <c r="C162"/>
      <c r="D162"/>
      <c r="E162"/>
      <c r="F162"/>
      <c r="G162"/>
      <c r="H162"/>
    </row>
    <row r="163" spans="1:8" x14ac:dyDescent="0.25">
      <c r="A163"/>
      <c r="B163"/>
      <c r="C163"/>
      <c r="D163"/>
      <c r="E163"/>
      <c r="F163"/>
      <c r="G163"/>
      <c r="H163"/>
    </row>
    <row r="164" spans="1:8" x14ac:dyDescent="0.25">
      <c r="A164"/>
      <c r="B164"/>
      <c r="C164"/>
      <c r="D164"/>
      <c r="E164"/>
      <c r="F164"/>
      <c r="G164"/>
      <c r="H164"/>
    </row>
    <row r="165" spans="1:8" x14ac:dyDescent="0.25">
      <c r="A165"/>
      <c r="B165"/>
      <c r="C165"/>
      <c r="D165"/>
      <c r="E165"/>
      <c r="F165"/>
      <c r="G165"/>
      <c r="H165"/>
    </row>
    <row r="166" spans="1:8" x14ac:dyDescent="0.25">
      <c r="A166"/>
      <c r="B166"/>
      <c r="C166"/>
      <c r="D166"/>
      <c r="E166"/>
      <c r="F166"/>
      <c r="G166"/>
      <c r="H166"/>
    </row>
    <row r="167" spans="1:8" x14ac:dyDescent="0.25">
      <c r="A167"/>
      <c r="B167"/>
      <c r="C167"/>
      <c r="D167"/>
      <c r="E167"/>
      <c r="F167"/>
      <c r="G167"/>
      <c r="H167"/>
    </row>
    <row r="168" spans="1:8" x14ac:dyDescent="0.25">
      <c r="A168"/>
      <c r="B168"/>
      <c r="C168"/>
      <c r="D168"/>
      <c r="E168"/>
      <c r="F168"/>
      <c r="G168"/>
      <c r="H168"/>
    </row>
    <row r="169" spans="1:8" x14ac:dyDescent="0.25">
      <c r="A169"/>
      <c r="B169"/>
      <c r="C169"/>
      <c r="D169"/>
      <c r="E169"/>
      <c r="F169"/>
      <c r="G169"/>
      <c r="H169"/>
    </row>
    <row r="170" spans="1:8" x14ac:dyDescent="0.25">
      <c r="A170"/>
      <c r="B170"/>
      <c r="C170"/>
      <c r="D170"/>
      <c r="E170"/>
      <c r="F170"/>
      <c r="G170"/>
      <c r="H170"/>
    </row>
    <row r="171" spans="1:8" x14ac:dyDescent="0.25">
      <c r="A171"/>
      <c r="B171"/>
      <c r="C171"/>
      <c r="D171"/>
      <c r="E171"/>
      <c r="F171"/>
      <c r="G171"/>
      <c r="H171"/>
    </row>
    <row r="172" spans="1:8" x14ac:dyDescent="0.25">
      <c r="A172"/>
      <c r="B172"/>
      <c r="C172"/>
      <c r="D172"/>
      <c r="E172"/>
      <c r="F172"/>
      <c r="G172"/>
      <c r="H172"/>
    </row>
    <row r="173" spans="1:8" x14ac:dyDescent="0.25">
      <c r="A173"/>
      <c r="B173"/>
      <c r="C173"/>
      <c r="D173"/>
      <c r="E173"/>
      <c r="F173"/>
      <c r="G173"/>
      <c r="H173"/>
    </row>
    <row r="174" spans="1:8" x14ac:dyDescent="0.25">
      <c r="A174"/>
      <c r="B174"/>
      <c r="C174"/>
      <c r="D174"/>
      <c r="E174"/>
      <c r="F174"/>
      <c r="G174"/>
      <c r="H174"/>
    </row>
    <row r="175" spans="1:8" x14ac:dyDescent="0.25">
      <c r="A175"/>
      <c r="B175"/>
      <c r="C175"/>
      <c r="D175"/>
      <c r="E175"/>
      <c r="F175"/>
      <c r="G175"/>
      <c r="H175"/>
    </row>
    <row r="176" spans="1:8" x14ac:dyDescent="0.25">
      <c r="A176"/>
      <c r="B176"/>
      <c r="C176"/>
      <c r="D176"/>
      <c r="E176"/>
      <c r="F176"/>
      <c r="G176"/>
      <c r="H176"/>
    </row>
    <row r="177" spans="1:8" x14ac:dyDescent="0.25">
      <c r="A177"/>
      <c r="B177"/>
      <c r="C177"/>
      <c r="D177"/>
      <c r="E177"/>
      <c r="F177"/>
      <c r="G177"/>
      <c r="H177"/>
    </row>
    <row r="178" spans="1:8" x14ac:dyDescent="0.25">
      <c r="A178"/>
      <c r="B178"/>
      <c r="C178"/>
      <c r="D178"/>
      <c r="E178"/>
      <c r="F178"/>
      <c r="G178"/>
      <c r="H178"/>
    </row>
    <row r="179" spans="1:8" x14ac:dyDescent="0.25">
      <c r="A179"/>
      <c r="B179"/>
      <c r="C179"/>
      <c r="D179"/>
      <c r="E179"/>
      <c r="F179"/>
      <c r="G179"/>
      <c r="H179"/>
    </row>
    <row r="180" spans="1:8" x14ac:dyDescent="0.25">
      <c r="A180"/>
      <c r="B180"/>
      <c r="C180"/>
      <c r="D180"/>
      <c r="E180"/>
      <c r="F180"/>
      <c r="G180"/>
      <c r="H180"/>
    </row>
    <row r="181" spans="1:8" x14ac:dyDescent="0.25">
      <c r="A181"/>
      <c r="B181"/>
      <c r="C181"/>
      <c r="D181"/>
      <c r="E181"/>
      <c r="F181"/>
      <c r="G181"/>
      <c r="H181"/>
    </row>
    <row r="182" spans="1:8" x14ac:dyDescent="0.25">
      <c r="A182"/>
      <c r="B182"/>
      <c r="C182"/>
      <c r="D182"/>
      <c r="E182"/>
      <c r="F182"/>
      <c r="G182"/>
      <c r="H182"/>
    </row>
    <row r="183" spans="1:8" x14ac:dyDescent="0.25">
      <c r="A183"/>
      <c r="B183"/>
      <c r="C183"/>
      <c r="D183"/>
      <c r="E183"/>
      <c r="F183"/>
      <c r="G183"/>
      <c r="H183"/>
    </row>
    <row r="184" spans="1:8" x14ac:dyDescent="0.25">
      <c r="A184"/>
      <c r="B184"/>
      <c r="C184"/>
      <c r="D184"/>
      <c r="E184"/>
      <c r="F184"/>
      <c r="G184"/>
      <c r="H184"/>
    </row>
    <row r="185" spans="1:8" x14ac:dyDescent="0.25">
      <c r="A185"/>
      <c r="B185"/>
      <c r="C185"/>
      <c r="D185"/>
      <c r="E185"/>
      <c r="F185"/>
      <c r="G185"/>
      <c r="H185"/>
    </row>
    <row r="186" spans="1:8" x14ac:dyDescent="0.25">
      <c r="A186"/>
      <c r="B186"/>
      <c r="C186"/>
      <c r="D186"/>
      <c r="E186"/>
      <c r="F186"/>
      <c r="G186"/>
      <c r="H186"/>
    </row>
    <row r="187" spans="1:8" x14ac:dyDescent="0.25">
      <c r="A187"/>
      <c r="B187"/>
      <c r="C187"/>
      <c r="D187"/>
      <c r="E187"/>
      <c r="F187"/>
      <c r="G187"/>
      <c r="H187"/>
    </row>
    <row r="188" spans="1:8" x14ac:dyDescent="0.25">
      <c r="A188"/>
      <c r="B188"/>
      <c r="C188"/>
      <c r="D188"/>
      <c r="E188"/>
      <c r="F188"/>
      <c r="G188"/>
      <c r="H188"/>
    </row>
    <row r="189" spans="1:8" x14ac:dyDescent="0.25">
      <c r="A189"/>
      <c r="B189"/>
      <c r="C189"/>
      <c r="D189"/>
      <c r="E189"/>
      <c r="F189"/>
      <c r="G189"/>
      <c r="H189"/>
    </row>
    <row r="190" spans="1:8" x14ac:dyDescent="0.25">
      <c r="A190"/>
      <c r="B190"/>
      <c r="C190"/>
      <c r="D190"/>
      <c r="E190"/>
      <c r="F190"/>
      <c r="G190"/>
      <c r="H190"/>
    </row>
    <row r="191" spans="1:8" x14ac:dyDescent="0.25">
      <c r="A191"/>
      <c r="B191"/>
      <c r="C191"/>
      <c r="D191"/>
      <c r="E191"/>
      <c r="F191"/>
      <c r="G191"/>
      <c r="H191"/>
    </row>
    <row r="192" spans="1:8" x14ac:dyDescent="0.25">
      <c r="A192"/>
      <c r="B192"/>
      <c r="C192"/>
      <c r="D192"/>
      <c r="E192"/>
      <c r="F192"/>
      <c r="G192"/>
      <c r="H192"/>
    </row>
    <row r="193" spans="1:8" x14ac:dyDescent="0.25">
      <c r="A193"/>
      <c r="B193"/>
      <c r="C193"/>
      <c r="D193"/>
      <c r="E193"/>
      <c r="F193"/>
      <c r="G193"/>
      <c r="H193"/>
    </row>
    <row r="194" spans="1:8" x14ac:dyDescent="0.25">
      <c r="A194"/>
      <c r="B194"/>
      <c r="C194"/>
      <c r="D194"/>
      <c r="E194"/>
      <c r="F194"/>
      <c r="G194"/>
      <c r="H194"/>
    </row>
    <row r="195" spans="1:8" x14ac:dyDescent="0.25">
      <c r="A195"/>
      <c r="B195"/>
      <c r="C195"/>
      <c r="D195"/>
      <c r="E195"/>
      <c r="F195"/>
      <c r="G195"/>
      <c r="H195"/>
    </row>
    <row r="196" spans="1:8" x14ac:dyDescent="0.25">
      <c r="A196"/>
      <c r="B196"/>
      <c r="C196"/>
      <c r="D196"/>
      <c r="E196"/>
      <c r="F196"/>
      <c r="G196"/>
      <c r="H196"/>
    </row>
    <row r="197" spans="1:8" x14ac:dyDescent="0.25">
      <c r="A197"/>
      <c r="B197"/>
      <c r="C197"/>
      <c r="D197"/>
      <c r="E197"/>
      <c r="F197"/>
      <c r="G197"/>
      <c r="H197"/>
    </row>
    <row r="198" spans="1:8" x14ac:dyDescent="0.25">
      <c r="A198"/>
      <c r="B198"/>
      <c r="C198"/>
      <c r="D198"/>
      <c r="E198"/>
      <c r="F198"/>
      <c r="G198"/>
      <c r="H198"/>
    </row>
    <row r="199" spans="1:8" x14ac:dyDescent="0.25">
      <c r="A199"/>
      <c r="B199"/>
      <c r="C199"/>
      <c r="D199"/>
      <c r="E199"/>
      <c r="F199"/>
      <c r="G199"/>
      <c r="H199"/>
    </row>
    <row r="200" spans="1:8" x14ac:dyDescent="0.25">
      <c r="A200"/>
      <c r="B200"/>
      <c r="C200"/>
      <c r="D200"/>
      <c r="E200"/>
      <c r="F200"/>
      <c r="G200"/>
      <c r="H200"/>
    </row>
    <row r="201" spans="1:8" x14ac:dyDescent="0.25">
      <c r="A201"/>
      <c r="B201"/>
      <c r="C201"/>
      <c r="D201"/>
      <c r="E201"/>
      <c r="F201"/>
      <c r="G201"/>
      <c r="H201"/>
    </row>
    <row r="202" spans="1:8" x14ac:dyDescent="0.25">
      <c r="A202"/>
      <c r="B202"/>
      <c r="C202"/>
      <c r="D202"/>
      <c r="E202"/>
      <c r="F202"/>
      <c r="G202"/>
      <c r="H202"/>
    </row>
    <row r="203" spans="1:8" x14ac:dyDescent="0.25">
      <c r="A203"/>
      <c r="B203"/>
      <c r="C203"/>
      <c r="D203"/>
      <c r="E203"/>
      <c r="F203"/>
      <c r="G203"/>
      <c r="H203"/>
    </row>
    <row r="204" spans="1:8" x14ac:dyDescent="0.25">
      <c r="A204"/>
      <c r="B204"/>
      <c r="C204"/>
      <c r="D204"/>
      <c r="E204"/>
      <c r="F204"/>
      <c r="G204"/>
      <c r="H204"/>
    </row>
    <row r="205" spans="1:8" x14ac:dyDescent="0.25">
      <c r="A205"/>
      <c r="B205"/>
      <c r="C205"/>
      <c r="D205"/>
      <c r="E205"/>
      <c r="F205"/>
      <c r="G205"/>
      <c r="H205"/>
    </row>
    <row r="206" spans="1:8" x14ac:dyDescent="0.25">
      <c r="A206"/>
      <c r="B206"/>
      <c r="C206"/>
      <c r="D206"/>
      <c r="E206"/>
      <c r="F206"/>
      <c r="G206"/>
      <c r="H206"/>
    </row>
    <row r="207" spans="1:8" x14ac:dyDescent="0.25">
      <c r="A207"/>
      <c r="B207"/>
      <c r="C207"/>
      <c r="D207"/>
      <c r="E207"/>
      <c r="F207"/>
      <c r="G207"/>
      <c r="H207"/>
    </row>
    <row r="208" spans="1:8" x14ac:dyDescent="0.25">
      <c r="A208"/>
      <c r="B208"/>
      <c r="C208"/>
      <c r="D208"/>
      <c r="E208"/>
      <c r="F208"/>
      <c r="G208"/>
      <c r="H208"/>
    </row>
    <row r="209" spans="1:8" x14ac:dyDescent="0.25">
      <c r="A209"/>
      <c r="B209"/>
      <c r="C209"/>
      <c r="D209"/>
      <c r="E209"/>
      <c r="F209"/>
      <c r="G209"/>
      <c r="H209"/>
    </row>
    <row r="210" spans="1:8" x14ac:dyDescent="0.25">
      <c r="A210"/>
      <c r="B210"/>
      <c r="C210"/>
      <c r="D210"/>
      <c r="E210"/>
      <c r="F210"/>
      <c r="G210"/>
      <c r="H210"/>
    </row>
    <row r="211" spans="1:8" x14ac:dyDescent="0.25">
      <c r="A211"/>
      <c r="B211"/>
      <c r="C211"/>
      <c r="D211"/>
      <c r="E211"/>
      <c r="F211"/>
      <c r="G211"/>
      <c r="H211"/>
    </row>
    <row r="212" spans="1:8" x14ac:dyDescent="0.25">
      <c r="A212"/>
      <c r="B212"/>
      <c r="C212"/>
      <c r="D212"/>
      <c r="E212"/>
      <c r="F212"/>
      <c r="G212"/>
      <c r="H212"/>
    </row>
    <row r="213" spans="1:8" x14ac:dyDescent="0.25">
      <c r="A213"/>
      <c r="B213"/>
      <c r="C213"/>
      <c r="D213"/>
      <c r="E213"/>
      <c r="F213"/>
      <c r="G213"/>
      <c r="H213"/>
    </row>
    <row r="214" spans="1:8" x14ac:dyDescent="0.25">
      <c r="A214"/>
      <c r="B214"/>
      <c r="C214"/>
      <c r="D214"/>
      <c r="E214"/>
      <c r="F214"/>
      <c r="G214"/>
      <c r="H214"/>
    </row>
    <row r="215" spans="1:8" x14ac:dyDescent="0.25">
      <c r="A215"/>
      <c r="B215"/>
      <c r="C215"/>
      <c r="D215"/>
      <c r="E215"/>
      <c r="F215"/>
      <c r="G215"/>
      <c r="H215"/>
    </row>
    <row r="216" spans="1:8" x14ac:dyDescent="0.25">
      <c r="A216"/>
      <c r="B216"/>
      <c r="C216"/>
      <c r="D216"/>
      <c r="E216"/>
      <c r="F216"/>
      <c r="G216"/>
      <c r="H216"/>
    </row>
    <row r="217" spans="1:8" x14ac:dyDescent="0.25">
      <c r="A217"/>
      <c r="B217"/>
      <c r="C217"/>
      <c r="D217"/>
      <c r="E217"/>
      <c r="F217"/>
      <c r="G217"/>
      <c r="H217"/>
    </row>
    <row r="218" spans="1:8" x14ac:dyDescent="0.25">
      <c r="A218"/>
      <c r="B218"/>
      <c r="C218"/>
      <c r="D218"/>
      <c r="E218"/>
      <c r="F218"/>
      <c r="G218"/>
      <c r="H218"/>
    </row>
    <row r="219" spans="1:8" x14ac:dyDescent="0.25">
      <c r="A219"/>
      <c r="B219"/>
      <c r="C219"/>
      <c r="D219"/>
      <c r="E219"/>
      <c r="F219"/>
      <c r="G219"/>
      <c r="H219"/>
    </row>
    <row r="220" spans="1:8" x14ac:dyDescent="0.25">
      <c r="A220"/>
      <c r="B220"/>
      <c r="C220"/>
      <c r="D220"/>
      <c r="E220"/>
      <c r="F220"/>
      <c r="G220"/>
      <c r="H220"/>
    </row>
    <row r="221" spans="1:8" x14ac:dyDescent="0.25">
      <c r="A221"/>
      <c r="B221"/>
      <c r="C221"/>
      <c r="D221"/>
      <c r="E221"/>
      <c r="F221"/>
      <c r="G221"/>
      <c r="H221"/>
    </row>
    <row r="222" spans="1:8" x14ac:dyDescent="0.25">
      <c r="A222"/>
      <c r="B222"/>
      <c r="C222"/>
      <c r="D222"/>
      <c r="E222"/>
      <c r="F222"/>
      <c r="G222"/>
      <c r="H222"/>
    </row>
    <row r="223" spans="1:8" x14ac:dyDescent="0.25">
      <c r="A223"/>
      <c r="B223"/>
      <c r="C223"/>
      <c r="D223"/>
      <c r="E223"/>
      <c r="F223"/>
      <c r="G223"/>
      <c r="H223"/>
    </row>
    <row r="224" spans="1:8" x14ac:dyDescent="0.25">
      <c r="A224"/>
      <c r="B224"/>
      <c r="C224"/>
      <c r="D224"/>
      <c r="E224"/>
      <c r="F224"/>
      <c r="G224"/>
      <c r="H224"/>
    </row>
    <row r="225" spans="1:8" x14ac:dyDescent="0.25">
      <c r="A225"/>
      <c r="B225"/>
      <c r="C225"/>
      <c r="D225"/>
      <c r="E225"/>
      <c r="F225"/>
      <c r="G225"/>
      <c r="H225"/>
    </row>
    <row r="226" spans="1:8" x14ac:dyDescent="0.25">
      <c r="A226"/>
      <c r="B226"/>
      <c r="C226"/>
      <c r="D226"/>
      <c r="E226"/>
      <c r="F226"/>
      <c r="G226"/>
      <c r="H226"/>
    </row>
    <row r="227" spans="1:8" x14ac:dyDescent="0.25">
      <c r="A227"/>
      <c r="B227"/>
      <c r="C227"/>
      <c r="D227"/>
      <c r="E227"/>
      <c r="F227"/>
      <c r="G227"/>
      <c r="H227"/>
    </row>
    <row r="228" spans="1:8" x14ac:dyDescent="0.25">
      <c r="A228"/>
      <c r="B228"/>
      <c r="C228"/>
      <c r="D228"/>
      <c r="E228"/>
      <c r="F228"/>
      <c r="G228"/>
      <c r="H228"/>
    </row>
    <row r="229" spans="1:8" x14ac:dyDescent="0.25">
      <c r="A229"/>
      <c r="B229"/>
      <c r="C229"/>
      <c r="D229"/>
      <c r="E229"/>
      <c r="F229"/>
      <c r="G229"/>
      <c r="H229"/>
    </row>
    <row r="230" spans="1:8" x14ac:dyDescent="0.25">
      <c r="A230"/>
      <c r="B230"/>
      <c r="C230"/>
      <c r="D230"/>
      <c r="E230"/>
      <c r="F230"/>
      <c r="G230"/>
      <c r="H230"/>
    </row>
    <row r="231" spans="1:8" x14ac:dyDescent="0.25">
      <c r="A231"/>
      <c r="B231"/>
      <c r="C231"/>
      <c r="D231"/>
      <c r="E231"/>
      <c r="F231"/>
      <c r="G231"/>
      <c r="H231"/>
    </row>
    <row r="232" spans="1:8" x14ac:dyDescent="0.25">
      <c r="A232"/>
      <c r="B232"/>
      <c r="C232"/>
      <c r="D232"/>
      <c r="E232"/>
      <c r="F232"/>
      <c r="G232"/>
      <c r="H232"/>
    </row>
    <row r="233" spans="1:8" x14ac:dyDescent="0.25">
      <c r="A233"/>
      <c r="B233"/>
      <c r="C233"/>
      <c r="D233"/>
      <c r="E233"/>
      <c r="F233"/>
      <c r="G233"/>
      <c r="H233"/>
    </row>
    <row r="234" spans="1:8" x14ac:dyDescent="0.25">
      <c r="A234"/>
      <c r="B234"/>
      <c r="C234"/>
      <c r="D234"/>
      <c r="E234"/>
      <c r="F234"/>
      <c r="G234"/>
      <c r="H234"/>
    </row>
    <row r="235" spans="1:8" x14ac:dyDescent="0.25">
      <c r="A235"/>
      <c r="B235"/>
      <c r="C235"/>
      <c r="D235"/>
      <c r="E235"/>
      <c r="F235"/>
      <c r="G235"/>
      <c r="H235"/>
    </row>
    <row r="236" spans="1:8" x14ac:dyDescent="0.25">
      <c r="A236"/>
      <c r="B236"/>
      <c r="C236"/>
      <c r="D236"/>
      <c r="E236"/>
      <c r="F236"/>
      <c r="G236"/>
      <c r="H236"/>
    </row>
    <row r="237" spans="1:8" x14ac:dyDescent="0.25">
      <c r="A237"/>
      <c r="B237"/>
      <c r="C237"/>
      <c r="D237"/>
      <c r="E237"/>
      <c r="F237"/>
      <c r="G237"/>
      <c r="H237"/>
    </row>
    <row r="238" spans="1:8" x14ac:dyDescent="0.25">
      <c r="A238"/>
      <c r="B238"/>
      <c r="C238"/>
      <c r="D238"/>
      <c r="E238"/>
      <c r="F238"/>
      <c r="G238"/>
      <c r="H238"/>
    </row>
    <row r="239" spans="1:8" x14ac:dyDescent="0.25">
      <c r="A239"/>
      <c r="B239"/>
      <c r="C239"/>
      <c r="D239"/>
      <c r="E239"/>
      <c r="F239"/>
      <c r="G239"/>
      <c r="H239"/>
    </row>
    <row r="240" spans="1:8" x14ac:dyDescent="0.25">
      <c r="A240"/>
      <c r="B240"/>
      <c r="C240"/>
      <c r="D240"/>
      <c r="E240"/>
      <c r="F240"/>
      <c r="G240"/>
      <c r="H240"/>
    </row>
    <row r="241" spans="1:8" x14ac:dyDescent="0.25">
      <c r="A241"/>
      <c r="B241"/>
      <c r="C241"/>
      <c r="D241"/>
      <c r="E241"/>
      <c r="F241"/>
      <c r="G241"/>
      <c r="H241"/>
    </row>
    <row r="242" spans="1:8" x14ac:dyDescent="0.25">
      <c r="A242"/>
      <c r="B242"/>
      <c r="C242"/>
      <c r="D242"/>
      <c r="E242"/>
      <c r="F242"/>
      <c r="G242"/>
      <c r="H242"/>
    </row>
    <row r="243" spans="1:8" x14ac:dyDescent="0.25">
      <c r="A243"/>
      <c r="B243"/>
      <c r="C243"/>
      <c r="D243"/>
      <c r="E243"/>
      <c r="F243"/>
      <c r="G243"/>
      <c r="H243"/>
    </row>
    <row r="244" spans="1:8" x14ac:dyDescent="0.25">
      <c r="A244"/>
      <c r="B244"/>
      <c r="C244"/>
      <c r="D244"/>
      <c r="E244"/>
      <c r="F244"/>
      <c r="G244"/>
      <c r="H244"/>
    </row>
    <row r="245" spans="1:8" x14ac:dyDescent="0.25">
      <c r="A245"/>
      <c r="B245"/>
      <c r="C245"/>
      <c r="D245"/>
      <c r="E245"/>
      <c r="F245"/>
      <c r="G245"/>
      <c r="H245"/>
    </row>
    <row r="246" spans="1:8" x14ac:dyDescent="0.25">
      <c r="A246"/>
      <c r="B246"/>
      <c r="C246"/>
      <c r="D246"/>
      <c r="E246"/>
      <c r="F246"/>
      <c r="G246"/>
      <c r="H246"/>
    </row>
    <row r="247" spans="1:8" x14ac:dyDescent="0.25">
      <c r="A247"/>
      <c r="B247"/>
      <c r="C247"/>
      <c r="D247"/>
      <c r="E247"/>
      <c r="F247"/>
      <c r="G247"/>
      <c r="H247"/>
    </row>
    <row r="248" spans="1:8" x14ac:dyDescent="0.25">
      <c r="A248"/>
      <c r="B248"/>
      <c r="C248"/>
      <c r="D248"/>
      <c r="E248"/>
      <c r="F248"/>
      <c r="G248"/>
      <c r="H248"/>
    </row>
    <row r="249" spans="1:8" x14ac:dyDescent="0.25">
      <c r="A249"/>
      <c r="B249"/>
      <c r="C249"/>
      <c r="D249"/>
      <c r="E249"/>
      <c r="F249"/>
      <c r="G249"/>
      <c r="H249"/>
    </row>
    <row r="250" spans="1:8" x14ac:dyDescent="0.25">
      <c r="A250"/>
      <c r="B250"/>
      <c r="C250"/>
      <c r="D250"/>
      <c r="E250"/>
      <c r="F250"/>
      <c r="G250"/>
      <c r="H250"/>
    </row>
    <row r="251" spans="1:8" x14ac:dyDescent="0.25">
      <c r="A251"/>
      <c r="B251"/>
      <c r="C251"/>
      <c r="D251"/>
      <c r="E251"/>
      <c r="F251"/>
      <c r="G251"/>
      <c r="H251"/>
    </row>
    <row r="252" spans="1:8" x14ac:dyDescent="0.25">
      <c r="A252"/>
      <c r="B252"/>
      <c r="C252"/>
      <c r="D252"/>
      <c r="E252"/>
      <c r="F252"/>
      <c r="G252"/>
      <c r="H252"/>
    </row>
    <row r="253" spans="1:8" x14ac:dyDescent="0.25">
      <c r="A253"/>
      <c r="B253"/>
      <c r="C253"/>
      <c r="D253"/>
      <c r="E253"/>
      <c r="F253"/>
      <c r="G253"/>
      <c r="H253"/>
    </row>
    <row r="254" spans="1:8" x14ac:dyDescent="0.25">
      <c r="A254"/>
      <c r="B254"/>
      <c r="C254"/>
      <c r="D254"/>
      <c r="E254"/>
      <c r="F254"/>
      <c r="G254"/>
      <c r="H254"/>
    </row>
    <row r="255" spans="1:8" x14ac:dyDescent="0.25">
      <c r="A255"/>
      <c r="B255"/>
      <c r="C255"/>
      <c r="D255"/>
      <c r="E255"/>
      <c r="F255"/>
      <c r="G255"/>
      <c r="H255"/>
    </row>
    <row r="256" spans="1:8" x14ac:dyDescent="0.25">
      <c r="A256"/>
      <c r="B256"/>
      <c r="C256"/>
      <c r="D256"/>
      <c r="E256"/>
      <c r="F256"/>
      <c r="G256"/>
      <c r="H256"/>
    </row>
    <row r="257" spans="1:8" x14ac:dyDescent="0.25">
      <c r="A257"/>
      <c r="B257"/>
      <c r="C257"/>
      <c r="D257"/>
      <c r="E257"/>
      <c r="F257"/>
      <c r="G257"/>
      <c r="H257"/>
    </row>
    <row r="258" spans="1:8" x14ac:dyDescent="0.25">
      <c r="A258"/>
      <c r="B258"/>
      <c r="C258"/>
      <c r="D258"/>
      <c r="E258"/>
      <c r="F258"/>
      <c r="G258"/>
      <c r="H258"/>
    </row>
    <row r="259" spans="1:8" x14ac:dyDescent="0.25">
      <c r="A259"/>
      <c r="B259"/>
      <c r="C259"/>
      <c r="D259"/>
      <c r="E259"/>
      <c r="F259"/>
      <c r="G259"/>
      <c r="H259"/>
    </row>
    <row r="260" spans="1:8" x14ac:dyDescent="0.25">
      <c r="A260"/>
      <c r="B260"/>
      <c r="C260"/>
      <c r="D260"/>
      <c r="E260"/>
      <c r="F260"/>
      <c r="G260"/>
      <c r="H260"/>
    </row>
    <row r="261" spans="1:8" x14ac:dyDescent="0.25">
      <c r="A261"/>
      <c r="B261"/>
      <c r="C261"/>
      <c r="D261"/>
      <c r="E261"/>
      <c r="F261"/>
      <c r="G261"/>
      <c r="H261"/>
    </row>
    <row r="262" spans="1:8" x14ac:dyDescent="0.25">
      <c r="A262"/>
      <c r="B262"/>
      <c r="C262"/>
      <c r="D262"/>
      <c r="E262"/>
      <c r="F262"/>
      <c r="G262"/>
      <c r="H262"/>
    </row>
    <row r="263" spans="1:8" x14ac:dyDescent="0.25">
      <c r="A263"/>
      <c r="B263"/>
      <c r="C263"/>
      <c r="D263"/>
      <c r="E263"/>
      <c r="F263"/>
      <c r="G263"/>
      <c r="H263"/>
    </row>
    <row r="264" spans="1:8" x14ac:dyDescent="0.25">
      <c r="A264"/>
      <c r="B264"/>
      <c r="C264"/>
      <c r="D264"/>
      <c r="E264"/>
      <c r="F264"/>
      <c r="G264"/>
      <c r="H264"/>
    </row>
    <row r="265" spans="1:8" x14ac:dyDescent="0.25">
      <c r="A265"/>
      <c r="B265"/>
      <c r="C265"/>
      <c r="D265"/>
      <c r="E265"/>
      <c r="F265"/>
      <c r="G265"/>
      <c r="H265"/>
    </row>
    <row r="266" spans="1:8" x14ac:dyDescent="0.25">
      <c r="A266"/>
      <c r="B266"/>
      <c r="C266"/>
      <c r="D266"/>
      <c r="E266"/>
      <c r="F266"/>
      <c r="G266"/>
      <c r="H266"/>
    </row>
    <row r="267" spans="1:8" x14ac:dyDescent="0.25">
      <c r="A267"/>
      <c r="B267"/>
      <c r="C267"/>
      <c r="D267"/>
      <c r="E267"/>
      <c r="F267"/>
      <c r="G267"/>
      <c r="H267"/>
    </row>
    <row r="268" spans="1:8" x14ac:dyDescent="0.25">
      <c r="A268"/>
      <c r="B268"/>
      <c r="C268"/>
      <c r="D268"/>
      <c r="E268"/>
      <c r="F268"/>
      <c r="G268"/>
      <c r="H268"/>
    </row>
    <row r="269" spans="1:8" x14ac:dyDescent="0.25">
      <c r="A269"/>
      <c r="B269"/>
      <c r="C269"/>
      <c r="D269"/>
      <c r="E269"/>
      <c r="F269"/>
      <c r="G269"/>
      <c r="H269"/>
    </row>
    <row r="270" spans="1:8" x14ac:dyDescent="0.25">
      <c r="A270"/>
      <c r="B270"/>
      <c r="C270"/>
      <c r="D270"/>
      <c r="E270"/>
      <c r="F270"/>
      <c r="G270"/>
      <c r="H270"/>
    </row>
    <row r="271" spans="1:8" x14ac:dyDescent="0.25">
      <c r="A271"/>
      <c r="B271"/>
      <c r="C271"/>
      <c r="D271"/>
      <c r="E271"/>
      <c r="F271"/>
      <c r="G271"/>
      <c r="H271"/>
    </row>
    <row r="272" spans="1:8" x14ac:dyDescent="0.25">
      <c r="A272"/>
      <c r="B272"/>
      <c r="C272"/>
      <c r="D272"/>
      <c r="E272"/>
      <c r="F272"/>
      <c r="G272"/>
      <c r="H272"/>
    </row>
    <row r="273" spans="1:8" x14ac:dyDescent="0.25">
      <c r="A273"/>
      <c r="B273"/>
      <c r="C273"/>
      <c r="D273"/>
      <c r="E273"/>
      <c r="F273"/>
      <c r="G273"/>
      <c r="H273"/>
    </row>
    <row r="274" spans="1:8" x14ac:dyDescent="0.25">
      <c r="A274"/>
      <c r="B274"/>
      <c r="C274"/>
      <c r="D274"/>
      <c r="E274"/>
      <c r="F274"/>
      <c r="G274"/>
      <c r="H274"/>
    </row>
    <row r="275" spans="1:8" x14ac:dyDescent="0.25">
      <c r="A275"/>
      <c r="B275"/>
      <c r="C275"/>
      <c r="D275"/>
      <c r="E275"/>
      <c r="F275"/>
      <c r="G275"/>
      <c r="H275"/>
    </row>
    <row r="276" spans="1:8" x14ac:dyDescent="0.25">
      <c r="A276"/>
      <c r="B276"/>
      <c r="C276"/>
      <c r="D276"/>
      <c r="E276"/>
      <c r="F276"/>
      <c r="G276"/>
      <c r="H276"/>
    </row>
    <row r="277" spans="1:8" x14ac:dyDescent="0.25">
      <c r="A277"/>
      <c r="B277"/>
      <c r="C277"/>
      <c r="D277"/>
      <c r="E277"/>
      <c r="F277"/>
      <c r="G277"/>
      <c r="H277"/>
    </row>
    <row r="278" spans="1:8" x14ac:dyDescent="0.25">
      <c r="A278"/>
      <c r="B278"/>
      <c r="C278"/>
      <c r="D278"/>
      <c r="E278"/>
      <c r="F278"/>
      <c r="G278"/>
      <c r="H278"/>
    </row>
    <row r="279" spans="1:8" x14ac:dyDescent="0.25">
      <c r="A279"/>
      <c r="B279"/>
      <c r="C279"/>
      <c r="D279"/>
      <c r="E279"/>
      <c r="F279"/>
      <c r="G279"/>
      <c r="H279"/>
    </row>
    <row r="280" spans="1:8" x14ac:dyDescent="0.25">
      <c r="A280"/>
      <c r="B280"/>
      <c r="C280"/>
      <c r="D280"/>
      <c r="E280"/>
      <c r="F280"/>
      <c r="G280"/>
      <c r="H280"/>
    </row>
    <row r="281" spans="1:8" x14ac:dyDescent="0.25">
      <c r="A281"/>
      <c r="B281"/>
      <c r="C281"/>
      <c r="D281"/>
      <c r="E281"/>
      <c r="F281"/>
      <c r="G281"/>
      <c r="H281"/>
    </row>
    <row r="282" spans="1:8" x14ac:dyDescent="0.25">
      <c r="A282"/>
      <c r="B282"/>
      <c r="C282"/>
      <c r="D282"/>
      <c r="E282"/>
      <c r="F282"/>
      <c r="G282"/>
      <c r="H282"/>
    </row>
    <row r="283" spans="1:8" x14ac:dyDescent="0.25">
      <c r="A283"/>
      <c r="B283"/>
      <c r="C283"/>
      <c r="D283"/>
      <c r="E283"/>
      <c r="F283"/>
      <c r="G283"/>
      <c r="H283"/>
    </row>
    <row r="284" spans="1:8" x14ac:dyDescent="0.25">
      <c r="A284"/>
      <c r="B284"/>
      <c r="C284"/>
      <c r="D284"/>
      <c r="E284"/>
      <c r="F284"/>
      <c r="G284"/>
      <c r="H284"/>
    </row>
    <row r="285" spans="1:8" x14ac:dyDescent="0.25">
      <c r="A285"/>
      <c r="B285"/>
      <c r="C285"/>
      <c r="D285"/>
      <c r="E285"/>
      <c r="F285"/>
      <c r="G285"/>
      <c r="H285"/>
    </row>
    <row r="286" spans="1:8" x14ac:dyDescent="0.25">
      <c r="A286"/>
      <c r="B286"/>
      <c r="C286"/>
      <c r="D286"/>
      <c r="E286"/>
      <c r="F286"/>
      <c r="G286"/>
      <c r="H286"/>
    </row>
    <row r="287" spans="1:8" x14ac:dyDescent="0.25">
      <c r="A287"/>
      <c r="B287"/>
      <c r="C287"/>
      <c r="D287"/>
      <c r="E287"/>
      <c r="F287"/>
      <c r="G287"/>
      <c r="H287"/>
    </row>
    <row r="288" spans="1:8" x14ac:dyDescent="0.25">
      <c r="A288"/>
      <c r="B288"/>
      <c r="C288"/>
      <c r="D288"/>
      <c r="E288"/>
      <c r="F288"/>
      <c r="G288"/>
      <c r="H288"/>
    </row>
    <row r="289" spans="1:8" x14ac:dyDescent="0.25">
      <c r="A289"/>
      <c r="B289"/>
      <c r="C289"/>
      <c r="D289"/>
      <c r="E289"/>
      <c r="F289"/>
      <c r="G289"/>
      <c r="H289"/>
    </row>
    <row r="290" spans="1:8" x14ac:dyDescent="0.25">
      <c r="A290"/>
      <c r="B290"/>
      <c r="C290"/>
      <c r="D290"/>
      <c r="E290"/>
      <c r="F290"/>
      <c r="G290"/>
      <c r="H290"/>
    </row>
    <row r="291" spans="1:8" x14ac:dyDescent="0.25">
      <c r="A291"/>
      <c r="B291"/>
      <c r="C291"/>
      <c r="D291"/>
      <c r="E291"/>
      <c r="F291"/>
      <c r="G291"/>
      <c r="H291"/>
    </row>
    <row r="292" spans="1:8" x14ac:dyDescent="0.25">
      <c r="A292"/>
      <c r="B292"/>
      <c r="C292"/>
      <c r="D292"/>
      <c r="E292"/>
      <c r="F292"/>
      <c r="G292"/>
      <c r="H292"/>
    </row>
    <row r="293" spans="1:8" x14ac:dyDescent="0.25">
      <c r="A293"/>
      <c r="B293"/>
      <c r="C293"/>
      <c r="D293"/>
      <c r="E293"/>
      <c r="F293"/>
      <c r="G293"/>
      <c r="H293"/>
    </row>
    <row r="294" spans="1:8" x14ac:dyDescent="0.25">
      <c r="A294"/>
      <c r="B294"/>
      <c r="C294"/>
      <c r="D294"/>
      <c r="E294"/>
      <c r="F294"/>
      <c r="G294"/>
      <c r="H294"/>
    </row>
    <row r="295" spans="1:8" x14ac:dyDescent="0.25">
      <c r="A295"/>
      <c r="B295"/>
      <c r="C295"/>
      <c r="D295"/>
      <c r="E295"/>
      <c r="F295"/>
      <c r="G295"/>
      <c r="H295"/>
    </row>
    <row r="296" spans="1:8" x14ac:dyDescent="0.25">
      <c r="A296"/>
      <c r="B296"/>
      <c r="C296"/>
      <c r="D296"/>
      <c r="E296"/>
      <c r="F296"/>
      <c r="G296"/>
      <c r="H296"/>
    </row>
    <row r="297" spans="1:8" x14ac:dyDescent="0.25">
      <c r="A297"/>
      <c r="B297"/>
      <c r="C297"/>
      <c r="D297"/>
      <c r="E297"/>
      <c r="F297"/>
      <c r="G297"/>
      <c r="H297"/>
    </row>
    <row r="298" spans="1:8" x14ac:dyDescent="0.25">
      <c r="A298"/>
      <c r="B298"/>
      <c r="C298"/>
      <c r="D298"/>
      <c r="E298"/>
      <c r="F298"/>
      <c r="G298"/>
      <c r="H298"/>
    </row>
    <row r="299" spans="1:8" x14ac:dyDescent="0.25">
      <c r="A299"/>
      <c r="B299"/>
      <c r="C299"/>
      <c r="D299"/>
      <c r="E299"/>
      <c r="F299"/>
      <c r="G299"/>
      <c r="H299"/>
    </row>
    <row r="300" spans="1:8" x14ac:dyDescent="0.25">
      <c r="A300"/>
      <c r="B300"/>
      <c r="C300"/>
      <c r="D300"/>
      <c r="E300"/>
      <c r="F300"/>
      <c r="G300"/>
      <c r="H300"/>
    </row>
    <row r="301" spans="1:8" x14ac:dyDescent="0.25">
      <c r="A301"/>
      <c r="B301"/>
      <c r="C301"/>
      <c r="D301"/>
      <c r="E301"/>
      <c r="F301"/>
      <c r="G301"/>
      <c r="H301"/>
    </row>
    <row r="302" spans="1:8" x14ac:dyDescent="0.25">
      <c r="A302"/>
      <c r="B302"/>
      <c r="C302"/>
      <c r="D302"/>
      <c r="E302"/>
      <c r="F302"/>
      <c r="G302"/>
      <c r="H302"/>
    </row>
    <row r="303" spans="1:8" x14ac:dyDescent="0.25">
      <c r="A303"/>
      <c r="B303"/>
      <c r="C303"/>
      <c r="D303"/>
      <c r="E303"/>
      <c r="F303"/>
      <c r="G303"/>
      <c r="H303"/>
    </row>
    <row r="304" spans="1:8" x14ac:dyDescent="0.25">
      <c r="A304"/>
      <c r="B304"/>
      <c r="C304"/>
      <c r="D304"/>
      <c r="E304"/>
      <c r="F304"/>
      <c r="G304"/>
      <c r="H304"/>
    </row>
    <row r="305" spans="1:8" x14ac:dyDescent="0.25">
      <c r="A305"/>
      <c r="B305"/>
      <c r="C305"/>
      <c r="D305"/>
      <c r="E305"/>
      <c r="F305"/>
      <c r="G305"/>
      <c r="H305"/>
    </row>
    <row r="306" spans="1:8" x14ac:dyDescent="0.25">
      <c r="A306"/>
      <c r="B306"/>
      <c r="C306"/>
      <c r="D306"/>
      <c r="E306"/>
      <c r="F306"/>
      <c r="G306"/>
      <c r="H306"/>
    </row>
    <row r="307" spans="1:8" x14ac:dyDescent="0.25">
      <c r="A307"/>
      <c r="B307"/>
      <c r="C307"/>
      <c r="D307"/>
      <c r="E307"/>
      <c r="F307"/>
      <c r="G307"/>
      <c r="H307"/>
    </row>
    <row r="308" spans="1:8" x14ac:dyDescent="0.25">
      <c r="A308"/>
      <c r="B308"/>
      <c r="C308"/>
      <c r="D308"/>
      <c r="E308"/>
      <c r="F308"/>
      <c r="G308"/>
      <c r="H308"/>
    </row>
    <row r="309" spans="1:8" x14ac:dyDescent="0.25">
      <c r="A309"/>
      <c r="B309"/>
      <c r="C309"/>
      <c r="D309"/>
      <c r="E309"/>
      <c r="F309"/>
      <c r="G309"/>
      <c r="H309"/>
    </row>
    <row r="310" spans="1:8" x14ac:dyDescent="0.25">
      <c r="A310"/>
      <c r="B310"/>
      <c r="C310"/>
      <c r="D310"/>
      <c r="E310"/>
      <c r="F310"/>
      <c r="G310"/>
      <c r="H310"/>
    </row>
    <row r="311" spans="1:8" x14ac:dyDescent="0.25">
      <c r="A311"/>
      <c r="B311"/>
      <c r="C311"/>
      <c r="D311"/>
      <c r="E311"/>
      <c r="F311"/>
      <c r="G311"/>
      <c r="H311"/>
    </row>
    <row r="312" spans="1:8" x14ac:dyDescent="0.25">
      <c r="A312"/>
      <c r="B312"/>
      <c r="C312"/>
      <c r="D312"/>
      <c r="E312"/>
      <c r="F312"/>
      <c r="G312"/>
      <c r="H312"/>
    </row>
    <row r="313" spans="1:8" x14ac:dyDescent="0.25">
      <c r="A313"/>
      <c r="B313"/>
      <c r="C313"/>
      <c r="D313"/>
      <c r="E313"/>
      <c r="F313"/>
      <c r="G313"/>
      <c r="H313"/>
    </row>
    <row r="314" spans="1:8" x14ac:dyDescent="0.25">
      <c r="A314"/>
      <c r="B314"/>
      <c r="C314"/>
      <c r="D314"/>
      <c r="E314"/>
      <c r="F314"/>
      <c r="G314"/>
      <c r="H314"/>
    </row>
    <row r="315" spans="1:8" x14ac:dyDescent="0.25">
      <c r="A315"/>
      <c r="B315"/>
      <c r="C315"/>
      <c r="D315"/>
      <c r="E315"/>
      <c r="F315"/>
      <c r="G315"/>
      <c r="H315"/>
    </row>
    <row r="316" spans="1:8" x14ac:dyDescent="0.25">
      <c r="A316"/>
      <c r="B316"/>
      <c r="C316"/>
      <c r="D316"/>
      <c r="E316"/>
      <c r="F316"/>
      <c r="G316"/>
      <c r="H316"/>
    </row>
    <row r="317" spans="1:8" x14ac:dyDescent="0.25">
      <c r="A317"/>
      <c r="B317"/>
      <c r="C317"/>
      <c r="D317"/>
      <c r="E317"/>
      <c r="F317"/>
      <c r="G317"/>
      <c r="H317"/>
    </row>
    <row r="318" spans="1:8" x14ac:dyDescent="0.25">
      <c r="A318"/>
      <c r="B318"/>
      <c r="C318"/>
      <c r="D318"/>
      <c r="E318"/>
      <c r="F318"/>
      <c r="G318"/>
      <c r="H318"/>
    </row>
    <row r="319" spans="1:8" x14ac:dyDescent="0.25">
      <c r="A319"/>
      <c r="B319"/>
      <c r="C319"/>
      <c r="D319"/>
      <c r="E319"/>
      <c r="F319"/>
      <c r="G319"/>
      <c r="H319"/>
    </row>
    <row r="320" spans="1:8" x14ac:dyDescent="0.25">
      <c r="A320"/>
      <c r="B320"/>
      <c r="C320"/>
      <c r="D320"/>
      <c r="E320"/>
      <c r="F320"/>
      <c r="G320"/>
      <c r="H320"/>
    </row>
    <row r="321" spans="1:8" x14ac:dyDescent="0.25">
      <c r="A321"/>
      <c r="B321"/>
      <c r="C321"/>
      <c r="D321"/>
      <c r="E321"/>
      <c r="F321"/>
      <c r="G321"/>
      <c r="H321"/>
    </row>
    <row r="322" spans="1:8" x14ac:dyDescent="0.25">
      <c r="A322"/>
      <c r="B322"/>
      <c r="C322"/>
      <c r="D322"/>
      <c r="E322"/>
      <c r="F322"/>
      <c r="G322"/>
      <c r="H322"/>
    </row>
    <row r="323" spans="1:8" x14ac:dyDescent="0.25">
      <c r="A323"/>
      <c r="B323"/>
      <c r="C323"/>
      <c r="D323"/>
      <c r="E323"/>
      <c r="F323"/>
      <c r="G323"/>
      <c r="H323"/>
    </row>
    <row r="324" spans="1:8" x14ac:dyDescent="0.25">
      <c r="A324"/>
      <c r="B324"/>
      <c r="C324"/>
      <c r="D324"/>
      <c r="E324"/>
      <c r="F324"/>
      <c r="G324"/>
      <c r="H324"/>
    </row>
    <row r="325" spans="1:8" x14ac:dyDescent="0.25">
      <c r="A325"/>
      <c r="B325"/>
      <c r="C325"/>
      <c r="D325"/>
      <c r="E325"/>
      <c r="F325"/>
      <c r="G325"/>
      <c r="H325"/>
    </row>
  </sheetData>
  <sortState ref="A4:H157">
    <sortCondition ref="D4:D157"/>
  </sortState>
  <dataValidations count="4">
    <dataValidation type="textLength" errorStyle="information" allowBlank="1" showInputMessage="1" showErrorMessage="1" error="XLBVal:6=7961254191_x000d__x000a_" sqref="WVO974277 H56773 JC56773 SY56773 ACU56773 AMQ56773 AWM56773 BGI56773 BQE56773 CAA56773 CJW56773 CTS56773 DDO56773 DNK56773 DXG56773 EHC56773 EQY56773 FAU56773 FKQ56773 FUM56773 GEI56773 GOE56773 GYA56773 HHW56773 HRS56773 IBO56773 ILK56773 IVG56773 JFC56773 JOY56773 JYU56773 KIQ56773 KSM56773 LCI56773 LME56773 LWA56773 MFW56773 MPS56773 MZO56773 NJK56773 NTG56773 ODC56773 OMY56773 OWU56773 PGQ56773 PQM56773 QAI56773 QKE56773 QUA56773 RDW56773 RNS56773 RXO56773 SHK56773 SRG56773 TBC56773 TKY56773 TUU56773 UEQ56773 UOM56773 UYI56773 VIE56773 VSA56773 WBW56773 WLS56773 WVO56773 H122309 JC122309 SY122309 ACU122309 AMQ122309 AWM122309 BGI122309 BQE122309 CAA122309 CJW122309 CTS122309 DDO122309 DNK122309 DXG122309 EHC122309 EQY122309 FAU122309 FKQ122309 FUM122309 GEI122309 GOE122309 GYA122309 HHW122309 HRS122309 IBO122309 ILK122309 IVG122309 JFC122309 JOY122309 JYU122309 KIQ122309 KSM122309 LCI122309 LME122309 LWA122309 MFW122309 MPS122309 MZO122309 NJK122309 NTG122309 ODC122309 OMY122309 OWU122309 PGQ122309 PQM122309 QAI122309 QKE122309 QUA122309 RDW122309 RNS122309 RXO122309 SHK122309 SRG122309 TBC122309 TKY122309 TUU122309 UEQ122309 UOM122309 UYI122309 VIE122309 VSA122309 WBW122309 WLS122309 WVO122309 H187845 JC187845 SY187845 ACU187845 AMQ187845 AWM187845 BGI187845 BQE187845 CAA187845 CJW187845 CTS187845 DDO187845 DNK187845 DXG187845 EHC187845 EQY187845 FAU187845 FKQ187845 FUM187845 GEI187845 GOE187845 GYA187845 HHW187845 HRS187845 IBO187845 ILK187845 IVG187845 JFC187845 JOY187845 JYU187845 KIQ187845 KSM187845 LCI187845 LME187845 LWA187845 MFW187845 MPS187845 MZO187845 NJK187845 NTG187845 ODC187845 OMY187845 OWU187845 PGQ187845 PQM187845 QAI187845 QKE187845 QUA187845 RDW187845 RNS187845 RXO187845 SHK187845 SRG187845 TBC187845 TKY187845 TUU187845 UEQ187845 UOM187845 UYI187845 VIE187845 VSA187845 WBW187845 WLS187845 WVO187845 H253381 JC253381 SY253381 ACU253381 AMQ253381 AWM253381 BGI253381 BQE253381 CAA253381 CJW253381 CTS253381 DDO253381 DNK253381 DXG253381 EHC253381 EQY253381 FAU253381 FKQ253381 FUM253381 GEI253381 GOE253381 GYA253381 HHW253381 HRS253381 IBO253381 ILK253381 IVG253381 JFC253381 JOY253381 JYU253381 KIQ253381 KSM253381 LCI253381 LME253381 LWA253381 MFW253381 MPS253381 MZO253381 NJK253381 NTG253381 ODC253381 OMY253381 OWU253381 PGQ253381 PQM253381 QAI253381 QKE253381 QUA253381 RDW253381 RNS253381 RXO253381 SHK253381 SRG253381 TBC253381 TKY253381 TUU253381 UEQ253381 UOM253381 UYI253381 VIE253381 VSA253381 WBW253381 WLS253381 WVO253381 H318917 JC318917 SY318917 ACU318917 AMQ318917 AWM318917 BGI318917 BQE318917 CAA318917 CJW318917 CTS318917 DDO318917 DNK318917 DXG318917 EHC318917 EQY318917 FAU318917 FKQ318917 FUM318917 GEI318917 GOE318917 GYA318917 HHW318917 HRS318917 IBO318917 ILK318917 IVG318917 JFC318917 JOY318917 JYU318917 KIQ318917 KSM318917 LCI318917 LME318917 LWA318917 MFW318917 MPS318917 MZO318917 NJK318917 NTG318917 ODC318917 OMY318917 OWU318917 PGQ318917 PQM318917 QAI318917 QKE318917 QUA318917 RDW318917 RNS318917 RXO318917 SHK318917 SRG318917 TBC318917 TKY318917 TUU318917 UEQ318917 UOM318917 UYI318917 VIE318917 VSA318917 WBW318917 WLS318917 WVO318917 H384453 JC384453 SY384453 ACU384453 AMQ384453 AWM384453 BGI384453 BQE384453 CAA384453 CJW384453 CTS384453 DDO384453 DNK384453 DXG384453 EHC384453 EQY384453 FAU384453 FKQ384453 FUM384453 GEI384453 GOE384453 GYA384453 HHW384453 HRS384453 IBO384453 ILK384453 IVG384453 JFC384453 JOY384453 JYU384453 KIQ384453 KSM384453 LCI384453 LME384453 LWA384453 MFW384453 MPS384453 MZO384453 NJK384453 NTG384453 ODC384453 OMY384453 OWU384453 PGQ384453 PQM384453 QAI384453 QKE384453 QUA384453 RDW384453 RNS384453 RXO384453 SHK384453 SRG384453 TBC384453 TKY384453 TUU384453 UEQ384453 UOM384453 UYI384453 VIE384453 VSA384453 WBW384453 WLS384453 WVO384453 H449989 JC449989 SY449989 ACU449989 AMQ449989 AWM449989 BGI449989 BQE449989 CAA449989 CJW449989 CTS449989 DDO449989 DNK449989 DXG449989 EHC449989 EQY449989 FAU449989 FKQ449989 FUM449989 GEI449989 GOE449989 GYA449989 HHW449989 HRS449989 IBO449989 ILK449989 IVG449989 JFC449989 JOY449989 JYU449989 KIQ449989 KSM449989 LCI449989 LME449989 LWA449989 MFW449989 MPS449989 MZO449989 NJK449989 NTG449989 ODC449989 OMY449989 OWU449989 PGQ449989 PQM449989 QAI449989 QKE449989 QUA449989 RDW449989 RNS449989 RXO449989 SHK449989 SRG449989 TBC449989 TKY449989 TUU449989 UEQ449989 UOM449989 UYI449989 VIE449989 VSA449989 WBW449989 WLS449989 WVO449989 H515525 JC515525 SY515525 ACU515525 AMQ515525 AWM515525 BGI515525 BQE515525 CAA515525 CJW515525 CTS515525 DDO515525 DNK515525 DXG515525 EHC515525 EQY515525 FAU515525 FKQ515525 FUM515525 GEI515525 GOE515525 GYA515525 HHW515525 HRS515525 IBO515525 ILK515525 IVG515525 JFC515525 JOY515525 JYU515525 KIQ515525 KSM515525 LCI515525 LME515525 LWA515525 MFW515525 MPS515525 MZO515525 NJK515525 NTG515525 ODC515525 OMY515525 OWU515525 PGQ515525 PQM515525 QAI515525 QKE515525 QUA515525 RDW515525 RNS515525 RXO515525 SHK515525 SRG515525 TBC515525 TKY515525 TUU515525 UEQ515525 UOM515525 UYI515525 VIE515525 VSA515525 WBW515525 WLS515525 WVO515525 H581061 JC581061 SY581061 ACU581061 AMQ581061 AWM581061 BGI581061 BQE581061 CAA581061 CJW581061 CTS581061 DDO581061 DNK581061 DXG581061 EHC581061 EQY581061 FAU581061 FKQ581061 FUM581061 GEI581061 GOE581061 GYA581061 HHW581061 HRS581061 IBO581061 ILK581061 IVG581061 JFC581061 JOY581061 JYU581061 KIQ581061 KSM581061 LCI581061 LME581061 LWA581061 MFW581061 MPS581061 MZO581061 NJK581061 NTG581061 ODC581061 OMY581061 OWU581061 PGQ581061 PQM581061 QAI581061 QKE581061 QUA581061 RDW581061 RNS581061 RXO581061 SHK581061 SRG581061 TBC581061 TKY581061 TUU581061 UEQ581061 UOM581061 UYI581061 VIE581061 VSA581061 WBW581061 WLS581061 WVO581061 H646597 JC646597 SY646597 ACU646597 AMQ646597 AWM646597 BGI646597 BQE646597 CAA646597 CJW646597 CTS646597 DDO646597 DNK646597 DXG646597 EHC646597 EQY646597 FAU646597 FKQ646597 FUM646597 GEI646597 GOE646597 GYA646597 HHW646597 HRS646597 IBO646597 ILK646597 IVG646597 JFC646597 JOY646597 JYU646597 KIQ646597 KSM646597 LCI646597 LME646597 LWA646597 MFW646597 MPS646597 MZO646597 NJK646597 NTG646597 ODC646597 OMY646597 OWU646597 PGQ646597 PQM646597 QAI646597 QKE646597 QUA646597 RDW646597 RNS646597 RXO646597 SHK646597 SRG646597 TBC646597 TKY646597 TUU646597 UEQ646597 UOM646597 UYI646597 VIE646597 VSA646597 WBW646597 WLS646597 WVO646597 H712133 JC712133 SY712133 ACU712133 AMQ712133 AWM712133 BGI712133 BQE712133 CAA712133 CJW712133 CTS712133 DDO712133 DNK712133 DXG712133 EHC712133 EQY712133 FAU712133 FKQ712133 FUM712133 GEI712133 GOE712133 GYA712133 HHW712133 HRS712133 IBO712133 ILK712133 IVG712133 JFC712133 JOY712133 JYU712133 KIQ712133 KSM712133 LCI712133 LME712133 LWA712133 MFW712133 MPS712133 MZO712133 NJK712133 NTG712133 ODC712133 OMY712133 OWU712133 PGQ712133 PQM712133 QAI712133 QKE712133 QUA712133 RDW712133 RNS712133 RXO712133 SHK712133 SRG712133 TBC712133 TKY712133 TUU712133 UEQ712133 UOM712133 UYI712133 VIE712133 VSA712133 WBW712133 WLS712133 WVO712133 H777669 JC777669 SY777669 ACU777669 AMQ777669 AWM777669 BGI777669 BQE777669 CAA777669 CJW777669 CTS777669 DDO777669 DNK777669 DXG777669 EHC777669 EQY777669 FAU777669 FKQ777669 FUM777669 GEI777669 GOE777669 GYA777669 HHW777669 HRS777669 IBO777669 ILK777669 IVG777669 JFC777669 JOY777669 JYU777669 KIQ777669 KSM777669 LCI777669 LME777669 LWA777669 MFW777669 MPS777669 MZO777669 NJK777669 NTG777669 ODC777669 OMY777669 OWU777669 PGQ777669 PQM777669 QAI777669 QKE777669 QUA777669 RDW777669 RNS777669 RXO777669 SHK777669 SRG777669 TBC777669 TKY777669 TUU777669 UEQ777669 UOM777669 UYI777669 VIE777669 VSA777669 WBW777669 WLS777669 WVO777669 H843205 JC843205 SY843205 ACU843205 AMQ843205 AWM843205 BGI843205 BQE843205 CAA843205 CJW843205 CTS843205 DDO843205 DNK843205 DXG843205 EHC843205 EQY843205 FAU843205 FKQ843205 FUM843205 GEI843205 GOE843205 GYA843205 HHW843205 HRS843205 IBO843205 ILK843205 IVG843205 JFC843205 JOY843205 JYU843205 KIQ843205 KSM843205 LCI843205 LME843205 LWA843205 MFW843205 MPS843205 MZO843205 NJK843205 NTG843205 ODC843205 OMY843205 OWU843205 PGQ843205 PQM843205 QAI843205 QKE843205 QUA843205 RDW843205 RNS843205 RXO843205 SHK843205 SRG843205 TBC843205 TKY843205 TUU843205 UEQ843205 UOM843205 UYI843205 VIE843205 VSA843205 WBW843205 WLS843205 WVO843205 H908741 JC908741 SY908741 ACU908741 AMQ908741 AWM908741 BGI908741 BQE908741 CAA908741 CJW908741 CTS908741 DDO908741 DNK908741 DXG908741 EHC908741 EQY908741 FAU908741 FKQ908741 FUM908741 GEI908741 GOE908741 GYA908741 HHW908741 HRS908741 IBO908741 ILK908741 IVG908741 JFC908741 JOY908741 JYU908741 KIQ908741 KSM908741 LCI908741 LME908741 LWA908741 MFW908741 MPS908741 MZO908741 NJK908741 NTG908741 ODC908741 OMY908741 OWU908741 PGQ908741 PQM908741 QAI908741 QKE908741 QUA908741 RDW908741 RNS908741 RXO908741 SHK908741 SRG908741 TBC908741 TKY908741 TUU908741 UEQ908741 UOM908741 UYI908741 VIE908741 VSA908741 WBW908741 WLS908741 WVO908741 H974277 JC974277 SY974277 ACU974277 AMQ974277 AWM974277 BGI974277 BQE974277 CAA974277 CJW974277 CTS974277 DDO974277 DNK974277 DXG974277 EHC974277 EQY974277 FAU974277 FKQ974277 FUM974277 GEI974277 GOE974277 GYA974277 HHW974277 HRS974277 IBO974277 ILK974277 IVG974277 JFC974277 JOY974277 JYU974277 KIQ974277 KSM974277 LCI974277 LME974277 LWA974277 MFW974277 MPS974277 MZO974277 NJK974277 NTG974277 ODC974277 OMY974277 OWU974277 PGQ974277 PQM974277 QAI974277 QKE974277 QUA974277 RDW974277 RNS974277 RXO974277 SHK974277 SRG974277 TBC974277 TKY974277 TUU974277 UEQ974277 UOM974277 UYI974277 VIE974277 VSA974277 WBW974277 WLS974277">
      <formula1>0</formula1>
      <formula2>300</formula2>
    </dataValidation>
    <dataValidation type="textLength" errorStyle="information" allowBlank="1" showInputMessage="1" showErrorMessage="1" error="XLBVal:8=Account Code_x000d__x000a_XLBRowCount:3=229_x000d__x000a_XLBColCount:3=9_x000d__x000a_Style:2=1_x000d__x000a_" sqref="WVH974044 A56540 IV56540 SR56540 ACN56540 AMJ56540 AWF56540 BGB56540 BPX56540 BZT56540 CJP56540 CTL56540 DDH56540 DND56540 DWZ56540 EGV56540 EQR56540 FAN56540 FKJ56540 FUF56540 GEB56540 GNX56540 GXT56540 HHP56540 HRL56540 IBH56540 ILD56540 IUZ56540 JEV56540 JOR56540 JYN56540 KIJ56540 KSF56540 LCB56540 LLX56540 LVT56540 MFP56540 MPL56540 MZH56540 NJD56540 NSZ56540 OCV56540 OMR56540 OWN56540 PGJ56540 PQF56540 QAB56540 QJX56540 QTT56540 RDP56540 RNL56540 RXH56540 SHD56540 SQZ56540 TAV56540 TKR56540 TUN56540 UEJ56540 UOF56540 UYB56540 VHX56540 VRT56540 WBP56540 WLL56540 WVH56540 A122076 IV122076 SR122076 ACN122076 AMJ122076 AWF122076 BGB122076 BPX122076 BZT122076 CJP122076 CTL122076 DDH122076 DND122076 DWZ122076 EGV122076 EQR122076 FAN122076 FKJ122076 FUF122076 GEB122076 GNX122076 GXT122076 HHP122076 HRL122076 IBH122076 ILD122076 IUZ122076 JEV122076 JOR122076 JYN122076 KIJ122076 KSF122076 LCB122076 LLX122076 LVT122076 MFP122076 MPL122076 MZH122076 NJD122076 NSZ122076 OCV122076 OMR122076 OWN122076 PGJ122076 PQF122076 QAB122076 QJX122076 QTT122076 RDP122076 RNL122076 RXH122076 SHD122076 SQZ122076 TAV122076 TKR122076 TUN122076 UEJ122076 UOF122076 UYB122076 VHX122076 VRT122076 WBP122076 WLL122076 WVH122076 A187612 IV187612 SR187612 ACN187612 AMJ187612 AWF187612 BGB187612 BPX187612 BZT187612 CJP187612 CTL187612 DDH187612 DND187612 DWZ187612 EGV187612 EQR187612 FAN187612 FKJ187612 FUF187612 GEB187612 GNX187612 GXT187612 HHP187612 HRL187612 IBH187612 ILD187612 IUZ187612 JEV187612 JOR187612 JYN187612 KIJ187612 KSF187612 LCB187612 LLX187612 LVT187612 MFP187612 MPL187612 MZH187612 NJD187612 NSZ187612 OCV187612 OMR187612 OWN187612 PGJ187612 PQF187612 QAB187612 QJX187612 QTT187612 RDP187612 RNL187612 RXH187612 SHD187612 SQZ187612 TAV187612 TKR187612 TUN187612 UEJ187612 UOF187612 UYB187612 VHX187612 VRT187612 WBP187612 WLL187612 WVH187612 A253148 IV253148 SR253148 ACN253148 AMJ253148 AWF253148 BGB253148 BPX253148 BZT253148 CJP253148 CTL253148 DDH253148 DND253148 DWZ253148 EGV253148 EQR253148 FAN253148 FKJ253148 FUF253148 GEB253148 GNX253148 GXT253148 HHP253148 HRL253148 IBH253148 ILD253148 IUZ253148 JEV253148 JOR253148 JYN253148 KIJ253148 KSF253148 LCB253148 LLX253148 LVT253148 MFP253148 MPL253148 MZH253148 NJD253148 NSZ253148 OCV253148 OMR253148 OWN253148 PGJ253148 PQF253148 QAB253148 QJX253148 QTT253148 RDP253148 RNL253148 RXH253148 SHD253148 SQZ253148 TAV253148 TKR253148 TUN253148 UEJ253148 UOF253148 UYB253148 VHX253148 VRT253148 WBP253148 WLL253148 WVH253148 A318684 IV318684 SR318684 ACN318684 AMJ318684 AWF318684 BGB318684 BPX318684 BZT318684 CJP318684 CTL318684 DDH318684 DND318684 DWZ318684 EGV318684 EQR318684 FAN318684 FKJ318684 FUF318684 GEB318684 GNX318684 GXT318684 HHP318684 HRL318684 IBH318684 ILD318684 IUZ318684 JEV318684 JOR318684 JYN318684 KIJ318684 KSF318684 LCB318684 LLX318684 LVT318684 MFP318684 MPL318684 MZH318684 NJD318684 NSZ318684 OCV318684 OMR318684 OWN318684 PGJ318684 PQF318684 QAB318684 QJX318684 QTT318684 RDP318684 RNL318684 RXH318684 SHD318684 SQZ318684 TAV318684 TKR318684 TUN318684 UEJ318684 UOF318684 UYB318684 VHX318684 VRT318684 WBP318684 WLL318684 WVH318684 A384220 IV384220 SR384220 ACN384220 AMJ384220 AWF384220 BGB384220 BPX384220 BZT384220 CJP384220 CTL384220 DDH384220 DND384220 DWZ384220 EGV384220 EQR384220 FAN384220 FKJ384220 FUF384220 GEB384220 GNX384220 GXT384220 HHP384220 HRL384220 IBH384220 ILD384220 IUZ384220 JEV384220 JOR384220 JYN384220 KIJ384220 KSF384220 LCB384220 LLX384220 LVT384220 MFP384220 MPL384220 MZH384220 NJD384220 NSZ384220 OCV384220 OMR384220 OWN384220 PGJ384220 PQF384220 QAB384220 QJX384220 QTT384220 RDP384220 RNL384220 RXH384220 SHD384220 SQZ384220 TAV384220 TKR384220 TUN384220 UEJ384220 UOF384220 UYB384220 VHX384220 VRT384220 WBP384220 WLL384220 WVH384220 A449756 IV449756 SR449756 ACN449756 AMJ449756 AWF449756 BGB449756 BPX449756 BZT449756 CJP449756 CTL449756 DDH449756 DND449756 DWZ449756 EGV449756 EQR449756 FAN449756 FKJ449756 FUF449756 GEB449756 GNX449756 GXT449756 HHP449756 HRL449756 IBH449756 ILD449756 IUZ449756 JEV449756 JOR449756 JYN449756 KIJ449756 KSF449756 LCB449756 LLX449756 LVT449756 MFP449756 MPL449756 MZH449756 NJD449756 NSZ449756 OCV449756 OMR449756 OWN449756 PGJ449756 PQF449756 QAB449756 QJX449756 QTT449756 RDP449756 RNL449756 RXH449756 SHD449756 SQZ449756 TAV449756 TKR449756 TUN449756 UEJ449756 UOF449756 UYB449756 VHX449756 VRT449756 WBP449756 WLL449756 WVH449756 A515292 IV515292 SR515292 ACN515292 AMJ515292 AWF515292 BGB515292 BPX515292 BZT515292 CJP515292 CTL515292 DDH515292 DND515292 DWZ515292 EGV515292 EQR515292 FAN515292 FKJ515292 FUF515292 GEB515292 GNX515292 GXT515292 HHP515292 HRL515292 IBH515292 ILD515292 IUZ515292 JEV515292 JOR515292 JYN515292 KIJ515292 KSF515292 LCB515292 LLX515292 LVT515292 MFP515292 MPL515292 MZH515292 NJD515292 NSZ515292 OCV515292 OMR515292 OWN515292 PGJ515292 PQF515292 QAB515292 QJX515292 QTT515292 RDP515292 RNL515292 RXH515292 SHD515292 SQZ515292 TAV515292 TKR515292 TUN515292 UEJ515292 UOF515292 UYB515292 VHX515292 VRT515292 WBP515292 WLL515292 WVH515292 A580828 IV580828 SR580828 ACN580828 AMJ580828 AWF580828 BGB580828 BPX580828 BZT580828 CJP580828 CTL580828 DDH580828 DND580828 DWZ580828 EGV580828 EQR580828 FAN580828 FKJ580828 FUF580828 GEB580828 GNX580828 GXT580828 HHP580828 HRL580828 IBH580828 ILD580828 IUZ580828 JEV580828 JOR580828 JYN580828 KIJ580828 KSF580828 LCB580828 LLX580828 LVT580828 MFP580828 MPL580828 MZH580828 NJD580828 NSZ580828 OCV580828 OMR580828 OWN580828 PGJ580828 PQF580828 QAB580828 QJX580828 QTT580828 RDP580828 RNL580828 RXH580828 SHD580828 SQZ580828 TAV580828 TKR580828 TUN580828 UEJ580828 UOF580828 UYB580828 VHX580828 VRT580828 WBP580828 WLL580828 WVH580828 A646364 IV646364 SR646364 ACN646364 AMJ646364 AWF646364 BGB646364 BPX646364 BZT646364 CJP646364 CTL646364 DDH646364 DND646364 DWZ646364 EGV646364 EQR646364 FAN646364 FKJ646364 FUF646364 GEB646364 GNX646364 GXT646364 HHP646364 HRL646364 IBH646364 ILD646364 IUZ646364 JEV646364 JOR646364 JYN646364 KIJ646364 KSF646364 LCB646364 LLX646364 LVT646364 MFP646364 MPL646364 MZH646364 NJD646364 NSZ646364 OCV646364 OMR646364 OWN646364 PGJ646364 PQF646364 QAB646364 QJX646364 QTT646364 RDP646364 RNL646364 RXH646364 SHD646364 SQZ646364 TAV646364 TKR646364 TUN646364 UEJ646364 UOF646364 UYB646364 VHX646364 VRT646364 WBP646364 WLL646364 WVH646364 A711900 IV711900 SR711900 ACN711900 AMJ711900 AWF711900 BGB711900 BPX711900 BZT711900 CJP711900 CTL711900 DDH711900 DND711900 DWZ711900 EGV711900 EQR711900 FAN711900 FKJ711900 FUF711900 GEB711900 GNX711900 GXT711900 HHP711900 HRL711900 IBH711900 ILD711900 IUZ711900 JEV711900 JOR711900 JYN711900 KIJ711900 KSF711900 LCB711900 LLX711900 LVT711900 MFP711900 MPL711900 MZH711900 NJD711900 NSZ711900 OCV711900 OMR711900 OWN711900 PGJ711900 PQF711900 QAB711900 QJX711900 QTT711900 RDP711900 RNL711900 RXH711900 SHD711900 SQZ711900 TAV711900 TKR711900 TUN711900 UEJ711900 UOF711900 UYB711900 VHX711900 VRT711900 WBP711900 WLL711900 WVH711900 A777436 IV777436 SR777436 ACN777436 AMJ777436 AWF777436 BGB777436 BPX777436 BZT777436 CJP777436 CTL777436 DDH777436 DND777436 DWZ777436 EGV777436 EQR777436 FAN777436 FKJ777436 FUF777436 GEB777436 GNX777436 GXT777436 HHP777436 HRL777436 IBH777436 ILD777436 IUZ777436 JEV777436 JOR777436 JYN777436 KIJ777436 KSF777436 LCB777436 LLX777436 LVT777436 MFP777436 MPL777436 MZH777436 NJD777436 NSZ777436 OCV777436 OMR777436 OWN777436 PGJ777436 PQF777436 QAB777436 QJX777436 QTT777436 RDP777436 RNL777436 RXH777436 SHD777436 SQZ777436 TAV777436 TKR777436 TUN777436 UEJ777436 UOF777436 UYB777436 VHX777436 VRT777436 WBP777436 WLL777436 WVH777436 A842972 IV842972 SR842972 ACN842972 AMJ842972 AWF842972 BGB842972 BPX842972 BZT842972 CJP842972 CTL842972 DDH842972 DND842972 DWZ842972 EGV842972 EQR842972 FAN842972 FKJ842972 FUF842972 GEB842972 GNX842972 GXT842972 HHP842972 HRL842972 IBH842972 ILD842972 IUZ842972 JEV842972 JOR842972 JYN842972 KIJ842972 KSF842972 LCB842972 LLX842972 LVT842972 MFP842972 MPL842972 MZH842972 NJD842972 NSZ842972 OCV842972 OMR842972 OWN842972 PGJ842972 PQF842972 QAB842972 QJX842972 QTT842972 RDP842972 RNL842972 RXH842972 SHD842972 SQZ842972 TAV842972 TKR842972 TUN842972 UEJ842972 UOF842972 UYB842972 VHX842972 VRT842972 WBP842972 WLL842972 WVH842972 A908508 IV908508 SR908508 ACN908508 AMJ908508 AWF908508 BGB908508 BPX908508 BZT908508 CJP908508 CTL908508 DDH908508 DND908508 DWZ908508 EGV908508 EQR908508 FAN908508 FKJ908508 FUF908508 GEB908508 GNX908508 GXT908508 HHP908508 HRL908508 IBH908508 ILD908508 IUZ908508 JEV908508 JOR908508 JYN908508 KIJ908508 KSF908508 LCB908508 LLX908508 LVT908508 MFP908508 MPL908508 MZH908508 NJD908508 NSZ908508 OCV908508 OMR908508 OWN908508 PGJ908508 PQF908508 QAB908508 QJX908508 QTT908508 RDP908508 RNL908508 RXH908508 SHD908508 SQZ908508 TAV908508 TKR908508 TUN908508 UEJ908508 UOF908508 UYB908508 VHX908508 VRT908508 WBP908508 WLL908508 WVH908508 A974044 IV974044 SR974044 ACN974044 AMJ974044 AWF974044 BGB974044 BPX974044 BZT974044 CJP974044 CTL974044 DDH974044 DND974044 DWZ974044 EGV974044 EQR974044 FAN974044 FKJ974044 FUF974044 GEB974044 GNX974044 GXT974044 HHP974044 HRL974044 IBH974044 ILD974044 IUZ974044 JEV974044 JOR974044 JYN974044 KIJ974044 KSF974044 LCB974044 LLX974044 LVT974044 MFP974044 MPL974044 MZH974044 NJD974044 NSZ974044 OCV974044 OMR974044 OWN974044 PGJ974044 PQF974044 QAB974044 QJX974044 QTT974044 RDP974044 RNL974044 RXH974044 SHD974044 SQZ974044 TAV974044 TKR974044 TUN974044 UEJ974044 UOF974044 UYB974044 VHX974044 VRT974044 WBP974044 WLL974044">
      <formula1>0</formula1>
      <formula2>300</formula2>
    </dataValidation>
    <dataValidation type="textLength" errorStyle="information" allowBlank="1" showInputMessage="1" showErrorMessage="1" error="XLBVal:6=53047049882_x000d__x000a_" sqref="WVR974047:WVR974049 J56543:J56545 JF56543:JF56545 TB56543:TB56545 ACX56543:ACX56545 AMT56543:AMT56545 AWP56543:AWP56545 BGL56543:BGL56545 BQH56543:BQH56545 CAD56543:CAD56545 CJZ56543:CJZ56545 CTV56543:CTV56545 DDR56543:DDR56545 DNN56543:DNN56545 DXJ56543:DXJ56545 EHF56543:EHF56545 ERB56543:ERB56545 FAX56543:FAX56545 FKT56543:FKT56545 FUP56543:FUP56545 GEL56543:GEL56545 GOH56543:GOH56545 GYD56543:GYD56545 HHZ56543:HHZ56545 HRV56543:HRV56545 IBR56543:IBR56545 ILN56543:ILN56545 IVJ56543:IVJ56545 JFF56543:JFF56545 JPB56543:JPB56545 JYX56543:JYX56545 KIT56543:KIT56545 KSP56543:KSP56545 LCL56543:LCL56545 LMH56543:LMH56545 LWD56543:LWD56545 MFZ56543:MFZ56545 MPV56543:MPV56545 MZR56543:MZR56545 NJN56543:NJN56545 NTJ56543:NTJ56545 ODF56543:ODF56545 ONB56543:ONB56545 OWX56543:OWX56545 PGT56543:PGT56545 PQP56543:PQP56545 QAL56543:QAL56545 QKH56543:QKH56545 QUD56543:QUD56545 RDZ56543:RDZ56545 RNV56543:RNV56545 RXR56543:RXR56545 SHN56543:SHN56545 SRJ56543:SRJ56545 TBF56543:TBF56545 TLB56543:TLB56545 TUX56543:TUX56545 UET56543:UET56545 UOP56543:UOP56545 UYL56543:UYL56545 VIH56543:VIH56545 VSD56543:VSD56545 WBZ56543:WBZ56545 WLV56543:WLV56545 WVR56543:WVR56545 J122079:J122081 JF122079:JF122081 TB122079:TB122081 ACX122079:ACX122081 AMT122079:AMT122081 AWP122079:AWP122081 BGL122079:BGL122081 BQH122079:BQH122081 CAD122079:CAD122081 CJZ122079:CJZ122081 CTV122079:CTV122081 DDR122079:DDR122081 DNN122079:DNN122081 DXJ122079:DXJ122081 EHF122079:EHF122081 ERB122079:ERB122081 FAX122079:FAX122081 FKT122079:FKT122081 FUP122079:FUP122081 GEL122079:GEL122081 GOH122079:GOH122081 GYD122079:GYD122081 HHZ122079:HHZ122081 HRV122079:HRV122081 IBR122079:IBR122081 ILN122079:ILN122081 IVJ122079:IVJ122081 JFF122079:JFF122081 JPB122079:JPB122081 JYX122079:JYX122081 KIT122079:KIT122081 KSP122079:KSP122081 LCL122079:LCL122081 LMH122079:LMH122081 LWD122079:LWD122081 MFZ122079:MFZ122081 MPV122079:MPV122081 MZR122079:MZR122081 NJN122079:NJN122081 NTJ122079:NTJ122081 ODF122079:ODF122081 ONB122079:ONB122081 OWX122079:OWX122081 PGT122079:PGT122081 PQP122079:PQP122081 QAL122079:QAL122081 QKH122079:QKH122081 QUD122079:QUD122081 RDZ122079:RDZ122081 RNV122079:RNV122081 RXR122079:RXR122081 SHN122079:SHN122081 SRJ122079:SRJ122081 TBF122079:TBF122081 TLB122079:TLB122081 TUX122079:TUX122081 UET122079:UET122081 UOP122079:UOP122081 UYL122079:UYL122081 VIH122079:VIH122081 VSD122079:VSD122081 WBZ122079:WBZ122081 WLV122079:WLV122081 WVR122079:WVR122081 J187615:J187617 JF187615:JF187617 TB187615:TB187617 ACX187615:ACX187617 AMT187615:AMT187617 AWP187615:AWP187617 BGL187615:BGL187617 BQH187615:BQH187617 CAD187615:CAD187617 CJZ187615:CJZ187617 CTV187615:CTV187617 DDR187615:DDR187617 DNN187615:DNN187617 DXJ187615:DXJ187617 EHF187615:EHF187617 ERB187615:ERB187617 FAX187615:FAX187617 FKT187615:FKT187617 FUP187615:FUP187617 GEL187615:GEL187617 GOH187615:GOH187617 GYD187615:GYD187617 HHZ187615:HHZ187617 HRV187615:HRV187617 IBR187615:IBR187617 ILN187615:ILN187617 IVJ187615:IVJ187617 JFF187615:JFF187617 JPB187615:JPB187617 JYX187615:JYX187617 KIT187615:KIT187617 KSP187615:KSP187617 LCL187615:LCL187617 LMH187615:LMH187617 LWD187615:LWD187617 MFZ187615:MFZ187617 MPV187615:MPV187617 MZR187615:MZR187617 NJN187615:NJN187617 NTJ187615:NTJ187617 ODF187615:ODF187617 ONB187615:ONB187617 OWX187615:OWX187617 PGT187615:PGT187617 PQP187615:PQP187617 QAL187615:QAL187617 QKH187615:QKH187617 QUD187615:QUD187617 RDZ187615:RDZ187617 RNV187615:RNV187617 RXR187615:RXR187617 SHN187615:SHN187617 SRJ187615:SRJ187617 TBF187615:TBF187617 TLB187615:TLB187617 TUX187615:TUX187617 UET187615:UET187617 UOP187615:UOP187617 UYL187615:UYL187617 VIH187615:VIH187617 VSD187615:VSD187617 WBZ187615:WBZ187617 WLV187615:WLV187617 WVR187615:WVR187617 J253151:J253153 JF253151:JF253153 TB253151:TB253153 ACX253151:ACX253153 AMT253151:AMT253153 AWP253151:AWP253153 BGL253151:BGL253153 BQH253151:BQH253153 CAD253151:CAD253153 CJZ253151:CJZ253153 CTV253151:CTV253153 DDR253151:DDR253153 DNN253151:DNN253153 DXJ253151:DXJ253153 EHF253151:EHF253153 ERB253151:ERB253153 FAX253151:FAX253153 FKT253151:FKT253153 FUP253151:FUP253153 GEL253151:GEL253153 GOH253151:GOH253153 GYD253151:GYD253153 HHZ253151:HHZ253153 HRV253151:HRV253153 IBR253151:IBR253153 ILN253151:ILN253153 IVJ253151:IVJ253153 JFF253151:JFF253153 JPB253151:JPB253153 JYX253151:JYX253153 KIT253151:KIT253153 KSP253151:KSP253153 LCL253151:LCL253153 LMH253151:LMH253153 LWD253151:LWD253153 MFZ253151:MFZ253153 MPV253151:MPV253153 MZR253151:MZR253153 NJN253151:NJN253153 NTJ253151:NTJ253153 ODF253151:ODF253153 ONB253151:ONB253153 OWX253151:OWX253153 PGT253151:PGT253153 PQP253151:PQP253153 QAL253151:QAL253153 QKH253151:QKH253153 QUD253151:QUD253153 RDZ253151:RDZ253153 RNV253151:RNV253153 RXR253151:RXR253153 SHN253151:SHN253153 SRJ253151:SRJ253153 TBF253151:TBF253153 TLB253151:TLB253153 TUX253151:TUX253153 UET253151:UET253153 UOP253151:UOP253153 UYL253151:UYL253153 VIH253151:VIH253153 VSD253151:VSD253153 WBZ253151:WBZ253153 WLV253151:WLV253153 WVR253151:WVR253153 J318687:J318689 JF318687:JF318689 TB318687:TB318689 ACX318687:ACX318689 AMT318687:AMT318689 AWP318687:AWP318689 BGL318687:BGL318689 BQH318687:BQH318689 CAD318687:CAD318689 CJZ318687:CJZ318689 CTV318687:CTV318689 DDR318687:DDR318689 DNN318687:DNN318689 DXJ318687:DXJ318689 EHF318687:EHF318689 ERB318687:ERB318689 FAX318687:FAX318689 FKT318687:FKT318689 FUP318687:FUP318689 GEL318687:GEL318689 GOH318687:GOH318689 GYD318687:GYD318689 HHZ318687:HHZ318689 HRV318687:HRV318689 IBR318687:IBR318689 ILN318687:ILN318689 IVJ318687:IVJ318689 JFF318687:JFF318689 JPB318687:JPB318689 JYX318687:JYX318689 KIT318687:KIT318689 KSP318687:KSP318689 LCL318687:LCL318689 LMH318687:LMH318689 LWD318687:LWD318689 MFZ318687:MFZ318689 MPV318687:MPV318689 MZR318687:MZR318689 NJN318687:NJN318689 NTJ318687:NTJ318689 ODF318687:ODF318689 ONB318687:ONB318689 OWX318687:OWX318689 PGT318687:PGT318689 PQP318687:PQP318689 QAL318687:QAL318689 QKH318687:QKH318689 QUD318687:QUD318689 RDZ318687:RDZ318689 RNV318687:RNV318689 RXR318687:RXR318689 SHN318687:SHN318689 SRJ318687:SRJ318689 TBF318687:TBF318689 TLB318687:TLB318689 TUX318687:TUX318689 UET318687:UET318689 UOP318687:UOP318689 UYL318687:UYL318689 VIH318687:VIH318689 VSD318687:VSD318689 WBZ318687:WBZ318689 WLV318687:WLV318689 WVR318687:WVR318689 J384223:J384225 JF384223:JF384225 TB384223:TB384225 ACX384223:ACX384225 AMT384223:AMT384225 AWP384223:AWP384225 BGL384223:BGL384225 BQH384223:BQH384225 CAD384223:CAD384225 CJZ384223:CJZ384225 CTV384223:CTV384225 DDR384223:DDR384225 DNN384223:DNN384225 DXJ384223:DXJ384225 EHF384223:EHF384225 ERB384223:ERB384225 FAX384223:FAX384225 FKT384223:FKT384225 FUP384223:FUP384225 GEL384223:GEL384225 GOH384223:GOH384225 GYD384223:GYD384225 HHZ384223:HHZ384225 HRV384223:HRV384225 IBR384223:IBR384225 ILN384223:ILN384225 IVJ384223:IVJ384225 JFF384223:JFF384225 JPB384223:JPB384225 JYX384223:JYX384225 KIT384223:KIT384225 KSP384223:KSP384225 LCL384223:LCL384225 LMH384223:LMH384225 LWD384223:LWD384225 MFZ384223:MFZ384225 MPV384223:MPV384225 MZR384223:MZR384225 NJN384223:NJN384225 NTJ384223:NTJ384225 ODF384223:ODF384225 ONB384223:ONB384225 OWX384223:OWX384225 PGT384223:PGT384225 PQP384223:PQP384225 QAL384223:QAL384225 QKH384223:QKH384225 QUD384223:QUD384225 RDZ384223:RDZ384225 RNV384223:RNV384225 RXR384223:RXR384225 SHN384223:SHN384225 SRJ384223:SRJ384225 TBF384223:TBF384225 TLB384223:TLB384225 TUX384223:TUX384225 UET384223:UET384225 UOP384223:UOP384225 UYL384223:UYL384225 VIH384223:VIH384225 VSD384223:VSD384225 WBZ384223:WBZ384225 WLV384223:WLV384225 WVR384223:WVR384225 J449759:J449761 JF449759:JF449761 TB449759:TB449761 ACX449759:ACX449761 AMT449759:AMT449761 AWP449759:AWP449761 BGL449759:BGL449761 BQH449759:BQH449761 CAD449759:CAD449761 CJZ449759:CJZ449761 CTV449759:CTV449761 DDR449759:DDR449761 DNN449759:DNN449761 DXJ449759:DXJ449761 EHF449759:EHF449761 ERB449759:ERB449761 FAX449759:FAX449761 FKT449759:FKT449761 FUP449759:FUP449761 GEL449759:GEL449761 GOH449759:GOH449761 GYD449759:GYD449761 HHZ449759:HHZ449761 HRV449759:HRV449761 IBR449759:IBR449761 ILN449759:ILN449761 IVJ449759:IVJ449761 JFF449759:JFF449761 JPB449759:JPB449761 JYX449759:JYX449761 KIT449759:KIT449761 KSP449759:KSP449761 LCL449759:LCL449761 LMH449759:LMH449761 LWD449759:LWD449761 MFZ449759:MFZ449761 MPV449759:MPV449761 MZR449759:MZR449761 NJN449759:NJN449761 NTJ449759:NTJ449761 ODF449759:ODF449761 ONB449759:ONB449761 OWX449759:OWX449761 PGT449759:PGT449761 PQP449759:PQP449761 QAL449759:QAL449761 QKH449759:QKH449761 QUD449759:QUD449761 RDZ449759:RDZ449761 RNV449759:RNV449761 RXR449759:RXR449761 SHN449759:SHN449761 SRJ449759:SRJ449761 TBF449759:TBF449761 TLB449759:TLB449761 TUX449759:TUX449761 UET449759:UET449761 UOP449759:UOP449761 UYL449759:UYL449761 VIH449759:VIH449761 VSD449759:VSD449761 WBZ449759:WBZ449761 WLV449759:WLV449761 WVR449759:WVR449761 J515295:J515297 JF515295:JF515297 TB515295:TB515297 ACX515295:ACX515297 AMT515295:AMT515297 AWP515295:AWP515297 BGL515295:BGL515297 BQH515295:BQH515297 CAD515295:CAD515297 CJZ515295:CJZ515297 CTV515295:CTV515297 DDR515295:DDR515297 DNN515295:DNN515297 DXJ515295:DXJ515297 EHF515295:EHF515297 ERB515295:ERB515297 FAX515295:FAX515297 FKT515295:FKT515297 FUP515295:FUP515297 GEL515295:GEL515297 GOH515295:GOH515297 GYD515295:GYD515297 HHZ515295:HHZ515297 HRV515295:HRV515297 IBR515295:IBR515297 ILN515295:ILN515297 IVJ515295:IVJ515297 JFF515295:JFF515297 JPB515295:JPB515297 JYX515295:JYX515297 KIT515295:KIT515297 KSP515295:KSP515297 LCL515295:LCL515297 LMH515295:LMH515297 LWD515295:LWD515297 MFZ515295:MFZ515297 MPV515295:MPV515297 MZR515295:MZR515297 NJN515295:NJN515297 NTJ515295:NTJ515297 ODF515295:ODF515297 ONB515295:ONB515297 OWX515295:OWX515297 PGT515295:PGT515297 PQP515295:PQP515297 QAL515295:QAL515297 QKH515295:QKH515297 QUD515295:QUD515297 RDZ515295:RDZ515297 RNV515295:RNV515297 RXR515295:RXR515297 SHN515295:SHN515297 SRJ515295:SRJ515297 TBF515295:TBF515297 TLB515295:TLB515297 TUX515295:TUX515297 UET515295:UET515297 UOP515295:UOP515297 UYL515295:UYL515297 VIH515295:VIH515297 VSD515295:VSD515297 WBZ515295:WBZ515297 WLV515295:WLV515297 WVR515295:WVR515297 J580831:J580833 JF580831:JF580833 TB580831:TB580833 ACX580831:ACX580833 AMT580831:AMT580833 AWP580831:AWP580833 BGL580831:BGL580833 BQH580831:BQH580833 CAD580831:CAD580833 CJZ580831:CJZ580833 CTV580831:CTV580833 DDR580831:DDR580833 DNN580831:DNN580833 DXJ580831:DXJ580833 EHF580831:EHF580833 ERB580831:ERB580833 FAX580831:FAX580833 FKT580831:FKT580833 FUP580831:FUP580833 GEL580831:GEL580833 GOH580831:GOH580833 GYD580831:GYD580833 HHZ580831:HHZ580833 HRV580831:HRV580833 IBR580831:IBR580833 ILN580831:ILN580833 IVJ580831:IVJ580833 JFF580831:JFF580833 JPB580831:JPB580833 JYX580831:JYX580833 KIT580831:KIT580833 KSP580831:KSP580833 LCL580831:LCL580833 LMH580831:LMH580833 LWD580831:LWD580833 MFZ580831:MFZ580833 MPV580831:MPV580833 MZR580831:MZR580833 NJN580831:NJN580833 NTJ580831:NTJ580833 ODF580831:ODF580833 ONB580831:ONB580833 OWX580831:OWX580833 PGT580831:PGT580833 PQP580831:PQP580833 QAL580831:QAL580833 QKH580831:QKH580833 QUD580831:QUD580833 RDZ580831:RDZ580833 RNV580831:RNV580833 RXR580831:RXR580833 SHN580831:SHN580833 SRJ580831:SRJ580833 TBF580831:TBF580833 TLB580831:TLB580833 TUX580831:TUX580833 UET580831:UET580833 UOP580831:UOP580833 UYL580831:UYL580833 VIH580831:VIH580833 VSD580831:VSD580833 WBZ580831:WBZ580833 WLV580831:WLV580833 WVR580831:WVR580833 J646367:J646369 JF646367:JF646369 TB646367:TB646369 ACX646367:ACX646369 AMT646367:AMT646369 AWP646367:AWP646369 BGL646367:BGL646369 BQH646367:BQH646369 CAD646367:CAD646369 CJZ646367:CJZ646369 CTV646367:CTV646369 DDR646367:DDR646369 DNN646367:DNN646369 DXJ646367:DXJ646369 EHF646367:EHF646369 ERB646367:ERB646369 FAX646367:FAX646369 FKT646367:FKT646369 FUP646367:FUP646369 GEL646367:GEL646369 GOH646367:GOH646369 GYD646367:GYD646369 HHZ646367:HHZ646369 HRV646367:HRV646369 IBR646367:IBR646369 ILN646367:ILN646369 IVJ646367:IVJ646369 JFF646367:JFF646369 JPB646367:JPB646369 JYX646367:JYX646369 KIT646367:KIT646369 KSP646367:KSP646369 LCL646367:LCL646369 LMH646367:LMH646369 LWD646367:LWD646369 MFZ646367:MFZ646369 MPV646367:MPV646369 MZR646367:MZR646369 NJN646367:NJN646369 NTJ646367:NTJ646369 ODF646367:ODF646369 ONB646367:ONB646369 OWX646367:OWX646369 PGT646367:PGT646369 PQP646367:PQP646369 QAL646367:QAL646369 QKH646367:QKH646369 QUD646367:QUD646369 RDZ646367:RDZ646369 RNV646367:RNV646369 RXR646367:RXR646369 SHN646367:SHN646369 SRJ646367:SRJ646369 TBF646367:TBF646369 TLB646367:TLB646369 TUX646367:TUX646369 UET646367:UET646369 UOP646367:UOP646369 UYL646367:UYL646369 VIH646367:VIH646369 VSD646367:VSD646369 WBZ646367:WBZ646369 WLV646367:WLV646369 WVR646367:WVR646369 J711903:J711905 JF711903:JF711905 TB711903:TB711905 ACX711903:ACX711905 AMT711903:AMT711905 AWP711903:AWP711905 BGL711903:BGL711905 BQH711903:BQH711905 CAD711903:CAD711905 CJZ711903:CJZ711905 CTV711903:CTV711905 DDR711903:DDR711905 DNN711903:DNN711905 DXJ711903:DXJ711905 EHF711903:EHF711905 ERB711903:ERB711905 FAX711903:FAX711905 FKT711903:FKT711905 FUP711903:FUP711905 GEL711903:GEL711905 GOH711903:GOH711905 GYD711903:GYD711905 HHZ711903:HHZ711905 HRV711903:HRV711905 IBR711903:IBR711905 ILN711903:ILN711905 IVJ711903:IVJ711905 JFF711903:JFF711905 JPB711903:JPB711905 JYX711903:JYX711905 KIT711903:KIT711905 KSP711903:KSP711905 LCL711903:LCL711905 LMH711903:LMH711905 LWD711903:LWD711905 MFZ711903:MFZ711905 MPV711903:MPV711905 MZR711903:MZR711905 NJN711903:NJN711905 NTJ711903:NTJ711905 ODF711903:ODF711905 ONB711903:ONB711905 OWX711903:OWX711905 PGT711903:PGT711905 PQP711903:PQP711905 QAL711903:QAL711905 QKH711903:QKH711905 QUD711903:QUD711905 RDZ711903:RDZ711905 RNV711903:RNV711905 RXR711903:RXR711905 SHN711903:SHN711905 SRJ711903:SRJ711905 TBF711903:TBF711905 TLB711903:TLB711905 TUX711903:TUX711905 UET711903:UET711905 UOP711903:UOP711905 UYL711903:UYL711905 VIH711903:VIH711905 VSD711903:VSD711905 WBZ711903:WBZ711905 WLV711903:WLV711905 WVR711903:WVR711905 J777439:J777441 JF777439:JF777441 TB777439:TB777441 ACX777439:ACX777441 AMT777439:AMT777441 AWP777439:AWP777441 BGL777439:BGL777441 BQH777439:BQH777441 CAD777439:CAD777441 CJZ777439:CJZ777441 CTV777439:CTV777441 DDR777439:DDR777441 DNN777439:DNN777441 DXJ777439:DXJ777441 EHF777439:EHF777441 ERB777439:ERB777441 FAX777439:FAX777441 FKT777439:FKT777441 FUP777439:FUP777441 GEL777439:GEL777441 GOH777439:GOH777441 GYD777439:GYD777441 HHZ777439:HHZ777441 HRV777439:HRV777441 IBR777439:IBR777441 ILN777439:ILN777441 IVJ777439:IVJ777441 JFF777439:JFF777441 JPB777439:JPB777441 JYX777439:JYX777441 KIT777439:KIT777441 KSP777439:KSP777441 LCL777439:LCL777441 LMH777439:LMH777441 LWD777439:LWD777441 MFZ777439:MFZ777441 MPV777439:MPV777441 MZR777439:MZR777441 NJN777439:NJN777441 NTJ777439:NTJ777441 ODF777439:ODF777441 ONB777439:ONB777441 OWX777439:OWX777441 PGT777439:PGT777441 PQP777439:PQP777441 QAL777439:QAL777441 QKH777439:QKH777441 QUD777439:QUD777441 RDZ777439:RDZ777441 RNV777439:RNV777441 RXR777439:RXR777441 SHN777439:SHN777441 SRJ777439:SRJ777441 TBF777439:TBF777441 TLB777439:TLB777441 TUX777439:TUX777441 UET777439:UET777441 UOP777439:UOP777441 UYL777439:UYL777441 VIH777439:VIH777441 VSD777439:VSD777441 WBZ777439:WBZ777441 WLV777439:WLV777441 WVR777439:WVR777441 J842975:J842977 JF842975:JF842977 TB842975:TB842977 ACX842975:ACX842977 AMT842975:AMT842977 AWP842975:AWP842977 BGL842975:BGL842977 BQH842975:BQH842977 CAD842975:CAD842977 CJZ842975:CJZ842977 CTV842975:CTV842977 DDR842975:DDR842977 DNN842975:DNN842977 DXJ842975:DXJ842977 EHF842975:EHF842977 ERB842975:ERB842977 FAX842975:FAX842977 FKT842975:FKT842977 FUP842975:FUP842977 GEL842975:GEL842977 GOH842975:GOH842977 GYD842975:GYD842977 HHZ842975:HHZ842977 HRV842975:HRV842977 IBR842975:IBR842977 ILN842975:ILN842977 IVJ842975:IVJ842977 JFF842975:JFF842977 JPB842975:JPB842977 JYX842975:JYX842977 KIT842975:KIT842977 KSP842975:KSP842977 LCL842975:LCL842977 LMH842975:LMH842977 LWD842975:LWD842977 MFZ842975:MFZ842977 MPV842975:MPV842977 MZR842975:MZR842977 NJN842975:NJN842977 NTJ842975:NTJ842977 ODF842975:ODF842977 ONB842975:ONB842977 OWX842975:OWX842977 PGT842975:PGT842977 PQP842975:PQP842977 QAL842975:QAL842977 QKH842975:QKH842977 QUD842975:QUD842977 RDZ842975:RDZ842977 RNV842975:RNV842977 RXR842975:RXR842977 SHN842975:SHN842977 SRJ842975:SRJ842977 TBF842975:TBF842977 TLB842975:TLB842977 TUX842975:TUX842977 UET842975:UET842977 UOP842975:UOP842977 UYL842975:UYL842977 VIH842975:VIH842977 VSD842975:VSD842977 WBZ842975:WBZ842977 WLV842975:WLV842977 WVR842975:WVR842977 J908511:J908513 JF908511:JF908513 TB908511:TB908513 ACX908511:ACX908513 AMT908511:AMT908513 AWP908511:AWP908513 BGL908511:BGL908513 BQH908511:BQH908513 CAD908511:CAD908513 CJZ908511:CJZ908513 CTV908511:CTV908513 DDR908511:DDR908513 DNN908511:DNN908513 DXJ908511:DXJ908513 EHF908511:EHF908513 ERB908511:ERB908513 FAX908511:FAX908513 FKT908511:FKT908513 FUP908511:FUP908513 GEL908511:GEL908513 GOH908511:GOH908513 GYD908511:GYD908513 HHZ908511:HHZ908513 HRV908511:HRV908513 IBR908511:IBR908513 ILN908511:ILN908513 IVJ908511:IVJ908513 JFF908511:JFF908513 JPB908511:JPB908513 JYX908511:JYX908513 KIT908511:KIT908513 KSP908511:KSP908513 LCL908511:LCL908513 LMH908511:LMH908513 LWD908511:LWD908513 MFZ908511:MFZ908513 MPV908511:MPV908513 MZR908511:MZR908513 NJN908511:NJN908513 NTJ908511:NTJ908513 ODF908511:ODF908513 ONB908511:ONB908513 OWX908511:OWX908513 PGT908511:PGT908513 PQP908511:PQP908513 QAL908511:QAL908513 QKH908511:QKH908513 QUD908511:QUD908513 RDZ908511:RDZ908513 RNV908511:RNV908513 RXR908511:RXR908513 SHN908511:SHN908513 SRJ908511:SRJ908513 TBF908511:TBF908513 TLB908511:TLB908513 TUX908511:TUX908513 UET908511:UET908513 UOP908511:UOP908513 UYL908511:UYL908513 VIH908511:VIH908513 VSD908511:VSD908513 WBZ908511:WBZ908513 WLV908511:WLV908513 WVR908511:WVR908513 J974047:J974049 JF974047:JF974049 TB974047:TB974049 ACX974047:ACX974049 AMT974047:AMT974049 AWP974047:AWP974049 BGL974047:BGL974049 BQH974047:BQH974049 CAD974047:CAD974049 CJZ974047:CJZ974049 CTV974047:CTV974049 DDR974047:DDR974049 DNN974047:DNN974049 DXJ974047:DXJ974049 EHF974047:EHF974049 ERB974047:ERB974049 FAX974047:FAX974049 FKT974047:FKT974049 FUP974047:FUP974049 GEL974047:GEL974049 GOH974047:GOH974049 GYD974047:GYD974049 HHZ974047:HHZ974049 HRV974047:HRV974049 IBR974047:IBR974049 ILN974047:ILN974049 IVJ974047:IVJ974049 JFF974047:JFF974049 JPB974047:JPB974049 JYX974047:JYX974049 KIT974047:KIT974049 KSP974047:KSP974049 LCL974047:LCL974049 LMH974047:LMH974049 LWD974047:LWD974049 MFZ974047:MFZ974049 MPV974047:MPV974049 MZR974047:MZR974049 NJN974047:NJN974049 NTJ974047:NTJ974049 ODF974047:ODF974049 ONB974047:ONB974049 OWX974047:OWX974049 PGT974047:PGT974049 PQP974047:PQP974049 QAL974047:QAL974049 QKH974047:QKH974049 QUD974047:QUD974049 RDZ974047:RDZ974049 RNV974047:RNV974049 RXR974047:RXR974049 SHN974047:SHN974049 SRJ974047:SRJ974049 TBF974047:TBF974049 TLB974047:TLB974049 TUX974047:TUX974049 UET974047:UET974049 UOP974047:UOP974049 UYL974047:UYL974049 VIH974047:VIH974049 VSD974047:VSD974049 WBZ974047:WBZ974049 WLV974047:WLV974049">
      <formula1>0</formula1>
      <formula2>300</formula2>
    </dataValidation>
    <dataValidation type="textLength" errorStyle="information" allowBlank="1" showInputMessage="1" showErrorMessage="1" error="XLBVal:8=Account Code_x000d__x000a_XLBRowCount:3=155_x000d__x000a_XLBColCount:3=8_x000d__x000a_Style:2=1_x000d__x000a_" sqref="A3">
      <formula1>0</formula1>
      <formula2>300</formula2>
    </dataValidation>
  </dataValidations>
  <pageMargins left="0.31496062992125984" right="0.11811023622047245" top="0.74803149606299213" bottom="0.74803149606299213" header="0.31496062992125984" footer="0.31496062992125984"/>
  <pageSetup scale="51" fitToHeight="0" orientation="landscape" r:id="rId1"/>
  <customProperties>
    <customPr name="QAA_DRILLPATH_NODE_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heetViews>
  <sheetFormatPr defaultRowHeight="15" x14ac:dyDescent="0.25"/>
  <sheetData>
    <row r="1" spans="1:3" ht="409.5" x14ac:dyDescent="0.25">
      <c r="A1" t="s">
        <v>15</v>
      </c>
      <c r="B1" t="s">
        <v>16</v>
      </c>
      <c r="C1" s="34" t="s">
        <v>29</v>
      </c>
    </row>
    <row r="2" spans="1:3" ht="409.5" x14ac:dyDescent="0.25">
      <c r="A2" t="s">
        <v>18</v>
      </c>
      <c r="B2" t="s">
        <v>16</v>
      </c>
      <c r="C2" s="34" t="s">
        <v>19</v>
      </c>
    </row>
    <row r="3" spans="1:3" ht="409.5" x14ac:dyDescent="0.25">
      <c r="A3" t="s">
        <v>20</v>
      </c>
      <c r="B3" t="s">
        <v>16</v>
      </c>
      <c r="C3" s="34" t="s">
        <v>21</v>
      </c>
    </row>
    <row r="4" spans="1:3" ht="409.5" x14ac:dyDescent="0.25">
      <c r="A4" t="s">
        <v>45</v>
      </c>
      <c r="B4" t="s">
        <v>16</v>
      </c>
      <c r="C4" s="34" t="s">
        <v>345</v>
      </c>
    </row>
  </sheetData>
  <pageMargins left="0.7" right="0.7" top="0.75" bottom="0.75" header="0.3" footer="0.3"/>
  <customProperties>
    <customPr name="QAA_DRILLPATH_NODE_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WorkbookDrillPathInfo xmlns:xsi="http://www.w3.org/2001/XMLSchema-instance" xmlns:xsd="http://www.w3.org/2001/XMLSchema" xmlns="http://www.infor.com/qaa/DrillPath">
  <CurrentDrillPath>
    <DrillPathNode AnalysisType="NONE" Id="964527ce-fea6-4d24-8e5a-dd7bb22c7556" Name="REC FILED" HandleSummaryReportOnly="false">
      <SuppressZero>false</SuppressZero>
      <Children/>
    </DrillPathNode>
    <DrillPathNode AnalysisType="NONE" Id="5027d886-ebe0-489d-baec-9addb0e760b8" Name="UN PRES NEW" HandleSummaryReportOnly="false">
      <SuppressZero>false</SuppressZero>
      <Children/>
    </DrillPathNode>
    <DrillPathNode AnalysisType="NONE" Id="310d7dc4-05e6-4f71-8bfc-555d908fd0a1" Name="Appendix B" HandleSummaryReportOnly="false">
      <SuppressZero>false</SuppressZero>
      <Children/>
    </DrillPathNode>
    <DrillPathNode AnalysisType="NONE" Id="bd5075fc-f1e4-4fbc-a5a5-1e18f8d8f908" Name="STT" HandleSummaryReportOnly="false">
      <SuppressZero>false</SuppressZero>
      <Children/>
    </DrillPathNode>
    <DrillPathNode AnalysisType="NONE" Id="b34a1f9d-b4d2-44b2-a497-78a8c3b33963" Name="GL 184479" HandleSummaryReportOnly="false">
      <SuppressZero>false</SuppressZero>
      <Children/>
    </DrillPathNode>
    <DrillPathNode AnalysisType="NONE" Id="0bf99677-8111-4665-99de-bbab472a23f0" Name="184718" HandleSummaryReportOnly="false" Source="">
      <SuppressZero>false</SuppressZero>
      <Children/>
    </DrillPathNode>
    <DrillPathNode AnalysisType="NONE" Id="0fceb9f6-697f-466c-874c-458114e27ce0" Name="Sheet2" HandleSummaryReportOnly="false" Source="">
      <SuppressZero>false</SuppressZero>
      <Children/>
    </DrillPathNode>
    <DrillPathNode AnalysisType="NONE" Id="cb5c6f68-27f8-460d-ac87-00404854019f" Name="185068" HandleSummaryReportOnly="false" Source="">
      <SuppressZero>false</SuppressZero>
      <Children/>
    </DrillPathNode>
  </CurrentDrillPath>
  <SavedDrillPath/>
</WorkbookDrillPathInfo>
</file>

<file path=customXml/itemProps1.xml><?xml version="1.0" encoding="utf-8"?>
<ds:datastoreItem xmlns:ds="http://schemas.openxmlformats.org/officeDocument/2006/customXml" ds:itemID="{6D821E56-31F0-43BC-A3DB-3B015083BF28}">
  <ds:schemaRefs>
    <ds:schemaRef ds:uri="http://www.w3.org/2001/XMLSchema"/>
    <ds:schemaRef ds:uri="http://www.infor.com/qaa/DrillPath"/>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tmpscrapsheet</vt:lpstr>
      <vt:lpstr>REC JUNE</vt:lpstr>
      <vt:lpstr>UN PRES </vt:lpstr>
      <vt:lpstr>STT</vt:lpstr>
      <vt:lpstr>GL 200178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Hadijah Nakafeero</dc:creator>
  <cp:lastModifiedBy>Aine Philbert</cp:lastModifiedBy>
  <cp:lastPrinted>2025-07-21T08:21:08Z</cp:lastPrinted>
  <dcterms:created xsi:type="dcterms:W3CDTF">2022-11-01T03:46:53Z</dcterms:created>
  <dcterms:modified xsi:type="dcterms:W3CDTF">2025-07-21T08:38:55Z</dcterms:modified>
</cp:coreProperties>
</file>