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C86" i="2"/>
  <c r="D131"/>
  <c r="D132"/>
  <c r="D85"/>
  <c r="M118"/>
  <c r="L118"/>
  <c r="K118"/>
  <c r="D118"/>
  <c r="E118"/>
  <c r="F118"/>
  <c r="G118"/>
  <c r="H118"/>
  <c r="I118"/>
  <c r="J118"/>
  <c r="M113"/>
  <c r="L113"/>
  <c r="K113"/>
  <c r="J113"/>
  <c r="I113"/>
  <c r="H113"/>
  <c r="G113"/>
  <c r="F113"/>
  <c r="E113"/>
  <c r="D113"/>
  <c r="E87"/>
  <c r="F87"/>
  <c r="G87"/>
  <c r="H87"/>
  <c r="I87"/>
  <c r="J87"/>
  <c r="K87"/>
  <c r="L87"/>
  <c r="M87"/>
  <c r="D87"/>
  <c r="D96"/>
  <c r="C85"/>
  <c r="C77"/>
  <c r="L139"/>
  <c r="K139"/>
  <c r="K138"/>
  <c r="J139"/>
  <c r="J138"/>
  <c r="J137"/>
  <c r="I139"/>
  <c r="I138"/>
  <c r="I137"/>
  <c r="I136"/>
  <c r="H139"/>
  <c r="H138"/>
  <c r="H137"/>
  <c r="H136"/>
  <c r="H135"/>
  <c r="G139"/>
  <c r="G138"/>
  <c r="G137"/>
  <c r="G136"/>
  <c r="G135"/>
  <c r="G134"/>
  <c r="F139"/>
  <c r="F138"/>
  <c r="F137"/>
  <c r="F136"/>
  <c r="F135"/>
  <c r="F134"/>
  <c r="F133"/>
  <c r="E139"/>
  <c r="E138"/>
  <c r="E137"/>
  <c r="E136"/>
  <c r="E135"/>
  <c r="E134"/>
  <c r="E133"/>
  <c r="E132"/>
  <c r="D139"/>
  <c r="D138"/>
  <c r="D137"/>
  <c r="D136"/>
  <c r="D135"/>
  <c r="D134"/>
  <c r="D133"/>
  <c r="L104"/>
  <c r="K104"/>
  <c r="K103"/>
  <c r="J104"/>
  <c r="J103"/>
  <c r="J102"/>
  <c r="I104"/>
  <c r="I103"/>
  <c r="I102"/>
  <c r="I101"/>
  <c r="H104"/>
  <c r="H103"/>
  <c r="H102"/>
  <c r="H101"/>
  <c r="H100"/>
  <c r="G104"/>
  <c r="G103"/>
  <c r="G102"/>
  <c r="G101"/>
  <c r="G100"/>
  <c r="G99"/>
  <c r="F104"/>
  <c r="F103"/>
  <c r="F102"/>
  <c r="F101"/>
  <c r="F100"/>
  <c r="F99"/>
  <c r="F98"/>
  <c r="E104"/>
  <c r="E103"/>
  <c r="E102"/>
  <c r="E101"/>
  <c r="E100"/>
  <c r="E99"/>
  <c r="E98"/>
  <c r="E97"/>
  <c r="D104"/>
  <c r="D103"/>
  <c r="D102"/>
  <c r="D101"/>
  <c r="D100"/>
  <c r="D99"/>
  <c r="D98"/>
  <c r="D97"/>
  <c r="M86"/>
  <c r="L86"/>
  <c r="K86"/>
  <c r="J86"/>
  <c r="I86"/>
  <c r="H86"/>
  <c r="G86"/>
  <c r="F86"/>
  <c r="E86"/>
  <c r="D86"/>
  <c r="M85"/>
  <c r="L85"/>
  <c r="K85"/>
  <c r="J85"/>
  <c r="I85"/>
  <c r="H85"/>
  <c r="G85"/>
  <c r="F85"/>
  <c r="E85"/>
  <c r="M80"/>
  <c r="L80"/>
  <c r="K80"/>
  <c r="J80"/>
  <c r="I80"/>
  <c r="H80"/>
  <c r="G80"/>
  <c r="F80"/>
  <c r="E80"/>
  <c r="D80"/>
</calcChain>
</file>

<file path=xl/sharedStrings.xml><?xml version="1.0" encoding="utf-8"?>
<sst xmlns="http://schemas.openxmlformats.org/spreadsheetml/2006/main" count="130" uniqueCount="60">
  <si>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</si>
  <si>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</si>
  <si>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</si>
  <si>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</si>
  <si>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</si>
  <si>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</si>
  <si>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</si>
  <si>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</si>
  <si>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</si>
  <si>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</si>
  <si>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</si>
  <si>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</si>
  <si>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</si>
  <si>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</si>
  <si>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</si>
  <si>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</si>
  <si>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</si>
  <si>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</si>
  <si>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</si>
  <si>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</si>
  <si>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</si>
  <si>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</si>
  <si>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</si>
  <si>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</si>
  <si>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</si>
  <si>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</si>
  <si>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</si>
  <si>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</si>
  <si>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</si>
  <si>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</si>
  <si>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</si>
  <si>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</si>
  <si>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</si>
  <si>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</si>
  <si>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</si>
  <si>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</si>
  <si>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</si>
  <si>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</si>
  <si>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</si>
  <si>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</si>
  <si>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</si>
  <si>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</si>
  <si>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</si>
  <si>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</si>
  <si>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</si>
  <si>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8 &amp; 2</t>
  </si>
  <si>
    <t>10 &amp; 4</t>
  </si>
  <si>
    <t>7 &amp; 1</t>
  </si>
  <si>
    <t>5 &amp; 4</t>
  </si>
  <si>
    <t>6 &amp; 4</t>
  </si>
  <si>
    <t>5 &amp; 2</t>
  </si>
  <si>
    <t>6 &amp; 2</t>
  </si>
  <si>
    <t>10 &amp; 2</t>
  </si>
  <si>
    <t>7 &amp; 5</t>
  </si>
  <si>
    <t>Assets with a negative covariance means that the return are moving in the opposite direction. Therefore if one asset is not performing well in the market, the one which is performing well will compensate the other one and thus will enable the investor to remain a float in the market. H e or She will still get a return even if one asset isnt doing well.</t>
  </si>
  <si>
    <t xml:space="preserve"> </t>
  </si>
  <si>
    <t>COVAR (im)</t>
  </si>
  <si>
    <t>Over-valued</t>
  </si>
  <si>
    <t>Under-valued</t>
  </si>
  <si>
    <r>
      <t xml:space="preserve">The table below shows a hypothetical case of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                                 </t>
    </r>
    <r>
      <rPr>
        <sz val="14"/>
        <color theme="1"/>
        <rFont val="Calibri"/>
        <family val="2"/>
        <scheme val="minor"/>
      </rPr>
      <t xml:space="preserve"> WAWIRE PHOEBE WETOLE</t>
    </r>
    <r>
      <rPr>
        <b/>
        <i/>
        <sz val="14"/>
        <color theme="1"/>
        <rFont val="Calibri"/>
        <family val="2"/>
        <scheme val="minor"/>
      </rPr>
      <t>----CP12/61160/08</t>
    </r>
  </si>
</sst>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14"/>
      <color theme="1"/>
      <name val="Calibri"/>
      <family val="2"/>
      <scheme val="minor"/>
    </font>
    <font>
      <b/>
      <i/>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7">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2" fontId="0" fillId="3" borderId="1" xfId="2" applyNumberFormat="1" applyFont="1" applyBorder="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F142"/>
  <sheetViews>
    <sheetView tabSelected="1" topLeftCell="A91" workbookViewId="0">
      <selection activeCell="A2" sqref="A2:M9"/>
    </sheetView>
  </sheetViews>
  <sheetFormatPr defaultRowHeight="15"/>
  <cols>
    <col min="2" max="2" width="13.140625" customWidth="1"/>
    <col min="3" max="3" width="10.140625" customWidth="1"/>
  </cols>
  <sheetData>
    <row r="1" spans="1:13" ht="20.25" thickBot="1">
      <c r="A1" s="26" t="s">
        <v>33</v>
      </c>
      <c r="B1" s="26"/>
      <c r="C1" s="26"/>
      <c r="D1" s="26"/>
      <c r="E1" s="26"/>
      <c r="F1" s="26"/>
      <c r="G1" s="26"/>
      <c r="H1" s="26"/>
      <c r="I1" s="26"/>
      <c r="J1" s="26"/>
      <c r="K1" s="26"/>
      <c r="L1" s="26"/>
      <c r="M1" s="26"/>
    </row>
    <row r="2" spans="1:13" ht="15.75" thickTop="1">
      <c r="A2" s="13" t="s">
        <v>59</v>
      </c>
      <c r="B2" s="14"/>
      <c r="C2" s="14"/>
      <c r="D2" s="14"/>
      <c r="E2" s="14"/>
      <c r="F2" s="14"/>
      <c r="G2" s="14"/>
      <c r="H2" s="14"/>
      <c r="I2" s="14"/>
      <c r="J2" s="14"/>
      <c r="K2" s="14"/>
      <c r="L2" s="14"/>
      <c r="M2" s="15"/>
    </row>
    <row r="3" spans="1:13">
      <c r="A3" s="16"/>
      <c r="B3" s="17"/>
      <c r="C3" s="17"/>
      <c r="D3" s="17"/>
      <c r="E3" s="17"/>
      <c r="F3" s="17"/>
      <c r="G3" s="17"/>
      <c r="H3" s="17"/>
      <c r="I3" s="17"/>
      <c r="J3" s="17"/>
      <c r="K3" s="17"/>
      <c r="L3" s="17"/>
      <c r="M3" s="18"/>
    </row>
    <row r="4" spans="1:13">
      <c r="A4" s="16"/>
      <c r="B4" s="17"/>
      <c r="C4" s="17"/>
      <c r="D4" s="17"/>
      <c r="E4" s="17"/>
      <c r="F4" s="17"/>
      <c r="G4" s="17"/>
      <c r="H4" s="17"/>
      <c r="I4" s="17"/>
      <c r="J4" s="17"/>
      <c r="K4" s="17"/>
      <c r="L4" s="17"/>
      <c r="M4" s="18"/>
    </row>
    <row r="5" spans="1:13">
      <c r="A5" s="16"/>
      <c r="B5" s="17"/>
      <c r="C5" s="17"/>
      <c r="D5" s="17"/>
      <c r="E5" s="17"/>
      <c r="F5" s="17"/>
      <c r="G5" s="17"/>
      <c r="H5" s="17"/>
      <c r="I5" s="17"/>
      <c r="J5" s="17"/>
      <c r="K5" s="17"/>
      <c r="L5" s="17"/>
      <c r="M5" s="18"/>
    </row>
    <row r="6" spans="1:13">
      <c r="A6" s="16"/>
      <c r="B6" s="17"/>
      <c r="C6" s="17"/>
      <c r="D6" s="17"/>
      <c r="E6" s="17"/>
      <c r="F6" s="17"/>
      <c r="G6" s="17"/>
      <c r="H6" s="17"/>
      <c r="I6" s="17"/>
      <c r="J6" s="17"/>
      <c r="K6" s="17"/>
      <c r="L6" s="17"/>
      <c r="M6" s="18"/>
    </row>
    <row r="7" spans="1:13" ht="3.75" customHeight="1">
      <c r="A7" s="16"/>
      <c r="B7" s="17"/>
      <c r="C7" s="17"/>
      <c r="D7" s="17"/>
      <c r="E7" s="17"/>
      <c r="F7" s="17"/>
      <c r="G7" s="17"/>
      <c r="H7" s="17"/>
      <c r="I7" s="17"/>
      <c r="J7" s="17"/>
      <c r="K7" s="17"/>
      <c r="L7" s="17"/>
      <c r="M7" s="18"/>
    </row>
    <row r="8" spans="1:13" ht="7.5" hidden="1" customHeight="1">
      <c r="A8" s="16"/>
      <c r="B8" s="17"/>
      <c r="C8" s="17"/>
      <c r="D8" s="17"/>
      <c r="E8" s="17"/>
      <c r="F8" s="17"/>
      <c r="G8" s="17"/>
      <c r="H8" s="17"/>
      <c r="I8" s="17"/>
      <c r="J8" s="17"/>
      <c r="K8" s="17"/>
      <c r="L8" s="17"/>
      <c r="M8" s="18"/>
    </row>
    <row r="9" spans="1:13" hidden="1">
      <c r="A9" s="19"/>
      <c r="B9" s="20"/>
      <c r="C9" s="20"/>
      <c r="D9" s="20"/>
      <c r="E9" s="20"/>
      <c r="F9" s="20"/>
      <c r="G9" s="20"/>
      <c r="H9" s="20"/>
      <c r="I9" s="20"/>
      <c r="J9" s="20"/>
      <c r="K9" s="20"/>
      <c r="L9" s="20"/>
      <c r="M9" s="21"/>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f>AVERAGE(C12:C71)</f>
        <v>6.4666666666666668</v>
      </c>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f t="shared" ref="D80:M80" si="0">AVERAGE(D12:D71)</f>
        <v>4.4666666666666668</v>
      </c>
      <c r="E80" s="2">
        <f t="shared" si="0"/>
        <v>15.9</v>
      </c>
      <c r="F80" s="2">
        <f t="shared" si="0"/>
        <v>12.216666666666667</v>
      </c>
      <c r="G80" s="2">
        <f t="shared" si="0"/>
        <v>-0.58333333333333337</v>
      </c>
      <c r="H80" s="2">
        <f t="shared" si="0"/>
        <v>16.350000000000001</v>
      </c>
      <c r="I80" s="2">
        <f t="shared" si="0"/>
        <v>-6.4666666666666668</v>
      </c>
      <c r="J80" s="2">
        <f t="shared" si="0"/>
        <v>-4.7166666666666668</v>
      </c>
      <c r="K80" s="2">
        <f t="shared" si="0"/>
        <v>-17.149999999999999</v>
      </c>
      <c r="L80" s="2">
        <f t="shared" si="0"/>
        <v>-12.216666666666667</v>
      </c>
      <c r="M80" s="2">
        <f t="shared" si="0"/>
        <v>0.58333333333333337</v>
      </c>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6">
        <f>VAR(C12:C71)</f>
        <v>195.71073446327685</v>
      </c>
      <c r="D85" s="2">
        <f>VAR(D12:D71)</f>
        <v>34.422598870056497</v>
      </c>
      <c r="E85" s="2">
        <f t="shared" ref="E85:M85" si="1">VAR(E12:E71)</f>
        <v>85.311864406779648</v>
      </c>
      <c r="F85" s="2">
        <f t="shared" si="1"/>
        <v>3.2573446327683473</v>
      </c>
      <c r="G85" s="2">
        <f t="shared" si="1"/>
        <v>80.959039548022588</v>
      </c>
      <c r="H85" s="2">
        <f t="shared" si="1"/>
        <v>92.570338983050846</v>
      </c>
      <c r="I85" s="2">
        <f t="shared" si="1"/>
        <v>195.71073446327685</v>
      </c>
      <c r="J85" s="2">
        <f t="shared" si="1"/>
        <v>35.901412429378531</v>
      </c>
      <c r="K85" s="2">
        <f t="shared" si="1"/>
        <v>62.366949152542396</v>
      </c>
      <c r="L85" s="2">
        <f t="shared" si="1"/>
        <v>3.2573446327683473</v>
      </c>
      <c r="M85" s="2">
        <f t="shared" si="1"/>
        <v>80.959039548022588</v>
      </c>
    </row>
    <row r="86" spans="1:13">
      <c r="A86" s="2"/>
      <c r="B86" s="10" t="s">
        <v>39</v>
      </c>
      <c r="C86" s="2">
        <f>POWER(C85,0.5)</f>
        <v>13.989665273453717</v>
      </c>
      <c r="D86" s="2">
        <f t="shared" ref="D86:M86" si="2">POWER(D85,0.5)</f>
        <v>5.8670775408252869</v>
      </c>
      <c r="E86" s="2">
        <f t="shared" si="2"/>
        <v>9.2364421941990003</v>
      </c>
      <c r="F86" s="2">
        <f t="shared" si="2"/>
        <v>1.8048115227824615</v>
      </c>
      <c r="G86" s="2">
        <f t="shared" si="2"/>
        <v>8.9977241315803074</v>
      </c>
      <c r="H86" s="2">
        <f t="shared" si="2"/>
        <v>9.6213480855361873</v>
      </c>
      <c r="I86" s="2">
        <f t="shared" si="2"/>
        <v>13.989665273453717</v>
      </c>
      <c r="J86" s="2">
        <f t="shared" si="2"/>
        <v>5.9917787366840018</v>
      </c>
      <c r="K86" s="2">
        <f t="shared" si="2"/>
        <v>7.8972747927713893</v>
      </c>
      <c r="L86" s="2">
        <f t="shared" si="2"/>
        <v>1.8048115227824615</v>
      </c>
      <c r="M86" s="2">
        <f t="shared" si="2"/>
        <v>8.9977241315803074</v>
      </c>
    </row>
    <row r="87" spans="1:13">
      <c r="A87" s="2"/>
      <c r="B87" s="10" t="s">
        <v>56</v>
      </c>
      <c r="C87" s="2"/>
      <c r="D87" s="2">
        <f>COVAR(C12:C71,D12:D71)</f>
        <v>6.4488888888888907</v>
      </c>
      <c r="E87" s="2">
        <f t="shared" ref="E87:M87" si="3">COVAR(D12:D71,E12:E71)</f>
        <v>4.3800000000000017</v>
      </c>
      <c r="F87" s="2">
        <f t="shared" si="3"/>
        <v>4.2883333333333331</v>
      </c>
      <c r="G87" s="2">
        <f t="shared" si="3"/>
        <v>2.4763888888888896</v>
      </c>
      <c r="H87" s="2">
        <f t="shared" si="3"/>
        <v>-24.662500000000001</v>
      </c>
      <c r="I87" s="2">
        <f t="shared" si="3"/>
        <v>14.996666666666661</v>
      </c>
      <c r="J87" s="2">
        <f t="shared" si="3"/>
        <v>2.8322222222222222</v>
      </c>
      <c r="K87" s="2">
        <f t="shared" si="3"/>
        <v>-1.9908333333333332</v>
      </c>
      <c r="L87" s="2">
        <f t="shared" si="3"/>
        <v>3.2674999999999996</v>
      </c>
      <c r="M87" s="2">
        <f t="shared" si="3"/>
        <v>2.4763888888888896</v>
      </c>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f>COVAR(E12:E71,D12:D71)</f>
        <v>4.3800000000000017</v>
      </c>
      <c r="E96" s="4"/>
      <c r="F96" s="4"/>
      <c r="G96" s="4"/>
      <c r="H96" s="4"/>
      <c r="I96" s="4"/>
      <c r="J96" s="4"/>
      <c r="K96" s="4"/>
      <c r="L96" s="4"/>
      <c r="M96" s="4"/>
    </row>
    <row r="97" spans="1:58">
      <c r="A97" s="2"/>
      <c r="B97" s="2"/>
      <c r="C97" s="10">
        <v>3</v>
      </c>
      <c r="D97" s="3">
        <f>COVAR(F12:F71,D12:D71)</f>
        <v>1.9655555555555559</v>
      </c>
      <c r="E97" s="3">
        <f>COVAR(F12:F71,E12:E71)</f>
        <v>4.2883333333333331</v>
      </c>
      <c r="F97" s="4"/>
      <c r="G97" s="4"/>
      <c r="H97" s="4"/>
      <c r="I97" s="4"/>
      <c r="J97" s="4"/>
      <c r="K97" s="4"/>
      <c r="L97" s="4"/>
      <c r="M97" s="4"/>
    </row>
    <row r="98" spans="1:58">
      <c r="A98" s="2"/>
      <c r="B98" s="2"/>
      <c r="C98" s="10">
        <v>4</v>
      </c>
      <c r="D98" s="3">
        <f>COVAR(G12:G71,D12:D71)</f>
        <v>5.0722222222222175</v>
      </c>
      <c r="E98" s="3">
        <f>COVAR(G12:G71,E12:E71)</f>
        <v>6.6250000000000009</v>
      </c>
      <c r="F98" s="3">
        <f>COVAR(G12:G71,F12:F71)</f>
        <v>2.4763888888888896</v>
      </c>
      <c r="G98" s="4"/>
      <c r="H98" s="4"/>
      <c r="I98" s="4"/>
      <c r="J98" s="4"/>
      <c r="K98" s="4"/>
      <c r="L98" s="4"/>
      <c r="M98" s="4"/>
    </row>
    <row r="99" spans="1:58">
      <c r="A99" s="2"/>
      <c r="B99" s="2"/>
      <c r="C99" s="10">
        <v>5</v>
      </c>
      <c r="D99" s="3">
        <f>COVAR(H12:H71,D12:D71)</f>
        <v>2.6700000000000008</v>
      </c>
      <c r="E99" s="3">
        <f>COVAR(H12:H71,E12:E71)</f>
        <v>-11.03166666666667</v>
      </c>
      <c r="F99" s="3">
        <f>COVAR(H12:H71,F12:F71)</f>
        <v>0.22416666666666679</v>
      </c>
      <c r="G99" s="3">
        <f>COVAR(H12:H71,G12:G71)</f>
        <v>-24.662500000000001</v>
      </c>
      <c r="H99" s="4"/>
      <c r="I99" s="4"/>
      <c r="J99" s="4"/>
      <c r="K99" s="4"/>
      <c r="L99" s="4"/>
      <c r="M99" s="4"/>
    </row>
    <row r="100" spans="1:58">
      <c r="A100" s="2"/>
      <c r="B100" s="2"/>
      <c r="C100" s="10">
        <v>6</v>
      </c>
      <c r="D100" s="3">
        <f>COVAR(I12:I71,D12:D71)</f>
        <v>-6.4488888888888907</v>
      </c>
      <c r="E100" s="3">
        <f>COVAR(I12:I71,E12:E71)</f>
        <v>-6.6466666666666656</v>
      </c>
      <c r="F100" s="3">
        <f>COVAR(I12:I71,F12:F71)</f>
        <v>-5.0322222222222228</v>
      </c>
      <c r="G100" s="3">
        <f>COVAR(I12:I71,G12:G71)</f>
        <v>-14.505555555555556</v>
      </c>
      <c r="H100" s="3">
        <f>COVAR(I12:I71,H12:H71)</f>
        <v>14.996666666666661</v>
      </c>
      <c r="I100" s="4"/>
      <c r="J100" s="4"/>
      <c r="K100" s="4"/>
      <c r="L100" s="4"/>
      <c r="M100" s="4"/>
    </row>
    <row r="101" spans="1:58">
      <c r="A101" s="2"/>
      <c r="B101" s="2"/>
      <c r="C101" s="10">
        <v>7</v>
      </c>
      <c r="D101" s="3">
        <f>COVAR(J12:J71,D12:D71)</f>
        <v>-32.732222222222219</v>
      </c>
      <c r="E101" s="3">
        <f>COVAR(J12:J71,E12:E71)</f>
        <v>-2.1549999999999985</v>
      </c>
      <c r="F101" s="3">
        <f>COVAR(J12:J71,F12:F71)</f>
        <v>-1.4113888888888881</v>
      </c>
      <c r="G101" s="3">
        <f>COVAR(J12:J71,G12:G71)</f>
        <v>-1.4680555555555552</v>
      </c>
      <c r="H101" s="3">
        <f>COVAR(J12:J71,H12:H71)</f>
        <v>-5.0825000000000005</v>
      </c>
      <c r="I101" s="3">
        <f>COVAR(J12:J71,I12:I71)</f>
        <v>2.8322222222222222</v>
      </c>
      <c r="J101" s="4"/>
      <c r="K101" s="4"/>
      <c r="L101" s="4"/>
      <c r="M101" s="4"/>
    </row>
    <row r="102" spans="1:58">
      <c r="A102" s="2"/>
      <c r="B102" s="2"/>
      <c r="C102" s="10">
        <v>8</v>
      </c>
      <c r="D102" s="3">
        <f>COVAR(K12:K71,D12:D71)</f>
        <v>-0.5466666666666653</v>
      </c>
      <c r="E102" s="3">
        <f>COVAR(K12:K71,E12:E71)</f>
        <v>-64.015000000000029</v>
      </c>
      <c r="F102" s="3">
        <f>COVAR(K12:K71,F12:F71)</f>
        <v>-3.2674999999999996</v>
      </c>
      <c r="G102" s="3">
        <f>COVAR(K12:K71,G12:G71)</f>
        <v>-2.6041666666666656</v>
      </c>
      <c r="H102" s="3">
        <f>COVAR(K12:K71,H12:H71)</f>
        <v>3.9691666666666694</v>
      </c>
      <c r="I102" s="3">
        <f>COVAR(K12:K71,I12:I71)</f>
        <v>9.5633333333333326</v>
      </c>
      <c r="J102" s="3">
        <f>COVAR(K12:K71,J12:J71)</f>
        <v>-1.9908333333333332</v>
      </c>
      <c r="K102" s="4"/>
      <c r="L102" s="4"/>
      <c r="M102" s="4"/>
    </row>
    <row r="103" spans="1:58">
      <c r="A103" s="2"/>
      <c r="B103" s="2"/>
      <c r="C103" s="10">
        <v>9</v>
      </c>
      <c r="D103" s="3">
        <f>COVAR(L12:L71,D12:D71)</f>
        <v>-1.9655555555555559</v>
      </c>
      <c r="E103" s="3">
        <f>COVAR(L12:L71,E12:E71)</f>
        <v>-4.2883333333333331</v>
      </c>
      <c r="F103" s="3">
        <f>COVAR(L12:L71,F12:F71)</f>
        <v>-3.2030555555555567</v>
      </c>
      <c r="G103" s="3">
        <f>COVAR(L12:L71,G12:G71)</f>
        <v>-2.4763888888888896</v>
      </c>
      <c r="H103" s="3">
        <f>COVAR(L12:L71,H12:H71)</f>
        <v>-0.22416666666666679</v>
      </c>
      <c r="I103" s="3">
        <f>COVAR(L12:L71,I12:I71)</f>
        <v>5.0322222222222228</v>
      </c>
      <c r="J103" s="3">
        <f>COVAR(L12:L71,J12:J71)</f>
        <v>1.4113888888888881</v>
      </c>
      <c r="K103" s="3">
        <f>COVAR(L12:L71,K12:K71)</f>
        <v>3.2674999999999996</v>
      </c>
      <c r="L103" s="4"/>
      <c r="M103" s="4"/>
    </row>
    <row r="104" spans="1:58">
      <c r="A104" s="2"/>
      <c r="B104" s="2"/>
      <c r="C104" s="10">
        <v>10</v>
      </c>
      <c r="D104" s="3">
        <f>COVAR(M12:M71,D12:D71)</f>
        <v>-5.0722222222222175</v>
      </c>
      <c r="E104" s="3">
        <f>COVAR(M12:M71,E12:E71)</f>
        <v>-6.6250000000000009</v>
      </c>
      <c r="F104" s="3">
        <f>COVAR(M12:M71,F12:F71)</f>
        <v>-2.4763888888888896</v>
      </c>
      <c r="G104" s="3">
        <f>COVAR(M12:M71,G12:G71)</f>
        <v>-79.609722222222203</v>
      </c>
      <c r="H104" s="3">
        <f>COVAR(M12:M71,H12:H71)</f>
        <v>24.662500000000001</v>
      </c>
      <c r="I104" s="3">
        <f>COVAR(M12:M71,I12:I71)</f>
        <v>14.505555555555556</v>
      </c>
      <c r="J104" s="3">
        <f>COVAR(M12:M71,J12:J71)</f>
        <v>1.4680555555555552</v>
      </c>
      <c r="K104" s="3">
        <f>COVAR(M12:M71,K12:K71)</f>
        <v>2.6041666666666656</v>
      </c>
      <c r="L104" s="3">
        <f>COVAR(M12:M71,L12:L71)</f>
        <v>2.4763888888888896</v>
      </c>
      <c r="M104" s="4"/>
    </row>
    <row r="105" spans="1:58">
      <c r="A105" s="2"/>
      <c r="B105" s="2"/>
      <c r="C105" s="2"/>
      <c r="D105" s="12" t="s">
        <v>55</v>
      </c>
      <c r="E105" s="12" t="s">
        <v>55</v>
      </c>
      <c r="F105" s="12" t="s">
        <v>55</v>
      </c>
      <c r="G105" s="12" t="s">
        <v>55</v>
      </c>
      <c r="H105" s="12" t="s">
        <v>55</v>
      </c>
      <c r="I105" s="12" t="s">
        <v>55</v>
      </c>
      <c r="J105" s="12" t="s">
        <v>55</v>
      </c>
      <c r="K105" s="12" t="s">
        <v>55</v>
      </c>
      <c r="L105" s="12" t="s">
        <v>55</v>
      </c>
      <c r="M105" s="2"/>
    </row>
    <row r="106" spans="1:58" ht="27.75" customHeight="1">
      <c r="A106" s="25" t="s">
        <v>42</v>
      </c>
      <c r="B106" s="23"/>
      <c r="C106" s="23"/>
      <c r="D106" s="23"/>
      <c r="E106" s="23"/>
      <c r="F106" s="23"/>
      <c r="G106" s="23"/>
      <c r="H106" s="23"/>
      <c r="I106" s="23"/>
      <c r="J106" s="23"/>
      <c r="K106" s="23"/>
      <c r="L106" s="23"/>
      <c r="M106" s="24"/>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D108" s="6" t="s">
        <v>46</v>
      </c>
      <c r="E108" s="6" t="s">
        <v>45</v>
      </c>
      <c r="F108" s="6" t="s">
        <v>47</v>
      </c>
      <c r="G108" s="6" t="s">
        <v>48</v>
      </c>
      <c r="H108" s="6" t="s">
        <v>49</v>
      </c>
      <c r="I108" s="6" t="s">
        <v>50</v>
      </c>
      <c r="J108" s="6" t="s">
        <v>51</v>
      </c>
      <c r="K108" s="6" t="s">
        <v>51</v>
      </c>
      <c r="L108" s="6" t="s">
        <v>52</v>
      </c>
      <c r="M108" s="6" t="s">
        <v>53</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A109" s="6" t="s">
        <v>54</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6">
        <f>D87/C85</f>
        <v>3.2951125070244724E-2</v>
      </c>
      <c r="E113" s="6">
        <f>E87/C85</f>
        <v>2.2379968130066288E-2</v>
      </c>
      <c r="F113" s="6">
        <f>F87/C85</f>
        <v>2.1911589801621206E-2</v>
      </c>
      <c r="G113" s="6">
        <f>G87/C85</f>
        <v>1.2653311509356984E-2</v>
      </c>
      <c r="H113" s="6">
        <f>H87/C85</f>
        <v>-0.12601506027574422</v>
      </c>
      <c r="I113" s="6">
        <f>I87/C85</f>
        <v>7.662669453361351E-2</v>
      </c>
      <c r="J113" s="6">
        <f>J87/C85</f>
        <v>1.4471471020684664E-2</v>
      </c>
      <c r="K113" s="6">
        <f>K87/C85</f>
        <v>-1.0172325696866122E-2</v>
      </c>
      <c r="L113" s="2">
        <f>L87/C85</f>
        <v>1.669555841666474E-2</v>
      </c>
      <c r="M113" s="2">
        <f>M87/C85</f>
        <v>1.2653311509356984E-2</v>
      </c>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f>8+(C77-8)*D113</f>
        <v>7.9494749415589583</v>
      </c>
      <c r="E118" s="2">
        <f>8+(C77-8)*E113</f>
        <v>7.9656840488672316</v>
      </c>
      <c r="F118" s="2">
        <f>8+(C77-8)*F113</f>
        <v>7.9664022289708472</v>
      </c>
      <c r="G118" s="2">
        <f>8+(C77-8)*G113</f>
        <v>7.9805982556856527</v>
      </c>
      <c r="H118" s="2">
        <f>8+(C77-8)*H113</f>
        <v>8.1932230924228087</v>
      </c>
      <c r="I118" s="2">
        <f>8+(C77-8)*I113</f>
        <v>7.8825057350484595</v>
      </c>
      <c r="J118" s="2">
        <f>8+(C77-8)*J113</f>
        <v>7.9778104111016166</v>
      </c>
      <c r="K118" s="2">
        <f>8+(C77-8)*K113</f>
        <v>8.0155975660685286</v>
      </c>
      <c r="L118" s="2">
        <f>8+(C77-8)*L113</f>
        <v>7.9744001437611143</v>
      </c>
      <c r="M118" s="2">
        <f>8+(C77-8)*M113</f>
        <v>7.9805982556856527</v>
      </c>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2" t="s">
        <v>29</v>
      </c>
      <c r="B121" s="23"/>
      <c r="C121" s="23"/>
      <c r="D121" s="23"/>
      <c r="E121" s="23"/>
      <c r="F121" s="23"/>
      <c r="G121" s="23"/>
      <c r="H121" s="23"/>
      <c r="I121" s="23"/>
      <c r="J121" s="23"/>
      <c r="K121" s="23"/>
      <c r="L121" s="23"/>
      <c r="M121" s="24"/>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6" t="s">
        <v>57</v>
      </c>
      <c r="E123" s="6" t="s">
        <v>58</v>
      </c>
      <c r="F123" s="6" t="s">
        <v>58</v>
      </c>
      <c r="G123" s="6" t="s">
        <v>57</v>
      </c>
      <c r="H123" s="6" t="s">
        <v>58</v>
      </c>
      <c r="I123" s="6" t="s">
        <v>57</v>
      </c>
      <c r="J123" s="6" t="s">
        <v>57</v>
      </c>
      <c r="K123" s="6" t="s">
        <v>57</v>
      </c>
      <c r="L123" s="6" t="s">
        <v>57</v>
      </c>
      <c r="M123" s="6" t="s">
        <v>58</v>
      </c>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f>CORREL(E12:E71,D12:D71)</f>
        <v>8.2195265888640276E-2</v>
      </c>
      <c r="E131" s="4"/>
      <c r="F131" s="4"/>
      <c r="G131" s="4"/>
      <c r="H131" s="4"/>
      <c r="I131" s="4"/>
      <c r="J131" s="4"/>
      <c r="K131" s="4"/>
      <c r="L131" s="4"/>
      <c r="M131" s="4"/>
    </row>
    <row r="132" spans="1:13">
      <c r="A132" s="2"/>
      <c r="B132" s="2"/>
      <c r="C132" s="10">
        <v>3</v>
      </c>
      <c r="D132" s="3">
        <f>CORREL(F12:F71,D12:D71)</f>
        <v>0.18876908866596753</v>
      </c>
      <c r="E132" s="3">
        <f>CORREL(F12:F71,E12:E71)</f>
        <v>0.26160810982305277</v>
      </c>
      <c r="F132" s="4"/>
      <c r="G132" s="4"/>
      <c r="H132" s="4"/>
      <c r="I132" s="4"/>
      <c r="J132" s="4"/>
      <c r="K132" s="4"/>
      <c r="L132" s="4"/>
      <c r="M132" s="4"/>
    </row>
    <row r="133" spans="1:13">
      <c r="A133" s="2"/>
      <c r="B133" s="2"/>
      <c r="C133" s="10">
        <v>4</v>
      </c>
      <c r="D133" s="3">
        <f>CORREL(G12:G71,D12:D71)</f>
        <v>9.7710899098937792E-2</v>
      </c>
      <c r="E133" s="3">
        <f>CORREL(G12:G71,E12:E71)</f>
        <v>8.1067677498937146E-2</v>
      </c>
      <c r="F133" s="3">
        <f xml:space="preserve"> CORREL(G12:G71,F12:F71)</f>
        <v>0.15507920171812506</v>
      </c>
      <c r="G133" s="4"/>
      <c r="H133" s="4"/>
      <c r="I133" s="4"/>
      <c r="J133" s="4"/>
      <c r="K133" s="4"/>
      <c r="L133" s="4"/>
      <c r="M133" s="4"/>
    </row>
    <row r="134" spans="1:13">
      <c r="A134" s="2"/>
      <c r="B134" s="2"/>
      <c r="C134" s="10">
        <v>5</v>
      </c>
      <c r="D134" s="3">
        <f>CORREL(H12:H71,D12:D71)</f>
        <v>4.8100849348445746E-2</v>
      </c>
      <c r="E134" s="3">
        <f>CORREL(H12:H71,E12:E71)</f>
        <v>-0.12624079645382882</v>
      </c>
      <c r="F134" s="3">
        <f>CORREL(H12:H71,F12:F71)</f>
        <v>1.312811857293858E-2</v>
      </c>
      <c r="G134" s="3">
        <f>CORREL(H12:H71,G12:G71)</f>
        <v>-0.28971283523749719</v>
      </c>
      <c r="H134" s="4"/>
      <c r="I134" s="4"/>
      <c r="J134" s="4"/>
      <c r="K134" s="4"/>
      <c r="L134" s="4"/>
      <c r="M134" s="4"/>
    </row>
    <row r="135" spans="1:13">
      <c r="A135" s="2"/>
      <c r="B135" s="2"/>
      <c r="C135" s="10">
        <v>6</v>
      </c>
      <c r="D135" s="3">
        <f>CORREL(I12:I71,D12:D71)</f>
        <v>-7.9901509057779888E-2</v>
      </c>
      <c r="E135" s="3">
        <f>CORREL(I12:I71,E12:E71)</f>
        <v>-5.2310768226756815E-2</v>
      </c>
      <c r="F135" s="3">
        <f>CORREL(I12:I71,F12:F71)</f>
        <v>-0.20268418900090146</v>
      </c>
      <c r="G135" s="3">
        <f>CORREL(I12:I71,G12:G71)</f>
        <v>-0.1171908241398862</v>
      </c>
      <c r="H135" s="3">
        <f>CORREL(I12:I71,H12:H71)</f>
        <v>0.11330543090462039</v>
      </c>
      <c r="I135" s="4"/>
      <c r="J135" s="4"/>
      <c r="K135" s="4"/>
      <c r="L135" s="4"/>
      <c r="M135" s="4"/>
    </row>
    <row r="136" spans="1:13">
      <c r="A136" s="2"/>
      <c r="B136" s="2"/>
      <c r="C136" s="10">
        <v>7</v>
      </c>
      <c r="D136" s="3">
        <f>CORREL(J12:J71,D12:D71)</f>
        <v>-0.94688477654959946</v>
      </c>
      <c r="E136" s="3">
        <f>CORREL(J12:J71,E12:E71)</f>
        <v>-3.959916507955008E-2</v>
      </c>
      <c r="F136" s="3">
        <f>CORREL(J12:J71,F12:F71)</f>
        <v>-0.1327267042103136</v>
      </c>
      <c r="G136" s="3">
        <f>CORREL(J12:J71,G12:G71)</f>
        <v>-2.7691934042583025E-2</v>
      </c>
      <c r="H136" s="3">
        <f>CORREL(J12:J71,H12:H71)</f>
        <v>-8.9657150428273685E-2</v>
      </c>
      <c r="I136" s="3">
        <f>CORREL(J12:J71,I12:I71)</f>
        <v>3.4360816399646658E-2</v>
      </c>
      <c r="J136" s="4"/>
      <c r="K136" s="4"/>
      <c r="L136" s="4"/>
      <c r="M136" s="4"/>
    </row>
    <row r="137" spans="1:13">
      <c r="A137" s="2"/>
      <c r="B137" s="2"/>
      <c r="C137" s="10">
        <v>8</v>
      </c>
      <c r="D137" s="3">
        <f>CORREL(K12:K71,D12:D71)</f>
        <v>-1.1998383917243848E-2</v>
      </c>
      <c r="E137" s="3">
        <f>CORREL(K12:K71,E12:E71)</f>
        <v>-0.89248108806854909</v>
      </c>
      <c r="F137" s="3">
        <f>CORREL(K12:K71,F12:F71)</f>
        <v>-0.23313406164596534</v>
      </c>
      <c r="G137" s="3">
        <f>CORREL(K12:K71,G12:G71)</f>
        <v>-3.726988826818263E-2</v>
      </c>
      <c r="H137" s="3">
        <f>CORREL(K12:K71,H12:H71)</f>
        <v>5.3123343034142387E-2</v>
      </c>
      <c r="I137" s="3">
        <f>CORREL(K12:K71,I12:I71)</f>
        <v>8.8028633245349472E-2</v>
      </c>
      <c r="J137" s="3">
        <f>CORREL(K12:K71,J12:J71)</f>
        <v>-4.2785944655328929E-2</v>
      </c>
      <c r="K137" s="4"/>
      <c r="L137" s="4"/>
      <c r="M137" s="4"/>
    </row>
    <row r="138" spans="1:13">
      <c r="A138" s="2"/>
      <c r="B138" s="2"/>
      <c r="C138" s="10">
        <v>9</v>
      </c>
      <c r="D138" s="3">
        <f>CORREL(L12:L71,D12:D71)</f>
        <v>-0.18876908866596753</v>
      </c>
      <c r="E138" s="3">
        <f>CORREL(L12:L71,E12:E71)</f>
        <v>-0.26160810982305277</v>
      </c>
      <c r="F138" s="3">
        <f>CORREL(L12:L71,F12:F71)</f>
        <v>-1</v>
      </c>
      <c r="G138" s="3">
        <f>CORREL(L12:L71,G12:G71)</f>
        <v>-0.15507920171812506</v>
      </c>
      <c r="H138" s="3">
        <f>CORREL(L12:L71,H12:H71)</f>
        <v>-1.312811857293858E-2</v>
      </c>
      <c r="I138" s="3">
        <f>CORREL(L12:L71,I12:I71)</f>
        <v>0.20268418900090146</v>
      </c>
      <c r="J138" s="3">
        <f>CORREL(L12:L71,J12:J71)</f>
        <v>0.1327267042103136</v>
      </c>
      <c r="K138" s="3">
        <f>CORREL(L12:L71,K12:K71)</f>
        <v>0.23313406164596534</v>
      </c>
      <c r="L138" s="4"/>
      <c r="M138" s="4"/>
    </row>
    <row r="139" spans="1:13">
      <c r="A139" s="2"/>
      <c r="B139" s="2"/>
      <c r="C139" s="10">
        <v>10</v>
      </c>
      <c r="D139" s="3">
        <f>CORREL(M12:M71,D12:D71)</f>
        <v>-9.7710899098937792E-2</v>
      </c>
      <c r="E139" s="3">
        <f>CORREL(M12:M71,E12:E71)</f>
        <v>-8.1067677498937146E-2</v>
      </c>
      <c r="F139" s="3">
        <f>CORREL(M12:M71,F12:F71)</f>
        <v>-0.15507920171812506</v>
      </c>
      <c r="G139" s="3">
        <f>CORREL(M12:M71,G12:G71)</f>
        <v>-1.0000000000000002</v>
      </c>
      <c r="H139" s="3">
        <f>CORREL(M12:M71,H12:H71)</f>
        <v>0.28971283523749719</v>
      </c>
      <c r="I139" s="3">
        <f>CORREL(M12:M71,I12:I71)</f>
        <v>0.1171908241398862</v>
      </c>
      <c r="J139" s="3">
        <f>CORREL(M12:M71,J12:J71)</f>
        <v>2.7691934042583025E-2</v>
      </c>
      <c r="K139" s="3">
        <f>CORREL(M12:M71,K12:K71)</f>
        <v>3.726988826818263E-2</v>
      </c>
      <c r="L139" s="3">
        <f>CORREL(L12:L71,M12:M71)</f>
        <v>0.15507920171812506</v>
      </c>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2010-11-19T07:47:21Z</dcterms:modified>
</cp:coreProperties>
</file>