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fin_position" sheetId="1" state="visible" r:id="rId2"/>
    <sheet name="cash_flow" sheetId="2" state="visible" r:id="rId3"/>
    <sheet name="income_stat" sheetId="3" state="visible" r:id="rId4"/>
  </sheets>
  <definedNames>
    <definedName function="false" hidden="false" name="asd" vbProcedure="false">#REF!</definedName>
    <definedName function="false" hidden="false" name="CIQWBGuid" vbProcedure="false">"2cd8126d-26c3-430c-b7fa-a069e3a1fc62"</definedName>
    <definedName function="false" hidden="false" name="Forecast" vbProcedure="false">#REF!</definedName>
    <definedName function="false" hidden="false" name="IQ_CH" vbProcedure="false">110000</definedName>
    <definedName function="false" hidden="false" name="IQ_CQ" vbProcedure="false">5000</definedName>
    <definedName function="false" hidden="false" name="IQ_CY" vbProcedure="false">10000</definedName>
    <definedName function="false" hidden="false" name="IQ_DAILY" vbProcedure="false">500000</definedName>
    <definedName function="false" hidden="false" name="IQ_DNTM" vbProcedure="false">700000</definedName>
    <definedName function="false" hidden="false" name="IQ_FH" vbProcedure="false">100000</definedName>
    <definedName function="false" hidden="false" name="IQ_FQ" vbProcedure="false">500</definedName>
    <definedName function="false" hidden="false" name="IQ_FWD_CY" vbProcedure="false">10001</definedName>
    <definedName function="false" hidden="false" name="IQ_FWD_CY1" vbProcedure="false">10002</definedName>
    <definedName function="false" hidden="false" name="IQ_FWD_CY2" vbProcedure="false">10003</definedName>
    <definedName function="false" hidden="false" name="IQ_FWD_FY" vbProcedure="false">1001</definedName>
    <definedName function="false" hidden="false" name="IQ_FWD_FY1" vbProcedure="false">1002</definedName>
    <definedName function="false" hidden="false" name="IQ_FWD_FY2" vbProcedure="false">1003</definedName>
    <definedName function="false" hidden="false" name="IQ_FWD_Q" vbProcedure="false">501</definedName>
    <definedName function="false" hidden="false" name="IQ_FWD_Q1" vbProcedure="false">502</definedName>
    <definedName function="false" hidden="false" name="IQ_FWD_Q2" vbProcedure="false">503</definedName>
    <definedName function="false" hidden="false" name="IQ_FY" vbProcedure="false">1000</definedName>
    <definedName function="false" hidden="false" name="IQ_LATESTK" vbProcedure="false">1000</definedName>
    <definedName function="false" hidden="false" name="IQ_LATESTQ" vbProcedure="false">500</definedName>
    <definedName function="false" hidden="false" name="IQ_LTM" vbProcedure="false">2000</definedName>
    <definedName function="false" hidden="false" name="IQ_LTMMONTH" vbProcedure="false">120000</definedName>
    <definedName function="false" hidden="false" name="IQ_MONTH" vbProcedure="false">15000</definedName>
    <definedName function="false" hidden="false" name="IQ_MTD" vbProcedure="false">800000</definedName>
    <definedName function="false" hidden="false" name="IQ_NAMES_REVISION_DATE_" vbProcedure="false">41666.7099189815</definedName>
    <definedName function="false" hidden="false" name="IQ_NTM" vbProcedure="false">6000</definedName>
    <definedName function="false" hidden="false" name="IQ_QTD" vbProcedure="false">750000</definedName>
    <definedName function="false" hidden="false" name="IQ_TODAY" vbProcedure="false">0</definedName>
    <definedName function="false" hidden="false" name="IQ_WEEK" vbProcedure="false">50000</definedName>
    <definedName function="false" hidden="false" name="IQ_YTD" vbProcedure="false">3000</definedName>
    <definedName function="false" hidden="false" name="IQ_YTDMONTH" vbProcedure="false">130000</definedName>
    <definedName function="false" hidden="false" name="Step1" vbProcedure="false">#REF!</definedName>
    <definedName function="false" hidden="false" name="Step2" vbProcedure="false">#REF!</definedName>
    <definedName function="false" hidden="false" name="Step3" vbProcedure="false">#REF!</definedName>
    <definedName function="false" hidden="false" name="Step4" vbProcedure="false">#REF!</definedName>
    <definedName function="false" hidden="false" name="Step5" vbProcedure="false">#REF!</definedName>
    <definedName function="false" hidden="false" name="Step6" vbProcedure="false">#REF!</definedName>
    <definedName function="false" hidden="false" name="Step_1" vbProcedure="false">#REF!</definedName>
    <definedName function="false" hidden="false" name="Step_2" vbProcedure="false">#REF!</definedName>
    <definedName function="false" hidden="false" name="Step_3" vbProcedure="false">#REF!</definedName>
    <definedName function="false" hidden="false" name="Step_4" vbProcedure="false">#REF!</definedName>
    <definedName function="false" hidden="false" name="Step_5" vbProcedure="false">#REF!</definedName>
    <definedName function="false" hidden="false" name="Step_6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<sst xmlns="http://schemas.openxmlformats.org/spreadsheetml/2006/main" count="61" uniqueCount="58">
  <si>
    <t xml:space="preserve">ABC LTD</t>
  </si>
  <si>
    <t xml:space="preserve">Balance Sheet</t>
  </si>
  <si>
    <t xml:space="preserve">[KES millions]</t>
  </si>
  <si>
    <t xml:space="preserve">Assets</t>
  </si>
  <si>
    <t xml:space="preserve">Current assets:</t>
  </si>
  <si>
    <t xml:space="preserve">Cash</t>
  </si>
  <si>
    <t xml:space="preserve">Accounts Receivable</t>
  </si>
  <si>
    <t xml:space="preserve">Prepaid expenses</t>
  </si>
  <si>
    <t xml:space="preserve">Inventory</t>
  </si>
  <si>
    <t xml:space="preserve">Total current assets</t>
  </si>
  <si>
    <t xml:space="preserve">Property &amp; Equipment</t>
  </si>
  <si>
    <t xml:space="preserve">Goodwill</t>
  </si>
  <si>
    <t xml:space="preserve">Total Assets</t>
  </si>
  <si>
    <t xml:space="preserve">Liabilities</t>
  </si>
  <si>
    <t xml:space="preserve">Current liabilities:</t>
  </si>
  <si>
    <t xml:space="preserve">Accounts Payable</t>
  </si>
  <si>
    <t xml:space="preserve">Accrued expenses</t>
  </si>
  <si>
    <t xml:space="preserve">Unearned revenue</t>
  </si>
  <si>
    <t xml:space="preserve">Total current liabilities</t>
  </si>
  <si>
    <t xml:space="preserve">Long-term debt</t>
  </si>
  <si>
    <t xml:space="preserve">Other long-term liabilities</t>
  </si>
  <si>
    <t xml:space="preserve">Total Liabilities</t>
  </si>
  <si>
    <t xml:space="preserve">Shareholder's Equity</t>
  </si>
  <si>
    <t xml:space="preserve">Equity Capital</t>
  </si>
  <si>
    <t xml:space="preserve">Retained Earnings</t>
  </si>
  <si>
    <t xml:space="preserve">Total Liabilities &amp; Shareholder's Equity</t>
  </si>
  <si>
    <t xml:space="preserve">Statement of Cash Flows</t>
  </si>
  <si>
    <t xml:space="preserve">Operating Cash Flow</t>
  </si>
  <si>
    <t xml:space="preserve">Net Earnings</t>
  </si>
  <si>
    <t xml:space="preserve">Plus: Depreciation &amp; Amortization</t>
  </si>
  <si>
    <t xml:space="preserve">Less: Changes in Working Capital</t>
  </si>
  <si>
    <t xml:space="preserve">Cash from Operations</t>
  </si>
  <si>
    <t xml:space="preserve">Investing Cash Flow</t>
  </si>
  <si>
    <t xml:space="preserve">Investments in Property &amp; Equipment</t>
  </si>
  <si>
    <t xml:space="preserve">Cash from Investing</t>
  </si>
  <si>
    <t xml:space="preserve">Financing Cash Flow</t>
  </si>
  <si>
    <t xml:space="preserve">Issuance (repayment) of debt</t>
  </si>
  <si>
    <t xml:space="preserve">Issuance (repayment) of equity</t>
  </si>
  <si>
    <t xml:space="preserve">Cash from Financing</t>
  </si>
  <si>
    <t xml:space="preserve">Net Increase (decrease) in Cash</t>
  </si>
  <si>
    <t xml:space="preserve">Opening Cash Balance</t>
  </si>
  <si>
    <t xml:space="preserve">Closing Cash Balance</t>
  </si>
  <si>
    <t xml:space="preserve">Income Statement</t>
  </si>
  <si>
    <t xml:space="preserve">Company A</t>
  </si>
  <si>
    <t xml:space="preserve">Company B</t>
  </si>
  <si>
    <t xml:space="preserve">Revenue</t>
  </si>
  <si>
    <t xml:space="preserve">COGS</t>
  </si>
  <si>
    <t xml:space="preserve">Gross Profit</t>
  </si>
  <si>
    <t xml:space="preserve">Operating Expenses</t>
  </si>
  <si>
    <t xml:space="preserve">Research and Development</t>
  </si>
  <si>
    <t xml:space="preserve">Advertising</t>
  </si>
  <si>
    <t xml:space="preserve">General and Administrative</t>
  </si>
  <si>
    <t xml:space="preserve">Total Operating Expenses</t>
  </si>
  <si>
    <t xml:space="preserve">Operating Income</t>
  </si>
  <si>
    <t xml:space="preserve">Interest Expense</t>
  </si>
  <si>
    <t xml:space="preserve">Income Before Income Taxes</t>
  </si>
  <si>
    <t xml:space="preserve">Income Tax Expense</t>
  </si>
  <si>
    <t xml:space="preserve">Net Income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</si>
</sst>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-* #,##0_-;\(#,##0\)_-;_-* \-_-;_-@_-"/>
    <numFmt numFmtId="167" formatCode="0.000"/>
    <numFmt numFmtId="168" formatCode="_(* #,##0_);_(* \(#,##0\);_(* \-??_);_(@_)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E6E7E8"/>
      <name val="Arial"/>
      <family val="2"/>
      <charset val="1"/>
    </font>
    <font>
      <u val="single"/>
      <sz val="11"/>
      <color rgb="FFE6E7E8"/>
      <name val="Calibri"/>
      <family val="2"/>
      <charset val="1"/>
    </font>
    <font>
      <b val="true"/>
      <sz val="12"/>
      <color rgb="FF000000"/>
      <name val="Open Sans"/>
      <family val="2"/>
      <charset val="1"/>
    </font>
    <font>
      <sz val="10"/>
      <color rgb="FF000000"/>
      <name val="Open Sans"/>
      <family val="2"/>
      <charset val="1"/>
    </font>
    <font>
      <sz val="8"/>
      <color rgb="FF000000"/>
      <name val="Open Sans"/>
      <family val="2"/>
      <charset val="1"/>
    </font>
    <font>
      <b val="true"/>
      <sz val="10"/>
      <color rgb="FF000000"/>
      <name val="Open Sans"/>
      <family val="2"/>
      <charset val="1"/>
    </font>
    <font>
      <sz val="10"/>
      <color rgb="FF0000FF"/>
      <name val="Open Sans"/>
      <family val="2"/>
      <charset val="1"/>
    </font>
    <font>
      <sz val="10"/>
      <name val="Open Sans"/>
      <family val="2"/>
      <charset val="1"/>
    </font>
    <font>
      <b val="true"/>
      <sz val="10"/>
      <name val="Open Sans"/>
      <family val="2"/>
      <charset val="1"/>
    </font>
    <font>
      <b val="true"/>
      <sz val="10"/>
      <color rgb="FF0000FF"/>
      <name val="Open Sans"/>
      <family val="2"/>
      <charset val="1"/>
    </font>
    <font>
      <i val="true"/>
      <sz val="10"/>
      <color rgb="FF000000"/>
      <name val="Open Sans"/>
      <family val="2"/>
      <charset val="1"/>
    </font>
    <font>
      <sz val="10"/>
      <color rgb="FFFFFFFF"/>
      <name val="Open 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double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left" vertical="bottom" textRotation="0" wrapText="false" indent="5" shrinkToFit="false"/>
      <protection locked="true" hidden="false"/>
    </xf>
    <xf numFmtId="166" fontId="7" fillId="2" borderId="1" xfId="15" applyFont="true" applyBorder="true" applyAlignment="true" applyProtection="true">
      <alignment horizontal="left" vertical="bottom" textRotation="0" wrapText="false" indent="5" shrinkToFit="false"/>
      <protection locked="true" hidden="false"/>
    </xf>
    <xf numFmtId="166" fontId="1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1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9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2" borderId="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4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7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2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2" xfId="20"/>
    <cellStyle name="Hyperlink 2 2" xfId="21"/>
    <cellStyle name="Hyperlink 3" xfId="22"/>
    <cellStyle name="Normal 2" xfId="23"/>
    <cellStyle name="Normal 2 2 2" xfId="24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69A2E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6E7E8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ACB20C"/>
      <rgbColor rgb="FFFFCC00"/>
      <rgbColor rgb="FFFF9900"/>
      <rgbColor rgb="FFED4C0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CB20C"/>
    <pageSetUpPr fitToPage="false"/>
  </sheetPr>
  <dimension ref="B1:G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05"/>
    <col collapsed="false" customWidth="true" hidden="false" outlineLevel="0" max="2" min="2" style="1" width="36.95"/>
    <col collapsed="false" customWidth="false" hidden="false" outlineLevel="0" max="1024" min="3" style="1" width="11.52"/>
  </cols>
  <sheetData>
    <row r="1" customFormat="false" ht="17.9" hidden="false" customHeight="false" outlineLevel="0" collapsed="false">
      <c r="B1" s="2" t="s">
        <v>0</v>
      </c>
      <c r="C1" s="3"/>
      <c r="D1" s="3"/>
      <c r="E1" s="3"/>
      <c r="F1" s="3"/>
      <c r="G1" s="4"/>
    </row>
    <row r="2" customFormat="false" ht="14.9" hidden="false" customHeight="false" outlineLevel="0" collapsed="false">
      <c r="B2" s="5" t="s">
        <v>1</v>
      </c>
      <c r="C2" s="3"/>
      <c r="D2" s="3"/>
      <c r="E2" s="3"/>
      <c r="F2" s="3"/>
      <c r="G2" s="3"/>
    </row>
    <row r="3" customFormat="false" ht="13.8" hidden="false" customHeight="false" outlineLevel="0" collapsed="false">
      <c r="B3" s="3" t="s">
        <v>2</v>
      </c>
      <c r="C3" s="6"/>
      <c r="D3" s="6"/>
      <c r="E3" s="6"/>
      <c r="F3" s="6"/>
      <c r="G3" s="6"/>
    </row>
    <row r="4" customFormat="false" ht="13.8" hidden="false" customHeight="false" outlineLevel="0" collapsed="false">
      <c r="B4" s="3"/>
      <c r="C4" s="7" t="n">
        <v>2014</v>
      </c>
      <c r="D4" s="7" t="n">
        <v>2015</v>
      </c>
      <c r="E4" s="7" t="n">
        <v>2016</v>
      </c>
      <c r="F4" s="7" t="n">
        <v>2017</v>
      </c>
      <c r="G4" s="7" t="n">
        <v>2018</v>
      </c>
    </row>
    <row r="5" customFormat="false" ht="13.8" hidden="false" customHeight="false" outlineLevel="0" collapsed="false">
      <c r="B5" s="8" t="s">
        <v>3</v>
      </c>
      <c r="C5" s="9" t="n">
        <v>2016</v>
      </c>
      <c r="D5" s="9" t="n">
        <v>2017</v>
      </c>
      <c r="E5" s="9" t="n">
        <v>2018</v>
      </c>
      <c r="F5" s="9" t="n">
        <v>2019</v>
      </c>
      <c r="G5" s="9" t="n">
        <v>2020</v>
      </c>
    </row>
    <row r="6" customFormat="false" ht="13.8" hidden="false" customHeight="false" outlineLevel="0" collapsed="false">
      <c r="B6" s="10" t="s">
        <v>4</v>
      </c>
      <c r="C6" s="11"/>
      <c r="D6" s="11"/>
      <c r="E6" s="11"/>
      <c r="F6" s="11"/>
      <c r="G6" s="11"/>
    </row>
    <row r="7" customFormat="false" ht="13.8" hidden="false" customHeight="false" outlineLevel="0" collapsed="false">
      <c r="B7" s="12" t="s">
        <v>5</v>
      </c>
      <c r="C7" s="11" t="n">
        <v>167971.1792</v>
      </c>
      <c r="D7" s="11" t="n">
        <v>181209.912697878</v>
      </c>
      <c r="E7" s="11" t="n">
        <v>183715.256583009</v>
      </c>
      <c r="F7" s="11" t="n">
        <v>211069.335606605</v>
      </c>
      <c r="G7" s="11" t="n">
        <v>239549.520365185</v>
      </c>
    </row>
    <row r="8" customFormat="false" ht="13.8" hidden="false" customHeight="false" outlineLevel="0" collapsed="false">
      <c r="B8" s="12" t="s">
        <v>6</v>
      </c>
      <c r="C8" s="11" t="n">
        <v>5100.35</v>
      </c>
      <c r="D8" s="11" t="n">
        <v>5904.3</v>
      </c>
      <c r="E8" s="11" t="n">
        <v>6567.25</v>
      </c>
      <c r="F8" s="11" t="n">
        <v>7117.05</v>
      </c>
      <c r="G8" s="11" t="n">
        <v>7538.6</v>
      </c>
    </row>
    <row r="9" customFormat="false" ht="13.8" hidden="false" customHeight="false" outlineLevel="0" collapsed="false">
      <c r="B9" s="12" t="s">
        <v>7</v>
      </c>
      <c r="C9" s="11" t="n">
        <v>4806</v>
      </c>
      <c r="D9" s="11" t="n">
        <v>5513</v>
      </c>
      <c r="E9" s="11" t="n">
        <v>5170</v>
      </c>
      <c r="F9" s="11" t="n">
        <v>5998</v>
      </c>
      <c r="G9" s="11" t="n">
        <v>5682</v>
      </c>
    </row>
    <row r="10" customFormat="false" ht="13.8" hidden="false" customHeight="false" outlineLevel="0" collapsed="false">
      <c r="B10" s="13" t="s">
        <v>8</v>
      </c>
      <c r="C10" s="14" t="n">
        <v>7804.6</v>
      </c>
      <c r="D10" s="14" t="n">
        <v>9600.8</v>
      </c>
      <c r="E10" s="14" t="n">
        <v>9824.6</v>
      </c>
      <c r="F10" s="14" t="n">
        <v>10530.8</v>
      </c>
      <c r="G10" s="14" t="n">
        <v>11342</v>
      </c>
    </row>
    <row r="11" customFormat="false" ht="13.8" hidden="false" customHeight="false" outlineLevel="0" collapsed="false">
      <c r="B11" s="12" t="s">
        <v>9</v>
      </c>
      <c r="C11" s="15" t="n">
        <f aca="false">SUM(C7:C10)</f>
        <v>185682.1292</v>
      </c>
      <c r="D11" s="15" t="n">
        <f aca="false">SUM(D7:D10)</f>
        <v>202228.012697878</v>
      </c>
      <c r="E11" s="15" t="n">
        <f aca="false">SUM(E7:E10)</f>
        <v>205277.106583009</v>
      </c>
      <c r="F11" s="15" t="n">
        <f aca="false">SUM(F7:F10)</f>
        <v>234715.185606605</v>
      </c>
      <c r="G11" s="15" t="n">
        <f aca="false">SUM(G7:G10)</f>
        <v>264112.120365185</v>
      </c>
    </row>
    <row r="12" customFormat="false" ht="13.8" hidden="false" customHeight="false" outlineLevel="0" collapsed="false">
      <c r="B12" s="16"/>
      <c r="C12" s="11"/>
      <c r="D12" s="11"/>
      <c r="E12" s="11"/>
      <c r="F12" s="11"/>
      <c r="G12" s="11"/>
    </row>
    <row r="13" customFormat="false" ht="13.8" hidden="false" customHeight="false" outlineLevel="0" collapsed="false">
      <c r="B13" s="16" t="s">
        <v>10</v>
      </c>
      <c r="C13" s="11" t="n">
        <v>45500</v>
      </c>
      <c r="D13" s="11" t="n">
        <v>42350</v>
      </c>
      <c r="E13" s="11" t="n">
        <v>40145</v>
      </c>
      <c r="F13" s="11" t="n">
        <v>38601.5</v>
      </c>
      <c r="G13" s="11" t="n">
        <v>37521.05</v>
      </c>
    </row>
    <row r="14" customFormat="false" ht="13.8" hidden="false" customHeight="false" outlineLevel="0" collapsed="false">
      <c r="B14" s="16" t="s">
        <v>11</v>
      </c>
      <c r="C14" s="11" t="n">
        <v>3580</v>
      </c>
      <c r="D14" s="11" t="n">
        <v>3460</v>
      </c>
      <c r="E14" s="11" t="n">
        <v>3910</v>
      </c>
      <c r="F14" s="11" t="n">
        <v>3870</v>
      </c>
      <c r="G14" s="11" t="n">
        <v>3850</v>
      </c>
    </row>
    <row r="15" customFormat="false" ht="13.8" hidden="false" customHeight="false" outlineLevel="0" collapsed="false">
      <c r="B15" s="17" t="s">
        <v>12</v>
      </c>
      <c r="C15" s="18" t="n">
        <f aca="false">SUM(C11:C14)</f>
        <v>234762.1292</v>
      </c>
      <c r="D15" s="18" t="n">
        <f aca="false">SUM(D11:D14)</f>
        <v>248038.012697878</v>
      </c>
      <c r="E15" s="18" t="n">
        <f aca="false">SUM(E11:E14)</f>
        <v>249332.106583009</v>
      </c>
      <c r="F15" s="18" t="n">
        <f aca="false">SUM(F11:F14)</f>
        <v>277186.685606605</v>
      </c>
      <c r="G15" s="18" t="n">
        <f aca="false">SUM(G11:G14)</f>
        <v>305483.170365185</v>
      </c>
    </row>
    <row r="16" customFormat="false" ht="13.8" hidden="false" customHeight="false" outlineLevel="0" collapsed="false">
      <c r="B16" s="8"/>
      <c r="C16" s="19"/>
      <c r="D16" s="19"/>
      <c r="E16" s="19"/>
      <c r="F16" s="19"/>
      <c r="G16" s="19"/>
    </row>
    <row r="17" customFormat="false" ht="13.8" hidden="false" customHeight="false" outlineLevel="0" collapsed="false">
      <c r="B17" s="8" t="s">
        <v>13</v>
      </c>
      <c r="C17" s="11"/>
      <c r="D17" s="11"/>
      <c r="E17" s="11"/>
      <c r="F17" s="11"/>
      <c r="G17" s="11"/>
    </row>
    <row r="18" customFormat="false" ht="13.8" hidden="false" customHeight="false" outlineLevel="0" collapsed="false">
      <c r="B18" s="10" t="s">
        <v>14</v>
      </c>
      <c r="C18" s="11"/>
      <c r="D18" s="11"/>
      <c r="E18" s="11"/>
      <c r="F18" s="11"/>
      <c r="G18" s="11"/>
    </row>
    <row r="19" customFormat="false" ht="13.8" hidden="false" customHeight="false" outlineLevel="0" collapsed="false">
      <c r="B19" s="12" t="s">
        <v>15</v>
      </c>
      <c r="C19" s="11" t="n">
        <v>3902.3</v>
      </c>
      <c r="D19" s="11" t="n">
        <v>4800.4</v>
      </c>
      <c r="E19" s="11" t="n">
        <v>4912.3</v>
      </c>
      <c r="F19" s="11" t="n">
        <v>5265.4</v>
      </c>
      <c r="G19" s="11" t="n">
        <v>5671</v>
      </c>
    </row>
    <row r="20" customFormat="false" ht="13.8" hidden="false" customHeight="false" outlineLevel="0" collapsed="false">
      <c r="B20" s="12" t="s">
        <v>16</v>
      </c>
      <c r="C20" s="11" t="n">
        <v>1320</v>
      </c>
      <c r="D20" s="11" t="n">
        <v>1541</v>
      </c>
      <c r="E20" s="11" t="n">
        <v>1662</v>
      </c>
      <c r="F20" s="11" t="n">
        <v>1865</v>
      </c>
      <c r="G20" s="11" t="n">
        <v>1899</v>
      </c>
    </row>
    <row r="21" customFormat="false" ht="13.8" hidden="false" customHeight="false" outlineLevel="0" collapsed="false">
      <c r="B21" s="13" t="s">
        <v>17</v>
      </c>
      <c r="C21" s="14" t="n">
        <v>1540</v>
      </c>
      <c r="D21" s="14" t="n">
        <v>1560</v>
      </c>
      <c r="E21" s="14" t="n">
        <v>1853</v>
      </c>
      <c r="F21" s="14" t="n">
        <v>1952</v>
      </c>
      <c r="G21" s="14" t="n">
        <v>1724</v>
      </c>
    </row>
    <row r="22" customFormat="false" ht="13.8" hidden="false" customHeight="false" outlineLevel="0" collapsed="false">
      <c r="B22" s="12" t="s">
        <v>18</v>
      </c>
      <c r="C22" s="15" t="n">
        <f aca="false">SUM(C19:C21)</f>
        <v>6762.3</v>
      </c>
      <c r="D22" s="15" t="n">
        <f aca="false">SUM(D19:D21)</f>
        <v>7901.4</v>
      </c>
      <c r="E22" s="15" t="n">
        <f aca="false">SUM(E19:E21)</f>
        <v>8427.3</v>
      </c>
      <c r="F22" s="15" t="n">
        <f aca="false">SUM(F19:F21)</f>
        <v>9082.4</v>
      </c>
      <c r="G22" s="15" t="n">
        <f aca="false">SUM(G19:G21)</f>
        <v>9294</v>
      </c>
    </row>
    <row r="23" customFormat="false" ht="13.8" hidden="false" customHeight="false" outlineLevel="0" collapsed="false">
      <c r="B23" s="12"/>
      <c r="C23" s="15"/>
      <c r="D23" s="15"/>
      <c r="E23" s="15"/>
      <c r="F23" s="15"/>
      <c r="G23" s="15"/>
    </row>
    <row r="24" customFormat="false" ht="13.8" hidden="false" customHeight="false" outlineLevel="0" collapsed="false">
      <c r="B24" s="10" t="s">
        <v>19</v>
      </c>
      <c r="C24" s="11" t="n">
        <v>50000</v>
      </c>
      <c r="D24" s="11" t="n">
        <v>50000</v>
      </c>
      <c r="E24" s="11" t="n">
        <v>30000</v>
      </c>
      <c r="F24" s="11" t="n">
        <v>30000</v>
      </c>
      <c r="G24" s="11" t="n">
        <v>30000</v>
      </c>
    </row>
    <row r="25" customFormat="false" ht="13.8" hidden="false" customHeight="false" outlineLevel="0" collapsed="false">
      <c r="B25" s="10" t="s">
        <v>20</v>
      </c>
      <c r="C25" s="11" t="n">
        <v>5526</v>
      </c>
      <c r="D25" s="11" t="n">
        <v>5872</v>
      </c>
      <c r="E25" s="11" t="n">
        <v>5565</v>
      </c>
      <c r="F25" s="11" t="n">
        <v>6051</v>
      </c>
      <c r="G25" s="11" t="n">
        <v>5909</v>
      </c>
    </row>
    <row r="26" customFormat="false" ht="13.8" hidden="false" customHeight="false" outlineLevel="0" collapsed="false">
      <c r="B26" s="20" t="s">
        <v>21</v>
      </c>
      <c r="C26" s="21" t="n">
        <f aca="false">SUM(C22:C25)</f>
        <v>62288.3</v>
      </c>
      <c r="D26" s="21" t="n">
        <f aca="false">SUM(D22:D25)</f>
        <v>63773.4</v>
      </c>
      <c r="E26" s="21" t="n">
        <f aca="false">SUM(E22:E25)</f>
        <v>43992.3</v>
      </c>
      <c r="F26" s="21" t="n">
        <f aca="false">SUM(F22:F25)</f>
        <v>45133.4</v>
      </c>
      <c r="G26" s="21" t="n">
        <f aca="false">SUM(G22:G25)</f>
        <v>45203</v>
      </c>
    </row>
    <row r="27" customFormat="false" ht="13.8" hidden="false" customHeight="false" outlineLevel="0" collapsed="false">
      <c r="B27" s="8"/>
      <c r="C27" s="22"/>
      <c r="D27" s="22"/>
      <c r="E27" s="22"/>
      <c r="F27" s="22"/>
      <c r="G27" s="22"/>
    </row>
    <row r="28" customFormat="false" ht="13.8" hidden="false" customHeight="false" outlineLevel="0" collapsed="false">
      <c r="B28" s="8" t="s">
        <v>22</v>
      </c>
      <c r="C28" s="11"/>
      <c r="D28" s="11"/>
      <c r="E28" s="11"/>
      <c r="F28" s="11"/>
      <c r="G28" s="11"/>
    </row>
    <row r="29" customFormat="false" ht="13.8" hidden="false" customHeight="false" outlineLevel="0" collapsed="false">
      <c r="B29" s="10" t="s">
        <v>23</v>
      </c>
      <c r="C29" s="11" t="n">
        <v>170000</v>
      </c>
      <c r="D29" s="11" t="n">
        <v>170000</v>
      </c>
      <c r="E29" s="11" t="n">
        <v>170000</v>
      </c>
      <c r="F29" s="11" t="n">
        <v>170000</v>
      </c>
      <c r="G29" s="11" t="n">
        <v>170000</v>
      </c>
    </row>
    <row r="30" customFormat="false" ht="13.8" hidden="false" customHeight="false" outlineLevel="0" collapsed="false">
      <c r="B30" s="10" t="s">
        <v>24</v>
      </c>
      <c r="C30" s="11" t="n">
        <v>2473.8292</v>
      </c>
      <c r="D30" s="11" t="n">
        <v>14264.612697878</v>
      </c>
      <c r="E30" s="11" t="n">
        <v>35339.8065830093</v>
      </c>
      <c r="F30" s="11" t="n">
        <v>62053.2856066046</v>
      </c>
      <c r="G30" s="11" t="n">
        <v>90280.1703651849</v>
      </c>
    </row>
    <row r="31" customFormat="false" ht="13.8" hidden="false" customHeight="false" outlineLevel="0" collapsed="false">
      <c r="B31" s="23" t="s">
        <v>22</v>
      </c>
      <c r="C31" s="24" t="n">
        <f aca="false">SUM(C29:C30)</f>
        <v>172473.8292</v>
      </c>
      <c r="D31" s="24" t="n">
        <f aca="false">SUM(D29:D30)</f>
        <v>184264.612697878</v>
      </c>
      <c r="E31" s="24" t="n">
        <f aca="false">SUM(E29:E30)</f>
        <v>205339.806583009</v>
      </c>
      <c r="F31" s="24" t="n">
        <f aca="false">SUM(F29:F30)</f>
        <v>232053.285606605</v>
      </c>
      <c r="G31" s="24" t="n">
        <f aca="false">SUM(G29:G30)</f>
        <v>260280.170365185</v>
      </c>
    </row>
    <row r="32" customFormat="false" ht="13.8" hidden="false" customHeight="false" outlineLevel="0" collapsed="false">
      <c r="B32" s="17" t="s">
        <v>25</v>
      </c>
      <c r="C32" s="18" t="n">
        <f aca="false">C26+C31</f>
        <v>234762.1292</v>
      </c>
      <c r="D32" s="18" t="n">
        <f aca="false">D26+D31</f>
        <v>248038.012697878</v>
      </c>
      <c r="E32" s="18" t="n">
        <f aca="false">E26+E31</f>
        <v>249332.106583009</v>
      </c>
      <c r="F32" s="18" t="n">
        <f aca="false">F26+F31</f>
        <v>277186.685606605</v>
      </c>
      <c r="G32" s="18" t="n">
        <f aca="false">G26+G31</f>
        <v>305483.170365185</v>
      </c>
    </row>
    <row r="33" customFormat="false" ht="13.8" hidden="false" customHeight="false" outlineLevel="0" collapsed="false">
      <c r="B33" s="10"/>
      <c r="C33" s="11"/>
      <c r="D33" s="11"/>
      <c r="E33" s="11"/>
      <c r="F33" s="11"/>
      <c r="G33" s="11"/>
    </row>
    <row r="34" customFormat="false" ht="13.8" hidden="false" customHeight="false" outlineLevel="0" collapsed="false">
      <c r="B34" s="25"/>
      <c r="C34" s="26"/>
      <c r="D34" s="26"/>
      <c r="E34" s="26"/>
      <c r="F34" s="26"/>
      <c r="G34" s="26"/>
    </row>
  </sheetData>
  <conditionalFormatting sqref="B1:B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D4C05"/>
    <pageSetUpPr fitToPage="false"/>
  </sheetPr>
  <dimension ref="B1:G22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C6" activeCellId="0" sqref="C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.89"/>
    <col collapsed="false" customWidth="true" hidden="false" outlineLevel="0" max="2" min="2" style="1" width="35.4"/>
    <col collapsed="false" customWidth="false" hidden="false" outlineLevel="0" max="1024" min="3" style="1" width="11.52"/>
  </cols>
  <sheetData>
    <row r="1" customFormat="false" ht="17.4" hidden="false" customHeight="false" outlineLevel="0" collapsed="false">
      <c r="B1" s="2" t="s">
        <v>0</v>
      </c>
    </row>
    <row r="2" customFormat="false" ht="14.9" hidden="false" customHeight="false" outlineLevel="0" collapsed="false">
      <c r="B2" s="5" t="s">
        <v>26</v>
      </c>
    </row>
    <row r="3" customFormat="false" ht="13.8" hidden="false" customHeight="false" outlineLevel="0" collapsed="false">
      <c r="B3" s="3" t="s">
        <v>2</v>
      </c>
    </row>
    <row r="4" customFormat="false" ht="13.8" hidden="false" customHeight="false" outlineLevel="0" collapsed="false">
      <c r="B4" s="27"/>
      <c r="C4" s="7" t="n">
        <v>2014</v>
      </c>
      <c r="D4" s="7" t="n">
        <v>2015</v>
      </c>
      <c r="E4" s="7" t="n">
        <v>2016</v>
      </c>
      <c r="F4" s="7" t="n">
        <v>2017</v>
      </c>
      <c r="G4" s="7" t="n">
        <v>2018</v>
      </c>
    </row>
    <row r="5" customFormat="false" ht="13.8" hidden="false" customHeight="false" outlineLevel="0" collapsed="false">
      <c r="B5" s="8" t="s">
        <v>27</v>
      </c>
      <c r="C5" s="10"/>
      <c r="D5" s="28"/>
      <c r="E5" s="11"/>
      <c r="F5" s="11"/>
      <c r="G5" s="11"/>
    </row>
    <row r="6" customFormat="false" ht="13.8" hidden="false" customHeight="false" outlineLevel="0" collapsed="false">
      <c r="B6" s="10" t="s">
        <v>28</v>
      </c>
      <c r="C6" s="11" t="n">
        <v>2473.8292</v>
      </c>
      <c r="D6" s="11" t="n">
        <v>11790.783497878</v>
      </c>
      <c r="E6" s="11" t="n">
        <v>21075.1938851313</v>
      </c>
      <c r="F6" s="11" t="n">
        <v>26713.4790235953</v>
      </c>
      <c r="G6" s="11" t="n">
        <v>28226.8847585803</v>
      </c>
    </row>
    <row r="7" customFormat="false" ht="13.8" hidden="false" customHeight="false" outlineLevel="0" collapsed="false">
      <c r="B7" s="10" t="s">
        <v>29</v>
      </c>
      <c r="C7" s="11" t="n">
        <v>19500</v>
      </c>
      <c r="D7" s="11" t="n">
        <v>18150</v>
      </c>
      <c r="E7" s="11" t="n">
        <v>17205</v>
      </c>
      <c r="F7" s="11" t="n">
        <v>16543.5</v>
      </c>
      <c r="G7" s="11" t="n">
        <v>16080.45</v>
      </c>
    </row>
    <row r="8" customFormat="false" ht="13.8" hidden="false" customHeight="false" outlineLevel="0" collapsed="false">
      <c r="B8" s="10" t="s">
        <v>30</v>
      </c>
      <c r="C8" s="11" t="n">
        <v>9002.65</v>
      </c>
      <c r="D8" s="11" t="n">
        <v>1702.05</v>
      </c>
      <c r="E8" s="11" t="n">
        <v>774.849999999999</v>
      </c>
      <c r="F8" s="11" t="n">
        <v>902.900000000001</v>
      </c>
      <c r="G8" s="11" t="n">
        <v>827.149999999998</v>
      </c>
    </row>
    <row r="9" customFormat="false" ht="13.8" hidden="false" customHeight="false" outlineLevel="0" collapsed="false">
      <c r="B9" s="20" t="s">
        <v>31</v>
      </c>
      <c r="C9" s="21" t="n">
        <f aca="false">C6+C7-C8</f>
        <v>12971.1792</v>
      </c>
      <c r="D9" s="21" t="n">
        <f aca="false">D6+D7-D8</f>
        <v>28238.733497878</v>
      </c>
      <c r="E9" s="21" t="n">
        <f aca="false">E6+E7-E8</f>
        <v>37505.3438851313</v>
      </c>
      <c r="F9" s="21" t="n">
        <f aca="false">F6+F7-F8</f>
        <v>42354.0790235953</v>
      </c>
      <c r="G9" s="21" t="n">
        <f aca="false">G6+G7-G8</f>
        <v>43480.1847585803</v>
      </c>
    </row>
    <row r="10" customFormat="false" ht="13.8" hidden="false" customHeight="false" outlineLevel="0" collapsed="false">
      <c r="B10" s="8"/>
      <c r="C10" s="19"/>
      <c r="D10" s="19"/>
      <c r="E10" s="19"/>
      <c r="F10" s="19"/>
      <c r="G10" s="19"/>
    </row>
    <row r="11" customFormat="false" ht="13.8" hidden="false" customHeight="false" outlineLevel="0" collapsed="false">
      <c r="B11" s="8" t="s">
        <v>32</v>
      </c>
      <c r="C11" s="11"/>
      <c r="D11" s="11"/>
      <c r="E11" s="11"/>
      <c r="F11" s="11"/>
      <c r="G11" s="11"/>
    </row>
    <row r="12" customFormat="false" ht="13.8" hidden="false" customHeight="false" outlineLevel="0" collapsed="false">
      <c r="B12" s="10" t="s">
        <v>33</v>
      </c>
      <c r="C12" s="11" t="n">
        <v>15000</v>
      </c>
      <c r="D12" s="11" t="n">
        <v>15000</v>
      </c>
      <c r="E12" s="11" t="n">
        <v>15000</v>
      </c>
      <c r="F12" s="11" t="n">
        <v>15000</v>
      </c>
      <c r="G12" s="11" t="n">
        <v>15000</v>
      </c>
    </row>
    <row r="13" customFormat="false" ht="13.8" hidden="false" customHeight="false" outlineLevel="0" collapsed="false">
      <c r="B13" s="20" t="s">
        <v>34</v>
      </c>
      <c r="C13" s="21" t="n">
        <f aca="false">SUM(C12)</f>
        <v>15000</v>
      </c>
      <c r="D13" s="21" t="n">
        <f aca="false">SUM(D12)</f>
        <v>15000</v>
      </c>
      <c r="E13" s="21" t="n">
        <f aca="false">SUM(E12)</f>
        <v>15000</v>
      </c>
      <c r="F13" s="21" t="n">
        <f aca="false">SUM(F12)</f>
        <v>15000</v>
      </c>
      <c r="G13" s="21" t="n">
        <f aca="false">SUM(G12)</f>
        <v>15000</v>
      </c>
    </row>
    <row r="14" customFormat="false" ht="13.8" hidden="false" customHeight="false" outlineLevel="0" collapsed="false">
      <c r="B14" s="8"/>
      <c r="C14" s="19"/>
      <c r="D14" s="19"/>
      <c r="E14" s="19"/>
      <c r="F14" s="19"/>
      <c r="G14" s="19"/>
    </row>
    <row r="15" customFormat="false" ht="13.8" hidden="false" customHeight="false" outlineLevel="0" collapsed="false">
      <c r="B15" s="8" t="s">
        <v>35</v>
      </c>
      <c r="C15" s="11"/>
      <c r="D15" s="11"/>
      <c r="E15" s="11"/>
      <c r="F15" s="11"/>
      <c r="G15" s="11"/>
    </row>
    <row r="16" customFormat="false" ht="13.8" hidden="false" customHeight="false" outlineLevel="0" collapsed="false">
      <c r="B16" s="10" t="s">
        <v>36</v>
      </c>
      <c r="C16" s="11" t="n">
        <v>0</v>
      </c>
      <c r="D16" s="11" t="n">
        <v>0</v>
      </c>
      <c r="E16" s="11" t="n">
        <v>-20000</v>
      </c>
      <c r="F16" s="11" t="n">
        <v>0</v>
      </c>
      <c r="G16" s="11" t="n">
        <v>0</v>
      </c>
    </row>
    <row r="17" customFormat="false" ht="13.8" hidden="false" customHeight="false" outlineLevel="0" collapsed="false">
      <c r="B17" s="10" t="s">
        <v>37</v>
      </c>
      <c r="C17" s="11" t="n">
        <v>170000</v>
      </c>
      <c r="D17" s="11" t="n">
        <v>0</v>
      </c>
      <c r="E17" s="11" t="n">
        <v>0</v>
      </c>
      <c r="F17" s="11" t="n">
        <v>0</v>
      </c>
      <c r="G17" s="11" t="n">
        <v>0</v>
      </c>
    </row>
    <row r="18" customFormat="false" ht="13.8" hidden="false" customHeight="false" outlineLevel="0" collapsed="false">
      <c r="B18" s="20" t="s">
        <v>38</v>
      </c>
      <c r="C18" s="21" t="n">
        <f aca="false">SUM(C16:C17)</f>
        <v>170000</v>
      </c>
      <c r="D18" s="21" t="n">
        <f aca="false">SUM(D16:D17)</f>
        <v>0</v>
      </c>
      <c r="E18" s="21" t="n">
        <f aca="false">SUM(E16:E17)</f>
        <v>-20000</v>
      </c>
      <c r="F18" s="21" t="n">
        <f aca="false">SUM(F16:F17)</f>
        <v>0</v>
      </c>
      <c r="G18" s="21" t="n">
        <f aca="false">SUM(G16:G17)</f>
        <v>0</v>
      </c>
    </row>
    <row r="19" customFormat="false" ht="13.8" hidden="false" customHeight="false" outlineLevel="0" collapsed="false">
      <c r="B19" s="8"/>
      <c r="C19" s="19"/>
      <c r="D19" s="19"/>
      <c r="E19" s="19"/>
      <c r="F19" s="19"/>
      <c r="G19" s="19"/>
    </row>
    <row r="20" customFormat="false" ht="13.8" hidden="false" customHeight="false" outlineLevel="0" collapsed="false">
      <c r="B20" s="10" t="s">
        <v>39</v>
      </c>
      <c r="C20" s="15" t="n">
        <f aca="false">C9-C13+C18</f>
        <v>167971.1792</v>
      </c>
      <c r="D20" s="15" t="n">
        <f aca="false">D9-D13+D18</f>
        <v>13238.733497878</v>
      </c>
      <c r="E20" s="15" t="n">
        <f aca="false">E9-E13+E18</f>
        <v>2505.3438851313</v>
      </c>
      <c r="F20" s="15" t="n">
        <f aca="false">F9-F13+F18</f>
        <v>27354.0790235953</v>
      </c>
      <c r="G20" s="15" t="n">
        <f aca="false">G9-G13+G18</f>
        <v>28480.1847585803</v>
      </c>
    </row>
    <row r="21" customFormat="false" ht="13.8" hidden="false" customHeight="false" outlineLevel="0" collapsed="false">
      <c r="B21" s="10" t="s">
        <v>40</v>
      </c>
      <c r="C21" s="11" t="n">
        <v>0</v>
      </c>
      <c r="D21" s="11" t="n">
        <v>167971.1792</v>
      </c>
      <c r="E21" s="11" t="n">
        <v>181209.912697878</v>
      </c>
      <c r="F21" s="11" t="n">
        <v>183715.256583009</v>
      </c>
      <c r="G21" s="11" t="n">
        <v>211069.335606605</v>
      </c>
    </row>
    <row r="22" customFormat="false" ht="13.8" hidden="false" customHeight="false" outlineLevel="0" collapsed="false">
      <c r="B22" s="20" t="s">
        <v>41</v>
      </c>
      <c r="C22" s="21" t="n">
        <f aca="false">SUM(C20:C21)</f>
        <v>167971.1792</v>
      </c>
      <c r="D22" s="21" t="n">
        <f aca="false">SUM(D20:D21)</f>
        <v>181209.912697878</v>
      </c>
      <c r="E22" s="21" t="n">
        <f aca="false">SUM(E20:E21)</f>
        <v>183715.256583009</v>
      </c>
      <c r="F22" s="21" t="n">
        <f aca="false">SUM(F20:F21)</f>
        <v>211069.335606604</v>
      </c>
      <c r="G22" s="21" t="n">
        <f aca="false">SUM(G20:G21)</f>
        <v>239549.520365185</v>
      </c>
    </row>
  </sheetData>
  <conditionalFormatting sqref="B1:B2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69A2E"/>
    <pageSetUpPr fitToPage="false"/>
  </sheetPr>
  <dimension ref="B3:E1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1" activeCellId="0" sqref="D2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.46"/>
    <col collapsed="false" customWidth="true" hidden="false" outlineLevel="0" max="2" min="2" style="1" width="27.77"/>
    <col collapsed="false" customWidth="false" hidden="false" outlineLevel="0" max="1024" min="3" style="1" width="11.52"/>
  </cols>
  <sheetData>
    <row r="3" customFormat="false" ht="13.8" hidden="false" customHeight="false" outlineLevel="0" collapsed="false">
      <c r="B3" s="29" t="s">
        <v>42</v>
      </c>
      <c r="C3" s="29"/>
      <c r="D3" s="30" t="s">
        <v>43</v>
      </c>
      <c r="E3" s="30" t="s">
        <v>44</v>
      </c>
    </row>
    <row r="4" customFormat="false" ht="13.8" hidden="false" customHeight="false" outlineLevel="0" collapsed="false">
      <c r="B4" s="31" t="s">
        <v>45</v>
      </c>
      <c r="C4" s="32"/>
      <c r="D4" s="32" t="n">
        <v>100000</v>
      </c>
      <c r="E4" s="32" t="n">
        <v>550000</v>
      </c>
    </row>
    <row r="5" customFormat="false" ht="13.8" hidden="false" customHeight="false" outlineLevel="0" collapsed="false">
      <c r="B5" s="3" t="s">
        <v>46</v>
      </c>
      <c r="C5" s="33"/>
      <c r="D5" s="33" t="n">
        <v>70000</v>
      </c>
      <c r="E5" s="33" t="n">
        <v>390000</v>
      </c>
    </row>
    <row r="6" customFormat="false" ht="13.8" hidden="false" customHeight="false" outlineLevel="0" collapsed="false">
      <c r="B6" s="34" t="s">
        <v>47</v>
      </c>
      <c r="C6" s="32"/>
      <c r="D6" s="32" t="n">
        <f aca="false">D4-D5</f>
        <v>30000</v>
      </c>
      <c r="E6" s="32" t="n">
        <f aca="false">E4-E5</f>
        <v>160000</v>
      </c>
    </row>
    <row r="7" customFormat="false" ht="13.8" hidden="false" customHeight="false" outlineLevel="0" collapsed="false">
      <c r="B7" s="35"/>
      <c r="C7" s="33"/>
      <c r="D7" s="33"/>
      <c r="E7" s="33"/>
    </row>
    <row r="8" customFormat="false" ht="13.8" hidden="false" customHeight="false" outlineLevel="0" collapsed="false">
      <c r="B8" s="36" t="s">
        <v>48</v>
      </c>
      <c r="C8" s="33"/>
      <c r="D8" s="33"/>
      <c r="E8" s="33"/>
    </row>
    <row r="9" customFormat="false" ht="13.8" hidden="false" customHeight="false" outlineLevel="0" collapsed="false">
      <c r="B9" s="35" t="s">
        <v>49</v>
      </c>
      <c r="C9" s="33"/>
      <c r="D9" s="33" t="n">
        <v>10000</v>
      </c>
      <c r="E9" s="33" t="n">
        <v>37000</v>
      </c>
    </row>
    <row r="10" customFormat="false" ht="13.8" hidden="false" customHeight="false" outlineLevel="0" collapsed="false">
      <c r="B10" s="35" t="s">
        <v>50</v>
      </c>
      <c r="C10" s="33"/>
      <c r="D10" s="33" t="n">
        <v>3000</v>
      </c>
      <c r="E10" s="33" t="n">
        <v>11900</v>
      </c>
    </row>
    <row r="11" customFormat="false" ht="13.8" hidden="false" customHeight="false" outlineLevel="0" collapsed="false">
      <c r="B11" s="3" t="s">
        <v>51</v>
      </c>
      <c r="C11" s="33"/>
      <c r="D11" s="33" t="n">
        <v>2000</v>
      </c>
      <c r="E11" s="33" t="n">
        <v>10800</v>
      </c>
    </row>
    <row r="12" customFormat="false" ht="13.8" hidden="false" customHeight="false" outlineLevel="0" collapsed="false">
      <c r="B12" s="31" t="s">
        <v>52</v>
      </c>
      <c r="C12" s="32"/>
      <c r="D12" s="32" t="n">
        <f aca="false">SUM(D9:D11)</f>
        <v>15000</v>
      </c>
      <c r="E12" s="32" t="n">
        <f aca="false">SUM(E9:E11)</f>
        <v>59700</v>
      </c>
    </row>
    <row r="13" customFormat="false" ht="13.8" hidden="false" customHeight="false" outlineLevel="0" collapsed="false">
      <c r="B13" s="36"/>
      <c r="C13" s="33"/>
      <c r="D13" s="33"/>
      <c r="E13" s="33"/>
    </row>
    <row r="14" customFormat="false" ht="13.8" hidden="false" customHeight="false" outlineLevel="0" collapsed="false">
      <c r="B14" s="3" t="s">
        <v>53</v>
      </c>
      <c r="C14" s="33"/>
      <c r="D14" s="33" t="n">
        <f aca="false">D6-D12</f>
        <v>15000</v>
      </c>
      <c r="E14" s="33" t="n">
        <f aca="false">E6-E12</f>
        <v>100300</v>
      </c>
    </row>
    <row r="15" customFormat="false" ht="13.8" hidden="false" customHeight="false" outlineLevel="0" collapsed="false">
      <c r="B15" s="3" t="s">
        <v>54</v>
      </c>
      <c r="C15" s="33"/>
      <c r="D15" s="33" t="n">
        <v>2000</v>
      </c>
      <c r="E15" s="33" t="n">
        <v>28000</v>
      </c>
    </row>
    <row r="16" customFormat="false" ht="13.8" hidden="false" customHeight="false" outlineLevel="0" collapsed="false">
      <c r="B16" s="29" t="s">
        <v>55</v>
      </c>
      <c r="D16" s="33" t="n">
        <f aca="false">D14-D15</f>
        <v>13000</v>
      </c>
      <c r="E16" s="33" t="n">
        <f aca="false">E14-E15</f>
        <v>72300</v>
      </c>
    </row>
    <row r="17" customFormat="false" ht="13.8" hidden="false" customHeight="false" outlineLevel="0" collapsed="false">
      <c r="B17" s="3" t="s">
        <v>56</v>
      </c>
      <c r="C17" s="33"/>
      <c r="D17" s="33" t="n">
        <v>3000</v>
      </c>
      <c r="E17" s="33" t="n">
        <v>26000</v>
      </c>
    </row>
    <row r="18" customFormat="false" ht="13.8" hidden="false" customHeight="false" outlineLevel="0" collapsed="false">
      <c r="B18" s="37" t="s">
        <v>57</v>
      </c>
      <c r="C18" s="38"/>
      <c r="D18" s="38" t="n">
        <f aca="false">D16-D17</f>
        <v>10000</v>
      </c>
      <c r="E18" s="38" t="n">
        <f aca="false">E16-E17</f>
        <v>46300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2014-11-08T22:00:02Z</dcterms:created>
  <dc:creator>Tim Vipond</dc:creator>
  <dc:description/>
  <dc:language>en-US</dc:language>
  <cp:lastModifiedBy>John Karuitha</cp:lastModifiedBy>
  <cp:lastPrinted>2014-12-13T23:43:21Z</cp:lastPrinted>
  <dcterms:modified xsi:type="dcterms:W3CDTF">2021-11-19T11:12:34Z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