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EB37E398-F60E-4362-B158-EAFCC5BC856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s de test" sheetId="1" r:id="rId1"/>
    <sheet name="Synthèse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2" l="1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F6" i="2" s="1"/>
  <c r="E2" i="2"/>
  <c r="E6" i="2" s="1"/>
  <c r="D2" i="2"/>
  <c r="D6" i="2" s="1"/>
  <c r="C2" i="2"/>
  <c r="C6" i="2" s="1"/>
  <c r="B2" i="2"/>
  <c r="B6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<sst xmlns="http://schemas.openxmlformats.org/spreadsheetml/2006/main" count="272" uniqueCount="208">
  <si>
    <t>Cas de test – QuickOrder</t>
  </si>
  <si>
    <t>Cas nominaux (6 cas)</t>
  </si>
  <si>
    <t>ID</t>
  </si>
  <si>
    <t>Titre</t>
  </si>
  <si>
    <t>Objectif</t>
  </si>
  <si>
    <t>Préconditions</t>
  </si>
  <si>
    <t>Données</t>
  </si>
  <si>
    <t>Étapes</t>
  </si>
  <si>
    <t>Résultat attendu</t>
  </si>
  <si>
    <t>Résultat obtenu</t>
  </si>
  <si>
    <t>Statut</t>
  </si>
  <si>
    <t>Preuve</t>
  </si>
  <si>
    <t>TC-N01</t>
  </si>
  <si>
    <t>Se connecter sur un compte client existant</t>
  </si>
  <si>
    <t>Vérifier qu'un client peut se connecter avec ses identifiants</t>
  </si>
  <si>
    <t>Être déconnecté
Avoir un compte</t>
  </si>
  <si>
    <t>Email: alice@example.com 
Mot de passe: Password123!</t>
  </si>
  <si>
    <t>1. Cliquer sur "Connexion"
2. Saisir l'email et le mot de passe
3. Cliquer sur "Se connecter"</t>
  </si>
  <si>
    <t>Retour à l'accueil 
Le menu affiche le nom de d'utilisateur, "Commandes" et "Déconnexion"</t>
  </si>
  <si>
    <t xml:space="preserve">Connexion réussie, "Alice Martin" apparaît en haut à droite, la section commande et deconnexion s'affiche </t>
  </si>
  <si>
    <t>Pass</t>
  </si>
  <si>
    <t>TC-N02</t>
  </si>
  <si>
    <t>Consulter le menu d'un restaurant</t>
  </si>
  <si>
    <t>Vérifier qu'on voit les plats d'un restaurant avec leurs informations</t>
  </si>
  <si>
    <t>Aucune</t>
  </si>
  <si>
    <t>Le restaurant: Tokyo Bowl</t>
  </si>
  <si>
    <t>1. Ouvrir l'accueil
2. Cliquer sur "Voir le menu" de Tokyo Bowl</t>
  </si>
  <si>
    <t>Les plats sont affichés avec prix, catégorie et stock</t>
  </si>
  <si>
    <t>Les plats sont affichés. 
Le gyozas est marqué "HORS STOCK"</t>
  </si>
  <si>
    <t>TC-N03</t>
  </si>
  <si>
    <t>Ajouter des plats dans le panier</t>
  </si>
  <si>
    <t>Vérifier que les plats ajoutés arrivent dans le panier avec le bon total.</t>
  </si>
  <si>
    <t>Panier vide</t>
  </si>
  <si>
    <t>1 × Chicken Teriyaki (13,50€) + 2 × Miso Soup (3,20€) + 1 x Salmon Bowl (15,90€) + livraison (3,49€)</t>
  </si>
  <si>
    <t>1. Ouvrir Tokyo Bowl
2. Ajouter 1 Chicken Teriyaki
3. Ajouter 2 Miso Soup
4. Ajouter 1 Salmon Bowl
5. Aller sur le panier</t>
  </si>
  <si>
    <t>Sous-total de la commande 35,80€, 
livraison 3,49€, 
total 39,29€</t>
  </si>
  <si>
    <t>Sous-total 35,80€, livraison 3,49€, total 39,29 €.</t>
  </si>
  <si>
    <t>TC-N04</t>
  </si>
  <si>
    <t>Modifier la quantité dans le panier sans passer par la boutique mais uniquement sur le panier</t>
  </si>
  <si>
    <t>Vérifier que le panier se met à jour quand on change une quantité</t>
  </si>
  <si>
    <t>Panier avec 1 × Chicken Teriyaki + 2 × Miso Soup + 1 x Salmon Bowl</t>
  </si>
  <si>
    <t>Nouvelle quantité sur le Chiken Teriyaki: 2</t>
  </si>
  <si>
    <t>1. Ouvrir le panier
2. Remplacer 1 par 2
3. Cliquer sur « Mettre à jour »</t>
  </si>
  <si>
    <t>Sous-total 49,30€, total 52,79€</t>
  </si>
  <si>
    <t>TC-N05</t>
  </si>
  <si>
    <t>Passer une commande payée par carte</t>
  </si>
  <si>
    <t>Vérifier le parcours complet du panier jusqu'à la confirmation</t>
  </si>
  <si>
    <t>Le compte d'Alice connectée, 
panier vide</t>
  </si>
  <si>
    <t>2 × Chicken Teriyaki + 2 × Miso Soup + 1 x Salmon Bowl</t>
  </si>
  <si>
    <t>1. Ajouter 2 Chicken Teriyaki
2. Ajouter 2 Miso Soup
3. Ajouter 1 Salmon Bowl
4. Cliquer sur « Passer commande »
5. Choisir « Carte bancaire »
6. Cliquer sur « Confirmer »</t>
  </si>
  <si>
    <t>Commande au statut « confirmed », paiement « paid · card », total 52,79€</t>
  </si>
  <si>
    <t>Commande confirmée, payée par carte, 
total 52,79€</t>
  </si>
  <si>
    <t>TC-N06</t>
  </si>
  <si>
    <t>Utiliser un code promo valide</t>
  </si>
  <si>
    <t>Vérifier qu'un code promo valide fait baisser le prix total</t>
  </si>
  <si>
    <t>Le compte d'Alice connectée, 
panier avec 1 × Couscous Royal (17,90€) + 1 x Tajine Poulet Citron (15,90€) + livraison (2,99€), 
total à 36,79€</t>
  </si>
  <si>
    <t>Code ATLAS15 (-15% dès 20€ de commande)</t>
  </si>
  <si>
    <t>1. Ouvrir la page de paiement
2. Saisir ATLAS15 sur la section coupon
3. Cliquer sur « Appliquer »</t>
  </si>
  <si>
    <t>Réduction de 3,38€, total 33.41€.</t>
  </si>
  <si>
    <t>Cas limites (6 cas)</t>
  </si>
  <si>
    <t>TC-L01</t>
  </si>
  <si>
    <t>Quantité minimale (0 et 1)</t>
  </si>
  <si>
    <t>Vérifier que 1 est accepté et que 0 est refusé.</t>
  </si>
  <si>
    <t>Swagger ouvert, 
clé quickorder-demo-key saisie dans Authorize</t>
  </si>
  <si>
    <t>Classic Burger (product_id 1), quantité 0 puis 1</t>
  </si>
  <si>
    <t>1. POST /orders avec quantité 0
2. POST /orders avec quantité 1</t>
  </si>
  <si>
    <t>Quantité 0 refusée (400) 
Quantité 1 acceptée (201)</t>
  </si>
  <si>
    <t>0 -&gt; 400 "quantity must be between 1 and 20"
1 -&gt; 201, commande créée.</t>
  </si>
  <si>
    <t>TC-L02</t>
  </si>
  <si>
    <t>Quantité maximale (20 et 21)</t>
  </si>
  <si>
    <t>Vérifier que la quantité de 20 est accepté et que si on mets 21 est refusé</t>
  </si>
  <si>
    <t>Swagger ouvert avec la clé</t>
  </si>
  <si>
    <t>Miso Soup (product_id 9, stock 100), quantité 20 puis 21</t>
  </si>
  <si>
    <t>1. POST /orders avec quantité 20
2. POST /orders avec quantité 21</t>
  </si>
  <si>
    <t>20 acceptée (201, sous-total 64,00€)
21 refusée (400)</t>
  </si>
  <si>
    <t>20 -&gt; 201, sous-total 64,00€ 
21 -&gt; erreur 400</t>
  </si>
  <si>
    <t>TC-L03</t>
  </si>
  <si>
    <t>Commander plus que le stock disponible</t>
  </si>
  <si>
    <t>Vérifier qu'on ne peut pas commander plus que le stock restant</t>
  </si>
  <si>
    <t>Swagger ouvert avec la clé
Salmon Bowl a un stock de 2</t>
  </si>
  <si>
    <t>Salmon Bowl (product_id 7), quantité 3</t>
  </si>
  <si>
    <t>1. GET /products/7 et noter le stock
2. POST /orders avec quantité 3
3. GET /products/7</t>
  </si>
  <si>
    <t>Commande refusée (409)
Le stock reste à 2</t>
  </si>
  <si>
    <t>Commande créée (201) 
Le stock passe à -1</t>
  </si>
  <si>
    <t>Fail</t>
  </si>
  <si>
    <t>TC-L04</t>
  </si>
  <si>
    <t>Seuil minimum du code promo (19,99 € et 20,00 €)</t>
  </si>
  <si>
    <t>Vérifier que WELCOME10 marche à partir de 20 € exactement</t>
  </si>
  <si>
    <t>WELCOME10, 
montant 19,99 € puis 20,00 €</t>
  </si>
  <si>
    <t>1. POST /coupons/validate avec 19.99
2. POST /coupons/validate avec 20.00</t>
  </si>
  <si>
    <t>19,99 € refusé 
20,00 € accepté avec 2,00 € de réduction</t>
  </si>
  <si>
    <t>19,99 € -&gt; valid false,
20,00 € -&gt; valid true, 
réduction 2,00 €</t>
  </si>
  <si>
    <t>TC-L05</t>
  </si>
  <si>
    <t>Plafond de réduction du code promo</t>
  </si>
  <si>
    <t>Vérifier que la réduction de WELCOME10 ne dépasse pas 8 €</t>
  </si>
  <si>
    <t>WELCOME10 sur 100 € (10 % = 10 €)</t>
  </si>
  <si>
    <t>1. POST /coupons/validate avec 100</t>
  </si>
  <si>
    <t>Réduction de 8,00€ et pas 10,00€</t>
  </si>
  <si>
    <t>Réduction de 8,00€</t>
  </si>
  <si>
    <t>TC-L06</t>
  </si>
  <si>
    <t>Longueur minimale du mot de passe (8)</t>
  </si>
  <si>
    <t>Vérifier qu'il faut au moins 8 caractères pour créer un compte</t>
  </si>
  <si>
    <t>Être déconnecté</t>
  </si>
  <si>
    <t>Mot de passe "123" (3) puis "12345678" (8)</t>
  </si>
  <si>
    <t>1. Ouvrir "Créer un compte"
2. Valider avec 7 caractères
3. Recommencer avec 8 caractères</t>
  </si>
  <si>
    <t>3 caractères refusé
8 caractères: compte créé et connecté.</t>
  </si>
  <si>
    <t>3 -&gt; le navigateur bloque l'envoi 
8 -&gt; compte créé, utilisateur connecté</t>
  </si>
  <si>
    <t>Cas d'erreur (6 cas)</t>
  </si>
  <si>
    <t>TC-E01</t>
  </si>
  <si>
    <t>Commander sans adresse de livraison</t>
  </si>
  <si>
    <t>Vérifier qu'on ne peut pas commander sans adresse</t>
  </si>
  <si>
    <t>On crée un compte avec  aucune adresse</t>
  </si>
  <si>
    <t>Nouveau compte, 
2 × Miso Soup</t>
  </si>
  <si>
    <t>1. Créer un compte
2. Ajouter 2 Soup Miso
3. Ouvrir la page de paiement
4. Cliquer sur « Confirmer »</t>
  </si>
  <si>
    <t>Commande bloquée tant qu'aucune adresse n'est renseignée</t>
  </si>
  <si>
    <t>L'adresse proposée est vide (« Domicile — , »)
La commande est quand même confirmée</t>
  </si>
  <si>
    <t>TC-E02</t>
  </si>
  <si>
    <t>Commander un produit qui est en rupture de stock</t>
  </si>
  <si>
    <t>Vérifier qu'un produit « HORS STOCK » ne peut pas être commandé</t>
  </si>
  <si>
    <t>Le compte d'Alice connectée
Gyozas (Tokyo Bowl) stock 0</t>
  </si>
  <si>
    <t>3 × Gyozas + 1 × Chicken Teriyaki</t>
  </si>
  <si>
    <t>1. Ouvrir Tokyo Bowl
2. Ajouter 3 Gyozas
3. Ajouter 1 Chicken Teriyaki
4. Payer par carte</t>
  </si>
  <si>
    <t>Message d'erreur
Les Gyozas n'arrivent pas dans le panier</t>
  </si>
  <si>
    <t>Message "Gyozas ajouté au panier" 
Commande confirmée, stock des Gyozas à -3</t>
  </si>
  <si>
    <t>TC-E03</t>
  </si>
  <si>
    <t>Commander dans un restaurant fermé</t>
  </si>
  <si>
    <t>Vérifier qu'un restaurant fermé ne reçoit pas de commande</t>
  </si>
  <si>
    <t>Le compte d'Alice connectée 
Night Sushi affiché "FERMÉ"</t>
  </si>
  <si>
    <t>1 × Late Sushi Box (14,00 €), paiement par carte</t>
  </si>
  <si>
    <t>1. Ouvrir Night Sushi
2. Ajouter la Late Sushi Box
3. Confirmer la commande</t>
  </si>
  <si>
    <t>Commande refusée avec un message "restaurant fermé"</t>
  </si>
  <si>
    <t>Commande créée au statut "confirmed"</t>
  </si>
  <si>
    <t>TC-E04</t>
  </si>
  <si>
    <t>Se connecter avec un mauvais mot de passe</t>
  </si>
  <si>
    <t>Vérifier qu'un mauvais mot de passe est refusé avec un message clair</t>
  </si>
  <si>
    <t>Email: alice@example.com
Mot de passe: Fauxmdp!</t>
  </si>
  <si>
    <t>1. Ouvrir « Connexion »
2. Saisir le mauvais mot de passe
3. Cliquer sur « Se connecter »</t>
  </si>
  <si>
    <t>Message: "Email ou mot de passe incorrect" , 
pas de connexion.</t>
  </si>
  <si>
    <t>TC-E05</t>
  </si>
  <si>
    <t>Utiliser un code promo expiré</t>
  </si>
  <si>
    <t>Vérifier qu'un code expiré est refusé</t>
  </si>
  <si>
    <t>Le compte d'Alice connectée, 
panier avec 2 × Classic Burger</t>
  </si>
  <si>
    <t>Code EXPIRED10 (expiré depuis 1 jour)</t>
  </si>
  <si>
    <t>1. Ouvrir la page de paiement
2. Saisir EXPIRED10
3. Cliquer sur "Appliquer"</t>
  </si>
  <si>
    <t>Message "Coupon invalide ou expiré",
réduction 0,00 €</t>
  </si>
  <si>
    <t>TC-E06</t>
  </si>
  <si>
    <t>Un client essaie d'ouvrir l'espace admin</t>
  </si>
  <si>
    <t>Vérifier qu'un client ne peut pas accéder à l'administration</t>
  </si>
  <si>
    <t>Le compte d'Alice (cliente) connectée</t>
  </si>
  <si>
    <t>Adresse http://127.0.0.1:5000/admin/</t>
  </si>
  <si>
    <t>1. Se connecter avec Alice
2. Taper /admin/ dans la barre d'adresse</t>
  </si>
  <si>
    <t>Retour à l'accueil avec "Accès réservé aux administrateurs"</t>
  </si>
  <si>
    <t>Règles métier (6 cas)</t>
  </si>
  <si>
    <t>TC-R01</t>
  </si>
  <si>
    <t>Respect du minimum de commande</t>
  </si>
  <si>
    <t>Vérifier qu'une commande sous le minimum du restaurant est bloquée</t>
  </si>
  <si>
    <t>Le compt d'Alice connectée 
Green Kitchen: minimum 12,00€</t>
  </si>
  <si>
    <t>1 × Fresh Juice (4,50€)</t>
  </si>
  <si>
    <t>1. Ajouter 1 Fresh Juice
2. Ouvrir la page de paiement
3. Cliquer sur "Confirmer"</t>
  </si>
  <si>
    <t>Commande refusée, 
minimum (12€) non atteint</t>
  </si>
  <si>
    <t>Commande confirmée</t>
  </si>
  <si>
    <t>TC-R02</t>
  </si>
  <si>
    <t>Annuler une commande remet le stock</t>
  </si>
  <si>
    <t>Vérifier qu'une commande annulée rend les produits au stock</t>
  </si>
  <si>
    <t>Le compte d'Alice connectée
Tofu Bowl (Tokyo Bowl) stock 100</t>
  </si>
  <si>
    <t>3 × Tofu Bowl, 
paiement par carte</t>
  </si>
  <si>
    <t>1. Noter le stock du Tofu Bowl
2. Commander 3 Tofu Bowl
3. Cliquer sur "Annuler la commande"
4. Regarder le stock sur le menu</t>
  </si>
  <si>
    <t>Statut "cancelled" et stock revenu à 100.</t>
  </si>
  <si>
    <t>Statut "cancelled" mais stock à 97</t>
  </si>
  <si>
    <t>TC-R03</t>
  </si>
  <si>
    <t>Un panier ne contient qu'un seul restaurant</t>
  </si>
  <si>
    <t>Vérifier qu'on ne peut pas mélanger deux restaurants</t>
  </si>
  <si>
    <t>Panier avec 1 Regina (Pizza Roma)</t>
  </si>
  <si>
    <t>1 × Chicken Caesar (Green Kitchen)</t>
  </si>
  <si>
    <t>1. Ouvrir Green Kitchen
2. Ajouter la Chicken Ceasar 
3. Ouvrir le panier</t>
  </si>
  <si>
    <t>Message: "Un panier ne peut contenir que des produits du même restaurant"
 Panier inchangé</t>
  </si>
  <si>
    <t>TC-R04</t>
  </si>
  <si>
    <t>Paiement en espèces suffisant</t>
  </si>
  <si>
    <t>Vérifier que l'argent remis couvre au moins le total</t>
  </si>
  <si>
    <t>Le compte d'Alice connectée 
Panier 2 × Margherita (total 24,29€)</t>
  </si>
  <si>
    <t>Espèces, 
montant remis 1,00 €</t>
  </si>
  <si>
    <t>1. Ouvrir la page de paiement
2. Choisir "Espèces"
3. Saisir 1€
4. Cliquer sur "Confirmer"</t>
  </si>
  <si>
    <t>Commande refusée, montant insuffisant</t>
  </si>
  <si>
    <t>Commande confirmée et payée 
"Monnaie calculée : - 23.29€"</t>
  </si>
  <si>
    <t>TC-R05</t>
  </si>
  <si>
    <t>Un paiement PayPal crée une seule commande</t>
  </si>
  <si>
    <t>Vérifier qu'un paiement donne une commande et une seule</t>
  </si>
  <si>
    <t>Le compte d'Alice connectée 
Panier 2 × Double Cheese</t>
  </si>
  <si>
    <t>Paiement PayPal</t>
  </si>
  <si>
    <t>1. Compter les commandes
2. Payer avec "PayPal"
3. Ouvrir "Commandes" et voir le nombre de commande</t>
  </si>
  <si>
    <t>Une seule commande en plus</t>
  </si>
  <si>
    <t>Deux commandes identiques créées 
(même heure, 32,79€ chacune)</t>
  </si>
  <si>
    <t>TC-R06</t>
  </si>
  <si>
    <t>La promotion affichée est celle appliquée</t>
  </si>
  <si>
    <t>Vérifier que la réduction correspond à la promotion annoncée</t>
  </si>
  <si>
    <t>Le compte d'Alice connectée
Couscous Atlas annonce "ATLAS15 : 15 % de réduction"</t>
  </si>
  <si>
    <t>2 × Couscous Royal (35,80 €), code ATLAS15</t>
  </si>
  <si>
    <t>1. Lire la promotion sur Couscous Atlas
2. Ajouter 2 Couscous Royal
3. Appliquer ATLAS15</t>
  </si>
  <si>
    <t>Réduction de 15 %, soit 5,37 €</t>
  </si>
  <si>
    <t>Réduction de 3,58 €, 
soit seulement 10 %</t>
  </si>
  <si>
    <t>Catégorie</t>
  </si>
  <si>
    <t>Total</t>
  </si>
  <si>
    <t>Blocked</t>
  </si>
  <si>
    <t>Skipped</t>
  </si>
  <si>
    <t>Nominal</t>
  </si>
  <si>
    <t>Limite</t>
  </si>
  <si>
    <t>Erreur</t>
  </si>
  <si>
    <t>Règle métier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</si>
</sst>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theme="1"/>
      <name val="Arial"/>
    </font>
    <font>
      <sz val="13"/>
      <color rgb="FF1F3864"/>
      <name val="Arial"/>
    </font>
    <font>
      <sz val="10"/>
      <color rgb="FF595959"/>
      <name val="Arial"/>
    </font>
    <font>
      <sz val="10"/>
      <name val="Arial"/>
    </font>
    <font>
      <b/>
      <sz val="11"/>
      <color rgb="FFFFFFFF"/>
      <name val="Arial"/>
    </font>
    <font>
      <i/>
      <sz val="20"/>
      <color rgb="FF000000"/>
      <name val="Arial"/>
    </font>
    <font>
      <b/>
      <sz val="2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9" fillId="0" borderId="0" xfId="0" applyFont="1" applyAlignment="1"/>
    <xf numFmtId="0" fontId="5" fillId="0" borderId="0" xfId="0" applyFont="1" applyAlignment="1"/>
    <xf numFmtId="0" fontId="6" fillId="0" borderId="2" xfId="0" applyFont="1" applyBorder="1" applyAlignment="1"/>
    <xf numFmtId="0" fontId="6" fillId="0" borderId="0" xfId="0" applyFont="1" applyAlignment="1"/>
  </cellXfs>
  <cellStyles count="1">
    <cellStyle name="Normal" xfId="0" builtinId="0"/>
  </cellStyles>
  <dxfs count="16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C30" zoomScaleNormal="100" workbookViewId="0">
      <selection activeCell="E40" sqref="E40"/>
    </sheetView>
  </sheetViews>
  <sheetFormatPr defaultColWidth="8.7109375" defaultRowHeight="14.25"/>
  <cols>
    <col min="1" max="1" width="37" style="4" customWidth="1"/>
    <col min="2" max="2" width="35.85546875" style="4" customWidth="1"/>
    <col min="3" max="3" width="36" style="4" customWidth="1"/>
    <col min="4" max="4" width="33.42578125" style="4" customWidth="1"/>
    <col min="5" max="5" width="30" style="4" customWidth="1"/>
    <col min="6" max="6" width="40" style="4" customWidth="1"/>
    <col min="7" max="7" width="36" style="4" customWidth="1"/>
    <col min="8" max="8" width="43.5703125" style="4" customWidth="1"/>
    <col min="9" max="9" width="17.7109375" style="4" customWidth="1"/>
    <col min="10" max="10" width="75.28515625" style="4" customWidth="1"/>
    <col min="11" max="16384" width="8.7109375" style="4"/>
  </cols>
  <sheetData>
    <row r="1" spans="1:10" ht="35.25">
      <c r="A1" s="9" t="s">
        <v>0</v>
      </c>
    </row>
    <row r="3" spans="1:10" ht="25.5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1:10" s="7" customFormat="1" ht="172.5" customHeight="1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e" vm="1">
        <v>#VALUE!</v>
      </c>
    </row>
    <row r="7" spans="1:10" s="7" customFormat="1" ht="134.25" customHeight="1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20</v>
      </c>
      <c r="J7" s="6" t="e" vm="2">
        <v>#VALUE!</v>
      </c>
    </row>
    <row r="8" spans="1:10" s="8" customFormat="1" ht="203.25" customHeight="1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20</v>
      </c>
      <c r="J8" s="6" t="e" vm="3">
        <v>#VALUE!</v>
      </c>
    </row>
    <row r="9" spans="1:10" s="7" customFormat="1" ht="219" customHeight="1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43</v>
      </c>
      <c r="I9" s="6" t="s">
        <v>20</v>
      </c>
      <c r="J9" s="6" t="e" vm="4">
        <v>#VALUE!</v>
      </c>
    </row>
    <row r="10" spans="1:10" s="7" customFormat="1" ht="224.25" customHeight="1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 t="s">
        <v>49</v>
      </c>
      <c r="G10" s="6" t="s">
        <v>50</v>
      </c>
      <c r="H10" s="6" t="s">
        <v>51</v>
      </c>
      <c r="I10" s="6" t="s">
        <v>20</v>
      </c>
      <c r="J10" s="6" t="e" vm="5">
        <v>#VALUE!</v>
      </c>
    </row>
    <row r="11" spans="1:10" s="7" customFormat="1" ht="183.75" customHeight="1">
      <c r="A11" s="6" t="s">
        <v>52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  <c r="G11" s="6" t="s">
        <v>58</v>
      </c>
      <c r="H11" s="6" t="s">
        <v>58</v>
      </c>
      <c r="I11" s="6" t="s">
        <v>20</v>
      </c>
      <c r="J11" s="6" t="e" vm="6">
        <v>#VALUE!</v>
      </c>
    </row>
    <row r="13" spans="1:10" ht="41.25" customHeight="1"/>
    <row r="14" spans="1:10" ht="25.5">
      <c r="A14" s="10" t="s">
        <v>59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5" t="s">
        <v>2</v>
      </c>
      <c r="B16" s="5" t="s">
        <v>3</v>
      </c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H16" s="5" t="s">
        <v>9</v>
      </c>
      <c r="I16" s="5" t="s">
        <v>10</v>
      </c>
      <c r="J16" s="5" t="s">
        <v>11</v>
      </c>
    </row>
    <row r="17" spans="1:10" s="7" customFormat="1" ht="140.25" customHeight="1">
      <c r="A17" s="6" t="s">
        <v>60</v>
      </c>
      <c r="B17" s="6" t="s">
        <v>61</v>
      </c>
      <c r="C17" s="6" t="s">
        <v>62</v>
      </c>
      <c r="D17" s="6" t="s">
        <v>63</v>
      </c>
      <c r="E17" s="6" t="s">
        <v>64</v>
      </c>
      <c r="F17" s="6" t="s">
        <v>65</v>
      </c>
      <c r="G17" s="6" t="s">
        <v>66</v>
      </c>
      <c r="H17" s="6" t="s">
        <v>67</v>
      </c>
      <c r="I17" s="6" t="s">
        <v>20</v>
      </c>
      <c r="J17" s="6" t="e" vm="7">
        <v>#VALUE!</v>
      </c>
    </row>
    <row r="18" spans="1:10" s="7" customFormat="1" ht="165" customHeight="1">
      <c r="A18" s="6" t="s">
        <v>68</v>
      </c>
      <c r="B18" s="6" t="s">
        <v>69</v>
      </c>
      <c r="C18" s="6" t="s">
        <v>70</v>
      </c>
      <c r="D18" s="6" t="s">
        <v>71</v>
      </c>
      <c r="E18" s="6" t="s">
        <v>72</v>
      </c>
      <c r="F18" s="6" t="s">
        <v>73</v>
      </c>
      <c r="G18" s="6" t="s">
        <v>74</v>
      </c>
      <c r="H18" s="6" t="s">
        <v>75</v>
      </c>
      <c r="I18" s="6" t="s">
        <v>20</v>
      </c>
      <c r="J18" s="6" t="e" vm="8">
        <v>#VALUE!</v>
      </c>
    </row>
    <row r="19" spans="1:10" s="7" customFormat="1" ht="168" customHeight="1">
      <c r="A19" s="6" t="s">
        <v>76</v>
      </c>
      <c r="B19" s="6" t="s">
        <v>77</v>
      </c>
      <c r="C19" s="6" t="s">
        <v>78</v>
      </c>
      <c r="D19" s="6" t="s">
        <v>79</v>
      </c>
      <c r="E19" s="6" t="s">
        <v>80</v>
      </c>
      <c r="F19" s="6" t="s">
        <v>81</v>
      </c>
      <c r="G19" s="6" t="s">
        <v>82</v>
      </c>
      <c r="H19" s="6" t="s">
        <v>83</v>
      </c>
      <c r="I19" s="6" t="s">
        <v>84</v>
      </c>
      <c r="J19" s="6" t="e" vm="9">
        <v>#VALUE!</v>
      </c>
    </row>
    <row r="20" spans="1:10" s="7" customFormat="1" ht="190.5" customHeight="1">
      <c r="A20" s="6" t="s">
        <v>85</v>
      </c>
      <c r="B20" s="6" t="s">
        <v>86</v>
      </c>
      <c r="C20" s="6" t="s">
        <v>87</v>
      </c>
      <c r="D20" s="6" t="s">
        <v>71</v>
      </c>
      <c r="E20" s="6" t="s">
        <v>88</v>
      </c>
      <c r="F20" s="6" t="s">
        <v>89</v>
      </c>
      <c r="G20" s="6" t="s">
        <v>90</v>
      </c>
      <c r="H20" s="6" t="s">
        <v>91</v>
      </c>
      <c r="I20" s="6" t="s">
        <v>20</v>
      </c>
      <c r="J20" s="6" t="e" vm="10">
        <v>#VALUE!</v>
      </c>
    </row>
    <row r="21" spans="1:10" s="7" customFormat="1" ht="160.5" customHeight="1">
      <c r="A21" s="6" t="s">
        <v>92</v>
      </c>
      <c r="B21" s="6" t="s">
        <v>93</v>
      </c>
      <c r="C21" s="6" t="s">
        <v>94</v>
      </c>
      <c r="D21" s="6" t="s">
        <v>71</v>
      </c>
      <c r="E21" s="6" t="s">
        <v>95</v>
      </c>
      <c r="F21" s="6" t="s">
        <v>96</v>
      </c>
      <c r="G21" s="6" t="s">
        <v>97</v>
      </c>
      <c r="H21" s="6" t="s">
        <v>98</v>
      </c>
      <c r="I21" s="6" t="s">
        <v>20</v>
      </c>
      <c r="J21" s="6" t="e" vm="11">
        <v>#VALUE!</v>
      </c>
    </row>
    <row r="22" spans="1:10" s="7" customFormat="1" ht="148.5" customHeight="1">
      <c r="A22" s="6" t="s">
        <v>99</v>
      </c>
      <c r="B22" s="6" t="s">
        <v>100</v>
      </c>
      <c r="C22" s="6" t="s">
        <v>101</v>
      </c>
      <c r="D22" s="6" t="s">
        <v>102</v>
      </c>
      <c r="E22" s="6" t="s">
        <v>103</v>
      </c>
      <c r="F22" s="6" t="s">
        <v>104</v>
      </c>
      <c r="G22" s="6" t="s">
        <v>105</v>
      </c>
      <c r="H22" s="6" t="s">
        <v>106</v>
      </c>
      <c r="I22" s="6" t="s">
        <v>20</v>
      </c>
      <c r="J22" s="6" t="e" vm="12">
        <v>#VALUE!</v>
      </c>
    </row>
    <row r="23" spans="1:10" ht="27" customHeight="1"/>
    <row r="25" spans="1:10" ht="25.5">
      <c r="A25" s="10" t="s">
        <v>107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>
      <c r="A27" s="5" t="s">
        <v>2</v>
      </c>
      <c r="B27" s="5" t="s">
        <v>3</v>
      </c>
      <c r="C27" s="5" t="s">
        <v>4</v>
      </c>
      <c r="D27" s="5" t="s">
        <v>5</v>
      </c>
      <c r="E27" s="5" t="s">
        <v>6</v>
      </c>
      <c r="F27" s="5" t="s">
        <v>7</v>
      </c>
      <c r="G27" s="5" t="s">
        <v>8</v>
      </c>
      <c r="H27" s="5" t="s">
        <v>9</v>
      </c>
      <c r="I27" s="5" t="s">
        <v>10</v>
      </c>
      <c r="J27" s="5" t="s">
        <v>11</v>
      </c>
    </row>
    <row r="28" spans="1:10" s="7" customFormat="1" ht="153.75" customHeight="1">
      <c r="A28" s="6" t="s">
        <v>108</v>
      </c>
      <c r="B28" s="6" t="s">
        <v>109</v>
      </c>
      <c r="C28" s="6" t="s">
        <v>110</v>
      </c>
      <c r="D28" s="6" t="s">
        <v>111</v>
      </c>
      <c r="E28" s="6" t="s">
        <v>112</v>
      </c>
      <c r="F28" s="6" t="s">
        <v>113</v>
      </c>
      <c r="G28" s="6" t="s">
        <v>114</v>
      </c>
      <c r="H28" s="6" t="s">
        <v>115</v>
      </c>
      <c r="I28" s="6" t="s">
        <v>84</v>
      </c>
      <c r="J28" s="6" t="e" vm="13">
        <v>#VALUE!</v>
      </c>
    </row>
    <row r="29" spans="1:10" s="7" customFormat="1" ht="132" customHeight="1">
      <c r="A29" s="6" t="s">
        <v>116</v>
      </c>
      <c r="B29" s="6" t="s">
        <v>117</v>
      </c>
      <c r="C29" s="6" t="s">
        <v>118</v>
      </c>
      <c r="D29" s="6" t="s">
        <v>119</v>
      </c>
      <c r="E29" s="6" t="s">
        <v>120</v>
      </c>
      <c r="F29" s="6" t="s">
        <v>121</v>
      </c>
      <c r="G29" s="6" t="s">
        <v>122</v>
      </c>
      <c r="H29" s="6" t="s">
        <v>123</v>
      </c>
      <c r="I29" s="6" t="s">
        <v>84</v>
      </c>
      <c r="J29" s="6" t="e" vm="14">
        <v>#VALUE!</v>
      </c>
    </row>
    <row r="30" spans="1:10" s="7" customFormat="1" ht="134.25" customHeight="1">
      <c r="A30" s="6" t="s">
        <v>124</v>
      </c>
      <c r="B30" s="6" t="s">
        <v>125</v>
      </c>
      <c r="C30" s="6" t="s">
        <v>126</v>
      </c>
      <c r="D30" s="6" t="s">
        <v>127</v>
      </c>
      <c r="E30" s="6" t="s">
        <v>128</v>
      </c>
      <c r="F30" s="6" t="s">
        <v>129</v>
      </c>
      <c r="G30" s="6" t="s">
        <v>130</v>
      </c>
      <c r="H30" s="6" t="s">
        <v>131</v>
      </c>
      <c r="I30" s="6" t="s">
        <v>84</v>
      </c>
      <c r="J30" s="6" t="e" vm="15">
        <v>#VALUE!</v>
      </c>
    </row>
    <row r="31" spans="1:10" s="7" customFormat="1" ht="132" customHeight="1">
      <c r="A31" s="6" t="s">
        <v>132</v>
      </c>
      <c r="B31" s="6" t="s">
        <v>133</v>
      </c>
      <c r="C31" s="6" t="s">
        <v>134</v>
      </c>
      <c r="D31" s="6" t="s">
        <v>102</v>
      </c>
      <c r="E31" s="6" t="s">
        <v>135</v>
      </c>
      <c r="F31" s="6" t="s">
        <v>136</v>
      </c>
      <c r="G31" s="6" t="s">
        <v>137</v>
      </c>
      <c r="H31" s="6" t="s">
        <v>137</v>
      </c>
      <c r="I31" s="6" t="s">
        <v>20</v>
      </c>
      <c r="J31" s="6" t="e" vm="16">
        <v>#VALUE!</v>
      </c>
    </row>
    <row r="32" spans="1:10" s="7" customFormat="1" ht="116.25" customHeight="1">
      <c r="A32" s="6" t="s">
        <v>138</v>
      </c>
      <c r="B32" s="6" t="s">
        <v>139</v>
      </c>
      <c r="C32" s="6" t="s">
        <v>140</v>
      </c>
      <c r="D32" s="6" t="s">
        <v>141</v>
      </c>
      <c r="E32" s="6" t="s">
        <v>142</v>
      </c>
      <c r="F32" s="6" t="s">
        <v>143</v>
      </c>
      <c r="G32" s="6" t="s">
        <v>144</v>
      </c>
      <c r="H32" s="6" t="s">
        <v>144</v>
      </c>
      <c r="I32" s="6" t="s">
        <v>20</v>
      </c>
      <c r="J32" s="6" t="e" vm="17">
        <v>#VALUE!</v>
      </c>
    </row>
    <row r="33" spans="1:10" s="7" customFormat="1" ht="85.5" customHeight="1">
      <c r="A33" s="6" t="s">
        <v>145</v>
      </c>
      <c r="B33" s="6" t="s">
        <v>146</v>
      </c>
      <c r="C33" s="6" t="s">
        <v>147</v>
      </c>
      <c r="D33" s="6" t="s">
        <v>148</v>
      </c>
      <c r="E33" s="6" t="s">
        <v>149</v>
      </c>
      <c r="F33" s="6" t="s">
        <v>150</v>
      </c>
      <c r="G33" s="6" t="s">
        <v>151</v>
      </c>
      <c r="H33" s="6" t="s">
        <v>151</v>
      </c>
      <c r="I33" s="6" t="s">
        <v>20</v>
      </c>
      <c r="J33" s="6" t="e" vm="18">
        <v>#VALUE!</v>
      </c>
    </row>
    <row r="36" spans="1:10" ht="25.5">
      <c r="A36" s="10" t="s">
        <v>152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>
      <c r="A38" s="5" t="s">
        <v>2</v>
      </c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 t="s">
        <v>8</v>
      </c>
      <c r="H38" s="5" t="s">
        <v>9</v>
      </c>
      <c r="I38" s="5" t="s">
        <v>10</v>
      </c>
      <c r="J38" s="5" t="s">
        <v>11</v>
      </c>
    </row>
    <row r="39" spans="1:10" s="7" customFormat="1" ht="142.5" customHeight="1">
      <c r="A39" s="6" t="s">
        <v>153</v>
      </c>
      <c r="B39" s="6" t="s">
        <v>154</v>
      </c>
      <c r="C39" s="6" t="s">
        <v>155</v>
      </c>
      <c r="D39" s="6" t="s">
        <v>156</v>
      </c>
      <c r="E39" s="6" t="s">
        <v>157</v>
      </c>
      <c r="F39" s="6" t="s">
        <v>158</v>
      </c>
      <c r="G39" s="6" t="s">
        <v>159</v>
      </c>
      <c r="H39" s="6" t="s">
        <v>160</v>
      </c>
      <c r="I39" s="6" t="s">
        <v>84</v>
      </c>
      <c r="J39" s="6" t="e" vm="19">
        <v>#VALUE!</v>
      </c>
    </row>
    <row r="40" spans="1:10" s="7" customFormat="1" ht="140.25" customHeight="1">
      <c r="A40" s="6" t="s">
        <v>161</v>
      </c>
      <c r="B40" s="6" t="s">
        <v>162</v>
      </c>
      <c r="C40" s="6" t="s">
        <v>163</v>
      </c>
      <c r="D40" s="6" t="s">
        <v>164</v>
      </c>
      <c r="E40" s="6" t="s">
        <v>165</v>
      </c>
      <c r="F40" s="6" t="s">
        <v>166</v>
      </c>
      <c r="G40" s="6" t="s">
        <v>167</v>
      </c>
      <c r="H40" s="6" t="s">
        <v>168</v>
      </c>
      <c r="I40" s="6" t="s">
        <v>84</v>
      </c>
      <c r="J40" s="6" t="e" vm="20">
        <v>#VALUE!</v>
      </c>
    </row>
    <row r="41" spans="1:10" s="7" customFormat="1" ht="146.25" customHeight="1">
      <c r="A41" s="6" t="s">
        <v>169</v>
      </c>
      <c r="B41" s="6" t="s">
        <v>170</v>
      </c>
      <c r="C41" s="6" t="s">
        <v>171</v>
      </c>
      <c r="D41" s="6" t="s">
        <v>172</v>
      </c>
      <c r="E41" s="6" t="s">
        <v>173</v>
      </c>
      <c r="F41" s="6" t="s">
        <v>174</v>
      </c>
      <c r="G41" s="6" t="s">
        <v>175</v>
      </c>
      <c r="H41" s="6" t="s">
        <v>175</v>
      </c>
      <c r="I41" s="6" t="s">
        <v>20</v>
      </c>
      <c r="J41" s="6" t="e" vm="21">
        <v>#VALUE!</v>
      </c>
    </row>
    <row r="42" spans="1:10" s="7" customFormat="1" ht="118.5" customHeight="1">
      <c r="A42" s="6" t="s">
        <v>176</v>
      </c>
      <c r="B42" s="6" t="s">
        <v>177</v>
      </c>
      <c r="C42" s="6" t="s">
        <v>178</v>
      </c>
      <c r="D42" s="6" t="s">
        <v>179</v>
      </c>
      <c r="E42" s="6" t="s">
        <v>180</v>
      </c>
      <c r="F42" s="6" t="s">
        <v>181</v>
      </c>
      <c r="G42" s="6" t="s">
        <v>182</v>
      </c>
      <c r="H42" s="6" t="s">
        <v>183</v>
      </c>
      <c r="I42" s="6" t="s">
        <v>84</v>
      </c>
      <c r="J42" s="6" t="e" vm="22">
        <v>#VALUE!</v>
      </c>
    </row>
    <row r="43" spans="1:10" s="7" customFormat="1" ht="124.5" customHeight="1">
      <c r="A43" s="6" t="s">
        <v>184</v>
      </c>
      <c r="B43" s="6" t="s">
        <v>185</v>
      </c>
      <c r="C43" s="6" t="s">
        <v>186</v>
      </c>
      <c r="D43" s="6" t="s">
        <v>187</v>
      </c>
      <c r="E43" s="6" t="s">
        <v>188</v>
      </c>
      <c r="F43" s="6" t="s">
        <v>189</v>
      </c>
      <c r="G43" s="6" t="s">
        <v>190</v>
      </c>
      <c r="H43" s="6" t="s">
        <v>191</v>
      </c>
      <c r="I43" s="6" t="s">
        <v>84</v>
      </c>
      <c r="J43" s="6" t="e" vm="23">
        <v>#VALUE!</v>
      </c>
    </row>
    <row r="44" spans="1:10" s="7" customFormat="1" ht="195" customHeight="1">
      <c r="A44" s="6" t="s">
        <v>192</v>
      </c>
      <c r="B44" s="6" t="s">
        <v>193</v>
      </c>
      <c r="C44" s="6" t="s">
        <v>194</v>
      </c>
      <c r="D44" s="6" t="s">
        <v>195</v>
      </c>
      <c r="E44" s="6" t="s">
        <v>196</v>
      </c>
      <c r="F44" s="6" t="s">
        <v>197</v>
      </c>
      <c r="G44" s="6" t="s">
        <v>198</v>
      </c>
      <c r="H44" s="6" t="s">
        <v>199</v>
      </c>
      <c r="I44" s="6" t="s">
        <v>84</v>
      </c>
      <c r="J44" s="6" t="e" vm="24">
        <v>#VALUE!</v>
      </c>
    </row>
  </sheetData>
  <mergeCells count="8">
    <mergeCell ref="A26:J26"/>
    <mergeCell ref="A36:J36"/>
    <mergeCell ref="A37:J37"/>
    <mergeCell ref="A3:J3"/>
    <mergeCell ref="A4:J4"/>
    <mergeCell ref="A14:J14"/>
    <mergeCell ref="A15:J15"/>
    <mergeCell ref="A25:J25"/>
  </mergeCells>
  <conditionalFormatting sqref="I6:I11">
    <cfRule type="cellIs" dxfId="15" priority="2" operator="equal">
      <formula>"Pass"</formula>
    </cfRule>
    <cfRule type="cellIs" dxfId="14" priority="3" operator="equal">
      <formula>"Fail"</formula>
    </cfRule>
    <cfRule type="cellIs" dxfId="13" priority="4" operator="equal">
      <formula>"Blocked"</formula>
    </cfRule>
    <cfRule type="cellIs" dxfId="12" priority="5" operator="equal">
      <formula>"Skipped"</formula>
    </cfRule>
  </conditionalFormatting>
  <conditionalFormatting sqref="I17:I22">
    <cfRule type="cellIs" dxfId="11" priority="6" operator="equal">
      <formula>"Pass"</formula>
    </cfRule>
    <cfRule type="cellIs" dxfId="10" priority="7" operator="equal">
      <formula>"Fail"</formula>
    </cfRule>
    <cfRule type="cellIs" dxfId="9" priority="8" operator="equal">
      <formula>"Blocked"</formula>
    </cfRule>
    <cfRule type="cellIs" dxfId="8" priority="9" operator="equal">
      <formula>"Skipped"</formula>
    </cfRule>
  </conditionalFormatting>
  <conditionalFormatting sqref="I28:I33">
    <cfRule type="cellIs" dxfId="7" priority="10" operator="equal">
      <formula>"Pass"</formula>
    </cfRule>
    <cfRule type="cellIs" dxfId="6" priority="11" operator="equal">
      <formula>"Fail"</formula>
    </cfRule>
    <cfRule type="cellIs" dxfId="5" priority="12" operator="equal">
      <formula>"Blocked"</formula>
    </cfRule>
    <cfRule type="cellIs" dxfId="4" priority="13" operator="equal">
      <formula>"Skipped"</formula>
    </cfRule>
  </conditionalFormatting>
  <conditionalFormatting sqref="I39:I44">
    <cfRule type="cellIs" dxfId="3" priority="14" operator="equal">
      <formula>"Pass"</formula>
    </cfRule>
    <cfRule type="cellIs" dxfId="2" priority="15" operator="equal">
      <formula>"Fail"</formula>
    </cfRule>
    <cfRule type="cellIs" dxfId="1" priority="16" operator="equal">
      <formula>"Blocked"</formula>
    </cfRule>
    <cfRule type="cellIs" dxfId="0" priority="17" operator="equal">
      <formula>"Skipped"</formula>
    </cfRule>
  </conditionalFormatting>
  <dataValidations count="1">
    <dataValidation type="list" sqref="I6:I11 I39:I44 I28:I33 I17:I22" xr:uid="{00000000-0002-0000-0000-000000000000}">
      <formula1>"Pass,Fail,Blocked,Skipped"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Normal="100" workbookViewId="0"/>
  </sheetViews>
  <sheetFormatPr defaultColWidth="8.7109375" defaultRowHeight="15"/>
  <cols>
    <col min="1" max="1" width="16" customWidth="1"/>
    <col min="2" max="6" width="10" customWidth="1"/>
  </cols>
  <sheetData>
    <row r="1" spans="1:6">
      <c r="A1" s="1" t="s">
        <v>200</v>
      </c>
      <c r="B1" s="1" t="s">
        <v>201</v>
      </c>
      <c r="C1" s="1" t="s">
        <v>20</v>
      </c>
      <c r="D1" s="1" t="s">
        <v>84</v>
      </c>
      <c r="E1" s="1" t="s">
        <v>202</v>
      </c>
      <c r="F1" s="1" t="s">
        <v>203</v>
      </c>
    </row>
    <row r="2" spans="1:6">
      <c r="A2" s="2" t="s">
        <v>204</v>
      </c>
      <c r="B2" s="2">
        <f>COUNTA('Cas de test'!$I$6:$I$11)</f>
        <v>6</v>
      </c>
      <c r="C2" s="2">
        <f>COUNTIF('Cas de test'!$I$6:$I$11,"Pass")</f>
        <v>6</v>
      </c>
      <c r="D2" s="2">
        <f>COUNTIF('Cas de test'!$I$6:$I$11,"Fail")</f>
        <v>0</v>
      </c>
      <c r="E2" s="2">
        <f>COUNTIF('Cas de test'!$I$6:$I$11,"Blocked")</f>
        <v>0</v>
      </c>
      <c r="F2" s="2">
        <f>COUNTIF('Cas de test'!$I$6:$I$11,"Skipped")</f>
        <v>0</v>
      </c>
    </row>
    <row r="3" spans="1:6">
      <c r="A3" s="2" t="s">
        <v>205</v>
      </c>
      <c r="B3" s="2">
        <f>COUNTA('Cas de test'!$I$17:$I$22)</f>
        <v>6</v>
      </c>
      <c r="C3" s="2">
        <f>COUNTIF('Cas de test'!$I$17:$I$22,"Pass")</f>
        <v>5</v>
      </c>
      <c r="D3" s="2">
        <f>COUNTIF('Cas de test'!$I$17:$I$22,"Fail")</f>
        <v>1</v>
      </c>
      <c r="E3" s="2">
        <f>COUNTIF('Cas de test'!$I$17:$I$22,"Blocked")</f>
        <v>0</v>
      </c>
      <c r="F3" s="2">
        <f>COUNTIF('Cas de test'!$I$17:$I$22,"Skipped")</f>
        <v>0</v>
      </c>
    </row>
    <row r="4" spans="1:6">
      <c r="A4" s="2" t="s">
        <v>206</v>
      </c>
      <c r="B4" s="2">
        <f>COUNTA('Cas de test'!$I$28:$I$33)</f>
        <v>6</v>
      </c>
      <c r="C4" s="2">
        <f>COUNTIF('Cas de test'!$I$28:$I$33,"Pass")</f>
        <v>3</v>
      </c>
      <c r="D4" s="2">
        <f>COUNTIF('Cas de test'!$I$28:$I$33,"Fail")</f>
        <v>3</v>
      </c>
      <c r="E4" s="2">
        <f>COUNTIF('Cas de test'!$I$28:$I$33,"Blocked")</f>
        <v>0</v>
      </c>
      <c r="F4" s="2">
        <f>COUNTIF('Cas de test'!$I$28:$I$33,"Skipped")</f>
        <v>0</v>
      </c>
    </row>
    <row r="5" spans="1:6">
      <c r="A5" s="2" t="s">
        <v>207</v>
      </c>
      <c r="B5" s="2">
        <f>COUNTA('Cas de test'!$I$39:$I$44)</f>
        <v>6</v>
      </c>
      <c r="C5" s="2">
        <f>COUNTIF('Cas de test'!$I$39:$I$44,"Pass")</f>
        <v>1</v>
      </c>
      <c r="D5" s="2">
        <f>COUNTIF('Cas de test'!$I$39:$I$44,"Fail")</f>
        <v>5</v>
      </c>
      <c r="E5" s="2">
        <f>COUNTIF('Cas de test'!$I$39:$I$44,"Blocked")</f>
        <v>0</v>
      </c>
      <c r="F5" s="2">
        <f>COUNTIF('Cas de test'!$I$39:$I$44,"Skipped")</f>
        <v>0</v>
      </c>
    </row>
    <row r="6" spans="1:6">
      <c r="A6" s="3" t="s">
        <v>201</v>
      </c>
      <c r="B6" s="3">
        <f>SUM(B2:B5)</f>
        <v>24</v>
      </c>
      <c r="C6" s="3">
        <f>SUM(C2:C5)</f>
        <v>15</v>
      </c>
      <c r="D6" s="3">
        <f>SUM(D2:D5)</f>
        <v>9</v>
      </c>
      <c r="E6" s="3">
        <f>SUM(E2:E5)</f>
        <v>0</v>
      </c>
      <c r="F6" s="3">
        <f>SUM(F2:F5)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2026-10-12T12:47:07Z</dcterms:created>
  <dcterms:modified xsi:type="dcterms:W3CDTF">2026-10-12T20:03:40Z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2026-10-12T12:56:58Z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900e0b07-deec-4884-9e78-e80675f346cc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10, 3, 0, 2</vt:lpwstr>
  </property>
</Properties>
</file>