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ml.chartshapes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7.xml" ContentType="application/vnd.openxmlformats-officedocument.drawingml.chartshapes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8.xml" ContentType="application/vnd.openxmlformats-officedocument.drawingml.chartshapes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ml.chartshapes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0.xml" ContentType="application/vnd.openxmlformats-officedocument.drawingml.chartshapes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1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2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EBBDFC40-5C86-4F79-9029-863700EE2E4B}" xr6:coauthVersionLast="47" xr6:coauthVersionMax="47" xr10:uidLastSave="{00000000-0000-0000-0000-000000000000}"/>
  <workbookProtection workbookAlgorithmName="SHA-512" workbookHashValue="nyb9FR0FZMl54i8YoEmDvIyuEVCCc+yAim40WHKwmmI6+QbCsPz12UBbOWKnXm43SSUt+LktMxmxf9GQAUq47A==" workbookSaltValue="58fSrUUoPDEUj5/DU6ba5A==" workbookSpinCount="100000" lockStructure="1"/>
  <bookViews>
    <workbookView xWindow="-120" yWindow="-120" windowWidth="20730" windowHeight="11160" xr2:uid="{944480AE-D53F-4D5E-A42C-25C5EDCE8F91}"/>
  </bookViews>
  <sheets>
    <sheet name="H" sheetId="2" r:id="rId1"/>
    <sheet name="PJ" sheetId="4" r:id="rId2"/>
    <sheet name="DB_PJ" sheetId="3" r:id="rId3"/>
    <sheet name="AS_PJ" sheetId="9" r:id="rId4"/>
    <sheet name="Pivot" sheetId="7" state="hidden" r:id="rId5"/>
    <sheet name="setting" sheetId="1" r:id="rId6"/>
  </sheets>
  <externalReferences>
    <externalReference r:id="rId7"/>
  </externalReferences>
  <definedNames>
    <definedName name="_xlchart.v1.5" hidden="1">Pivot!$AI$26:$AJ$43</definedName>
    <definedName name="_xlchart.v1.6" hidden="1">Pivot!$AK$26:$AK$43</definedName>
    <definedName name="_xlchart.v5.0" hidden="1">[1]Map!$E$3</definedName>
    <definedName name="_xlchart.v5.1" hidden="1">Pivot!$AC$25</definedName>
    <definedName name="_xlchart.v5.10" hidden="1">Pivot!$AD$25</definedName>
    <definedName name="_xlchart.v5.11" hidden="1">Pivot!$AD$26:$AD$34</definedName>
    <definedName name="_xlchart.v5.2" hidden="1">Pivot!$AC$26:$AC$34</definedName>
    <definedName name="_xlchart.v5.3" hidden="1">Pivot!$AD$25</definedName>
    <definedName name="_xlchart.v5.4" hidden="1">Pivot!$AD$26:$AD$34</definedName>
    <definedName name="_xlchart.v5.7" hidden="1">[1]Map!$E$3</definedName>
    <definedName name="_xlchart.v5.8" hidden="1">Pivot!$AC$25</definedName>
    <definedName name="_xlchart.v5.9" hidden="1">Pivot!$AC$26:$AC$34</definedName>
    <definedName name="_xlcn.WorksheetConnection_PivotAC26AD341" hidden="1">Pivot!$AC$26:$AD$34</definedName>
    <definedName name="Africa">setting!$Y$7:$Y$67</definedName>
    <definedName name="Asia">setting!$Z$7:$Z$61</definedName>
    <definedName name="Condition">setting!$AH$7:$AH$10</definedName>
    <definedName name="Designer">setting!$AJ$7:$AJ$13</definedName>
    <definedName name="Europe">setting!$AA$7:$AA$62</definedName>
    <definedName name="HolidayDates">setting!$Q$7:$Q$33</definedName>
    <definedName name="Inspector">setting!$AK$7:$AK$13</definedName>
    <definedName name="NorthAmerica">setting!$AB$7:$AB$52</definedName>
    <definedName name="Oceania">setting!$AD$7:$AD$40</definedName>
    <definedName name="_xlnm.Print_Area" localSheetId="3">AS_PJ!$A$1:$R$172</definedName>
    <definedName name="_xlnm.Print_Titles" localSheetId="3">AS_PJ!$1:$6</definedName>
    <definedName name="Region">setting!$X$7:$X$13</definedName>
    <definedName name="Service">setting!$AF$7:$AF$10</definedName>
    <definedName name="Slicer_Region">#N/A</definedName>
    <definedName name="Slicer_Year">#N/A</definedName>
    <definedName name="SouthAmerica">setting!$AC$7:$AC$21</definedName>
    <definedName name="Type">setting!$AG$7:$AG$10</definedName>
    <definedName name="WeekendOption">setting!$O$6</definedName>
    <definedName name="Year">setting!$V$7:$V$11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範圍" name="範圍" connection="WorksheetConnection_Pivot!$AC$26:$AD$3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9" l="1"/>
  <c r="D151" i="9" a="1"/>
  <c r="D151" i="9" s="1"/>
  <c r="M151" i="9" s="1" a="1"/>
  <c r="M151" i="9" s="1"/>
  <c r="M158" i="9" s="1"/>
  <c r="D140" i="9" a="1"/>
  <c r="D140" i="9" s="1"/>
  <c r="N140" i="9" s="1" a="1"/>
  <c r="N140" i="9" s="1"/>
  <c r="N147" i="9" s="1"/>
  <c r="D87" i="9" a="1"/>
  <c r="D87" i="9" s="1"/>
  <c r="M87" i="9" s="1" a="1"/>
  <c r="M87" i="9" s="1"/>
  <c r="M94" i="9" s="1"/>
  <c r="D76" i="9" a="1"/>
  <c r="D76" i="9" s="1"/>
  <c r="K76" i="9" s="1" a="1"/>
  <c r="K76" i="9" s="1"/>
  <c r="L32" i="9"/>
  <c r="L31" i="9"/>
  <c r="L30" i="9"/>
  <c r="J32" i="9"/>
  <c r="J31" i="9"/>
  <c r="J30" i="9"/>
  <c r="K31" i="9"/>
  <c r="K32" i="9"/>
  <c r="K30" i="9"/>
  <c r="I32" i="9"/>
  <c r="I31" i="9"/>
  <c r="I30" i="9"/>
  <c r="G32" i="9"/>
  <c r="G31" i="9"/>
  <c r="G30" i="9"/>
  <c r="H31" i="9"/>
  <c r="H32" i="9"/>
  <c r="H30" i="9"/>
  <c r="L27" i="9"/>
  <c r="L26" i="9"/>
  <c r="L25" i="9"/>
  <c r="L24" i="9"/>
  <c r="L23" i="9"/>
  <c r="L22" i="9"/>
  <c r="L21" i="9"/>
  <c r="L20" i="9"/>
  <c r="L19" i="9"/>
  <c r="J27" i="9"/>
  <c r="J26" i="9"/>
  <c r="J25" i="9"/>
  <c r="J24" i="9"/>
  <c r="J23" i="9"/>
  <c r="J22" i="9"/>
  <c r="J21" i="9"/>
  <c r="J20" i="9"/>
  <c r="J19" i="9"/>
  <c r="K20" i="9"/>
  <c r="K21" i="9"/>
  <c r="K22" i="9"/>
  <c r="K23" i="9"/>
  <c r="K24" i="9"/>
  <c r="K25" i="9"/>
  <c r="K26" i="9"/>
  <c r="K27" i="9"/>
  <c r="K19" i="9"/>
  <c r="I27" i="9"/>
  <c r="I26" i="9"/>
  <c r="I25" i="9"/>
  <c r="I24" i="9"/>
  <c r="I23" i="9"/>
  <c r="I22" i="9"/>
  <c r="I21" i="9"/>
  <c r="I20" i="9"/>
  <c r="I19" i="9"/>
  <c r="G27" i="9"/>
  <c r="G26" i="9"/>
  <c r="G25" i="9"/>
  <c r="G24" i="9"/>
  <c r="G23" i="9"/>
  <c r="G22" i="9"/>
  <c r="G21" i="9"/>
  <c r="G20" i="9"/>
  <c r="G19" i="9"/>
  <c r="H20" i="9"/>
  <c r="H21" i="9"/>
  <c r="H22" i="9"/>
  <c r="H23" i="9"/>
  <c r="H24" i="9"/>
  <c r="H25" i="9"/>
  <c r="H26" i="9"/>
  <c r="H27" i="9"/>
  <c r="H19" i="9"/>
  <c r="L16" i="9"/>
  <c r="L15" i="9"/>
  <c r="L14" i="9"/>
  <c r="L13" i="9"/>
  <c r="L12" i="9"/>
  <c r="L11" i="9"/>
  <c r="J16" i="9"/>
  <c r="J15" i="9"/>
  <c r="J14" i="9"/>
  <c r="J13" i="9"/>
  <c r="J12" i="9"/>
  <c r="J11" i="9"/>
  <c r="K12" i="9"/>
  <c r="K13" i="9"/>
  <c r="K14" i="9"/>
  <c r="K15" i="9"/>
  <c r="K16" i="9"/>
  <c r="K11" i="9"/>
  <c r="I16" i="9"/>
  <c r="I15" i="9"/>
  <c r="I14" i="9"/>
  <c r="I13" i="9"/>
  <c r="I12" i="9"/>
  <c r="I11" i="9"/>
  <c r="H16" i="9"/>
  <c r="H15" i="9"/>
  <c r="H14" i="9"/>
  <c r="H13" i="9"/>
  <c r="H12" i="9"/>
  <c r="H11" i="9"/>
  <c r="G12" i="9"/>
  <c r="G13" i="9"/>
  <c r="G14" i="9"/>
  <c r="G15" i="9"/>
  <c r="G16" i="9"/>
  <c r="G11" i="9"/>
  <c r="P147" i="9"/>
  <c r="P83" i="9"/>
  <c r="P33" i="9"/>
  <c r="O5" i="9"/>
  <c r="F151" i="9" l="1" a="1"/>
  <c r="F151" i="9" s="1"/>
  <c r="F158" i="9" s="1"/>
  <c r="J151" i="9" a="1"/>
  <c r="J151" i="9" s="1"/>
  <c r="J158" i="9" s="1"/>
  <c r="N151" i="9" a="1"/>
  <c r="N151" i="9" s="1"/>
  <c r="N158" i="9" s="1"/>
  <c r="G151" i="9" a="1"/>
  <c r="G151" i="9" s="1"/>
  <c r="G158" i="9" s="1"/>
  <c r="K151" i="9" a="1"/>
  <c r="K151" i="9" s="1"/>
  <c r="K158" i="9" s="1"/>
  <c r="G140" i="9" a="1"/>
  <c r="G140" i="9" s="1"/>
  <c r="G147" i="9" s="1"/>
  <c r="H151" i="9" a="1"/>
  <c r="H151" i="9" s="1"/>
  <c r="H158" i="9" s="1"/>
  <c r="L151" i="9" a="1"/>
  <c r="L151" i="9" s="1"/>
  <c r="L158" i="9" s="1"/>
  <c r="I151" i="9" a="1"/>
  <c r="I151" i="9" s="1"/>
  <c r="I158" i="9" s="1"/>
  <c r="K140" i="9" a="1"/>
  <c r="K140" i="9" s="1"/>
  <c r="K147" i="9" s="1"/>
  <c r="H140" i="9" a="1"/>
  <c r="H140" i="9" s="1"/>
  <c r="H147" i="9" s="1"/>
  <c r="L140" i="9" a="1"/>
  <c r="L140" i="9" s="1"/>
  <c r="L147" i="9" s="1"/>
  <c r="I140" i="9" a="1"/>
  <c r="I140" i="9" s="1"/>
  <c r="I147" i="9" s="1"/>
  <c r="M140" i="9" a="1"/>
  <c r="M140" i="9" s="1"/>
  <c r="M147" i="9" s="1"/>
  <c r="F140" i="9" a="1"/>
  <c r="J140" i="9" a="1"/>
  <c r="J140" i="9" s="1"/>
  <c r="J147" i="9" s="1"/>
  <c r="F87" i="9" a="1"/>
  <c r="F87" i="9" s="1"/>
  <c r="J87" i="9" a="1"/>
  <c r="J87" i="9" s="1"/>
  <c r="N87" i="9" a="1"/>
  <c r="N87" i="9" s="1"/>
  <c r="N94" i="9" s="1"/>
  <c r="G87" i="9" a="1"/>
  <c r="G87" i="9" s="1"/>
  <c r="G94" i="9" s="1"/>
  <c r="K87" i="9" a="1"/>
  <c r="K87" i="9" s="1"/>
  <c r="K94" i="9" s="1"/>
  <c r="H87" i="9" a="1"/>
  <c r="H87" i="9" s="1"/>
  <c r="L87" i="9" a="1"/>
  <c r="L87" i="9" s="1"/>
  <c r="L94" i="9" s="1"/>
  <c r="I87" i="9" a="1"/>
  <c r="I87" i="9" s="1"/>
  <c r="I94" i="9" s="1"/>
  <c r="L76" i="9" a="1"/>
  <c r="L76" i="9" s="1"/>
  <c r="M76" i="9" a="1"/>
  <c r="M76" i="9" s="1"/>
  <c r="M83" i="9" s="1"/>
  <c r="N76" i="9" a="1"/>
  <c r="N76" i="9" s="1"/>
  <c r="H76" i="9" a="1"/>
  <c r="H76" i="9" s="1"/>
  <c r="H83" i="9" s="1"/>
  <c r="I76" i="9" a="1"/>
  <c r="I76" i="9" s="1"/>
  <c r="I83" i="9" s="1"/>
  <c r="F24" i="9"/>
  <c r="F76" i="9" a="1"/>
  <c r="F76" i="9" s="1"/>
  <c r="J76" i="9" a="1"/>
  <c r="J76" i="9" s="1"/>
  <c r="J83" i="9" s="1"/>
  <c r="G76" i="9" a="1"/>
  <c r="G76" i="9" s="1"/>
  <c r="G83" i="9" s="1"/>
  <c r="F25" i="9"/>
  <c r="F19" i="9"/>
  <c r="J94" i="9"/>
  <c r="F31" i="9"/>
  <c r="F12" i="9"/>
  <c r="L33" i="9"/>
  <c r="M12" i="9"/>
  <c r="M13" i="9"/>
  <c r="M26" i="9"/>
  <c r="M30" i="9"/>
  <c r="M32" i="9"/>
  <c r="M14" i="9"/>
  <c r="M15" i="9"/>
  <c r="M16" i="9"/>
  <c r="M19" i="9"/>
  <c r="M20" i="9"/>
  <c r="M21" i="9"/>
  <c r="M22" i="9"/>
  <c r="I33" i="9"/>
  <c r="F26" i="9"/>
  <c r="F27" i="9"/>
  <c r="F30" i="9"/>
  <c r="F32" i="9"/>
  <c r="F14" i="9"/>
  <c r="F16" i="9"/>
  <c r="F20" i="9"/>
  <c r="F21" i="9"/>
  <c r="F13" i="9"/>
  <c r="G33" i="9"/>
  <c r="F11" i="9"/>
  <c r="J33" i="9"/>
  <c r="H33" i="9"/>
  <c r="K33" i="9"/>
  <c r="M23" i="9"/>
  <c r="N83" i="9"/>
  <c r="K83" i="9"/>
  <c r="M25" i="9"/>
  <c r="M31" i="9"/>
  <c r="F23" i="9"/>
  <c r="M24" i="9"/>
  <c r="M11" i="9"/>
  <c r="F15" i="9"/>
  <c r="F22" i="9"/>
  <c r="M27" i="9"/>
  <c r="H94" i="9"/>
  <c r="T158" i="9" l="1"/>
  <c r="T157" i="9"/>
  <c r="F140" i="9"/>
  <c r="T146" i="9"/>
  <c r="T145" i="9"/>
  <c r="T144" i="9"/>
  <c r="T142" i="9"/>
  <c r="T143" i="9"/>
  <c r="T141" i="9"/>
  <c r="AE82" i="9"/>
  <c r="AE81" i="9"/>
  <c r="AE79" i="9"/>
  <c r="AE77" i="9"/>
  <c r="AE80" i="9"/>
  <c r="AE78" i="9"/>
  <c r="F33" i="9"/>
  <c r="AE15" i="9" s="1"/>
  <c r="T155" i="9"/>
  <c r="T156" i="9"/>
  <c r="T154" i="9"/>
  <c r="T152" i="9"/>
  <c r="T153" i="9"/>
  <c r="AE90" i="9"/>
  <c r="AE92" i="9"/>
  <c r="AE91" i="9"/>
  <c r="W144" i="9"/>
  <c r="W142" i="9"/>
  <c r="W141" i="9"/>
  <c r="W145" i="9"/>
  <c r="W143" i="9"/>
  <c r="AE89" i="9"/>
  <c r="M33" i="9"/>
  <c r="AG25" i="9" s="1"/>
  <c r="AE87" i="9"/>
  <c r="F94" i="9"/>
  <c r="AE94" i="9" s="1"/>
  <c r="AE88" i="9"/>
  <c r="AE93" i="9"/>
  <c r="AH80" i="9"/>
  <c r="AH79" i="9"/>
  <c r="AH78" i="9"/>
  <c r="AH81" i="9"/>
  <c r="AH77" i="9"/>
  <c r="H35" i="9" l="1"/>
  <c r="AE23" i="9"/>
  <c r="J35" i="9"/>
  <c r="AG27" i="9"/>
  <c r="AG23" i="9"/>
  <c r="AG11" i="9"/>
  <c r="K35" i="9"/>
  <c r="AG31" i="9"/>
  <c r="G35" i="9"/>
  <c r="W140" i="9"/>
  <c r="W147" i="9"/>
  <c r="AE30" i="9"/>
  <c r="AE32" i="9"/>
  <c r="AE26" i="9"/>
  <c r="I35" i="9"/>
  <c r="AE27" i="9"/>
  <c r="AE21" i="9"/>
  <c r="AE19" i="9"/>
  <c r="AE13" i="9"/>
  <c r="AE24" i="9"/>
  <c r="AE25" i="9"/>
  <c r="AE20" i="9"/>
  <c r="AE12" i="9"/>
  <c r="AE16" i="9"/>
  <c r="AE14" i="9"/>
  <c r="AE31" i="9"/>
  <c r="AE76" i="9"/>
  <c r="F83" i="9"/>
  <c r="AE83" i="9" s="1"/>
  <c r="AF88" i="9"/>
  <c r="AF91" i="9"/>
  <c r="AF92" i="9"/>
  <c r="X143" i="9"/>
  <c r="AF90" i="9"/>
  <c r="T151" i="9"/>
  <c r="AE22" i="9"/>
  <c r="AH76" i="9"/>
  <c r="L83" i="9"/>
  <c r="AH83" i="9" s="1"/>
  <c r="AF87" i="9"/>
  <c r="AG21" i="9"/>
  <c r="AG12" i="9"/>
  <c r="AG19" i="9"/>
  <c r="AG16" i="9"/>
  <c r="L35" i="9"/>
  <c r="AG30" i="9"/>
  <c r="AG22" i="9"/>
  <c r="AG32" i="9"/>
  <c r="AG15" i="9"/>
  <c r="AG13" i="9"/>
  <c r="AG20" i="9"/>
  <c r="AG26" i="9"/>
  <c r="AG14" i="9"/>
  <c r="AF89" i="9"/>
  <c r="AG24" i="9"/>
  <c r="AE11" i="9"/>
  <c r="F147" i="9"/>
  <c r="T147" i="9" s="1"/>
  <c r="T140" i="9"/>
  <c r="X142" i="9" l="1"/>
  <c r="AF81" i="9"/>
  <c r="AF77" i="9"/>
  <c r="AF80" i="9"/>
  <c r="U155" i="9"/>
  <c r="X144" i="9"/>
  <c r="AF78" i="9"/>
  <c r="AF79" i="9"/>
  <c r="AH31" i="9"/>
  <c r="L36" i="9"/>
  <c r="H36" i="9"/>
  <c r="AH32" i="9"/>
  <c r="AH14" i="9"/>
  <c r="AF11" i="9"/>
  <c r="AF31" i="9"/>
  <c r="AF22" i="9"/>
  <c r="I36" i="9"/>
  <c r="AH21" i="9"/>
  <c r="U144" i="9"/>
  <c r="U151" i="9"/>
  <c r="AI81" i="9"/>
  <c r="U142" i="9"/>
  <c r="AF12" i="9"/>
  <c r="AF25" i="9"/>
  <c r="AF19" i="9"/>
  <c r="AF32" i="9"/>
  <c r="G36" i="9"/>
  <c r="AI79" i="9"/>
  <c r="U141" i="9"/>
  <c r="AH13" i="9"/>
  <c r="AH22" i="9"/>
  <c r="AH16" i="9"/>
  <c r="AH27" i="9"/>
  <c r="AG90" i="9"/>
  <c r="U154" i="9"/>
  <c r="AG92" i="9"/>
  <c r="AF23" i="9"/>
  <c r="U143" i="9"/>
  <c r="AF24" i="9"/>
  <c r="AF21" i="9"/>
  <c r="X140" i="9"/>
  <c r="AH26" i="9"/>
  <c r="AH15" i="9"/>
  <c r="AH19" i="9"/>
  <c r="AI76" i="9"/>
  <c r="U156" i="9"/>
  <c r="J36" i="9"/>
  <c r="AG91" i="9"/>
  <c r="AH23" i="9"/>
  <c r="AI80" i="9"/>
  <c r="U145" i="9"/>
  <c r="AF14" i="9"/>
  <c r="AF20" i="9"/>
  <c r="AF13" i="9"/>
  <c r="AF26" i="9"/>
  <c r="AF30" i="9"/>
  <c r="U152" i="9"/>
  <c r="X141" i="9"/>
  <c r="K36" i="9"/>
  <c r="AI77" i="9"/>
  <c r="U140" i="9"/>
  <c r="AH24" i="9"/>
  <c r="AG89" i="9"/>
  <c r="AH20" i="9"/>
  <c r="AH30" i="9"/>
  <c r="AH12" i="9"/>
  <c r="AG87" i="9"/>
  <c r="U153" i="9"/>
  <c r="AH11" i="9"/>
  <c r="X145" i="9"/>
  <c r="AG88" i="9"/>
  <c r="AI78" i="9"/>
  <c r="AF76" i="9"/>
  <c r="AF16" i="9"/>
  <c r="AF27" i="9"/>
  <c r="AF15" i="9"/>
  <c r="AH25" i="9"/>
  <c r="Y140" i="9" l="1"/>
  <c r="AA145" i="9" s="1"/>
  <c r="Y145" i="9"/>
  <c r="Y141" i="9"/>
  <c r="Y144" i="9"/>
  <c r="Y142" i="9"/>
  <c r="AB145" i="9"/>
  <c r="Y143" i="9"/>
  <c r="AI87" i="9"/>
  <c r="AG76" i="9"/>
  <c r="AJ78" i="9"/>
  <c r="AH42" i="9"/>
  <c r="AG40" i="9"/>
  <c r="AG77" i="9"/>
  <c r="V154" i="9"/>
  <c r="V141" i="9"/>
  <c r="AJ79" i="9"/>
  <c r="AJ81" i="9"/>
  <c r="AF40" i="9"/>
  <c r="AH40" i="9"/>
  <c r="V153" i="9"/>
  <c r="AK89" i="9"/>
  <c r="AI88" i="9"/>
  <c r="AK87" i="9"/>
  <c r="AJ89" i="9"/>
  <c r="AK88" i="9"/>
  <c r="AJ88" i="9"/>
  <c r="AI89" i="9"/>
  <c r="AJ87" i="9"/>
  <c r="V152" i="9"/>
  <c r="V145" i="9"/>
  <c r="AJ76" i="9"/>
  <c r="V143" i="9"/>
  <c r="V144" i="9"/>
  <c r="V140" i="9"/>
  <c r="AJ80" i="9"/>
  <c r="AH39" i="9"/>
  <c r="V156" i="9"/>
  <c r="AF41" i="9"/>
  <c r="AG41" i="9"/>
  <c r="AG79" i="9"/>
  <c r="AG81" i="9"/>
  <c r="V151" i="9"/>
  <c r="AJ77" i="9"/>
  <c r="AG42" i="9"/>
  <c r="AF42" i="9"/>
  <c r="AG78" i="9"/>
  <c r="V155" i="9"/>
  <c r="AH41" i="9"/>
  <c r="AG80" i="9"/>
  <c r="AF39" i="9"/>
  <c r="AG39" i="9"/>
  <c r="V142" i="9"/>
  <c r="AA146" i="9" l="1"/>
  <c r="AB146" i="9"/>
  <c r="AA147" i="9"/>
  <c r="AB147" i="9"/>
  <c r="Y151" i="9"/>
  <c r="Y153" i="9"/>
  <c r="Z151" i="9"/>
  <c r="Z153" i="9"/>
  <c r="Y152" i="9"/>
  <c r="Z152" i="9"/>
  <c r="AA140" i="9"/>
  <c r="AA141" i="9"/>
  <c r="AA142" i="9"/>
  <c r="AB140" i="9"/>
  <c r="AB141" i="9"/>
  <c r="AB142" i="9"/>
  <c r="AN82" i="9"/>
  <c r="AM83" i="9"/>
  <c r="AL81" i="9"/>
  <c r="AN83" i="9"/>
  <c r="AM81" i="9"/>
  <c r="AN81" i="9"/>
  <c r="AL82" i="9"/>
  <c r="AM82" i="9"/>
  <c r="AL83" i="9"/>
  <c r="AM77" i="9"/>
  <c r="AL78" i="9"/>
  <c r="AN77" i="9"/>
  <c r="AM78" i="9"/>
  <c r="AL76" i="9"/>
  <c r="AN78" i="9"/>
  <c r="AM76" i="9"/>
  <c r="AN76" i="9"/>
  <c r="AL77" i="9"/>
  <c r="X153" i="9"/>
  <c r="X151" i="9"/>
  <c r="X152" i="9"/>
  <c r="AC34" i="7" l="1"/>
  <c r="AD34" i="7"/>
  <c r="X7" i="7"/>
  <c r="AB12" i="7"/>
  <c r="AC12" i="7"/>
  <c r="AD12" i="7"/>
  <c r="AE12" i="7"/>
  <c r="AF12" i="7"/>
  <c r="AA12" i="7"/>
  <c r="AC27" i="7"/>
  <c r="AC28" i="7"/>
  <c r="AC29" i="7"/>
  <c r="AC30" i="7"/>
  <c r="AC31" i="7"/>
  <c r="AC32" i="7"/>
  <c r="AC33" i="7"/>
  <c r="AC26" i="7"/>
  <c r="AD29" i="7"/>
  <c r="AD30" i="7"/>
  <c r="AD31" i="7"/>
  <c r="AD32" i="7"/>
  <c r="AD33" i="7"/>
  <c r="AD28" i="7"/>
  <c r="AD27" i="7"/>
  <c r="AD26" i="7"/>
  <c r="X27" i="7"/>
  <c r="W27" i="7"/>
  <c r="V27" i="7"/>
  <c r="W7" i="7"/>
  <c r="V7" i="7"/>
  <c r="N9" i="7"/>
  <c r="N8" i="7"/>
  <c r="N7" i="7"/>
  <c r="M8" i="7"/>
  <c r="M9" i="7"/>
  <c r="M7" i="7"/>
  <c r="E28" i="7"/>
  <c r="E27" i="7"/>
  <c r="E26" i="7"/>
  <c r="E7" i="7"/>
  <c r="E8" i="7"/>
  <c r="E6" i="7"/>
  <c r="AK42" i="7"/>
  <c r="AK35" i="7"/>
  <c r="AK29" i="7"/>
  <c r="AK30" i="7"/>
  <c r="AK31" i="7"/>
  <c r="AK41" i="7"/>
  <c r="AK32" i="7"/>
  <c r="AK26" i="7"/>
  <c r="AK38" i="7"/>
  <c r="AK27" i="7"/>
  <c r="AK33" i="7"/>
  <c r="AK36" i="7"/>
  <c r="AK34" i="7"/>
  <c r="N11" i="7" l="1"/>
  <c r="E25" i="7"/>
  <c r="M11" i="7"/>
  <c r="E5" i="7"/>
  <c r="M13" i="7" l="1"/>
  <c r="N17" i="7" s="1"/>
  <c r="N13" i="7" l="1"/>
  <c r="M17" i="7"/>
  <c r="R127" i="3"/>
  <c r="R126" i="3"/>
  <c r="R125" i="3"/>
  <c r="R124" i="3"/>
  <c r="R123" i="3"/>
  <c r="R122" i="3"/>
  <c r="R121" i="3"/>
  <c r="R120" i="3"/>
  <c r="R119" i="3"/>
  <c r="R118" i="3"/>
  <c r="R117" i="3"/>
  <c r="R116" i="3"/>
  <c r="R115" i="3"/>
  <c r="R114" i="3"/>
  <c r="R113" i="3"/>
  <c r="R112" i="3"/>
  <c r="R111" i="3"/>
  <c r="R110" i="3"/>
  <c r="R109" i="3"/>
  <c r="R108" i="3"/>
  <c r="R107" i="3"/>
  <c r="R106" i="3"/>
  <c r="R105" i="3"/>
  <c r="R104" i="3"/>
  <c r="R103" i="3"/>
  <c r="R102" i="3"/>
  <c r="R101" i="3"/>
  <c r="R100" i="3"/>
  <c r="R99" i="3"/>
  <c r="R98" i="3"/>
  <c r="R97" i="3"/>
  <c r="R96" i="3"/>
  <c r="R95" i="3"/>
  <c r="R94" i="3"/>
  <c r="R93" i="3"/>
  <c r="R92" i="3"/>
  <c r="R91" i="3"/>
  <c r="R90" i="3"/>
  <c r="R89" i="3"/>
  <c r="R88" i="3"/>
  <c r="R87" i="3"/>
  <c r="R86" i="3"/>
  <c r="R85" i="3"/>
  <c r="R84" i="3"/>
  <c r="R83" i="3"/>
  <c r="R82" i="3"/>
  <c r="R81" i="3"/>
  <c r="R80" i="3"/>
  <c r="R79" i="3"/>
  <c r="R78" i="3"/>
  <c r="R77" i="3"/>
  <c r="R76" i="3"/>
  <c r="R75" i="3"/>
  <c r="R74" i="3"/>
  <c r="R73" i="3"/>
  <c r="R72" i="3"/>
  <c r="R71" i="3"/>
  <c r="R70" i="3"/>
  <c r="R69" i="3"/>
  <c r="R68" i="3"/>
  <c r="R67" i="3"/>
  <c r="R66" i="3"/>
  <c r="R65" i="3"/>
  <c r="R64" i="3"/>
  <c r="R63" i="3"/>
  <c r="R62" i="3"/>
  <c r="R61" i="3"/>
  <c r="R60" i="3"/>
  <c r="R59" i="3"/>
  <c r="R58" i="3"/>
  <c r="R57" i="3"/>
  <c r="R56" i="3"/>
  <c r="R55" i="3"/>
  <c r="R54" i="3"/>
  <c r="R53" i="3"/>
  <c r="R52" i="3"/>
  <c r="R51" i="3"/>
  <c r="R50" i="3"/>
  <c r="R49" i="3"/>
  <c r="R48" i="3"/>
  <c r="R47" i="3"/>
  <c r="R46" i="3"/>
  <c r="R45" i="3"/>
  <c r="R44" i="3"/>
  <c r="R43" i="3"/>
  <c r="R42" i="3"/>
  <c r="R41" i="3"/>
  <c r="R40" i="3"/>
  <c r="R39" i="3"/>
  <c r="R38" i="3"/>
  <c r="R37" i="3"/>
  <c r="R36" i="3"/>
  <c r="R35" i="3"/>
  <c r="R34" i="3"/>
  <c r="R33" i="3"/>
  <c r="R32" i="3"/>
  <c r="R31" i="3"/>
  <c r="R30" i="3"/>
  <c r="R29" i="3"/>
  <c r="R28" i="3"/>
  <c r="R27" i="3"/>
  <c r="R26" i="3"/>
  <c r="R25" i="3"/>
  <c r="R24" i="3"/>
  <c r="R23" i="3"/>
  <c r="R22" i="3"/>
  <c r="R21" i="3"/>
  <c r="R20" i="3"/>
  <c r="R19" i="3"/>
  <c r="R18" i="3"/>
  <c r="R17" i="3"/>
  <c r="R16" i="3"/>
  <c r="R15" i="3"/>
  <c r="R14" i="3"/>
  <c r="R13" i="3"/>
  <c r="R12" i="3"/>
  <c r="R11" i="3"/>
  <c r="R10" i="3"/>
  <c r="R9" i="3"/>
  <c r="R8" i="3"/>
  <c r="O124" i="3"/>
  <c r="O125" i="3"/>
  <c r="O126" i="3"/>
  <c r="O127" i="3"/>
  <c r="O122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99" i="3"/>
  <c r="O98" i="3"/>
  <c r="O97" i="3"/>
  <c r="O96" i="3"/>
  <c r="O95" i="3"/>
  <c r="O94" i="3"/>
  <c r="O93" i="3"/>
  <c r="O92" i="3"/>
  <c r="O91" i="3"/>
  <c r="O90" i="3"/>
  <c r="O89" i="3"/>
  <c r="O86" i="3"/>
  <c r="O85" i="3"/>
  <c r="O88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69" i="3"/>
  <c r="O70" i="3"/>
  <c r="O71" i="3"/>
  <c r="O68" i="3"/>
  <c r="O67" i="3"/>
  <c r="O66" i="3"/>
  <c r="O65" i="3"/>
  <c r="O61" i="3"/>
  <c r="O62" i="3"/>
  <c r="O63" i="3"/>
  <c r="O64" i="3"/>
  <c r="O56" i="3"/>
  <c r="O55" i="3"/>
  <c r="O54" i="3"/>
  <c r="O53" i="3"/>
  <c r="O52" i="3"/>
  <c r="O51" i="3"/>
  <c r="O50" i="3"/>
  <c r="O49" i="3"/>
  <c r="O47" i="3"/>
  <c r="O46" i="3"/>
  <c r="O45" i="3"/>
  <c r="O41" i="3"/>
  <c r="O40" i="3"/>
  <c r="O39" i="3"/>
  <c r="O38" i="3"/>
  <c r="O37" i="3"/>
  <c r="O36" i="3"/>
  <c r="O35" i="3"/>
  <c r="O34" i="3"/>
  <c r="O33" i="3"/>
  <c r="O16" i="3"/>
  <c r="O17" i="3"/>
  <c r="O18" i="3"/>
  <c r="O19" i="3"/>
  <c r="O20" i="3"/>
  <c r="O21" i="3"/>
  <c r="O22" i="3"/>
  <c r="O23" i="3"/>
  <c r="O24" i="3"/>
  <c r="O25" i="3"/>
  <c r="O26" i="3"/>
  <c r="O27" i="3"/>
  <c r="O15" i="3"/>
  <c r="O14" i="3"/>
  <c r="O13" i="3"/>
  <c r="O12" i="3"/>
  <c r="O9" i="3"/>
  <c r="O10" i="3"/>
  <c r="O11" i="3"/>
  <c r="O8" i="3"/>
  <c r="O121" i="3"/>
  <c r="O123" i="3" l="1"/>
  <c r="O60" i="3"/>
  <c r="O6" i="1" l="1"/>
  <c r="K4" i="1" l="1"/>
  <c r="J7" i="1" l="1"/>
  <c r="B6" i="1"/>
  <c r="J8" i="1" l="1"/>
  <c r="J9" i="1" s="1"/>
  <c r="K7" i="1"/>
  <c r="K8" i="1" l="1"/>
  <c r="J10" i="1"/>
  <c r="K9" i="1"/>
  <c r="K10" i="1" l="1"/>
  <c r="J11" i="1"/>
  <c r="J12" i="1" l="1"/>
  <c r="K11" i="1"/>
  <c r="K12" i="1" l="1"/>
  <c r="J13" i="1"/>
  <c r="J14" i="1" l="1"/>
  <c r="K13" i="1"/>
  <c r="K14" i="1" l="1"/>
  <c r="J15" i="1"/>
  <c r="J16" i="1" l="1"/>
  <c r="K15" i="1"/>
  <c r="K16" i="1" l="1"/>
  <c r="J17" i="1"/>
  <c r="J18" i="1" l="1"/>
  <c r="K17" i="1"/>
  <c r="K18" i="1" l="1"/>
  <c r="B8" i="1" l="1"/>
  <c r="C8" i="1" l="1"/>
  <c r="D8" i="1" s="1"/>
  <c r="B9" i="1"/>
  <c r="B10" i="1" s="1"/>
  <c r="B11" i="1" s="1"/>
  <c r="B12" i="1" s="1"/>
  <c r="B13" i="1" s="1"/>
  <c r="E8" i="1" l="1"/>
  <c r="D9" i="1"/>
  <c r="D10" i="1" s="1"/>
  <c r="D11" i="1" s="1"/>
  <c r="D12" i="1" s="1"/>
  <c r="D13" i="1" s="1"/>
  <c r="C9" i="1"/>
  <c r="C10" i="1" s="1"/>
  <c r="C11" i="1" s="1"/>
  <c r="C12" i="1" s="1"/>
  <c r="C13" i="1" s="1"/>
  <c r="F8" i="1" l="1"/>
  <c r="E9" i="1"/>
  <c r="E10" i="1" s="1"/>
  <c r="E11" i="1" s="1"/>
  <c r="E12" i="1" s="1"/>
  <c r="E13" i="1" s="1"/>
  <c r="G8" i="1" l="1"/>
  <c r="F9" i="1"/>
  <c r="F10" i="1" s="1"/>
  <c r="F11" i="1" s="1"/>
  <c r="F12" i="1" s="1"/>
  <c r="F13" i="1" s="1"/>
  <c r="H8" i="1" l="1"/>
  <c r="H9" i="1" s="1"/>
  <c r="H10" i="1" s="1"/>
  <c r="H11" i="1" s="1"/>
  <c r="H12" i="1" s="1"/>
  <c r="H13" i="1" s="1"/>
  <c r="G9" i="1"/>
  <c r="G10" i="1" s="1"/>
  <c r="G11" i="1" s="1"/>
  <c r="G12" i="1" s="1"/>
  <c r="G13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KaryLIN</author>
  </authors>
  <commentList>
    <comment ref="AF8" authorId="0" shapeId="0" xr:uid="{0FCE238A-4557-4C04-8D5E-21C1C8622836}">
      <text>
        <r>
          <rPr>
            <b/>
            <sz val="12"/>
            <color indexed="81"/>
            <rFont val="Tahoma"/>
            <family val="2"/>
          </rPr>
          <t>Design&amp;Construction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7F2DCF-D0CD-42C1-9BCA-F24017268685}" keepAlive="1" name="ThisWorkbookDataModel" description="資料模型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17EB91A-5203-4F2D-A74C-30456D579F62}" name="WorksheetConnection_Pivot!$AC$26:$AD$34" type="102" refreshedVersion="7" minRefreshableVersion="5">
    <extLst>
      <ext xmlns:x15="http://schemas.microsoft.com/office/spreadsheetml/2010/11/main" uri="{DE250136-89BD-433C-8126-D09CA5730AF9}">
        <x15:connection id="範圍">
          <x15:rangePr sourceName="_xlcn.WorksheetConnection_PivotAC26AD34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<sst xmlns="http://schemas.openxmlformats.org/spreadsheetml/2006/main" count="1665" uniqueCount="452">
  <si>
    <t>Date</t>
  </si>
  <si>
    <t>start date</t>
  </si>
  <si>
    <t>work date</t>
    <phoneticPr fontId="2" type="noConversion"/>
  </si>
  <si>
    <t>Mo</t>
  </si>
  <si>
    <t>Tu</t>
  </si>
  <si>
    <t>We</t>
  </si>
  <si>
    <t>Th</t>
  </si>
  <si>
    <t>Fr</t>
  </si>
  <si>
    <t>Sa</t>
  </si>
  <si>
    <t>Su</t>
  </si>
  <si>
    <t>WeekendOption</t>
    <phoneticPr fontId="2" type="noConversion"/>
  </si>
  <si>
    <t>Monday</t>
    <phoneticPr fontId="2" type="noConversion"/>
  </si>
  <si>
    <t>Tuesday</t>
  </si>
  <si>
    <t>Wednesday</t>
  </si>
  <si>
    <t>Thursday</t>
  </si>
  <si>
    <t>Friday</t>
  </si>
  <si>
    <t>Saturday</t>
  </si>
  <si>
    <t>Sunday</t>
  </si>
  <si>
    <t>Enter "0" for a work day and "1" for a non-work day▲</t>
    <phoneticPr fontId="2" type="noConversion"/>
  </si>
  <si>
    <t>HolidayDates</t>
    <phoneticPr fontId="2" type="noConversion"/>
  </si>
  <si>
    <t>Children's Day兒童節補假</t>
    <phoneticPr fontId="12" type="noConversion"/>
  </si>
  <si>
    <t>Tomb Sweeping Day清明節</t>
  </si>
  <si>
    <t>International Labour Day勞動節補假</t>
    <phoneticPr fontId="12" type="noConversion"/>
  </si>
  <si>
    <t>Dragon Boat Festival端午節</t>
  </si>
  <si>
    <t>中秋節彈性假</t>
  </si>
  <si>
    <t>Mid-autumn Festival中秋節</t>
  </si>
  <si>
    <t>Double Tenth Day雙十節補假</t>
  </si>
  <si>
    <t>2022元旦補假</t>
  </si>
  <si>
    <t>Spring Festival元旦</t>
  </si>
  <si>
    <t>除夕Lunar New Year's Eve</t>
  </si>
  <si>
    <t>Chinese (Lunar) New Year初一</t>
  </si>
  <si>
    <t>初二</t>
  </si>
  <si>
    <t>初三</t>
  </si>
  <si>
    <t>初四(立春)</t>
  </si>
  <si>
    <t>Children's Day兒童節</t>
  </si>
  <si>
    <t>International Labour Day勞動節補假</t>
  </si>
  <si>
    <t>Double Tenth Day雙十節</t>
  </si>
  <si>
    <t>2023元旦補假</t>
    <phoneticPr fontId="12" type="noConversion"/>
  </si>
  <si>
    <t>▲Insert rows above this line if necessary</t>
    <phoneticPr fontId="12" type="noConversion"/>
  </si>
  <si>
    <t>description</t>
    <phoneticPr fontId="2" type="noConversion"/>
  </si>
  <si>
    <t>Projects Database</t>
    <phoneticPr fontId="12" type="noConversion"/>
  </si>
  <si>
    <t>COMPANY NAME</t>
    <phoneticPr fontId="2" type="noConversion"/>
  </si>
  <si>
    <t>Basic Information</t>
    <phoneticPr fontId="12" type="noConversion"/>
  </si>
  <si>
    <t>Year</t>
    <phoneticPr fontId="2" type="noConversion"/>
  </si>
  <si>
    <t>No.</t>
    <phoneticPr fontId="2" type="noConversion"/>
  </si>
  <si>
    <t>Region</t>
    <phoneticPr fontId="2" type="noConversion"/>
  </si>
  <si>
    <t>Country</t>
    <phoneticPr fontId="2" type="noConversion"/>
  </si>
  <si>
    <t>Budget</t>
    <phoneticPr fontId="2" type="noConversion"/>
  </si>
  <si>
    <t>Designer</t>
    <phoneticPr fontId="2" type="noConversion"/>
  </si>
  <si>
    <t>Start date</t>
    <phoneticPr fontId="2" type="noConversion"/>
  </si>
  <si>
    <t>work days</t>
    <phoneticPr fontId="2" type="noConversion"/>
  </si>
  <si>
    <t>Expected End</t>
    <phoneticPr fontId="2" type="noConversion"/>
  </si>
  <si>
    <t>Actual End</t>
    <phoneticPr fontId="2" type="noConversion"/>
  </si>
  <si>
    <t>Plan Progress</t>
    <phoneticPr fontId="2" type="noConversion"/>
  </si>
  <si>
    <t>Actual Progress</t>
    <phoneticPr fontId="2" type="noConversion"/>
  </si>
  <si>
    <t>Condition</t>
    <phoneticPr fontId="2" type="noConversion"/>
  </si>
  <si>
    <t>Remarks</t>
    <phoneticPr fontId="2" type="noConversion"/>
  </si>
  <si>
    <t>Client</t>
    <phoneticPr fontId="2" type="noConversion"/>
  </si>
  <si>
    <t>0101</t>
  </si>
  <si>
    <t>Y</t>
  </si>
  <si>
    <t>Africa</t>
  </si>
  <si>
    <t>Asia</t>
  </si>
  <si>
    <t>Europe</t>
  </si>
  <si>
    <t>Oceania</t>
  </si>
  <si>
    <t>Austria</t>
  </si>
  <si>
    <t>Argentina</t>
  </si>
  <si>
    <t>Bangladesh</t>
  </si>
  <si>
    <t>Algeria</t>
  </si>
  <si>
    <t>Egypt</t>
  </si>
  <si>
    <t>Belgium</t>
  </si>
  <si>
    <t>Bahamas</t>
  </si>
  <si>
    <t>Bhutan</t>
  </si>
  <si>
    <t>New Zealand</t>
  </si>
  <si>
    <t>Angola</t>
  </si>
  <si>
    <t>Iran</t>
  </si>
  <si>
    <t>Bosnia and Herzegovina</t>
  </si>
  <si>
    <t>Bolivia</t>
  </si>
  <si>
    <t>Brunei</t>
  </si>
  <si>
    <t>Burkina Faso</t>
  </si>
  <si>
    <t>Iraq</t>
  </si>
  <si>
    <t>Bulgaria</t>
  </si>
  <si>
    <t>Brazil</t>
  </si>
  <si>
    <t>Cambodia</t>
  </si>
  <si>
    <t>Micronesia</t>
  </si>
  <si>
    <t>Cameroon</t>
  </si>
  <si>
    <t>Israel</t>
  </si>
  <si>
    <t>Croatia</t>
  </si>
  <si>
    <t>Canada</t>
  </si>
  <si>
    <t>China</t>
  </si>
  <si>
    <t>Djibouti</t>
  </si>
  <si>
    <t>Lebanon</t>
  </si>
  <si>
    <t>Chile</t>
  </si>
  <si>
    <t>Equatorial Guinea</t>
  </si>
  <si>
    <t>Jordan</t>
  </si>
  <si>
    <t>Czech</t>
  </si>
  <si>
    <t>Costa Rica</t>
  </si>
  <si>
    <t>India</t>
  </si>
  <si>
    <t>Eritrea</t>
  </si>
  <si>
    <t>Kuwait</t>
  </si>
  <si>
    <t>Denmark</t>
  </si>
  <si>
    <t>Colombia</t>
  </si>
  <si>
    <t>Oman</t>
  </si>
  <si>
    <t>Cuba</t>
  </si>
  <si>
    <t>Japan</t>
  </si>
  <si>
    <t>Ghana</t>
  </si>
  <si>
    <t>Pakistan</t>
  </si>
  <si>
    <t>Estonia</t>
  </si>
  <si>
    <t>Dominica</t>
  </si>
  <si>
    <t>Gabon</t>
  </si>
  <si>
    <t>Qatar</t>
  </si>
  <si>
    <t>Finland</t>
  </si>
  <si>
    <t>Ecuador</t>
  </si>
  <si>
    <t>Macau</t>
  </si>
  <si>
    <t>Ivory Coast</t>
  </si>
  <si>
    <t>Saudi Arabia</t>
  </si>
  <si>
    <t>France</t>
  </si>
  <si>
    <t>EI Salvador</t>
  </si>
  <si>
    <t>Malaysia</t>
  </si>
  <si>
    <t>Kenya</t>
  </si>
  <si>
    <t>Turkey</t>
  </si>
  <si>
    <t>Germany</t>
  </si>
  <si>
    <t>Guatemala</t>
  </si>
  <si>
    <t>Mongolia</t>
  </si>
  <si>
    <t>Liberia</t>
  </si>
  <si>
    <t>Greece</t>
  </si>
  <si>
    <t>Guyana</t>
  </si>
  <si>
    <t>Myanmar</t>
  </si>
  <si>
    <t>Libya</t>
  </si>
  <si>
    <t>Uganda</t>
  </si>
  <si>
    <t>Hungary</t>
  </si>
  <si>
    <t>Honduras</t>
  </si>
  <si>
    <t>Madagascar</t>
  </si>
  <si>
    <t>United Arab Emirates</t>
  </si>
  <si>
    <t>Ireland</t>
  </si>
  <si>
    <t>Mexico</t>
  </si>
  <si>
    <t>Philippines</t>
  </si>
  <si>
    <t>Mauritius</t>
  </si>
  <si>
    <t>Italy</t>
  </si>
  <si>
    <t>Singapore</t>
  </si>
  <si>
    <t>Morocco</t>
  </si>
  <si>
    <t>Yemen</t>
  </si>
  <si>
    <t>Latvia</t>
  </si>
  <si>
    <t>Nicaragua</t>
  </si>
  <si>
    <t>Sri Lanka</t>
  </si>
  <si>
    <t>Mozambique</t>
  </si>
  <si>
    <t>Lithuania</t>
  </si>
  <si>
    <t>Panama</t>
  </si>
  <si>
    <t>Taiwan</t>
  </si>
  <si>
    <t>Niger</t>
  </si>
  <si>
    <t>Paraguay</t>
  </si>
  <si>
    <t>Thailand</t>
  </si>
  <si>
    <t>Nigeria</t>
  </si>
  <si>
    <t>Peru</t>
  </si>
  <si>
    <t>Vietnam</t>
  </si>
  <si>
    <t>Norway</t>
  </si>
  <si>
    <t>South Africa</t>
  </si>
  <si>
    <t>Poland</t>
  </si>
  <si>
    <t>Uruguay</t>
  </si>
  <si>
    <t>Tanzania</t>
  </si>
  <si>
    <t>Portugal</t>
  </si>
  <si>
    <t>USA</t>
  </si>
  <si>
    <t>Tunisia</t>
  </si>
  <si>
    <t>Romania</t>
  </si>
  <si>
    <t>Venezuela</t>
  </si>
  <si>
    <t>Russia</t>
  </si>
  <si>
    <t>Serbia</t>
  </si>
  <si>
    <t>Zambia</t>
  </si>
  <si>
    <t>Slovakia</t>
  </si>
  <si>
    <t>Spain</t>
  </si>
  <si>
    <t>Sweden</t>
  </si>
  <si>
    <t>Switzerland</t>
  </si>
  <si>
    <t>UK</t>
  </si>
  <si>
    <t>Ukraine</t>
  </si>
  <si>
    <t>Benin</t>
  </si>
  <si>
    <t>Botswana</t>
  </si>
  <si>
    <t>British Indian Ocean Territory,BIOT</t>
  </si>
  <si>
    <t>Burundi</t>
  </si>
  <si>
    <t>Cape Verde</t>
  </si>
  <si>
    <t>Central African Republic</t>
  </si>
  <si>
    <t>Chad</t>
  </si>
  <si>
    <t>Comoros</t>
  </si>
  <si>
    <t>Congo</t>
  </si>
  <si>
    <t>Congo Republic</t>
  </si>
  <si>
    <t>Ethiopia</t>
  </si>
  <si>
    <t>Gambia</t>
  </si>
  <si>
    <t>Guinea</t>
  </si>
  <si>
    <t>Guinea Bissau</t>
  </si>
  <si>
    <t>Lesotho</t>
  </si>
  <si>
    <t>Malawi</t>
  </si>
  <si>
    <t>Mali</t>
  </si>
  <si>
    <t>Mauritania</t>
  </si>
  <si>
    <t>Mayotte</t>
  </si>
  <si>
    <t>Namibia</t>
  </si>
  <si>
    <t>Réunion</t>
  </si>
  <si>
    <t>Rwanda</t>
  </si>
  <si>
    <t>Saint Helena</t>
  </si>
  <si>
    <t>São Tomé and Príncipe</t>
  </si>
  <si>
    <t>Senegal</t>
  </si>
  <si>
    <t>Seychelles</t>
  </si>
  <si>
    <t>Sierra Leone</t>
  </si>
  <si>
    <t>Somalia</t>
  </si>
  <si>
    <t>Sudan</t>
  </si>
  <si>
    <t>Swaziland</t>
  </si>
  <si>
    <t>Togo</t>
  </si>
  <si>
    <t>República Árabe Saharaui Democrática</t>
  </si>
  <si>
    <t>Zimbabwe</t>
  </si>
  <si>
    <t>Somaliland</t>
  </si>
  <si>
    <t>South Sudan</t>
  </si>
  <si>
    <t>Afghanistan</t>
  </si>
  <si>
    <t>Bahrain</t>
  </si>
  <si>
    <t>Christmas Island</t>
  </si>
  <si>
    <t>Cocos (Keeling) Islands</t>
  </si>
  <si>
    <t>Egypt </t>
  </si>
  <si>
    <t>Hong Kong</t>
  </si>
  <si>
    <t>Kazakhstan</t>
  </si>
  <si>
    <t>Korea, North</t>
  </si>
  <si>
    <t>Korea, South</t>
  </si>
  <si>
    <t>Kyrgyzstan</t>
  </si>
  <si>
    <t>Laos</t>
  </si>
  <si>
    <t>Maldives</t>
  </si>
  <si>
    <t>Nepal</t>
  </si>
  <si>
    <t>Palestine</t>
  </si>
  <si>
    <t>Syria</t>
  </si>
  <si>
    <t>Tajikistan</t>
  </si>
  <si>
    <t>East Timor</t>
  </si>
  <si>
    <t>Turkmenistan</t>
  </si>
  <si>
    <t>Uzbekistan</t>
  </si>
  <si>
    <t>Abkhazia</t>
  </si>
  <si>
    <t>Artsakh</t>
  </si>
  <si>
    <t>Northern Cyprus</t>
  </si>
  <si>
    <t>South Ossetia</t>
  </si>
  <si>
    <t>Akrotiti and Dhekelia</t>
  </si>
  <si>
    <t>Åland</t>
  </si>
  <si>
    <t>Albania</t>
  </si>
  <si>
    <t>Andorra</t>
  </si>
  <si>
    <t>Belarus</t>
  </si>
  <si>
    <t>Faroe Islands</t>
  </si>
  <si>
    <t>Gibraltar</t>
  </si>
  <si>
    <t>Guernsey</t>
  </si>
  <si>
    <t>Ísland</t>
  </si>
  <si>
    <t>Isle of Man</t>
  </si>
  <si>
    <t>Jersey</t>
  </si>
  <si>
    <t>Liechtenstein</t>
  </si>
  <si>
    <t>Luxembourg</t>
  </si>
  <si>
    <t>North Macedonia</t>
  </si>
  <si>
    <t>Malta</t>
  </si>
  <si>
    <t>Moldova</t>
  </si>
  <si>
    <t>Monaco</t>
  </si>
  <si>
    <t>Montenegro</t>
  </si>
  <si>
    <t>Netherlands</t>
  </si>
  <si>
    <t>San Marino</t>
  </si>
  <si>
    <t>Slovenia</t>
  </si>
  <si>
    <t>Svalbard</t>
  </si>
  <si>
    <t>Vatican</t>
  </si>
  <si>
    <t>Kosovo</t>
  </si>
  <si>
    <t>Transnistria</t>
  </si>
  <si>
    <t>Donetskaya narodnaya respublika</t>
  </si>
  <si>
    <t>Lugansk narodnaya respublika</t>
  </si>
  <si>
    <t>Anguilla</t>
  </si>
  <si>
    <t>Antigua and Barbuda</t>
  </si>
  <si>
    <t>Aruba</t>
  </si>
  <si>
    <t>Barbados</t>
  </si>
  <si>
    <t>Belize</t>
  </si>
  <si>
    <t>Bermuda</t>
  </si>
  <si>
    <t>British Virgin Islands</t>
  </si>
  <si>
    <t>Cayman Islands</t>
  </si>
  <si>
    <t>Clipperton Island</t>
  </si>
  <si>
    <t>Curaçao</t>
  </si>
  <si>
    <t>Dominican</t>
  </si>
  <si>
    <t>Greenland</t>
  </si>
  <si>
    <t>Grenada</t>
  </si>
  <si>
    <t>Guadeloupe</t>
  </si>
  <si>
    <t>Haiti</t>
  </si>
  <si>
    <t>Jamaica</t>
  </si>
  <si>
    <t>Martinique</t>
  </si>
  <si>
    <t>Montserrat</t>
  </si>
  <si>
    <t>Navassa Island</t>
  </si>
  <si>
    <t>Puerto Rico</t>
  </si>
  <si>
    <t>Saint Barthélemy</t>
  </si>
  <si>
    <t>Saint Kitts and Nevis</t>
  </si>
  <si>
    <t>Saint Lucia</t>
  </si>
  <si>
    <t>Saint Martin</t>
  </si>
  <si>
    <t>Saint Pierre and Miquelon</t>
  </si>
  <si>
    <t>Saint Vincent and the Grenadines</t>
  </si>
  <si>
    <t>Trinidad and Tobago</t>
  </si>
  <si>
    <t>Turks and Caicos Islands</t>
  </si>
  <si>
    <t>United States Virgin Islands</t>
  </si>
  <si>
    <t>Sint Maarten</t>
  </si>
  <si>
    <t>Bonaire</t>
  </si>
  <si>
    <t>Sint Eustatius</t>
  </si>
  <si>
    <t>Saba</t>
  </si>
  <si>
    <t>Falklands</t>
  </si>
  <si>
    <t>French Guiana</t>
  </si>
  <si>
    <t>Suriname</t>
  </si>
  <si>
    <t>American Samoa</t>
  </si>
  <si>
    <t>Australia</t>
  </si>
  <si>
    <t>Baker Island</t>
  </si>
  <si>
    <t>Cook Islands</t>
  </si>
  <si>
    <t>Fiji</t>
  </si>
  <si>
    <t>French Polynesia</t>
  </si>
  <si>
    <t>Guam</t>
  </si>
  <si>
    <t>Howland Island</t>
  </si>
  <si>
    <t>Jarvis Island</t>
  </si>
  <si>
    <t>Johnston Atoll</t>
  </si>
  <si>
    <t>Kingman Reef</t>
  </si>
  <si>
    <t>Kiribati</t>
  </si>
  <si>
    <t>Marshall Islands</t>
  </si>
  <si>
    <t>Midway Atoll</t>
  </si>
  <si>
    <t>Nauru</t>
  </si>
  <si>
    <t>New Caledonia</t>
  </si>
  <si>
    <t>Niue</t>
  </si>
  <si>
    <t>Norfolk Island</t>
  </si>
  <si>
    <t>Northern Mariana Islands</t>
  </si>
  <si>
    <t>Palau</t>
  </si>
  <si>
    <t>Palmyra Atoll</t>
  </si>
  <si>
    <t>Papua New Guinea</t>
  </si>
  <si>
    <t>Pitcairn Islands</t>
  </si>
  <si>
    <t>Samoa</t>
  </si>
  <si>
    <t>Solomon Islands</t>
  </si>
  <si>
    <t>Tokelau</t>
  </si>
  <si>
    <t>Tonga</t>
  </si>
  <si>
    <t>Tuvalu</t>
  </si>
  <si>
    <t>Vanuatu</t>
  </si>
  <si>
    <t>Wake Island</t>
  </si>
  <si>
    <t>Wallis and Futuna</t>
  </si>
  <si>
    <t>--</t>
    <phoneticPr fontId="12" type="noConversion"/>
  </si>
  <si>
    <t>9901</t>
  </si>
  <si>
    <t>9902</t>
  </si>
  <si>
    <t>9903</t>
  </si>
  <si>
    <t>9904</t>
  </si>
  <si>
    <t>9905</t>
  </si>
  <si>
    <t>N</t>
  </si>
  <si>
    <t>Designer</t>
    <phoneticPr fontId="12" type="noConversion"/>
  </si>
  <si>
    <t>Condition</t>
    <phoneticPr fontId="12" type="noConversion"/>
  </si>
  <si>
    <t>done</t>
  </si>
  <si>
    <t>done</t>
    <phoneticPr fontId="12" type="noConversion"/>
  </si>
  <si>
    <t>going</t>
  </si>
  <si>
    <t>going</t>
    <phoneticPr fontId="12" type="noConversion"/>
  </si>
  <si>
    <t>stop</t>
    <phoneticPr fontId="12" type="noConversion"/>
  </si>
  <si>
    <t>Service type</t>
    <phoneticPr fontId="2" type="noConversion"/>
  </si>
  <si>
    <t>Service Type</t>
    <phoneticPr fontId="2" type="noConversion"/>
  </si>
  <si>
    <t>Civil</t>
  </si>
  <si>
    <t>Civil</t>
    <phoneticPr fontId="2" type="noConversion"/>
  </si>
  <si>
    <t>Architecture</t>
  </si>
  <si>
    <t>Architecture</t>
    <phoneticPr fontId="2" type="noConversion"/>
  </si>
  <si>
    <t>Marine</t>
  </si>
  <si>
    <t>Marine</t>
    <phoneticPr fontId="2" type="noConversion"/>
  </si>
  <si>
    <t>Inspector</t>
    <phoneticPr fontId="2" type="noConversion"/>
  </si>
  <si>
    <t>PJ Type</t>
    <phoneticPr fontId="2" type="noConversion"/>
  </si>
  <si>
    <t>Arthur</t>
  </si>
  <si>
    <t>Arthur</t>
    <phoneticPr fontId="2" type="noConversion"/>
  </si>
  <si>
    <t>Jonn</t>
  </si>
  <si>
    <t>Jonn</t>
    <phoneticPr fontId="2" type="noConversion"/>
  </si>
  <si>
    <t>John</t>
  </si>
  <si>
    <t>Carine</t>
  </si>
  <si>
    <t>Carine</t>
    <phoneticPr fontId="2" type="noConversion"/>
  </si>
  <si>
    <t>Beth</t>
  </si>
  <si>
    <t>Beth</t>
    <phoneticPr fontId="2" type="noConversion"/>
  </si>
  <si>
    <t>David</t>
  </si>
  <si>
    <t>David</t>
    <phoneticPr fontId="2" type="noConversion"/>
  </si>
  <si>
    <t>Emma</t>
  </si>
  <si>
    <t>Emma</t>
    <phoneticPr fontId="2" type="noConversion"/>
  </si>
  <si>
    <t>Design</t>
    <phoneticPr fontId="2" type="noConversion"/>
  </si>
  <si>
    <t>Planning</t>
  </si>
  <si>
    <t>Company A</t>
  </si>
  <si>
    <t>Company B</t>
  </si>
  <si>
    <t>Company B</t>
    <phoneticPr fontId="2" type="noConversion"/>
  </si>
  <si>
    <t>Company G</t>
  </si>
  <si>
    <t>New Zealand</t>
    <phoneticPr fontId="2" type="noConversion"/>
  </si>
  <si>
    <t>Company I</t>
    <phoneticPr fontId="2" type="noConversion"/>
  </si>
  <si>
    <t>Company J</t>
  </si>
  <si>
    <t>Company K</t>
  </si>
  <si>
    <t>Company L</t>
  </si>
  <si>
    <t>Company L</t>
    <phoneticPr fontId="2" type="noConversion"/>
  </si>
  <si>
    <t>Company M</t>
  </si>
  <si>
    <t>Company N</t>
  </si>
  <si>
    <t>Company N</t>
    <phoneticPr fontId="2" type="noConversion"/>
  </si>
  <si>
    <t>Get project</t>
  </si>
  <si>
    <t>Get project</t>
    <phoneticPr fontId="2" type="noConversion"/>
  </si>
  <si>
    <t>Company O</t>
  </si>
  <si>
    <t>Company O</t>
    <phoneticPr fontId="2" type="noConversion"/>
  </si>
  <si>
    <t>Company R</t>
  </si>
  <si>
    <t>Company R</t>
    <phoneticPr fontId="2" type="noConversion"/>
  </si>
  <si>
    <t>Company S</t>
  </si>
  <si>
    <t>Company S</t>
    <phoneticPr fontId="2" type="noConversion"/>
  </si>
  <si>
    <t>Company W</t>
    <phoneticPr fontId="2" type="noConversion"/>
  </si>
  <si>
    <t>NorthAmerica</t>
  </si>
  <si>
    <t>NorthAmerica</t>
    <phoneticPr fontId="2" type="noConversion"/>
  </si>
  <si>
    <t>SouthAmerica</t>
  </si>
  <si>
    <t>SouthAmerica</t>
    <phoneticPr fontId="2" type="noConversion"/>
  </si>
  <si>
    <t>stop</t>
  </si>
  <si>
    <t>Construction Information</t>
    <phoneticPr fontId="2" type="noConversion"/>
  </si>
  <si>
    <t>Design</t>
  </si>
  <si>
    <t>D&amp;C</t>
  </si>
  <si>
    <t>D&amp;C</t>
    <phoneticPr fontId="2" type="noConversion"/>
  </si>
  <si>
    <t xml:space="preserve">LIST </t>
    <phoneticPr fontId="2" type="noConversion"/>
  </si>
  <si>
    <t>update</t>
    <phoneticPr fontId="2" type="noConversion"/>
  </si>
  <si>
    <t>列標籤</t>
  </si>
  <si>
    <t>總計</t>
  </si>
  <si>
    <t>加總 - Budget</t>
  </si>
  <si>
    <t>計數 - Project Type</t>
  </si>
  <si>
    <t>欄標籤</t>
  </si>
  <si>
    <t>計數 - Get project</t>
  </si>
  <si>
    <t>Yes</t>
    <phoneticPr fontId="2" type="noConversion"/>
  </si>
  <si>
    <t>No</t>
    <phoneticPr fontId="2" type="noConversion"/>
  </si>
  <si>
    <t>x</t>
  </si>
  <si>
    <t>y</t>
  </si>
  <si>
    <t>計數 - Condition</t>
  </si>
  <si>
    <t>done</t>
    <phoneticPr fontId="2" type="noConversion"/>
  </si>
  <si>
    <t>going</t>
    <phoneticPr fontId="2" type="noConversion"/>
  </si>
  <si>
    <t>stop</t>
    <phoneticPr fontId="2" type="noConversion"/>
  </si>
  <si>
    <t>Architecture</t>
    <phoneticPr fontId="2" type="noConversion"/>
  </si>
  <si>
    <t>Civil</t>
    <phoneticPr fontId="2" type="noConversion"/>
  </si>
  <si>
    <t>Marine</t>
    <phoneticPr fontId="2" type="noConversion"/>
  </si>
  <si>
    <t>Country</t>
    <phoneticPr fontId="2" type="noConversion"/>
  </si>
  <si>
    <t>Budget</t>
  </si>
  <si>
    <t>%</t>
    <phoneticPr fontId="12" type="noConversion"/>
  </si>
  <si>
    <t>Project Analysis</t>
    <phoneticPr fontId="12" type="noConversion"/>
  </si>
  <si>
    <t>Date：</t>
    <phoneticPr fontId="12" type="noConversion"/>
  </si>
  <si>
    <t>Total Budget(USD)</t>
    <phoneticPr fontId="12" type="noConversion"/>
  </si>
  <si>
    <t>SUM</t>
    <phoneticPr fontId="12" type="noConversion"/>
  </si>
  <si>
    <t>A. The relationship between Annual budget, case numbers with the regions, Countries and case types</t>
    <phoneticPr fontId="12" type="noConversion"/>
  </si>
  <si>
    <t>Subtotal</t>
    <phoneticPr fontId="12" type="noConversion"/>
  </si>
  <si>
    <t>Rank</t>
    <phoneticPr fontId="12" type="noConversion"/>
  </si>
  <si>
    <t>Rate</t>
    <phoneticPr fontId="12" type="noConversion"/>
  </si>
  <si>
    <t>Total  Annual Budget</t>
    <phoneticPr fontId="12" type="noConversion"/>
  </si>
  <si>
    <t>Total  Case nombers</t>
    <phoneticPr fontId="12" type="noConversion"/>
  </si>
  <si>
    <t>Total Case numbers</t>
    <phoneticPr fontId="12" type="noConversion"/>
  </si>
  <si>
    <t>year</t>
    <phoneticPr fontId="12" type="noConversion"/>
  </si>
  <si>
    <t>Region</t>
    <phoneticPr fontId="12" type="noConversion"/>
  </si>
  <si>
    <t>Country</t>
    <phoneticPr fontId="12" type="noConversion"/>
  </si>
  <si>
    <t>PJ types</t>
    <phoneticPr fontId="12" type="noConversion"/>
  </si>
  <si>
    <t>Region subtotal</t>
    <phoneticPr fontId="12" type="noConversion"/>
  </si>
  <si>
    <t>Type subtotal</t>
    <phoneticPr fontId="12" type="noConversion"/>
  </si>
  <si>
    <t>Regions</t>
  </si>
  <si>
    <t>Regions</t>
    <phoneticPr fontId="12" type="noConversion"/>
  </si>
  <si>
    <t>Case Types</t>
  </si>
  <si>
    <t>Case Types</t>
    <phoneticPr fontId="12" type="noConversion"/>
  </si>
  <si>
    <t>Case Type</t>
    <phoneticPr fontId="2" type="noConversion"/>
  </si>
  <si>
    <t>Countries</t>
    <phoneticPr fontId="12" type="noConversion"/>
  </si>
  <si>
    <t>Person</t>
    <phoneticPr fontId="12" type="noConversion"/>
  </si>
  <si>
    <t>Country subtotal</t>
    <phoneticPr fontId="12" type="noConversion"/>
  </si>
  <si>
    <t>Inspector</t>
    <phoneticPr fontId="12" type="noConversion"/>
  </si>
  <si>
    <t>C. The relationship between Inspector with annual budget of region, case types and countries</t>
    <phoneticPr fontId="12" type="noConversion"/>
  </si>
  <si>
    <t>B. The relationship between Designer with annual budget of region, case types and countries</t>
    <phoneticPr fontId="12" type="noConversion"/>
  </si>
  <si>
    <t>Date</t>
    <phoneticPr fontId="12" type="noConversion"/>
  </si>
  <si>
    <t>Operation Interface</t>
    <phoneticPr fontId="12" type="noConversion"/>
  </si>
  <si>
    <t>Data conversion area</t>
    <phoneticPr fontId="12" type="noConversion"/>
  </si>
  <si>
    <t>How to use</t>
    <phoneticPr fontId="12" type="noConversion"/>
  </si>
  <si>
    <t>SETTING</t>
    <phoneticPr fontId="2" type="noConversion"/>
  </si>
  <si>
    <t>Company name</t>
    <phoneticPr fontId="12" type="noConversion"/>
  </si>
  <si>
    <t>COMPANY NAME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</si>
</sst>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176" formatCode="mm"/>
    <numFmt numFmtId="177" formatCode="mmmm"/>
    <numFmt numFmtId="178" formatCode="dd"/>
    <numFmt numFmtId="179" formatCode="0000"/>
    <numFmt numFmtId="180" formatCode="#,##0_ ;[Red]\-#,##0\ "/>
    <numFmt numFmtId="181" formatCode="[$-404]e/m/d;@"/>
    <numFmt numFmtId="182" formatCode="_-* #,##0_-;\-* #,##0_-;_-* &quot;-&quot;??_-;_-@_-"/>
    <numFmt numFmtId="183" formatCode="0.0%"/>
    <numFmt numFmtId="184" formatCode="#,###"/>
    <numFmt numFmtId="185" formatCode="0;\-0;&quot;&quot;;@"/>
    <numFmt numFmtId="186" formatCode="0.0"/>
    <numFmt numFmtId="187" formatCode="#,##0_ "/>
    <numFmt numFmtId="188" formatCode="#;###"/>
  </numFmts>
  <fonts count="54" x14ac:knownFonts="1">
    <font>
      <sz val="12"/>
      <color theme="1"/>
      <name val="微軟正黑體"/>
      <family val="2"/>
      <charset val="136"/>
    </font>
    <font>
      <sz val="12"/>
      <color theme="1" tint="0.249977111117893"/>
      <name val="新細明體"/>
      <family val="2"/>
      <charset val="136"/>
      <scheme val="minor"/>
    </font>
    <font>
      <sz val="9"/>
      <name val="微軟正黑體"/>
      <family val="2"/>
      <charset val="136"/>
    </font>
    <font>
      <sz val="12"/>
      <color theme="1" tint="0.249977111117893"/>
      <name val="微軟正黑體"/>
      <family val="2"/>
      <charset val="136"/>
    </font>
    <font>
      <sz val="12"/>
      <color rgb="FFC00000"/>
      <name val="微軟正黑體"/>
      <family val="2"/>
      <charset val="136"/>
    </font>
    <font>
      <sz val="10"/>
      <color theme="1" tint="0.249977111117893"/>
      <name val="微軟正黑體"/>
      <family val="2"/>
      <charset val="136"/>
    </font>
    <font>
      <b/>
      <sz val="10"/>
      <color rgb="FFE4EDEB"/>
      <name val="微軟正黑體"/>
      <family val="2"/>
      <charset val="136"/>
    </font>
    <font>
      <b/>
      <sz val="12"/>
      <color theme="1" tint="0.14999847407452621"/>
      <name val="微軟正黑體"/>
      <family val="2"/>
      <charset val="136"/>
    </font>
    <font>
      <sz val="12"/>
      <color theme="1" tint="0.14999847407452621"/>
      <name val="微軟正黑體"/>
      <family val="2"/>
      <charset val="136"/>
    </font>
    <font>
      <sz val="13"/>
      <color theme="1" tint="0.14999847407452621"/>
      <name val="微軟正黑體"/>
      <family val="2"/>
      <charset val="136"/>
    </font>
    <font>
      <b/>
      <sz val="12"/>
      <color rgb="FFC00000"/>
      <name val="微軟正黑體"/>
      <family val="2"/>
      <charset val="136"/>
    </font>
    <font>
      <i/>
      <sz val="10"/>
      <color theme="1" tint="0.249977111117893"/>
      <name val="微軟正黑體"/>
      <family val="2"/>
      <charset val="136"/>
    </font>
    <font>
      <sz val="9"/>
      <name val="新細明體"/>
      <family val="2"/>
      <charset val="136"/>
      <scheme val="minor"/>
    </font>
    <font>
      <sz val="6"/>
      <color theme="1" tint="0.249977111117893"/>
      <name val="微軟正黑體"/>
      <family val="2"/>
      <charset val="136"/>
    </font>
    <font>
      <sz val="10"/>
      <color rgb="FFF2DBDB"/>
      <name val="微軟正黑體"/>
      <family val="2"/>
      <charset val="136"/>
    </font>
    <font>
      <b/>
      <sz val="22"/>
      <color rgb="FFF2DBDB"/>
      <name val="王漢宗粗鋼體一標準"/>
      <family val="1"/>
      <charset val="136"/>
    </font>
    <font>
      <b/>
      <sz val="22"/>
      <color theme="2"/>
      <name val="微軟正黑體"/>
      <family val="2"/>
      <charset val="136"/>
    </font>
    <font>
      <b/>
      <sz val="14"/>
      <color theme="1" tint="0.249977111117893"/>
      <name val="微軟正黑體"/>
      <family val="2"/>
      <charset val="136"/>
    </font>
    <font>
      <b/>
      <sz val="13"/>
      <color rgb="FFD3DDEF"/>
      <name val="微軟正黑體"/>
      <family val="2"/>
      <charset val="136"/>
    </font>
    <font>
      <b/>
      <sz val="14"/>
      <color rgb="FFD3DDEF"/>
      <name val="微軟正黑體"/>
      <family val="2"/>
      <charset val="136"/>
    </font>
    <font>
      <b/>
      <sz val="13"/>
      <color rgb="FFF8F0DE"/>
      <name val="微軟正黑體"/>
      <family val="2"/>
      <charset val="136"/>
    </font>
    <font>
      <b/>
      <sz val="13"/>
      <color rgb="FFE4EDEB"/>
      <name val="微軟正黑體"/>
      <family val="2"/>
      <charset val="136"/>
    </font>
    <font>
      <b/>
      <sz val="22"/>
      <color rgb="FFF2DBDB"/>
      <name val="Broadway"/>
      <family val="5"/>
    </font>
    <font>
      <sz val="12"/>
      <color theme="1"/>
      <name val="微軟正黑體"/>
      <family val="2"/>
      <charset val="136"/>
    </font>
    <font>
      <sz val="9"/>
      <color indexed="81"/>
      <name val="Tahoma"/>
      <family val="2"/>
    </font>
    <font>
      <b/>
      <sz val="12"/>
      <color indexed="81"/>
      <name val="Tahoma"/>
      <family val="2"/>
    </font>
    <font>
      <sz val="12"/>
      <color theme="0"/>
      <name val="微軟正黑體"/>
      <family val="2"/>
      <charset val="136"/>
    </font>
    <font>
      <sz val="12"/>
      <color theme="1"/>
      <name val="新細明體"/>
      <family val="2"/>
      <charset val="136"/>
      <scheme val="minor"/>
    </font>
    <font>
      <sz val="10"/>
      <color rgb="FFD3DDEF"/>
      <name val="微軟正黑體"/>
      <family val="2"/>
      <charset val="136"/>
    </font>
    <font>
      <sz val="18"/>
      <color rgb="FFD5E8D8"/>
      <name val="微軟正黑體"/>
      <family val="2"/>
      <charset val="136"/>
    </font>
    <font>
      <b/>
      <sz val="10"/>
      <color theme="0"/>
      <name val="Microsoft JhengHei Light"/>
      <family val="2"/>
      <charset val="136"/>
    </font>
    <font>
      <b/>
      <sz val="18"/>
      <color theme="0"/>
      <name val="微軟正黑體"/>
      <family val="2"/>
      <charset val="136"/>
    </font>
    <font>
      <b/>
      <sz val="18"/>
      <color theme="0"/>
      <name val="Microsoft JhengHei Light"/>
      <family val="2"/>
      <charset val="136"/>
    </font>
    <font>
      <sz val="16"/>
      <color theme="0"/>
      <name val="微軟正黑體"/>
      <family val="2"/>
      <charset val="136"/>
    </font>
    <font>
      <sz val="13"/>
      <color theme="1" tint="0.249977111117893"/>
      <name val="微軟正黑體"/>
      <family val="2"/>
      <charset val="136"/>
    </font>
    <font>
      <sz val="11"/>
      <color theme="1" tint="0.249977111117893"/>
      <name val="微軟正黑體"/>
      <family val="2"/>
      <charset val="136"/>
    </font>
    <font>
      <sz val="14"/>
      <color rgb="FFFFC000"/>
      <name val="微軟正黑體"/>
      <family val="2"/>
      <charset val="136"/>
    </font>
    <font>
      <b/>
      <sz val="16"/>
      <color rgb="FFD3DDEF"/>
      <name val="微軟正黑體"/>
      <family val="2"/>
      <charset val="136"/>
    </font>
    <font>
      <sz val="14"/>
      <color rgb="FFD3DDEF"/>
      <name val="微軟正黑體"/>
      <family val="2"/>
      <charset val="136"/>
    </font>
    <font>
      <b/>
      <sz val="13"/>
      <color rgb="FF1F3A24"/>
      <name val="微軟正黑體"/>
      <family val="2"/>
      <charset val="136"/>
    </font>
    <font>
      <sz val="12"/>
      <color rgb="FF1F3A24"/>
      <name val="微軟正黑體"/>
      <family val="2"/>
      <charset val="136"/>
    </font>
    <font>
      <sz val="10"/>
      <color theme="1"/>
      <name val="微軟正黑體"/>
      <family val="2"/>
      <charset val="136"/>
    </font>
    <font>
      <sz val="12"/>
      <color rgb="FF2C4574"/>
      <name val="微軟正黑體"/>
      <family val="2"/>
      <charset val="136"/>
    </font>
    <font>
      <sz val="12"/>
      <color theme="1" tint="0.34998626667073579"/>
      <name val="微軟正黑體"/>
      <family val="2"/>
      <charset val="136"/>
    </font>
    <font>
      <sz val="16"/>
      <color theme="1" tint="0.249977111117893"/>
      <name val="微軟正黑體"/>
      <family val="2"/>
      <charset val="136"/>
    </font>
    <font>
      <sz val="14"/>
      <color theme="1" tint="0.249977111117893"/>
      <name val="微軟正黑體"/>
      <family val="2"/>
      <charset val="136"/>
    </font>
    <font>
      <b/>
      <sz val="16"/>
      <color rgb="FFE3DFF0"/>
      <name val="微軟正黑體"/>
      <family val="2"/>
      <charset val="136"/>
    </font>
    <font>
      <b/>
      <sz val="13"/>
      <color rgb="FFE3DFF0"/>
      <name val="微軟正黑體"/>
      <family val="2"/>
      <charset val="136"/>
    </font>
    <font>
      <sz val="12"/>
      <color rgb="FF25284A"/>
      <name val="微軟正黑體"/>
      <family val="2"/>
      <charset val="136"/>
    </font>
    <font>
      <sz val="10"/>
      <color theme="1" tint="0.34998626667073579"/>
      <name val="微軟正黑體"/>
      <family val="2"/>
      <charset val="136"/>
    </font>
    <font>
      <b/>
      <sz val="12"/>
      <color rgb="FF25284A"/>
      <name val="微軟正黑體"/>
      <family val="2"/>
      <charset val="136"/>
    </font>
    <font>
      <b/>
      <sz val="22"/>
      <color rgb="FFD5E8D8"/>
      <name val="Broadway"/>
      <family val="5"/>
    </font>
    <font>
      <b/>
      <sz val="18"/>
      <color theme="1" tint="0.249977111117893"/>
      <name val="微軟正黑體"/>
      <family val="2"/>
      <charset val="136"/>
    </font>
    <font>
      <b/>
      <sz val="18"/>
      <color theme="3" tint="0.79998168889431442"/>
      <name val="微軟正黑體"/>
      <family val="2"/>
      <charset val="136"/>
    </font>
  </fonts>
  <fills count="27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2C4574"/>
        <bgColor indexed="64"/>
      </patternFill>
    </fill>
    <fill>
      <patternFill patternType="solid">
        <fgColor rgb="FF3A5D9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632323"/>
        <bgColor indexed="64"/>
      </patternFill>
    </fill>
    <fill>
      <patternFill patternType="solid">
        <fgColor rgb="FF953535"/>
        <bgColor indexed="64"/>
      </patternFill>
    </fill>
    <fill>
      <patternFill patternType="solid">
        <fgColor rgb="FFE6B7B7"/>
        <bgColor indexed="64"/>
      </patternFill>
    </fill>
    <fill>
      <patternFill patternType="solid">
        <fgColor rgb="FFD8B25C"/>
        <bgColor indexed="64"/>
      </patternFill>
    </fill>
    <fill>
      <patternFill patternType="solid">
        <fgColor rgb="FF7BA79D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C43A4D"/>
        <bgColor indexed="64"/>
      </patternFill>
    </fill>
    <fill>
      <patternFill patternType="solid">
        <fgColor rgb="FF1F3A24"/>
        <bgColor indexed="64"/>
      </patternFill>
    </fill>
    <fill>
      <patternFill patternType="solid">
        <fgColor rgb="FF3F7548"/>
        <bgColor indexed="64"/>
      </patternFill>
    </fill>
    <fill>
      <patternFill patternType="solid">
        <fgColor rgb="FFF2B821"/>
        <bgColor indexed="64"/>
      </patternFill>
    </fill>
    <fill>
      <patternFill patternType="solid">
        <fgColor rgb="FF1E7490"/>
        <bgColor indexed="64"/>
      </patternFill>
    </fill>
    <fill>
      <patternFill patternType="solid">
        <fgColor rgb="FFDDE7E6"/>
        <bgColor indexed="64"/>
      </patternFill>
    </fill>
    <fill>
      <patternFill patternType="solid">
        <fgColor rgb="FFF8F0DE"/>
        <bgColor indexed="64"/>
      </patternFill>
    </fill>
    <fill>
      <patternFill patternType="solid">
        <fgColor rgb="FF7D9ACE"/>
        <bgColor indexed="64"/>
      </patternFill>
    </fill>
    <fill>
      <patternFill patternType="solid">
        <fgColor rgb="FF7860B4"/>
        <bgColor indexed="64"/>
      </patternFill>
    </fill>
    <fill>
      <patternFill patternType="solid">
        <fgColor rgb="FFE3DFF0"/>
        <bgColor indexed="64"/>
      </patternFill>
    </fill>
    <fill>
      <patternFill patternType="solid">
        <fgColor rgb="FFE4EDEB"/>
        <bgColor indexed="64"/>
      </patternFill>
    </fill>
    <fill>
      <patternFill patternType="solid">
        <fgColor rgb="FFAD9FD2"/>
        <bgColor indexed="64"/>
      </patternFill>
    </fill>
    <fill>
      <patternFill patternType="solid">
        <fgColor rgb="FFEDF2DB"/>
        <bgColor indexed="64"/>
      </patternFill>
    </fill>
    <fill>
      <patternFill patternType="solid">
        <fgColor rgb="FF7D9632"/>
        <bgColor indexed="64"/>
      </patternFill>
    </fill>
    <fill>
      <patternFill patternType="solid">
        <fgColor rgb="FFA5C24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theme="3" tint="0.59996337778862885"/>
      </bottom>
      <diagonal/>
    </border>
    <border>
      <left/>
      <right/>
      <top style="medium">
        <color theme="3" tint="0.59996337778862885"/>
      </top>
      <bottom style="thin">
        <color theme="3" tint="0.59996337778862885"/>
      </bottom>
      <diagonal/>
    </border>
    <border>
      <left/>
      <right/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3A5D9C"/>
      </left>
      <right style="thin">
        <color rgb="FF3A5D9C"/>
      </right>
      <top style="thin">
        <color rgb="FF3A5D9C"/>
      </top>
      <bottom style="thin">
        <color rgb="FF3A5D9C"/>
      </bottom>
      <diagonal/>
    </border>
    <border>
      <left style="thin">
        <color rgb="FFC00000"/>
      </left>
      <right style="thin">
        <color rgb="FFC00000"/>
      </right>
      <top/>
      <bottom/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/>
      <top/>
      <bottom style="thin">
        <color theme="3" tint="0.5999633777886288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FFC000"/>
      </left>
      <right/>
      <top/>
      <bottom/>
      <diagonal/>
    </border>
    <border>
      <left/>
      <right style="thin">
        <color rgb="FFFFC000"/>
      </right>
      <top/>
      <bottom/>
      <diagonal/>
    </border>
  </borders>
  <cellStyleXfs count="3">
    <xf numFmtId="0" fontId="0" fillId="0" borderId="0">
      <alignment vertical="center"/>
    </xf>
    <xf numFmtId="0" fontId="27" fillId="0" borderId="0">
      <alignment vertical="center"/>
    </xf>
    <xf numFmtId="0" fontId="27" fillId="11" borderId="0" applyNumberFormat="0" applyBorder="0" applyAlignment="0" applyProtection="0">
      <alignment vertical="center"/>
    </xf>
  </cellStyleXfs>
  <cellXfs count="185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0" applyFont="1">
      <alignment vertical="center"/>
    </xf>
    <xf numFmtId="14" fontId="4" fillId="0" borderId="0" xfId="0" applyNumberFormat="1" applyFont="1" applyAlignment="1">
      <alignment horizontal="center" vertical="center"/>
    </xf>
    <xf numFmtId="176" fontId="5" fillId="0" borderId="2" xfId="0" applyNumberFormat="1" applyFont="1" applyBorder="1" applyAlignment="1">
      <alignment horizontal="center" vertical="center"/>
    </xf>
    <xf numFmtId="14" fontId="5" fillId="0" borderId="2" xfId="0" applyNumberFormat="1" applyFont="1" applyBorder="1" applyAlignment="1">
      <alignment horizontal="center" vertical="center"/>
    </xf>
    <xf numFmtId="176" fontId="5" fillId="0" borderId="3" xfId="0" applyNumberFormat="1" applyFont="1" applyBorder="1" applyAlignment="1">
      <alignment horizontal="center" vertical="center"/>
    </xf>
    <xf numFmtId="14" fontId="5" fillId="0" borderId="3" xfId="0" applyNumberFormat="1" applyFont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 shrinkToFit="1"/>
    </xf>
    <xf numFmtId="0" fontId="10" fillId="0" borderId="1" xfId="0" applyFont="1" applyBorder="1" applyAlignment="1">
      <alignment vertical="center" shrinkToFit="1"/>
    </xf>
    <xf numFmtId="0" fontId="5" fillId="0" borderId="0" xfId="0" applyFont="1">
      <alignment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11" fillId="0" borderId="2" xfId="0" applyFont="1" applyBorder="1" applyAlignment="1">
      <alignment vertical="center" shrinkToFit="1"/>
    </xf>
    <xf numFmtId="0" fontId="11" fillId="0" borderId="3" xfId="0" applyFont="1" applyBorder="1" applyAlignment="1">
      <alignment vertical="center" shrinkToFit="1"/>
    </xf>
    <xf numFmtId="0" fontId="11" fillId="0" borderId="3" xfId="0" applyFont="1" applyBorder="1" applyAlignment="1">
      <alignment horizontal="left" vertical="center" shrinkToFit="1"/>
    </xf>
    <xf numFmtId="0" fontId="3" fillId="5" borderId="0" xfId="0" applyFont="1" applyFill="1">
      <alignment vertical="center"/>
    </xf>
    <xf numFmtId="0" fontId="3" fillId="5" borderId="0" xfId="0" applyFont="1" applyFill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7" fillId="0" borderId="1" xfId="0" applyFont="1" applyBorder="1" applyAlignment="1">
      <alignment horizontal="left" vertical="center"/>
    </xf>
    <xf numFmtId="0" fontId="7" fillId="0" borderId="1" xfId="0" quotePrefix="1" applyFont="1" applyBorder="1" applyAlignment="1">
      <alignment horizontal="center" vertical="center"/>
    </xf>
    <xf numFmtId="0" fontId="14" fillId="6" borderId="0" xfId="0" applyFont="1" applyFill="1" applyAlignment="1"/>
    <xf numFmtId="0" fontId="15" fillId="6" borderId="0" xfId="0" applyFont="1" applyFill="1">
      <alignment vertical="center"/>
    </xf>
    <xf numFmtId="0" fontId="16" fillId="7" borderId="0" xfId="0" applyFont="1" applyFill="1" applyAlignment="1"/>
    <xf numFmtId="0" fontId="3" fillId="8" borderId="0" xfId="0" applyFont="1" applyFill="1">
      <alignment vertical="center"/>
    </xf>
    <xf numFmtId="0" fontId="17" fillId="0" borderId="0" xfId="0" applyFont="1">
      <alignment vertical="center"/>
    </xf>
    <xf numFmtId="0" fontId="18" fillId="4" borderId="0" xfId="0" applyFont="1" applyFill="1">
      <alignment vertical="center"/>
    </xf>
    <xf numFmtId="0" fontId="19" fillId="4" borderId="0" xfId="0" applyFont="1" applyFill="1">
      <alignment vertical="center"/>
    </xf>
    <xf numFmtId="0" fontId="20" fillId="9" borderId="0" xfId="0" applyFont="1" applyFill="1">
      <alignment vertical="center"/>
    </xf>
    <xf numFmtId="0" fontId="17" fillId="9" borderId="0" xfId="0" applyFont="1" applyFill="1">
      <alignment vertical="center"/>
    </xf>
    <xf numFmtId="0" fontId="21" fillId="10" borderId="0" xfId="0" applyFont="1" applyFill="1">
      <alignment vertical="center"/>
    </xf>
    <xf numFmtId="0" fontId="17" fillId="10" borderId="0" xfId="0" applyFont="1" applyFill="1">
      <alignment vertical="center"/>
    </xf>
    <xf numFmtId="0" fontId="22" fillId="6" borderId="0" xfId="0" applyFont="1" applyFill="1">
      <alignment vertical="center"/>
    </xf>
    <xf numFmtId="0" fontId="8" fillId="0" borderId="0" xfId="0" applyFont="1">
      <alignment vertical="center"/>
    </xf>
    <xf numFmtId="0" fontId="5" fillId="0" borderId="0" xfId="0" applyFont="1" applyAlignment="1">
      <alignment horizontal="right" vertical="center"/>
    </xf>
    <xf numFmtId="17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shrinkToFit="1"/>
    </xf>
    <xf numFmtId="181" fontId="5" fillId="0" borderId="0" xfId="0" applyNumberFormat="1" applyFont="1" applyAlignment="1">
      <alignment horizontal="left" vertical="center"/>
    </xf>
    <xf numFmtId="9" fontId="5" fillId="0" borderId="0" xfId="0" applyNumberFormat="1" applyFont="1" applyAlignment="1">
      <alignment horizontal="center" vertical="center"/>
    </xf>
    <xf numFmtId="0" fontId="5" fillId="0" borderId="0" xfId="0" quotePrefix="1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7" xfId="0" applyFont="1" applyBorder="1">
      <alignment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 wrapText="1"/>
    </xf>
    <xf numFmtId="0" fontId="8" fillId="0" borderId="1" xfId="0" applyFont="1" applyBorder="1">
      <alignment vertical="center"/>
    </xf>
    <xf numFmtId="0" fontId="7" fillId="0" borderId="1" xfId="0" applyFont="1" applyBorder="1" applyAlignment="1"/>
    <xf numFmtId="14" fontId="5" fillId="0" borderId="0" xfId="0" applyNumberFormat="1" applyFont="1" applyAlignment="1">
      <alignment horizontal="left" vertical="center"/>
    </xf>
    <xf numFmtId="180" fontId="5" fillId="0" borderId="0" xfId="0" applyNumberFormat="1" applyFont="1" applyAlignment="1">
      <alignment horizontal="right" vertical="center" indent="1"/>
    </xf>
    <xf numFmtId="0" fontId="16" fillId="7" borderId="0" xfId="0" applyFont="1" applyFill="1" applyAlignment="1">
      <alignment horizontal="left"/>
    </xf>
    <xf numFmtId="0" fontId="5" fillId="7" borderId="0" xfId="0" applyFont="1" applyFill="1" applyAlignment="1">
      <alignment horizontal="left"/>
    </xf>
    <xf numFmtId="0" fontId="3" fillId="8" borderId="0" xfId="0" applyFont="1" applyFill="1" applyAlignment="1">
      <alignment horizontal="left" vertical="center"/>
    </xf>
    <xf numFmtId="0" fontId="17" fillId="10" borderId="0" xfId="0" applyFont="1" applyFill="1" applyAlignment="1">
      <alignment horizontal="left" vertical="center"/>
    </xf>
    <xf numFmtId="0" fontId="8" fillId="0" borderId="0" xfId="0" applyFont="1" applyAlignment="1">
      <alignment horizontal="right" vertical="top" wrapText="1"/>
    </xf>
    <xf numFmtId="0" fontId="8" fillId="0" borderId="0" xfId="0" applyFont="1" applyAlignment="1">
      <alignment vertical="top" wrapText="1"/>
    </xf>
    <xf numFmtId="0" fontId="8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top" wrapText="1"/>
    </xf>
    <xf numFmtId="0" fontId="7" fillId="0" borderId="0" xfId="0" applyFont="1">
      <alignment vertical="center"/>
    </xf>
    <xf numFmtId="0" fontId="3" fillId="0" borderId="0" xfId="0" pivotButton="1" applyFont="1">
      <alignment vertical="center"/>
    </xf>
    <xf numFmtId="182" fontId="3" fillId="0" borderId="8" xfId="0" applyNumberFormat="1" applyFont="1" applyBorder="1">
      <alignment vertical="center"/>
    </xf>
    <xf numFmtId="182" fontId="3" fillId="0" borderId="0" xfId="0" applyNumberFormat="1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0" xfId="0" applyNumberFormat="1" applyFont="1" applyAlignment="1">
      <alignment horizontal="right" vertical="center"/>
    </xf>
    <xf numFmtId="0" fontId="3" fillId="0" borderId="0" xfId="0" applyNumberFormat="1" applyFont="1" applyAlignment="1">
      <alignment horizontal="left" vertical="center"/>
    </xf>
    <xf numFmtId="183" fontId="23" fillId="0" borderId="8" xfId="0" applyNumberFormat="1" applyFont="1" applyBorder="1" applyAlignment="1">
      <alignment horizontal="center" vertical="center"/>
    </xf>
    <xf numFmtId="183" fontId="23" fillId="0" borderId="0" xfId="0" applyNumberFormat="1" applyFont="1" applyAlignment="1">
      <alignment horizontal="center" vertical="center"/>
    </xf>
    <xf numFmtId="0" fontId="3" fillId="0" borderId="8" xfId="0" applyNumberFormat="1" applyFont="1" applyBorder="1" applyAlignment="1">
      <alignment horizontal="right" vertical="center"/>
    </xf>
    <xf numFmtId="0" fontId="3" fillId="0" borderId="9" xfId="0" applyNumberFormat="1" applyFont="1" applyBorder="1" applyAlignment="1">
      <alignment horizontal="right" vertical="center"/>
    </xf>
    <xf numFmtId="0" fontId="3" fillId="0" borderId="10" xfId="0" applyNumberFormat="1" applyFont="1" applyBorder="1" applyAlignment="1">
      <alignment horizontal="right" vertical="center"/>
    </xf>
    <xf numFmtId="0" fontId="3" fillId="0" borderId="9" xfId="0" applyNumberFormat="1" applyFont="1" applyBorder="1" applyAlignment="1">
      <alignment horizontal="left" vertical="center"/>
    </xf>
    <xf numFmtId="0" fontId="3" fillId="0" borderId="11" xfId="0" applyNumberFormat="1" applyFont="1" applyBorder="1" applyAlignment="1">
      <alignment horizontal="left" vertical="center"/>
    </xf>
    <xf numFmtId="0" fontId="3" fillId="0" borderId="10" xfId="0" applyNumberFormat="1" applyFont="1" applyBorder="1" applyAlignment="1">
      <alignment horizontal="left" vertical="center"/>
    </xf>
    <xf numFmtId="0" fontId="3" fillId="0" borderId="0" xfId="0" applyFont="1" applyAlignment="1">
      <alignment horizontal="left" vertical="center" indent="1"/>
    </xf>
    <xf numFmtId="0" fontId="3" fillId="0" borderId="0" xfId="1" applyFont="1">
      <alignment vertical="center"/>
    </xf>
    <xf numFmtId="0" fontId="3" fillId="12" borderId="0" xfId="1" applyFont="1" applyFill="1">
      <alignment vertical="center"/>
    </xf>
    <xf numFmtId="0" fontId="28" fillId="13" borderId="0" xfId="1" applyFont="1" applyFill="1" applyAlignment="1"/>
    <xf numFmtId="0" fontId="29" fillId="14" borderId="0" xfId="1" applyFont="1" applyFill="1" applyAlignment="1"/>
    <xf numFmtId="0" fontId="5" fillId="14" borderId="0" xfId="1" applyFont="1" applyFill="1" applyAlignment="1"/>
    <xf numFmtId="0" fontId="32" fillId="16" borderId="0" xfId="1" applyFont="1" applyFill="1">
      <alignment vertical="center"/>
    </xf>
    <xf numFmtId="0" fontId="30" fillId="16" borderId="0" xfId="1" applyFont="1" applyFill="1" applyAlignment="1">
      <alignment vertical="center" shrinkToFit="1"/>
    </xf>
    <xf numFmtId="0" fontId="33" fillId="12" borderId="0" xfId="1" applyFont="1" applyFill="1">
      <alignment vertical="center"/>
    </xf>
    <xf numFmtId="0" fontId="26" fillId="12" borderId="0" xfId="1" applyFont="1" applyFill="1">
      <alignment vertical="center"/>
    </xf>
    <xf numFmtId="0" fontId="3" fillId="0" borderId="12" xfId="1" applyFont="1" applyBorder="1">
      <alignment vertical="center"/>
    </xf>
    <xf numFmtId="0" fontId="3" fillId="0" borderId="13" xfId="1" applyFont="1" applyBorder="1">
      <alignment vertical="center"/>
    </xf>
    <xf numFmtId="0" fontId="3" fillId="0" borderId="0" xfId="1" applyFont="1" applyAlignment="1">
      <alignment horizontal="center" vertical="center"/>
    </xf>
    <xf numFmtId="0" fontId="34" fillId="0" borderId="0" xfId="1" applyFont="1">
      <alignment vertical="center"/>
    </xf>
    <xf numFmtId="0" fontId="35" fillId="0" borderId="0" xfId="1" applyFont="1" applyAlignment="1">
      <alignment horizontal="right" vertical="center"/>
    </xf>
    <xf numFmtId="14" fontId="35" fillId="0" borderId="0" xfId="1" applyNumberFormat="1" applyFont="1" applyAlignment="1">
      <alignment horizontal="left" vertical="center" shrinkToFit="1"/>
    </xf>
    <xf numFmtId="0" fontId="34" fillId="0" borderId="12" xfId="1" applyFont="1" applyBorder="1">
      <alignment vertical="center"/>
    </xf>
    <xf numFmtId="0" fontId="37" fillId="4" borderId="0" xfId="1" applyFont="1" applyFill="1">
      <alignment vertical="center"/>
    </xf>
    <xf numFmtId="0" fontId="19" fillId="4" borderId="0" xfId="1" applyFont="1" applyFill="1">
      <alignment vertical="center"/>
    </xf>
    <xf numFmtId="0" fontId="38" fillId="0" borderId="0" xfId="1" applyFont="1">
      <alignment vertical="center"/>
    </xf>
    <xf numFmtId="0" fontId="35" fillId="0" borderId="0" xfId="1" applyFont="1" applyAlignment="1">
      <alignment horizontal="left" vertical="center" shrinkToFit="1"/>
    </xf>
    <xf numFmtId="0" fontId="38" fillId="0" borderId="1" xfId="1" applyFont="1" applyBorder="1">
      <alignment vertical="center"/>
    </xf>
    <xf numFmtId="0" fontId="38" fillId="17" borderId="1" xfId="1" applyFont="1" applyFill="1" applyBorder="1">
      <alignment vertical="center"/>
    </xf>
    <xf numFmtId="0" fontId="40" fillId="17" borderId="1" xfId="1" applyFont="1" applyFill="1" applyBorder="1" applyAlignment="1">
      <alignment horizontal="right" vertical="center" indent="1"/>
    </xf>
    <xf numFmtId="0" fontId="40" fillId="18" borderId="1" xfId="1" applyFont="1" applyFill="1" applyBorder="1" applyAlignment="1">
      <alignment horizontal="right" vertical="center" indent="1"/>
    </xf>
    <xf numFmtId="0" fontId="3" fillId="0" borderId="0" xfId="1" applyFont="1" applyAlignment="1">
      <alignment vertical="center" shrinkToFit="1"/>
    </xf>
    <xf numFmtId="0" fontId="3" fillId="17" borderId="0" xfId="1" applyFont="1" applyFill="1" applyAlignment="1">
      <alignment vertical="center" shrinkToFit="1"/>
    </xf>
    <xf numFmtId="185" fontId="41" fillId="17" borderId="0" xfId="1" applyNumberFormat="1" applyFont="1" applyFill="1" applyAlignment="1">
      <alignment horizontal="center" vertical="center"/>
    </xf>
    <xf numFmtId="185" fontId="41" fillId="18" borderId="0" xfId="1" applyNumberFormat="1" applyFont="1" applyFill="1" applyAlignment="1">
      <alignment horizontal="center" vertical="center"/>
    </xf>
    <xf numFmtId="0" fontId="3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shrinkToFit="1"/>
    </xf>
    <xf numFmtId="0" fontId="3" fillId="0" borderId="7" xfId="1" applyFont="1" applyBorder="1" applyAlignment="1">
      <alignment horizontal="right" vertical="center" shrinkToFit="1"/>
    </xf>
    <xf numFmtId="185" fontId="41" fillId="17" borderId="7" xfId="1" applyNumberFormat="1" applyFont="1" applyFill="1" applyBorder="1" applyAlignment="1">
      <alignment horizontal="center" vertical="center"/>
    </xf>
    <xf numFmtId="184" fontId="42" fillId="17" borderId="7" xfId="1" applyNumberFormat="1" applyFont="1" applyFill="1" applyBorder="1" applyAlignment="1">
      <alignment horizontal="right" vertical="center" indent="1"/>
    </xf>
    <xf numFmtId="184" fontId="43" fillId="17" borderId="7" xfId="1" applyNumberFormat="1" applyFont="1" applyFill="1" applyBorder="1" applyAlignment="1">
      <alignment horizontal="right" vertical="center" indent="1"/>
    </xf>
    <xf numFmtId="184" fontId="43" fillId="18" borderId="7" xfId="1" applyNumberFormat="1" applyFont="1" applyFill="1" applyBorder="1" applyAlignment="1">
      <alignment horizontal="right" vertical="center" indent="1"/>
    </xf>
    <xf numFmtId="184" fontId="42" fillId="18" borderId="7" xfId="1" applyNumberFormat="1" applyFont="1" applyFill="1" applyBorder="1" applyAlignment="1">
      <alignment horizontal="right" vertical="center" indent="1"/>
    </xf>
    <xf numFmtId="185" fontId="41" fillId="18" borderId="7" xfId="1" applyNumberFormat="1" applyFont="1" applyFill="1" applyBorder="1" applyAlignment="1">
      <alignment horizontal="center" vertical="center"/>
    </xf>
    <xf numFmtId="183" fontId="3" fillId="0" borderId="0" xfId="1" applyNumberFormat="1" applyFont="1" applyAlignment="1">
      <alignment horizontal="left" vertical="center"/>
    </xf>
    <xf numFmtId="0" fontId="17" fillId="0" borderId="0" xfId="1" applyFont="1">
      <alignment vertical="center"/>
    </xf>
    <xf numFmtId="0" fontId="3" fillId="0" borderId="3" xfId="1" applyFont="1" applyBorder="1" applyAlignment="1">
      <alignment horizontal="right" vertical="center" shrinkToFit="1"/>
    </xf>
    <xf numFmtId="185" fontId="41" fillId="17" borderId="3" xfId="1" applyNumberFormat="1" applyFont="1" applyFill="1" applyBorder="1" applyAlignment="1">
      <alignment horizontal="center" vertical="center"/>
    </xf>
    <xf numFmtId="184" fontId="42" fillId="17" borderId="3" xfId="1" applyNumberFormat="1" applyFont="1" applyFill="1" applyBorder="1" applyAlignment="1">
      <alignment horizontal="right" vertical="center" indent="1"/>
    </xf>
    <xf numFmtId="184" fontId="42" fillId="18" borderId="3" xfId="1" applyNumberFormat="1" applyFont="1" applyFill="1" applyBorder="1" applyAlignment="1">
      <alignment horizontal="right" vertical="center" indent="1"/>
    </xf>
    <xf numFmtId="185" fontId="41" fillId="18" borderId="3" xfId="1" applyNumberFormat="1" applyFont="1" applyFill="1" applyBorder="1" applyAlignment="1">
      <alignment horizontal="center" vertical="center"/>
    </xf>
    <xf numFmtId="0" fontId="3" fillId="0" borderId="0" xfId="1" applyFont="1" applyAlignment="1">
      <alignment vertical="center" wrapText="1"/>
    </xf>
    <xf numFmtId="186" fontId="3" fillId="0" borderId="0" xfId="1" applyNumberFormat="1" applyFont="1">
      <alignment vertical="center"/>
    </xf>
    <xf numFmtId="183" fontId="3" fillId="0" borderId="0" xfId="1" applyNumberFormat="1" applyFont="1" applyAlignment="1">
      <alignment horizontal="right" vertical="center"/>
    </xf>
    <xf numFmtId="184" fontId="3" fillId="17" borderId="0" xfId="1" applyNumberFormat="1" applyFont="1" applyFill="1" applyAlignment="1">
      <alignment horizontal="right" vertical="center" indent="1"/>
    </xf>
    <xf numFmtId="184" fontId="3" fillId="18" borderId="0" xfId="1" applyNumberFormat="1" applyFont="1" applyFill="1" applyAlignment="1">
      <alignment horizontal="right" vertical="center" indent="1"/>
    </xf>
    <xf numFmtId="184" fontId="3" fillId="0" borderId="0" xfId="1" applyNumberFormat="1" applyFont="1">
      <alignment vertical="center"/>
    </xf>
    <xf numFmtId="0" fontId="44" fillId="19" borderId="0" xfId="1" applyFont="1" applyFill="1" applyAlignment="1">
      <alignment horizontal="right" vertical="center"/>
    </xf>
    <xf numFmtId="185" fontId="41" fillId="19" borderId="0" xfId="1" applyNumberFormat="1" applyFont="1" applyFill="1" applyAlignment="1">
      <alignment horizontal="center" vertical="center"/>
    </xf>
    <xf numFmtId="184" fontId="45" fillId="19" borderId="0" xfId="1" applyNumberFormat="1" applyFont="1" applyFill="1" applyAlignment="1">
      <alignment horizontal="right" vertical="center" indent="1"/>
    </xf>
    <xf numFmtId="187" fontId="3" fillId="0" borderId="0" xfId="1" applyNumberFormat="1" applyFont="1" applyAlignment="1">
      <alignment horizontal="right" vertical="center" indent="1"/>
    </xf>
    <xf numFmtId="14" fontId="5" fillId="0" borderId="0" xfId="1" applyNumberFormat="1" applyFont="1" applyAlignment="1">
      <alignment horizontal="left" vertical="center"/>
    </xf>
    <xf numFmtId="0" fontId="46" fillId="20" borderId="0" xfId="1" applyFont="1" applyFill="1">
      <alignment vertical="center"/>
    </xf>
    <xf numFmtId="0" fontId="47" fillId="20" borderId="0" xfId="1" applyFont="1" applyFill="1">
      <alignment vertical="center"/>
    </xf>
    <xf numFmtId="0" fontId="3" fillId="0" borderId="0" xfId="1" applyFont="1" applyAlignment="1">
      <alignment horizontal="right" vertical="center"/>
    </xf>
    <xf numFmtId="0" fontId="48" fillId="21" borderId="0" xfId="1" applyFont="1" applyFill="1">
      <alignment vertical="center"/>
    </xf>
    <xf numFmtId="0" fontId="48" fillId="22" borderId="0" xfId="1" applyFont="1" applyFill="1">
      <alignment vertical="center"/>
    </xf>
    <xf numFmtId="0" fontId="3" fillId="0" borderId="1" xfId="1" applyFont="1" applyBorder="1" applyAlignment="1">
      <alignment horizontal="right" vertical="center"/>
    </xf>
    <xf numFmtId="0" fontId="48" fillId="21" borderId="1" xfId="1" applyFont="1" applyFill="1" applyBorder="1" applyAlignment="1">
      <alignment horizontal="right" vertical="center" indent="1"/>
    </xf>
    <xf numFmtId="0" fontId="48" fillId="21" borderId="1" xfId="1" applyFont="1" applyFill="1" applyBorder="1" applyAlignment="1">
      <alignment horizontal="right" vertical="center" indent="1" shrinkToFit="1"/>
    </xf>
    <xf numFmtId="0" fontId="48" fillId="22" borderId="1" xfId="1" applyFont="1" applyFill="1" applyBorder="1" applyAlignment="1">
      <alignment horizontal="right" vertical="center" indent="1" shrinkToFit="1"/>
    </xf>
    <xf numFmtId="0" fontId="48" fillId="22" borderId="1" xfId="1" applyFont="1" applyFill="1" applyBorder="1" applyAlignment="1">
      <alignment vertical="center" shrinkToFit="1"/>
    </xf>
    <xf numFmtId="188" fontId="3" fillId="0" borderId="2" xfId="1" applyNumberFormat="1" applyFont="1" applyBorder="1" applyAlignment="1">
      <alignment horizontal="right" vertical="center" shrinkToFit="1"/>
    </xf>
    <xf numFmtId="188" fontId="3" fillId="0" borderId="3" xfId="1" applyNumberFormat="1" applyFont="1" applyBorder="1" applyAlignment="1">
      <alignment horizontal="right" vertical="center" shrinkToFit="1"/>
    </xf>
    <xf numFmtId="185" fontId="41" fillId="21" borderId="2" xfId="1" applyNumberFormat="1" applyFont="1" applyFill="1" applyBorder="1" applyAlignment="1">
      <alignment horizontal="center" vertical="center"/>
    </xf>
    <xf numFmtId="184" fontId="43" fillId="21" borderId="2" xfId="1" applyNumberFormat="1" applyFont="1" applyFill="1" applyBorder="1" applyAlignment="1">
      <alignment horizontal="right" vertical="center" indent="1"/>
    </xf>
    <xf numFmtId="184" fontId="43" fillId="21" borderId="3" xfId="1" applyNumberFormat="1" applyFont="1" applyFill="1" applyBorder="1" applyAlignment="1">
      <alignment horizontal="right" vertical="center" indent="1"/>
    </xf>
    <xf numFmtId="184" fontId="43" fillId="22" borderId="2" xfId="1" applyNumberFormat="1" applyFont="1" applyFill="1" applyBorder="1" applyAlignment="1">
      <alignment horizontal="right" vertical="center" indent="1"/>
    </xf>
    <xf numFmtId="184" fontId="43" fillId="22" borderId="3" xfId="1" applyNumberFormat="1" applyFont="1" applyFill="1" applyBorder="1" applyAlignment="1">
      <alignment horizontal="right" vertical="center" indent="1"/>
    </xf>
    <xf numFmtId="185" fontId="49" fillId="22" borderId="2" xfId="1" applyNumberFormat="1" applyFont="1" applyFill="1" applyBorder="1" applyAlignment="1">
      <alignment horizontal="center" vertical="center"/>
    </xf>
    <xf numFmtId="185" fontId="41" fillId="21" borderId="3" xfId="1" applyNumberFormat="1" applyFont="1" applyFill="1" applyBorder="1" applyAlignment="1">
      <alignment horizontal="center" vertical="center"/>
    </xf>
    <xf numFmtId="185" fontId="49" fillId="22" borderId="3" xfId="1" applyNumberFormat="1" applyFont="1" applyFill="1" applyBorder="1" applyAlignment="1">
      <alignment horizontal="center" vertical="center"/>
    </xf>
    <xf numFmtId="187" fontId="3" fillId="21" borderId="3" xfId="1" applyNumberFormat="1" applyFont="1" applyFill="1" applyBorder="1" applyAlignment="1">
      <alignment horizontal="right" vertical="center" indent="1"/>
    </xf>
    <xf numFmtId="0" fontId="43" fillId="22" borderId="3" xfId="1" applyFont="1" applyFill="1" applyBorder="1">
      <alignment vertical="center"/>
    </xf>
    <xf numFmtId="0" fontId="44" fillId="23" borderId="0" xfId="1" applyFont="1" applyFill="1" applyAlignment="1">
      <alignment horizontal="right" vertical="center"/>
    </xf>
    <xf numFmtId="185" fontId="41" fillId="23" borderId="0" xfId="1" applyNumberFormat="1" applyFont="1" applyFill="1" applyAlignment="1">
      <alignment horizontal="center" vertical="center"/>
    </xf>
    <xf numFmtId="184" fontId="45" fillId="23" borderId="0" xfId="1" applyNumberFormat="1" applyFont="1" applyFill="1" applyAlignment="1">
      <alignment horizontal="right" vertical="center" indent="1"/>
    </xf>
    <xf numFmtId="0" fontId="48" fillId="24" borderId="1" xfId="1" applyFont="1" applyFill="1" applyBorder="1" applyAlignment="1">
      <alignment horizontal="right" vertical="center" indent="1"/>
    </xf>
    <xf numFmtId="0" fontId="48" fillId="24" borderId="1" xfId="1" applyFont="1" applyFill="1" applyBorder="1" applyAlignment="1">
      <alignment horizontal="right" vertical="center" indent="1" shrinkToFit="1"/>
    </xf>
    <xf numFmtId="0" fontId="3" fillId="0" borderId="0" xfId="1" applyFont="1" applyAlignment="1">
      <alignment horizontal="right" vertical="center" shrinkToFit="1"/>
    </xf>
    <xf numFmtId="185" fontId="41" fillId="24" borderId="2" xfId="1" applyNumberFormat="1" applyFont="1" applyFill="1" applyBorder="1" applyAlignment="1">
      <alignment horizontal="center" vertical="center"/>
    </xf>
    <xf numFmtId="184" fontId="43" fillId="24" borderId="3" xfId="1" applyNumberFormat="1" applyFont="1" applyFill="1" applyBorder="1" applyAlignment="1">
      <alignment horizontal="right" vertical="center" indent="1"/>
    </xf>
    <xf numFmtId="187" fontId="3" fillId="0" borderId="0" xfId="1" applyNumberFormat="1" applyFont="1">
      <alignment vertical="center"/>
    </xf>
    <xf numFmtId="185" fontId="41" fillId="24" borderId="3" xfId="1" applyNumberFormat="1" applyFont="1" applyFill="1" applyBorder="1" applyAlignment="1">
      <alignment horizontal="center" vertical="center"/>
    </xf>
    <xf numFmtId="187" fontId="3" fillId="24" borderId="3" xfId="1" applyNumberFormat="1" applyFont="1" applyFill="1" applyBorder="1" applyAlignment="1">
      <alignment horizontal="right" vertical="center" indent="1"/>
    </xf>
    <xf numFmtId="0" fontId="46" fillId="25" borderId="0" xfId="1" applyFont="1" applyFill="1">
      <alignment vertical="center"/>
    </xf>
    <xf numFmtId="0" fontId="47" fillId="25" borderId="0" xfId="1" applyFont="1" applyFill="1">
      <alignment vertical="center"/>
    </xf>
    <xf numFmtId="0" fontId="45" fillId="0" borderId="0" xfId="1" applyFont="1">
      <alignment vertical="center"/>
    </xf>
    <xf numFmtId="0" fontId="44" fillId="26" borderId="0" xfId="1" applyFont="1" applyFill="1" applyAlignment="1">
      <alignment horizontal="right" vertical="center"/>
    </xf>
    <xf numFmtId="185" fontId="41" fillId="26" borderId="0" xfId="1" applyNumberFormat="1" applyFont="1" applyFill="1" applyAlignment="1">
      <alignment horizontal="center" vertical="center"/>
    </xf>
    <xf numFmtId="184" fontId="45" fillId="19" borderId="0" xfId="1" applyNumberFormat="1" applyFont="1" applyFill="1" applyAlignment="1">
      <alignment horizontal="right" vertical="center" indent="1" shrinkToFit="1"/>
    </xf>
    <xf numFmtId="184" fontId="45" fillId="23" borderId="0" xfId="1" applyNumberFormat="1" applyFont="1" applyFill="1" applyAlignment="1">
      <alignment horizontal="right" vertical="center" indent="1" shrinkToFit="1"/>
    </xf>
    <xf numFmtId="184" fontId="3" fillId="0" borderId="0" xfId="1" applyNumberFormat="1" applyFont="1" applyAlignment="1">
      <alignment vertical="center" shrinkToFit="1"/>
    </xf>
    <xf numFmtId="0" fontId="39" fillId="18" borderId="0" xfId="1" applyFont="1" applyFill="1" applyAlignment="1">
      <alignment vertical="center"/>
    </xf>
    <xf numFmtId="184" fontId="45" fillId="26" borderId="0" xfId="1" applyNumberFormat="1" applyFont="1" applyFill="1" applyAlignment="1">
      <alignment horizontal="right" vertical="center" indent="1" shrinkToFit="1"/>
    </xf>
    <xf numFmtId="0" fontId="52" fillId="2" borderId="0" xfId="0" applyFont="1" applyFill="1">
      <alignment vertical="center"/>
    </xf>
    <xf numFmtId="0" fontId="53" fillId="2" borderId="0" xfId="0" applyFont="1" applyFill="1">
      <alignment vertical="center"/>
    </xf>
    <xf numFmtId="0" fontId="50" fillId="24" borderId="0" xfId="1" applyFont="1" applyFill="1" applyAlignment="1">
      <alignment horizontal="center" vertical="center"/>
    </xf>
    <xf numFmtId="0" fontId="31" fillId="15" borderId="0" xfId="2" applyFont="1" applyFill="1" applyAlignment="1">
      <alignment horizontal="center" vertical="center"/>
    </xf>
    <xf numFmtId="0" fontId="32" fillId="16" borderId="0" xfId="1" applyFont="1" applyFill="1" applyAlignment="1">
      <alignment horizontal="center" vertical="center"/>
    </xf>
    <xf numFmtId="14" fontId="51" fillId="13" borderId="0" xfId="1" applyNumberFormat="1" applyFont="1" applyFill="1" applyAlignment="1">
      <alignment horizontal="center" vertical="center"/>
    </xf>
    <xf numFmtId="0" fontId="51" fillId="13" borderId="0" xfId="1" applyFont="1" applyFill="1" applyAlignment="1">
      <alignment horizontal="center" vertical="center"/>
    </xf>
    <xf numFmtId="0" fontId="29" fillId="14" borderId="0" xfId="1" applyFont="1" applyFill="1" applyAlignment="1">
      <alignment horizontal="center"/>
    </xf>
    <xf numFmtId="14" fontId="36" fillId="0" borderId="0" xfId="1" applyNumberFormat="1" applyFont="1" applyAlignment="1" applyProtection="1">
      <alignment horizontal="left" vertical="center" shrinkToFit="1"/>
      <protection locked="0"/>
    </xf>
    <xf numFmtId="14" fontId="36" fillId="0" borderId="13" xfId="1" applyNumberFormat="1" applyFont="1" applyBorder="1" applyAlignment="1" applyProtection="1">
      <alignment horizontal="left" vertical="center" shrinkToFit="1"/>
      <protection locked="0"/>
    </xf>
    <xf numFmtId="0" fontId="39" fillId="17" borderId="0" xfId="1" applyFont="1" applyFill="1" applyAlignment="1">
      <alignment horizontal="center" vertical="center"/>
    </xf>
    <xf numFmtId="177" fontId="9" fillId="0" borderId="0" xfId="0" applyNumberFormat="1" applyFont="1" applyAlignment="1">
      <alignment horizontal="center" vertical="center"/>
    </xf>
  </cellXfs>
  <cellStyles count="3">
    <cellStyle name="20% - 輔色5 2" xfId="2" xr:uid="{3B7D41C9-7864-4097-A0FD-BD6E1BD5D93F}"/>
    <cellStyle name="一般" xfId="0" builtinId="0"/>
    <cellStyle name="一般 2" xfId="1" xr:uid="{83A1EAEC-F027-46CB-96A9-43206F8300A0}"/>
  </cellStyles>
  <dxfs count="251">
    <dxf>
      <font>
        <color rgb="FF9C0006"/>
      </font>
      <fill>
        <patternFill>
          <bgColor rgb="FFFFC7CE"/>
        </patternFill>
      </fill>
    </dxf>
    <dxf>
      <numFmt numFmtId="189" formatCode=";;;"/>
    </dxf>
    <dxf>
      <font>
        <b/>
        <i val="0"/>
        <color rgb="FFC00000"/>
      </font>
    </dxf>
    <dxf>
      <font>
        <color theme="3" tint="0.79998168889431442"/>
      </font>
      <fill>
        <patternFill>
          <bgColor rgb="FF3A5D9C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font>
        <color theme="1" tint="0.249977111117893"/>
      </font>
    </dxf>
    <dxf>
      <numFmt numFmtId="182" formatCode="_-* #,##0_-;\-* #,##0_-;_-* &quot;-&quot;??_-;_-@_-"/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numFmt numFmtId="184" formatCode="#,###"/>
    </dxf>
    <dxf>
      <font>
        <color theme="0" tint="-0.1499679555650502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3" formatCode="0%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81" formatCode="[$-404]e/m/d;@"/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81" formatCode="[$-404]e/m/d;@"/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81" formatCode="[$-404]e/m/d;@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80" formatCode="#,##0_ ;[Red]\-#,##0\ "/>
      <alignment horizontal="right" vertical="center" textRotation="0" wrapText="0" indent="1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numFmt numFmtId="179" formatCode="000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 tint="0.249977111117893"/>
        <name val="微軟正黑體"/>
        <family val="2"/>
        <charset val="136"/>
        <scheme val="none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14999847407452621"/>
        <name val="微軟正黑體"/>
        <family val="2"/>
        <charset val="136"/>
        <scheme val="none"/>
      </font>
      <alignment horizontal="general" vertical="top" textRotation="0" wrapText="1" indent="0" justifyLastLine="0" shrinkToFit="0" readingOrder="0"/>
    </dxf>
    <dxf>
      <font>
        <color theme="0"/>
      </font>
      <fill>
        <patternFill>
          <bgColor theme="1" tint="0.14996795556505021"/>
        </patternFill>
      </fill>
    </dxf>
  </dxfs>
  <tableStyles count="2" defaultTableStyle="TableStyleMedium2" defaultPivotStyle="PivotStyleLight16">
    <tableStyle name="Invisible" pivot="0" table="0" count="0" xr9:uid="{4797828D-0AB2-4AFF-A4E7-9B0A7E7719E3}"/>
    <tableStyle name="交叉分析篩選器樣式 1" pivot="0" table="0" count="3" xr9:uid="{397CAC0A-80EB-4F6E-950B-369C317AEF5B}">
      <tableStyleElement type="wholeTable" dxfId="250"/>
    </tableStyle>
  </tableStyles>
  <colors>
    <mruColors>
      <color rgb="FFDDE7E6"/>
      <color rgb="FF848556"/>
      <color rgb="FF172537"/>
      <color rgb="FF451C1A"/>
      <color rgb="FF515E6F"/>
      <color rgb="FF3A5D9C"/>
      <color rgb="FFB4D9B8"/>
      <color rgb="FF8AC58F"/>
      <color rgb="FFC3A577"/>
      <color rgb="FFE4EDEB"/>
    </mruColors>
  </colors>
  <extLst>
    <ext xmlns:x14="http://schemas.microsoft.com/office/spreadsheetml/2009/9/main" uri="{46F421CA-312F-682f-3DD2-61675219B42D}">
      <x14:dxfs count="2">
        <dxf>
          <fill>
            <patternFill>
              <bgColor theme="1" tint="0.24994659260841701"/>
            </patternFill>
          </fill>
        </dxf>
        <dxf>
          <font>
            <b/>
            <i val="0"/>
            <color rgb="FF848556"/>
          </font>
          <fill>
            <patternFill>
              <bgColor theme="1" tint="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交叉分析篩選器樣式 1">
          <x14:slicerStyleElements>
            <x14:slicerStyleElement type="selectedItemWithData" dxfId="1"/>
            <x14:slicerStyleElement type="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microsoft.com/office/2007/relationships/slicerCache" Target="slicerCaches/slicerCache2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3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F1-475D-83CB-77556B78BC3D}"/>
              </c:ext>
            </c:extLst>
          </c:dPt>
          <c:dPt>
            <c:idx val="1"/>
            <c:bubble3D val="0"/>
            <c:spPr>
              <a:solidFill>
                <a:srgbClr val="C3A577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F1-475D-83CB-77556B78BC3D}"/>
              </c:ext>
            </c:extLst>
          </c:dPt>
          <c:val>
            <c:numRef>
              <c:f>(Pivot!$N$13,Pivot!$M$13)</c:f>
              <c:numCache>
                <c:formatCode>0.0%</c:formatCode>
                <c:ptCount val="2"/>
                <c:pt idx="0">
                  <c:v>0.15833333333333333</c:v>
                </c:pt>
                <c:pt idx="1">
                  <c:v>0.84166666666666667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F1-475D-83CB-77556B78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4"/>
      </c:doughnut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15"/>
            <c:spPr>
              <a:solidFill>
                <a:srgbClr val="C3A577"/>
              </a:solidFill>
              <a:ln w="9525">
                <a:noFill/>
              </a:ln>
              <a:effectLst/>
            </c:spPr>
          </c:marker>
          <c:xVal>
            <c:numRef>
              <c:f>Pivot!$M$16:$M$17</c:f>
              <c:numCache>
                <c:formatCode>General</c:formatCode>
                <c:ptCount val="2"/>
                <c:pt idx="0">
                  <c:v>0</c:v>
                </c:pt>
                <c:pt idx="1">
                  <c:v>0.83867056794542427</c:v>
                </c:pt>
              </c:numCache>
            </c:numRef>
          </c:xVal>
          <c:yVal>
            <c:numRef>
              <c:f>Pivot!$N$16:$N$17</c:f>
              <c:numCache>
                <c:formatCode>General</c:formatCode>
                <c:ptCount val="2"/>
                <c:pt idx="0">
                  <c:v>1</c:v>
                </c:pt>
                <c:pt idx="1">
                  <c:v>0.54463903501502664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AF1-475D-83CB-77556B78B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7344416"/>
        <c:axId val="1667341920"/>
      </c:scatterChart>
      <c:valAx>
        <c:axId val="1667341920"/>
        <c:scaling>
          <c:orientation val="minMax"/>
          <c:max val="1.1500000000000001"/>
          <c:min val="-1.1500000000000001"/>
        </c:scaling>
        <c:delete val="1"/>
        <c:axPos val="l"/>
        <c:numFmt formatCode="General" sourceLinked="1"/>
        <c:majorTickMark val="out"/>
        <c:minorTickMark val="none"/>
        <c:tickLblPos val="nextTo"/>
        <c:crossAx val="1667344416"/>
        <c:crosses val="autoZero"/>
        <c:crossBetween val="midCat"/>
      </c:valAx>
      <c:valAx>
        <c:axId val="1667344416"/>
        <c:scaling>
          <c:orientation val="minMax"/>
          <c:max val="1.1500000000000001"/>
          <c:min val="-1.1500000000000001"/>
        </c:scaling>
        <c:delete val="1"/>
        <c:axPos val="b"/>
        <c:numFmt formatCode="General" sourceLinked="1"/>
        <c:majorTickMark val="out"/>
        <c:minorTickMark val="none"/>
        <c:tickLblPos val="nextTo"/>
        <c:crossAx val="1667341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3684053828748358"/>
          <c:y val="0.1097017639570831"/>
          <c:w val="0.50741336191496966"/>
          <c:h val="0.77482269503546097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8AC58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BFA-4C59-A8FB-1E283E7F58E2}"/>
              </c:ext>
            </c:extLst>
          </c:dPt>
          <c:dPt>
            <c:idx val="1"/>
            <c:bubble3D val="0"/>
            <c:spPr>
              <a:solidFill>
                <a:srgbClr val="B4D9B8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BFA-4C59-A8FB-1E283E7F58E2}"/>
              </c:ext>
            </c:extLst>
          </c:dPt>
          <c:dPt>
            <c:idx val="2"/>
            <c:bubble3D val="0"/>
            <c:spPr>
              <a:solidFill>
                <a:schemeClr val="tx2">
                  <a:lumMod val="20000"/>
                  <a:lumOff val="8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BFA-4C59-A8FB-1E283E7F58E2}"/>
              </c:ext>
            </c:extLst>
          </c:dPt>
          <c:cat>
            <c:strRef>
              <c:f>Pivot!$V$6:$X$6</c:f>
              <c:strCache>
                <c:ptCount val="3"/>
                <c:pt idx="0">
                  <c:v>done</c:v>
                </c:pt>
                <c:pt idx="1">
                  <c:v>going</c:v>
                </c:pt>
                <c:pt idx="2">
                  <c:v>stop</c:v>
                </c:pt>
              </c:strCache>
            </c:strRef>
          </c:cat>
          <c:val>
            <c:numRef>
              <c:f>Pivot!$V$7:$X$7</c:f>
              <c:numCache>
                <c:formatCode>General</c:formatCode>
                <c:ptCount val="3"/>
                <c:pt idx="0">
                  <c:v>80</c:v>
                </c:pt>
                <c:pt idx="1">
                  <c:v>17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FA-4C59-A8FB-1E283E7F5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blipFill>
              <a:blip xmlns:r="http://schemas.openxmlformats.org/officeDocument/2006/relationships" r:embed="rId3"/>
              <a:stretch>
                <a:fillRect/>
              </a:stretch>
            </a:blip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3600" b="1" i="0" u="none" strike="noStrike" kern="1200" baseline="0">
                    <a:solidFill>
                      <a:srgbClr val="515E6F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Pivot!$V$26:$X$26</c:f>
              <c:strCache>
                <c:ptCount val="3"/>
                <c:pt idx="0">
                  <c:v>Architecture</c:v>
                </c:pt>
                <c:pt idx="1">
                  <c:v>Civil</c:v>
                </c:pt>
                <c:pt idx="2">
                  <c:v>Marine</c:v>
                </c:pt>
              </c:strCache>
            </c:strRef>
          </c:cat>
          <c:val>
            <c:numRef>
              <c:f>Pivot!$V$27:$X$27</c:f>
              <c:numCache>
                <c:formatCode>General</c:formatCode>
                <c:ptCount val="3"/>
                <c:pt idx="0">
                  <c:v>23</c:v>
                </c:pt>
                <c:pt idx="1">
                  <c:v>75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DF-4205-BE29-B32A8C0F8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564075344"/>
        <c:axId val="564080264"/>
      </c:barChart>
      <c:catAx>
        <c:axId val="5640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rgbClr val="451C1A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64080264"/>
        <c:crosses val="autoZero"/>
        <c:auto val="1"/>
        <c:lblAlgn val="ctr"/>
        <c:lblOffset val="100"/>
        <c:noMultiLvlLbl val="0"/>
      </c:catAx>
      <c:valAx>
        <c:axId val="5640802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6407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Pivot!$AA$11</c:f>
              <c:strCache>
                <c:ptCount val="1"/>
                <c:pt idx="0">
                  <c:v>Africa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Pivot!$AA$12</c:f>
              <c:numCache>
                <c:formatCode>_-* #,##0_-;\-* #,##0_-;_-* "-"??_-;_-@_-</c:formatCode>
                <c:ptCount val="1"/>
                <c:pt idx="0">
                  <c:v>1664000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A0-4133-9F33-1C0B4318A98C}"/>
            </c:ext>
          </c:extLst>
        </c:ser>
        <c:ser>
          <c:idx val="1"/>
          <c:order val="1"/>
          <c:tx>
            <c:strRef>
              <c:f>Pivot!$AB$11</c:f>
              <c:strCache>
                <c:ptCount val="1"/>
                <c:pt idx="0">
                  <c:v>Asia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Pivot!$AB$12</c:f>
              <c:numCache>
                <c:formatCode>_-* #,##0_-;\-* #,##0_-;_-* "-"??_-;_-@_-</c:formatCode>
                <c:ptCount val="1"/>
                <c:pt idx="0">
                  <c:v>2587000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A0-4133-9F33-1C0B4318A98C}"/>
            </c:ext>
          </c:extLst>
        </c:ser>
        <c:ser>
          <c:idx val="2"/>
          <c:order val="2"/>
          <c:tx>
            <c:strRef>
              <c:f>Pivot!$AC$11</c:f>
              <c:strCache>
                <c:ptCount val="1"/>
                <c:pt idx="0">
                  <c:v>Europe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Pivot!$AC$12</c:f>
              <c:numCache>
                <c:formatCode>_-* #,##0_-;\-* #,##0_-;_-* "-"??_-;_-@_-</c:formatCode>
                <c:ptCount val="1"/>
                <c:pt idx="0">
                  <c:v>2048000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A0-4133-9F33-1C0B4318A98C}"/>
            </c:ext>
          </c:extLst>
        </c:ser>
        <c:ser>
          <c:idx val="3"/>
          <c:order val="3"/>
          <c:tx>
            <c:strRef>
              <c:f>Pivot!$AD$11</c:f>
              <c:strCache>
                <c:ptCount val="1"/>
                <c:pt idx="0">
                  <c:v>NorthAmerica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Pivot!$AD$12</c:f>
              <c:numCache>
                <c:formatCode>_-* #,##0_-;\-* #,##0_-;_-* "-"??_-;_-@_-</c:formatCode>
                <c:ptCount val="1"/>
                <c:pt idx="0">
                  <c:v>826000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A0-4133-9F33-1C0B4318A98C}"/>
            </c:ext>
          </c:extLst>
        </c:ser>
        <c:ser>
          <c:idx val="4"/>
          <c:order val="4"/>
          <c:tx>
            <c:strRef>
              <c:f>Pivot!$AE$11</c:f>
              <c:strCache>
                <c:ptCount val="1"/>
                <c:pt idx="0">
                  <c:v>Oceania</c:v>
                </c:pt>
              </c:strCache>
            </c:strRef>
          </c:tx>
          <c:spPr>
            <a:noFill/>
            <a:ln w="9525" cap="flat" cmpd="sng" algn="ctr">
              <a:solidFill>
                <a:schemeClr val="accent5"/>
              </a:solidFill>
              <a:miter lim="800000"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Pivot!$AE$12</c:f>
              <c:numCache>
                <c:formatCode>_-* #,##0_-;\-* #,##0_-;_-* "-"??_-;_-@_-</c:formatCode>
                <c:ptCount val="1"/>
                <c:pt idx="0">
                  <c:v>725000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A0-4133-9F33-1C0B4318A98C}"/>
            </c:ext>
          </c:extLst>
        </c:ser>
        <c:ser>
          <c:idx val="5"/>
          <c:order val="5"/>
          <c:tx>
            <c:strRef>
              <c:f>Pivot!$AF$11</c:f>
              <c:strCache>
                <c:ptCount val="1"/>
                <c:pt idx="0">
                  <c:v>SouthAmerica</c:v>
                </c:pt>
              </c:strCache>
            </c:strRef>
          </c:tx>
          <c:spPr>
            <a:noFill/>
            <a:ln w="9525" cap="flat" cmpd="sng" algn="ctr">
              <a:solidFill>
                <a:schemeClr val="accent6"/>
              </a:solidFill>
              <a:miter lim="800000"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Pivot!$AF$12</c:f>
              <c:numCache>
                <c:formatCode>_-* #,##0_-;\-* #,##0_-;_-* "-"??_-;_-@_-</c:formatCode>
                <c:ptCount val="1"/>
                <c:pt idx="0">
                  <c:v>2400000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A0-4133-9F33-1C0B4318A9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932199711"/>
        <c:axId val="1932201375"/>
      </c:barChart>
      <c:catAx>
        <c:axId val="1932199711"/>
        <c:scaling>
          <c:orientation val="minMax"/>
        </c:scaling>
        <c:delete val="1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932201375"/>
        <c:crosses val="autoZero"/>
        <c:auto val="1"/>
        <c:lblAlgn val="ctr"/>
        <c:lblOffset val="100"/>
        <c:noMultiLvlLbl val="0"/>
      </c:catAx>
      <c:valAx>
        <c:axId val="1932201375"/>
        <c:scaling>
          <c:orientation val="minMax"/>
        </c:scaling>
        <c:delete val="1"/>
        <c:axPos val="l"/>
        <c:numFmt formatCode="_-* #,##0_-;\-* #,##0_-;_-* &quot;-&quot;??_-;_-@_-" sourceLinked="1"/>
        <c:majorTickMark val="none"/>
        <c:minorTickMark val="none"/>
        <c:tickLblPos val="nextTo"/>
        <c:crossAx val="1932199711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TotalCaseNumbers</c:v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0" i="0" u="none" strike="noStrike" kern="1200" baseline="0">
                    <a:solidFill>
                      <a:srgbClr val="DDE7E6"/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AS_PJ!$G$9:$I$9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AS_PJ!$J$33:$L$33</c:f>
              <c:numCache>
                <c:formatCode>#,###</c:formatCode>
                <c:ptCount val="3"/>
                <c:pt idx="0">
                  <c:v>20</c:v>
                </c:pt>
                <c:pt idx="1">
                  <c:v>34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AC-446D-81FA-DA29AEB04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377535072"/>
        <c:axId val="1377527584"/>
      </c:barChart>
      <c:lineChart>
        <c:grouping val="stacked"/>
        <c:varyColors val="0"/>
        <c:ser>
          <c:idx val="0"/>
          <c:order val="0"/>
          <c:tx>
            <c:v>TotalAnnualBudge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AS_PJ!$G$9:$I$9</c:f>
              <c:numCache>
                <c:formatCode>General</c:formatCode>
                <c:ptCount val="3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</c:numCache>
            </c:numRef>
          </c:cat>
          <c:val>
            <c:numRef>
              <c:f>AS_PJ!$G$33:$I$33</c:f>
              <c:numCache>
                <c:formatCode>#,###</c:formatCode>
                <c:ptCount val="3"/>
                <c:pt idx="0">
                  <c:v>1827000</c:v>
                </c:pt>
                <c:pt idx="1">
                  <c:v>3812000</c:v>
                </c:pt>
                <c:pt idx="2">
                  <c:v>4611000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C-446D-81FA-DA29AEB04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6117216"/>
        <c:axId val="1876120544"/>
      </c:lineChart>
      <c:catAx>
        <c:axId val="187611721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in"/>
        <c:minorTickMark val="none"/>
        <c:tickLblPos val="nextTo"/>
        <c:spPr>
          <a:noFill/>
          <a:ln>
            <a:gradFill flip="none" rotWithShape="1">
              <a:gsLst>
                <a:gs pos="0">
                  <a:schemeClr val="tx2">
                    <a:lumMod val="20000"/>
                    <a:lumOff val="80000"/>
                  </a:schemeClr>
                </a:gs>
                <a:gs pos="100000">
                  <a:schemeClr val="tx2">
                    <a:lumMod val="40000"/>
                    <a:lumOff val="60000"/>
                  </a:schemeClr>
                </a:gs>
              </a:gsLst>
              <a:lin ang="0" scaled="1"/>
              <a:tileRect/>
            </a:gradFill>
            <a:tailEnd type="none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6120544"/>
        <c:crosses val="autoZero"/>
        <c:auto val="1"/>
        <c:lblAlgn val="ctr"/>
        <c:lblOffset val="100"/>
        <c:noMultiLvlLbl val="0"/>
      </c:catAx>
      <c:valAx>
        <c:axId val="187612054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#" sourceLinked="1"/>
        <c:majorTickMark val="in"/>
        <c:minorTickMark val="none"/>
        <c:tickLblPos val="nextTo"/>
        <c:spPr>
          <a:noFill/>
          <a:ln>
            <a:gradFill flip="none" rotWithShape="1">
              <a:gsLst>
                <a:gs pos="0">
                  <a:schemeClr val="tx2">
                    <a:lumMod val="20000"/>
                    <a:lumOff val="80000"/>
                  </a:schemeClr>
                </a:gs>
                <a:gs pos="100000">
                  <a:schemeClr val="tx2">
                    <a:lumMod val="40000"/>
                    <a:lumOff val="60000"/>
                  </a:schemeClr>
                </a:gs>
              </a:gsLst>
              <a:lin ang="16200000" scaled="0"/>
              <a:tileRect/>
            </a:gradFill>
            <a:tailEnd type="arrow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876117216"/>
        <c:crosses val="autoZero"/>
        <c:crossBetween val="between"/>
      </c:valAx>
      <c:valAx>
        <c:axId val="1377527584"/>
        <c:scaling>
          <c:orientation val="minMax"/>
        </c:scaling>
        <c:delete val="0"/>
        <c:axPos val="r"/>
        <c:numFmt formatCode="#,###" sourceLinked="1"/>
        <c:majorTickMark val="in"/>
        <c:minorTickMark val="none"/>
        <c:tickLblPos val="nextTo"/>
        <c:spPr>
          <a:noFill/>
          <a:ln>
            <a:gradFill flip="none" rotWithShape="1">
              <a:gsLst>
                <a:gs pos="0">
                  <a:schemeClr val="tx2">
                    <a:lumMod val="20000"/>
                    <a:lumOff val="80000"/>
                  </a:schemeClr>
                </a:gs>
                <a:gs pos="100000">
                  <a:schemeClr val="tx2">
                    <a:lumMod val="40000"/>
                    <a:lumOff val="60000"/>
                  </a:schemeClr>
                </a:gs>
              </a:gsLst>
              <a:lin ang="16200000" scaled="1"/>
              <a:tileRect/>
            </a:gradFill>
            <a:tailEnd type="arrow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77535072"/>
        <c:crosses val="max"/>
        <c:crossBetween val="between"/>
      </c:valAx>
      <c:catAx>
        <c:axId val="13775350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7752758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Total  Annual Budget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0819472222222222"/>
          <c:y val="0.19738116068824729"/>
          <c:w val="0.53248749999999989"/>
          <c:h val="0.69880249343832013"/>
        </c:manualLayout>
      </c:layout>
      <c:doughnutChart>
        <c:varyColors val="1"/>
        <c:ser>
          <c:idx val="0"/>
          <c:order val="0"/>
          <c:tx>
            <c:v>Total  Annual Budget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2FDC-418A-A52F-FCD0D4BBC401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2FDC-418A-A52F-FCD0D4BBC401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2FDC-418A-A52F-FCD0D4BBC401}"/>
              </c:ext>
            </c:extLst>
          </c:dPt>
          <c:dPt>
            <c:idx val="3"/>
            <c:bubble3D val="0"/>
            <c:spPr>
              <a:noFill/>
              <a:ln w="9525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2FDC-418A-A52F-FCD0D4BBC401}"/>
              </c:ext>
            </c:extLst>
          </c:dPt>
          <c:dPt>
            <c:idx val="4"/>
            <c:bubble3D val="0"/>
            <c:spPr>
              <a:noFill/>
              <a:ln w="9525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2FDC-418A-A52F-FCD0D4BBC401}"/>
              </c:ext>
            </c:extLst>
          </c:dPt>
          <c:dPt>
            <c:idx val="5"/>
            <c:bubble3D val="0"/>
            <c:spPr>
              <a:noFill/>
              <a:ln w="9525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2FDC-418A-A52F-FCD0D4BBC40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AS_PJ!$D$11:$D$16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NorthAmerica</c:v>
                </c:pt>
                <c:pt idx="4">
                  <c:v>SouthAmerica</c:v>
                </c:pt>
                <c:pt idx="5">
                  <c:v>Oceania</c:v>
                </c:pt>
              </c:strCache>
            </c:strRef>
          </c:cat>
          <c:val>
            <c:numRef>
              <c:f>AS_PJ!$F$11:$F$16</c:f>
              <c:numCache>
                <c:formatCode>#,###</c:formatCode>
                <c:ptCount val="6"/>
                <c:pt idx="0">
                  <c:v>1664000</c:v>
                </c:pt>
                <c:pt idx="1">
                  <c:v>2587000</c:v>
                </c:pt>
                <c:pt idx="2">
                  <c:v>2048000</c:v>
                </c:pt>
                <c:pt idx="3">
                  <c:v>826000</c:v>
                </c:pt>
                <c:pt idx="4">
                  <c:v>2400000</c:v>
                </c:pt>
                <c:pt idx="5">
                  <c:v>725000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DC-418A-A52F-FCD0D4BB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Total  Case nombers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0819472222222222"/>
          <c:y val="0.19275153105861767"/>
          <c:w val="0.5360152777777778"/>
          <c:h val="0.70343212306794989"/>
        </c:manualLayout>
      </c:layout>
      <c:doughnutChart>
        <c:varyColors val="1"/>
        <c:ser>
          <c:idx val="1"/>
          <c:order val="0"/>
          <c:tx>
            <c:v>年度總案件數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D190-4C20-A77A-8A6E423EB8F6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D190-4C20-A77A-8A6E423EB8F6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D190-4C20-A77A-8A6E423EB8F6}"/>
              </c:ext>
            </c:extLst>
          </c:dPt>
          <c:dPt>
            <c:idx val="3"/>
            <c:bubble3D val="0"/>
            <c:spPr>
              <a:noFill/>
              <a:ln w="9525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D190-4C20-A77A-8A6E423EB8F6}"/>
              </c:ext>
            </c:extLst>
          </c:dPt>
          <c:dPt>
            <c:idx val="4"/>
            <c:bubble3D val="0"/>
            <c:spPr>
              <a:noFill/>
              <a:ln w="9525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D190-4C20-A77A-8A6E423EB8F6}"/>
              </c:ext>
            </c:extLst>
          </c:dPt>
          <c:dPt>
            <c:idx val="5"/>
            <c:bubble3D val="0"/>
            <c:spPr>
              <a:noFill/>
              <a:ln w="9525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D190-4C20-A77A-8A6E423EB8F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AS_PJ!$D$11:$D$16</c:f>
              <c:strCache>
                <c:ptCount val="6"/>
                <c:pt idx="0">
                  <c:v>Africa</c:v>
                </c:pt>
                <c:pt idx="1">
                  <c:v>Asia</c:v>
                </c:pt>
                <c:pt idx="2">
                  <c:v>Europe</c:v>
                </c:pt>
                <c:pt idx="3">
                  <c:v>NorthAmerica</c:v>
                </c:pt>
                <c:pt idx="4">
                  <c:v>SouthAmerica</c:v>
                </c:pt>
                <c:pt idx="5">
                  <c:v>Oceania</c:v>
                </c:pt>
              </c:strCache>
            </c:strRef>
          </c:cat>
          <c:val>
            <c:numRef>
              <c:f>AS_PJ!$M$11:$M$16</c:f>
              <c:numCache>
                <c:formatCode>#,###</c:formatCode>
                <c:ptCount val="6"/>
                <c:pt idx="0">
                  <c:v>17</c:v>
                </c:pt>
                <c:pt idx="1">
                  <c:v>23</c:v>
                </c:pt>
                <c:pt idx="2">
                  <c:v>17</c:v>
                </c:pt>
                <c:pt idx="3">
                  <c:v>11</c:v>
                </c:pt>
                <c:pt idx="4">
                  <c:v>23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190-4C20-A77A-8A6E423EB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Total  Annual Budget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0819472222222222"/>
          <c:y val="0.19738116068824729"/>
          <c:w val="0.53248749999999989"/>
          <c:h val="0.69880249343832013"/>
        </c:manualLayout>
      </c:layout>
      <c:doughnutChart>
        <c:varyColors val="1"/>
        <c:ser>
          <c:idx val="0"/>
          <c:order val="0"/>
          <c:tx>
            <c:v>Total  Annual Budget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1BF7-4EB1-B095-FEB92085B4EA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1BF7-4EB1-B095-FEB92085B4EA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1BF7-4EB1-B095-FEB92085B4EA}"/>
              </c:ext>
            </c:extLst>
          </c:dPt>
          <c:dPt>
            <c:idx val="3"/>
            <c:bubble3D val="0"/>
            <c:spPr>
              <a:noFill/>
              <a:ln w="9525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1BF7-4EB1-B095-FEB92085B4EA}"/>
              </c:ext>
            </c:extLst>
          </c:dPt>
          <c:dPt>
            <c:idx val="4"/>
            <c:bubble3D val="0"/>
            <c:spPr>
              <a:noFill/>
              <a:ln w="9525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1BF7-4EB1-B095-FEB92085B4EA}"/>
              </c:ext>
            </c:extLst>
          </c:dPt>
          <c:dPt>
            <c:idx val="5"/>
            <c:bubble3D val="0"/>
            <c:spPr>
              <a:noFill/>
              <a:ln w="9525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1BF7-4EB1-B095-FEB92085B4EA}"/>
              </c:ext>
            </c:extLst>
          </c:dPt>
          <c:dPt>
            <c:idx val="6"/>
            <c:bubble3D val="0"/>
            <c:spPr>
              <a:noFill/>
              <a:ln w="9525" cap="flat" cmpd="sng" algn="ctr">
                <a:solidFill>
                  <a:schemeClr val="accent1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1BF7-4EB1-B095-FEB92085B4EA}"/>
              </c:ext>
            </c:extLst>
          </c:dPt>
          <c:dPt>
            <c:idx val="7"/>
            <c:bubble3D val="0"/>
            <c:spPr>
              <a:noFill/>
              <a:ln w="9525" cap="flat" cmpd="sng" algn="ctr">
                <a:solidFill>
                  <a:schemeClr val="accent2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F-1BF7-4EB1-B095-FEB92085B4EA}"/>
              </c:ext>
            </c:extLst>
          </c:dPt>
          <c:dPt>
            <c:idx val="8"/>
            <c:bubble3D val="0"/>
            <c:spPr>
              <a:noFill/>
              <a:ln w="9525" cap="flat" cmpd="sng" algn="ctr">
                <a:solidFill>
                  <a:schemeClr val="accent3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1-1BF7-4EB1-B095-FEB92085B4E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AS_PJ!$D$19:$D$27</c:f>
              <c:strCache>
                <c:ptCount val="9"/>
                <c:pt idx="0">
                  <c:v>Australia</c:v>
                </c:pt>
                <c:pt idx="1">
                  <c:v>Brazil</c:v>
                </c:pt>
                <c:pt idx="2">
                  <c:v>China</c:v>
                </c:pt>
                <c:pt idx="3">
                  <c:v>France</c:v>
                </c:pt>
                <c:pt idx="4">
                  <c:v>Germany</c:v>
                </c:pt>
                <c:pt idx="5">
                  <c:v>New Zealand</c:v>
                </c:pt>
                <c:pt idx="6">
                  <c:v>Peru</c:v>
                </c:pt>
                <c:pt idx="7">
                  <c:v>South Africa</c:v>
                </c:pt>
                <c:pt idx="8">
                  <c:v>USA</c:v>
                </c:pt>
              </c:strCache>
            </c:strRef>
          </c:cat>
          <c:val>
            <c:numRef>
              <c:f>AS_PJ!$F$19:$F$27</c:f>
              <c:numCache>
                <c:formatCode>#,###</c:formatCode>
                <c:ptCount val="9"/>
                <c:pt idx="0">
                  <c:v>708000</c:v>
                </c:pt>
                <c:pt idx="1">
                  <c:v>2200000</c:v>
                </c:pt>
                <c:pt idx="2">
                  <c:v>2587000</c:v>
                </c:pt>
                <c:pt idx="3">
                  <c:v>38000</c:v>
                </c:pt>
                <c:pt idx="4">
                  <c:v>2010000</c:v>
                </c:pt>
                <c:pt idx="5">
                  <c:v>17000</c:v>
                </c:pt>
                <c:pt idx="6">
                  <c:v>200000</c:v>
                </c:pt>
                <c:pt idx="7">
                  <c:v>1664000</c:v>
                </c:pt>
                <c:pt idx="8">
                  <c:v>826000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BF7-4EB1-B095-FEB92085B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Total  Case nombers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0819472222222222"/>
          <c:y val="0.19738116068824729"/>
          <c:w val="0.53248749999999989"/>
          <c:h val="0.69880249343832013"/>
        </c:manualLayout>
      </c:layout>
      <c:doughnutChart>
        <c:varyColors val="1"/>
        <c:ser>
          <c:idx val="0"/>
          <c:order val="0"/>
          <c:tx>
            <c:v>年度總案件數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B43A-4C05-8A0D-39ABBB3682CF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B43A-4C05-8A0D-39ABBB3682CF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B43A-4C05-8A0D-39ABBB3682CF}"/>
              </c:ext>
            </c:extLst>
          </c:dPt>
          <c:dPt>
            <c:idx val="3"/>
            <c:bubble3D val="0"/>
            <c:spPr>
              <a:noFill/>
              <a:ln w="9525" cap="flat" cmpd="sng" algn="ctr">
                <a:solidFill>
                  <a:schemeClr val="accent4"/>
                </a:solidFill>
                <a:miter lim="800000"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7-B43A-4C05-8A0D-39ABBB3682CF}"/>
              </c:ext>
            </c:extLst>
          </c:dPt>
          <c:dPt>
            <c:idx val="4"/>
            <c:bubble3D val="0"/>
            <c:spPr>
              <a:noFill/>
              <a:ln w="9525" cap="flat" cmpd="sng" algn="ctr">
                <a:solidFill>
                  <a:schemeClr val="accent5"/>
                </a:solidFill>
                <a:miter lim="800000"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9-B43A-4C05-8A0D-39ABBB3682CF}"/>
              </c:ext>
            </c:extLst>
          </c:dPt>
          <c:dPt>
            <c:idx val="5"/>
            <c:bubble3D val="0"/>
            <c:spPr>
              <a:noFill/>
              <a:ln w="9525" cap="flat" cmpd="sng" algn="ctr">
                <a:solidFill>
                  <a:schemeClr val="accent6"/>
                </a:solidFill>
                <a:miter lim="800000"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B-B43A-4C05-8A0D-39ABBB3682CF}"/>
              </c:ext>
            </c:extLst>
          </c:dPt>
          <c:dPt>
            <c:idx val="6"/>
            <c:bubble3D val="0"/>
            <c:spPr>
              <a:noFill/>
              <a:ln w="9525" cap="flat" cmpd="sng" algn="ctr">
                <a:solidFill>
                  <a:schemeClr val="accent1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D-B43A-4C05-8A0D-39ABBB3682CF}"/>
              </c:ext>
            </c:extLst>
          </c:dPt>
          <c:dPt>
            <c:idx val="7"/>
            <c:bubble3D val="0"/>
            <c:spPr>
              <a:noFill/>
              <a:ln w="9525" cap="flat" cmpd="sng" algn="ctr">
                <a:solidFill>
                  <a:schemeClr val="accent2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2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F-B43A-4C05-8A0D-39ABBB3682CF}"/>
              </c:ext>
            </c:extLst>
          </c:dPt>
          <c:dPt>
            <c:idx val="8"/>
            <c:bubble3D val="0"/>
            <c:spPr>
              <a:noFill/>
              <a:ln w="9525" cap="flat" cmpd="sng" algn="ctr">
                <a:solidFill>
                  <a:schemeClr val="accent3">
                    <a:lumMod val="60000"/>
                  </a:schemeClr>
                </a:solidFill>
                <a:miter lim="800000"/>
              </a:ln>
              <a:effectLst>
                <a:glow rad="63500">
                  <a:schemeClr val="accent3">
                    <a:lumMod val="60000"/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11-B43A-4C05-8A0D-39ABBB3682C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AS_PJ!$D$19:$D$27</c:f>
              <c:strCache>
                <c:ptCount val="9"/>
                <c:pt idx="0">
                  <c:v>Australia</c:v>
                </c:pt>
                <c:pt idx="1">
                  <c:v>Brazil</c:v>
                </c:pt>
                <c:pt idx="2">
                  <c:v>China</c:v>
                </c:pt>
                <c:pt idx="3">
                  <c:v>France</c:v>
                </c:pt>
                <c:pt idx="4">
                  <c:v>Germany</c:v>
                </c:pt>
                <c:pt idx="5">
                  <c:v>New Zealand</c:v>
                </c:pt>
                <c:pt idx="6">
                  <c:v>Peru</c:v>
                </c:pt>
                <c:pt idx="7">
                  <c:v>South Africa</c:v>
                </c:pt>
                <c:pt idx="8">
                  <c:v>USA</c:v>
                </c:pt>
              </c:strCache>
            </c:strRef>
          </c:cat>
          <c:val>
            <c:numRef>
              <c:f>AS_PJ!$M$19:$M$27</c:f>
              <c:numCache>
                <c:formatCode>#,###</c:formatCode>
                <c:ptCount val="9"/>
                <c:pt idx="0">
                  <c:v>9</c:v>
                </c:pt>
                <c:pt idx="1">
                  <c:v>21</c:v>
                </c:pt>
                <c:pt idx="2">
                  <c:v>23</c:v>
                </c:pt>
                <c:pt idx="3">
                  <c:v>2</c:v>
                </c:pt>
                <c:pt idx="4">
                  <c:v>15</c:v>
                </c:pt>
                <c:pt idx="5">
                  <c:v>1</c:v>
                </c:pt>
                <c:pt idx="6">
                  <c:v>2</c:v>
                </c:pt>
                <c:pt idx="7">
                  <c:v>17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43A-4C05-8A0D-39ABBB368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36166666666665"/>
          <c:y val="0.13035555555555556"/>
          <c:w val="0.74415388888888889"/>
          <c:h val="0.74415388888888889"/>
        </c:manualLayout>
      </c:layout>
      <c:doughnutChart>
        <c:varyColors val="1"/>
        <c:ser>
          <c:idx val="0"/>
          <c:order val="0"/>
          <c:tx>
            <c:v>年度總案件數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1C86-42C1-969D-228E7F3890E4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1C86-42C1-969D-228E7F3890E4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1C86-42C1-969D-228E7F3890E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</c:ext>
            </c:extLst>
          </c:dLbls>
          <c:cat>
            <c:strRef>
              <c:f>AS_PJ!$D$30:$D$32</c:f>
              <c:strCache>
                <c:ptCount val="3"/>
                <c:pt idx="0">
                  <c:v>Civil</c:v>
                </c:pt>
                <c:pt idx="1">
                  <c:v>Architecture</c:v>
                </c:pt>
                <c:pt idx="2">
                  <c:v>Marine</c:v>
                </c:pt>
              </c:strCache>
            </c:strRef>
          </c:cat>
          <c:val>
            <c:numRef>
              <c:f>AS_PJ!$M$30:$M$32</c:f>
              <c:numCache>
                <c:formatCode>#,###</c:formatCode>
                <c:ptCount val="3"/>
                <c:pt idx="0">
                  <c:v>75</c:v>
                </c:pt>
                <c:pt idx="1">
                  <c:v>23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86-42C1-969D-228E7F3890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36166666666665"/>
          <c:y val="0.13035555555555556"/>
          <c:w val="0.74415388888888889"/>
          <c:h val="0.74415388888888889"/>
        </c:manualLayout>
      </c:layout>
      <c:doughnutChart>
        <c:varyColors val="1"/>
        <c:ser>
          <c:idx val="0"/>
          <c:order val="0"/>
          <c:tx>
            <c:v>年度預算總額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6B3F-45DC-8E39-37222BAED4C4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6B3F-45DC-8E39-37222BAED4C4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6B3F-45DC-8E39-37222BAED4C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non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AS_PJ!$D$30:$D$32</c:f>
              <c:strCache>
                <c:ptCount val="3"/>
                <c:pt idx="0">
                  <c:v>Civil</c:v>
                </c:pt>
                <c:pt idx="1">
                  <c:v>Architecture</c:v>
                </c:pt>
                <c:pt idx="2">
                  <c:v>Marine</c:v>
                </c:pt>
              </c:strCache>
            </c:strRef>
          </c:cat>
          <c:val>
            <c:numRef>
              <c:f>AS_PJ!$F$30:$F$32</c:f>
              <c:numCache>
                <c:formatCode>#,###</c:formatCode>
                <c:ptCount val="3"/>
                <c:pt idx="0">
                  <c:v>7924000</c:v>
                </c:pt>
                <c:pt idx="1">
                  <c:v>2196000</c:v>
                </c:pt>
                <c:pt idx="2">
                  <c:v>130000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B3F-45DC-8E39-37222BAED4C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87503086419753"/>
          <c:y val="0.19991396908719747"/>
          <c:w val="0.63048117283950622"/>
          <c:h val="0.74466280256634587"/>
        </c:manualLayout>
      </c:layout>
      <c:doughnutChart>
        <c:varyColors val="1"/>
        <c:ser>
          <c:idx val="0"/>
          <c:order val="0"/>
          <c:tx>
            <c:v>Rank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C4F0-49B8-AA9E-B6FA6F98EF7B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C4F0-49B8-AA9E-B6FA6F98EF7B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C4F0-49B8-AA9E-B6FA6F98EF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AS_PJ!$AM$76:$AM$78</c:f>
              <c:numCache>
                <c:formatCode>#,###</c:formatCode>
                <c:ptCount val="3"/>
                <c:pt idx="0">
                  <c:v>3737000</c:v>
                </c:pt>
                <c:pt idx="1">
                  <c:v>3369000</c:v>
                </c:pt>
                <c:pt idx="2">
                  <c:v>1194000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AS_PJ!$AL$76:$AL$78</c15:sqref>
                        </c15:formulaRef>
                      </c:ext>
                    </c:extLst>
                    <c:strCache>
                      <c:ptCount val="3"/>
                      <c:pt idx="0">
                        <c:v>Arthur</c:v>
                      </c:pt>
                      <c:pt idx="1">
                        <c:v>John</c:v>
                      </c:pt>
                      <c:pt idx="2">
                        <c:v>Emma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8-42FB-4777-8CB0-BDA96AA9E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87503086419753"/>
          <c:y val="0.19991396908719747"/>
          <c:w val="0.63048117283950622"/>
          <c:h val="0.74466280256634587"/>
        </c:manualLayout>
      </c:layout>
      <c:doughnutChart>
        <c:varyColors val="1"/>
        <c:ser>
          <c:idx val="0"/>
          <c:order val="0"/>
          <c:tx>
            <c:v>Rank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245E-45ED-BA3B-2B59399E8C8F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245E-45ED-BA3B-2B59399E8C8F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245E-45ED-BA3B-2B59399E8C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AS_PJ!$AM$81:$AM$83</c:f>
              <c:numCache>
                <c:formatCode>#,###</c:formatCode>
                <c:ptCount val="3"/>
                <c:pt idx="0">
                  <c:v>3737000</c:v>
                </c:pt>
                <c:pt idx="1">
                  <c:v>3369000</c:v>
                </c:pt>
                <c:pt idx="2">
                  <c:v>1194000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AS_PJ!$AL$81:$AL$83</c15:sqref>
                        </c15:formulaRef>
                      </c:ext>
                    </c:extLst>
                    <c:strCache>
                      <c:ptCount val="3"/>
                      <c:pt idx="0">
                        <c:v>Arthur</c:v>
                      </c:pt>
                      <c:pt idx="1">
                        <c:v>John</c:v>
                      </c:pt>
                      <c:pt idx="2">
                        <c:v>Emma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CEA7-4ADF-A50E-1F96FF9F5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87503086419753"/>
          <c:y val="0.19991396908719747"/>
          <c:w val="0.63048117283950622"/>
          <c:h val="0.74466280256634587"/>
        </c:manualLayout>
      </c:layout>
      <c:doughnutChart>
        <c:varyColors val="1"/>
        <c:ser>
          <c:idx val="0"/>
          <c:order val="0"/>
          <c:tx>
            <c:v>Rank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0B68-4A44-8756-ACC233BE77C6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0B68-4A44-8756-ACC233BE77C6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0B68-4A44-8756-ACC233BE77C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AS_PJ!$AJ$87:$AJ$89</c:f>
              <c:numCache>
                <c:formatCode>#,###</c:formatCode>
                <c:ptCount val="3"/>
                <c:pt idx="0">
                  <c:v>2827000</c:v>
                </c:pt>
                <c:pt idx="1">
                  <c:v>2543000</c:v>
                </c:pt>
                <c:pt idx="2">
                  <c:v>885000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AS_PJ!$AI$87:$AI$89</c15:sqref>
                        </c15:formulaRef>
                      </c:ext>
                    </c:extLst>
                    <c:strCache>
                      <c:ptCount val="3"/>
                      <c:pt idx="0">
                        <c:v>John</c:v>
                      </c:pt>
                      <c:pt idx="1">
                        <c:v>Arthur</c:v>
                      </c:pt>
                      <c:pt idx="2">
                        <c:v>Beth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6-29B6-4D64-909F-2EF780787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87503086419753"/>
          <c:y val="0.19991396908719747"/>
          <c:w val="0.63048117283950622"/>
          <c:h val="0.74466280256634587"/>
        </c:manualLayout>
      </c:layout>
      <c:doughnutChart>
        <c:varyColors val="1"/>
        <c:ser>
          <c:idx val="0"/>
          <c:order val="0"/>
          <c:tx>
            <c:v>Rank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5A2C-4A74-A97C-2F6F0C89352D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5A2C-4A74-A97C-2F6F0C89352D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5A2C-4A74-A97C-2F6F0C8935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AS_PJ!$AA$140:$AA$142</c:f>
              <c:strCache>
                <c:ptCount val="3"/>
                <c:pt idx="0">
                  <c:v>Arthur</c:v>
                </c:pt>
                <c:pt idx="1">
                  <c:v>John</c:v>
                </c:pt>
                <c:pt idx="2">
                  <c:v>Emma</c:v>
                </c:pt>
              </c:strCache>
            </c:strRef>
          </c:cat>
          <c:val>
            <c:numRef>
              <c:f>AS_PJ!$AB$140:$AB$142</c:f>
              <c:numCache>
                <c:formatCode>#,###</c:formatCode>
                <c:ptCount val="3"/>
                <c:pt idx="0">
                  <c:v>3986000</c:v>
                </c:pt>
                <c:pt idx="1">
                  <c:v>3110000</c:v>
                </c:pt>
                <c:pt idx="2">
                  <c:v>1268000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A2C-4A74-A97C-2F6F0C893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87503086419753"/>
          <c:y val="0.19991396908719747"/>
          <c:w val="0.63048117283950622"/>
          <c:h val="0.74466280256634587"/>
        </c:manualLayout>
      </c:layout>
      <c:doughnutChart>
        <c:varyColors val="1"/>
        <c:ser>
          <c:idx val="0"/>
          <c:order val="0"/>
          <c:tx>
            <c:v>Rank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4B10-4CAD-8592-A84360798762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4B10-4CAD-8592-A84360798762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4B10-4CAD-8592-A843607987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AS_PJ!$AA$145:$AA$147</c:f>
              <c:strCache>
                <c:ptCount val="3"/>
                <c:pt idx="0">
                  <c:v>Arthur</c:v>
                </c:pt>
                <c:pt idx="1">
                  <c:v>John</c:v>
                </c:pt>
                <c:pt idx="2">
                  <c:v>Emma</c:v>
                </c:pt>
              </c:strCache>
            </c:strRef>
          </c:cat>
          <c:val>
            <c:numRef>
              <c:f>AS_PJ!$AB$145:$AB$147</c:f>
              <c:numCache>
                <c:formatCode>#,###</c:formatCode>
                <c:ptCount val="3"/>
                <c:pt idx="0">
                  <c:v>3986000</c:v>
                </c:pt>
                <c:pt idx="1">
                  <c:v>3110000</c:v>
                </c:pt>
                <c:pt idx="2">
                  <c:v>1268000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10-4CAD-8592-A84360798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>
        <c:manualLayout>
          <c:layoutTarget val="inner"/>
          <c:xMode val="edge"/>
          <c:yMode val="edge"/>
          <c:x val="0.1787503086419753"/>
          <c:y val="0.19991396908719747"/>
          <c:w val="0.63048117283950622"/>
          <c:h val="0.74466280256634587"/>
        </c:manualLayout>
      </c:layout>
      <c:doughnutChart>
        <c:varyColors val="1"/>
        <c:ser>
          <c:idx val="0"/>
          <c:order val="0"/>
          <c:tx>
            <c:v>Rank</c:v>
          </c:tx>
          <c:dPt>
            <c:idx val="0"/>
            <c:bubble3D val="0"/>
            <c:spPr>
              <a:noFill/>
              <a:ln w="9525" cap="flat" cmpd="sng" algn="ctr">
                <a:solidFill>
                  <a:schemeClr val="accent1"/>
                </a:solidFill>
                <a:miter lim="800000"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5063-424C-8341-32705C73DC5A}"/>
              </c:ext>
            </c:extLst>
          </c:dPt>
          <c:dPt>
            <c:idx val="1"/>
            <c:bubble3D val="0"/>
            <c:spPr>
              <a:noFill/>
              <a:ln w="9525" cap="flat" cmpd="sng" algn="ctr">
                <a:solidFill>
                  <a:schemeClr val="accent2"/>
                </a:solidFill>
                <a:miter lim="800000"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5063-424C-8341-32705C73DC5A}"/>
              </c:ext>
            </c:extLst>
          </c:dPt>
          <c:dPt>
            <c:idx val="2"/>
            <c:bubble3D val="0"/>
            <c:spPr>
              <a:noFill/>
              <a:ln w="9525" cap="flat" cmpd="sng" algn="ctr">
                <a:solidFill>
                  <a:schemeClr val="accent3"/>
                </a:solidFill>
                <a:miter lim="800000"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5-5063-424C-8341-32705C73DC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TW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50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AS_PJ!$X$151:$X$153</c:f>
              <c:strCache>
                <c:ptCount val="3"/>
                <c:pt idx="0">
                  <c:v>John</c:v>
                </c:pt>
                <c:pt idx="1">
                  <c:v>Arthur</c:v>
                </c:pt>
                <c:pt idx="2">
                  <c:v>Beth</c:v>
                </c:pt>
              </c:strCache>
            </c:strRef>
          </c:cat>
          <c:val>
            <c:numRef>
              <c:f>AS_PJ!$Y$151:$Y$153</c:f>
              <c:numCache>
                <c:formatCode>#,###</c:formatCode>
                <c:ptCount val="3"/>
                <c:pt idx="0">
                  <c:v>2682000</c:v>
                </c:pt>
                <c:pt idx="1">
                  <c:v>2438000</c:v>
                </c:pt>
                <c:pt idx="2">
                  <c:v>885000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63-424C-8341-32705C73D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userShapes r:id="rId3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_xlchart.v5.4</cx:f>
        <cx:nf>_xlchart.v5.0</cx:nf>
      </cx:numDim>
    </cx:data>
  </cx:chartData>
  <cx:chart>
    <cx:plotArea>
      <cx:plotAreaRegion>
        <cx:series layoutId="regionMap" uniqueId="{B62F219D-B23D-43FE-BE42-091F8DAA49AF}">
          <cx:tx>
            <cx:txData>
              <cx:f>_xlchart.v5.3</cx:f>
              <cx:v>Budget</cx:v>
            </cx:txData>
          </cx:tx>
          <cx:dataId val="0"/>
          <cx:layoutPr>
            <cx:regionLabelLayout val="none"/>
            <cx:geography cultureLanguage="zh-TW" cultureRegion="TW" attribution="由 Bing 提供">
              <cx:geoCache provider="{E9337A44-BEBE-4D9F-B70C-5C5E7DAFC167}">
                <cx:binary>7HxLj+TGlt5fEbQ2W8FgPC+uBrhkPipf1fXoktS9IUrVJb4ZfAYfv8CAYcMbw7OwvbIx8OLCixlg
DC+u/8xo7sy/8GFkVTM71Wqp7wjQAFZDiopzzndOMIPJiPMI5u8f+t89pI/31Wd9lub17x76Lz8P
m6b43Rdf1A/hY3Zfv8iih0rV6rvmxYPKvlDffRc9PH7xtrrvojz4AiObfPEQ3lfNY//5X/0erAWP
aq8e7ptI5dftYzXcPNZt2tQfkX1Q9NmDavNmUg/A0pef/6Gtm+o+je4//+wxb6JmeDUUj19+/h7q
88++OLf1g3E/S+HSmvYt6FqYvuBY2MhhDmeSOjb+/LNU5cGT3HbICyKRLQSVgjmAfB778j4D/X/8
099+/9//5vt/+z//4f/8t2fJh67KXNP927fVY11/9vT3XPu9z3EujGrlHWfDU9OF/+HOfNIv3p/t
v/r9GQM++xnn5IacT9RPic7vx61qm/CzP3xXRQ+/6C0RL6SEuUYcEyK4g+h7twTuGBLcJlgS4jhU
OuJ54o+35Pt//5//+b/+BTfjWe/sNjyzz2/Amz/8+jfg6rFqnz/8h751n/gssBeCwcxLAdNuC9um
7z8LFoeZJ1RQzJhtT88CyI8P4nHm//w3f/3Pf/xfz7wPXdCHH4NnvbOZf2afz/zV8tefebe6H6P0
Yx/1E+feRi8c8w/ZlBBbyPe/9BZ1XmA0/eMMS0cS6jwP/vSt//u/+6f/8X+feT9/7r9/0jub+2f2
+dy7N7/+3HthlP+C643DXlBYRbgticAEw1L/3nIDW8MLTh2HSAcRW0p89qX/h//9x+//y7/79Il/
1jub+Gf2+cR7l7/+xK+q+/zh8WMf9dO+9IS9YBiWGgdxKRwH1p33Zh6/gMXGkRQhgmErYEg+D/20
9/7tf/qLZv4fn/TOZv6ZfT7zq38FX/nLx+6zN4/36X3+9nkOPvSIf9r0W8R5IQUVGCZZMviLYE05
9X04ekEEkhxjiZAjEXse+2m5/7v/CEvOP/31H5/ZH7qkH1nxZ9Wzu/DnWXJ+Iy7f/PqPwPqxyu7z
4WOf+NNuArVfIAleJ6KcSGrbHJaX03sA24JA2MZcOPCgEM6fh35a9v/093/RM/D9k97Z7D+zz6d+
8a9gy727BY/rl/L7HQluPZU2IRRWdEGR/d60WxJ8UCGlwAwRKeD/s3n/85/+w1807896Z/P+zD6f
97vbX/8r/3NDnE/73v8WeH04SP5gTHYeeD17xr/U02D95vlPCYqfNffPnvEvNve/ef4/e+6fneNf
au5/c/1/9rf+J5Mqn7r8/5bk+ZkLznNc8kt96X+Lun7ul/4kFvmlJv+3mOu9ksDP23F/Msb5tLXn
t5DrZz8APxnlfNrM/38Vdf143eVdQWpx39wvTSXrpPTycenzE3Om+rHA+Lh2bd5++bnJ8Lyrj00m
3svf36i6joZ3qdV3Go/3dQOlMpvJF1AisyXk4yQTHDLU3eMkseULKhiD2gFkTyd2rqom/PJzYb+A
5BIXwOPOlFqFBF491Yy+/JzYLyDRCuUGwpljCyjjvKscXql0CFT+bhqe6M/yNrtSUd7U04AQrhdH
3HSVhDmEMgZ/GEdwfUhAqqp4uL+B8uQE/zcNq52+tgYUu6lOyzpaj31w21SlOtQKqYPpzY3jUhLl
J1zq47B3DUDbfrTIMhUuPqQ+W6NuLUh2tOFnabBrrGYxdqTaizCq93ajdePaFZIbrJylERx5Rmzo
MhHDtqtar6xE27gJE3JjpXjJJgM4VmW2MN20q4psQVXqbySICyepsuNQR8VxqC78COOLvLGUi6vc
ufNpgfczWaYS71kmnqSjHp+ktmb4zkhn8Id0jXQGi8kUmgYqcjtaWEMVemywkReMpFxSPAaOy8qC
XFo4jw8+tl0xUSn3nUvDN6RtdU8aZwLR9/GhiGy3E+HrXozsshsq8rLy/cCN22j4RgeBv6wllush
7YZv2ID3WZlHtxwH5GUXicA1fAOzK1+ujZb4ISyW8tSagU3W1GRNdmG9SrrG96LSprsqtdmqSorX
hhpHn+7sqZlJ05sbA5lJo1+O1eszvkFkKUp3PRuavrjJnHav20Ad+qlhyu5WPklLl/Q4P+ieW52b
VDroj4zaEpc1YuHmKDEgo2h6Tp7F684X4RFseEfl1K7zw6BVx9AS52lwSDgJDlWog0OZjuvaV9HW
UDOftWMEY0841tebesycjYHMuOydEQPr23ZH/aj+MKwZxwuTADtWuT+wEmBYOE5XAo4YdySsNlzY
lE/VSsinnq4EytF21xci3Cb18Goc7NCrh47t58YpGNvHPDvl1TX2YorkdoaZnsGe8EQULn/U5gnO
jPgvtMkdXWrXGDVXmw62V2L5F19jR+F73OHgyspouhh4Ga0jgsJb5fjqqhzwwiZBdGtYrfLTBXqH
8MPuDctYO/ivgiCyvDgqXFW2beQGnXrqhR/gTbigGOp90qrYo33ilK7oRntnGpv244akw+KEBcWi
nYoG/IQ7UTnpJl1xomhPOk3A2TKzdMDLlWX1fBdxXK06NORuNNRkb/OI7HuFyT4v6lAfmcEkwSyo
YXFi0WrGzCqmF2ELVOLvRt32H7F0MqRROLNiRjO8Dw1pBjfSpLS42+UjW1TZiHaJVTw1YaGqLatK
13KCU76BVSjqS9eADU0iG2iDnM1QHLzJQ4RW2Ehn03mfD6d2Z5Wj3ZqWYqG5so8jGMUTG+fq82WY
XomsctvQ4uTy5qHPLvHc9GxKYv561KG9mj/+cVwDMczIYdqVcW67Dq7Yfm5YV63TjvmbmWV6QWuf
wgbM7GWXW6Nrv69/hjO6n2zzzMhMWv1QaPdfYK+zwqePMRt9d42O6l99fI0lzvve1rTGcodzRqA2
Tijh+MzbqpJydBAm2XawcOUGeFoEuLpMfF1cmh5sZsUlSXGx7/reO+PHk7CvqbOr+3I54w3faPYp
ynax064NNfMNtg+kva27eGv4dsBj2zXdtqrSrcOyw5nJxnFGr88Se2EW0z6tfC9Hvu/Nq7sqBNyC
mU6n7WFxsgKfdM+MnEhOu71wLobgscQ6vI3rzF4H41BsUisdrhyOC7iAMnsQ4ze8xuxt1sMCM0Op
w56g7TAUHka59BoLd53eJ12br2Itnas6olunrO29oUqsyBWs2LWXZ5E4Ihw5kqu6Yc06Z7ANlqix
fNfCfXtwsnx9VDO8yZRv2U+mjGA2lfUssNyGqnHZtyr15EXPsd41faJ3cEoI5asWN0+0kdQSKd+b
QUEc1Lt2y1AvC5eXlijc0z4am3GDsSPKZlH2KFvVZVW/9IeLFlPnsiO6C5ecXdQTJXPeg989AYAV
Zgm5NIRpaIiN3sw2nGdzhn004EzIYDzanEHP7NkAwt1A3bw6GSrmVrEPaCb2WN0V4JZed76sriu/
UVcWf3XGafUrWhf1tWEzERmMUWgnLcN5ttPqgW542KTuMzCksQ69Z9MnVCheWWSSNU/DwjoG1LOe
GU2MVuAVsqiWcTNUO1IU1c70wok0vVnQdbzaDQU9ZILZ6zP+GTlbMoLZ3Cww5gypGSuWSckKdywY
SVezytjypnBjYbWFO2squwH6SUa5F/p+t5nFTV28lbYlV+UQqhXTee1iJSeflMjggHs/rRc8VGrV
pEntFv4YHOYmtXj2JM447PpGZxYfTRhrdDIR97I6wZyMY3QMRk12WNjVwXq21sJzctQ2QCMYaV55
qcJo0ZE43CHipMrNnTrcGbqYeoasy6DY1AhO6VWetEXh2cnoZWkrdrbISLNuZAwBluiVN+JoCHeT
uGfJs3igxZPYUbIF6/6Tdkq6ZnRD3vBDPDWzHWTBI2aAxo6RYgSX14oympYcOloHQYohVm5EWOkV
NfVdu0jFojJxq7baah9bKbdXwxT/GrkzyRMTuBp5qqytxXG8IXoQauF0MXGVpavlkfZzifZiakzP
NDOmQXhrkSpyw1KV61DU4iZuKb/CrXQlTeSNYVHZRcuiLcXSkEbgB4u465sbnxFx02ekXgUqQYtZ
yWmSZWWX1kujU/RCrB2RDp5l0SH3tBO9bK3SORzH9OWwsTLLdg1ZEZ27qZ09kKpkh87m5Ra2y42h
pEbsYOcBO8xkM4IXPIRFvzSC0FKOx63e8oYkLXZZMKodU1VcuIauIqF2qNoPbTNuDWHYJwijYSQp
3M3CNd2ZOVvpEwqeeG7nau30/pXBzRZnjZk3Q4i5opk2vWK6tpk3iMALCn3t1Mq+ZKnu7iAr9DYb
E3wwlGhZ5lbp4OwN2YdR70Jsw3ZHbKKEGwaDvw1ax/u4q2LTyRWZE0PgqkhJmYCckGCEU8zR++Fg
14tQ6rC0tloytDru801Tvq6CYFyfbthztBXWsbPObf/rMayVXBmv4ExRl4Euj+6EEXM/rleEZ4lL
EmLv4rFNFyFmmTfWId4FJYeIxkgMfezRBsIh0z3KjSidNInwM89IZp0jRooUr0ut0Y5kRXth50i6
SYv9axlF1vUgMrQYyCiWDS39ayOoky51+y7Ot4Y0AuUnnkCNeGm0dBKiQ9hnOyMzLGO8TomEff/Z
kDHOAyaWsyGdjakbVkO2jTJdXFXqgYnU31VKPzX+SPzdzBO6RYu8guXjTGBIozaDz3i2GNEikuWd
UOplGFr6Mh8q33ZTVerLwGfCKzpYclAMK8PCMH2EXqHKLzdRFcAzOyCkL0XVdIcwuT1hGb4fOHxt
xUXsGtNG3wi6SUvG+Mm84Rnp0cK7MYyARUqtA4WDtfJr61DqON41EV0Zqkkc62B6c5N36lWKfOti
Zs0wiLfFIuwhq/Yh/XfGZ4UzI5NxhfCTcUuh3P3408XhfOZ7D9eUbGWQFkYYTiQzTuHk7GmuBd7a
yEZZldUuTLquCK8tyjtXI6r3bR53+3pqZCetxj3SiOtd139jiDPYh3hhmNReT+pmwXAXtEfLR3ua
1d3emMj1oHeV9Y0hZvZs74xnBc9GZ4jpHQW6I7U8EJl1xyDyGJxZFF54oVm8OZImuOqCDPIzx67O
qpUWozoJPE/ERyWV5HuLtc82TNB2Fq91k50BQ1LlTHBGkrBdf/xW2tNbE2f3ElM6nevntoOnw7jv
30vdtUz5QzfsoskjS4MWb2116PIo3KosxduEYbw17LmJJ5Qhh6EsHc90z9BtPdIMctugbZMQugZU
BCnsCQZ67M5Ga6NwgjLdo+58EWg49A4NjqOfqBjwDDsf4Rw5w08uzqjzZFBuVWfpUoHrqtwRjdmu
HUsITEXIuVdZ/BB0vF/bKSll4/aTPK1pbF1Molyhfn1EStReM16/yqfUaDo1IS7zehE5HPLUkQzW
RTigemvkM9OQJIpxva1AyUUTEl7IijsXcp/ZgvRR4yGZlLsgFgU40Y6jIN9m+oaNUcOXeTgGbiUL
ABhmE7Tl7pzWE9OIIWAA5FF+7BdNzpfwLghcwDQWGfGqDknv4TKrvSy22349OjG7GAb9VZHWDUyI
tuoDjbd+lxb5TtX9oYmk3ByF7VAwFzafZMVSEl3CQ0ftxVAOxZJMBsnErJ2I2QuCKnbRqOYrAzTN
0LQVghSibewbllGAhQKsTCNZrL76+JMB5/x/8GQ4DIpVcBIUI3AmphcATle5oc60spNs3MU+YWvS
dvHONPhdz5AWrCK7saXxLpa5tUTceTB8wzLCwBcNVGB+TM1gftS8LyflGZPkrbXUPXuYWfNVVSj9
llahvyZDC0WYCALlpsf+JqXtdcnBdV7gSZAGdQGemBzXyjCHqPU3Geuug66MxTrJNUTspB3XBq0z
2CXhCwuYyc4Y0WfTRjAbM+OZpksTvpDZgCGaqZL4piVRCHnAydVN/ULtBCwvG9pVyzLIwUU1PNMY
yBE906Z3bsK4r4VAYLfJWbBRQ72cVc5NZJXrU6+bikY2E6ueyOFVN4rmktt5cywaoTLMlrXQ4sJU
g96HdWEFj3qbbws+WhtmDzk9wN502elcXxxJTaxwXVkauZbf1yvUR+VryL9c6jBpb3WM5aGjOXUN
PxxK5HV25++wjIOv/FYsIBorX/dI0LVRDzsgQ2EdjLqvAv/QwzPjGn7Beuwibb2OS7LGHCLHtqXJ
vgi6ZJ8N2VPP8GbSSA2vC5yjlkXwAOHyOzUyQpK+S1ZjErflIpmSYX0EBdJB+WzZ5n4qV4Zpmkxz
Z9P49cXMMr1qKoKc8fCQQJk1JGw5C3KTe0s6Xrtxn5XLGvkD8/rQCnfHbhvhcGdoHKjo2DOkafJE
11seH2aOxPH7BoxITwazIlDKNfTJMMnM9evYg7chMte243RpDeNpQGriU+GQsXWNpLKRcBMpkyWH
6E8tLJHZ+1nHkBUEq0eMbMC5dw3ThLc/CjRSUgmXaL1IfJZ7yOd8S+K2/wrqlY+DrepL2wr6r6zA
WqdW1dwMAYm+sjsPT5gx5+N1GKQ7gyFS2gcnKVPXCClv1ZbbkJU10mpg9bofebs0ZN464VKGVKwN
SVMr92KeiK0hs4SfDS6HuD0ODmu3wZjBE9gKzWgNH58Gt7Gu1k1K9TJBQXaQEC9lUIC8svTIhZsP
vPKGrB2OzBCF+VVKcGpwhjJg0zNY3uXDSiNLwOQ+2zPSZCiAN9ubld/ZK7PkVWERa10yi+94Uohd
rpvEvh4rcL+qMvgurntfb2ZxYdGwXaEqfZkxW655x/L+W6P4TkUnmQwXahzqxVMdyq8Kj+RZf6hy
0R2bCA3NTo3xYuYzjeLBrVTXH4w0dCIo7asEeJMae2fASDPQPeMn4Zh6VUC7w2uRByRxn/4U7pHM
n/4+S+sidR6d0U626iKuVbgXpA/3pje2uokX/kQnaqzjRZ5i7GEVMc+p0xTqZJOojHrUHHAe+jt7
U2YE+EdFY8PpldOt0neKR2bCLkfZigu/TtWBF1odTM80KHOiVd+g3j0TnIEzP97orrI2fkZP9WcY
astoVWjeu7P1D9mcLBEL1u8fhX3KNbF3luax2k4oT8Qo90wKkFSc72r8NrQLyFXOWUHTOzYYUnjE
eZiziLMsn9OYp6hjQvLMWB2LxE1RfUl6K9paZdtdi3TsXRwM2QNsVhtI14qvK6glrs4QcLH1rbDH
bq1qx9qmbWuBBzdauVugTrg85ukiob6knhG1RPu525RBAB7eM96Q52LIjYBSNoGOSgY/ohBM9w0R
bhz2KThvID8yT7rG1pFbp/Hu457d2aEhjjil8B8jCGPKJZ7ebzt17AoByYYoGYJ9XMVQVkg13cZl
BmWVgDz1uF1kuWuYRmyacgLO5KwCPy8Qu5XfF0sH4o7cne0Y9Bn5o7bOB531yj65fsoNW4lPV+C1
QuHTKzmkRmXULmzavs2bVO1Mk+j2qTdgGoBXz+C+u9nEnUUGeZQcUYZB0vt6bNTWEN2YHwId9knk
wUkjttQJ5NatQMilD4HAvmqnsrg/pq1raMaSJ2Y76HLV0SBzZ55BF5OK6ZnGSI0usl0ttNrP+DOT
MylaSP6bq4iHMvb8vIXk7se/ILb9gwQHcxwE7+RRCa+8w3uQZ65/H9VojBJIafmycwJ8oaYkynE9
n1Zs01NJnXlcFfly6MXzun1cwstJRCfRvI6fLO5j2T1pzvvBUWzgsZ9nXhDrfGnGOVqXIccrUSXc
g1fFV7Ff069HqYt11Ebqouj88CvsBwcUofDb1o9SL+ykvGQkHg+VgvSqplH07aSZOsF9OWq6qqdC
3uDopSh4uulr3u7aiWX4pjfzmKnezfQZppkKgZMpC/KCP2HqTPVHh+xpt8xqEi/5mA1rAm753jQo
Y0G1gLAMaEc/OnYXr/E7KR2hBgknOspuqanluEZFIir2RuNJWVXObmgeDcsIFWm9Fo5eXOqpOgeB
79dlhvJdY6prExkqme/8Y+ntmZylBqymmiBNgsXHv4s/zLUxyqYXFjmDJDfcobNEdiptnCY6GHdK
telSj2m0ztM88mw4+HZlGh8y/FesqDexHXb7zmHgCBlcm1eRl9sJ0GU3+LuuZiEcM4PjfJA7kGP9
0kmL+qXIRihq5nShkf/E6pIuglml4QVP+F0XqOFN1TLfCwWN96gNo1vByV1e4uENDvhDX6d7yxFj
7vp9EC66NLZcP/HFVkyN6cXKFlvTHIGm+3MwPMzlUXG2Y8yWfjkN+G4YY3HUabgYpvENeTb+bOts
eEMeDRqMpFF7fDP2xw+o4fPDExyWEiTgnWoHKg5wRO1s1wk57QOUB84ur/lbRdJdnET+ZYd0e6to
XK0UeOwLR8ftbRNF3TXGxDVC0+i4A68Spc5FBZ78rcIZHJiKg+gEQiQokZ4ejAKcmoVbyMJqYRTq
ziY3vFnPFuG8LvV4Yosjr4CDAHscDq/jvGGFV8fN68QSeD/Wvn2hCIfoSctkF3RZCrsISnYzaXqm
ae1CL0dpJ3BA7D1cGMboycKM1pPBmTQqM2l6s5ks6CHNGtr6aYAzoLEVN2SFe7x3oMRyN9gCLdJQ
+GssA+fOjiL7SKL3SSOdwT+hW/v1VVx3Fxn2y4MdN2JpJwq7yUQa3ihErBfgELV72d8YlmlypKoj
oq79qnelGCK3dPx4Ldp4RFtRQfmGtQl2Z6RRbCCxAbHzk8Gj+cjSeo2E/I7jTF3SqWntpFnbRZG7
ZSPyy1lgevUkbVPwaYyUDCq0XSOxWdVAHjLO3Tbo1eWZ8plVI51xRne2OgvOxpwFswFjuZ6uyIBn
wbH3/qcxBkjUaLeARIwb21F4PLAaF065hzpEiRmkR80ZVNMc6Zo05b5HO8OK4UxM27lBT9VryDRA
xvT9nppOqtW2zF+bnpHWzTclUvyShQ15pXFeuo4MxM6QOa2KRam0XOeIkldRE6Vri9ccjm4D2CqU
3DJCbbidIB1k3r+0OnowQtOQzI2aQL8qJjnh9lWYiuClEcGPN3CXCq23hkx1nkB2hFs/UcaR50dm
4YevpjfcGewvnFMiJy/o5PC8HWdhPP0g2J6wrnD01u/tlzLJ12E/gD8TDVk6uH0e9gc64nEbyHR9
5GWdD7HrLOGgExsdwwtU1R9m6WTRsCiwfVKwDUocOF7jZIOzCDPeLqzWKZdVrL8mgSyyVaet6fZk
9fRUvBTa76UHZ6fqnXCaegfuWr3jeQMQQyPLqne41m7A/W5raolnFcQwlKxyK+oSv7VPqpJV0o/R
wmj0WVHp1TMkInGpVyIr8KYb2DJM4bCFS9mYLuJCZAsl9VivAwhHD33pLwpnqHdhTVC9HuHswFrl
UeoSu4O4pgmaxPXLpFi3EH6P4IkLcnBCWKPBiyl3ss6WsTHuSzB27I6dvs2j4AoWvGapoGDgjlP+
vYqdcmd6c2N48ONCkP6vp0x+aZL4Rm5FU2lghto+bpbZZK2H0z4fd1GIxA78LMJpFcmhNmZQCxRT
rR3BWx1nXkrf9nWdIQGLcwgpfWtIvC63Y7cPeu0VUEzcFmLThnm+CGSkPTlk10E4ItdXxFrEmROu
xrAIXEcEyC19pJZRtlQOvL+RdXjBWNp4nFDsRpJfRg66TYZsvPAt6eIIaumxbN4UZX5fWlm7xCOx
lzzRKyxwtQiRpTyflstwwLes6OCMhcbaK0MnWxWYf8sZgsSwLmBnaSQU9lX7inM431xYuvBkm9+k
me69UsJqaSu19xt4/YF0SeYWQ7rsWRS8tEu1hbNMj7nPwMFqOfGsJHRc35H9OnHsC9Tr0B1pEC9C
4bwUIVBwlq+F8yPJpsx5e4BNlq+hyH1nZ3G/sHMosWiewMEIKEznSF93bUeW8IUMXauC1UWyLvV0
Ad9+VkBx2yIhRAQlC13sNM1FbJV3TlbprYBTy47jli1jC5RSH14FaDeki78VHUoXduxA2ha2MsWT
aJvLbuc0cKQmESxeRXYT7YYycdxGFfaqV3W1bnE9XlGhUlfTt5EGP4KOIlvBoSs/9R9kn1kLu7Ff
oR7dj3CwZcG0f0DN6LFU+HtiUTjOJfAmsnztplWyKyH55TkK+yuHaHXXdGhcDTGJXDi9HIIP6fAb
ndM7RodwIeM9aZvUG/04ghd1+rdYxM0qhumvLeKvR944q6btoWD0qvF5thlC51VcNuguChzqlYmd
b8qUoTs/SCyvrcIbsJGuxpqTm8FJkwMto5tIa3ITTM1gQcoiqNIW3iOKyU1jV/i64NdGZlADBA0r
WKnvKielC1JGatO3afVKUf8uln78rd/1g8tyNV5ZRQhJM1v0C5LCxPtB6EbpWLzRIQ1Wtq7oJgnS
4RYV9E0HdbFv60ZXbg1B7bVNZLODcgKcAphM1sHGSUh2HxcVWoaqLrc8tOkNrovvjOWoSeCoRxFG
N0Ug+ZZUo1oagdEOcK6WFW3FNvSL8GZsczi6Ya6Uxt9JWbMbbbFim2oHLfOMp/dDt6lxX38TUWsJ
S2S8GOGQ+Eun1XqTysZfo2KAIz8DhUMuCK6Ops6i8jl9hN90uisV0V8nqmYLYefyYMOB3m0b59Yq
rlF0S7i0XSh4pG9L+jXvBXlMuPWdorV/G0IihpSw0DOIZl6Ttt6DM+c/9lhv7K7Sb3LGkAfbq75C
pdNdwHtn/kUZxfxln2LpVfBjUq950u6dIVdvUgnH0mI7oG7RxOplTGi+zJPY91Rgq2DZSAgRxaCo
G8WtemkwpskrKS+ctH9rKMT88YAyvCihTLTV4Otd+MIuL5uODctBBfIGFqDGI3U53nS0ql0Jkert
aKvmWnfdkTKsOCrjxZBbap35Vnarx9a6zKAuCrlbpjzwKmKvhTDmwoAlrBL7oB2/Pko7BKt4CqHD
1khp0OMtdcbShYPYyxFct1uIhlOI0nC3kqpVb0g+QtVA6q+LNu42iA7t0vBpRje5zos7n3T+VldJ
tzB8Kftb2NizW38U3b5lpe2xLL9NcgUZLVIEFxx+peu2dEpINNGUPVB7hPilsr7GJSHLLCLhUjvx
sGKxb+3E1EBixdqdkUYQy7ZYxbGEZX6CzOC4y4O94ZkmywJPZNOBIygO5lvqU7or7e7/0fUdS5Lq
XLdPRAQIPwXS2/LdPSHaHUkICSeB0NPflXm+iDP57yQDUXRWFymkvZfL+JRNmpWmE6bqLb+xmpf9
StgLUSN74T78KX7j5PY5hO+Jv3iS1ZsxC9tqYkNLS/QzdiPjEFo8I3ZMuBqMc59spiEVL7TN/Qpk
4PKma0y1WY30Mx66pEjWJvi2skkUZO2Wn4TYd+01y590ZIc1geNkkTTYZ/Ucf6SaHdq+jz56n8uj
Sdtm42X1+qNL+QF0UPiR1XgAvFqGO4/b/rwuudwQEM/Fcxitqj8/j7TspP735HOcP67mWcyPXZpU
/13XuQSiZBm0uniefI7/ey/AnJfctHZf6wTaKOJBPZ0AwtQJLUe0qh/PoZsIoEQUgB9rN4rj3Ki4
tDT1v3sTa4vVUXEP26y/p9I2hcl1vvn3T3b9FGy0/9DbMjXfqU3mC87NkKVGzc91Xt5p0oVvSWbS
I2tlVvFpaH6qJMXO/s+Ae06/+di9eefBvzeZ+S1f1XbIqfjy2JCegeGuReBc89W5geyEU/NmGaPm
nVN88A+Z1dzM70NQ1/vnyDxkVs8jbDN4LmtsNk1NujL3WPQmBfWqOcjgEnSe2OnxsZvHYXxwtFaH
hcuhVMbJAjU+bCAjW71L6kPOS5eM/DtEC/XCloa9pHaQpTbeg9DwxV5Hvld66MuuaoLSto6NPkbM
Qhe0SLNdJuI+J5XAKxl54+E5nFfIRhZwWOfncO3aa7wu/OU5kmLPljT5wLKmX9Uo96Nt/M+ZDN+H
AS7IEXUmhB2ppV2xSFTDDx+nJ9RXCqHWNVZ++DEa/rWaJr0+DaF+LL4Ikz9g2yEH3JhxfIkSd4lM
7+0C/eICf4PKyr/2a+a9NUEXVhAEZdsk6+i7HLk6Ed6ORfYYPi/x61PEGvH2HCBgLi1ozurD8wKs
sfku70YPDybezXCu7rkId883e16RufCDjsy/PC9wdd9vch2p7XM4rkqcc6XZv7/u+a9SnRV68vKX
ujHTZnA121lAYnfjrVWohLgKzwb354vrY1HKFBaHPJL/O6dqCB2sgRxvzvzWVdhAqpxn9n9DwDHJ
RXZZAtgAfaVZYkZPc25+9VKyfeaN8SVsCBAVKMhdAVsbBz8iT89zz596Bi1HltHtD6wN642Cc7ml
weJubWqiE2bQ8b9Tz/MJTW4ppT+I/CbzIUVpOJnNkOX+H6Su/ojzTn0f+UJLu9jxveFBVCVdTu+P
XaYIoTeA4dicW0f0uXscTYMNdfEcN3C2bGyqh+K/a54/eL78X+dyggq6W0hd/V/XPd//+QOP+fqQ
53O3tw8Nex0n9OQNqSu4oa5yj3MTjOGHOAmhUPebMnRNv8Eeoy9mMPryPJr76H9H/cADrHo2LZ7n
8roLbLFQP4LmMV/LSRl6U+NykyaY358vfQYKEnh9WaMZPHYx1bd2MLZyLvarf70aT7cH8Z2tiPT9
6mnuyPzMIlOU0oOIzUcEsdKPCdOr0CL3PqVPl7JRzfxGtZ9V8Sjg0ch7t/V9MkApeseacOhC/qd7
sHCQxMInuyr279Fz+Hzpm3zYeZT++e9U87j2v+H/7zJplCpDzWewObO95Ybq7aqpKp/DtWnt7XnE
eB1VdUOX6r9z4eNfRDE1ZRvNfCtmKZLCm6fuuEjMDEvAhMIxChm5Cj/+Gz4XBEDJtui5gvTk8VOg
DLZI9EOJ8hjmJDkSbIOfLOfpJrJJiMqahd/73ep5yXdLWrefcbpESSz2szGVdMlyzJ8K/odq4nmE
jpvukilDN4EipRSa+Nt6hIwCYrWBnnU2niXRw/3fcx0qwAK5z2Y/LmuXFyz0okMm69/Pa5pkCSqh
82x6qEH3UzzZCkI8/a3pKC0j3YTnEVq1rzy5p6PW0IMO/BR7UVRmgTd9M8guKGGn7k7Pn/LhmEi5
fMV5tJwTAEn/XoUuDn/JzPLDPIMrW1dpgWPenrfEaB68e+r2XFyfg2i9iTkF9xRGbKucTzaSEfuN
SbInYPB/+77QRSr87jWJmTpglRE7m6TBB7iaj+cVhNMfMMhm75nq1l0TDOEeYBB989NUFoZJ+3us
CeyyM/mqw7HZWjEukFE2y91DheYL0lfCGLZXgww/fWVBpmZefJKLCz/hnHntZT7en6MlPduhSzdj
mqyXFFELUdwvLykf/PsCNCCcmSo91rUHKBpyVIGJhaQ/BdAlkxKLSVT2NtrZuI83a1brYpZtsIMk
6XcwirDsMjVtFHzeBUwiP2u3JGXeMrEZkhDhBmF4H9ORbjUBAaWgzy4aVxHXRUcrBlsYr+5gqy1C
n70k88g29aDgemqS0qmMHPFytc07qxtbPn9/KAutW8iS+q3wIrlhHtWFgyWxsBGNSpp4S5k7V0KA
OZWxrF0VWNiAs9aWy4KVzkAk7/qgKSnFhz0OeV32s63srM5O410opcsmlsIrRqe+0YCKYp30V0zd
jKaFpCWHgUQEEOO1v1CIrAV+Y1N0fiuKJXb/2JXVRTdj80MX/SLm7AZJhyi6MMoq+E92Y6jvi5tl
Feb9yxBENwV44JDxv9BcyYpKLko7d7ToU/maxrCphWMZJuKlw38S9c4XS04TH0m5xuu8aaJdj11x
M3j+q1zSk8nCF/CUfdmAxSh0/2VWL7qqrsaWbrcarMBWydyUvFlAns5/cjNj0W9RDufq3LfxN6A7
aTXr4O88058K5SeMkw/v4KC2FOKDQmbxWLpuWkqu3JGxThZWNi0e234pHEIwyJRsPdvrzaDM11zj
6WszU6S6mY62mfp9xEdbOshIFpBUp3HJvBKMhq37tUy01uU0xAyTVMNZMybpro+WWzP7shw61BTS
uWkf5Rx74JhEW+EHb55c8zJe8nDb4CaUKur3KerE22TnrwnCw51hIig66ngxobxpE53sWpjOp5Wa
fQh1S+v3R5abLZvMeGht0p7V46U1CQEqiXbBimlXGx292QWZIHmTHzMLeN2ovylPm6+eem9efUkH
mbz4sSQlpCynHiDVMHKsOH2+bhfJ/zgB1CHWZ/QXwW5Srb8xLjol8QCULOD1YdUIyfCiRH5PQ7lD
93+sayH/QYaIJyFtzf3pFfEXMGm7+pYOs32NBb4xoM/fs9D4fyOZcTwD3XqOIwdHmu10NelM3kJr
Nyl1cjN2ysfSN3yyQdASGs98r8CPgaFoSMV9yU6ib7K3ZOH4L37aWpPPdo0neFfmR+v1G78z/K4f
ZVgzGlTgMuZlQ6L63ZB1k+d1uFsIYxs/XMI3DR+jUAkwm1FtWiLUnUOwfNe6EUXG6YNBIluXpfoi
grjdAjTwC2YJhL+5p051D0p3Gfimi8eukA+J+fOFtX+bxKnj0w0Y9a45QjBW2Dx8B6TK9/6DCh5T
1PprchVyaW9ZxI+I3R2KSVSGt/qwLnotVa540SzJA2QUP+FCLsMVrDDUk0UiknOauUJx1f0eAwWh
Mwm/Ne38mlp+zz03bMxC4koJbygsieUBqi9ZrJTi8ef9V4T+rktVB5erY3cRVzbosn0isbTzY5RE
+V1auHGSevnespmcgYOWGXRyl5a0fel6M1UDEXzLdfyaGQDgME/ClBw81KF+cOK1xH4OSESZzi8D
EEm7pBveoF2o1NRQiDPgu/WaWZ7E4LuCiDje5H3e7USCaURTLFdTTHf6wdLnPX63amGPW2tPn/59
AXMfMF8dEDBjT4qkwyn4oYdfYMWnQ/h4TpYoAnMkPIaVPRt2kqgrYV2wSTRjRTLWwDTzx5ObQBc5
COtdU0CC4KBS77paE5UABtEZyeQ9imDGz+3w2iZeeGssugnEJ6CP5s0xAREaJIm6Jaq/wS0nrhQP
81Yu5m0YBS9gq/oeeQ2enfCoNiYY7lDBiJLzFXeHm306dvSEL5fgV6V7AUFhDAu1yH6SNcyPQVvb
l6NfA8g3Izm3Upcy8nVJ8KQXzZQ3pfLIPzGl7Exdo/bzGn5Eqvl4ep5Sk7d71DtT2dleVMm4ersV
rcR7zN1H6yBj40+3VXioO0U+gnkqwqZluyUzw77FV15c5jU6JKuflW3r3H21zUfbxp9EIurGhhYO
lyxcbzUXnw0bv8MrfUgWMxRQfkPCAAhqHTIDmAKO5FTtk6VzpSImLXRWA6bDLATs+xW2JvitE37R
3jB/PXAa2VBW+nrirwAHZWV0F76rnsrS83+RzFuLNib3EH/7SwJbKkqBYD3Ej2Fryjzt2GZppqjq
Gl+UjoInXl3fIe2n4ffoCBkyrWqfxNgBAvwRIHjPEFoWxJEqE2l7csyWDfUBDWZsQ+am5B3Q1mfe
z/MlS4ILyXJzNFnebdiczBsytf+YZTo1CTMfcBMWaon0caDhXOgo8o9pr0rjxzVW/LEpMH2X0hum
b+1C2uo5n+K1kpmu0S1lbZHOC8C5uHlfhgWwEe12vayDS9xiq49SL8L9QIXbMqY/UpQSaDCwnmbs
TxRAV2nT/nvXjaQSzQjseZzjKlHDTnSwJmDCQSvhOVhQ57Uu55a3qEyVusSiU/CcZbcxkPNt9iG7
kIqEuw6+ZR20RWyX7Ow65OuUy/yOPTSHkxkyLjZzFAuPl0yF0WYYfQDmj2G+unfc8+hARxdf0Zjo
HWrGAh/wUCTGjz7I8MAf6J8kqeE169yHIry7pSzf+D7f+s58waJZ31Ysvhe45CAHBNn8FY023c30
wbnJrPkCrNBWdU/RIY3rxm8z/0PFf0O6fCAeZX6F11Cfp7ovILL0CjQjyXeRQ6ScORLug4h/5X3r
37xkxLuFd+VP7DNK/PU6RN4PDmnwJ/FcewmokUXMHsYXP/HvxG+Gigz1eiKzNW9kNthPmuhHHHQr
wA1VstFF74l0JQWUvo872RRBEi0vRvS2WnO2bNc2VfgMM7ujOqXvTVP3xx5/FRhu/RFCa/42T4kr
Fv4gYeTAStot/TZNTHpFPwvWh82Al6P5G1DnF0oC72Uieb+dZmRT6FFdQn+RZz420SZxj3oRdOS2
brFnRvGyjbBIXLBxTDW/DikkrLoeybewnSNwK8PHQBq76fUSfIsWLBqQ4XwOPYp0aHGabet7LQKu
dPQJvOMusS+dZnAG0lq/iD26HhgDGAaH/1TlA3NVZ7N0Q8fhvQnS8RoNxm0zj9cFRTFxF5FAF4DS
eprIP3JKpkP/YBIdGWBGxQttQlUQNmbbUWfR1Vdoz5veeEUrnS7zGCWeyMNvWo2IAuLbqQ3nc9pE
rJi6mN0ylCJY1aE/iJmPQISAkzMB5wX7BOBN8spIlm09Bv9Lp2d9DVmrr/JxVPtNXMXZhBK7FT/a
mLldT+sVHT9a+SkO/lFrjmodqP9G1WldYaV/AOiZ2+ku/xALbW99UhcMjUUgwitml3cdCamvfse8
64I6tNDcopjgHzaw8VvoWfkax00xRQqlZ97ZY9PL8bT4nawWkdMfCMr4NeLGS5j3KrP66b7tuhAi
8oZ+Ja37gkL3GGYNhX15I2Xd/SYGgANbOb+lOe2qdCB1oZPaL1IXvy8tajzYrNaDm3JegieCWnRG
1dmOUbb3lwUWlyVaDtkSr8eAW+STzPCGjf7rsIIqYHIuZtqSm82n5S2W3bFusM31EYtKYswhsCLd
RbXa1Lk9wYG0VDIgwzEakCg3NwLVg7vZtdHYhZusmJaJn2C95afnUZ8J6NF9g+CeGlYCM+9FS1/a
HujtYjC5aegmrFoAxtZk/e261r3GLq0gIF6rFe930YvGpw4ulyPF79yLNi9NFHQbqA/DotWLKPCl
KcE+ydP+ojjZRk3anx3DPI5Td6cadVaSqehEpQe3mom7E+P4ZFy3lrPLpltb1++JgIN47ITY4nba
O51gVO6IxlbmXFgNictQcqtgHwGIhkGgAfW+bLrOzt//LJoUKQT1lU39pvJoDoY4TfOC8+yammzc
5tG842HUHgiVL5pysgm5GrZ10GbFMnXRCZJWVbEGoLmFAANw8d1q1Gcp6jtEpIAVQOGD9X7cp+vM
DrVINmSM6sp4FqqF1seNWeCkRvObFFy8h3Ka9qwbHpt+J9CIdzs2r0uxMPorCAFd42uXRKUAIAYz
4MWAzapSQ36xfrZuDQL2KoZQiyuWU1Zi4iPJKK7HKozTLy9esIysuTsi7QYqW2HEJiBOV6wHg+Wv
3l32afSgmrCXS8AELGhvbY78Dwa4liBTrprGI51GC9M+cC+S1Vc4Gt543bzxpE6/oMa4pNkA10dC
3SYLfvUizapcg8WGfJcVFDvpFooW1fyyDMhEgsCCMhe+vKw6LYDz90gimbMt99uyjxVkDoCZq75Z
dQHluyzc4x+hfG1LCKTdHKHb+gFVOykmXzfbaFzGItT51o06Knxam2IBUL7Ymm1nykSVwU9IZITC
fPiBRq4+usm7rToWhUc2uZnENmAqAPievqxYQQ7Ib1B3J5S6i7XeRkHKLgrL6/15nswT3UST2KAY
HqFvy9CYcCvvzkHLPOTjYQqmjV0fNkSgJ3cki2V3rCGqkLyp98rseK1GMBAglN1QYz7nS3uPXb3c
Fe5ekUp/+S79fqlq68/HKcjInS/jW4o0CcqXBRjGjLLN6hbQQzBuKdMLiGu17IYW7a/wAlSkjk/F
IlADsHZOiuZhtZiVGSvPdryyfX2YsinYIaOyKWVGrmFsaOlDAlX40KB5TMsDvmLkRRAN7CjOX2yu
2l0jzz2K9AesZZpxel+7GQiemcvEt8lbu0xr5SedfImdWorIDaJc/QU6iiwezo0kfwPoisH9u+8O
PTDSHHhUmtnUJ29yiHUh+NBSkFwoXdCYo6lpy24Fntt3LoNERnm3MFF4IiN6DQNT77qsq7FIh+ol
adbfktZwiwcx7k44miICtyaaDuJRvopizKzZziMQnyWPzyA8+8v4SCXoKHx6dKx/AL1tdwpBDRNF
cmcABRDykvIh6D7RuRxAyUaHznDAtry9+Ao9NOXzcGbJ4m9y6oYDi1VXSsPcw4HLCgnuhIwJCOKZ
ACRxEqIrYt2xHRp9MC4v4e+PPpuEopYV7iNhAMBWZdF4Rh/G5hYOxDUvwnoY9t7csV1gsanM6gXm
aiRecf29s7l8zeTcYPqCGkqs92MZ9fcZfMtPm65A/6eoHBOur0CvTrn9QquJlT9uYG4csmHjtdSd
xdDM56YD0GJMHiAlhuqzxr425cwrDCbDse1Gvmlj2W8WAjw8hPCnaT2QzJCBnG3NvfPzaB2xDSxN
53ahGbas1qc2nU1FNKBPVL4z9h646QKIMeCq8XX1dFQHs/+ee/2wjxA/o/2en8cM/2eeDJemT5uD
ZGEMjLDbGlaDpE9mqKPGEXZVdMrBMJcAbdhZCTsDrMm/64bD42Y8FIqbKG++aDtlX+BytpJ/Wg+Z
OXpKve042x+L8RNAAt+m2Awg9Jpvo/XoJY8YrwCHgSdE/X1q1xR4kU1Lp/u4xFPGSzLhIyWAQBc8
LGFfsiApvSSle4AwBKQnCALiz2nZBY2o3DhVwTQkxWAlO3SjWU8D6kYjuhimVw9MMy04K+fVVRxf
XLUjkV/MyMQ5gRG85t3Mrixs+LUzUYUG1ByU69Nt2rpvoSfEZSaRuGhL1y0dDHusj96RRwCxej1m
1RLMb+NM7KWdQNs/rKM6nsKtgoSJPrj9hSSfYTZ+0XG6LIyPd5RNSOSSEC4BRdn0wIe/kjR/dLcZ
uzRxx/cAyVXlIyTlwc/COp6028whkivNu31oEPFW9NHg7eHH/9mPYXbVZsqvk4Sw2NTZLoun7LrG
yX7x/aAyI5owQKr0kkKICPC/iUuBaDAE6rRB+Vxy+ziZKhqNomx9caNDnx5CKP4KCiF+oerZ7MAr
YB+0abhJ0tHdF8P7IrePUlyrbNNQtVmgVy66NlZb+EqiAm6lt5S0e26z22LEUGr4kArodDZ40vDO
q1tOnKqtc2m3IRoOz0nxrSQeTE6davdwpHGs2L+wBgcHGdb6OM36NXCr2YZLFh3sevdDWQZYF0vj
YWahOl4Af/t3zFoAHg1MoYYOEv7UbNj6XvMHvnd09IGEKAO4MnogJs9zItYrysgfA5BeTK5fmgEY
ZWg5NrVzFwe0eR8N6Z6PXXxrwKJUD6mTJQQQ3/RQs8pgqOyK1iuLuyqvY++wQCAElQeQ6ppvoBZo
ZnTb4xLmqNLoWtaQHOPJ1/QYTLARo/c9deMDIHvrdJOfV7KHwr8+IhtoPqFKPrUZAy47RJc0XGTB
BEpeLr0DTX4nQbC+1XqX9hLFmY6+JRrtdTj1h9inRZsyca5TzNGZOx8bP5zk2dTelRPgYIiS2zyc
Ch7mt0DNLzKZH/aSRlxWt/JNwsOsXOum0qk45rKP9mkC3LsdbhMW+DiIKwLaaWckMm9sM2zHBgrq
Wg3nWbINh2/1ZBT483E6OBv7hzjDIs/bbMM1DLprwlCKYcG8u05ciAOO5DLIfoiXHTkcbSetFq8Q
bn4fZ7HAKj3JbWDZAJw9n87D0n44+kcbshxQFKrjsgJfRBAEdHsEft6V3NoknI7YmDtUY96F9SLb
9CatBg42yZvCPxMWsXJdgbl6bdfvJrvuXJvGF8x4yO5HPOChar2CBNCSpLX9hroi3xMgEXBlThDV
te6g9IuvzO9oHUUVLxSSBSjTkB2VtpdEh4hdIA5O7EncRBupa5hPu9B6/+gYYWBIDc0qqyuvhy0y
TYcScxNIqBe/1BreBxa47hB2aXTJ9gg2oCdg1SiC+8ErwiksZqjoS4lA0Z7YDhpVDn0Z8YunFUfl
UbvX83qCa3/cxmTg5WongOHEsQKFGTmGq4ObuevaygEujxaCtTxpDkKMrPJN+opI4PDgiUjD7whH
3NM0t84ZtqoVuRVr6/3pHiHbk8fe07l9INVQhAwtD0uo6TA1hsCP9jkYbmgsPbfPAPaX0So5YCVo
J6E93VA9tFXaM+TrHKcEG07dyG/eQ6ObURBBvE0FqGlRF8qoP7kdUT6nyw05HtWgeXMdgHZPEhCJ
mOjWt3/wbvrQ6ak51Ou2zoEPxAHqNeWj2AaTCt4BAWjWtnWVw7BYLh1UpsxleGbTmmxHhT1IcwTM
ARA1e5Zi+4+N/Dv39XfImNMKBvwa5V0s7rW6T00OOYknd2EACkP4mCEWjOpSr/pteYistPP5xnAW
Vz2CKXNer2g2gJWkwv0DQxrUFoGur8agL+/CZoTlMxqhDYYfnPM829Wjch/+kL+gS9gNfBgPAMS9
Yy7EK570bPv0VeI87uP6OvGw34++RTndkvEoay3KdCKoJQTmtWPdRoXde9ugYmtcWBfjkhy9Tv2D
WwFIZS05EkrCVGOGgL0rB49UtLEEMKHF3EbwQ8a63zAEi8Jv9lETqFe7RVIvqBAx6kqaGpb5aCpX
CKkL4vMJWwNbgV6zdhO8ETjdjmIshq5bLh14JcSC2soksSldm2O3kPT3GKHlClh+CnneQFhsEuAn
40YKJas1zMhOBunG2aypYo6OyuUWkhcGKsBPxqr3cQAu9iySvt639aT3ugZygimOzoaWQXuVfYBi
m430lPFmO0KR+93PZ7oRRMIMu9pHEmX3go2O7OUQjruxsbeVICkzSKCEdCjKukeWXB7F4KHG6coW
Hh0MloCFIpa7yzj0loM75OtMdyiCf9egnQvZ9G3RXxvwihWe0bakAoLNfGIZovfkWgXs91wXvVo+
ha5D0GY9tlMtVRWaqh6izyEPziLHdKxfKR1+WTReKHtJWa92Kd2SkGJl7mTlAMNql2wRigqsWx+0
Rvy8v3yrXe4eXdW+G+hGZfhWbgIrFEX368d+WhgBvCGH0TABPAfdxEuGB+EAUF8gwQUgOrLooYLd
1fzoSC8KlDY3r23Q+Sbpixn1ZyignzZ62gL6uU/4r4NSQxUEsEKywBQvIe7YQUXzd/hT0vO6fsSh
PWqWD+h3kioGBAcp4gg8Ob8LEwSwBZh523s/rQAHhfDeBgjDeInRsm1q8OH+OH51a7pPM+ycc7Pu
Ut/7xDqH8AT/JqP1GObyjgo3RhW6IkXfh8oRcSJpdhi6bDp4BLI2f3in3E/2fp9VtEeEWSLqt1Gs
r30Aoz+6kjPujDwtzXrRNeQG6JDr7JnRHqDPTbCQ8yC8Io7nOi76Z6KCv8vYYKPahEhpaamtYMFQ
2KpWVLGpx5D5iFyJzsVvj3mzxFgpGpgUYhpcHMSy/i/RNofGiZ1MoU+AeGYjjX+N2/QnEnp8NLfz
Vzt272SgHwwOhdI+UBfd7NseFEwY2keEPCtr20Cd7dhLlqEm6xlVhUobe6Bhe4oV/Ao+DtrF/94G
tdzBrAAu3JFLngK5AfRdLvAsQUW/5Z6Amp/HrtKwB5SjWfJyytwX5WjSDa1/swjzfWxRTYkaRJDJ
zA8jOJotCDoqSNKOkOvMF7A+eHSBJnj+6J8GBPuaAPvYKgwcP68yUlkBDzv2YjUDVGhAgg8uKush
1FWk/yJ8ra5GZFXD46yajbENrbhJbpKEfcHVix2HHyKBlLMFjwKtbQRfRA3xT8JVlTtkoofiRyrh
n4+5/9Hl6bAJY/9dSh9BCQ4M2tC7DMYfmOEzhh456NGqRxb+nbldahCRgB0DN9rNMiT/j6TzWm5b
WaLoF6EKcQC8kgAYRUUr+AVl69iDNIiD+PV30ffhqOqUk0SCM927916dzBtAi4rlkyc2f36nPSpX
btcSTWR6KMNKEwjGhbZWODFrfk+eP43zEO4CNeT3E+aTk39nyTaqUltFulAqqlMjclanRDstmhiR
+C1tyjmxvedlG/u9kG2HUSN4xgB6xnxfReEwzRdVI3YFLr8RNMKW+3xUGFEbTDvYS2KgMsx+VCn3
OEq/5H3AjLVuuuYvytYkCNdHRXV/rDg6y9J5nMKJ3iEI/tS0tYMByy+b2og8qnlYpyQsrG1H/bHP
2oC3gFfmrPO2AHG5vs6CXRakrIv9rMW3mTJ3d+bztDCxb8vcjdDf33qCF1NpNC9ESPaYJr/BcAVJ
Vo/xYvJcuByyXDvLGtllt1vT2t7h1nmqFpwMCIPPBWlUHxGbk1UzrsmL4+g27zrDXWBofoCxGpJA
TN6eAalH+2wk9aj/pF4/RUHvPfq18JhJ9A53kPdf1owsn9Avriq2OEQLp9PnNUZZNB1TRQXeKbJG
5bkMGe64tiyPVn6RDY5wXMq/od3LvRFu6uHfF3tWB7vl2FjS1GSi4z2U8srRf8iHYJ8PfOZw4JyM
Rryvbk9iVbAVQfQXs2YsafjFGezrE4Oq8GSRJscaRQ9+B0oLCtqRUnap1XgQo/dRL97P0qWH962f
nenWD7WlrnsxlJ/YkH+5oj9gi31rZtc8hv3R9aGiLgIN4VpqppLLu/KxH3VeLQ66n27K6N5E6/V8
ROtfYYf9gWpQNwa1m8tLRRD6LZ8OnB9/OhmuB6aoH8yNqCznoxnOB1uOB81CWzaC1HZMWak8/Kp2
4/+2cj/f+340TyD7G2fkXrK3fTCX1smeUEhxWtALVDfHGf5LcR7YrI/4Clr1MQ48tKVdXXC98dyE
9UNYNU+yb9rr2L4O5dL2CcLADl9rfRpaUPGeM7/nKeUi3wgfWC078ikmOEzLum1mW8V12xhUWMvJ
4m8EyPDSCaw3Svff2Zgfw4ECeV2z/C3s8h7hTRTXmkQQkLXm7/AGbbTl5/Q2yjpGX2pRUX9XtDoj
HRN3GILI8Xs7QcnGL5Vt3zk+ekYHgXybZFJq43XBCpys7XYfQrFOxSy/J/PTLcz+2bZi7C94hKz+
Zgdmz4sxJTOaEkkpM/xQuXoW1XPbV+6HKszfJB2+F0x+h4mMXTdsweOgPFR4T+xx7cEQ1k7GsVN/
lUH4y8k23r4pZT8Cs+OuMbktAOs/29171aPxT95QvlQeIbh69i2yKu3KXKYxHnojf14aNz8qD/9L
LUFK5Ive4mHNg52BHHsqu3aIITwtqbCPoT1Nr3PPLhZNSirxh9k5yHa7pR65FJq0al92V/ZSVw+d
W4iHpd3mvZ+NYSS74roF3oJWvlq3YbUcjFtaMBCdcTsVUSC19e72EKtWhnS7Z3MpisR3TNIQvys9
HM3s3rIINIG6eglFFykBzQeZi9Z1ZNavsu0hbZ1bMzfZbh3pB9LORn4piCFRWW0jAjAOTFJpeh53
+muwHe+wpeXnVKhXPbtsFBmZnlcV1ZWGuqHnEHVo/o2VNcdbbmb73EPR3lT913BGiOx8jsw+3gz3
3SiTGbB+hEU54B3mjLFtiV3D31V287eG37Oj8Qj2Xs6sTTbhntbTO/bueNY+7jDfxT3D5fXFo4xV
ynz2O13ECJB27On6ElgehbNTZokVDvXTSHnrLst4TB3MfdNk9afAVE+cXVGpfg4NjlE13eVWCe+q
cqXDheQujz0y8bLZQzS1/aflOr/zSSR8Zwxrh1enTP0HEMjT4Z4nAu32q6zEr7qt1WWprepSB7m/
M7PlE/t2yDhnkS9OmCUmjYwdzMZr7xfP3B4qZjWHOHjd8KMMxvCx83x5txlOlxF9JnINpzhZmDqQ
hqqPaSmXszlnGH37hfO56M0jzQI6iWPxzc/bBdU+cJE0vMwtduE6jns/l83JG+t9U2b0PWYy3oGh
jrU95Z26McD6HruuuGXLcSaF0OjtvZsX+SiVx8ilzVrsrPS/lvhCO/GPqp/3XHPtM/m36YKL7puB
zr0AVB+w890j8SI7qh273jOsov1J69fMmR8n2WBuntZu3xXeOais4uAYBm+OaTNytT6UzTYneUcj
6s7etUztuIpAURdVAr8A6RoTA80ro8FB63eFLnBCk5c3oaxjWnEOFXM5JCux1hfq1jH2jNLmKk2g
5KrHIWeHC8YKI9bLEuwzWyN3++kTBr/+s3RXceCwvc/F1y+LwMzbWpvVqZZ6RCwNskgNLBrIOtk9
hnKMBO3EvvbyXd/50860Vj8GTLtiviibWzVRSBdLd/Jrm+obqTiy97jJrCSdKBicksylL80k9A2c
YGOLW/l+igAyyfc9/DoXi2ZrzL9Cs3v2ams8tfM+LURcQJ97tvSc7yFE2Yd+gaU1mg3kzZ0uQHdo
Sz7MXlgemm06WumYxi7liN/XlzF34ZLmwtlvyjukaOU7c7ONc1fzM4WoSAGLJSIqAye0XqtVZ5ib
Xe/qmWO/AztZ7qU2WCrhFZi/fhoB7QDydhYFPgG7XIfOvqTLiTo+O0Gz/ofTGERLwSEgBhlZG7Yd
mzwPfSb33fbfOm7mK2mId4aLp8m3Py2n+FjC8ie/6O/V67DU4VGO039V/sqECsoe+7gIK9DjuQ4D
+ilvoqIGoCW9IBrcrogFtrLICgwD01sbszWMUGi4FGwHKpq9njexkxlg6Ewf/tERchpxeF55PNFt
QZyuSBaS3gleZuG5FzLYiCjcTPia3gDYnFxkmZtmQIvNtmEi5S+cF137F0Ikzgen+YAMlLT11j31
uv9VivRnaPIg2WJ7RTv9quaQuqQQ7m5InSEC+drvU8hxDCUUfrQRYqFyWzPecuy5WtPPOv78w7wH
fKbAOBVUbkwnwlvL6i/L5nLtMvMPvNr5qSj63+nmxbPbnrfSygnC3hM4ZntoQvVq0becMwv8GobV
qJrM4WQ5TGaUM6MCrg+jtloCAH3P/cJRZ/lreyjfs9wOd1bWF48VWcKT9v3POlP6eW4bSErkc2rP
MnbCT28pxxZ3Q0jMydTeTvcWaiaOolQsLb4f7MI49fqoaftffVr+NEf3a22rRNfSv3aZW56ctb0D
4Rwsd1inWLNFbPk+modI4T16mdXtrGo1OZJDJ3K3yMRyFjldiKw9PzMvlxE9Xf6FcSvyWvQioz21
dms9Kfy7r0tn/aj1YiZTjieymLCEKxtCebB1H6ZcwExslYqG2vxtwEKhGgWtZxhyIrzfMzirSKtb
YPhwRVqlT63cjP5+SAlYQXbP6gCFhgFomuP/Z+vAnjIPL44/lzyOY5xLRVk61fuBMcbRTW3KG+9f
NDfd5RtuBOzwsPFIG0tp8clFpPaXIpEotNa0HKcaW20/FD8CVgiQZzQssHODOkmvX3kCub21FHgO
mHYXafVUzR6NttefeElGrAJ4RlT4IcPeSKTTLJfOcVc+ID5c03ldz9IStE9uc8BVz4fKWeQl7WXc
WEjsDHRkUgQOaSEhm3OY3j/Avt4NbFjD997gil9LnpuL1YzjuS/sadcIOPvBFO6JzzIWd+aH0l6R
gyv/5C0Z0AR8IWtAEyE1NNG8+KZ2uDWsK0sITb7m9vq7MoZDpplhlEzBlVn5B6W2F0dxypUrjQ8A
v5lxK9OlivJqCl9HjQ/V8dJYFy37doaHYOn+NnZx1iMDL6fv1gdV98Epb3kbjOqrMDQKpc0sSXUp
fn+5/Nrc2kAwlNdt8mtCv8TcF98l3NWwL6kpv+ye4e/CZDWyxucRdtm1Q0+wJmWTZK9K3m9S8Fqg
kTXVQ82oZ7dUgBbssHrrSPJbAdyN9ahG4dC8sCnKEt6H9DP/QE36JOzEDhZUNDd8rnO2fbXDlix0
y6iElnc0umez9P/Wotd7Q9XOPmhumT/v16E+554JNmEJH1vJWUA0pXas3ySgd+OWdnG5YQDxenPv
BuJP67TDbswTN1vGl6mlEVVNbFqZeANY5D5If34wpX0wWg+twnViablqb9c92yTk/N3ctxetQ8sQ
ri1xuQTmuNsav4h1GWwX0y5nrhaejH9robI6A2dXiCG2DCMag3zcmaP6S83bPpsieGuWYvzNADC2
hiF2DeYDs9mDZ17zH97qJBLEil3a6B8NWCVzeyirKXigthKHsG6xBEKctlIro4+d31nskB+ddqJM
mCQew178gKnmnnJ3wxFAlxBSfEZtBce1Bmqi8QEq5PNkLT4HNqlcSm8ad2GZUX0u9jHQrKlUk/Gj
SM/C7iAxKGN5Mn3cX2U2ZqhNFiQOQ9IwdNWhDyD+dVTfO2wCaCbz54Q6eHEAvWPMySHeBB7HkGHt
C6dhzYZXnUNdLJi0MgbNTgVPaC6YLd4NYw1BmKHkMFE2uQ6ZOdQ/jnNwO8AbYT6cO5tCPkvrm4n5
9ZVIspmyRlMUkarBnxYLfWTQkJLOfXc5LthV19xXcWoR8Fy6oYn49idMFXVwaxin8/nHIhrUvn8O
HHXK7wtvmsoRZ3/gCRDN2UUL1wWFHS+qc60dpLFS0zPMcL6FW2LuN1/WtGtPDcYxdC2fUQrqmxo2
jrTAOQQ9Y/7OY3TMsH3hwt/nzrCwaHA1153RVd1FqD5CWR7QpK++quybdIV1sx4b2/aPIw27lzm/
N58OeuzdPOG6Wi7rOrxaq9j2tsvmlpJSe5eGP7ul+o2FbT27ef7D1nffXOAeCkq9c+Bq+9zCe4rw
lXPp9+lx1U8IZrWYKr6PMCkl4YtwCP5YXhc8O67tPtuHYUN36HBWR3017QnBlTeH5DjDXby6jZzq
S85Gr8m8Lz5YYZ9U/cyZWB9Zvhpecb2GqCcAnP2ZwWRh5JfcNS7GUhdJCz12V2s8mmaFILYO4XGb
fUDnXkcanev/dVleySy5u2BY3H1hmOuFkYPc6xpYsq7HqykNfANr3x0dGNG7rCnKmxq9ek/lZiO7
CZ+r6DW3ckriFioNu5WGmC00TB99mo6lhFE5bWFUzYZ1HBeGuoZNadPYtXUhQMRpd7dHbMNaMAGz
1XnyZxyCS3klCc5tm2POSgMgvv/CbDRssemW3fPK1pSbd8JumLgVswTLsmFIgac9ZcyZvcV+Gzhq
yQF1Ngaw8eQoN/uVb3TXZYlFEM81BkvCYWnqn/Tm+slWjO2PeV5+DnKbH2lnyUrmPEya6mIrMnms
lHWual/gTOsbRrzDdZ7H8NLdYauuaJbY8Z3wYqtNIsF6HeXO2FxGtoshhTkynh1VJo1VfYgZHRGC
jhWJHBvDvy9rtvwslJ/i7tD6nPqDn3ipeMYw716L9nlccwbP9dk27/+g1NsVD395Wi2BSMgGQsMc
n3I09CR3sCL2TMXgblNELE424ArodvNUMFx0hFwvS5UlXSDFGaVDnOT805OQNdPU9fmZChVNEmfu
WuDdrZx9UQn7Rk6MyZjAjLFHlnxxFsTgf8XfGDTLkzcT13CbzsB9Kxiv+b+go7hJmGfZk5OOLZr1
eGNFrnwcM5tPsJTnf/+3sNTvtE7pi0deFb8mpmgjr8625lGsqnmKTWaijz1E5sTywzaqMVYoID6H
TQucqS5+EtMgw+/kMcfcFInB2G5iC52ztRnPFmbgwF3xo9BRg/H2TkHL0hcrSx+JVV+2tFq4nbEh
vCwMr+S+SKf8KTVeFdm553XIq2djNbykK711D1MICvrBWxb7XEwIH/df1q6unhW27KgXf4qMPBAj
9u1R8xAkFnAwXHWYGCVkCtcweR6BzaZKCUa599T61uG0CJ3a/VGx++jUwfmLbIJORJ+84RxYfRG1
vOon20NBKcNB3uxJEX/d5odNr3NsePkt7OfihYn1/GIGFaMyoOcSL01ps0bYR7fWvGhjUNX3wTvj
D9u/tAGqrt9/l5lKT5623JdROp+uQQhEhwJcx6v0xg38gG6J7tb+gdLpwqTAubL2JDu1crmN22Qe
jLDHb1sglWSt07AIqRSvfEf6OG0Df7x488ygfwoGPjnKbriLBkSBQCx67+nGJ9nHHQTYlFhfYEPj
2GhEpL0yeJBdGUlvItkvX0p+L+3SLKK0CV+MNCOneQdhihQwB962o6z6jXKiRxusKfLXhTLNklks
c1HAgxj/emmZxxj2E2+lYPLTju1ebALwtAwjUbW4VQo/wqT4Oq+GfbJ9p4k2Epyo2F+ZbpsfYeDY
O1zGzjmn2CSMpseoMhw7wtOGRE5Wp+zqIxKfew7n1OFja14mfGiRFdovMwrQmRvX2CtJeV4N4UQ8
T1iYrkNo1ao7N7OlmNg33l2+v9nzVF16jXcnuNMzqKvVGR8uYljLj1lxQ/MHrcswjCkBfa891UX6
jPWjvw1Tf0OyY2VVLTC0F7e8GuW5LwPmVVm6XKdm4QNt5+JdFEIfBenDaKk+aRrIh5Z4VG3lsNiZ
YUldJZYW87tneCMkC8s5Go4l97kt9QOrmBDnA+8dm0hzsjfmm81KUWpluOmIU+0YXz2aZbDc02H1
jvxcje+KrTuEW/9KLDsnya+xIEdfC7LohhzuL0qBQWnKd01eyZd/XyzeVezI1SP2yZALeWHJhz2H
p2IK3k22ih7nxf4gYFP88KfeRjghdT/EqVv2L/++DMooDisO2H2VOkleGY+bW/5oVXXktSAzsP0Z
Vf9CU+fs6nr8b9mkf4D3+JpJjc2/nmGaEr/UrsheCVHcgPA2+F2xYDtVNx0YWLPoY9QdgduwPt/d
GR4reON8mF1+mhHrJ/j3iJHMcHZ1+yfDDecsNKspYVMJMcnFOLmX9uRc/FWoZMr8/5z7G09DsR1z
M7h/xNMzEwqP6kV3DIaYRuitjwcMrgQp6y7SenEjT0aaYfxrWnmXDJIczuX6l2RqE5dzkDGm8H8Y
Q+C/4je/DqojLoycGouOOW5TcOG77Tt/7L0ptvV5BH//RGSaYSjdBeeeeq9wR8QlS4aAw+VMCe4L
2LD/RJXTKqSr8O5VWR7qacRLlVdW7OSHToTqQZgUevNCFpQuah8qtZ63xqiuzsastJ2CHYH9KfLV
V+mdV4Y8rih6lGBWdA0N2TdjfQLANEeeNYSRAeovRveYXgueLlM+bFStV7yY/HPm/GbkimhT7uaP
HtF6ocILFRRKPK9jOL2OAYhLRQhXquY7yMlra5T3h0a2J+h2CKnLo+dYw4PIy2gZXPUcMB+IjB5W
lj9z7FPfvKjqgyLX3ElABgMlxosKy/6wFejOiwp3gzaWl7nr9/jUAZYNeo9Gbp9TkgeRzrobx7z1
pjbniFhB7GagL/HT8GmwW3ERgzMmnZElWVuDKJMo9B06TcTaLs4F17uk3ID70U6E1VNDbiam2mUR
cavabyJfJECVMcRT3o64+UPzYAbNX28l0aw0watuLf5OgrEus6Nsz7ZvkGO+ec855W8cfo9tz+Qp
T7PI6tgnYdSlu3O6KR41AJwSgtfu3xaELdcavxfSLeQAYx2/14XTGb1z7/JTRTUp/lM3gygZC5oa
2Hvsm3NsY+/M/nQuDEY2YBfvHbx/apoG8sFo9McBEdQaRovOI8s+wde459nA/NiOpHcWTAP1GrwU
c4Z2NwXZSXn+W7bp6VorNtozhHschA4OyAwmgefCfPTyH9C0upj18m5S0RD8GJasOTCa8LAOhihd
Q/jVCCxfnoa5tE33CJOsg4O2nctSzB/9Zkwn5e66ntOfSoRUAwRAwhwcYdsUsvS5fYCgsz0gvL/R
/4rdkAsIIdmy27SzMUSrPnrCEPiuGQSZMvvhb4y1TGp7Lt/Z3AeaAIDRcVuELuMb9v1RHhCH2tz+
Q7AKu7SlfHZ6b4pMlQ44wpsuWkccV1MrucZcNsKsxmd3J1s3Zj+D9KipczHYTsPqf5sDTS5uZLzC
fjyv82EQfnDZWOd4aVG/qN8RUrAtJTaGvtjcTnOlq4MLPe/LYNc43MREtNwfwTTcWo25d+1Jr3t2
DC8neBz1k2kF+SEgqJejv1A2sGi8ZtzrByp7ajM3QtpyzgFm075E5PKNMvyaS3vg2W1heOnaJ7Yi
DFqyxYlN1OtcyLfR02KXFVRxWqw/R2AN0+Iu5Awxyy2Ftz4uavjeDLGDruqfiGTETIaMhBE7iCUL
Ihywx7XEBqX4ngp6eZYdb6yXG4+rR0ux6d/MyDJkK7quubKO1dyD4KuHh8HO54Nfh1yqLCeOxgmz
1VTS0K4zkjgIl13lzNWJIlocLFK3L3Mo3xuc7tUM28jR8tANpNKDYvkJd+1h9c0ZXU/U8Sa/MV75
++Cnhx4Wb7VhPPN93HEDjXtwEN9NsFgvoN0+xs1yLy3LOVnPpgmFa75rxymhVFTiXGBPZRET+2EN
8zXsMGCTN73yZ/dGk6X48nDDEfDGvB++5BrLcwZiKcmgnR+sWf5NV1s91YACVrMr7utWz4AqbWCM
xKZmERwnP7xLvNV13OgFC7Rbgh/ha2MZr12wgi7UBNLUOPRHqzN+6bbG5WK2YcpukvbWdeECUj5P
KGyQO801QzOzmA8HjKPH3mMS32T7tW3mI13mRogxVEePfQQyxfML2vyvWEkK59qtzjXzKaL4V034
52LANyIl6vaTxKdX/JGTyRlmM32BTBWNnp/hGtjYSL/8Sfsl6Tfno/Zb8hodi4/auTmV3JQQJFIR
KYoeos7m8oNYH8Y2tX02aUsJPqXtMbzHa9FukJGyvOR6M1ImdO5XCiPjofMhcQn1HTJePyzSuMq8
mm7Uqf26WQfGe1ekz/kSwqG4SODllmSHn4ScnKSi4obiX9OO9WmBIrhuONSRzagUDDVFS4MINCEH
QpDJnWM6xb3zC1sMwIvR7PdeBmh5XJqbZbcGO2g9LOGKJbwDtgoSUdaRvGMbD5NznX13IvGZDTsz
ddngQjLU7oT37Ce0yDTARMD3LeOcGwUf5ie2kmFm7tb9pzSHGK+DGTlqxVHdihBJIj0aLQ9QQKD6
VljUHK7vHo00aCEpvGRFZ+56FwN02BBpkh2IzdF9AuXxg2QTu8IGsV6ZGJyK0kvYXefimoWObE9Y
sLaOGsUmCIr8d7GY9mW5Ud0Kg6a+4SkG5QHjqxUzolpDZufOspODfA5bZGvQfXeW3YDq41n7Zmjm
vfZhiVUg1euweIBKwpDLJQ7mGFUChNvJWgxHY4mFbLHFc7By9oIoFXHlcNSNO29iLiHLrPv/F4Ue
bG/9MbDMLa4LnrCFV3lYtXXdZPs0Mehifh2ok71axdHeRoULAHYANbgRE+ryr9oDzEK7tsZNQNAy
bX5SFCwnoQZcvaShmnnEtt/nN6wd3M3AFRycQpDtyDuXMhHjhH6EBb1RyMB2ZoMFw8TiNzou8/rL
ZrqxTy32b7Ds+Niq+6AQzJ6onXS/ArVjzIJD2bCXuy5h/ifaMWSGj0GtRhevMNQ3QCMTc4bZ6Ddw
Kabx2ydVAsPClkdsMefpXhMJm8EFDAbmcu1sJsFY/e1MxUfT4sXw7p5MnInjvgcghguzuwv2zRzl
293+xNWpNKYRZQ4hyp96o6Fji4VPgetwkXVQAF2iEhGNx+dS3wFf4WOYBqhLBUkzVVC7GPjYj1Wn
/xYeIyoCuq/OYtcPOCSgo8i1OhJe/OIlrKMgX3pWPE5GXM3tKy+Jd6688tEfAubvdUeeb5T525DD
tZvqwImqIvdp36CSZq3LeaQeQUO8TZP5waCAct3tdpuRjUfwMdfeCIZb1bL2WNfN6zgtc2TioMsZ
xcHXMN4NoGP73mufF9E4R1miq66pkFykCqF09PLI5Coo7JwN6W1rxfVo7/793+ggjFYA8cIa6Os6
Spb8rGc1up8FenFk1EEZ5zXz26Zfv6bA7h4r9HZaVYZKzar3ulTHOs3dcyrTz0wMfWLX+UhEuP4L
5HU6DAO2RT1W/bVet37nB6DUF333ekG60LyZENGQ6P0AO2nGDtnxczRrGC8h3bSarDNhDeqKChCX
4xefQnyOBCQsYg2S5AadW7EQOUrbl9VVKCuz/mvkRIVsH3Qv7n9n56XbF03ia9WmRdJ1zaV1U+vi
DOhwk/5wodHjJ9uWuLbnt9kOXpdKNK9Tnx8Wzf1OxFEdBQcRCCJ80mIMPxaXOEMB6HaPulrs/Fny
UHu2G2+ey2DHfBsN0lA+xgE+ketl7hX8YVAousWHPlf+kAxbdnBsZzwSDsYWuLjHtQ9+5KPfgb2Z
mG+Fpf/MBwFMZD9jsq3vhKMpoNQ2imvblC9C6AqVUL8u96UzxQb6jnBlL6V/dHvYq0tGNzM5r3gj
tnOZLYeFgRIfFQalA8SRHrG6SQE9tkCeI2YAKubJsjDZ0/JMlnNfuj3lt6A4caR9hQP6bZHL8oGZ
2oEHV51KrGPlvJhnROaU5q6QDO/tPdSZ8JJadKZiMMcreH1SyKQUfAZ7WHuuabA8zrNDl9R/tpi5
H6aSyQuBCLZzsM0OlMzRU5abtCVgwAUWRUZZ1AbewQRLs7MWtkYo4fXcgpKKDQDUEAZfsqlEIlPz
Z+k0P1zmA5c189vI6l1U9YV10X75qBiB7v2xA+dPApIBOSJy8S7rk5PT8dUyjB3Sypj17kq7vPt3
bLaZpZNLHJiVhEhzWXa0jBotHNGa4zc/M2CHDjUNGBv9/+wV0rv0/jRMCQm3EeoqC/+rzmihsJm+
NKqHxwIoqDVsiCQlZ6axQEPZnkIZI0u5iT+msIvGEu0IbblEY0vgAmfQ+M+mjQjnGYnZlIL8Gq+n
OTNCEKzt22fSfS46QdZ18C2yDBjhPIA4944LqwvuknZcD6C+7xfKKN7WDsqxmYq/I4bZygE1EJqY
24COEtZcHlF3k6oI0qg05CeJIEJ/DQXWP1241JR7jctiCSBEk1dtidPV6TmzAVxntVNgJGIOhpFI
j1DOzcmqSMQNp7QrXDBJ7Td85F9K5907aOGCW8l8NOv1OWABZQJQvosnsSIjZimRCCCGQ0mvhEsE
FUxvD5mHeG8ep9RqfpgVZQouVXutso9urArcs6PeFdoPoW8FIVFmRi+DB1AuE7xF/mCqI6ln8zGY
+0Od1b+H3tZoFCzTZqS6872tjXF6TDskcPKyY4F0SmOxZdylXic+2rS8Tl15AfSYvzOx/dWMnTra
dRpG6ID/AdlAHR2ZevZ4Y5zWIDc20r6ZIpN7zzJfAq+9ksV6X+widu2C4Gg12ofZMN5qEwa24pyg
yONEqevlCH5mxE89tzsSVsj4hIxzr423VchIhO3LfbiwH7yElZ0edpIJqkPKM+OW5kF2SAMaWdGk
Sq6XpSLQB6aW2WuimMIl0r90S693TZfRJVr44VZhnbseoOGM2cu22ndjIA2w9Ugpgct+5cyMUicQ
ez7wD95SM6xS8Nm4EgQlblQUcZGHJeMfS8ZZTWmGmduO81QiOawAuWbve9Tik+nkkyL2A2MBPImY
fvYg/2DlngRJwss0noIFT8UwNw+svAT2K/otgaKFUHN/QzK/7w9Brg4Qb+mBp+1gsm1rV3Ok7Cyr
QnELUbg2IhUL0h+vxgRhxaysKO/Sh2lhPJDOxgGA73BNbWDxWlvLoSUhif+GQqDHXMCdV+BzX4om
qvL6v9KteS862L9GOh9UaLyJAskwmDJkfmd6FJL/SLtEjc6w+LG9ZOcVmBCtuQaXJX1cSyltlis5
aCo8jTx705mY59PoifTAsXOc2jZ9SNfyI+e43tgyg+uLhmA4wmWXR9vsD6zkirMgPG+b8Th6LQ52
18D1X3EVWOtvfLtx1ptz3LYFroeuXVmUy8uhuU+31f80D/jdaWN0izvcFE9pi5dgBlx6ZMloBHV7
urr/I+q8luRUom37RUTgkoTX8r6qfUsvRKuljU88CXz9HfQ9cc7DrpC0ZbqrgFxmzjE5I/dwi/6b
veDkQEFe4bCrNx57a0cN9Qnv+Z+2H47ThF6g723/2vs3Ph+9V2VyymTwnQ5Exbv175YEuG3XyZdC
szB3atLq8Ic1j74gBr0eC8ZRvj1tqoDVaEyxjGEQpCeGp9CygQ2Klu2Y/+K26S/QAg0W2GFYGGQf
ZR9tTQ9eRsLwLvL41ktRU9n33d1zTahRCBWY4EXMfvJuE2T+0yxRQPYl8ICpiLZR1b+kydSvqRsX
hRiFgvKDgiYTKXjFI8oaocZlEgqRG5iPSU1ImAO89j7mVMMD6WzmDac/WyK8H16MY6TM3GjreQab
QP2pRV2hDZ3fe9t21l2PvCsPvRrXAoOuOXb2TOoWXEGdHxYDR872EJqovyhKksWXn4Y7ZOr/zPQT
gku6MbGioEysp0dUPuDiSJx4JN+IUoFT9twv4dbxcazKZ6V968hQltotrK8Bx/+2RoWIvRLBmenj
WmK7uO2H4u7WHKmQvJ46I2QE6X3zJApWhSaL79KF8Zcc7C/TwS9IRsEREfBZpineYTv4EL578azx
LS9RSjZoTsLC/Z4s9+9gL041v2XiHYnFuWv8swXWMj/L3gVEiFU6jcwqBmmuEvepnvQtMuoGm/qi
7Fbobyz80GmLLq2++a1jburCOA2d+WsYu+RUWfVTYjsesmtWYG3GtD+IGH/palukejeo7neORtxE
XTl6yEQCHxN4RbHSgSC75IeMx9I64nGazla1M7Pyb9QidRkN1CS+5Btt4ynFQT+Yx5j1oEHSBYPR
8tUvUJ3hDXdpCvYmxqpNHyE/mFMurLJmweLbpMdboXxqJ28gt6FsSciBDuhFiLWNiNq+ir3rHA9U
t2DhV4MqomfgyEcz7uc3kfdH6ZGiJj2OFC+u9uiiv+olh9tJ/EO/kNTKguswUq6P4r8ywXQhrw0z
xKhlo5Mrqc2PCiGHcluKqRE4eYn9A3vpbB8qKyjXpSj7t5qjM/jLvicmpECZm8L4x+JoV1flLZXy
GsTLdJAJ0GawVfdMf3sqoWncVZoUG5GF1mkGyZmW7rOhkvY6JEzrKWDMg1ZarfH5WEAJG29X+LjG
cdSxtsrjm2HmJRE64SMPC0QOZKwdUqH2OAZXYAW6S9CM/jUbm5GPOoSkSeG0TGPZowaQ9LwYx3yP
ZKcHHicL0hMtlqQzW5O2QCXpWFjB/A4KBtKgtfTFa0ZaRNz63Zoj9tNL5w8/qIaNYO20Tlkfuy15
gkB/Ip4BKP1Ai3BJ/EoitL6+MLuVsDVX1px4xx7lxzTBzszzZMt26tEkpAIvxgkmYHe/QDrcz/5/
Ucm8fGATQGkLmjNFtnLRSZcTN4mw3kUHsAH939u0m6EOKAj94CqID8eOHIK9yMk4jsOAuq/sC0Zq
Wbx1GOCuibGtd4HBhNSZAWlX84fBUpzxLv4C6WU7NoKIwIPI3NIczDchiq/IYBAbQmpSaDfbwRug
DoxvhkGfgEcZXy2UlYTlk8phKhpJNnAq4VXrneoYKo2+3BLe1vAMDpusfw/hf6MQQblBsX4FuZTr
5e0n1+1o9jvJZ7U8CKut5CuhzrBb+kKO5BlgF5r9uNjJotPgVFJ9pQQdIbyNlJ948iJ4M+sEzgjO
ezXfsC2DFo8Mve8cf7oNy4vVGFSpaLj3Pz+tEzAnwbJF+dlydFQYa1VyfqW98ztiKotgDFkRIkbm
9UaNV4VhpYuFghejJvBWe8dq6AbU5VN19ZPyf16iurggChiOjPmq6zCoeNl5lMzdtHuyGXwYpn2z
RnxkOL/l2muiCzKr4jDKutzo1GYSgB3yiQ/VV00LSYm4NPiZOdXA///HLVWtDJrtEy5tXLnovIs1
3WS8gZtG/4NmCN9VvGuj4JeNLVblKHo0F+/O8PVXWvDtJA1ZNEHQP3ljwsNRvllEAN074Z2RTbB7
1PbGoBtZVbr+/glon5dg+JE4VfYEZrUuEg+fhDXM4uJhQ4GPRgYxLWtiZRf/dzZkDNBhb8jRaw6O
A3KS8veQzL/dhb8aFPOxqxGuwKlcdP2/ArP4FSBm2BQ6y3eixg8m+2sdW2Qku06wUq0ARhQmKHYV
pL1huE5FB0sfOcI5yvh6ffRDlDIfbVNET09OGC7Btf247LddRCyWsw0dx8Juj3+ppmPogsCHX8GT
j4+jblr/ZEz63aNUOPxcGagc29vwPcXGcIuPbMr7ewt0ZgOtQ23xRQRcXGsBAXMY54PMIYKFDB8a
z71M86y2nUUYhlQkuQuqPkYsIzBojEegRI9Vv7C30jnYhx5ucg1fi1J5ZLE7zl/SmyniYG+RXjFU
2xgtQJPGFFjhXBzyHBaoV0XdUwKOGbbDRyXN9kkMwfPYzy3f7HyVLlIE5fVPWubsXzIJ93Y5iRxM
nKnFMrOPgFlDCz1l//tSIv46lvBw0APWS15Xv5ma4jR2bMXTBsxgQpe+ymIFnjYo727mpne/Nng2
5IQSzdHwNHvkEwAE7VVlvhpZmx8HMaM1wrmUz+5lsOpqJWayqLAFoKAcnQNks/bUfRCCY1xZ6ZEW
l83VLhqs7shco6rHWzmDmWS2/gtjDIBg9KVl9U/QBo5Cnfj0p7XBG7iD5oqkBn0y4LnozejHq1Tt
3m6xg/qyJYpHts7JW16GvsbAZdGvdAl7ywLtAPSLvRE6zMzWfBZA+pxgel3ssBRdzioWTD4RKML5
0cNVFjD5Itk+Rp1+sqy3uAde00mlq1RGnE0NugmI3BUG5tQ/qcnwt4UX/EV07sIzY17HDJhn4aiO
od81t47rV8OEO7guxs0B9KgpsNxiSGK42IiXPEY3gZ6fmACFJA7JasYJ3GrTP8SICreTchc72tDv
+qRe+9Ak4Y4aPEuIUcmAWBogizKHjZgevnQ2QzSM3buIWnvdMPndOE7+rVtV86y1+csm50/kt9m6
0oPDG4nzwgAwAThtfG/g2O8yzxlXUwOkqJuy33GOyYF0h5fWTBGQ96W5j2sRbAsjtjbkZvUvGIxW
EFuwWggUHBDbWvwoL0YVeQfM8uVaAdl4wXGA7TVwt0ZmNStL77Ou8nfB0KIW8Vg8Fdjy/HjGnuK6
Nyjc4pw36Gj6DjGmrk224VPIclX8ljHaibQkm0i06ZVgob3DPHZV5Ca5KRGjcNw/aHnrv2RAxKcp
mhHdlJ8xWcCspxu1SYhMWHLjJhJnt0M9s/VovfZaAiXeFBFjT8EO5Rg32TOu/pnVp0lz7NavSaOm
S73oHzr06/GAs1GFgkO9DDwMPcV5EIMHVT8tDxDHXBp79n64jaHIJDjqtLHr4lHqJV3syyOZ5eD4
X4arbHBspoWYwyNk3sWQedZj+a6nqNo3c4Pg2nM/7MbqHyEq8KvrcBMMTnaYJVkateNV5AnwTcEC
MU7SAXMfGfKHIsigpQgwwnLzB9PwPDp1vM9H+xsDQj3OzW5keQbWOsh3dbRoNwmB2ELtbzZBP0k8
R+17yHuGs7/rNiCczEduGGjSzRixPIlmVzvHptXNPIkkd2zh+sFNwj/bLuAqVDy0aDRhpTVbu2a0
IPJmcl7344xKAskvx3Jkv2vDPYAc38qyyp+TCkEfsWFnz3yrQhhEwUj/Qn3EWh1i7EqYYs/We23h
gTvzj0NqMBpgSwkqoVaqZ07TBDYjQORhYWXl9pC9zNH4Xg7/pY7f3/EEXKqx0TuJhmf1k9otur5j
oFp8SMcVIAornI+LFFYw94L9AMIjHUrjGHsICkkkvI+SJy2dq0+OH8eE/WK6abppbThTxoCeUKVd
s7UmVH85Fve1n7TNRk36Dz4OZy9kiVOum6ZDB01xg0wIGxyYlqOQ1mUEZpBRyl1iu2iIIa2+rDIN
9jOwVT0WkElA7gfNlXv4rqXjcC0YFZ2LiwyfsVhntppWPH2OAkVybcPyFtodyBFWSFyhf9Ohje+V
6cvzKN/m5bHf9xrJgSz//ahkNUvPS6MInYIJd/h5hqGC+MTWynrUBjuHxgvU77gHWbpXBmDPpGQA
Xev6YQ7usj1FIlCGnN+VwhNSe9W3PSf6X82Ok4wUh2PXya8ZUD4gDKdoIzswvoxTWJkJyl9d/9E4
8U5D6T6NGC7sRaQ+9DNIBANnfiR5HnoVTwyzgjIZyeRqDIF5BJ4AlRQXd8EK8RBZPDCBKfFH7Vxv
R+QYu77xHnGf/zZdm+/WowGoaOkxJQMwTvv8gdglvjUVakXJwN7vAra7BQmbitg7HEp3gWsmTpfn
RQNhuUr1UzzzlesGBUmMhmdToDdjuNfB6xFixyqekUJTMhBj3u8U9TYQbvESyAY0Hia3U2Z0TyL3
9cYxOuNzCFqQNDXG/pR+Co9Dc+JNw97apBZPZac8e9aIhAxnkZkrIFfsXDtX4ivskbJkFc8T3jWw
vSx2PYVHpc8XA2g1YVRiaGdZTIhtJEzngHQ4oJU+KiaxaQvUxHUUzXu2tvipNUbSDj/Pyu5RRaaO
eaSmx0CvGNDrerJ3Ost+MxtM7lEsXwYLD3DalzcSkzUlSIPcvZiYPamFORRoHnRkApHq4bXvfaus
fdlOT9DwSDEz6/Kos0WIn8AfvkHezB4WLl9YMgrBO+phxDwXadXZqSq5cXJDbDMH9agqoAp6Ckld
yxuQMFTF4bSoSmtvXKNLA+JiDopBJxDvkITG2svIuMArQspTuhmcV4YVTHEFXReDcW/2xNroqdXE
3G4yuqUwiSdGk+5toIA6/piNip6TPXEY7IckK68pgF3HPMXd3ypKPu25cHDROlBIYneXag/BkoKP
Vdvs2BKYcUUVwgsZ2Wwqso+mzrSeuo4tme3Kiybr9hjaXzxd5lNQFmo9Eq+1E5b6FdeWD8P3d5Il
YoUOM/LlsiGeVnCzmj2oBcgkzbLEb4sfBMEVi3K/px/Lt7hOoneai4HPRka7Vi7Aj8azzg3qVEw6
ZoRKzWfhHBh/QBRUDGj5xI2AwPG08sYrPR/nGJfb2rUCNlm5tTNQBQGBYPLY9HkImZ2Zl5cbbOL4
pKI5azei98k0cLO7340rwwFsULaaNqOrfmMsOaHFF8eUYee2QSix0sHkHMvCWAcNDghlsYWw+pxp
e9TBNpB1zmalwdxmpLuhGsVd5fIJj586ShwfB1Dfey25ikoee7YDr7Wxtj6YqY2k3UAv8nBIymHe
RnpCgDcnK43p7kTOb+HhCOln8UQHCXSMAb6ml3vowKRYBfrNVPbTVcTVdVYs9j8Gmh5d1xmR6Hz+
+WkkTZM7IfQ3atHqmWAVYRR3lyJm6vDzkjvlfzrAOYS45FXQsO+aJrv60svflI3XBGn7AQclSzU5
PvIk/TITTHJR0n7aGr3XRP4PXp2xWTOJn/F5k8geG39tmUcPSce3MjNPr4gPAh/fO1vJJgICsbXO
zHnauZCvAQtceqCPTHRh0Zd+hFy7P2WoPZM0A16GtJZVfLTToKTvEbNWyUeblvHR8cmZ6KaQyI7e
QuJrfJGLHhNR0kRX2uh/uHp9+jIyPrj7qt04W8dKcLqT0IalMLA+a8TJlNGG2A89JyKxBXs2KJTh
czmsEjSPZ0x/TE4Tlm8y/7TmqF6sP+/2Ij6w5FCd3OVHPfbVzCri08AIH00WTolybvFompfYKpM3
MunyW21GF5sDLy/T6UVkDTohK3sF4oLmATPZTaJB280+AA7OBGMtTO+fjbAM8AkcChp7ilJyWIOK
GQZwB+BiWMpKV96tOT0abmbRlNvRDn5ztFPQZgskP8yqDaLlCIZaTaVvn0pfJ/fMwMtdhpDN4aLE
LsOcPCOFwrMnBAwoWg5iNh4se57cKFdnhwQRpA/NMgbYocULb1NI4tUU8J6i8Vx5tYJoyHS5DZlq
1oVFTcXXM1VfM6vHfVYX4pQqvIWT5GOCWd2umxAzH7JmSTJwIVeBDrZ+7b6a2RIi33agE9gZIIGr
7vVYv49OS4PjSfEcAVXed17Fql/3r4Nb2J+9JmLFyT+C8STR2J5LB3vgyLUZEdKW+dg9MS15mGuQ
EbDS2y0ii5uBrXSHll4sjNmYhRjYSq92u3uZLDcwtfhX3akXVKW/QAGoV9pEcLU3o2Id74zYg303
hDKoiIxZBXn77lYBvLFKWYz7p+epb+dr1VCnuY7+PaQ4ILAS2tu0DRAkaAgfyA9YnU0tsIUhu5om
3EURx18Wc1iUh13xjPuGzHRqWibs5jYyBvLadbAv2YQcEOqIEwcO5MQa3SQzUBDN08rtbH0xJWmb
bZ7gVUMvMKTlM6m6lHGZnletyf05kBl7UBZLwTLHwJ63HRE4Yji4bEyQqRXdbhDdb6NZuve+N04/
FLPKDzjkeHd3ZeZ4BztiewTvzkV60ulzmfERGsbkYFrusFF5yboNTGLSnOgkA74ybSS7LhjUkZxY
HALTZMR717WIMi04SilVVimyoDWKy5XDsXlafoC4ALKkRR4J7EPATuCi47aML63B+No13Q8VdCXK
0cF5jLHD74SySlJTn7Pa7W3nGnR9fJQJ0vCyVHdfWPnF5BI6URcD4xbOtTU7rI/YuOjUM4a99Lm7
JLL6k0vX4mm/uXbdgITPRf7rZYwa4NqcevlSVmo85Qhwtx3lE9RZ1zn3bu1sIiLptrEIsAQo+9IK
7+pFxAyZ5oNxR18AjuzDCBkVGVbGzPOsaWuyDWagPH7nvidWwRRk/OimmZRZJ6MjjDmuYnR+K7fl
LQ3EgkF3zG9mH9+W4YtHY4Vbs46hiowCqpmU7+gQ4Gaa81fSh+1BGyXghXIubrDD4CNpeyu9WK5T
P98hPdEvWUuCndUNuAJblFvpmU6X+rq0n8a6P9VVflvsMfiidX+w6SzOgo/6EMZkj5mU7AzSraup
ZbwCK8TsYIZElA0QC7HFoVFggs4cBB9e82vEFYdQyPLvSR1hwBugJ/Og7fmtgUEoJe8lSr5nIawa
fTAXKf/+HvTysM+JBjqTHeedJ/WWwbs6B6l0LzorR7h3xLsmHXDmOvS45PhNPy8/f8YjcSjFT0ZU
RMQ+Is4RAH5rRqRfUxjA0Sn+oMjbTrNH0WzpFSTP/zIxWe/CNvepbMEYMH/isJv2OBEaCikilxXj
vYsy99pzFLcjZlja/3bdOoI7Sn7AqUpAaLU0/NkvxkbqbFbqilPBfc6iW87T8YW9j9iDCSc5KyTN
s0Ssh3vBPinM4ut8RAnTsxazQtPbe5Y+1xLIc4bImVYMWUxeA2TtrkQx4tFHfUV1UnxmaLq2YEFZ
wCvhEn5Wi3PXe4ewyf21mZjX2cncfS3EyU5tcZVLtKKNpoxNFrYkQISUv132QNMEHzdcCMqmd82b
IdgMbAPZT322wcj3Xg3pzpe0l3keNesSHcY2SBmXZQpwhOuUyTYSJcoW66x6enUXud3J15z6Bdir
58iwzoLB0OdIScgexiSaJHCKz9BKfeoC8gACOpmtobV3JV8ChyjKF6SOGUlHuQcXHvX4PAfJtRtG
MobSBvT/5B/qqKhOzVCikrMMj42/Dw3S0GzOyYBvsgj8+vKSVd7dIVD8GLndQZRj91LUMfNCCxkL
Av8DtAGYaEmEMtVHUBfBemFP5h/Tuq4xTfo9MQeziXy5La/hOP+lnBqAKOWHPOUiajqEoEMvm4PJ
ckCNkXvwLOtBxEV2TRYE9mDr91FU6eHnl35e5Ng+E9iRbAOfnPA+BJzxE6BT0K0j6u8+qsH7pbsY
vwy8MjY0YXrMNY/LuR+LPckgh7qxT/hkmyelQFU2psEakYiaNEpQs9vxVUs9HYsiOaZKOTeac8JV
J/8vVTauJ6j3+ORAYRb7av4STL8v8h0my64fc/sYhCN4IR0AmlZ+uvZcxmGIlazVzCl/J/+ZQM/m
VpXIGX2DjHSk8NFdpwZTeMsxd1VXPtet616EhyYszuN77NpoCSMFFLfRMGwGv7rBTyFJozZfQL61
L4SlxPuW1POJdcal07ZiUKLfKwYqYdVv01H+cech3GFzHZ9AZqut21HmBYYALkf27UEGyccUMbCt
7Dm9JLASYCAy2DFL2EY/v/bzI7eVPF5DkEQZ+ebRx6TCv8BkQSDlof/WVCRD1b+GdkhvbCDi12R0
601FyDmgR29vJ/OOsBOTkwR/em8u/YfTvEZZZJ7qIdnyUIa3PyJd8RlxYekgV9LzyxUB9dPJc8rv
qIfzQubVVxxY4twH3p70NKifs1my6zJIIDN6e20G2GvGAeVwli9cYoYuqyQaE+Jf555kOqR/gF1e
6GX3LUFTX1bF3w5jJ4ClcUBV9pTF4OUSZ9rasdVtEAK/kN9Y3bIJ/WvS+c9N4dFRdtlXkrr62vPn
dllomFtBQA7e9cIGRRamyFptdYCDjWXlH0Kr+VhHoPEXzyhotX9lJH3Wk//13dy9ZU01HQIFR8no
yfvr2LSVnhu81Hk60B6N4JmN+blyUwO3VMctrzxGQ+JeCiEfeeF/lsmUszRRH3aYw8ezIVc6PbJw
9C5r2zH0Kzcm+M70naSr+Y8dxPe85ggUnn3XMYncSZm++7X9K7E0zX3pto+Ydm4PsthfBaloLlM4
X0IrMp+4NxAGDy375vLX5HtqM2kyL+y6uzWATE8wleo7NrJ5ny4CXyqc6wy2+BxYWf8AhnYsmc9d
6kl0j5iPgqMlAhLj2eOuqtgpmIEHrdOewmHTkJi0YZPIJDyB21oHmGcowtvwFs8P09Z4CdAIr2Lf
dHfopqEpgLm9/7x0GTAjZH7ZrgmcFivsEmYHsmg3iQxZovbyBPbCnOB3Wn7ul4N5SS25b3r1PBRI
n900+6CpAcDqU6tVybQeTQYG9HrvuauZLV88Do+Lbdk04zBCr22LT9aDfVAwFA5XaADlRmoCLeC0
HUK94Lwa6z1yNTOacZFQ6GmEMyIx0dMQD2iVD2oOzJOPvmfTQsZe/fCH8yhN9mllvtPG1Vu2HtGW
kTq9tpvPp8SmpfEBD+1+lJmWHTSIghqcknWVrQ23cQkJIKLBJBpw48PJGKwHhsKPEhctvXX3EaXN
PjD5cG0Z7xrGUAg6WTGzBfYILsKRNYp1MA7PPwiCxBYcWey3wYzG0W6usoE9tBBPjGPiO2CKjZKm
2hW5UawzFVX3BOE1xRyAmwZzq9N4t7H2h3XKSBcxrDpkZoe2A0vqTGbh5In6gAGSFNncjE9ioB8C
ztRskHFaWzdMakZUDHH8AizvLPEWusAUISold6tg/T23PRMTOJTFlHx3zNjPo9/jBUqZBBkxeRtG
ihMlnf5WJf1qTJXilUmyb0T6ldm1OFgaSXieueZBkr2ewGdcqSptn2OHVIc6CfubrtNDYmcj19qi
jLDNX6Xtqm0yAEZDtZZeYCyi2GleDTeK7+MMa5IOaeEJsE8KZtw7vSlI6CnWwleHom2jwzh2fyg4
6ONrRjYTBtdbIHBYD/5z3WfyitFuWMdzyujEL767HCLpACdp62QZkSL2dGSEoTcWVySGr0cOEW0b
lnayxSBl5KTqDYo3mDL2JLrwHufjjd7rMzWmdh8lN+EvWEqbJQPZZwNcENH+Vwwz5mayOlY1q7LC
ateO5WKodt2QDdk4UgBg5GLDVr0AbmoHyfCpxqKdDnhnWTZchSuDc0uSmUURw2njnd08JuyU1MxH
gf2TUHr16SG1ePYMRpzdgCAg99xXy3C6rQ3JZdUUC2LT08WHz8SHGsbp9j/cMgdx3ypLaoJ9lv+7
UJ4DY+IZWSK1JteL1NTSOkW6yPYs53FMdaJ8zKl1LpIye0McNr/Mxt+8lenbzwuEN0Dssn74gE1/
JjUY/K8D9cfj52dEyP5LTaMm7A1N+MCj9kI8H7Ijra0TQ8D0DbMS9OIyLw4mkQ1vHRhFtodjsktF
B/fcVO9jhtmYEsWmiYYXl5rsVhQT/RVmteLMX2kxx2RGxM7Cvkrd/qnyPn8rWVc+zIAmdVLF2+Cz
VWvDnq2+5oE0SKbkQWq8uPyU7W774jrHoPDsbdsa3pqQ9fqNhNgNapLqubTnEw2u9WiaBpXNnDwy
GK1vrTF81Y5GPtJ21duoDD4hJNsGoZjnxJR4iNOHkxPVK/shOvqDO+FCIpnOgkTz0RLKtie9EVFJ
4omPxem5aoe8u/78X5CyyuDpw8WMki0KresYo3dN0Xx86ISNbzDKbK8sYsYA1hekUHW7rLEmot4F
yx2LhyE3xBdVgn6i3Xh4MwDBJpiDl0FrOKZ57DwPXvxd5sa3iHLjRRhsF7uQv76ext+SI2cYun8c
avPDGH/0UW707k420PvqFLPcfp5zrbZ1Pe+ohaLHOCfOyuxrsZ/KpNu3probTu38TXm6WExAz01j
4inbmUlg/6tHnnm195Typn5pN3/zA1+9NK36o0NoO0wJlTWlXyCrt0AN4LPYpX3VbP8xV6DnGb6t
rGKbmD7NXSu+2LI/qQkKTcG4coQ1vOXLvlcqrP4EzBOQ2mfys13yElEoLTdLqM5txtgVz3/0WLbn
Dnosx4e7FGTGAQyj/TFS6TBpmKyXcFnG2M3IYwAr8hWUa7mV+KjedT58U0ZycrAoIdmFjYvPCK+N
OE1m8EhmYMm/VZP8sazU+ixNo2LD5Mz4xyLBY59rK8iS4iFzOh7C7fsrj+j+AG7HOGGam0/9UAn0
08V0LmBC1lHl7dpQ+CwPKjIhyjZ9yfMOWUZ29mil39Lq0uR9SW8eVX+yLLsYTIKpMYirTCsa86ho
DiNL/28jAr/sdFBUKww8LHqmbFdr3oGUQG3gX2P9aHFdwtfpXnOGci/zONycDLlRSQYCq7Vto+Ed
ZChZb2Eti73rZy0HVD0iCw3BCMwzPX0M88ezUdZqt+v3bjKz/6LAlpL2J28IzCIuqr+7dLgOcoWg
zx6ZF0wHL++fHAmnd24hCHfRIH8Ho3u2kTFEK0Sq69gpYpQChnkZKzfZ0M2ecciFRy0LtCQhQ7dU
9bCFcqQusRVQfdvhBU/62lRl9xdpy6bPh3s8W4vTBJSBUxjvguCXVfw0QwvKalpdCnH/yu6vv8h8
CjeSGv9Xmott3M7ye1wGsp1vlM/lhM4jZ2i4MnFY7v16lq9Gn35BvXG+Ozt7ThGQvKfamblbveCY
dwxJ+I9+uBAChVAyfzPggZPgKfjU4C8Nu/sCOFFyRbb1a5CU18kjvdeuIebOVrqhbj1kOvXZHLIf
z2YOMtFPBN7Oz241Tcd2WbGEAVQZhoPlR94AnpLVuqHau2Ky4mHOm32OwlRcIVph/zde7SJAnWEN
+qCB6LNl5nrpEYy42vzm4ePudZKQ8pIrY5chvj5mbFyfbU1DCPm7/W6yB3lwB6sV/mvQtt7GNPz/
LJY+TJFwJ2QKqTL8vLWrM5SbiKyvruggNCb3mYiIh+kr42Sz2EXmxptsHKHyrRvk+9+VwCEmy2fh
xsMb7Lv4ELMh3OtGy7emKYlNXEVV2h1qiKdHiDEbsEbL4exdEslBNirzCaN1uAcObD6MIhHrHjzb
3VDqbxsNFNQO93HqIrIxP8aW+Sjc2Ghv/MpkYR8RTzPwgyxxJmS9wruRVAdPJWsCGoJj7AYbRCoj
A7NyA2n2kUG0BctkbRk3/gnLzuNai9/byHGO1BLFuY5jUFTWvHe5wrZ9DBldi9jY9lEC7aBKgpPb
CFZ15keSqG4H7Y/aEXoTF855tgKDA8J8tluHWIh5O6B1O1QzVBo9WIs4SIeEyRXtqdY9cSu+fA+9
Zpcta34jXAj8FoNbX6WUxO7J08tfDX4FBKaDed0NJkgTWbFtC+KlwA8UQGQYEyP3q0+eWz44rjeA
7sShiOQzZVi3EUM8boMyq+kzWmS7QdyeZL4UrGr+ciriIIGUtpiZlyd8JV9CHtkFBBgE5OJYT2V3
bpeXnx/1RrJ4q4s1mIUn4iNmFIuAbEtt99D6vfn083X//Oj/Xn5+rbPoS2oLh6Hqf+e1SRs2DXR+
ZMYGyk53Fo/TKq3T8+TJVzN13c3UFeXBsIP3pkAnxSAQwCvTZyNnS00IzzrQLrGfHioGp6Ww8B36
ch+TgzlG5rUKIsbmwLfh86L0rDp9iT33t5JkpnstB4sAxXlIQOnjbMlYmzHsmb1MXCI1m8feyX4h
HD041fiUDgG0YqnNA6ZixbQJQB/btoLTgAGVvlRLePL/vXht/gbZQ9QDzgi/7h+NUKBPvQwMJQEr
2WjdRy6OkgvDd6vsRCKT2GifPiVKxXjWpkMR5z9iduZrQwGNqGJ/ZEhl7cyxLDdIqHJEjL8I1kW/
I1tSBBWIMeQi17buHOoaWhkr0081UODSqe6QI/VW9GWyAxaAp6iGMibGwFtxI7+iNIUVhh8XPele
oh9eS87kzDchFzavbSVLalvzWnfDAD5iwmJpjqfJ4k2DK8RYS7iqWHVxcgmGeDiq0AyuaA4xHRfW
h5+216iPmnvY8VIx916jpJl3CaPMvSnxeQhvcPeBS7DGhPaFAnZKt4a1ZGl0Ot2r5v+RdGbLcSpZ
FP0iIkhISHitKmouqTRa0gsh2dfMYzJ/fS/cD63w7ejWlVWQeYa910551I1dakWIe6yRPBUM7h3+
X7hN24ITiMsVB3L1EoXh8BSNxs+Upxjm/H7cpZ3N70s9jhnGvpwo2AT9PBUL7AO8GgFpHvYqHNnm
IjdeY2n+dQrTWlsMe8tEmtxZELL/EpHg3x/LSspDn4SvI5or6LQeQnPSqpuOkCSkO3E0XVOmcp1Z
EKdnNjBeDKXP0JltPOYxEcpGMtXXIVvAqa7YvsrKKqpZ5rVJXv0ZNdqe0SGy288nNohReIhI2Phn
IAn9hQrVQQijYsfaIBaGmVKhXJJSB/ayKnxD4Bg9jWXmlHCl5jnbccEzOVKh2pkeyxu8b/xk3Ru5
jtYB3DZZaxAwo8pbQ4c9XOeITkkeR/mE/IhEUkIJgSZ2CukLwyrS2UJIudOokCmUTb/15GrEKK1f
vpi4W2z/bmK5JR9bm8BSexzm4IQ5p5S+tXy2m3YIFr+WD07tHSrbXx4xx6Po9Xwg6WX2ObACZYOF
/4IAV6bKBdKcckVVMxM4eqsKycntj3ylTE4N66pOM99DnwDFXe3HIXoPmXwha5cWVWB7cmXj35BK
P3pVnR6Wl1KGJjJ6uLLMeLaOg4/dRsW2t7LhdVEkym00tQL2t8/CJUWqnLH6qggNM6R/Nw8/Rkm4
pmlEXyjEatwLVfYS3nzHqV4E5uuHrmjPJl6+bYpSkGv9iPbEDLLYqk4uKxLLsVfGRUeuas4moGj9
s5n9RwwcYDUHHpQNhGzSMFg72qy6My+hm/4X2mwOGJFtMZdD4CRItrdJOEHBZLAG8x/+rSFTVqh1
IiXbb8t5hKZvMuQ1j23KhwCkikKKL/YMzxEnWRH0cpwO46KRysbNUc8FJkDd77PMnAE6GRu/O1ON
Ob8WM/2iwcO3nqyvZ4OiRrovsFpZyJrpc8GPBjXRcpv5N4jHW5mVT7MD1Bsz/AieXX3G9lpTtojf
GHglW4AS2wZ84iVjckIQ30yQQjpelJTLLfVoP7wk/68D5ydd/YliPoOG2X7kYNvRyZK12cL/qAzv
wGhxPCrk/zXJyudoGW62TsddFXlvTE3lzZoQ9wyOB8gBW9jeVlDDSmBOAURqMjfMT7uvjCfbYjfU
5wub3gTEufIh6ltXv5isAEgO3BudzteulH9MAaXE6YtVxAZ7D8UpAbh9+EiU+3Qii+4l4oDauyNK
ZurXdBt2aMXsKBz2vbdCZ/2kPKfSONYGEH/WvMCgm6yGTxOnzGUya4sUtL7QLKJQLWvjGpPRntXV
aRjZ2XVG2uFEM6cAbQTwz8m5u2GJjcWihQztp8hgu2U0yMmrJCW6KWESmBWSmYrs/1KMpT/RavSe
HDd9dqPSPQ+RtVoMiqCt0vpDfQpdFj+jjT7cRoMFvsC4m+SmxBhcL2ViVnsLJzOMe6IYF5rHeJnS
A5KDBd0h+mNfFM2+6Gt54uoONOavwGbicZWh8ZFHteBd8sGpo0pP4kG99bHRBGbnImGc4E3kRju9
8FxlFBd18kZy3okq4zZLKJqm7yEPn80/ObpxPPZEqjdFf68Guhb+D5mZZMcc2stGivDTk1gqOxYp
6BaMQwTeAdDBMUNwVXYJCR1OzOrXYcoVjZ8WovWDi5l3qSoXAVwfZNG8PFnaPxtkCoKpmhNsz1Kd
6ed00E/1C+LCeKfWSrwT+o2n86QaS7x2U8cATNQ3WY/ih1e47/L4h/BCb9cu0EAjqPwb1a28Ya+Y
926OtqCE0jOEF1OTeJP0PFTT9MtrmW5rzboqJW5oD5/SCqZObJradXZmDChHEk8HVjEJ4WzOdwlr
cd9TuQHzWZznDsKOXsZ016qeNaTBytmvx0A5iFqn/kmNC7s0T2NZH3NSnoue6BJyuY2x1GfP6KES
ED53EEm/HdFF/NLIjAOMxxprdP9Gb4Zh2UvZvANjIgZKIiPwxLNLr3l0KEA6qNidA6cQoTd5o6ix
OwZdnbtG2g6BEF63m9jYbMsowQ5YLNatFrw3ZIAJrAODd5K+m5xVZMxwcEb9vnjstBMirefew2HQ
w06pq+hUkGGxCUsX4MU4PUPlQJc/tPc0sz2khS1NXqfloYvV3yIcPkGZP4GwI1J3gHhUma9goBC6
d2hsVcONsEysBUSzd9WSXcv6R7roloWAZ200+mombGoiY3rqWDWfh0EghfPze6wihpv+AJI3St+n
RDyn5A41kiamcmi/HdtF2aEmSid85jyxG56L5kL+Of6bCvp33qfVd4kglW62aygoaCFP3tI1+wmF
xdE1mCAhLCI6B3c9N7U/HPU0LocRhTdxf+axqBa5t8hJ25JSjvslNe/+TL3ZsMJhgA/Y3keLj98K
lNzrEi31V8/gZkzIjJnm09xxYcNOAdiJyni3CHwsTi7PXmL+eITE5g2mucIgr4SXE9mM9oLGNL5t
ppWo/r/yAgSks869Pc5gJyKQFkHBvOV3vrW52w+xEP2qOiaBawHSQYrGpmyHYc8GDN7sqqwPiwdN
gURQ3arErrFizdq9lAWVi+8aUVD0De8Zukpse+jxIm2TnpY29sMM/bobSQBh0rPsZ1t9mYiQ9qMm
nST2xkM4l3tvZsWPduZc468+uIxOmsWxH3Dp2g+D15qHDDZuvohXBYGRoeZjXSzM7jL5UafooTtT
zS9YxjYpP5+R1ftmxgiL6j60R/w/7rRc+ZeDae0QszbL+GG5QB6jLvutMQRzFWesXwm+qArg7BBQ
EPElNh3J8o2+gPYR0k9/MY0x3JddKTYApYmuVOo3wFZXduF7g4SY9Gobpw0caafLssBIcEVxm6vj
ROebOOSSz91461CKHhqTAXSqpl9uyNFAu0sTNtnlQYn0r2+4n1E6qKcu6sct8Bu5cW0Ji0FYyUUr
pAadz6pBF7/JlXtF/ojDxLfpGqvwTsgJrm4AaB47ndVx8B4h0KVsGYsj23ZYqZQy+7q9laaI4P2Y
QDUU+XaxvZaSYfsKiSABlk+QSxlXbBat5iNiWRpAauOJNXCETQI7e1u59cOAFWwjKwMIhmp/lYsd
o5Yd3pgzpzfagenJV28MdAALW7Z164iEhbds8cbmdElQ7HYMoh47XRQkLbmnVJEPRwNbbq3pq0by
eS8ceafFgeAEpQrTNhZB6de3PFsN01rXQSr47NKMtOMASKYHup5wnUyPX4g97Q1rU3/j2FTSPXK3
3TP5DH+JIGTPPjiBnbKTQIwRMsBDLR7FEaePA5CFNdghd2EXRIiwhpBpgsAP9q/YFFNbn62c4n4u
4SHMMLdAdLBJHxja3SxUe7tkrr0f+2+qnadYA8lGBDxTPRHWRUkymlZz65euOlE/n6WaMPK7Dvgh
xETPeF8gZiaetxvy5U9Mij2LAGALMInwhTjejNijeQXfDEPBduKvmk1zyKZpu2ibUXrb/0H59Gk4
ZYgN+0xUvfM4A1ECCDTvZ0v8V4dmeIBQjkqPZQyWeoHy5upJpBF7iTXokg7Du2/NlKzOjKgJqqBb
uQRomap7VN7YPYbqEyEKc1EQSPVY/yVIHiuukZMhBfCnyJJdg1BeDcYdwP9LTxHGpwRVV1BFzXGR
XNz2aWlTg+UCMg4aN7NQxMki4jbRnG9HS1bHZOjOhZfNNyKjeCqjGO+r42Ap/AMRfKa1yRT6y85E
Dl6vDIkJ9hxwEmRiRMi7mElDSCXu8tWgKSdYDNUCQYtZ0i/HqvdRJbbWU56l73a6VqUJyxqT/01t
p14wtTFWekODZOR+3rLuIgVMLIi6LFTjzFUSBuawUf7YrUXz0a8uwilNLtURmE8V0C2pjc0nvB8j
KBT/4jNp4tQZacB3BdTggOcGUQqkdAeDuKzyZzNyOnQR5nJEphoHSjl/UTu3O1c6vytW6Zu8mz7D
sKgxMlOrTxZG38xl2BiK5wrQ7QljCAXMkpioqVmLu0uEybbJlmPrFLDMFiNAiIcYw18CBBKIeNYS
FEzyfjF/hZj9N0sJY7Gf6d5Bw/32UNZSSec0giXWRMp9EkJ5pRsiDXRvPQ8Z7h8mwdF5QY1p9g6O
Pzk/1xEiLKMe/H0Rj9+RiA9LnEd73wvRTJPeV6Z4X0mWveB15ZISPqDKHjJXOUFqz7R7d3HwDSio
N8RrOCeGwh44CE/sozJyGYoDwzft0Tr0OrmITumLNaEclv1V4wmbkyU/jakLELq61Ub+38hKBzOK
QF7I+xOjqcrS+iZSZkdNb82BUZrv1K4QPZEkBvhCsFXE5S6zoR3nYL7PfeFimRO/obw0e9iaSMo0
8O8pHLCDVGTf+W842hniYJbaNYtMDsKkXcVyhcEEipWT7xOhZPBlGQA8yHMgAT4yAlmG2dnivN31
KcSZeVJfqb+Ox6vpNlb0HqR2fUqr+nH8vtqnXQtoccwuWKs3kvODvT0/DgY9hj5g5RjFYwJMs/po
TONrNUxA3GYUDQmU40NWTwvbg0MKr+3kAyjZOQjYsDqXGDtI8g3w8RFKWl1du4/R3RBHiZhwNeJm
QTiTnqgWpI9hTqYdjkKbPJQtXQeWmQWk/LTg8LeMZdq6JjwBV5CiiYAX3VS4MNUlH81xmvYWptbb
rHRAkBv5y8Jzj42X/YUuVkGaBW3RtempnJqLj2HzlI1ldP33RWjxYxKOtzfGX/A0gLYAVunChWK6
JQDP9kwRdN47sgrutKnIdqYw74lWyYF3LhU5BqqQnLmsWN4TwLTP7Zyf8nh5cRL+fqh2WTMIIoGp
zJMtlNlNlTTGvfKri1OSAWugQqlWIdjTkn8S6fp35O7i9H/joZ6xT/qbtsE+GxrdT4a056KtSt4X
5f7oktz2ljDYOvucRbSPV0jwKkDOuW4OwzB8FWvVl6YamalrPIt0hgvsTuAXkJtCzJlQOLBYrVxP
7YBkbMGsxZex5Fvm2EICIsvYbW9iK52ZeE87K8y8rbSU2vYEZEXrZzqbZDyylfpyLNRdMyoBTdIa
fMt3knusbZ5ZH1mj2JgHliXOZviQetInuvyUMIaqc82EIF2eY0afW2EWf/Mk/ju3K/oyR77UNuIm
dXi1psX5HnRyqI1zsngjhQSnP6YmwIi+IjyPhHCfzCeNoQW1euyjXTdxBtUgZhkKjuyoi1tdzHAH
3/Abq1c3iR5N7BbpiMbQrioeY4FYozO7QJENc9AJ7n3Qb8slJ+HI1NGpae30YCGgrSfLYLEURaQt
4oWfbXy/021KHCh5NPkHQ08Hsqerm5d02carIPyMNNcA2wV73rE6lPNEjRMlQSPFqmo2r+xHiOBx
oCMqZhJZGW6gKZEzYZJ8QoYAU4iBS6GsCxLkq5ZVQv0cMWoGz1FWpwj7ljJFvs+kZAY8KBTxaV6c
yprM6mKa1xSgOOa8F+cpNG2sJpnNVAh8VB8hyVHcMpOJOm+2XWfPvmDa8zw/ll794TB5vvfjCJa1
Iz62sQ1zF7X965RP6BZSH7WogPLVWwaDgoVZUwtz+4Twy300EtKDHFRCaWuD2cwJZs2K9JJ04Hgb
WV9tE9bzklN5MPxi77lmeANJPNbUwxciJordyttg4T+NpEaHH3nuiBO8CgFmhijD/DUfqRPCqbrB
du5JVEEjC343OYx1j51Qi0Mzlvaz8trjOBQn+NpLkBKKwZxvA60m3wyQbvBjl6epnB8qXX4K+Y06
HEjoxJB40clDFJOuRBzRc1e6vFgEZyWLZr1V9RTJ0t/IwgYgaUzfMY6MCkPwBSnRZ96bATURfOLJ
aK+U8DtrcTDUDsm7rf2/WIYtiubsA5mXt2Xy6AdVR2CimUTnqafXHvCM167A/jnT/djEdtrJMO7g
2/Mti4xYmKxmwaotZw8S6HvIbOOW6hyJFZoix7buFNSYxGV787rmaELP2ZnRiOh6Gt5dlpSbNgNm
wm/WwzlyISzNPDMeiHaEClDWQAcoVgtT1rukXcM+CIpaGdCohY8XHyyqGCx1EFF4CR3ugQpW5Y6o
q6MuUpI/qpDfConZeLYgxLg0xKC0rJgSW9do9Ng17iNTYbdY/O7mpT5W+DZ76Is/ZGlkUL60oELO
q1szs7qmFLI8KmKNYtHn50b94l5EFrIQ9SKkRo64hcbwX5YM9gHhinvrzRqtN8x3GM2kH7eB37YE
JRCHuY8858PX4cVon5ywn6+JlRxLpD9X92xLofY4OQlZ0Z3HPEkMLzDxT2bHe1SVnnjFlZJsw8oG
1LXeIpnX8L6QlDJCd4ONYMb7QZ8NLsErW9PVdoCH0gKh7nGMYjqHrAQ5YtgXjfMf7FX4r109HiaO
rk0zheKA9eOW99gLS2XBlbeZNA/d5yozeZgqVr9DpYieH6864/s60ZGq3UYwqaMChsy0G1pQLiEn
q4qBd8TNR8xIciuAKg9MRTdlQ4mezS8IuNUhxgm8HWIxPHCYBaBx+ie94uRirAMHY85Q+qv5VSEE
o0dyg8JL/zhY8wIXXAraLjdw7wam/qfZYPEZI5FY/Okr8UZ3i4kTQ4f+8HNSMbR0Jt5Re00geUjR
x2805peQm2DbD/pdtFzTMBr2BYmNZ6L2Ar9IaRLhYPNNsVsXDOd4CV8l1EZOk04/Mi18aKwWtqZU
JMRizzGHi8oUpkBr/rCt+kUs7i9CHJMjGZcGqHUac4VVlGBnQl58xERiyE9d7euNMCDScGIRM7pQ
OGcm+uFuEPtJnZKwXICBoOAEicesXI7qVHMpzgpZMkPm8JGlJmMVMVrwGS1yR8z8QkjHsCtbl18C
B9UjtX0c4NdgHY9+8DwNdXwc4uqMVsOGuZWzIq1Z5OyZjjACb7LpqZr9E8vecqezkdh7bD7K5NV1
U3wGbSFhnEf1yVv/SVWJOI5j+pgI1roVtY8VYsIffOZEiwFqb9JkomUfPrcHszre+tJhA+EXqoWB
U+pAEr40GuG+rtDyWeN/WW17Z4/jpcXXxII6YnYwuUzISoCt+InxAQv3Gjr4A5NJWCvKGlav/Udi
KdtLd3aCBF8GDPusOidGO6MzARMVR9a+qDtkG//WSit9vFkLFg8xzc0V7ik3idkzHeQyslf2JkQz
tkE7gaR0RFsIK5oZCWSGgieZ4IfKD+p0/jL47BmMKYVZPHzu/Ogztch+NoXEckvXeOzGDmLTQDpR
GeWPNs0c5pic8oKpMOe09b0M+OjC8rdmIsSiIlzOhRLjefr4B+1G1efvhX/jmLotdf8yTNB0Zes+
OpoXEHlceEA3hXjTaN1XIF0D/QWvZ527rxabYo9Ad5JW8l+EBHUBKGDYzJJ8wrRsXshudR6ZvGHn
I6eYXSIdJldUzYy3S4J/AEhE/oArMyBgrGP6k4uRzSdO+oImBP2zrAOon3ZPbT6nLL+lsAmoZG5x
slUznNuwW7GsT+SguttBse1guneTnZOekdjtPYPVUomnZZcIj0ls0j2l4xpXkc+vVeEj6BCivLJ/
YpwyWqR0TOvgXvxiSLnAGDgR+PhRExLj9aQ79tw/iEz0a9OhZ0YUYUcdUh6PeVHoJ8R1E6VVGQt7
YcgWKaB8K6VhMoHKGGkznTzN0AjUrb1Lk+wNnrFEPpMThMjmlxlOjCEt0TgQvNaFwq5dujLKU9P0
XjEKU2xOSKVRLtIEpP6lD4vlEDm8Zv++MJl9WEKFWop2MXLIH+8KOZ4sfSGHQldoguKhifBpsu5O
qTr2vMa/F19diOrxoYuZB42ZdugRYS9rroSxb6LEuEx1DUt84HzvPSO+JuHIcwUCEosFroiUdUAY
XXr8xZuRIMVK+/f1P2UR/7eKyvQQzTfs6J+1yuQDe4tDVjFqyVVu70iZQnQNR+4gxhTrqremCcu2
P7u92Z+bpDCOJNWTeZD1l0Yr/E/rn0wj5sielv7AOpvXiMsf4eqDtyjj4vQS6TX1i5d916rcObZZ
Xcw4pksi0cm2u/fGRAk3DeTa5L51nc3ksIzTE6fcz8wsmvqqT14qFjRl1R5Im2ISFYN1ndicbYEo
aBj+AAkWJ2ZoX5p38JPlrSVL0NIWRw6oQH51yKQMGqMQ4jFyCod5LJ7lQyvbJ2mvjuLoiSl8DCEC
sLYggmMjnAjTU0tY5gBaa4fkCEOUsnFSRwzevaw6qTli/wK5Ii5iCwwWzbheqqVeOYr6/835YvX3
GAvAQS29eewUW+giPOQx9ucBk9ZpaboTS4f0cRLmq8J7f0FCqrdZwZSStQG6iexP0sSg3FLWRJOl
zYfSyV8stfwmQkwERho3539fSB/BruZ1Iz6LJA6EpIeRo8aoQYbE1sowrTcTo6yaCOFe9RfCDSwI
nAoigT8wjXHrY+ua7FocGKcV9C7bhQc2M93jRquvoKyXvVn6P+2CQojgsiYQMWx73zCpswFZ7y0a
gUNRu5uw6L2Tn9bDpRDTvSmYXYTVUJ65L0vo4fwpjav2OJDF8y/Xy2uY5DsWFs0xNuJL04m93cn4
uBiIeaQR3cF8Dju/Ee9Gp4wr9PA5yN2e4LYiu0dEYexa4a3ol27ZhloPe0X3xOqCgU6bGdS9fxvH
bo7kE4eo0caXqKSrK13X3yKRKw6t0FQJjG52Y5LezEaVJ7ePHq1uIHoiS8VPFCbzCcD6Wa/fpiQl
lSa43LVpGFLF1u3jQszO43CDPRASqTR9RYlTneue+RT8LAgdDRpfkASxWRFt7RgvuvCGR6QztFn5
8Molh9A9bcbnjF0jDNeFgWT9HSeivfVNBnWAcN9N3YA44KLnM6n1SyG/W5EXe8w0kBNi+6c1PUrq
WGOiVczjKiRxMGGqX10WvUJrZVvdk0abSVZblq2/pOVwaLY0coZd/hdqsghG4Pobo8OVnlsunrNh
RMC4TpWTeHyYpXt0/XY4tiUvTIFZgbzZCLEOOYo3Z0CqSmbDDPZ0jyMnvXmygrVM1MlezPG30RJ3
nK5+Z7eeET6A1/jHVnJWwBLuwuGUkW6YLgQLDEgtGEw1Zyf7qXLFXLscYF2Pht4yJICc1XdPc2VT
d/fE6SQMM4EnvKQzv11GNjAMyjl6ikyCEtiyDlgYHswa1dVglw/K/7MuQra91A5kbcQS/4bY/+bX
KWkU27wWEvpeVF3+EZrzDtBPjeFX4ski7Kqb97oYfrF16m4gx+n4DeLjoynehyJ08Z0U8eM/y1cj
kaB3CbCAokD5Hsr6rQ/5F9dEFkVjPm9TifYAJUm0GQvMKl5RQVzvMNN4jXqN6uyNXAL7pA0RP7LQ
87el2Zv4nejeWMOS5MvwGJKQzC+VGS3bsQ1HzuzhiLGY0a7PUhv5J1ldESEfPSMHtZDNLXMiUovD
6LmnRTTui4ZrsrEiyL71LG+mX7Meb9Sjm5s98/SO9bjNfmZyx8e8ltOp76e/GfjlVFFrONIej9bE
Jt/Bv4M3EauifQpRugUQS5E+MrVpBrldwMTeku4v6YDFmR/jiOVxPLPG+piHdQYcf5PKXSta7rId
f8aIbkd5HQqHpOHNoTnb+p6VgAuZsZRiOQvcUeLtJSiVJFOX+c3SXtBmwQRJ4l9999ZaSHISjzlP
6owVy1bWmQuwFWZ4LnlWFzYyd7uw5o2ZsjWE52YhjgR2bbec3SxUAWpR8HHppmHz0hH6Cfdes/Sj
q8Y4QoT02sblZa/Y7A07G0UdaQD0y/inwCaPCAqxkY6BWcrXpYm9i6dQcGVOeIv4bW8sa8EHVfRv
CcbSTZ04bDAZMEs5m58iVnt4YX3X6y+LBGqIY3F1MEV59BJmqC7fYNeUd7kGrRUj+c9O3KPomIeT
o61vTMXibqBiK6ibjpDD4YJM/SN6+7RwpofJuwLVKTdtq4JQSVJ2lP3AvmjXW8L7MNPi0+sRkoWj
7R/9CDHi4gN7kPPdNR37UANrp0iyGapjrj3mRvy9RNols5e+OSOnGyyIhl8xWbvchWgy+WUQR0Ci
eACnS+hHu8bR69w2OdaJuTJbw+YBGgQGOpupZcXxeNM+cQNemN81RdAxHvoXdPxcmSoCNmuxCK96
B46Cl0VBC73xIaQaOg1T9e3lHtAzMvr2yfx7GgfjOEZkNDB2wn6cjfAczb8a2nHcryl+y1l4nMDI
hmlF1WIQedof2oFj2qjLT8VS+6Cd/Kk2lI3YAXyzdFoiCpG5bkKUP0TQpkCTUXPxUGH0dPXBSWLn
xAtib5oBVJSQz4vtLs8j2GyA0rnBE2TnrASt7tFeIEWwlxFrNLBzMyf7lM3+D7T34miwZzAc8Ys1
qwQfiIa8wpRo2JH11qriaRnw88kKIY1kKXVJq0+3c5zXqRdY3sIMtutKbCCUxGeJPaaI5gyr/BpY
/zh5mu9iZaqbh7cejqjFlH0kRLdyDq4H/CaGQizYFqTr38Ocsu3YWKjcWjREEfsshmisVFw4TUGb
Wd8zvdfRxsk9YtE+9LjptnWDew9eOlJOIfEdgI97IhqKNWLahzveSHfvEfNEXYfUccN+cuDoTu7Z
7MZnWLEVzoSgs3Glotzg5UuI/MOpz+6mvljOqFb+6UNkkribAccIvFmbm0Zbzzk+71lV5jEraraB
Q/2SuGt2TAEXyFuekohfFn7Y9ma5xbkutgAUohvQDLFDl48uBePflImdEfNpSlj+m8YNCacBoT1L
I0Upj+LLm3CJsKVM8nxrdSqHP5rPp+YdTFn1lTDLa2fgdku8rCloOSSKxhyP9aTDrTMv3iuy0prS
DqsbIE7yJZvlfWCC0zEuHpKxonvU1LJo8IBiz79SNdsHm1UWBqckDXxXoS0nH9vgLIfG1HwvFW68
TEss5Et6CaFP4ZjFmEJwa9D7gqsPE8AmBD+yihIeSrO82rFXnRCAfRoWsUsMmP/gVEbCo6S7tWcZ
PoxErZtEm241mWxHVxjW01jMkl4EnllTxwf2UUShy8S+rY5u09UAghRWBUIRaI6s6LvqccHMpriH
pb1cOxfnj9WE13z+cUzeFi9Hu5wZqC0JCmeU0LscQ3ZtBm6cYYsRDiGYoqIIydyFjJXsAfysIJbZ
VFdib5ynsMOsVRTO1zSgCMhGMPFDzkwgJtxlJylhjD6pXucuIvSqjvgD4oluJAe0BvqEEOuZ4S33
vOyHrYXxx0NkGaOjRYPTiMDEAfbUG6jQSv/XPFjVMQJDa7UFOKrM+0zQom6EjozHAT7yJeKTVAzQ
d8Ug2X8PWzo3jIhVbe8HD1t7X4a0KZIVDEqlJxwSDyZ5cDvdFGQY+sgw4cyZV0Fpk0e5wyZkBszl
22ytjHpnJTGT8R4fc0J4S9q/zE197upE7Fra66DJQ1xNhvcDLUVHL4TiEKAVzhci2/7jrlK7rKKD
bGd+/FoXxzQqyAfzCJWf6unoEdRS1dl/6SS5bZwdw8KQdfwCsjrgYZ0DZUY8BollB2g12o2VFHhr
eE6SGoqNOVvVng3vwUikd6Wc5kcPCelCG3DjcGZ/9ofF+TXWu8WJQD02lkbUrQgNpWmsnTcrT1gA
xt6vrhIvVi/7rVnjIBqT6gBbcu+AbmGrAPPIbzqGnTG5cZl7p1enhOrwEzTRS52Xr/kEVtthQMGK
9i3THfwH8tM2RTyxveieC234j/0CC7plb2c2zV4Jum3s6QkXMJ5+QBEfcN1ZhTmJODDxSYiuYrxj
xR8jSsfnWKYfmavpYFEYKEFCH7Tls9taRHtOBNBAxaKIh7O5wy9K4tdqn5/XpA+n68Mji+KT1AkE
gCk9GwPxoQAWkUHwTZWCQ4H3ETRTmAOJGAEV+0kbOGwgW+7to2mqhwmOzTAX98TwUd/XaM/ndiJk
viG5hBCdQyedB6vyD3kbZ18eLLUYdu+WE8ujqQl/V7CDNqICQmjkNip8ukkfed9JhnwsaN+Zn3sQ
54RxrCT4laJ+aFcwlYrJuMG+vAQZPXptmfIOI+klBldzQ/oWhNmCzBFwrrDd8Njb05scbV5M7EdX
TiOqCqUgAxfWC0CIbIMyWlwJZQR6vIZLxvNeVIYi6BrLbFG32fXfl8ahLWsWTXdSI99RVXqbTRWs
OdBHUyW/M0sYRBbXsJtT4JOLLdm9EUI3JNWw9flkt05ZVU+z8B/pRy2rn998ZV/g/OL6rv/LZvC8
49wRgFig1cjTFysusXfk6oiXv3gBy+hu4MiMp6yw3wth62CsybGoHVbgGVrzS9ypH2axL5jtX1H+
tmyroZr5s8yuKBZNUjviJ3YY0w5Jo8LUyBMWWibAlUxhWUo/S5WUN4czmwXmZYrVpnVLY9d0sNBm
6DVyuApXlE9NZjENQN0gUx0+xWNTB3ZJ0l3t2d+kQHBPOdNPMxOD4zOqi5pe3rHnirviE+v8q+zf
PSCDoCrF85z1/iNYpfrRLvdGmy6ssazlarB8BFu4penOgip263uU8dbPVTBYXMXa0l/I1dyjT3PR
hINkWvzm+pl5FsaaiUhwcA3QbK6p2zHuzIz/6U0bwz5Zs3JPhGvDtNLRlQzkCK3JxO/CnTAg+VG8
w8tx8n27p83C9zyg7NlFggSjpIbV7wO5NGaOKwl9lTMW5l9CJLgcSI/sSIjdOKsPA1KzB03v0bVK
uDb4kLatMOYA7qR7LOX0k6IS9cPEfE1bE3j3KssvU4wv3dBvSXZXD2xPL+Citgh8eclg4R0p5O5h
S0pfMfJhwIqgmDULANXFRNnoJL8ym7/0iKc6Al9NdFilXmQTb73abXh9IbCTX5YkPmv04Wg4TFFp
RK//cFCVi+LAKUhwHdBcsKqw9y0Eyhs1dXggzew5T/ivHLk85VGfXIHsJVe5oMxoXMyloq7bS9Ew
GbRriNl+ZYb/I+pMliNFsij6RZg5M2xjHhQhRUhKKXODpYZkHhxwcPj6OqgXvWhZVrWVpRRi8Hff
vec+uGGqt62Or80QX4Wb1us0wn88RukC/gSMMZW0QrvuuTFH92xzwILMloKHZS3bqpbqcMt/6jGv
HiCE/3VIntBR4SZbR/JIizLjm20ePO4Mw7hqZr3Bs8eIbdlPXTR8O1QYkvi/WImwXm2OhPvGtK6e
kSOyTCPcOGHAiXgkqSzJ3vbpzonzL5fD+NGnwGe2x4ANzq+Eiu5VqHuGrjRymeiDG3Ge9xCo/ipO
ONVj0m5Tirb9qeIDVerd6y2x5fYeWCF7XxOn0HtJU1Sfo7HaVRgAcWpxLsnyDhaAZ7z29crLLXGd
xk8pVH6rfGo8FWsmavkYva3Ond/DIIdKHQvz0vkC5hMKoh7FY1LLirEkyvD7BtHaGFklJ/WOKlL/
ZPao/oaw1JGcLZ7KkYx0zEbD88x9gWkSS+NwYR9laRp3aTm2KaC3fFyxfO7ahoPW2Lh+WQDhT6w4
IcVDhi2/Di7Uyjj7uenEEQmoekxtJnIs26vZ7Jqd79JzF5Yq4dIb795o3G3Jz2yyHUYywGoEAo5w
WLsIoeU+K9WmEaY+9vKS82LdlQ45UCeKnoYxgMCYMZTBK2M1byXw94VhnVI6In3b4ViXkO5xYgqH
Zib0jApWgZ6A55nMNeu1eF3MgOmjsQgfGtm/ATa4jlHfbVnilfCG6n/aY7n80yuQOVsHPjPwaMaJ
OMEKbDPFrNI0uFpCkCGZHATqeDtCtXju85o78BxxwHvIlam3ZsYT0MZkTGgJv4ZOpISWNmLtiJ2F
JJSwzOr2Ec/9A2f8g6d8b+tiBljFyn0OyLU+OjyFn3NBk8WYNVuIf9xhxYmMjGiM/tRJtftJIyaT
+2rWCkMilU9uZm0QVvoHnoEM+05n7kxMnEfWPg0cmt7d9dI+lH7zK62r5CRF+DxRW39OgXRjiUK5
BHMK9E5zluVLCFBxrZiSUXfFRbEC6vIR3m/tM+emrCgFagOZb4DcSfLZShJ7Seo82g2sc9665Z5F
SIULncx3k9krIqH2wcuTZ18Cf2kqSkeCBlq+Dlu42eFXNyhGvUTk97x+N1GFrjnAgj1W+1VS0s4S
1TBKQz3mzw613AU6+UfrhkQFe0w2kvMh2n5/seLaONkmfrhSiEs6Z0QcMaVt/Mzvj8Hocp5B8Oh5
6fpGUtAg9KUBDjAUtd05zep/hkiycxACKrdG+6QolCkwAu69AZF+9Kgy6sxTGoWUR4Ytj/SAGKIz
sW5p8ZPspCva5wl8EmgFTmlDy/OOtuCN0Zg9A0vHuYz6OStjxe5gZom9906BT6yBxKyrrnbWtLOd
4W+291ktUWlZWacGZW1Ha4LoguLeTTk1nKbY1zmOO1lKOqwNCiCLKn4hk33XtVHeGpviTPnRdajr
vIHoZzIcecfAhfsj8EJajgZiKhMWNaeV3qVhj7LlQ/BXkhTn6Ue8rIuA4UtTiZzZOHwEOEkr0Olj
EMYPeKmOg/KsPYtSf+vUbYYx7NI2nf2QjB3Pu2V7XZAYadhvZj7UKGKs+S3lh9ygCX3FOOA2hVu9
VlERnn2Yfzc+hW/G9lc9TxDA8olOVr2wp3IBfpB2+c8Sw/yeHC+OejHgkzTyPx5+UihmVEMK8Bxm
XoNnRGDOpdXvZp+yrgKvNKAMA296bt8tK+iuISt61eKcjwVFVrPP8ioAOxHIMDz9rAZ+/hR2qcMa
F+QfOL75SLWTca4cGdA9jA/P1P4JCGp8csZPqG6Qndl5p4K10Bgkw5ZH6Mos/AU1naw5R+gDEYDh
LCb73luDPARTMML4MvG2YT9og54s6eTTI8oNWU74DkfS/1oQkNZusKOXpAzxQ8eaFg0zHSgP1Oyv
BpsMDbvcT2NiEqY+Yi0iPmyY/njL/G6+4IDfjiHPVrYbiCBumT5HXbhY9QEg/vxjzy/2Xn+EAre+
ifS4z5asVDexsTAqnDiIg99GrIBAWe527MaDDdP4MPNi4q9DhQKKt+pjmkxD56lqLIkfshIPhD5w
6DXhX8dheWIC7Mui4XW0MmqSneQXSmq9P7sFpiJKA5+kgr0Y/S3Ja+0tz7jG2FFwElIOpmj9upXG
mF8d6e1ESzu53flHI8hALSI3Jn5BE000OjcCJqYYhxufuE0obhNBjFo1mEmP3BNr3zfwRNA+CKXZ
w6w7EnxtQkDS4WrAyHzFGckTuqCWzWxJWYwt/1ntPzaNjI88ScnNAYyy4LJtnXwOmNooMmV1Si6q
77x9XRHoKxZ0JmQj1OwufiIdjgcm2dn5ADfW7J8Em6ATAs1LXwprXQpM9A4dfStahX5JGATrrq0i
rmrMklUTHEyWeGne/04ats2twaLBaRqDnGEdPvRzBYeOPwU7PLXJSrnz8xSb4U4YximRJY9tk0xG
oMphYbFtxnBMYNRRRgxWxTAiiP/pV2/CwiJ7e+UUkNx0FPt8Eg01Eh7gKtnF1aPJmSv16UCDOfoQ
Z1F56oXhHQmgDzMpwsneZblzj0p+kqr2a0TRxr9PrB/vDd+8E7TNXuBYWLH6tK+YEu29KOsPsAjT
SYauszYmmHcpQsVZZZTr+YnFwUPS1RW2Fou+HBAQvEba5TKW9+a0ienhegCTNC+HfQwVTv8xaarD
RGpcVW0Xv43c3fvYmVcBFrFTIGv/dciYFWT4UjSGc+76nIY97eymgLrKmgz5OhiD5yKsx72Xuf6R
4Z5ghIxOcWF+p7ndHKRIF9s6dJd2rronSw70+CXWuP4/B+vnTzzi94nPZcfK/b2mwIUj33gLTQ5/
KQjGOU2A0mRC8liiIvLni+6939VI15IP5uoku39oY9ERB0Fy7gK1QUEuiFnFNLFZ+K7wiICGkOYx
pvrx4o0PQzIbmxInHi/PZA16ZLjSHGMfXS/5HS++sXCKgZV45LMzj3VXjxRwrk0/hClnYhY1BVhi
9e1JFmBqJg+tuVIyHsCY8ymHVAZCNVkWJj39GdZedogsUrBdWPyCHnWKykDv0DhXvkMloCcte9fF
mCgkwVWIVR8e5np0R5exvSdobNXVe86QfddDRyOa7q8+dcnREgCfea/RU0s4nr72Zjc4OAD8RqM9
Gs0T+ag/k6inQ+r5vwtt9gdDdOQJxwHX/og5SHXhZ4fr7WoXDmio5Ytq4c5EwDUt04drhZsRENxA
bxytaxxwBQYa7EY2/Tvbdprkudk0IQhRV4ErAuXB5Wc0ZGJNl6s62AdT6B9bUHgP/fJFaeU+pGo8
FXkZHC0B9tDsFxOnL3gqNLzjRqf958FROXiAvJhNfU0QpvoOqrh/9Sw/e6QO9Tkb5u6VKjb3yTZa
3iJ2Q0+zV1w9oBzHVmlNxZz9WlVLL4J2yUUU/Yu2qFwFCFdifjPiXVuvDU0hserT9yqOIzI3HDCk
opqls8I3BYdGpug0IIazqj94dfYnGaczwa9nKzN/ZUlrbayqAJaWEB53zjZ5VuJ33Wug4DbwOytb
uLFD726msoWvd3VCCna1g93di/9k+axANSVHmBkv3UA4xrI45sfxdCnc8V/ekAOx++qj8pt3alfA
yFjt1WnJ0w6EF9+NDI+UFb3GM6sujoEGRk7MKynA4RUnPptRoL4RxGyOaWje7JJtS8anyOsvdtbx
8nFp8C28mgvjUZhMxZyyrD6ut2ZkIrAV45ckqWRiVuVUgHd/moLz1E33oizgjgHraqs3LtwvaVTP
ptlS1IyNoom+DUgMuyiWN6BG9kPIYOabRKD/pF6TntzFdtRRecsG/p27gQMalQsqxgjB65/xBP6x
MV+6CTW8nymZUFn5xERwdr06xz3TLaaO/t9E8TOSMnPwIFvKcukb2U9cSSAU5cWF4ravIhOjUgUq
OBjsHbd4upnibj6owYJSRddC5w3uKZ62QjbDsYbK40C3N8Y6QgOv/qDRYdG1cIlUvOHMcnzplyeB
2QM+C875KNHhW9TtkIndQWVcUST2G6HJ2egO8BQdPPdo6ofXIrPDPU9C0isN42Lj1UjKVYRFHdui
LdCZKEyAM6mGaMv9GGKCWdcO0i/EBSYsZqoQZkcwwxWPifLFfiFJsEzXMi/j41ilmyDmeUycnXNj
aL3YHX4FjcZydAnf1jg8iPJjWipbSWCnu5bkoFNXFJ9V2b7DInvi7ZkesuJojQPfUx6SKOdmD9Bu
IaU/Us1HFmrb0K20H3gBHpOhxskpTjZFzAcn6oFRzqUiq5XtGbbyI4PIbhal2BeF/buCMIb7ZvAv
WRptsykIjg3+3GaApmDO1O4FNtaCAZZRZrIlHSvPWKvcgXCTM2u2FjDfImNpF7X5WtbBTMZiatZB
Jm/NMKDths4ulM2V3TCUGuk/AVmA0KZSsbd9a5ubqjig9MRUS/PqUQpanrCpDupk2F7o2/rdybo5
mBjxuDLA21cZcJ25C7eExeMz5voK+OzbeRCNv2sr81Vj13lMMS4/ptbYPU7jcOxQ5fpsgXTMQ36a
p/jJAQUVTyWdAw6PKZMsPpV11D8r7vvAa2ijqvwDRlInLMy7T/LSMhjpSreszwTvPC5iTCwD/Cf2
GB0IKuTLtFfNTQ07XIF06mnbegpYaOwRnjgHGgaevAxaHGigVXZJsXTcwdiuU5KcG6cLvHWMyHH2
y8zeh2N7l/7PeYoGprLhxCZUvRdz3zABUlDhzctKZyZUVJWET9PsuRJzwq/fElymZv6oIi6/ufKe
+YNPuga8ZlzjfuHpyv/kLuseI0/3p0mLKzlPOprb6vvn1WzM8YXEqQM8Wz0kpRvu6qjv1w5/f2gk
06llKU0K9XUi1rORTEG5NRQn7sKVryuQ2WmAxcLG3R52pL7cxmNYcsEFtYu3zXUHHyhJ62yiJpp5
6xOHFLA7LxkQqVXuAD4B3k3sXFXjE4CQXWXr4dhEh2CofE4m04gFJ/2oRheQ4cS29SZnr3lIK8oH
UcxinGMGb+HI1uMjnXvFWSGgW1bzO1dUwEkcc0VB2B77QMQeW93xfld3IAAclOjX2QchC/decTIj
wVmPvOxG48ZfRnpaQ3Xzydaay7dO0yfFTFe/xPvbZ0RrEi74HXriX6hUUOsWO7af8rOolsE11MXW
n2EHtQHTVGeZZ+HmiMmRSaaKrRfFzsI+/6AnWvUSkDKZKhGdMCw12xhXJ+zU8dfAZgolVAFlpf8W
o3340Nq1tw353ZUwkQ4OFULovcAhtXlMgoLUrOYW9uziNASQ3cOmh2emWQILj+TKlPt/VIwHE4wy
bGyn4epw/enU4w7uxig4UV3soJccR0s82NnUXQ0pmObb8gVNIcUcPIan1CZV0gUsBbwGdYprVehh
3nm4COHRYhhr2AHggCJb69d6/7N9mO2BqGoy7lQobsI0G9rPtubAksyixDioCZPOY9MeJp8Dj5MV
zQlLc7MJEuAsDfb0TdaYoAWShuxtNm8bicBWyvDcUUx5LjvgK/i42odi1NMm9MJVD//wF0LMh3Kc
6ujgTWWPJ/dAXa5jD5wlpcaZ8mv5XUb9fLGgF6w9l01vnh2KDjXeE9Upt/m3dYfU49vYqGrL/Ygs
6q6iiB9+6LnEBziaeLT7I+qic1YpQn8b4fdzFo/lj9tyZBfOpQWdzCFBFAYh4dhn1tjblmxXQPTH
SulvLBLWPvBbgg37xQp9gkyXVnSpUDyGtF4piPSArDk7WPO+mo35wPXvYdnPNbw+Xjs11cYOaawz
4H+MxaZzoD3T3nYzjHJbsQaZiLqUm0ChG5tS4mtrj6xwp3cMPbsO5yF5b47GiR3Wx5RuiVGHnz0y
7N2kmRlWAixVIaMlosggnxjBklGvuaf9FBJ2PuCY7dSjZ77MtKheOt54kO4HuBB4ZIyluBvrH+Ve
MevpoAsemhqf65Smq6IvLfb+DO1sGXq33Bgk7NOKEGe9cHh+vgAgz5BgkCM9k4qdMJ14FVldto4B
wW6NEJcTh246DHiMb23X2NEubl9iuY78gsRJGyICm4MALcGm0pqwLdMYevMCGd/zNKZruxs/Yh5z
HcWTj3R3+RyJKU42Mkw0Iudp72Tz7scrgs5mnWj0O47OCFkAaP9UeeYDRgwLS2Slr2mtrWNv5v0J
NhEOYZss5MwgeUij9AGawW/W02SGgFnA/aJ0WgohdhMq+iagYo8xmzP3VLpYinV+gmFBwFGeqy6G
1zBA7XOHfG854g/+OWMvkypfgUECL9kuPaVM8tm6dbkeIusd0Fi7U41trPsxWlZWQ/dC7QtbjxP/
j3HOTCZqlEINgYqnsknpM+jqMdjAqNNkLNr4scn+eIEDRVsrvhU/ePr50rVkYXL3ZqZlf3KI9HEs
gXs4QmZIJ87YSUeiw8OqtRAS2GQZ1v++RBywZm1dZY73q8rYQaU2pFE5vrURZjgyjBySKPdYSiR0
lccPo2cg1tnPJN0lfpSe1sUSqy43BTkd7GY04jYKgscPDrsewk+8qCeX49fKDriYJoN3D4BG55g0
GKYMF3i5GuovMYnpUicK5Wk2og1cumPZJfcK5wIiXFacem9uMdb09SEKUH2xD2BTaN8CBKGnclkH
89yHvEEyZ9XG1ZPpEUpoK0K37Yi4IJe8WMaEdNGuQEd1UUF7dyKlu8JoRuHyQHIlcT02zkN7ymeH
k2iYGSeHoycdqET+sYIythEky7uyxXLW8PckrMOpUEvwHfqrhOXRHXgqpEJwfB+aFpd6IFxEVM06
USICYCsgHjeV89/CrP+IFosWa/QHJed4b/loAmwJva3tfWRGxkavrns8hY5mD7V1a47vSRNPr4Qu
dqHZcU5s3WzLwNbdfC1+dxUXHYS16kEpSz571TX1YJEZuX2jfibeTt3OKqbmCuepEtraBab6Nq3Z
31UloGjpTmADuuwOeZcup6GKyckzAxVT/ccF+9owuS+VczSQoVY1De0ttEqbWyDv85Pdjmw75+gp
7LBt9PNEhgbSIpacUr8il9VbnlurpOIPphPXd4oTP6jX9g65fnTmyTs1grM88PQTRm6KvJPo6CXq
N9zkL4x//ROHqq4OFUO4qnamHUIrXjQHi5gUBuz4CHNmaUwR776HCAMq9CBGfJeMxN2fJik2sg7l
W4XRyFglKU4oIAcWrpjLjD5MrXrJaFaaJ8WRbzuNydUVPis2WsPZcO6zKZL7yJ77lU/SMi8ZxWq1
B10y7jJ245smMtJ9AtKBKoTlpy0soCBzvzeb8aWroVvPrbxoDm1E3tulf3dYSlPT5P1nxRU6HAMN
nx4j5Rq/gjE8GF7kLx7AtWj7aB8sbJ2o1RivCtkDpG3yTTZoXEki+ILr1F2n7L0ze3XWJf82SufH
gn7HZVkOsC5kLdSKSpz4nR3gWvCyHabkqEb76jVciVQxhvsRpzLu8QKQok2CIDE0+bJCy8NMZdfP
MlUYA6ygCXli0fBBlA+XKqgGnolFsGuVtK7zaJrMR8VtSijBrc34X2GjrySGBUvM7Z+6lAaofAjT
J2fCIN/FCSvsYUqfXDMa9nEJmmS2gqO0IkDSGM0z6sS5puUV4wzb4fKtyHPQ3+ytMWl6W7I1rBet
NN7rCbE/bdts62cdlXht8OSb0FKmPPM/mhKOEd1vsOYwLsMDQpdBa1sbcWLdujJ5JX74Jyn9FZeg
5qLkAwwoczuCj+g5WefrLDSosVhEirmxhycX/6FrHAbSVuhoQfMRlz0tLJiXNsizwW7m6YvN3Hsw
+47KhUGe/c69ANMfr9WIGtoPx4j+kwXcykGHumzc2dSA50SVhwrDccxQrGjYmmfj2MICSRlGd7am
AI6SAu/C0YgtK8vt2lHN3hmLv5TtwOdU8Aqcdm0QG7pILywvlp9yBkm7ozkBQgTi9WdASt2mPO1A
qGKPTlptrWQPBQr8zQqYLi0oGmdj6KJqBRUVxxCLEakbe9vMDkd+UdlnEqeCrLCUZ6YINtxWpe9D
+gq2damphltHm8SxsUEvRHai1ykbKfDmzlYG6SdxfQLl5C2ShIq6hcfZO6n/3I2gZVA+3IPr4lG2
JMVQOinFRYYs0qT73ocyPHTtnB+lQieF5ffQvINfAcCbUHpkVf4vIhoZvdI+5W4GeYyAp+Cuzk49
aE5ukqE/5mxgKpp2cjYMF5VO4IgKfLhkuOYbtE2MWRU6688/hj0mXpHAmKpz8Vm7aYRgbqqnyfzr
GdJ6glH9XYyY/wWlAvDoIDdqATQrrWeNWSlVu7K38d/NUlzGiQRdYV8NJ6jOkWj3WP4eyzZVh05x
DaoFO+yW0gP42n2lii4bD7n8NhLcAY5AJRQw24tWUJuguizv/eazAkKBEXI7JWOPFPumTMu78Qtd
+l8orw3CfCV16z7j3PAfAz2fSbLaprQee5fVu26M5hCMtMn30jxRmsSN0FCGy5rc2+WDjf5jv4VT
b75mnZlcmVuv2Yx+V03+GloYsSzJPoQVlGSOzNwzENB1hT5C1NC7aC846jz1b5TdRI8GO1ud+vJR
V/jWHH0l+iEx9rboVzXg+DKfuwOy2dLpMwd4BOoHhsrWRYud7Q0zB6u8Dm4i3UIWIKFdbA5/nYTT
SeLpvaTSZ91ohjeEj35D/UGwalmvnH5GOHop4sW2AU6wpKbHmu6VpSG86YB05ogNwUqlvkG9mZHD
bbzJfE9ZXFuL38E5piPSWENiIEns+dJbqbppUWdPM12UeO7ILlQrHw/CVboST1GO6JHX/MJqmbD7
x8SSJC+D5CL6oQcWATbnAcrpU+vJDfGQ5hp5qIIDn0g9GPkTKJFDqdC9TH/SCJPtHXYeO5hSGkwM
/dXMScgF4AFS3pbrkgPKQ0RaJc8NwjqOYDRMloJqbNVkwvV3Wfe/o2YUR2faOlMqD3j6NCiOfhu3
NoLQZHKPKTnQdXExTQBR5rxsBt2TiqNP27XeTZFhLqhvTR99W471UpYSmk6Blavm1MjRHoch8qMY
jDtL22vfWruOOjydmB81d/UmbMfPWqhiXaQ5M9s+QA3Ce1RedVVuY2F8zmkZrehluLJ1fenJhm6D
AhiDE2E/Flb22otPkYuHqOft3hooRrJTG/b9FXGt6mSw5WG9bUa7vrGeC6iqsxt8Z3Gk9hejeclp
EFlPHJS1xngZOWInuvKYVfmzUblvHVwA7m0Mv0ykv+J27olT+a+6oSpIl1y4FbCobKIgdQhzb805
9EOJOkdTp3XNpZ8mysCQDJI6VO3R2D6xOht0BuosSwniTWKryumVtoFfMsmnXUgpO6kJ1iCmF+Qb
LUt/P7nL+nb4FdUBaZaOSG2SUXmjyeT52vgoUry7U2Wsg9r4sqHt4fUpFxLCVxwM5dYZB0ATYwiG
XlkLcqXG1in3SJRPTYVZW9nVb9V1Z2Jwh8EzHnDynTI8iQRLizvB4H2Q+hrdKSEsm3Bg60PW8dGw
YsOe7eioJPTqe6/uMeBBDxJuhkZnYWedcpdJon2pMQXQ6XvxAbuvKqcmmoLdC27fAyo5egNTiAnG
oI6WFixvea30+HL6moLDfqoIxjECYfRbJ2N2sC0nPFpX5LwYyFHHeMxghfscglY3Ohi+dX2ofcFj
Vrc72Y1/piZFp8UXZI3BE5UNmriNe3KCIXgA3Ok56mSkTG8AmE95kFQ7yxzB2VtIb540zL1R+eHB
NhC182iGBmCVXx6lAhu/8J514uIdIfdY+ulu9IqzXWOstDEbVCNe3VBxxqc2B8vIWlazfyBoevOX
Uk6PLmwG2yXW5NLrNDpTsHLyfB+57T8jEbAdAVKEGZ9rMnXOQ42LnZ4DDMjM8QhPrWXu6g7eozYL
7FAJw4iA22EwEPCX2n+4B6A3RZlky1UiwYnfxsxbkUrMra1t+AaxeaZThJ65oqaLNyEmEtQtuDmm
QEj7NllVg32ICq2nfKaiOZ4fvTgb3sbpD6L5L8fsiq2XkYvwk7HeynTJdY536Rh/8pSM3AjCPGF7
yEHZ/UoStu0YYu6UFjALNjLfFpn/152IFmQsnJWNEsT7KtinmMGz4rF2hE/B2VSgpZJswFB/aeL2
hggwGWzFk84yVsTAEMwJA7AcWbL27nMlKaFo++fYCD9g0+freSAv4bmMelguQ5hL7B3T76k2zwbG
OOSc4WX0J5znmFtpt7+UcULZJrU4uP7CYJ9Buyrsf23bJFuj8P8GjnwP4E6njnEm1/1YTS3Ch/jl
OvKoEm8fBdE+ZKevelwmozUS069Q3rpf7Hb3VRA88At6uQxlScnpsYl5Nsf2OYFsBprJf4PHdcwj
91c0RJQwQ+6XB9Vy9oACicMjD2+2aoiwD/cSqb4V8XEQ6m+VOCAa5hedEgof6kPFur/hPF63+mD2
kPGD5sHhZpbldOE7WZNUoqpnGoaHsBvOs1+cS3qAqupNyGJbKPYvCeMqNTefVv2a8l2B3XhDgnnM
U+8fWT6qGs64H2N2vvWnUXW0BMze2RLfDp3da4dSSeh0oP7dKuRIWD83fs9lPxzV0G7aCPtkld08
fATGEB3Yda5TKk0adliYUj5YbT4Wo3kcZfmLxG4QFl9uGvyWbf0oWTJibH8Fv3tb7AEQt1dCAkYf
yb+R3on+ZpP5FmZ9tTJ3ft/tK9+5JBaOr3RJvHvZVK/Bf0K95DXYBsHPIBINzZcpzdcmS/udYYS7
BM/CuWcfZTinGkixa8DI9rsBDIHvb93RbrdOF1r7DisgtA1H2vbGoXp2p5cGlw3KujinKYirAZsm
Ln0c//hsdwqLIjIMhNQBZXOTTQOB0cl5z2tTrlWi8CLM+NrDhCerSxIY8wMNT/5IaRaUBbY6yFse
6TlaWFpOIIxl49ppvtkTQaWebbmZvUPd0nvWFAQNhvYYWs6/yas/HDNhPSTjL3ukqtRAhZpmtquW
05EknNUFrP6mR15oDCbiOmaazYzuOTKopCrKt0FMt7Ib/xFOQnipKyYad+nUmVBup4YIV3fn9mIR
XUSAOtQEmztgi4Z97Crr+UuBY7hgq1cbq7XukUxJMXsju6XU/uWxup46UL8s722UKzTtWT40grhR
G8pTOul7bXbOdiDmyDZ/KjY53yK7Y+wNEwwjy9V3eNO/U4Py6BHDsxeGx4b1CmKrfVCh8R3XS54D
rDmCKVGEqMsWsGekVyxvwfzYZCdc3ChGJu5dQYteIBoeJob6G0M4pnCLhZN9cwc9bIt6QJNqCOgH
NrCTFgT7OCbmOlrcLjWLdXIc+tEoAYO7PC3ZEoZfosaSVkTj2RHNSxzjUPYW/OLA/iDHhsNOyUUR
rmgs76mNEK0JW4vk/ao3OmIyJCz6BWmrHeTIsAookA+nP5BVXu1Y55uyKACihW6IGHctYtTPPsup
tQde67KFA2vGyQLAActc2462mjVlS6YrsvQLeXmb4yPn/HjC1dy1tGKMxrDzmt7ATBVt8175G15J
7urDzODWc2u8Kan+GkvaKQWX1nrqUpfJWxJXlzJMn61hfPcGx1k7i3TrUPa14tq/Ry71Uql6j1zs
pvB1/pZmFqwwJV3cbGClTCC174qPPor++cXAaB38ceBkrzKxVBbb5SEB5eL30ji0JvVU2PEBKVp/
rdx5G0r7Sc1RsPeSgkmR6yce3b950j/NVOUoi5NfWAGdZ8fO29eLVuay8MrLfyU7sRWK3I3QM02n
CrgkBzG+XSKaShNoc8AjBJrB1SUKDDK3WIMoY2kRQTply8Lvo14wMRzhke8ARQQ0Q3vKpqGPM7cs
4m5by3ldFiRNQ1/sLOTLtSqxosxJDnKRnxkknqKImv+41rlcz/48PxQtvC9Sb6Fs0yPNpnqrbftU
xmpXe2byzHbyMaRQi3W6XS4E6Ri8TvPPFA+GnzR7epH2Kfy9hfX+wIV8TV1cRGb9ZDuS+zGxN1Zj
cA4QFBFOqLRDeaHRbThK4tpugT8KkMhLVhrhXrs8PAiAIItll9CakbLYvq+mEPZZtdSlVGW8Niuj
e0CL54WKdMZFlt1oARy3aP4bw4PY6hioU87Qx9s4qZ6j2X7r2cDtezYivAfCPa7jZIcnhi0zA0sR
guiwxS3VLKsXdj6blxSrRTy+ztJocO/XAISH8lS1xK2l5lhsYYtIPc55fv7ku/eoAVHCQAX4EJkL
CTLywi0LhK8iRaRvA/2tDOy5eXgNB31ZVhpnlUR/46639ozMvEu2qsXpuiBrWs9AXG3+QYNlO1Fc
SAV+qS5/k4l5tCuf98r0bjnQu/vgzQ05PyRY1vmOp23GK5tYw3teoOJo2/2nCZxtKi+9EXQ45X3K
zt2lc3nMvYsViXdXkwObC+NfAPrngHH70c4NLvg5fUvDhCQo4dRM5I+TeeMpJxe2g08zS1nm0yoj
92Nn5bfnTJ9SuN8cNr7MUZxJ95pDdWut8kpZX0BMkvbUSb82RTau3dz/jOA/r1PrBsydhzfrTHxY
Gaa1yN3Myn2RyjykDm9TXKWgsKb4DCPhecr6WwOri6h5yWMIPPgQ9vnaBBe8TZOTVr6xFj7PrwQo
vN2LLVIkecNibI/EhrfDgPrrQ+cEv9zKd+GhZfsx7aGoIVtf4nrIpuy313GNYfIlXRIpY+P502bI
UIVn3i5xSgJ7Zn+0HTCGo32DJR3M6OS384wQ6bFcxRpBhGhe/cfReS03bmxR9ItQhRxeSTCKpKg4
kl5QGo2M2IgNdANffxfui6tsj+UZEug+Ye+1/0YDNJkwbKAl6WjvTeqnaJbo7tsQrtgUXk2m0liP
GkzRvv8gzX47gEeieUAqNdYNPfHgvlfjLYUEHg+kDR166KbncCAsvTfmZ9NmNgES1AzqJ39F+ixC
gJHjyLXrfy2P7tZc7NdlwPXkooBXTH9hzRNZhT01S4O/ib/uFtXw3AWAAFTJhmByo/4kboFhpNcw
iwiq6p8UPt2jXjBSuViVtuMckFvvInGw0mBLHMsqE1BHIKe7AmVJb5jn3jI/e2si5bJjP+wAYjLt
6AJ94mnwq2ZPo/GT1dnLYtCG2l6wG9bMCOUN+YsxUYF3uPcT2s0g6KFeO851mSLOKbf/hhzyVlg0
mstI2Z1AqIxdrZor1NkHmXX3fEreQlvaJ9eWyTY12Tv3lfrVRkSUaJiwJtXUrA6ZzMEiDmXY1yfg
WPhtBQZq3W6EWwBCtlW/S7jwOmMMnqMZB1KXe7var76bpvQeSlPrbbTImORG2H9+xa8EYV5IO3sz
iSANYbtslZYG65jeXL8d81yP/4w1mSNZV9Y4ykiwAE31Mday4LDKvquOr86SPO5Lv59yYT8pUrbm
3jYe55/0/40psbENWUyiKP4jPrzeO25oPXSW8QKjaziUzgixNUlAtbS4oQ2N4WDO9MloFBWvyClD
IOXr3riA9rwpipR4bma80xVy93Euu5jDcT/6njgOvuxigoyXkiNv8Dg7OYka1FwFrCYIbcg82kuf
+5yAor0AQUTF5Jv2meiHt4nrc2MbxW8/s3Cg30TpSfTjok9ufTPMtDxr5TzaYzk8ZdFckbfWjida
ucrg/EptpXbWPc3r8Jjl7Qvt/K8zec2zua26IWQJUhuHqgQ/iVYIvM2SngSj7Yvnjk8mf4QbIrE3
IpjfZ7/9ZsQ37wkLOE2pfWNPzk6w0efMnZ5TgkAObrYujiMKJFu0SK8rVgKZM/C8THjLfdv4Ioih
3+Vh8zsvV2thNIB2h9GKBzi8vaiKexlEGzwuVt8RKyJAANBGLDR+KYKRA2U3ywD3ilMw15lzVUmE
uX4hrkpzs226im7YaMdbmE/Lris9UNzDSeSWFZv9xjFW+HlEdak0lUNUwGiRLaYVP1ulU8Y2rTCu
qlUBPFEw7U0Vk4IGMsvl7kM+5Metj4SL97uLUxtViycAvMz+tSkkkfXATTaZCwK8xVCgyr58rMKM
mjUJdpmmGRhnyPx5tlQxDcCY5fuKbXnVTdYaqwDBwuQAbYrdqE1BS8CEP3RHmNRpSsb2iIqtxXl8
aMzuv8yTBVBw9ROExkU45CSlJkLxAk3LKOWlrZ0qDjvnx6QEAJzf3yqz2FFYrL6h4mM2CIYnuwuV
FsJT7CPjoR3CK5LDl1E/FjNOPpDRO4OZJtRhx4KjSaAFM/15enFycxcRBXdZYw3YKD5kAcehmntq
j/wGxdl78BzqoiE9WyqlZEZ9OTjQCQKMjnlRyF3XusM+HL8HCY7V6fRPNuEmWFAfSm2D4JcMvbl0
hkxgmLQffAAfW4XsAKrs+A2tknKEqPN9Vj8yhO8Ax9UzqSbobcqZvYcq8w81FphhvOV75gwvvQVa
UFDdewU2BkTcRxbC1AZ7x7AtnKmLoeDRsOTsiv2LG9CQlqir90gpjsptjQOqvLLnxcnz5bNI0TsD
ZlXcrz5RLGhhWBkM3gFc1s/iWTd2XhvoM81ZhNHVXUNa/J75kaUWMkVGc3WOFd4tqNh++hUZlkhl
CRJp0/M4CHvjDJSG0Go0MdvM+hxF+5RF6kFVxV8mF/+CeoY0rFAZhaX54qXQCQD2MZmL5OtYkkJe
sUaqBKRBQP5AVaFwAUBfSXy1+4JE8DXzIw2HOEIZng2POCX3nV9Yj/bymZRzf5gSVHIGfkuQktA+
Andfg1X4v7692aUpFEsOeZaMJ9tNX3WosJwCtBFToA+8DRtIFOyUKkJKcC7KbaHwZfYewk48GheE
N9sgnMjCgZcF8ujJYzx5IfHybUJpt+my6gmoqXXN8uk+DWyVaWWWjLsxqmiYWOoEhQT30aCYYcO8
sQzLj3Vdw1AoM5y4I/yCSUi+NjKvXJk3dNjRmyE4Chu3/MPxS4w2XvdjK5igRd6PhlZEhENhY3oy
JHQNMg/p0OdIgdIZNk37wpnYwJMHdLdhULBJMU8hi960A4bCXi0f4eB/L/5MRW9AV8nB8aYFzE7p
++OTi5DELrm2VFPiY2YA0pL+wmjSqXY0pwkZa0hf1ss5lPto0SjTMv7OyL1DCSSNNBP4m8rrc+Kq
UhULP8e0gGYhSYKIsR5k/qBIjAfhLi/ZkDRxag5PucIC6YFuohHnWvbCujxiP94LzDZpYtPcVuHv
QPzUxg/AeagBYlskLMZcrYBfqKiQKP/Fg77nqKfiMGLI7xfLZ70oECUOTzZSEGhwrffpF746FpeS
Q5ZxvPB2fQ4btMW1cWqxZcUlbcDextoTQInw0ugh8yZAsaaFaLHme6LLSHoImB0g4a2WQXsM2le3
FB+2SJkB2ExIA899N3HV7i37jynK5FqSvF6cDN/jfezcQ+ACa2iclCUYKak5Jqu9mUWHoISTHoz5
LXW485lDYHBoPk09hKdiJWQPOnpc5pqETzixomNPQrJtbNUs6GVVxE4x8X224FO4pNBuS+aZoWDF
ylHj3Fp8UygLEHe0nRdn0fDHxKCyIawFQw1StcmBQOBrdjWR4x7V0/9hcHW7ptu0PYaVE3l/7DFf
fELHd0s90U161RuRl+HmneMgYIoH065Q1LRlQxLRk13CqO6y9iw0PLwuUDwPED67oceiSuotoQis
dYr+jo3/Rk190RTQp8H5MmG0xILeK165SoBJWRiMJiHgwvtvcuheTRPRTJ5T+fbY9B0r+1IDWBEW
J2AEhn9FzqrfszsIOSNuq+JLCeuQ+cuMVSKV8WhR6YbrEM4jKK9VC1amQTEHjaKdWWUfVvs0BdHe
AUPb1RKz2dyW96FBahr2d2GyaXBkbOCfNgEmxNo3Z8AHpJr1SJtSOEVLOtI2rIDOoKCDYgyDaiIm
4J6Yvkn8RAGOYxn+k4mItnSiH0sb4vvHPhp7EKKop6LtFImWOqSMKwm3q5mQN+crwM1JJP8P+7tE
Jc3Sur9xzEHaaKbXckG0gHfCpSgiTdWZ6AbEWJ8rftMMBVGWTtMARNSaMU7hR6wa6xziHGf7wPy4
9ML/MohIKKD4wY6NjWZiVZpKMi0KI3tsvWZCmMDD008cBwiD0w3794u5hnZwuD/OdeViy8de4lGg
HKZoIt1RLODG8vqH2NA3v5bXAN/zFtEYDoQmg/89NnLXiuEws6i2/JUd7GTf8B3dx2nsTmYg5VEa
C8N0kh0qTHKxtEECq6As9sYkx3Oi5G1puX9TFqMfcgj+qOl3qNwIz1rxUKeDu88DhMdGTjGeLtoH
rlW8zeETqQ4PGB3UaTR5o1VWfOUfg0LTIamCDTVwORYa6pCraFJHLCDZG4q3k2P3GZ7ncL5MY6yI
ypo1xAS5boFgEdQt9QZ/3AkPEFT83gXMjVfiofb7O+kvTKXmVQWT+8ydg+6tbLgz8ylYLsoCJE6N
YK+nmnV2ddJurRaxM9oCNkCpjguUr1va7bspp3lFIVtb+CXAunv7s5F/KEHjKQUEqKGvwzRsrAWX
w3SLbPsCB2J8CDoNYzs0o7gOkFWZbkE6KDO78xR8WzUFZZHgbGitlaozLx/NCK4IqV+OUMzrdrXR
vE4goWJLY8FRnvXhzmi6SoWdMTNORVEPsdUx4OvBcy5jlx7kUJ7MdQnMBCraR56+aDs7j5olm67q
uzmBSsba+FSm9nnGAOS1DCEd+9pjEIkjgHmrKzN5cmcUAQOGuAGe6SmDee1OHRVxArytTE7dQCzS
4EJ4IeMNiSDaexlSz2ELBfiS8bpLQxAzwf5tK2Q2bl21kHYFZWYsgFNlwH9AFyJsRPuAVIksyyUR
JLwW2wDi66tZl9Frzo46j7hhPHRCROa5X5q81F2oum+8x6sDGagXHZG3cwN971YRITNNGZOZTlI2
upMd4MIirpmL392e/AXhvzvcdaexBCbuhHksvJVVEBT/dRREkKKbA4sbkt8SF6KWkDupF+pdKqPI
qw8y6llRrcLbtob5QpRC6iNTyhmCGp3+TifPX+FCXAASR8Es6o+01cHeI8aY/uuBTfltsUGXLWaP
+GPoT1V6AkOCjegr5YEL1zrAUXzni03cCZcwxazJ8Rg0K6OCoV6J0d1iTcKj1z/0Ns+Dk/H0aiOH
UpddOGfYswS/ZEMc7KV2mHSOCDAqi/wokyLGkwwyVF+jLAtfxpTciwIJJYAXGTsVk8P1rWsMDYgj
6F7w+D3lSdPtHPJqtkm7a0YyxYhnx3Vqyb+VyXRGqXGkIqhIuElhcxN9bT1lFRpCbb+zwSDIzkNz
kJCt0jf2cAwGbpgeiO8EmOSQZM5/pliQBk60pARtaSnpOHxspQ575whBFVlSAPZAHaNgF8ztat8+
TsF4RQ+PPpqcvZiSrMW5MxFiL8lqT/OwWqH/6Bd86i8118AXOQNB4zzbBA481Vi2AIiq7eBTlwH2
Pw6F464uVyLUU3n3MhcfGuYRx3ucDDFdOXGpAqny2tZnD9+EwIdIpxBkGD8tBst+Mz9GdmLEFgPW
IBq7o6jYqBvJrkUOEncwSLbwC9h0WavSBOqC3VBIw8CLKo+u1eYTDN3inrGIS+yOoD2Jyxv7BlBz
Wx1DO7T3Ogwe+jd8f/VRperdb232tVCuM1ZDUe9ue5+H0QuZBWXe3mPJDAl8rXNDzgkP4wwSIwZO
XESTinZzabJf4beY4blPB8VuRS+Sfwy2X6tkY7eiiwf8+dvQ83mJNcYJo+9PMkRy4lGMxLmgX3SY
PjOnaQ+OmD0wj/SZhcFIPZQU03mB+d2MMOWa47tKUNEPy5LvnJGQL8IeYrZ7xL6M7XTQgdXufIOa
sfX1X7fMrXhx0b7wOySrz1aMY7HHea5AZ8Gyfp6L1xIuOR/yDHY6SPZehGmYSyImmASreYrpiv8V
HsitzLG5LfZqK7EKH6NFFWOpZGeYQFFps/5UWxmT7qJioAuCdtv1RXgYXBKqBguctrbHF+3l3VmN
2OYGF54EpRCRYeTN6rmp4qmuvrAs/2EyA4hwiq6NDcUb9x8D7ObLCYaLKWEjjzC1CZ9jCcU8E5Cb
gzVISfEwuKw6GdQC2pVYV5BJsv1+77125otnom0gsCFTG/FpKdoYmYhNtcrylltlmuyfOfPpplFh
b6Zg+m9Aq79dXLGtENo/zpiXmUEiJMhWLYpZ2Sev/tWMJnecmsuOwz7aidQC0C2AQ5GqtQ2DVeMi
SNqg0yZiazj51YIAICg7QDspbqYSRZQzZD8ZFnAYehFZD5AhOw/9RoVUcrModjQ9OrRyrp7cyVCn
yXPVnjTXkWNs7Aj+aWgPxXQOXPNYBI1kFz6B8AadQed8d5C4P5QOWpwmpJrhptzajIFWUudj53Ll
k931bJplddQOIdBlP90RxXBEFCaThAI7eO99Vxo+D3XlDmjnT2S5/+ykpkARjEOVa8QIZb4qE4kH
ahAko/Fi42GjzSY9bXAExHi29MDF5XlJIZeD6UxjmPAvJneD0/nDmfEPpAVQSTuiegV+navbeOVu
JMpoM+OTj3zbQdW94JwLkLElhGA10qgOTGta879qpIybc10dsrFKN/UvHYD/rclTXYTDQraebtz9
zOSlZrxQ8/Ir90T2RxMbLA1ODev7IsSv1ja47Trgi5E8mZG/hgEcCAsQeLNNZktW8Qhin8hQ/hst
gY+kBTJZ7qZ3I6UaZO7b8Hhbqru1ff2fN1OSGFBk4DQvd5QS2BOZ2rJMXWKQnDfiO6gqJ2/eGp4L
HbJCg4TeZAtOhLV3H+yRR2nUztkdPMTJaGW1LTFNHRG0pJuuZEtYrNRTwyTquQ3+RaiB4jxP2Vca
/W0hAZKZa6jJSsbXScNVAZ2OQ+KjdT6focohmcs4krIzsDfuDVarh7Ct3js4ICe6CTRBAOT2lKMf
GRkY+HxHwMczsemVwygD8eSjZfgNXiSwP9gz4VWOu5E9JdFJJ2GGy18ihUq7fqizj7U/fjL7V4ZL
xOEM7KL9ymIZG1UoJsZuRxsD/oLZ1hCcqXim7RgMw5YUZhsbYvnBk8YEc2BmUVn1r9O49V6a8ps4
GGCCEX4cPfbHfPD+zPNIoxZN3iacccoJcggUngNG7aB+iqJF5VM+pAYwOVgc1YMasMC6VrtvXGzl
08CaYCiN7SDnGfBfv2cOx2EFennHuCamSXQxzK2pp1Sojs/j0sFhJyEXfNjUO2pX8XU5CNGofpt3
MLrhpg2YS64n+3FwafCXwkGHiGaHvYKWFWxfc14Rb8Tm9pO4tdprduo3qIO7h5Dl3tDRWvrqvXh2
bsMR15znUmDhYkOrinqrAuCTaZCxC8oBIJINH0vLxnAZcm8kPiuXIidj1sOYFDlT/xCo/kW7jnlU
GjMetTqDhJE5VZ6825H1Y5VecWNlzthbBYxMSYNhW+o2lwFo4+xYw332D22DtMJ1uYQq+6Cq/rnN
yS7NOx7CsLH+up3KD2OeIeao/07gw/ZUJ6d2bd/0QKZwRxYZd+mUf4qAE8aFP4aLJiHbCv1hnzJf
qs2nOcggELIlLuGX3ea5ep+BIKxLFbUL6+UTcKt4lBHw2Kl+THUr7z3y83NnkT3TEkvcNwOaSbXU
10Xok1n3wNOHtLyT4vCxIE15JUMZhhRP+iEPWpzBGOE3tplsRDqED15TkahTkm0x5ia1rkwqVGPG
cSkVJEuESVusJvXBNgfvwcc0wrtdjsGpiVYhaclOd/StP0shSG0YHpuea8BeAPVVfnPo7bLczprv
MRLqInN/fiht95AL/z50qXVvViwB3lmP42yDF7xG2woR1bKDlyUN6k2VBdHjWHtsVOd/RYh0oLCJ
FQ5JNMxSWMEQAQvyp/86HvvUOkmt0+SidScoZGms+mQqTCR4QFCjEjnkqxfIQ+snxtdFotKnaxp7
W47pxUlboBX4k6MpAFC8Sqp8iN2lL5+4VF2ocT2Gu9b4y+r0qMyO7EvGgsg7XM5C8YiqhOoZwJOr
5an33PRJD5PYKm6cHowMYz6w/BWkaFsUdFKL8zxlrjxMTHcDWlyEfKjzdXhg7f0CrMghi0r5L1lN
cOBkEFQpd4NtzvvUNyW76LPLZfQ4hKtuFKmuFUx3Rn0YIEv/Fq3ovdqAvE0Vx8f5kDrefa5JMvZJ
xaEmS48MV3E0ugwV6J1WoLK1CUfXRkWalJs5XYGBJvW71OY3KrkWFRX7TV9V7i0snN+sMDGfRS7C
KQEdi7rBLJc7AefDHqfRN1IxYCKe/Q2ge8uNPF4W/gRgneeNaBTDPMaP1P8tOsfCcI5gCsnaFrRa
oSGMzbLY1m6JLhSqQHhwJ5znwEHTk/BUdMEVxUK4JSgDwY1vnRMTHGFTPCbKMq7rPCkk55EFAib1
TZ7o4Wl2F1S1vo/nVb4EgXQeaoblW8+9JS7gNY+oWozDcHPymTSChXExTuG/3owOSkdnF0DIWRUY
HMhNvQ0l9mJGKdq05iMT4zgtvT/T0MkD4KZzy5rdhZRFH9ntnUmyrBpEvFT5P9ZIA57JurwGjfFe
59ajS37KKQWjR5FJKkSa7CNf6GtgLmStgamM+R2T7SHSj76JGGUABSUr+V8JETGu1cTCxi2oI/Wv
kQAWHxYixLls9jBJ2FE2WHbAWEi7XF0v7aONq853AhhBRV1tCxY7YgHqp8lcxjdBNkmEhWvonXA/
SvelM8WOnFF+UjeySSRQtsuG66zb1xBqOGTohX4GWLhKHMiaFiCKAYXAFvWPrHpisU2fq3oeobdl
9ZttGuF5LMlDbqLPcZ2zzQqR0sw0yUxmJuml47KWN68YrxMyaMcvPa97PDCMwupu2i+e7FoOW7q6
Q1TTE8Gfe+ycsDomJI2YQTadRdlir7GQpDJn31lZe4Fs1p5ZwVK/EREduZR1aX92E4cXtwyQAEFH
xUwQW37mEm+FRJbccjz77cFqhgPyBPulvpjW1F8MhEEiTJ/6yXwPGwITkzYgn46mNgQyHwN8TuJq
Uv/IGgx23ICPqGW+C5sU8ZCp6DlqnW/PBcbVB8MvPHrnXK8qKAg1zrGlQp5b58zO7jthl42wR0cb
GMRvqa6cK/wRZJoq21e6Rzclxk8n5ZvOvOUOPYE5h8UjyxggeDKfU2LtLkRuXEpwGgQmI6pywtPS
DEc6rVWFwnp+InMYk/EOYxwz/0Kkh5YhMBOL5CZ8xzt6YxtCU1/9IeofXkWKsxbOmv1HENPBeG/k
lwzGzWC1yM6M+dBUdbfZGO+XMc2OFAvLV8sVv+kH9UILQZ9OSAMBFA0jSIuXStTZieyaNI6E7236
JhMHGtJiM06MyitU9S4uWZt2gzVs6llPEUNFLC3tIccusemmUe2JXUXhPQ8NW3ueuiBy1CnAxkB3
bXlxuxifxAOwEirpa8LedY7VnJ+AZ3bHwclqckwZBtXlD+E2yUOFjVams44jLljHGMb7Krcc/R9a
PmPruMuHb/nfFoeMKLI3F2P3AFjkHGXTzTGcDyvkgelGdPboewgThOvNgAp/0GA6lx4dEagP45BJ
uoCm/8HehvbELKdd1FIhaAId0D/+pjO6mqYHR5A4FZrsdVMGYshH1dheJ+JwdqVP76J7xsaSJaGQ
018Sv56piF/lkAe71MCDrxKs5+1A0RmWxIhzyI87y7X+Kbmk59kWX+lYvLRjClLZ9C62SzMJleNP
6xAFoUh2kw1/csj2eOJx4ZzdCgcdz/UeXtRnWsN4zVusOQJYx4KB6lBMBmsPi00XFggYgRPeNk7V
nDwC5zEiD8P0ok9zJr8dn8qOZS9zOQlZyIM1gWVInhvZHzuvV9dcA4nDZqRjSAiFxb8nN/0HQD1R
PMGrNc7faA5MmgGcT21YQQ6aNroo/Nscmk+8R+EerdxDaKXjRo48+K4PICQs1YOY25/eAb2P2D8S
aRdnPrPeJV8H/FH3nExDcQlcjywiEy4RDUkS/LI2wjyhHXMtxOIMEBmQg+mDqx80lcG34xQBDVv2
kyPnpFpo/2WTKHgEgCqsrK42hTNLNA2+eZw8mGbENRuxiUbvRkToiIH4aZXgx1gzfqptxBTs0kgu
HD2COoBiBxZbD9lBZLCpCtMgEK8KwNEVYKVFeuPjxz6rxp03j5x6kXnRIYi5QfIu2BgXW5Gf0oDh
ZceEqnbmXyvlh0F22dN+pkfTAeJrtl6HrH3BcZeVLObD7pt0UPap/SDudqKwxUzOlXzMh95i0Bt5
zWuUofmoLR7LyS3o/PSBJdEbeGF9jiqST8zc+ljkI06qfi80+4fS4O7Jspllj0uDP+XoUfhyrWzd
YrD41TpYNthMnC3M6ZOSgDgnhXXFDc09LhKxN4JhRAhoMoAB1H/wl4xURbu5FqGjDq5dPgHvQxsd
5GxciH1hk8M9N9rLzWtZO4qO0ZBb52h4FKNXB3tmYOWnKmD115vU5JUEFM4sm2l1hzuhmtanGhfA
dgozfDXGxCFctWx2ZMOWSY8nPr3PqvTMx36xuLkYUiH4GEnz+MposB8MP82xQtvT1sveyxpOQp+H
CsIu/aFuAN/Bskh6GlMREL3Y4CrKqLGzPG8fJxqabq6A1SfIHo0FdQzXkltmR+BVDSIWt4KUDRHJ
YDw49AZHuQ1UsAvNN3iauBm0OHaI6c+59x/Zk+N7xG6O+ZdHem+L6oEIqUPvvLoB2wnBmbkhu3Xn
lJgnpRstZOp4Z9m8qAa2i6bkV0CGUCMjUZ8bejsUSc4+IIPh3IsBzN46fujRyCUsyROXSplWaFe0
DrvoOsIywqg1DfP/HNkWl8I+cR5WcWPq3UR2LvVzdXRFeTJILt6NM9aUFZ46gd1mipN8zu4Dibrg
aLBpx0SWvSKlexoxB4DmGP+ExVzfsNf0mwy9685QLdaz2b6O2aceVwFqipkfveZzuCjAEFhy/7Cx
IfUj2sMaiKCFDJq/uPdxMlb+SQVYhCIoJ/Ntp1sSUfmAJAMWhpP2Im7zAiPVYwSH/YE0MI7UreC4
3EQwJinwqg8hl0O36K9VRMScuX0u8ubq9Ga3r4jWZYJVbHT4YVcm6ic6Sr/385dpNn5L9oxTW5QH
j9SafVIExF0oeZojmPCzysWxD3ti10vsakFT8cnUyTPJaerInfheJj2SU8IZUqYex87Ff2RVL2TP
en9xGy/b9r3qcgWAy8i3XmHmOLA2gsIVMM+wI26FOA03f3ZdongbjnrwQSxsabX8VLwnQjNs/SIh
qtwbvoNzsoO/VqaOeWit4Rkf+seU9vIYtXA1UevXRF5s0IicQlnUz1nLInIEmtKR+nr0K/QXlR3e
0T0dOjH97V3Ya7oggcquDSZskRxPU8ngw7vOQ5g9NglgXaR3+0ldq8wdr7qvcm7IjUr/H0nbLi9O
G0SwumfnCMP4DekXCD+hix1dg1A3Neg/oUkEXTWSVmnY6HsiVlTsly15rcrhXlrJskPIPB0DIq7h
tt9zuKxHpj7vLTQOSW6OmjXatRnFNDtLvpuKN478AicGp23i8Rf/TPbw+5Ifhy+VxKqSHcA1NdOn
0ONe8ti551WfHzxLMYV3pyauRJBy0SF2nX3BTDmbTjrnXa9rUF9RMVx0YXgHAeIyLhxgjkuVMjau
VwNbLZ6FUfxLRYc1rpbvjCIJMmh/pmVZwfYY3xuPCK3K8bpr7uo37bbFcaicnBR4hsoji78HsqDe
3QLvWy3Ld5MwrhHeET8N771DpnHnGZi5JSq5jL2A7oduZxqOda7C/6wOGwXGarrpsJ9us/ybNsm1
yQ0BKMKsCEFE5Ek2EwOrZIdMqYXdO9kbN+3eCoSXcZ7lzsssXe84GGA3ypyIDJ0+IfecgUgzpOLe
2oEPM08+GSwPKcfeynKuBvkVWmxJwwSSeDKO+t60Oy8U8jYsGcPvMjgw+IuFrYzTjClka3VThQWj
rmOgLvFYznD8wurTq0Pc4RkJU2OX7Z0Se5MF3Y41HgvWFNZx0jJylGAGt0HmY+0Q+QFGQndij+Dt
BD402Vo/yRr31kcoLoo0mA5IvuztYPFSlkvxwp1bHgvyr4FRWvtOIgUj0nDXK4IX0J4kB5CGG4zr
fGvQuJmuheYt+WJ6+kxsrXcKsM3z4LrnpWVKW6eIDxHrksw1wnvophCkrX+cGJ9Pou727Wj8JyKm
jHB1/yT4p45NDSt5psM8WJl87K2qe5CE2ZFRjBIjxby9xbWzSndMUJB2dDZS6DmF8RVORvBEK124
W9tJipeyKMindqjwRUKmgLGc6dn8Y6Agq9LZHcGeSOKSgneJ4O6Xleqxnp3kE1Zyg5Kr0zeKTwfJ
fUZijA/oLMvN4HVBFlJ4md5llfb2ptGiAGEaG4AR89AgYzywHlPsd7tAFzkXkWFvkd+DAPTJZpxH
72cEDbgvGhAD7CWvsiJ/JAr/5u2AJD6EbmQOzUCoW8DyAqkjlwX9JCODQ2h5DKtGWACdk+YXJOFX
rfMny44yNDZIE2yW2tBVbBoRl0C0jn6woR1YHPeaoKaNdeLJfTZkoG91/ZxXBXRY3ep9wPAgiJrg
gfg4IMMiYvFCKvW2zIuUxJ4ZifvCcMBW5vui8EwCYkw2ykEJIEv7Bbdez8sxg+csBnRICfA3Vp5Q
V9DDwVXrzoYXxXkXfQY1Lncb6hj5INRxNWSdifWwpfz6oM3KoESS+8rm6J0jx96vXoisJaUZANE3
HL9Tb9URFjOKGktQcLh1ubUNgqrqCB/Xsohpt1BM8ljU/wIhX9uyQ02/YPNL7XRvVl1/8hLxtzVa
cztkzU9UUfwAdvlG/VLNo4rhcjR7W7vMhU1t7GXpAScbqzscYR4AieNtGMWlcdQqeacXCqM90ujn
ondBrXiYoSfCpSNyiclE64hcpj3aJUO+KxLuaG2REpJBTqU9i27ZzBrYXp2w2eJjEnJojez0k+qP
MGkLb0iwZOLJAxK8hVc9kDIm0liGQXqkxYq2BM4NEpCjO6QOCdLk/8G1YtXcGlvPLz8sO1n1HPVh
scXVcyt+IemYY9UlCLTlZ+DwEQY5c+KeOSeLspbDKbG3jtMf08W5BQ3bIpoatXPH6KdL7iK16RAs
x9ym4uCsJBJzDQevouQEZMo/FlPbbUWXMan0MhKb7S6GudGxgPjPIheel4MQVpvmRyBtq+aCMuge
BZo5hwApkEO28IcJG07AWslGrwLkuMWXyWgHcBfBnEJg2cVuSzjGTOaCl8VSAExClo8fogMWYA+P
dpJ5MWKOOW5sSCtKEwTOrZ/t5mQ3F9V9KrP6YpkVU7GRIHCFJqNaCVG2LM6lJkF6mcfpXAnE5T2a
I1BqVxziqIDZ2O649y98qC92Y/C1yXFfePqok/FsYa86lhT8Lpk0fESNOEGyO/dRc067kFwEb4Fk
JXD6uzNfUsaxOqryDzAfaIAjh0tk93gLdXLoDI3NWFafSF88EiAc2hOokCpT1bGt66MlqH21ZZvb
qeqLfR6CRPWcNYI0LQ16qpY42Wn4mphUIMsFDtEVjJTA4JWI9DIa314qFPL0DLCFwf/k5iWfDXWL
2I6PRopXB4w4w9VpP/TrV0Z+/cZKPIoWNuJmhM00DO3YnAIOh+I3TALjf6Sd13Lb2NZunwhVyOGW
pJgpSgyWrBuUkpFzxtP/A4tuq+3uvfepOhdmEStBJkFgzTm/sBrD4cJOMqomZG2tcduHleUURb/E
YY36b1DsNBLkZWntagnzUSQpZwR+yM062EORAwklrMUTs7iPpAQJdU15b7IsBz0dHoH1hevR67Gt
LeTP/s5MSanGDVhOHiI4miXRWxFoLyNOD1wVBDumoR4nlyF0B1JzHlbmtQRYNoPC8jq0bBNCuB2D
GTwBpjjJhn1vDdU6z7zuzm16d4n5DMRhtljJzkDXkRp+hTAIMsVjgWSl6XTdRqmuiA2TXZCstWVa
zsYBTjYgBwbD7M7UkmxrVNoZMNgaTKpPXqTXgX249w35gTlSqtqq99OPRrIx2NK7VTZl8UOvO4wS
uv1JVEurLko+ImdwUcG3iBIdcxYnBl7MWgo4ytT2tkWuFlrkri6RrWtzexvKVnRF/ADOHQ6jd0Nt
WFCvFm3XAjJBOW8eDgG6Sp5C2O+mD66L8leDXclLFHkHq1BQwu8KAHHTH9QBiiezoqxCJwh5yvcK
OQUV1jkY/VE2A77jUt5lNr+5YYCqpQZlRtIagHU+dtPuKoHV3av8V7mTJwFuE2EEeLOvSMwpsUll
CUDOEnc8oFxesIXM9goJLgYCBOo+LtW5IZHdA2+4RJIgRYigCqQ1frFE74oyoLonuydiecJY4JV5
XasH9grk/AzM7jyCvwMaO0hEjT+kGn6m7WjZynPNnaOCdx25LiRMUTdK4H6gB5efKPOW6HpDpS5S
uzi0HURVxYleNa0DoquXNvJlUK8k07pM2PsF9rDdfAygupZd9WGECtb247PfaGRZzWiHAQZwrUav
F1aFK4BdBDuMXK6QKrkclAwPH2Sjx8wbJly6syiDKY2jyRfQd+ojKBI3p4gfpgCUPB/2BewADVuR
GPxKm6qPg+d+A/661cLwPKCjNbfjenqqte9apRsbdEqRTvEr7rwWED62ZjbKehev4aKtucy0omXb
hpcYbsXawiF6UzJnWBYOcNaG7d6sjVo+4CwB4GJ7m36CpzpyccyrHHI1wuML5OoALMEehck/7EZX
gyI+qq+p3btbv2OXo0jlQombCIYEt9M8x6w3KdKNp+Nj4DuNMR/Ab5CKy4N10tnsAor4HLn4HiAM
dLVqSVmWtYbQVIprhWJr+aSr/xpVqPPqydYZkVK2MHLd2fiEbAG1YRFYk3hLNesJ6Cw7JlwkjcA/
2TW7qs5vlxEquJITP5hR1EPdHdGXhKoZqPK4TApbu2vN0YF0Io9Xki4fvaPdh5C+tgp7GsPvyvmQ
GjZa0ihO5y55qxGT+LnVwLViQwJmWxoIhbMR089rFqMlDJLGuG8TRV8RUyIrIJncmdJyE6rRjyZH
G7JHqAzi3CaYblNV+Vx2yOB0o41GTXQMKz44kNbnKHJ8tJh0IMQZ1PoYiNesLhBh8ST5exv2PL0l
xDzhjeJzzOMidQb80xv3Hm+FRe/o0Vp1KlQ0Y+nAnZOd99QfK86bYuMM4VgoarLda9TgsbbYnHlW
+OzK+sUI8d9KSAVX2rDJa6TqUq8v54GFkSWIdPywmzcZuUekJjuYaIAGFHs4RXWWzdvxBy5bH6k/
oI2luQjENY9xNCkCyFjh+Y3/EmQdNH3/jost3BDHsMscQa/CpDgbj3pPtUDVzM2Q4XfbWGBLXL/c
1qOD9LoBQR/BiAWSdSQbLbybmzRoF16FKGnQtcjv5bK9IEMgFysAJnjdaeCPwZZDp86PCtQv8Iak
kY2yzpH+8q7NIAMt1YZ1WLsHqSDfzWXbI4oYfiD9It0Nuv9pZOe6rPI5ALwNsOplhnI2zyF9L0tU
EJUCtqmOQgzGu9xXjQD4sG1cQhf3FikpgB/oGETo0iqqDOj0GUKAtQKUPCV/blshj8EJs6fgo0hq
Wlvk+RNlbXOH5zZWRCYRhWsh1AlSKvCtj153PkzAAWA94zulzffTPy1C57XGjWIBt76ZcfMpZ3np
HIM6net5+y1sSL6ZyJvqRfkZgsOoUazwjeza1aQ9HC/ouc82lEAtoDQZ2cUS/MkddOUYTLk+AxKO
vKbEHhGI4lxV0MseO5ftzQjFKvD1Z5gJIBBri70MKPXEHp5Bsx+GAsKSnGMerAcE+SMIUU1N33A9
m55hvndn8cCixoOYpEv8Eg1YVPSK9IlcqrYpS0wSG1n5jFMTFV0I/Y31TS2J5j0Hc7waARitbrnx
WyB9XQq5UedfUeemYjR93EmoosZANJ91gXZHSE9iUcKOVspQUBrreqk7CGG4OgkfJaGoqPjqtUHd
COH7b3rlk4oGQoNK9IOvSiYZUZts4/BoSj52ZgExH9/Qwies0B3rzUqMCNkaaIaUVV86d0kxCt5U
BqiphzldeQFyB1WPqZkMwn3QiVlzNXprUAaqKySqUIjQQxvsgwQTTQ9BmYKTJZCtwg1BPZnBKHlP
ILHMcyUEO68iKYViwd61PH4dRabxGA+2eQB+xldk5FTCtWOppCCs5gBX8NPXUFBDWAHEj6I/wB9b
xyEVxMGn6IbeJEIFbrYmBffZTaRfZ/rPeCE57gLpGdv/aAYQmlz0RzXoLiTb5pDdT4NvV5gil9ZE
wHW4ZFJ0amNjhqK6Mj0oRjv07yoZaEQcoPNgmy3FEKXeF3l6VYjLZ0opq4sWsrlTcjW4sHPxVvnk
MZkg0MEunlo26eWTaZG/jUz1aNuUG4bSI+2ZRjsTedIEp3nShwSLLfQW3X6shtEgj9We1Vw960j8
qVQVkLJKquIzUIu3vjHwqysNDA0yPNI0xVrE+eT1MEYXjPbQWMbedTHWCve21wHdfJnyAtUtsmKo
E8YjMEg9WMWqiTWpjvJ3gh9jiWygKj3jKv+9pSg8U7ATIPWRmPKWAoo+TwPpOXHkD3ALdQzkU0oV
CcBjBSmrD19/ZA4kbxxLgESWyj1e4wTy0Z3dcuVoPUCn8CSpPKGsLkR3BmyuBBpVtsbvoBd+WGkP
EilXdu7gHtP8lRzuwUUjEd0JlOJlu1n2avVo2NX3NolN6M2kATyjeyJ/pfA4hLwbVJ2H8wFu1SRP
ZqOTriWKncTqFBSgEjsD3yHQ+WXiXQn6qaGrsQIONjiPIci9tkGwU1GpHjfKserRgNT0FtLcsE7N
8V4hAzz63EynP6tr/TcMpFd1Z30DRHd1AH4hMgxRvXlvYpDARXsmZN+A6dZQFW0uBEmPHtRKqu3q
Rxc8Rymq+RN2svmRwpLkJ2jfF2QpNqmTv5EJIv0DfsUMzD2Et/5uJXfE96AEwZc5qXWfWGO4hUb3
II7EC6FJM5XJlG+pYbFHCkJKGJJkW/cUabqlGqGQ9bdGMceyvoPRUw/2RBB3Qp0Z2USraO2QwrLb
kWIxajvf5WO1EWO+TudOU3oFUbp2UIr1V4cYZ/Vmw/MUGPbtPGJp8TbANt7Wu2pP9YoflApiw3C7
s6JDDzIBrM4m3/G5PO1BuiHpoN9RvWAfOICnyS6SogBKiUbIWkAxPfQ2dmq0I7cLjrDXwLfhXLPo
XIqRuYuKR67r+cKw2eez8c432iRS56kR/CqIQgOKGF5ZwIJqbOyiIOwS6HkzxXKpYqosiz8JX2S1
IQs1HMIY2GjrZ/C7xhVcX1Rh+vplVCGLO+OVNGm/CdQ+30/+zBjtoLnXNLustE/YrUy+huwVPAva
r+pccmQKHhtKvTsJqs58sLmlpsrElUJzdBZ4xSaADQL6yLcx3d6yT1VWUd3/MKWEfKv3wvX+A0XN
RZ661WKACzmH+EgFzAXBLOnZ95wU7UxFwgUOmAWtyePa1rzCOUo9aBDDmKCJoQHvl60VRJBHDTDT
zJKh4cLKQTe7vrQ95bNp9xJIS7IpFkSgegF6dysh8P1YZ9/iUTdI57bfoJWS1cDMYlHY7NWDagRp
KwPnhf5P5lZS8C3nEQFE8CWftrey5gakax0oLnmHvXIgDbMu9amRmNTYZBPgMMK/5qoF9ptqWoQc
uvvNHtC91yS2amqJsQVuiygd9YCLuuJUtR6xjeuecUhaln6qzjCR+0FNlptakiubCu1d23iPAWFt
WgXLpLGXPnW1PDU1OePOHKgUdFhJ2kV/ycoSJ8UxbOc6v9ZBHajyIGoepiaizVBWWxWCBXs1QjCE
HtzvsCaopaHaDpi8+hHqS8QatzwsPtIWWKpp+29gSu7LViIh8+4mfCo1C/IZ+K9w57hTeTDKoSNd
HfB9c7KS7lJTL0Ni9rMqKupZqKNfWEEM7YMJlAyeUdd/RKHZIjqxHuKmOyRxrz7UWr/x9XzPFh2Y
DNnWudXml0lWtAgQXAGvQgpO3vrTXyshNwoz6pn6ZnfQ0nvXt5oHlaxEFEIiHfXYWacQqwmCzKUX
2iV6e2Rwqd8u8sBwtmqiWQeTwFQfdW3jo4uzpPLP705upfVg1uuwlLLX6GxP9AowocV8UGOImgNC
cQN35EgCBCvj6xr0O003EHgPDSRKqueQLdCWC959aKaXoeF5jnxithKHoqMzXTzb+rpdiDYQI7hg
GpGyVjqkBMWh5NZYabjjc2JrxaHOh1XcWiRx5SrSHtyh2ykwU/fj2GoPoinWosmgmSDxq23wA2fF
ZwVWc5olgzZ7CM0S5x68dvMsyQ/8OJbA2Y1DjQdPF+bccUoKBnZLdgHd2QQtIrBADlaFM9t9azTD
WduZfMKmAmKBTd3ZLRXqRCT/CG+MJbcnnvKVO5GYwb447RRrt4DvaiWGMBp6D2pbvkdaD9DXSSZP
S/VOV5PrEMP+jAx1RMOjOQWtTAIbw3St8VQ2ci70eseq1s1AsbDxvZPWvIUUu1Zyq5xD0ysuwCHx
IHXYxvCX4VXRwups6oUcoZsQGOZT5XjacqwlCVc3KeWegS1hRGWjkQkSpHBZ2Dk02KA5IwRxQfAY
IbC4e1a0guuIv5gNsYd+lB9/Kjp1xTSE5YvrtQlggt8BZYS5wrc1T+3sm+f53MMbJH6cV60hruNB
NpRUFAsX1asSco1C+c2IAoiPnQRRFGzZzMxBiXeFdOfF02WqBxs30cyjnwdg/OFwLDrwT0qHVrwW
mv7C7qzTWIT5Y+ycKCMhouDD7FDc4K0N8ydd66IHt91iZlHMcrxGNnlhXtMujddd077rrfbYFOnB
RrpvH3Oj5e6VUWOvKOMCyk0xaSHtVuvQAwPECWLg+g3YHPCQZ7Lj4xpI7qHNTFjaOtdAWzr2oigv
NihrzWqsZa6r1T6Kq3k65eSBWm9VhXSkTKwMpL+6ww85XOcOpzVKZecHobbus/4EtvkzGe27lMwe
mW95JbnNDoYEcn/KNU2GnZET7jhehxxVnrw4EbWowl0poVVutUi7NBBxIMt1CVmY4SLpGjFb4wzc
YAHTZoVz1eu4XmBloFmEggkuurO07WpQNYuuI/Fmyd8UJQjwMguSZQ4BXrOSl8HwoZdz/wWliAqc
GuKk52sT0T1LFiTvc3D5VoSmbrjmvjpTyxAVTwdCPg7tRLY+OwZPgayNjTOAdpw2J74Y0qbPjUMh
PGsG9qPVobUIShC6I1rBt65xERqRMVzJyohw1AJA1k4Z114+ccs3gWUi7lhLcFw6o98YLWmAqPGP
pT58aw0EJJqQKzmVzGidSS9yiLZAr5mfkVYpK71DjszorWSdeM4hUnxj1bmvbdTLB6yhUJ+h4Lyr
pjqETJkA6p5Gfn+yPElcFUPxAvtfpZHXfKvs5Gy+yzQIpbtgzI5uT/p5LN03+IFnNcKDta3NflmF
kTnz+wLYg47LJ8CjpWejqxIirSV36qo2G21bG5QZcwewmOmjZTLEFZic0bKWaBFyby6Ix1NKGCAG
GoxA4fUM6EjfaR6ac1lXq2hVO98jMIyk3UmGUjJoZh04QKdOjbtAQ53EKYWyTEK2i+wHQLYKMlyk
7/FvBlCHyUgIOtmLkYuwXKCVkTw9K2tEoRB0646OlN1nWQHLDiwruVokb3IktxDQWI91u0K8XseM
NnhB9gX4P/kyWfaRxrDzperiZdSXWcfHacBtYPs2eCOqkOE2Rwf+zo8ia+45F8X5Ng51fTURteZq
HSbxoJnSEIoY3SXK8R/iCviQu/55jBBSt/kswcOO32wdHtVYTWBIyE2opmAI6RbI9pFa9HS2bfJY
mVCXU/ZUGeqGbR5vAKxAD2Z7hORABaEI9NEG6TzUgHIJrfVytNBRAWqphXeGcZ9jxXp0OnZmmlH2
q6xPHryWYpFs9cgNpe+jTilYagCcFKHzY/LOhRcAnixpfwQ9TDilqN4zyOOkmTQZCpGyMApHXihB
uJVRiLmTm3428qiZu5VvzjqFn4iGmOQ8VeKL42Hlmds4c0VNeTcSDM0BjGzlpoSVkw4PhbX1ZP0t
G2N9U0cIP5PjiQHHmR4n0qtnXamviZIZPzrtgpRc+ulJVNEpz+vX2i2Duz40g/vi1+zKSJM/ZvdF
PXzvrPxZx/fgKJdIL6llHHLV+8MLYmb4jRTJe5w1JAimESQwjJ0UoJ0P7M/eBRjZoG/j3gGmVq86
FipLZ4iipTiUgIMha6OFS9WotSs5gBR8h0uNKCyDpalEJN8Cq3zsoQ2Wnv4Q9Un1KFqqbAUpWn9I
frW0P8eI7sEnijElbgSh4al7Kc/iZega9km0yU7avDhtAxAf3xMwnu9qb3SfdaR9KnaRPIE6ARhe
D8lDy+57NXZej8cs6xQ26oLQg5yTEyK5AK61/n0dsCn5Y43+z1wO6kcrVRRUderHLEz+eEMx4dby
zzGiy/LLx/81xnODoxtCPkCSyKUyLo31e8zd0jQ89zNP7O84edjf5CHGTRo3FmSHLDwbdNNbFZlp
nLqcVISY5JHxE5MG1fiuD4nzLU5LacEO9fsI+9BcjdQheqieQQJtr3dquHsW9xw2bdwDfrUNfq4f
EJVchg52NbeOAGWSxh7dgxgmXmSFICWWS2utNJH9INr8kZyVZ2s/TyE6ZC9R186IuoYY4k3nKV1X
E6e4LdfYnAei8eR6BEAMuUojQJVrgT9RhFZHgKehX/Ac6HCDPN0aBz3C4zr72WOqcbTXI6CHVbFR
uwLEsuuumyBQ9jVf4168M6uAAqYtXpUs+NuYW08busXm9kVY6lnWpOqkRz28cdSlNnlf1ierSZNH
r3gSfeLFqmN3VRdgG7/axCRQOMPmNuTnJCUNo8fUe03RhDmqPsDRIU8QMvGQIiKm6leYnwTnSTHm
WJsS6KepV0cUCfJ6wk8P/hQxBEgHuUy1axvK9nk6Iu7SrqA6bfDg1e1I9Knezz5xNPUpEOn+mCf6
uKX9bd60phipluZ4xjwXD5dZK8f1SbyMEOxXkuw2COfU7GFUFymi3qr0TdKARKC84T78pxliAf5b
7QPlXmRP0KuryGDhi1anF+Qj+jtwGMGywyDp4ptNvQMSCOrQkZNL1sEWyCxgSByI8bpLZq+tKamL
8WJ6zd5kCSQpvWBR+XN6gDjtSkv58WDukBxHU74YqazhXqrejsR/9teR+HB/Hd0+3Gne4GsXcfSr
T8xrbJyIpzW/Rv46iv86w/+epwfkNRsuhALv7qUmDckJZ/puTvFMftb4/QZIMv5wzWdvqCl/W226
yyxLfQWILLNhM40LMbGEIFDt4jJrlOvR6MKtKmn6PkmcfInFUHKSUb3654oWWWXA1Xa8o75SPMWE
o8Ctv/vhmLzjHvYCQrG9VAW18Bh20YrvQb38NqBHW/E2oAk0aQWtQ72UUnFbQe/Nlz8GaH1+W6Gt
S/eoh5U2r7oAkiaq17PpnVJaP999tZH9/Ufbfx/333u/VoaYkj2igIOtjaL8iNlMHMT18etIfHvT
EWlx5SCuj19Hv/p+nydGiutjGolBGLRjzc/vfH1QARCRMKc6j0UO+0/gH12V7NrKhXnTx+oRXQtq
nHLnXV27U2awi+JXLR7uFTT2/Nm4xOsGqygtUQ61UlWvng0ynQ1mck1LU16Q6bEAPRfdSu2pYJEr
wFIR6u/KrTr1mBa9toh/X1v35J9rtwtf1bzjUMjDIoR9JltVd7Ex/15lAfz3DFGbR7zXDBJIdggX
p0J+O3NeGxW1BLXo83szbWDrBzhKAMwsn32u0kipw49pMQe6xoXNFT7Ubo0dmB10t8Wsyg0+HKOi
ZGLYr8SU4Rwq3bwK8izKyM4ET8i46iAssnRbO9zBKOtsgK6PLyWwBbg5tBsxFRXSqLf2emrXpvbB
b27tGVYft/E6zgm38dZQoGaYDS+Vagd3tiFhID6tP63zNV6sD0KaPQ/taMT9fbzm19GuSuRXntvQ
lEbT3SqQGy6a3h8cQFEvcM9/tg9eKV8QIr61jwOqFXlbSdu+Rd+9o93TteE2vgG2emsvC+XWLtav
pnaxzu/jxXl/X/9rPAIKLWzqOtpMJ0eCCYH/6Y/9l5OIP/b39rzJf/5RXyf59Uf9y39OrP8v7eLD
+JfzqiUy5OR+g5legdzBDqC4t/RG3zdSTqrXqv23CnW46V70bwOCWPLeWul/DzApQr23KqhMyMFE
agXIT0yMyI92jQIgjLTeoDZwXjq0QtXQ/k4qUfkeKMjCZIbsb21YxE+1/qFPw61ADdeNHeRLMRus
wFYJo/GC4ku9F6uK2ZmKn9e/rApy/Oeqflh5z6xqWEh7wm+IzmXuEhjAIb73dEu711HqmStdXb1W
WflcRXqBHYBjkutDyEC0990AQKjtn5VkHFZt1mHWHCfdc+Lij0Hd7FWC5AeLzMcf1Bzzs9MNzzpk
ideqCEjC/36m8Z9n0qcziQm/zpTAWEb9Sj6nOf9p6PjAPCz/DSQGOrMhcYc0wER1NLgGtqUHbxGI
EBvbx+/YdOCKNlTxZuAyvDQ2VMdpQNihpGTgY3GbCQIVM3oeDrNRTvRjWss718Z3c+bUABaAx364
CMhQH8j6b76Flj6laOUIxjZeB4kWbG0cHg6wuhHCLXxYcj3K+AbqE6//spLfE6ThPNf9bSUpJVEO
iBjvIsfWNqDAoK17SXBXaJZ+RUA1RtjWTz+V8JrEmf4D6sQVriyIimAyOy2J20JA8Os/ZktjZgD1
iMkUgX399LSLbTb+vta9lI9Iyw6wmtHqKo1tyA1yOurMBqpqZH/45A7AehFAVTL5QD3pU4CFhFAi
jhJtvYTY6i3GAsV3GyfabkOy1VDU0rG31WQXlUB4kmB4yIUldxWhgju49V60KWVNMNoV/PjovRNt
4sV0AKdnoXTCM3V4EMNEe6+lt+mkhALAvEO29yQtXRcENIA7bfWqDNLPw6LL2apOvQYwv0WZGNK+
1arXzIvqY+W5PcQLHyCw4iNuZWRGdaTsOMz70DLutOnQET1fjXKkMZKHarIhEfLB7zV5APCSPvRV
ZK9iG4uZAvGgySeCHnWoj7KRNjsx5I9xYoRWqGs31KENgf0Xf60kSe4Zm4e/HclqejvKiko6TyPF
f1OM/DVP9P0aKfqmI4zItpKsvA5UMFChathU1wFxxZNtB8lJNER5b68pdCDGM3WJlxiVHorX7rD+
aitelFiLb3N6v1nrVm0Vb7qaP3XaqD1kGY9hGVn9P9+JXi1HeB+p5/81LkLMEDalFIwdGeIjFNbi
jKSFOZMaI3vDpGgpqRQ+ZMPcJIYRvtYocVKlsio8Amy0m7OStKdsx3us4jPw579NR6RpKXIacWEg
c5NFr6Yiw8sxkJGOzXKdF1l9Srq+2duVdxVH4sVWPQmjvxDkSyTXJ9HWFPK+rH398J8mJdEkqxn/
QOXOO2QuntmI70bElPUEm1a1YS56BOdEvIP0iz6bbmBOUI5n2UqNs9RT7faQ0F50lWeezS4zjrGk
rm+doWycuVF9DCR/93+Ml6ZOqRqNozkofLtY3zhZ7ICedIxDE9eTfaSkPWmwV3DNcJWlMR1WyGLP
TPSEDtRh9KdE7bWnpBuNQ9l3NVKtHFpcSctw1Jhh1O2exPmwtFOYi6OTwQvD1A6BIg5NuLYYZUxv
9XZAKUm3g7/3gwlV9mUEHt5MctS4jEHa1UbYz+pEVa/isMg9Dt1Wu2bcHW+9ZADLI8xXH50WuVlS
Rnfv7RF0clzqP999tYFS/3tb/vuMr3HYsbr7Qgo66ZzXrgJWVv/0A1s7oPRG4DtYn5LPUTUdTX0J
Aqa3PpUj0Sf+zKmPjNskWeSizA7OHFiNfBZ7dsufPEL+OgqEY8hfR9FfR2IH/2tePyHffDkzowMu
Fe09Pz8pfhzH0d4i7Zlsxti+R4MtxJ7QCE9ZbkVHQA93Cmg+8th8Peuq16SZ6LXGODpRw7Lm4G2k
pWgTL/+Pi4C+PXlYFq99fSz3Se7wYg5NPevNpNqLxhABCySacPuEsQNcSDR+vYiBLVlTTI27GJFp
TBMxT37xKwCAstFYO91OCqx55OKWGfx9BIgEC6yZXM+rhv97TYSjTYnBOlLGkziaEoHiqJiUVChY
ffXJvx2JeXh+yqdppPbbvDhMMJ90feXaGIAKWkt9z2EBUOPRvTPQHmfZaK6xtbKhP/DwDO5i4CXf
UPh+9SPD/UT9DK/k6uckg03EbZIcZ90a/Q/0wjFGEqdESjZfmdOh+FsLTc3JTXMo/tivQ9EbToO/
5vJjf1Q74MZxEf19PmIhrD59LH/MF4f/djLPxwIpkTAqLlArMYO1EsTdzneDZRGr2T083AykJcor
M9HRJzEUTNoUq8zuK1SJoEM5VrtLgujWkQdApCiIl9j6BSDdvMz21hlezXvxTgaBdHvnTRCl1I/M
Al2dMJwDEBlOcY8WOm4Gw8mzDCgXttzf3jlTWzj1Yjlv8piu60URt8NLBM8SeYPwWbV6ba3GeryM
W/xtpnbkXMplJuvOwhjrbwRWuTf77orULRvRKx6P5rMl2SPldrt/LIsYLdmow6cykbudW4bkxMKq
fcwhgrNz9bXnfyyTufpVxsfiz2VGarl15XT7viicuaF2yStX0SLkjB+N2/vApW3lEuGUsNQCv9mO
JVJqYqz211g78H6OlTwEOeLaeM+keNp9uIgOAhQPNjxK3ntqZX+2iRE+Yf4xnF7EWMAYb2NJmgS4
qWU6K5j+/gP8CKxppohZebbqynzvI/TkGitSjgBelK2vYkJYAnD5Ftf6SUThup9fq9CLqdZAxw3d
ttjmU4EutVKqmVOcnrxy1zfeh8HEWztp5eMIE20LqCsBWZo9enZl79uekqnB5uvcqXWxAJHin/up
LfNV/yxX8OPFOzFOvBO9JeJix5Kc3Rxm/GlEJQ7LHPyiD2YrhwPVPop/aH2fFNGDnHp3KPDT0hMQ
Qm+Sn0F66Hp0fHT8px2k955HObz3msb6wJzl0ZCs+mnyeb8LVbPci6F144LknIZiRnlfN5l8j9s7
tEGAszsdB/RFglHBC4L69x5ymxc0EAPyWuDbzGREgVIjtLAVK4AkzbUbJWb2ZPU5IXo7ungrV9kT
Wt0feaXGR9GJLEQSxE9o85XHstLfkDLLnzIuj39dQPSmfviBl1h8tBPYYx0uMtigSICjywz9NGes
jt70osV5dfzqaGUXApFFOrjr5HXd9+pdmsTh94aaSh2AyWwSSHqyLHUPsZ5YW13R/jYiQ1p6Kzsa
diOw9oF0542cIUVecMvQXT4LKNOq6477P9rVABZ/VsDyIyoBn11o+adL+hR/tDSgHD8Ej0qNhpBk
EFziHYvBSlSW1L3qATukaYx4sTV2LP0oy7gi0Nantv84qEq0UQMQ9WKZ24Ky4e8lXUJUy07uQlt/
DLsUEIAmSzvx0lkFmLO4lubuqLu7bKRCjZyDg+RW6+7y6UW8+3oRbSaIgJL6wV9j/pj31SHexZIF
4xRzqDsDpXEKoJ2xC1olQ/KTHwWBxIjiBW3iJU3RSgC0wEDr1+ivebDKSEYhRY5JMlhEX5q8BPY6
N+cdyVIw58Zg7T2gDpgxcpsQv3/x7l/axR1iml5nMqAPTKi9XNLPtl/hf9spn7qhGeeSb+FsKcBg
Smz7xBFCcMhgW5ht/z5edFK2uI3P0Wt1DMti22D0qxjNJnCMGATUqvIJD48LzHUvbWPW168B/Dzs
e7drcR/qwj2OHPHeDRH7VovKukQ6+s1O5kmfCNLJvf1ZGhgswTnWL3WSS5gcMEdK2fuLOTAQrQtY
OGIntEqZA30WfF5rP4i6gdKHw2qIfEQtRVnBD4Eb9AYeCaJoUMq1/GBL3a0Q8ccMMUK0mfk7FeRX
rfSHXa/0xlmL4noFxwqtfFj8Zz/zzQeviTB5io2zGOE4XGNigmgTE4Yyzhai1+sq86HFVSax7Rgj
62nwEOv931YXg8VcMXhaXUz9Wn2Umn5yGm/3YYdwBFurzC3GJz/TIhSVkTRFvm7At1pFtTN0zS0K
RMNzOoCI0scnKWWUVRnw8KA7HH1NAcoXU5ZBdg9+fdhWj2hHlY+ibWghBYpD0fE1TrTJMNUewdmR
bJnmisOvuf9xPTVMOn/+tZYSINnny/0T9HLJMdwPvyxB/bFpuUDLKZel2va7SQufXBh+Z3nYyNfI
AXUnvngmgUF0Pzwd+dxCCb1L1bnlsgP/u1Y7ZNqmSpMH1/quVf3y7va1Iv9/aq3hoRva4CBGWFDI
DppUPIgj8UIUCcnbsIrbpFsHk5qcBJ5ptVsjz4fnDH4kcZtzRqzOOxYJQblo12TMXoKubtaOHiHl
zTDDrZxzMw0bEWFE4Ir2SsZYPE6VZl0Adf9jmFhNtIcyOAmwL81aLB6Tsi57TukZb7aPJ09om++/
3uS+dmthT3N7I/8ou+5iKWl+zY2JwWFH7brMa+fchuoHe6/k3W+dK24G2XUI5J8DVMlzzrqp/zHA
KS15FcROs/59ANI3V3GKW0wjgh0J8NceOyVch6ayoomIy95q4QCJkgjGtv/oBaUGE2sabE+D//tc
qawpekxlSLHy/8/cr6XEeeOBJ0BQwELnAT2g0LuqofHcoeiTPbmaQZwVV/FW9CLefA4sSX/o9KS9
khhG5IVJEnZjB9BWOdcphxZAkdsaolesUf22RjeaSMJJuM4U4diiX6aAme9SDTeOpL20MQiu1pNU
wCT0SgpM70anui16q1Ytj3DYDv9H2nk1160rUfoXsYo5vEraylvZlo9eWI7MOfPXz4fesijr+ty6
M/PCIhqNpgID0Fi9lnQGizY+mSggZ3VWP4jDFk08tmjSu0WzqULZQSEW7BJbjx8TME6R4/KYq71k
v1CCHJOBFIN0/vag6Lm/n1Eyfiy5xxHImkxqihjwZwxpiccWY5707nJZsq/A4K5lqlqY/fdY19wn
ryly9KTW8SJKh+I+c1P/SDyq6qcFKc83g3KiY+aly81MzvJKowJwN3gk1uNuOcTSovavsUqTyneJ
5ZCDR9+JqlIjPbzpAD9BgpInQPTKkRodNOEqaImZCW0vR/EZBlTS5aXH2O5ebOIn78DNBsDSB4xb
pW2PtmZ9F5nULmaxFlxBRBB9XhaoINOl+SfyM/cMaGCnKEuaf1ozvYH8qX8EEhHudYN9MrEDrHwd
Pqrh8ep9HN62qfMwzv2jFi03lGflt/JPnnyqAF03ry/k/oBi0AOzxy6v9Oql7aNexutLeu3FHh8W
5DKlU0yoMFHlEeW3hzsIxtm/RpPeqp+HSwu5FlJRjyi6wFaXda+HVjWFocyweLG/2eUsi+CbDeJF
KO5fB8j4vJo9Vkn9o7ixvelYlBgTk0LPc2R7XyOJ75KwJzcgBryU0WkdT+ZjnxVkRUf90gKI8wxS
p7/SMjLc8iymE2sXvxrC08ODO7X8qVe/v5amitGT2Xys56Gjdsg8PPWwa7/GkJBgwfKdtjxSfpV/
rt0fkkxzWn29NjzwnZJ+QyjF3/GPnBWZkPW85FSYKD6E27HTM7jcf26DKnKecOGoJB0QQ3IiFCGT
kX6ABAlOftuDSCp2USeAwDVHiMNZT3neqgfxCdzh2qvZdpZWYnTmPgXcchg/ddWDaerwdkUU3Mmg
VY3U8hpyMRjTLsRPOr4gc1M8yOl23S3M365tZ/2137Kt/ee15RIRvOxXpU9xcNtUaLZBBja5Tn/U
wQW4Z+VV7aXDCU2IhOQ0mKFLTWLzQlriJ2fbAYL35jQoYMAPs5Rh4nM41fwxv+pgxebJTR1IC+KB
kjNqrrPrFnAqrDR1m10nEPagExrA+Pmuf3OyV0oIDad2YL6uAAKGSiYwUDKBH9skifY20h1nYbWM
V5ufrSc1RadqiCfyguqwdf+Hrd2jQ9ozAY+fdKUh6E3r6+FD06bgSHGp/+6WM/Ehi/pP5rrwjbx1
fhi7Nfl61RdtzT0ZQzlhqQOlkzGpXvDfYuua9rWDwtDXDrH9a8chyp+hxLlyIjZmVDwJBawc2HuH
ZF+DsgMpqqnqoF5X01UgzUE8Lc+RmtQqxiLuf8wjRf/HFFGzZamaaQ2/UfDq1dQGaEhWXCtzSa8a
rQtLrZEWyaDo1fjOlqi8CXqG3a3nd/9qr8vVP2UNTpzROZ1ypKD0VUc0YWtP8J3pZ25Wv/bHbgA2
YmtPGUV1Xv7Ji7T51g6jpoBlDtqdqdTn26RZytu4AJwKN9+5FcSfkn4dzw63qLoF3dnM5r20VW8m
vXLviq1WPhRYkV8JratC0nhzcmO15rA/tGKVy6tVpq+x947X3lmIxqkvWZlaZ6YWa1eaWhcjOUhV
xVI3O2luHVEcMA0SoxwatSTeumVcMcI7Ih29PYLb1kxELjMItj44SwBge+G7a8pY6fh4pY/tqkM0
d0msjI2jCR1mOC+dx0odxrp6bsqi2otptbLitLPQe5FmnazeDWwi15t/FObPNZo5B/8Rpagjf41S
9NN+/2iJ/NbSPpxuPzos6PB7Bbp1+Et9/CnlTyO/d8cFKI2MmETwLSGFtFiQ1yxttZxFvVu+YB7r
BAyJU0MXlMab+YM3ukzinc5+dzrHRXrkxkl3zWupfXfoqQ0j4ZZTa6I6/DcXox/J1W/eMpgX0nji
VqgH1A1kF06QBpcy5S6q/GZiBXknc+o6KW/muEEpU+HbVAuuFaSVlvZhe/6rBuK0SFvDk812eJUU
zfsO3ZxIbnYpK2HxFp8KasHLOJumOr7v8qV+KpPwpYeo4cZQKX178l5CxH+3VlTREogwGYcXab15
buNU39aa0ice4pgbx84pVZKnWt4McpBXQeggkrJ1bK+HyKVjaTv/9PAakXfGZhRHCbN1bGGko1O0
VwG1uDDjBwLK9eaCgl4TALFBdvQ4q9Dt69QnsWhHdsTmIWK3XrXZSQ+vVDmYmCC54AN38JFux+x7
GKNgTjsYlw7m5xOYWQMZ5CStf+0ikqxetxmllretOkMdEeK3ec3P7GaiXOSDURzlYKv3dzcCwhBv
sUksGbF1fIgf+TZ1eV580bSsvuvBXx4tQ/vVKTA4+kFPcBisn7ihBhAErXH+Lw5u3EMYkq//g0Om
Uk9t6g/eQDLPpGBl6ZtP9eidyFI5nsf2wkeQ/tBsTOBt8Id6e6NxD26VWniL27oy24YguVNM5JCe
SwBmq+MRuaj8xq9CH+oF2OfVwt811+TCMvhUygpd3BKYjG+A9rO/sQbnjnFtNum0d82ClGkRsJnC
P7i6wW40zrinEKlD5VSZ2GTTlevh+/F7IDDt3eutq3ImJ/YA5joZkuVLlPf7uNP8BzN3/Fv0Un+J
uevsCA2c915J2wYP3gKBJky/yGqr3E7kscxvmuVqS9kok65Msm4RrzxtP7UU619JSxY/yktM28D0
t9dm+jOWBo/lxeubm8o2KsOKODwrtBK1UHVHNymb+icypZscipTr0KM6jNt/OxymhCbVdWfjlP8j
He9metvEUAXgbQLk0xyj61DLqpuxHqsbOQOX+jwgs3u+2WfVCafjY+WvL7AVFk8o2iNkZJgk81VT
n1JtP4zzk7R6awA5zLyI3Z35XvwjINlHWaO7F9JZDFV9FrKdfhJMZflkNU64DbdyWDPJVPfw7re9
YR/BDeY4ACxaG/amvl5/IbRdPUdTYZ93RWKfSKcRAxtgNlNfwC9dP/ep/cI2oA6dlO1+pn5VrG8R
ZIhEyC3fOpFOKCDRuwPLv/olpZJBHAPhjO1TFM3qx96hRCDRxuRHxgKE6dVP1+2/13PYfi6h397J
GBvy2MOY2G4b9jwh5MnUGMv+OfJdcitjgGfI+E7BovZ5NZz5xAOWfst8AMKjzPdJNnX5rTZlqHmj
0v0M2/Q3ATvBbNHa5q8/xxZ69zqWEqngvHIS48xa+LiNvp4fNd5oPVOvVjLT9vJTacKTwq8XhBEk
KIH1PET7ElzF56hel5u/DRKvNka31bBgoLOD7k7u38nV5n3SwF0ha//ld3N7Kt5MhzSm4/BeVwO2
2/8txmbqvXoRL3mU5DCADERjSe93cHvf5WObPSy2lj4UVmSj5BJSp6Oa0uFlLCFbjcoKsclhDtiB
NbsJhSbcUKoRkvD/OVBpgx51TOdMcFAdS9vbMaUuYjFK73izeW4zXJp5/89ijY/eSgExmpTOZ+1x
hh/p8ww9413u2p8iM4mevaTWL70elLl0GtD5nE6Zu55KM45DKp5cI7iU5lu8ZtJt4iUqgm/aicQz
wvE1XhGiMQL9YXmFLi+oXdDqN6aVX0keV1KylOYFOwo33JPNFpvB5wLKzmvxkEFOU1JzpCoMXG0M
dr1F1XiSruikGHNz2gfjCqVXj0iigsUJyI0S8VfbrCBw0rHZxEVAc2LzY/392A/xKuRy2Xlzjnu4
6r2TENKfy3my98GggyurA5f86OTm4Ej/6DaXwb4ZQ33fpZr+4AcGBYcgRu+SdESMO6TaWXDLyIWA
J1MdWu+87wisBcEjn//aNiIsnOFzF9a8wShqZhoQjYD5VALrcLtOC0xLmLaXfvvbJA6HJ0GZcos8
2XoxIpDke8dxgkC0+nmTso5Qc0ep7Wa1mvsu0sKLw+9VTeV6hkYuac0ko1e5HLwbu7tHtzu8mMCk
nbyWhkXIkIE4QwGsVUiAXmMeNZj586Q51YWp7JlCAvxpbzPNOviHof/RX+K82Utvri7+jA8rrHet
j+nPXtH2DmuM7mVCaZdbUdK6a1HESvPB2AuprwtWHaiSSqf58S9pbfY5LV6HOvbEFFLivY1vAt84
1SmfhimOsgr29ZIT023sZ/7UDTREcBkcXlCVv1/LIHkw8sV66Hlvi3kbdGjCS3nCa8O4sAqK1Gp2
ymskHy/z1aluAvUNRF6vupnUwXeNi7hyKFl/s5e+89BSC3yZNdZ6AXZ93E0Kxe409engp/rnMRo/
2lfLXD97yIR98Bd7ouIA4h93zGQPcTb/2aREVeJDAh7Z/bFjA3kt+3zvQ/f/shQobtlszt2PccF6
aRy9y9VqnWsk3dwdE8n0aR1jlD49tiyKqTlB38f6NRjpPmWH5aVdYXCS4SaiBNS/Mzw3svpE7X2f
xRBiA9JI25NFTQ8OTWAp8PzDQHpOQq+7nXK4cqhZXF5SNmmOxOZaSXc7qI5GdciZ2KRX/GSEjBWb
lg8/ipEiV7+1jrbPQAr69FaxG30woQ8LM5pKNouHah6+LqZloUXwe4A8erYy/SWGupLvkkQ7FJxp
I2zLkiPR+sk87n2nvmrrYP7if3Gp+/rS2oZ+FcXIX0peJXhzsktnvQuy6XGdnatundp9hhDpPYXn
xr0BXbKep8cW5NQoxFPP2rAqgYPKaS90l027EhqlezkkcwBHWoT4ahJE0PpkhbdnqrOeu3zadq1l
ms96NSMel9X5FSzz1jO4RAgYj3imDKjrqmB9MqmnvzQMFCQTxNpfALCfQUXRfc4LhJoK3jU7zytY
IcLVDa4FCAdEnecDhMqnRh9nty0LIorNWD2mVGZJCjtfkCHobLO5kCw11InOqZ2AFpFmUkdspVIn
ckh6L3U9PLSWeySdcvA9oFF/RnMCivy2aL7VgT1R+y/5EEP1P+lf4mC8NQyeeaXSVd7VpDpRVYNa
UppuvpR37mz1V8pvSP3ibrMnSQcpNWhciEkP2eiCNdyuhy/uTNLOS4d+j6tTXyk7Uw1VeckUdZ9I
CVOLGYwPksL2CmpXqPGA8lelvy32nXbwtsJaoLazLJ2/0zxr1l56Q+r8EEd2zyZgmScD/JqPlOtA
F7WG2dUMUu2xpRrnIhp9UIiqd1W2DL3ffmRtIS121v0TgPk9b85oeiT1od+g38ojN0BCkZeI5MQq
nDhLuLIB6CtNuUQOK6YJ4/q9PyMLX6H1CecRusBJ8ikiv8y6NE3B7wfJF4fKVqinS+/Uj9r0i23D
xmWELF3hYLaeYDzYwQWefPHgcL7MW8hrZFSkdVB2WzBdSa8KniAs9klfzfS2RjwGnTpGuUHzPjiV
4bAElV13W6CJez7GJUXzyafB86NHKSTsenKEkAkEEHKousKuGE750SAFUs3FSe3rsK1+DLXndceM
pFDgdWTVsxSqAhfVJVVuKCOZKBU7lLJfIDXQzo2KLzZ5jNeDt1ZQz5lRvYuqlimoOmy9YrMH2Omc
uah3W690FFPIRyJzUBCUCPGsJG2maYjPLLvxj0Fwku9umuTGXrSW/Y68OjPWrn9o2XFDOA0mgz6l
YBNmf1YLzXPTZC2bpAxa0uh1kIc0w9mqBvEiDI4ipAfOUoOvXR93P9d2mZ+i1GrOsrZQC5tovPcM
te2iwGrs0x8BAg2/IjgHL3KNPqXWLM7VHMJx4HlW/YXH6VAJBrD0EAwipObMGof6AhG/4V2wfGwg
dkq1r6xA4HjOjvURJbCMXYEzAbSkS7xeOVGZH0lTQDEm3POGMdh3AoAxKCyF0pcB0vlhgFdHLn9K
2zgybSQ0EDz/AbSRh92ALfTOSJ1fUdcOF5PlUjZAhbRxUUX1D+nkc42HOgRs9xnuc5ynw4UYwtLA
qrydujh4i+nPoEuuFXebqwrMDJCJR+O5aNACq9fTtXyWs8npq+cuHiAS+PNMeuFYrp4dqLxQUumr
hwrG56MqvMsRr7jRvdxR2pn2rQX5zWVvtc+bSewJOuZQV7fwVGlOCrmycs4sCxiwN6JE1PoQw/1L
ODT1nkVqfou5hRNbpWTTnDm+2hLjkvl2ISDojtqTyloSODDVvs6fhw+2d82TyK1+wrR4XucwrmVe
aN3o7mrfyFkWV/Z1uUAk/GbvrVBjtTZibKin2L1zVj7Z4B1GlFWA0EqKvrI1xI+rnoPqTowrS7XE
lARGd9wkVX0uzTCaRubBxpW05BApj055NLb7LoZ0SqAPMaAlvnUVzpb34wxcxw1hVNeM4SZJ9PQh
pDxmr6u1j2rNaq2I0EB/huTifCw2OeQ6yWDfIDEDamjIjlUQYInDjYz4r0Gq2ni2nbF7aOOAgUVp
32r8WrD8lPVuYN71AsL+mKVW8f2DRzcOl+1hg26E4hM2lOGbV/I/5SM/3tsR9QwoC3e7QDMzqtzv
xYHymxahDmu5Xp1+uK0oKAMIXI3fqsa/SDW7eDYSu2BzY5nPC4AaT72/PImDuRjQkVcxrxqYsy/t
uPjX0DDmD7f2NF0gRQzDuDbuvHFGNlCPYZweV0/R5v8kYx7cvLbyHBqToXt1ET85gGaiJP5Xxcz1
SACgJlMTODFj70LQoWalfwqmuL2DFyf8ZI2fxBpVenHToi52GDMukKXHWpjupNdaeSt2KoREZCX9
ZwgTmA/kJlH0MMXLY8+s9Ls6ySYTEbXfJ2OhHyzz7xPpclf9AYw1U+cecsc5p7ov8ZbkJKrW9VKa
dvpUQyTwPGQVuxBlBgVkECxfar9/9SpYnkPormVMaSEeg/Ft3ucpvJxxAwPlMDZ8eg5G1Y0ky7xn
uyg7MqhBOJOOg0+svmgSYuvO5cMlY6Rn67abOTn70LFdRSIgd/F6AX7B8GpswLYqIJiWeOUJ1LMr
jK1gxcTWWZBytUw0pAWlXYF2qvlTWn8b1MRgAwy0HlAQifaJbhzLg8P8bbmOpvLh8FSZCEKftgHa
V9uTN0cAO3I39c5fR/CYoul3nCniUHGLTeM/gkBEl57IACdSuI3YfIT/E2HCY0gPoRnlFfq9ib/y
EXN/jBbIOCSF0kd0WtczT7Pai6pbxjvEIkhAJnX6XVteNtdWZ4JDwsHK9uAodtGQtI9ygOgUTY+o
UQwa7WMAyBCIMznMzSMZYd8yGwdMJB6wMa671WiWnTUP7eM4gH2kKo/phQ2LzeCm7TGTk+W8bczm
0W6L9roCbClDZYC6HoRi9bWYKna1z20WyMfSKYMgNjpcT0yu6y+7wpqWXZXApWRbPuJVXX4zO2H/
Q53Adzb8iPv8ZlQWdSKW//Qx+m+2DZsEXPzeud+ERXjkeiUqeqTyj6mBKsOjKmrLW6P4OYBcvDuY
Gs2uD0PEKAcZpq9LcRwhshayQuqzo74GWz/Z6+H/K/9GZIyR8cwANG23Rh0lIUJdyXy+2VbENwAu
1IehiZFq1/83gUJtuppgL39kv+qbHtT9V3XiwfL+NU+Gb1VUDmJ56yqRNhnz6VupF7ewGi+ffdeh
jMLOqwv4qc2HuYDfMY3S4vv/k4cB/vRhaAC2/1uMzcNUMEU05G7tcXz/cySkhs872ISObHA1FPIF
+k25Zv45hRWQrDZZehN7kCU0GZX0lcG+jlsV0zcDxsF0qKkDhqZ958R+/b3P+fi4btx82iJVhs8t
kGv1hTsPFO5qHrpEb5G4QYwn1hY3xVT87JLWeADu41zqc5jvQLU5X61oPzad8WKw3jr152S88Avm
vkWaP0p/HMK6nTPlvx1Lx9i7GXlI6ZhtqsAnaDf1NKiQs2yys2Zh26mc4clSkaHraE9aU8uuUdoK
uAXR2YnL1fla8aM06kdhTvf6o4j9jx9lblwmpWW7PCVehFgx4xJNaeBo3NZVPr7/Ubq6vYx4o5/E
PbmwGDDNU6HPSOrF/kM1dc5TU/CZGOJgLy1KRSDWhpL+QktwtUZgjUHedoeR3TTq5wAJXaYbufvU
Jc4MYogFl4w11qq+95PxVIYewlXLf79UH67WhQTbLjUY3XhLTfB1R4HH3myr23dv16kNgNh5/uFR
kw5wzjybozeeH97U+lgie2NA6aamTf81SJqaY4ZmAwGAISipLNng8ZEO2sNMS846M6ZvjUiRkKtK
CxN9t9J7KRFNRtPByx9aFwnflcrVqzEKm+vF4+U16eH82BSFfaRr6fzncA9dk8Pw3IUN3wN2erlO
Rn73M6Ry+S5Ws5TC6Mo7wBAQcLcwnWoyaanmqLj7ic4mSxFIC7PTw1b01JrrPZIPp1Nqp0jBvp1l
ZvpqU2dzVmXwvL3ZlB9KU+XnaoQrrVN1nXqfTCfjUhTntSqmpAx9PDRhNn7fdGwYlw+fGGZZPTSp
APytNPLPJEdVRmhf2YPGjgjFYJDFRegFAvfZ3CRppdxcOyxvXGv8B8qufDfqRvOyjsOxvE0AlsMs
OqawIyWhfvWnx6Kt+Xe3BgM4m/b8ziPz0/ZlYWNeYvzNA1W0Bb1kNIeBLHw1cp8t3bU3P83m8NUn
qXxjKkSy6ttaVda982xo/dm3tdS4soc/t06QouD96p85PGqXDRk+JHZ5/QAArT9Rz6Hk5Az9R94h
tJtSNZ0Y/oNOWcQXyBm943WMljv2F4LD8B6yxnfDixJK5CCrvU8ZxSRmjC5uZFr9uVdE9oNpozMR
acUJP7X9AMrSfhjI7+1yI52oP7TtB3ErluV46svhTloQBlTnUwFm+tCpRkVx9rJSXnUtg6AP9K7Q
HPoqEcVr5IvzrxcWD3ToUD9WF5amBFIXDphx3kkgqv7LA7vpEjVnsW90V07TantgIqhOjengH3tt
pJPQwKj11GofyWnuND2Mf9adtDLL9l59AKGgj6Drl32H6tiZWTMd+2sEc0n6i7V17lBQ51XsBye6
5vA9GYfwKnSt14OBOuzVf7d1oJhP40ylrv50lqaEMsHjXXnLkxR7jUhgnrnkYI6k7EsOf+vYKsMq
f7LOEHoeUCD4XS0mxWP9WyhtjCk1lMIxFlXv47PfC/E7Wwa7ZAnhai266bLJs1srXOPDQezS9JWG
AluJ+80k9skKIWxLouFMOthRU+82fV13Qx0tx++Mth4Qvo9uP0SQJqCUY6Puk/2Haxsp3GZm90UP
8u68g0PgVg7tAulwzlYBtYI3gc5UnwSHVwMOLj5tXits97edb7VIX6wJ26p/DLdCtKol7iHAHzE3
3z/jToNLZY5bNbtgmEBhqwN50iMnKWK2/WhNvrvcyFm7Ntl5bPkR1X3F+w7pBSuPUJHjRKfbCPE7
9JbTu5hbYInZedyNYnNS6yYBRnmFANxyZ7kL2tFO0uwS1Yx1f75zmWFc1f36KK3twBv4soum6Xoz
bcMlmsRwiji7KhnuFq19PHKBUx6F7t6y4nafmPGltGIXE1m0Zl8X7HspB5e80cFrMbNLaW2mEq+Z
q8cIub3Gaaru/aC/hFZxEna7UN1QV5ImunlXKF3c2uQorlQRcAX9nTqWScH+g7Juh0P/1iZHBB2p
Btem2KIsZFt1yhNuCzG8O5W2q8Idwh+6DudjrKOqlOr/VJG9o2DBe7IVL7FkUX8x3fPhtEKIOm1j
+2mA5GRnZk5y3WpRcY1UMnvcb0Nmowp/AkaNXe9nxWf5KGnr6ByJtPKU7XcgQrXeHUF9O0HnXdWv
bXlJbPWiW8fB0TRnlvJRwWZMA2WQ2uiaTfL0XRUvd165VjdzAcN4pAifgo7ypWxJ7CMvtXqK3leL
qszIuqy9wXhaG7vcmR4Yc7vzjKcFKrPzcbKpsVa9RgKXeVe6L31YmkydUacJh6/SJYfYc69aY/Fu
pWXPqGzF9Wi+C5007PAcBlSdi/ZyYBzLld5CA9o2juYQkBeESvlpbwTWuY+o0xcq0Y+Figut5hxc
Qm+f56hdi1220sVOvvudXfx5B+RUB/yHXeJLHLa1ys+Gh+7K/Lz9NiOUY2HPjScmw9F555kz6rTq
T6HFZMj6IF8Pv00I88N5uq764Q/V1NUKMUf1Ir6oXnaPhJZfVCwuwo3a7NnvQjP/fQ0ds6/+LvS6
3hWsco6tFlKUeoZSc6AoetbZmRv62Hmyl8k4LSNYsUNUt27nsmOV7pJ1U76jFrr/7pukILLf4orv
MsHfEbi6fYhbWcV0GTfUOQBlffWd8xfL+y5gpUXPjGtXA5Uo6Kc2GtOzYEqSU+lF8qYBpQrNkPR2
JDsihNAfBjeLnpig78S8xTigoVQMTcWQZgUOAd0SiJ8ryvyO7WLozigOeEkgSb6WQ1FFMHnKaU4S
+WAUvzyqXjaTeHgo0p6EaZ5SA165+3GsroUkRshjjHFwdpkWBidiMyefBFM2fdKWoTu4/WWQb+gO
LIVoilaWbp0OxoAgq78YxkXZNmAkkrA+kixbv/jtrnNb/fwA9zNR6M7G4kncrDqGmlihA80x6XZ2
0Z1C5p1QdYRAUXu6+OxluZlSelS7fo0JRW8SzdaV7Pr1mXZurrn7oHVL/Vg79dmh+MVw0uu+QyVH
BoXsnZ6id9SfyiCUfl5jiLM+Rxe2isE8Y89stb8SnIcRIafL3PS6L0KQIWJrkgZ4wIyO3sEoyJED
KuS3t7TEXraBeb7Wen1kKjKPWEMtE7VTeGIVSFiaqTZ65+ufza1XnLex4iwg4v9hbKa7xrmfsQ/M
2iQd0HDIxkeDycJ9EbHZqloNWIfHJkrq43lw7XOxZSO8UGOLYlk+T+Njqg5Js1I539c3MsBA4fp0
7hwT2gg6O3c6hJROiZHXRY2M+fIa0lin4WpWIU3SSQc+G8QN4Txnc//oQGUlyC0KyeLzzjBrChHB
dR1IrT4YDxRZqnvrSArz1nKAKCD+7Dz2wVdIJfoHqTsuUhvJgTEfzqU5c0de2iYyItIUf3dg2RK8
+lvzCne/qV/ECD2dm46RPRbR+v1A7AaH9ZFZ5fM968YWNUM2+H3F2zb3l97cJ1/7FDk7G76by9yu
/zqQDFB71ZqIxrWzz7YPdK9TqmuXZYY++6Q2UPkGp495cy99svtqrulPN0qNA73rRIH+LoxUpbBy
h2ZYuwSRA9JXBfs9Wvp4TQ47BBpA5OXh6yZTNMTGWZG3j7LltNmlpuhfbauFFqVXU8OmSo/EzaoL
j3Ra8aPg1bQf5wLl+Di85+lMpyOxhSiWdSdvPWKTw9CNJ6Zp+Wz8WAD+T7/EGS9q1nUg1p3Zvbeb
sD+vch8JdXjS7sMFofq6jZwf7xyDLnDvIZTpz7MZJEE22Sn4o8i5ypkSk/msnSvqJV7P0jeb9H7w
k15Djf3gt0XpYhvypCm9gsUURufZZ/WpISimxUX7053umWDYv/I5/5yDaPsS5llyUrlrctcw3zj3
oZa5MN0phzwvjt+NHkaz+WlP9xR12L+WMv1sUvpHSsu9KkoDnTez8H449sUU6O53M02AGVCIc5/B
NICKgR+e2Zk3P9RKxaSuLPdP16SNwnNL+EXQoI/gE+4m/Vvh83tk4DyP/Mq86gedKf0bbNDQkRTV
m3i/Meq9mVy3ZS47ReuVXoWvg8QNrot3cfy4LY4UMuYYKO10P4fLLyEWDW0qToEDdXs95/HRs+mX
zE6M3mhRtov6/Zv/Zgdb1+0tNO4/+Gsqzpu/zH6WBI1Eo7m3qalSDB4LJHF6/bLVSZAs5n3CPsfF
kJUvo8GSkYJGmm9uWzHEm902g4CtGUAA8grWNXQNkWKo9/KCzkAQHc015TLS24YxIgyqV17Q0qvz
vTr0ylg3H3/kzvgpb50UshEIVPUlutAbz/5E0Ud+yW7lq73NNYSGoUnc7PJ3/NO/VHHk96/s4DzK
DOcTIJvXOG/+pYrTBeExcr8pha/qH6lRwolGymgf2OjrhkSyq6EIHoQ8m7nWGcgAm95FY/jGmTZ4
bGF2JZCMPE6/wb67GwC7/3TrAp72KPuyDepg36bm0Xg/KG4U8EruxCy8HJaqMFCbm2JkSUH2HLt9
1B2bCE1/7QzvdFELBGMKyXq6zheYepSClJ/frms4XKxNGZ87cLHf9wlyKjIo96lwUYP0IbqTQWHP
tmXiXU9B+DChUP5odZ51ZQQjFXuKidZx/IcVdc3HJFss6hmpQz2QtWI3/rTLmkHFQVPLO+1NFOPA
AVGVUVANsHEsNtZY3lGu9H3oE/tis4/U9l9Y7UDlgKJilIM2meldfDex0vnVZe3Z28mq2e8sDnKr
iCihcpgifZsfeX11LeSKw8K2BXpzwXWnOCQhGIdLcbD8ayFplF5pjp1pfdqct7FO2AQfnaHGGe/8
LCLl62XxKXjK5skP2vDSyyn5Q5O3eXKypn6YOxAjqlNMQC8fHW8obko7bZ/cuU1PgjQMzg7+haef
c0Pr6MXQu6RFQQWPvpdOCKjy+wA06LGrgy0eWWmBFJadVuRKlMqKczSbPaSDZeSeHNpCFlMFKHfH
luucHAiklmTY1wfWHgSZJz7JyHvEbajtSQkl+xCi8xP4oqZvS7wT8qBmzgNUkXWgwkje772gQx6o
NFzWK1TkzR6PtBcj93BA0xhxeRaE/BwCpwlme7ozdW0nnWKC8el1gIzPSUqcIsaO5ALvyMmPgCAu
SolLu067Jr8Q03bY3MSm+8F1rNwao5yPamccwSEWDzaaBBfj3Bb62VvT6LP4x+gDV/X8hjqQ0P9n
gijjODDK/j5HO+dsGUqWnkDsr7uosXZ9nXVPc2Mh3db183e7sI8PIhoJZNVJH/yjd+V0zDZvf6+X
SXfm6FBjyXBzgHOaTdf6qFrs7mIGEPA5sSE9Uu+vMS8oE7Uj0pFjRf0EAuryPorgpoMW6be/sot/
WGHXSA+fKexjocaoWPKu+jDmL9eQa6tYQj79wf/t2tvP9OYv8cHLvv5Mb9f98Du8/W5174csa/Tw
ItTKGHRqN+6FSNFCTZwdaZrCwLj1+p2x3sYreqps3gYoxJJHR5a9P/WiFKUQxQoSVA76p6p3a/JQ
caE3Z+mVekZNOf9tbDlXXyj/aM4cRQMrs2adbYZTG2bD48OE+TB3fjNuE+atY11WAMzCK9uFC7qq
pXWtD+seWiL9RwBcT49M/YfHCULe6GjSVZXWKifSVQXjX3zsHJws6dLodKZu/SS1HF74dq0/uS0B
1A0jdldPtMsRwfEng4J7+ed88Ff2zf/POPLP/+Cv4g+V8TKzxGbZyKIOZTQDFKYUAyxgFhPoS29f
K19gyJDmVikAd/PBdKieQfDnGImy6lY83mKMq/US9MPO0ILixUb6TpXHljoqgGxpLmeVMxYvSPzU
Sd3eD4vx1V8K72oqDSS11B5Th+blVZQNNNWmkvRaxgzoXW05pcHIHoNqQrn32itj4Z3Mz14/A6gs
2TCPsu7I0FS4b9VZv3rGPRoZIXK90+sZej/G/f+334coTMuDv163Mvoz1OOHc7mxTQ/gIvt387U0
42xtjiY7WZBM5qGAHvw/ejdnrwD+mjkXs7k2V7KGceo4O13YnTsgUYOmr69BSJH+UasfcdFblPGM
5VEa6Ku1AAX998PXHki/LKUyD1CGDLfdtL7m7f9cx/mwHg3w5l9oVXrz2swSf594vQezEmKChrs0
R3HG7uugOg4+0i3jojS/kdahY4yR1wOcggC5gYKXHLTLuMiDG8N0BhTc9fSHM5rOeV85r/0HT21c
TqL/Q9t1LbuNK9svQhVzeJWoLO1oe7z9whpPYE4gwfT1d6EpC7LGc86tW3VfWEAnageRQKN7raJA
U6FUWGEsTxpKn+3tKPs+epET7a+BFh2Z3aItsqpg/vn672J4IJwpcuyFQK87bpH/dd5G32foHZu0
3/WuQPspjt9qEe5iULf8Dqx5tkp9LIQaVCVsa910Tj4Agu7cZ+nuNbFO7oD4Hz40YZ5RUvGO14iP
TTcW5yj+ztbotwKOSSZQfphr41Nv6vNrzcffm3l2PypXE0GWMOtoYuf8RRMJGG8gb53J2YbgC9zR
NC7QH4TN+W+1zuwDG8DvRGFrB8hF8naNhr0D3S4dcvcjBMTPcjv0Yyy3ozhYjFxvZ4XhcrtcH8cj
2nIAFEP4xv00pVgSM1RXS2DkFBAm7dGZOixqrNFe2+La2aD1bnyKouljeVSY+I84mUN/P9Xi7kNB
7twclueIfCrZP5zUE4isZBwS0bPrFlo9yUhkwwqHl8l6liTbs2ybbzhOr+7665c2+tjWNilrJW/d
j557XXXVq1Z7aq0fwukf1qQwlcvVW8aNRqBdqYZ+CiaASbABJk0PHikc4g+tfuhzszvjYFie28cN
cpsGTjeWOZUZdv6MCuNInFXlYR6PV7ulRJE0MtaDHcWbdI548m4qgIyJU5rPzGTepoiG7IxSfrAn
WQaKZPKpuM5J2Ak7O5cJSqR9O/lCIrooNyXjoW8GIERL15TFAKmftY84jvllAiSTlzEpkfxI9QR7
aDmXTA0of/cWk8kw3FMGGPfBFuNbXtTtevDn+CM0vS8AW53/dvtLq+vgoOl045zbIClFdbOFsnW3
+4Scdr7BsYoGVIx83k+lcA8zM+PLhPq4bRcm9xHdBOuqYpz+9uzLLPJ/RBQA/QOgd6mdLAZwR9m9
4yEhRVADS3oO59b2G/i0tXfNwfJPbjW6udLeY9l4L7HsbzraaNCsy60FDj5Ps/AJcKrrUuDwBKVe
zsLo5BjAYKrGaa9AuAbUBK+7mOOoR2JyWdKi+WGBhWXyTjF6aUE4XR0HKlSdj/tyRl5jTf50hzIz
3lkTNS8ex46O97p/aGS/bTaAVqnTxRuKcfnbEGlnJhtt6xxlqLoHmkiaArH2l04T6zzQFKKDl4qw
tcyyUAkHjGfKgVE2TOXQSHZXrC2Lusmk9N17N+UbFkm8nxlILzg25jtWY9VtMSShRe8D1dT02k+a
AfwHYbfjH8iArel5PTvNk9lhzR9JHiO7xJrfC+N2cS8LrPmx0zcX97Qc8B/pu4t7W83fvZrxPZpN
kDXj2YzrMmb6hLb6vkbXPEkLgPIGIh8BBMJF1axIv5iS1eM87S39kAFAqALXu+Zk2V+a5p0qO09/
HpDq1zY/q/6LjZWYxarwWQcCOPzn5BaQzUenLQ/0X6P7YXVBOfzbQh6WSm0TauWBjIdIX7Rk++BP
U/IfuPNGs0k03qbrB2+bH4A01X1z0qLftWbV7GiVWh58KfVuUtoEOTshQMuH5m6xi7Eo2tHKtTxM
FQpnWzSL7cGSjp1uybNpM2Qh2J+QvllQhghk5EGhMI2UQskIugjZ2X+EIugiT3JE57n1dsW4rdLy
ayNhiG2JUswT6y+3sMYdie4u1TBeaCotCjaM4A+DPYk0wjKmeeE6f82mhGK6aSfSAqb6G0FLOOjj
PfZ4dOFtCvBISzKaxlkxnvFMjX9zo9+bGFgWZCWaJg9oKrsmgRIALPMF2gLdCtkeyGnam4lm2QsQ
SS80o8uAgtyAVQ3f0hSYzfqbPXFQpoagYJaztMMStSvHHDhMiEEXhhfFKqqG8EhTLdavcR2mFWtt
AM364Ax8a4FPpgB5Lkr8WQpG0xw9fOSR4FwKVa4dKsflPVTQ5BYUWOTmxc+9uw87uun1wyovEKQC
OA2kcSpu2Or5erk16CfTlZ5jQ/XzB9USB7gNWQMq9toBfes03F9QeSROHgDSqtrD+5q0fRP1QLaW
1hkHDGPlNYBbuPk1cqRlqWiA7VKLk2sAsk3KlhD6wNlpHH4jzkSsF/NAa0Z3Q/yGJIsc4EwlA5jP
FcnhpIF/ddDjhTORzMjBNMHi3Bvd80J+KPkQXe79ZWtAu1WiLszyAGw37kbJGN6cy10oECnoLsxn
gEZDIA56lmdTB5Ga/FLhzBAnJFmt72iqcL58cB/fKRawHyVUuF8PYSiC+r6q+KSY7N5dt06YgSca
6NaAWe1WfGLmLpY1TCRL5UjcFPii1Sz+nR4cNap2V9zK+BOAs/uXZOqrFT1nQFqKX6sHoEvqdjP8
D+Rwyz8FCK1WRht276hK0redzdJTPOrFhekhmGtsp/gy+fWfVHzh82/tL3wG20hPUW1GuyvgSQXs
6YCh9mpV4wW3oW+8+u7TlL7sVt6BB9vlVxNSLJfbs4NMKIoKcPfwIDWAZrzginmns6k70ZrOl1Wh
kRU6yEHG/Y6WeKTQB8s/oSX2TBZq/YcFMRhZqqHfKcXNVq0QUf1VvpS+g5YyNE8ucUkbunGo4lpi
NNCaiJYG9GdcaFugLjEDVyyAt5ra7KLdT/J+8L8M81S9siRvtwxJ+3PpF/MpHWt962BV++ZNTbLG
cRn/3RPpgfBE2rTYNWEUfa8KdOm4UZOBsAmnfModSLr37hO+Ak/RkP6ZiUbsUr8tgzgDuYofl95L
M4cBUa2AkQF5zUQUqxmshieSkQNSl1j7pJKNRTqAPj0g2xz8wHbMm4NhF/1BN4phV3tt/d6Yfrsa
wsL5c4oS9GkM3vfMG5EnacfmRdkOaCV4T1sHDUuGNZwMUH+tQ+Qyn1Hm/UY56jnJhufWct5oHUk6
OSNdBHQh0tHspuvxXg/QUAuGKnmOQ7lfw86PSdPMpzvygbopjzxFWyRZkC2ljaWcbEm05JNv/gtR
AXnc/NVtbv4Ud+hcnDsnqJRfSVugFM5XeHMZjqbk4PrRZ6Y7bRNtKqMIN2ij0HegYsovNKoAxXMZ
pWyWssrr/qFFelnb/S/sVBQakUf12RGRv9eRHUdF4Ti9+LUx43HUAirISQ50eDPM/hmrmuFjShMG
1tXYenaKKAasRCP2uutNLxOOwlEICKcITpqVibeuAdJ5lGbWUyhxMPhsm09lZ6x1U9fPSkRywGLO
G8tFty0pUgLXIE046WBGYmDZkf46wEtWttWzaQBeWWVcrH7jCRwH9WKaN0OuNcBRAFp7pzV/tcOY
fEc1J5ouvNF6jfQ0P2H5jqO8RIu/2/rGZKhPJsd45M2xMUqPHOe5MC8tniFrdxRGYHpTvFWkUzHq
7pC1Kp+IUyoXnqx6Hb/SjC5JpAEX+F+cHEPou36a9TX9PHQZRxTwAs/C39JvSyn6LLSOaKk9KRH9
esgsRzn7CvBq/pa0pgQlmb3waUjc6kierTBPqIVPPDwqAAxKd0BNle0Gt8AAcDElsG5mHYDVjcoh
EfFOYiJMrxW+qzhLyr7FeQbE7iGpwDMfhwFN9bBAYjLLGeiEhvxzUlSbwRunrzXO9A4VTlcCIadF
CRpNo4iPMcBCwQY/+OsJKF6ntLDlLqYNS9TH05jEcaP/0JFDVek+WvzgQBq6ZDaHk9HzObjmrcL2
b18SNNnE1ZR3Y3IEIcs2nGbtHHoF/tfk6M6EhlFoJ8fIT7aAmeUn2xnWXmu9Ww3nb8LtvKdCE2IV
D0PzYXY8CQYwFJ1yDuARFz0hJAdkw7DnKFndsB5m9eS8myNrFndA6YuVNibNB9i+kgDb8/TEHSSv
SjR341eGRB2KDOfqLew1wOShk7WPjL1o3FUpChOHTpZ+Sss8i3AiFRsnmuu3EcmixjWwH5OWHOxk
a5ycXR1JRpc7QxqCQyAJUEAcbUo3E0HtmNmOaltiV3in2RTJUupCwPzOxLemK7oXIgGYudMFnZvn
dw44qE9WE76ML5Uo0AXLxhe9drWtjza7NQtlJxhoN7SnTo/XM2+mF3zPUK0v7ZI0zoCTWDQHmpIi
jFDySL4eNZ+1xbj4kknozWdAOvjHbLbsJ1Cl8Kc+Qkar8rydXiB3wD1Ae5q8xOKgBhzK2fTR9Cxt
F1kXh+YqbHJzC1QF58lPhP2k231SpOj9B1REY3XeM5Zh3lvuugAxj7JxDfR8D0V4kHXO9Jx0TLuQ
KPdn7YD2QEDdSYsejPZvLOz/AsHSdCJ7PTSH09Smf5OOrAzeaAA/CNE+LyMiUTBdeJm8+GEO5tYx
jQABpZvRnvzFZNjPtqlvaEZBYo+PQWjzYUsyu0/LNzHuHM+H+6z51oYBKWyjPpEDJs1IR8dqOltM
9lEindxZOzMqxJOFTM5zXLvIHMtRhNPyleVXqHwqsLlbkRBVGeipsbQioOmiGWOXI5kEnlrpHCED
fbVGZK0dxNOdqC6aa1QKQJe6YutuZM4plhnzVF4mXcy7oQHqBKiX3UsJ2PM5oOFk808oy3fBRSbt
jNS9VJSC56F+dVnmOAPCmQGrVqNrmi9YZWjnZgqPRZewcJFxLQbindZfyMJKUuuFzWm8nsZZ7Aw5
JUXapsALz512TVNSoGZ9CadENJIhUbfUX0IwlzL0mZTrKYZnUxWAd0q76Wm5WGZtrGq9PnWeaxxJ
Ng/mVVuLLjuCuXyxjZSXHNVxXQYULqMgs55MT+T7cziKyVjrHrDxwkEU9uph6m5yMaC5XM4sudcm
kiE1tSNn06AcEw14koKITEhLF1RSoPqo9I/T6EmCIuIm4nKdfou8UBfd0RRJDUVUYRZvmt/87mTK
UN6PfHHehy7h0H5Fw2p1wU60utCILvY8GusiLkXwoFDGZR6N56o8Kycyxd/oGmiZhq2xrutWBMqu
5WgSylMwaQHa5ljgfOM4GOi8WtHcGA3PXlR30k7HhtiPc+D1KtPOKeAFBh92tMircV2GP/JNugwp
LOOjb6/pZndWgIw1g3CKB+AAwjXLHba/wh/0jucGbWo2p3BrVMA80PysWS4ktUyzqtHJAWHGhO+t
74ZdJBq03+FCwhJ1Q3F5IimwrjxvfT9clXrrPhsZ8/a93qRg4cyB8YWstf+MLq1mzQtfbGk6Z8J/
plGoI0VlDxkQz2BG8rIwrwFKCkBCCgAGUoEOs7E+u226q+lYomeCn6PSNlHo4flrNLwATJqEoDwH
nhipJjzL14sw9431XBqGs7NBmB4wtEKhz/QJxFS4yJET6YW2wpPsqx35455kvgCL4mLog3Ah0EXS
BQ9+otUQYYyyvcX4HyoeyVupnI3OuuCG/hThDiRanORt1Q1vn2Sxc0AOenfDXGPG5lqVog3HAb83
sGvK8wC6+HVz5O4wHZSIRpk8NqBRC4CvizRrpmo6KLlyULKbGSnz210iI0x3qWX/SZSIleRF7NEZ
fgCt7EKVeMeFCOJF/Blu6kWDiiV0ifjFBLA6UaFDJr9euAOkUbCF/pjTCEfDPwnr1u1WLHeiDV56
Ub36LzEKeYvHwORTsIoHqchLbKVmLQFrbtM/ozCz/GQ6YQnc3ErgXYhz+LrrUP5bJe+x89SZsf2+
BlUUmIqmCl1IXajxgwWImXej85pDPMaohJPTvKyt9/co8rOrJcCl+GFoEvRfLmSvoMMC1lKtLfVD
no2K8tqz+EvFwVkONm1tgyOM+mMu5juLMkS6M+5abe1G7R92Mtj7ohvDJ26EFtpCxtTepA02z8DH
QJ+Cnuf2meketmjYEeFLWYA/Qpr7cDalM4lATXGVqwCkoMvATaSk087H4W7WrUxtEk9TXUyfUKe+
jTQ2fU2z0d1nYgawFK3/27gDZL1/NRs6th3KEKyCttCA8ozT9JXNNP3ZdmIc3tkJypz99HUSbv65
L2J7L/TK2RpWaX61BhQTSgPwPmNd7Wb+mTw9Iwd0mNyaSU9NekZpbePNHztbLWx+F0CzG4Bibpo+
0PQ1E28FXLphHoPEMZ01TYGVjRKVhK7CFuA5yiqgI8BwkZGjbgzimLT2vhYzm5DRTXQcpbvWNVCI
Cscl+KKnOY7h7oJVoGKIGwCU05KEFiemXZT7qTe/PS5VaA54y29kQbO7pY9c0iArXO6lhZKjYD4+
G7oJ7DGfv7qsR+tc3qGyeZj46yBl9i9k1mhm+7HFL9Ju6/aVjB98H+LFfYfDCqMpd73e4zWfuWs/
K/JLO3WtfUxcINdh5ne/XV8+s5ejt4HarKn3unU3vhXqz9SNTX3ZOuDLNr6BpSrJlCKrtkk4689d
8w5cG44dtuTdTCPQp6Dos0FvZHyl6lSknQ9apdBdMHdGESBrksmp10pR+1a0AtMn2+p+mu5Bnh7t
G9PQP/m6+BCzU/yBiqVvKHgbPikDP2/0T0k+fngtOr6ypA3KKkcHcggUrbWrZWEwdazcKIBUJVtK
ZNHOiq4WnwFXwTDRXiR3nCYRBtNm03E0lLl3GaD85E6VZI8b0o4DVgfgH0dlTLtXr8tnsVo2ty5t
cckAABuox71FoztaIGy6FjXXYhy3nafjG1a1/smsM/6ue+UnKlKd0HgUCCm3pdxLmjt57yf+aegG
/j4Y+Scqgs1LEa1bD1xqvmO/tl3hBTQCfawXaAB8BZ8hRg9akEsCXmROj/SHpT/YLP9qgHzJ1nXI
TfzpfvzFl/8FvwJw2WDnV436o5IzaW35ulQKikBTiiqkLxkrBY1U5OVO6s4A9EGpsoxKH+7B+SFq
vnDIyp9CfZrWFcmhqL23trO0c9S19Tk01sxykQFw2wQdVyiqA7aa6yWkWWTgvI32eRUCztHR3FUj
d5Y2TlAay/ee6TKbc3WyGiRYJQSrluQwY4amB54AGD4Jyc6V6v/kjxqafDeEYgrKpk/w+9fdpeu/
inYukKe+a8iqB0mMo+D/ahAmefLU+fhHI9wARBChaL+PY3SNAB6e/mx1LrC8wanh9ZP2lsoDtA7v
dxQDpNmBZL3WsGeb4XUslSTK0s7e2AbYH5WXN5eHKAKsIom0FnXvpe1f45JssmtAV05ueqBIFNcA
aDQp6YK9kb2ZC/aXU1rF5DxH9tRvwJP4zeAz2xayxKOWJR8gurqOSMaoAoQ0NLdG8a0WLduS3Z1J
6xTZBtXxwBeX+SscytknVKDbp4wyW3Kjh+bcECiBkJGJujQ++jfU9FcmVmdInFB/R2ZePqGqxJkP
nuS8sccM3DiPw7v5OL6VpekcO26mUUAKuuiScodGVTIhi2TO9esV0cPt/8y82MUfIWRBJCztbbn4
xqGyrRFEsxCxMK+OXR+i0C33cNY5tchciZLFB1KH9pS8JDgyqJtMX/y7tHI3oYypZC5aXeJW3Mds
LKAi3t3VbYJwBN6mIZElWYKGVZFlL+lYAcPesYY1HzR7T0qwmRd7VqTe2pK2xQD0oKECfppRY0t+
cyXbqQF8dwG02H3f6zUK18H/lkuIO6eprScTnMXg/damLcmwMUI/XxF65cmoqgPJ6FIY4FQAozSs
gcQErAzpjNWm9VTqFl/1cVbve5nrMvmEhKhbu4FCTJpc1z15c/M0UUpMwiuREum/ZxAamyd0FgN/
CUfXfuDWmRss83IEuxQX7dMw4ogzcmbAWOLZs+JlW+x0uQ3LgIPvrvpyX+o58JPkNowuHuPJ3sBZ
9KpJ7KuMFA/+ygMxMuZUqLFE2FJkJnow0gqZw5JdmhjQ2OgOy8CaXqxJRBcglANfoo2jP2ZgXILt
EWZKS1M7R3VBEQMIdTEm9c+hlBugJ5AcT41kiWe2APC7/qMOPMK/QziHp8wwqsBIUeGDU77wRDK6
OLVPJ3ThyWwLl69IqGyUn1Ishk24d82slad7//RlQCcJTDep1uRWhhGedIvfMqbbko4u/TRWYJ/D
N/XKNRzHTnJUaYeHTIY/d/U65RxncjIBkuBUeVwpGwfllCedWSvSKvlDvMwfayDNRtcoZWF8ax2X
Pfuh765mNCI/V6nrnVlUJwEdiEQzcirpaH0NC83eGgwbicQS+Wffz1/JAIhRHmoOGuM5lu2I5NnL
hbz0LLgzHbApzp+Y+beVJlaCb9B1kFXXAVRYl+AYP6oi5Lnl6H9rlHX+K6ppjd/vg93u8xDrdp9f
fhbNA6RvjEP3lVV507vW2W+tRF7vmZHjC+oYp7ivZiUPI++X8iIEVmIxteYJuGLDDr9N/CYRjIjb
RxnMrFPz9IubkNOYDHc3/8VNOMdBfRHi7Hquw/m5qhNgJrX9p5TbuIzWOgUl+mvaRv2nGR1AqwEc
RafFokPHeIqTkO2iRXL0gOdqviYtapk1FQ3V63fRyCDqaxSXyGiDZx/ytjOXHCLl6lKnAFUF2Mmv
CUGZXKSsIGmJu7xOQpTSQ04ZRc0p7CEgt5uiLesRcPyS6FzKlilFSX3Do/BLACB1rFCb621CzfbO
ttd7Zw3nWPjTJVO5H6v23cgK76wXTsSDO7VbeBsjz/ixCT0GjnbpSBdTjlLu8rWoRy1YHCmGQXGN
H3HJurf7sV/RvclGxakaf8PAu30UcxvoWFksL2T1Xn141y6vWfXuBeUZnhmh122U4fKSViEWH5ov
Q4Ph6KuIzG5z9z5/9FLxyNOSPpn0IYUpX/zqFkVvZiuURsVj/WZU5rAzetc5mjxzj07ZucuIpqQg
2dSH2CXp0gbH5B86lj/bngvdAj4CZHdDmtslwJNwYIe4AKPSfJzQwOpOugxJSpfHO8V2+4FUdbp9
+ET0CZYPU3TR96KaUDETs/4px7/uE9jH7JPd2xuakXzStKuyEECj8EDFsBqkjBR0oWk+JOk6dqpw
8SUFOmRBHl1EDA855h6Rsuns4HYPLU2FHdCdKHSaobK8nHBIsVrCottMtEC3DkVXnBtnTrcZODtW
zDcKlN8bKIC4G5IRzRfzktUr3mXuRsnQhQ9yTFLfuS/mf2R5yE5JF5VnEtDlzmEZ6l2HSuAR4Ks+
3d+XH4VM7z6JumEjPwSIupwNGd75kI1vuh+ehZyZuyuqbK/ywYlW7/FgEmdaRJA81Ruc0ifeZ1pp
KLmo9TTI7LndPChuMZQ8ljEcHn6O9LE+iMTWgPBhGO/hkC3PX2/IQJGVDtqJ5c0ip4d8N+NAheQ3
eyXnXnG1L+fi+lKQ9rWU3+zp+U7xI2dt+w6KXyQiA8NKbw0OPuNgotP8c2imgAboxP3Utgzjzpi0
/9lXaX/la0qciMJw/uW+Ny35tt64TwGMcYntbHqpne41jObuFM72+EKXqiyzjdF6GjihDJzc1m1d
nIEgeiYts+BFI5wDv5ooEzwtZoPpppsQPehBOWRAQK8dd+O43ghsaR+LzbyaxzPNk8hONoM1yPzg
UIhVKjWkpoua9ljTHQ208bdkdxdnEZB5MdbfekfUO/JbIt6pJ60ez6kZJptU17zlUyyBHj8b3c2M
/VVlCe0Ulp/plEzP46HaOSZ7rz1bB2WyfM3Jy3LmRTZT695p83qc8E77IfvlmZqMZxeNDvhFl9vH
fPKXABO9Iyk+RUYtyF1kkvtu5gyB9BDxpO/vjtCWF7EMTZq4dxgelaBXokI04MBFd9VobgYC367L
0QchG1fURVWtkQfZNW0cL+VswsN3ZqVsyO/BRt2pyP9mUcgOU4i2XpaWyCfdRmWmXWVqlGALstVq
Hvg43nw2NWeplqXa1XywRmTNgAeoil/DedoVwgCjsKyi1VAQdhi6dlh1MRCl18MIWCTG4h6od8gt
1Gk3UkygTkGbYDW+QfFBfXcPGS/RefJMDr71R+Hju9s3+Qp5yuIPuy1eUCTAvxTCiXe1aaUHY4z8
t19YtB6O+FtveFb516Lrd83g+Bdmpcgm3qYqk9tnYufqWXihvC7JfyGSjq0GGk/WIbc6miNqbi2D
O+dY6M6ZRm1kyDLc+RjPVulvlVaLAPSZtXAmGfAxGyyhpHMIwKDr8OZNCpzJ+/sm55dQ5hiZTGgu
I1lRg++MfZT1EUrkgv+nCjxpTELP9pA/hgm5MqrD+TmSQ8lMZSdNfEp2ksuYu/PeyP1zzpL05IU8
PRXh3FUrGirhhA3vMcWX6WZGBo50+HcvPdRQz3NzoRHJyMUOY9xI2eBHG45zeVQS9SH8kI2Ha2rJ
9B1k/uSuTV1oh5Z5bhTwrEjvTpsftm4pSBUv6Aa/HVM/hKBpa+Zx4ObYaSg7EabZVlh9u6KklEpj
Ue7KSIp8H3n+04P8wVbzUvQ7kQdqhHDmCcjDsJ2dQz7MGzpAdEE5cz2ZVAeKOH/e1SUKGOhAUckf
zhdRX7cz9Cw7cgJ8Ia26kNsY1Tv0plwjPYSb8OYfAKbT7EJLz0CQK6fq+FKFQlGVPxwcnxWHXrP7
s4Ah2NEwQlXodeQP6ANZTQKFyjlSS4CChNoxBoBGKvO7eV66h8TsiwNpWxlxCaHmNAIMB9DrSh0R
5b0Wm38JDtwLx7z/jLXOhzJQETsZ7P/68ShMhDOPqstzHEd0vvdhAzDnaPjMOYb6iBEvsSonoSk1
i5qEak5CuuRlPuzQwHdWIgqzuMmoNPpXWT+j62653b/aqNBoav/x4Uj48IkArt7vcjM9L3Zuywwg
GMwzCug8MIGc71L8jZOHQRqb5pqy+yXl75ezAamJTNdc3wslh3QyO0COUxp12kDRKj6Zd+dN6sCg
a2YUvfl6AV7VyEcldAlmoPOUuUjFyREbAO9Do+FnWYJl952W7KKfZdNgfVRmrz83GXilCjSzAqhy
4KgUn/nG1CrxG6oGXwncvh3TJ+DyVF/BnHk1RfUIR1uj4BueGNX2moUSMiNAdJ5O2+6brCtfiOuz
cet+7cy9tyelWwzZPgej4dofwPVZ42AWR+rZpU6xbVlL1zm3gGgiSUPdWvRrXS+vrmYxjituxNVx
Mqv4XQdkMmpN43hH04416L8DhybN6KJ1XQGm2P5qkfkMrMwusgc4m67Wv/KXWqRq4/exqqKt6MQY
1IDUQrOURNrTE/clpkaRtEI/Sd8cAJMrgEQuFRqb16Huak8TGGheBnkB21aOokQgVJRt37GVKcIh
cAawV5INuanwFJlkpeXGFyTEDhSFbOli5tdbkCnQi8uNmTcgM00HfDqkcv/IsAGjVgvNzb4Pjhi/
2C6W4SZ4UC5manp4hWYuMAuH7L0GQN0K5E+LE+Fp8ir5rofu+GUuvXmVA678QD1e1FYSolX9IHrt
62D1gMikKSDmrtPOy+eDnFJbCqpbv7Yxag/pRJEOExMc2If54B8eamjJ4uEYs4/tO9u2RAE2wBUC
Q7NwsiUbQDvw259o2lu98TmrxP1Uack4rvKrlstW0gdjNWU2uvf5wqxyrVb2NRe57xTsYlpotmv0
Kgyo9sSULrMHzulMdsDeRMo2lbaTpC4TyVi8jMWOWz3aNqJ8U0e6+JoAKWY75Zm2j0Hu/NkYPZzJ
oVqhTjRgqjslCk2MKb1YsYXSJJkWBaL5BmWV4qvrj+FWZ4AzDKdu8eyiBH/k0bSxt4yqU+NpKIih
YWclGFo8DsbW4Ic72eMQvDvcWz9KDW2QFTRhXZ38PkKrVsgPd7IwY/HmepaPA2lxoAy12xXmwcX2
jGaU9H7IYZPMQiN+Alh+5MSnBGWslZMuHspN4OFy4vizyGr9sdXSHRqZUVdOZeigGr7MvT0eSbsU
+Vttl+4Kw/9hU6bgSDSH8bioqd7dkTY1cH1ReN2kaLH9YbNUs1MILtUAuvnaJ2O90nFqsKXNs+OH
5qbNMm1L2/I0BaEmTZWWjGkvrYytRhif8Iamd0U71siKR/Z+iCL0q8np2FgWUMTrfJkWAu3dyxQM
C5/Rr9nhLTAMFgMpKDrKFN/4XDlvtpXWqGKO7uVV672h0rW6k5OntFdyFewmVyJOd0Lb5kN8S1Kc
Z5CrOENWv6O5oT81sRvu7R7c36Xd8le6MJDWLbJG0mi38mIk/CoDF0R7ZxehWXVFJmSsfFW8h3uQ
cci4sxdekwz9eRqtZjm1p5c0/crptRrZqDJM4lIWiMgXsywXUO9b0jbRLEtAflJQlLQvmzVpgTHB
kOxDJlmlpQDPPq8jnNY81i/a9Ri0syEulGsiBxHia6J54Ce7VTkugUD6u8RQOSzykjH8oULZdVQ4
gSNZsVibaSjiBHIpTemCg+G/QAmC4v6bRe/79Z0FOEP/4pavn1QMsuCSMuvnGKEvkrOFIunmu+10
bPeI8QD22vY4ZgBzjVG1pCAecELq69tl3uPUK8JLHcVz3TSh+6jtps+JUwS1bLftZz4cDOaCyn1y
x69RAlbpxiy0S1E6ixnJp0RzgICVoU9yQJ/pIDE2PRDHvXO8SV3AIOeAE3jnBs7xgLcWHWjqpI1x
IHsyJacf9thRl2ewFOqoSTcDXhvsqz81zba0wNeatWn1Xg7hn0SaxTT377wvovcZtbiHqkuK7RxV
9UcFsDEy0OsWdaV15l2KxkEdQ1doa1LcQlspaJItUf4qdIbMypvlhdfQVdNqp1mW0hj1hw50xW8c
FO1bAwjTez+bog/T/CDCVE2Pta0mxVMUxT+L7bS5ihEklqjTFOQnMQXpZGwStxq+cV0dgz3XQRu4
5giBGnnnOsL3+R+y/xc7QKYBVIRzBmDOyPE0lFignZSeqp7ZGSDCs++naEHSl0cwlipXLT2Rafqf
fel5fX1pxdYwHVORAYGac/cLjYAd5n6JpQxZmuuIZEobDRHIjH62q1pkOR+ikJ0sYdQjDakeNpq/
oeftrHU4awaEtKtvXTS9HQo/fg/x28cSJ9FPXddnr1gho42RXvyR9i3S+PjOI+BuaNEcgstIHjAO
X2hh8B8dXdsc34HD0gI3JzLXIHcBiiEvgGJoZyhjKCr+e5ZiIfIT9GGjI9tdeUDNA7WUOKRYc985
3fASfaet/yy65zLEY6bN9RxNvMx6n2Lb2NUJlhyEVTcCquCVg+uaUOro4sknl561+YmmyoH8ZzCE
rh1gR+x9X3aKeK+6ydo3VFEmB9+ZrBVN6ZIkY7pOm7ndm6UNkvL/5GCMJlvNLEEnfap5R3CpvBMv
pKKDjHKtWwEDpdkvhJGSY5JsnR+2JO8aiwFYaVeCRouaneiCfBqWXG5Rnmhq2YO+A9NpElDvE2Bs
ylfp0PEMdcFcA523Mk6bDkmzBT7UTab3kaMi2Btr9zXRy3RnoQbxZOelBs4iYMM1euy/Dx2eYKjw
CL//D2lX1tw2zmx/Eau4L6+kVkuyHTuJk3lhZeab4QruK379PWgohqJxvlu37guK6I2yLIlAo/uc
HqVyAbgX/nF1djZMc/zDT5IuioW7oY9Xd4amwLMOsvCtFg/Ba54xUG8KdD2gUbs76hNNksx5Uldc
6+MtyZb3K6VVV//dLknraWtwH9Dcrr9Be1t2GHj5urqlcaaBlz7+LqTyxpAuSUh2ulW9KpGF0pqz
W/r5eQFUiGgsnpNpazFuAusncV9N7jSbOLHbPfUVO6hgQ4JPwDqKvmSSvTuQe2fHzcYptHbvr14d
ZT1YLmS+UGUhzUpzD04cyxykTESKrKMvc43v2Umyq83k8r9kJxskfyge2QVpj7+aLidxtJCMlRtV
i+9imY5vVFOB4C5iyGtvtT7wNkCzij/RYC8VvgVT7RyCDGf2JNN5dmywGgetJsw6zRue1qQBgKkI
0gPV/2jrLoK63MujOLW5DKoCeE13DTo4bfzJE+XBi2HXB3TLfpqWFfXDfj+CHiKx5VRlnFGHK0Uq
TS2c9KJJz7+KKA4SzMhcvzuljkhki7DkoLLW7zGkw/vroJpjMnuPAaYaYG/gNzPkAkWmBznKqbPL
Qovk5YR2qiFJHqrcWtA0DZOagGXoUi/bXAPzz09HcqGBZN1PZxIVJlAY8fm0t/MEwooSFeEnDcyB
wUHN7a4chjPNGwcUl7z1wZgAQxqcWWu9SFnfa2hO6tqv573O+xdVJGYIwlXAwEzi4L7ETkfUjJEa
RDrjg8aty00xGV3qug9aWmFNFWUjsbKifQl1xS4Iy0SBGdn54oqmKv6d4qN7+Obbdbe8gMd15wjE
hMTRnP0iWueo4Q19x/Ou5AaXTXDULBcnQ3m221X2z5EtDQa4mQG0p93IKSS+OkBhEiFpUCHpDhRy
WXMZEuQUPUo/m9YbT26dawdiGtdt1CGZLHiucz6BUcNBE90E6gdSlhyNt06cxVvStsMyPszV5ISk
XarCeAbZ+14qhX+juSBM9/xnoi2naIXgqLiLZrh6EiL7hc7KYjotKO490VUvpp5W5ntwM72SfDCH
W4s72Z3r/zec8v/tbdtEy+jV/daW/gilvXvFSmFwS48S5jmR5aH4gq9oDxB9WTSYuejD0gVKnJz3
rTS5aeAixQBU0hpPzpPpI5dG9cLAd9/2sz9+5wGO4ZLKyrAEqatnZWHOJUhohvXoJGg+tTKnLjam
gdwmjgX3TjEBmg2c4OuOLl3U+KC92y7ONAWyvbTzhJ0H4pitOdcDCmQBrov8DQ8XCx2KngDcrV0X
xxmkoTldWRzojj3q2Ld2CuCJkKGAaC5N1E0DjRRs19tEr+yvJTJFxypAFeOc1OsfOOrcekjnf12n
YjnGaCNR8kDIZyEne7+Yh01uF/WeTtL71t8Dwz6/yJP0AaXoG6OpzG0Ari/w7LlsfbBY9c3LlrTf
Dom3N3Tv39ZxXDo71jdWeNOmRU1ceGogRzxir+tV2I/SlAbZxEXdXjTP/fRz2wX20cln+0kXxNZa
B8zLrB/RAGanXkgyLLDsXVetWUR2Q1WABhtN7llk+7q9ay0vLrZ9XB/KoWnPH8SSomnEo/su1hpX
1e7aReUErR26U41napw308nq0C+/84CKFfX470Qk9IUmKE3/auRbCYiBpNeNr/KyM7yd113EPGCH
AsbJ4XlN9OF57JIUDFaWsQHk2/BMCpcn7sVGqyWJWoPhWaWVCY7ACgs1Le92c5q4B9Q11SGFUgoA
2+1Z0JcXkEKLPrCUpVsUthoboJAjlme17qUJ3I0MnRfa8IwVwhT6WOcc0jwAYCLRXS9IK+JYazRO
luj1L20H8E09nzck0xqBAiDVU4Mi73spzROA0wOLY5w3FINks1vDM5069+dPb6dhubCuCQoNRqSi
BXRpEY72Wuw1p1guIj19oSvS2mhbC1MveQJuNDi365QdjBEYXKj3mouoCGwzGjWT7UldTl3x4sTa
GUcXw4VERQrwmLi1dqQjUevV7GC3WPAop7tATck4MHC4s+s9Nm2bQEdP/eTFxkvje8upN998HPck
DzdlHrxL/snG0d0FeeUkD6rkBPuhCVuzBcVDVGlCRSMOeBMq1HKhOIUiBvk3KSItyY0s7h5+bn2D
dsbKDEe+JUpssyB19sAETxdZniuLd3NQ3mHlV31TR7qomi+KvVF7f3SLa6M7wx/XB30s2aY1Ez2y
mxY1xV09xac0DXBprJZzFcR4gSfXL1HojO+0mSDHKG1I9i8fMidp0afS/Mbmv/i8RycbCpPU7GsZ
G91+xPHxmQY2bGbuuidfB2QM1p8eO09iSDLW891UxdUuH8w87OJuAPW08JMqzQaEWb2iYYecpJD0
a1kHxQaBebO4p5topCVrukJLfLXjvQ9iBXHHG9/Gcfqwsldn6wF7utrEwOPGwwrAhEunJ7uAhL4Q
yssAa5JjbkxgS3dxDJt6+nTGyRJqaMiJCyc594BMdPJsQCMBKzB0mrU/JcDmRIMVroACgGafMQWD
uVIDFwUJaR1YQCinFZfkdGNwc0kBcpSWbymeCr9aMcil6q+dwFaz3Ro1G0imu2eaowYtD0e0Ee04
IbGRpiIMNyMuLMD2eo83MrqUMZS7pafGjjQ0kELXV2DntBXbFWimwCfTdtEgnrs2oO7w8M+1EukQ
nEx2545at2uhn4R+McF+Yk8oO+givQV9o6//B7U17lewovMNr3n8GNdJdvRrNBivpl8/Nd0AOBKc
ZL4Zq/sjMxPnn/zJK9f5H7Ncb3xtpOjvfescbb0AaJk315PNogcCMz3QnYLXPfpe8PwfUG4XDi2K
VWlKgzaMKCSgy9p8QSFrFgZWkm7UhpI2ex9N835yIk0Yq5oXaSdKZUThzLUmZKqyPxLLai6etr7o
SwB0UIOjUM5ZbHbsbGRyazzK8JBAJRNpV9ASAOOoro4dgF5fuTNIX2M1cAiqCy0zkupICeBFaJXv
R5HFfcmWBrIg/3ysntwVvWtqWTChE5RtjGF+CHpTk63fcqmgbIyUe3tnbl8c84DWqvWxDDLAW3DR
59Qyk+9sHNqFpCEZQVbQ1KvB1+DhKbInhUS0QG9LfEmmQ8n71pRu0tj3fwn1DnxhYBP+8x+N3956
s2qauWtHMPlp8WvJdfY9aKf8UFWOuaPUad99JjF4/tAQKqxJnGqvvsHY99Y380M6zmhZY8lfbT/o
W891+hcaxmm5JFqzXmjWgaftbOfmazoOyF4tU5ltlcOol8OLZ043DmAAKEIPZx3han5ZKt384YLW
bwMioOWcDuP6aC+LHvVzy/5a8q8uL80fqY1SSq2Egd8CX8Yp9Hhni18XGvSlGOQVTbGh6U9cDGo6
Aab1UGb8SHKyIOXd9C6c0Zn4QbsLRTa5VbzWRf5nDcC5DRX+qUq/u4pAMItrWGrmqbQjY1TDiWKd
92rDOLU04MA5yaaZC6yxlUYFozhkA6Tr4WzjtHwykhcCxvdZoqN3/zpzl7/xPla7xsz4k27b4Bxh
gbvr5no+y2nlTuZjWz3dWOROCngPJ7k6kIZ3AB4Gh/UY3hgm3SS6gKdsU1bZgOPc2UYTrFM3OzkH
fPzfXp7nx+v01zu3jWs+Wj4oUK31aejHAY2Kng1QGtz5Gs9urzfFxoA/ZVP1j7FomudFANHVDmpD
Rle0e9OSASte2gO61TqeQmXkthpUtKmTl6SSDnc7P+UUMuBLo2bDyTbIzcXzY5ssPyY3RitAHWCH
VIh/nAmi937jrFxqHDKsfxqiOwWJNC3/WoH9FuBmHXoxrKTzzxlILaICoGGRa+v+mWRSjSyIaMMw
GrDjVCfSkohM5sVB1wVdktA33BN3OTsquxuT395pSBnCGOKFkE3LhuZYuvUJp/DsDOApZmjJKbOH
5MRNMzktYqArGkhR+1Veh2p+50I2H8nKgplhoNXT5v/u+1E8kqlQgA3MQ61b+YHW5OOyvixVjANV
sUKXC3hap4Nv6wVLMPfQYXd49owhwrZwfTDd1n6L+/bgT1oPtDd9/OT79SdCwOaBz47aWOgS6hrU
H450AnQegLDt7s6pYlNyKtLCwukqaicM5By3S93WG5rSsAhFlr8B8y1/ajn6r0IbGGTSTM6n+XV1
2v4BEMDcBcB4ngGTFENe1iX6U9p+SzIaDObV4I8Vao4amqv5jWc793BvLUCSkJVUkVTFk3oSGhTF
siYNdDzLj3wKrGcfP+uPlqlFNGvN2n6mK9B4PTNkWU9scQH5hEY2N/KCtN4ZWYH5gFX9gRVoFSFr
FWpck40xzeawFREaN7ZPpOzcZrgYentqwAW7Itnw2fbs5jQjo7YhFFchB3NH+dkU8kAkEIgDJZuD
J7ZaxWdQicHbRAc3wcGauiPjVM50b9+IOCr+Mq+oe8ZvLWDHfsJ538B7a3kGkIt4rNHcjEzrDdq3
xPiWyN9Kp4KQbJwA1Xjn7qTBF9/g7gMbQbk4TWsLSAH0waMXBlMxdM1npOqbTzRJGI6cJzatqNGE
jpzacmyjcuivTiRLgldTM7/HoFh9QsU2kJbSicu3Tw9MwIbN/LM9gzhxNpqr3DHti1cW/LMp5L/a
V6wrPutOSKhzeBLPUbsu644A7EiW+RaousDaHEqcOtJ4SROZQb08ShmA3eaoqu11R9B20sSYrn4U
JvXLP/MFjBBODnaJQYBL07aXhmHpq23teO22yM2pwFKzS8MRS6sHUltYJb5MO7VN/u8xVFyrMLEr
6zOc71X82cBmOnaq8aIYKN5FRCSximoPIeqcZUQHBEpBSI4D23vRu+OvsciRwpD3eyzTiKfNkFXl
xqTe3EWUFRWinTcfsx6/2xXAhMSUFNLm9/M7Hzy3WRj0KYBsLUD39z5+9Qxxhc6s9cEvWu9YiquP
tP8nO4pMUSjeNCVdOCC/JZc19yucGDkqnOIFQGYTj9XfrqPITmPo8FZrIvKgqXLr2oIDOmL2tvd3
Un4Ui2xUhI/WXBbgysIMv1DYYgwv9HmlTy749cApjw+3/FyTzGYNmMzEp5k+yDSwOF6RG8SnXsno
+yB8yUsGwPFemOCRZJoFOOJ4FgPKUaDpCKjNtG5QIZ/z9IQlc/0GWtyQMDTbxF0OmqHbWzn1ms9D
bNfSHTSZVzPlzjOjeet7lHn7eWSaeQHuO886Lzp3QqfUrDdgkmnb3vMGnMjgjL9MvCz0ywmLtcBq
v5rJtxWULm9FslrnbLRunTxDH/bjOrOtjxOJ4sJyz3oEzLYXWXHLvqE597u12MY/DUou/bpPQj/J
X9Og7r+n2ONGqPFIXtLc13fJYmroCqyBSps3NShs7OSTisPa4Xs91aaK4/mgsfHN/ruVN5HbsjhF
zVYB4KLado5Y4azfhqqPxkFLUBWhNxdQTbliFbV+Y0W7bgw9cY94YqRfrjU+3LKjuRXs6VrRHl3g
oJ9AQQ+KAd9olihn898ce81j4g7Fvl148OqsSyVBnfs8i3ygEf8Z66iBGlzTfrKLJkAJIbu15UDr
+wHuF2A2ZUOkUUs7NicO4GmrIQrEXDYvrb4Vg68ZJXO6DgBLK13B1YOyUY0X29o3lhcqBH2fMXsM
XtEOFa3AJWjw424IyjRMCtfnnx0+mF94/UwaXdBIYdKZ4PRJQfgddobmRq0zDz8YsPkBmOn9Ryu0
LCwMNn/Gm+ruht4F7S8IrJ/IlreatPV605W2qV4k+PTMdnEBkWcLCmC00gzoYOjHTjsm63tPjerN
IRN31Y3tNAItjqbSULbgyOv3GKSn4aZZR8WwTdC0YDO6o9fUWvZTWsXemx8b5VZzPeOs+SlwhoDA
jSMLzX5DXvWZ4LjfTdGxeTXVvSDEISl7qloPXNoWTgtUx1/FreoRLTbAU2lwJEFdgE3Dk9AB4PKR
7Fg8oTPQ0ntwDOe69CUF+c7wTUXHYRnMTThNOJ8m0Gv0cGT7yUR1CMdhUbqleTyaABPFXgN0VhhS
gd9t5Em2J4WE0u7dHH1Z5VDMQdja7UbURksAF4niMnAkGweLUdH0jeL3DS+pyE/a8cx2FIECxpV1
uN5krdxX8N44JzWsWvXgr8l6UCK6cmLn1kzJjClDGzaptZE9aABSufEleeWW3zK8xzPq1RzgsA7B
6l0AiL7T9SI90awTIst3UcqoD2iKHz00UwLVFmipWRZ4FxcFupcl59JFzhzd5khoWtu6sSuJuVra
2GxKqFXexmDMBOzQjYwgzeYFgNxe3GQRTSUYq5n/BGwVV6CGAPoufCe7ry7Mmo9YQjebfMrwDQ+a
Ert8Ma+XDP3/Kc82TJsSr90lwaXHwa1+tI08PfddCtYs11+bzZqYdfQvFVkV7LvuYbcmradsSM84
XSz0I9Prn44UCLUJEZ4Tu8xp5s0ERN/LxO3phLUGiBVLt/zqMUsSQ1tWdWz0eflOpmNg+Zd+nK6m
DavY18TRlelg9Ov3ZSquUZVpVunsa2zfmLp6vNyYenX/ow8q/cDtEvmcplm/1aPtbDKrGY80LYJ5
U/hs+tIuIP9IClQKkZwJs3xOxyPxoAgzI3NHaTYBMC4kuRWs99HYe7Q4R7Qgc4H8Cx7QqOgaIN75
WuGch+zzMjrWZRIDXdFgLrl9GROUxiZYsIX3im66GrczvmhW37V78tAKA8B7ZG2YI0Uf323JgnRS
1oE3lqLLmwFN4pr2qNISZzgg834oZ6ycwaqIV4YBt0FPXZHjXIXm+qjjh6I1ze2djZq2IkqFKOTL
ugkoKioWXWlr9oQylvEw4dGPJYg4LZXpzpwB9MIEnZGs+aODUny3kQSfE1Nqgpoz/0g+0v3dR2rI
hyHBOoTkgwOyCODrpXOho1lSv7skZZINLxTsXSZficeDdFf7zrCdwEv0QMMwDV6FNoefc7eckFUC
xoFUk4KmyIwd3YRjr/RuS3JyULL7eCpUonvu7Z1U6ExphvfgpO79+pgvXXJQYRZHc496j0Nf2veJ
zRwHqLzPDe1EW7u2rupHf80faEaDrrnprktnczOkKFWMFjgAPvDWYWzB65wDc0/87FoovevkJc1p
ANKKe1JTuhrq3D2tljFtbde8etw4J2ZVX6UaGpBwCosKaKdLp22BmsBtu3TDiyHqG9fU/sT1GWTK
QsQAq3Lpl/IJNOlIDdcdqtYz4UC2HzgsFjL3wkEZfOQEqHJ5FzKju1hD9STLJz3xsuguS49SHstJ
aiwAgUJHUHQaqr/23Mz+Q6IF7e34zmfG+aMp2bZJIm2HMl43pV5jTesA/TsI8mRLT+RcPJHpsRxj
rbcBRoa2IZl6XpNCeZAxmdyF+q1iRjr7KR/TcG4YO1U13mskNYs8yrBw2qxoojqXPK3P2CbU5yxN
mHP0ptl+yEygbQgtKdIGNbEv5Ge43dWvr9PEuPBCAFDwanOP1JmBofLYWDXw2vB8k8DiCq+zXLM2
NA0ApCrQTwXYGbBJ+pKD6XjOobO1z+oWdJW4JY7cHS3Y0VTegsL9em963spnMmnJ7+7epCDDX+/t
FiDflX/b3e3IQ97z/XY31kGNpJMWg85WNiH5BTsMrj8c5JQ6jW5aiXxwb4HtRnQaSel9KxKp3oOQ
loZ/dTt1xgKI12z50YmuIRp6VMHwNskk7QeJiOECDOwaekX68oY/gxRkUgNgl7wU7Qj+KEA7WMzb
WStgXaq1cHcEm0gAioSdWI4/cIRqSJxF0iULnw4c269wsEzGtoCzQ0lC32FvQHPXlx5kDDyQP5FC
ZQ/WPHyhiqDYxTHIarfZmfMgf8Ve4wtVEN3J57r7UC7sKc5g4ahExRH2H8UvnOlDuYhTgi73sWiH
Dj06nnawmnKICB/PcvLh2QOpTALCEPRxOtoF26PkaRJMuUuTJhtADicHsu2qPDnWQTJEpCVXHZRa
pKRh4QDarpYfqeGVkS5+HWlg9RAB1pk9N+Incll4+7AGQRUO9Bvpe74d1VXa7H/1GB2jlB6WjeZ1
XvWA1teWx9xHq0q9NjhyFFeekCU68lm6BcpYuiI7uvpI+1u7XtMu+pw1Mep0lvLvCsx4ZxrmOtYP
ZdKfaLaO7gJS0HctCZmXFudWsDfStBxN/eDy4XQnL6r8EXupL03g5C9N3Xv7OdOaSE6FzE2aOcpm
HX3WvCxeSDEw4wENjt6FZrEft48eMiHKiQJpNhBwldNdIED2ifqkKYk6NOKB86Z76UWv7mLjmLYF
e9ZDjiP/zxrQpHeAlPbRKYNpEuDp5Df8O83IoWiXEDgl7Ysv+oCdNrt1zwzX2QHYyN+4w2qgLCh2
3Ha3okXmQW28On3QgWg2VuioxKaNFBJmky7l/u1XFM4OSaMQ+ZGrC5kY6GMKY2uy96Pl9pt2xPIX
690h3QJessfTqnc2Rj9hU0l6ms/rNKXAggF26NSagB4ag8gDj9gjiCEB4G8vpbXxUh5E7eBXj2Oy
1I9YjI/RtQbL1cADKAouZFnFypJodVBNTLIJ9Npg4RGlGZmjeZusTq7WpCaFH5dDu6HLAOXJuctK
6UwislODDTJWULr02Cqh6mvxNFB5NgC7xHbqZ4EXaVQtF01vSsFoPnSNi5fJZ1k9dm8D5nFsvmUD
T5Oi2uZ39dSqvLrrUR0zTG3+YfE1yq5AEKqsVUBVxU1aQL1UGyT3EAbBtmAdQb7XT9YQBKDIPxGN
HsfnZE9CalAmGV0phWp1JoUPICfpAbgYhCG1sv5tGFLo5rw6obKWPdO/Dzlrw5M/pt/qxuJ/D1nY
AjXjb8dH+3hcNvmXbmTuFodf3XkAiufJdtJ8F6DI7HPqAkeLnNZ/gjrRpE85+9kXuwIfR5zM1c9/
iuWPN+V6ZYe0RzePIC36WQpIV/f/ViWkj4es8nt3vvvIqGmzRqaNVQ99/rNqjvdA5UtCOaXviGfg
dNcGTU0ovzPy6yMsSWhwXXA5ivnUsySUc+V0/WLhFxbH/t02jm1subxYm4Dc1XGU4YF0QG55aBsk
d07ugNqBXuhJSMPLlOEHmQqkqPSKqqQKbgRbH637YLZErYSqnLqbkgcVY9GVnFLpA12mhSjrqkuU
lVdo1rsv8KKwlt6yE1jt5Ltg6KjFanLP29H74YjfFEPjiRGSxoxTf5e4AfqEHRuskjh/9tELLvRk
Sk43MXjZgTZa/AYpd731cJ4oWQ0qJIg2EpZeE6j2oPKoL3G3laIAPeoiiR9DAVb7HdBi1/BGSC40
rFqH01HWaDuJi09CAsdPO50iKttqSUyBHZ13u1kbQRSD6jwftSDegOJWE0ePF7riZcJuprEzhlXb
WSddWJDZnS1ew7gvWucvkpP7RyFnEwBeQeyOqLL+ecPJ8/EwU3NxM3vVrZMS0ZV6TTgEiMECgsMH
x14DIH6XArUY/BDnieP/uS7p4P4xiEuaKyPkzjv/H3zXWaSNSFWppJ5K/tVeMWyQHsgikuHhd00D
3iUEOaUBlR9dkTMDDrl0XpnmPXD7G6UtVDoDx8ZIfpSF/+BntXFUijs70Ja2O2biu6UUMvmh5rMZ
PIANSj8qUdNlUcb0AAkpfH3oSyO/CzffEB/f2GMx1RspE1VHdKWmNwWOd99PsrkJa2gWQDbWCoip
CJNVTXg9lVh5k8rCFyfFHm13X87SBXodR1S/wjtUGDuVcbypduHZCnoMNC7nG5TdgBSiA5nswPUN
7Q8aYr+zvamJGEP/CAkV6V4WoJbR17F5uuEfFNyF7ruHWwEqPiRUgvfQMirFSku9wSO3d7ZSSDYi
otY54/Ga5OrNdZHp15sdnmY6EQ+QrZAytbG0i6HbuiiAj+63jDQXfsCTdE9Su46APrfyZYOuYNS1
s1aPWpzn7IYOy30a2KizU9eXL/Hi6UFIMicf3+oYoAvKrEHgnR/jnWpWZ3iWxpoHohNDeyIR2dId
8Fc2aJrGDemu6MyTdyALJRd3KSZtlncBtc5DOdnGpfOxnmiyMT/YfI4/5VoRf7KxTbcS9KCTaKyz
/hn7ktAUBiQCbDh/QOVVGsaoKMxRkaqXwNSc+w2paWh+DSwVCAyCdvwgiVBTN/TPxsRC0rHeSx4D
GzybothQlifaWHDxHs1hWf5e6rhWOUBArOZPkkk7qmh0LbSKoiwem1ARQbpQXWMO0jMKc1cSSaHm
vPrT8oNyNw8lspreVJ6cbgRFAsqqaKAarLloUYhFNVmTb9+bDFRlR9Zk+IGJCqUik5m7DuiCn5Zw
EtwpcWHo+gPXpny7zADM88ac6w+o2qjwqkB738fdEiLt3l2WTMumjdeO39yyyA7SkFlGvs3ameHj
ykwd/6Om2LhG8tqhCj7U2gxkEbZpf4rdEuxjIH5DndFPmbv4azTaYCuY1gQJnwn7REB5jMMDudDA
qmqPd6d7pFnLLP4ce19oQoHQGtCes0qTdyGRVxnWoRG3T7uft0IV6fX2KjSgiXjErf7n7dvWwscL
p0Dy9hSr08q9Pdve5fpdtjJ+IGB+Ggi/37SA9dZnIOwhWU8sl8pGGdKVJAkgx8pANTHAZ66Oigwg
6NFd0pZ9c3BzDed7ff1Wch/AnHPnAJQVJ+UJd4LdlBoo1RbTuOirqAxKYHSKKQ5ZHwIr61+c2jdf
K/QrdUvVvBUpH84eMokyBmoXYlR6ewxZV934Mtvxp7jMwN4qBuB32WBfxTB1+nGcxvKkRGTBpl7f
TSWAyZ1uQo+jcnv38LJsQld5lXKwpbUOUCpw4PLouM70OKc7FzSvF5rQQLrFHLUDCJa+KcvFalFe
5enIBQYlqLRIgxUcAHjjhP0zTh47AOoY8Lw/A6eVBcD691v998CT7R/7qn8CM3TBg69d17XPbpV/
XgdD+xo0mfswO80QpWaWvGk6IINMNI3tSLv07hj1WWo9kNaYvc+zAyghUrohB+zyVxMV1s/eUMp4
/eg4Dw0b/xWv1KflnJnun2irR08Bn9DuMxZVE1noAUe/h2hQkKoS3a3BbDUnX7QzUKODFnAA3NFc
XpL7hO1gZGvlyl/Wqm/DZixA2cBYBdjAFFRR70OJSv3HyX/1ai24kLgSEhLHS+wDKDVbdgA0ATkV
CWsUd6Ij5Gckkkm1W3/usee+kIhCZRp6BHiCRjdHcVfcQVbfTZt5GndT6/xpCexqCXct8bDvQ1Qj
QEOWaUkjwx4EF0/HK9GCX507MXASxhZegeGmQMlw3BiYh+96Mkd5RjJIT5rX39YZVEwo7ajPJLi3
kg5OAEYuikp6uh9F5mh8Qg7MZVsdWSY9LNCKHLYAlNzRKt9ea5Ag0S4gQb+K1NzvJKbFdMBWZ9Q7
T+0PSNiVWSMDSY2KkSV8PvYcMKwovWjnQuTpJ+skKMVAeI0rFMFer7B1jduQhFVnoa6gANi2MiQF
DanwU1MyKUd060nntMRJ05LxC5lQ/JvQH96v1jrc2p7Qc+vFaM2Qc/JvSUX32CMrxrARrFEPeKoZ
qGvDerJfpsFagErR1o/M06rHecQPYNg5393KQlmOELWjXj+a/ZAe49lxoiRdh20nsP7TyhG1c+NX
AR54nLAYVfLGWK/y4V2uoxWI7BkozI5z7fbbT2iHSV/bpbbPGRwA2Ja+0rBMHDhtKzD3aVoLiwIW
ZI+youOKE+MQRPW5xEbrAJN/6W37dkpagkojbQ5q7Bvj8tcpaXtRL9NiFXEh38pBtxUgPdER2S3f
8nppnnka65+xu9sMaLp7q7J4OsWW04LuDlOwdbBtOvj9IR5s682d+2+s9a9Oa88FE4z1hsTfDPrI
JUEVzaLtO17vmCARxDFUcskFJSFN1VC5rAfa19VsATzSHJIdeZAdmZgo4Vf+LaGEqihZiX47HSZo
bYiPFbpFYtFwpwYgFl6nBhvmyO56Y0NapVBTboPxp13//MhdydBZOuOtYcYmEMGLQbfOaJFqBQZ0
K1hQ6WrGw33nTN4Sohx0QQ5ZEKmShuZKTTJH2JBChhGxyMRPtGsEh2hWK6t1osxdvF1ZLkeC+kvR
jaulhfl9MkAdnfq29zSAoufQeWw5xECsemZpYUQo2Rr/CFBcQaCCGhin3Hw1v6O8LYgKJ/efrCVF
bX0saEFHT9tVYKn6CrK5JxR+sb/QSwj8Q+BvvLhBzcB8qGu7NcbXJPX1J6wAxyetmZEUojfBLPWT
tUyRT8jU6o9uJp+fElTNyneD/l75Zy0BELaFi3oPpPO7C0XpiB2iFfFVGG7kw9mKlxA/Bc1TkBVl
mI3Z+q2tJwO8x1l9yIJg/QYSxAf8IvBX7nr105imgFdEKcE3q2hA+I6qlgNNPzAj9zbNr2YUvAQx
o5cLkhBxUxktXv6jEzyK7a6fUEdhNl9ayy1Dk2EHgirj0+ytzhP+Ddqjx7mFfkB0JtkVEhSgkHOe
mjHXHk0OLIM4BJic8wr+KfbJAYpUzz37lUTFwJrQMpfqRLLcyI29jeq4jXJw9XTDBagKDQFvQBFg
oJeEFW/d7BVRHePt27vaYG1pHmhF/Yiu2fpxLjMQquJxvVW0HaXbAl2mt1IggYlPsAQvJ9xxkD8a
YQUOzJ0USgOlAv8xjunFF4JkNDhtMp2uSKjA/tdBI5/mI7DmRcaq5bV9yUWKigaN4ay3Ds5KnBJ5
oxsk9X7OgQejbO/8U+Dahy7qwXapCNcSmSNZ0zytnla2BmflT2Kacs+p9vhD0U6OOk6nW0/NMBtP
tsVYlOac/dWuZjT7RfXHkDnVvQU2J+khLwq+WdmcHXCYhfJKUWg41lp2qLtm3QCa1rqZAm7X+oLj
vKvWqfTrdDBBy3bnS9p5coM9aCmrts234F7SsBXsb4e4TK3DnLpf7+TKlqEzGcipw0mvLZAoKTvD
N6eoFIGVjK7IN2EI7JjWTWAVE7sQFpmjv26v+VxxUELpSqs0D6aefFdpTZIrZZnn32lGyxu6onMW
5OmNg1DKVdCcm7trpZiGZiHJjlY6HYo7zH4BRxGYyuXOSm6aSHO3qVJTub1SjopwLV5yLwI2bY9P
T+k8l7z84iLX85YBlvOQ9CzelNxEoTCYkKJ+8LITaVdU4/C0zz//zgmUlPZLYYD5q57L/eL2RiQh
fMa2tNEbX6T7QgD+EI4P5+1bAB6zEyH4SPm27h0PaF+A9FmHDkibQ/xFRtCr5peIDVYlUTWswKQn
0KC8m97cZLFPFAi1Dvq+QrdYaBVZgvrG5n84+7LmSHFg619EBAKxvVLU6iovZXe7p1+I6eludgSI
/dffo6TGeHw9E9/9XgiUylSVyzYlZZ48Jz0wKDLcm/+8CFltcCgYz6tdryDjnjo48eezt/9gpyFU
1JJ9AWYqn4YU4DQFZ35diyhAr60ZkJGm3dFp72lY1NrveBjTwwc7DVNdbNzcu72T9b3arvvunax2
CmqgzLIT0U9ucdAfvdHN1J5uX3rX3KKz+6bsTpNWzs8RH6tz73Aow4PSb9zkRo9WU+W3OGNnvafl
Fp/cqu2L1PiWFlhsDpYJTSxjNFN9HGX351L8/WdpGOzMepDWEFFY68PtVKKGvI4HqilTNFLhN3eo
Mg53N1meTlTPOHeyl8EU3Qm7SbBeqaE5JONDWUpoP2MknI692NCGZ5O+uGdN+61yR8DN1FTq1OPG
bpz4CI4d9oJvmG43ekm7pdk2jv7X0jmWDhOuIxHl4eSPZdO0n69ay4295ppP61Zp3VqttrwFPD03
h3RPNtpDffBzcFI+TA5bVqKdWkxaZ6ufN/HYR/N0us+Q7ugUsRchCczZDYPMgwLqgiSwkvnc5xm/
EJBAaFF3dnj4YhDH3GfOsXaAtvO5dks0LavLnCdoPwbVBSTHQR0RrDNIiN98HFEf0L8OYt3OG+9X
u5QGiJYb97osgsK0MHxXVZg/LEWLQumr3wpW51DN+1vlm+4WbvzC8/T9GJffiRX/Hel+wywwD4yF
Uf9gFZ/9qazMDZ4S+b5W8AG68CoDz40jLzgNZlduCRvyguCelDU6iHQcOw5lzpAspXE+QdGPFmBW
DMaOfwkezFLuUj5nIEoHLCJMou5OsvPyd0wm+mP+OCb4AzlbzTt4BJmtxoRUozU8rZ8hb7NqPyEx
4X/4cOkzE3MPdU1AmXcUQS7rbwg/RhtXxfKLJPPiVXvYQaglybb8cuhWbwRwCDKxdmMLlIDIKxcI
C2RUzIH/zgQLOCj7/uptaHkg5Yk28XD2tkPlsrOJP0HQqHbZvslD/uS5ZgMiNLv5XiLcVeFWYXwM
T43W29oNM/3JA/n0AD76/YQM8YXuyk5LoA0CCka6m9Qs3X06y+SzFvbYpCsoeE0QccKDI5/XBIDG
JAEZaRocAg6a3HpwGrUDqqx8urwzkQuFmXULbiAFIG8HaPnk0uk3BTHlA1yJZv3SKQD8UFTHngep
kndjtNN1+zDlhT850MTV1SVWZLx0odl33mu0m7bDOSqyTaTwhIm6zOB3uqQQGTcV8h8AV/lAd292
8iL/1V6A/5FG6zpyxtNa2ck0DegURg/YbW0oqk+bhk9asB4u6W49k84hEt/gd0E17sMpdD2fZqiF
bkcApzb/evAl59VvfbnSGO+stjR3Xf2QV8lwD0A60+/yqeMBUMj4XRFun/D+nT58geQLP6zofrIv
HkNn7sdi/L36v+sPiL1pCV1spQbymJznRwmUJORJoTKt8hVEP8Et8P0nBpTDyUYeOPeeFr6JSoDS
P8+GDHBG5DveZombggLIY42HfjMq3EsX+4jURrDS5UnUFyC0CnSdAA/EG6lenRoyAQvQ33x7dJdM
j1ZvNadwxLfWhkwdhadvfqhHWt4hhozb0TKSDVN1ZvPt4qpiMVQiUMsAroJGNKmrMjUNnbRCERmk
ixxYfGTJVh9yXNejiZnVL3ojm8O6wAc3EJzM64t9cFt9cwDslxdMCp5s0hn/Y0SrauAUEzRlBoqt
sbGe+zTuzvoc/8RXHhiT1QVik4cqRrdVpHhb4yjjH/2TC6jl4wDqPfoJ7E3TNx49G41XvebCaM5a
PeJ8o8z9CN1PiLnfvBz5DGiVapmbzwNIMSBvfSzqERmtKo+fua5lWxze3S3ZvDirrx4/9CZ6pDbZ
7KLbsR/RwuVXlpF+QWG9cTM84mrunBiIzO56qPLu+NwVT5CC8zZaO/avXT38Ft1g/Yw0uRFxh34m
063whEm0H/GILsoyzcIvIqrBczXp7oMxelD5+GRJnNEhTaGWBP5yXXKK6+pS2rHYRmPebLs6ae/G
uXMeQhctIqTrhDcUlPoQ/lHpWv3RI6sZuq0ZWCFt/Rev8vCAw4d8oIspLKCgk2mxN2Zd7SrJigD/
yr8TR0fyAbISh8auoPxUl9OXeS5eWsXx8U+HSE/6vZfp05ehzT44JEPKDv/ioFVmuXcBQ9lU3Ahf
wvDqZLNKHdThS96XaIlz24cwxciZk86Pu4bd0SQUqKLARsYE7O6e9+I2YwaRMGZvaVbYnh+30byZ
hNdqz7zjQMOhQLuvIToUXib2g2tN+d2rh3Lbzxb4OvOIPdi2wIFQyWR5g77pC7v8bgx1uU3aYQLT
goTYV5XVmxjfm+bAUB8tRf5dmJN7Rpuf9ZzJrNuBMCLalsK2nttCiIdpiO5oEnqC+Jvn5eI/WGh5
TzUdyV3NMKbHAm10NpPtj0j3hg0bG9Sle908aimU2+ImMyDhKoEryEL7p/LVHE++84VuKE4HIyoh
cz6nG+Ihnz3HeM59ELThjUZJCJW0nMsjkZKPiVEds6RPN0RPnhi98Wz7FGYJCfRnmH8rZBfdxVDc
ITAAXboihHr0mEGOBILY+NdWEOcVsTz1rnZ6iyD7AjFoRxcR/IoHbrJdObxWLq5GkYPR5TNbWbPf
OnB2u0q52SudGI0pDGCWb4bMOLQ42VIQnHStB1gCsEAqG04sRPovdTI8j1AurGxwthveXC9FRRHH
d241VNe8Cq1ntQYFGfY0nKERA31iVaesgMDZ0xrRrKdXA6Qu2aWd0fOuujSnRCAP6TXZkfo0NQH1
bgdtnkdDZVNodlKz65Cc19jV2VOxNLs6/99jqZGU3gbFxnMKsVsbfI2tBY2C2JBOEHLFfruO29Br
nnp1icBLv9UYfGhIEx9sYpganO2xFshbQDikhquN1l/XIz+UZ0EHXGt/xbZXXvrEMp4gafsznYfp
O55K7UZ6883OK+2HBdIBLWq+TKCKRRInhgqcKMdvUH0OZqVWMkTox0T2NL7onRgfNPyT+50iLW8K
dMyqyNFKjINr2+7O0/TxW6G5ATlEpa1t3KF/BdMOfwJ1C9gmx+mbAfn3U10VdRCp75USMjybocvs
8ygK9tUowU2o7G3vFidbc6oAFUyQcxW1gQyJwTpjU2YTDiddPxzduTKe0WvSa89o9uv8qNbEpXF6
89ULt3qWJ68j2iPvay0XqNAlKGJAoHAve6/ehYqdpAar6D+DcGSPX9HHcgtKirJBM2RhnOo5LYLC
S4w7k9vzc55MV4Lof2JH/9n0/RM7QfFl6d27vYdUb4bztwVFAKsLG5+GTZFGT4DS72lElyrWNmPs
xleRjziUZ5DJ5kU8nGkyQwtokIVudFiGTdvs0WTJAhrS4nkK0jwaStfUHnssPlsMOGW1sN0M8TWG
kAmqUqHv9p3zBCAAu589HcfFztL/SKFxuelkDG6psGtfciM8TSNjf0xTmO9MNy0P5Mbzb3Fk5N80
y/JQfai9gMxeP39bVzXQE+5rfcn+e1WR2dq+t9zkCWyb0TYS9vAkwgnt0yL9X3cp7262/O3u/8HP
7YajlzfgVZFGfG36B1578XOu9i9R4kZg45ujHQ1j3iZXI3ugQWLxP+asCbF7QOncZM63uvLknkZh
BAIpSPMMZ7r7YEvKdty7eCaS3a5s/LF+5kc2tXCndXIf6yNk4ahMrxamuw82WhgytK/1UIN2JZmB
IoXin0eth3kFiKwkEYJ+DkHQq9jnUvyDgo03NvCYNZOfVmgAJtiqdklbQfUgAO9sMs6nCagrGGds
ABIwIkFNAg2VrMyzfehlIiihILWpU5BsB4mX8uNQzheRDeZZ5hJf/SABIdoPMqVtfTHADxBv3oY0
SfweZDLB8UkjurS2ZZ5VEK2DDsghaL2mQP82Ky3vpJEEZaRULCGfsK9kG51M1VA/kEwl3dKFXLwM
UhNQWNFRIIHPO8fP1vm4RN8K9Lpkbb9NNU9swWmUBdhYg47WAKnPQxTWAJnpfX/wLExt9eoVfdvs
nibpMkqen9wy/5rHEpvidZUBudps+8kCoBwCqtKZnlOV9qVLm3zFh249uooMvjAS+yx6G2UQzMfq
gtSRvXf6UmzWGDtEI940iXa32mbD/dm7+Agp6u+lWT5Yj1Llj43MsM9s5MvSNJ+/LR1ZKF0OzGwD
SpoZ4IRBJhTNsJRhi8NZXk1ro2d4i+TgpFp0bEVr3bp38hrn3zAcusOSZovYBtoVMfAw6is+d8Fi
h7zCo2RDHfkpcm0hZHp8s80OgM9Vf+FwgyaOpu5feYK6pdl29dXIccTAxs2+aOi7PWhuF52aSDag
eNacnejd6VGLQxkUYzl8mUFX5psFS/4s++gx5dhD+t10Fm8vY2dpvbwMdOa7194Qt5eZvfL2Ml3s
uCBA77Vp8EFheexYHm1o/8CTxj7RkDYbEDz9X8OGxdGGNgzkXKkhxZZCz4DlNL60Xl28AB9RbibA
/o8J5HJeklw392GdQedOzSL3pN/zvnzEyal8WUyQreFon3lcw2etrI80/BCOva0eOJlzg5z32dRC
0QgbzgV9z9F2tTO6uQCOHycsA31AENiswYHWFobxpYxiGxhtNQx7cxkWyDDf1Ul6G9amBka/qpzO
ev8izXJ4quqMgeUQgL+4hSIJcAH6FTw07GqG/a8JbHN3ZLJbAVIAy3mMQXVbABXJQAXAoQFDs7QI
UFV5OQ9PFC0gqXLgHP+eNEdeakXmmIAZqxdJE9Ah4uT1NbIj+eRBanfeVq3RHFzohjuuREoxNPqA
hLyiOr8NSZBmndWVVPc6pNnV+V9je6hsAdqFnZh6iDZ8V7i5eV5B2As6m8Zh6dbYMY3WZp2mOwrt
VDwN/15kxWCv/mSrvbEOtAH43jV8dVltfy+0zn1Ykt4RyLys5d2vfq36EliHfy9E4ZMT3elTnRwh
RdGd2dB1UI3Che4aYbp3rb43xNyBNmH1YMLcDpJ3aJzQLWizqAgJlQyg0VcnZcyyKAUc3wJ0rvRq
ELzcVvwY4ZWTMHezWndS60bYIpyrnHNfgILhocyACEhju7nkisYnwrMBLdWviajLe+5qAlX5zHw1
wlTbmY0ld+QlWTx9EgRQRHeQTg0CJHPcWTha3qUN/t/2BoaRKSVa+oApYq4m9xpEYbaGXlxtxQnT
OeYlTuz6GxJrWmBbBdjmhVudzTpqt6k+Nq/KtVRUM8o1Va6Qm9UCXhWmDwpaby9bQGllV+XfdE+7
hqkV/tKSYutFLP4Ru3O+6erMfJJaauz1UakKubFxT0GdCpoQFGW3oNKW8zchB7P+oSPfH/AS9EKu
axqXz+5cyP38+2xmANaHw/5fvXBv0OsGhTYxAAVOph5Jczzt2R1BqAm8HaM/59AxL1xg1TRRD6hz
A8MSbvtcgN/bAoGL31SsOi347RaLml0UPZI3WPPfLUomIUE9OBtW6Juj3W5LLwH5jhFCbCxh9c4s
uLU8L0FnKTZ2qYnleQnGZb5HG2UeROrpGwIDda/p8SONlgcywsNQ3sL7eL6Fk4dwklu4NpTPIrS9
Q7n0qOWgiVVE7ptlzMK0OBZpZ4LxuGUDR2GlnaDI/NYcuvSOxlnVByij5O8qguSzFlLobrUho5Lv
Da/40xy/2zbDX4IoC3dfJBwbGRpPbj+gmQjt50RAWw5O8pRFf350JgLbNDSGE+fsp2la1T738D8a
r70OlH5oOxNgUK9achhrIzVFuOAHW7Qd1wnKaNiVdQ9SmwctMjjop5qgZC60MV3gWqIR3/6J4xgP
KIc6IJBq4x9T1jx5QIR/AY2hdSin2trhe55/0wToxJVD5jDo51mWc87eIsGOOKHRyXYCUjqcSlDn
zTOwWW9KiqR02AonXu0kj7j6T5CgXBUTjQJElbkpwoAWU5Mu9Q7Skv98AVqDQt9e4J1vluI82Uzt
tCWdG1K8EaX8Ipp5vFuU39+Gi35O8ffsMoy1anFetHOypN7WmSdRtx/bgNpjVwHvHPDRLKBeWJ10
u2Odq69YeL4z0i1Ftjp6rtHDwjeNkPIpMet5FzupvaFvUqdhEH5MeB/YXsouGkAQ9xrAgjjG13hE
oTBx31ISK0OD1cWJv5AJgGt+n9DfTtEX4WZSzmSkBcAwE+2brpebUQM4qswbNC8oEEyShLmvN3F0
IdQLDddZcqZZckYK7ub8WSzLwO+3wHDCkV2RZ9w7yGd9k6bjoNUXuW1XCvvR8WzuU8K3S9J9VEw3
j7F2obrlJH+Nlmi30czRsZnq/bOFAtGDhX0FjUZlQiZr9GNvbE5dWPbPXc34URa95cd954H2sWBb
nsfNoy2i4blzUFb/ZDmWaiH6tNVSmaggIKBW7joufZMVv7S6bR86rZEB4M4tUhnad41EwiYfULb6
d9jpv7CRMr6akYNHet/b9wW+hY5l35kHOSe34NR1/hkcRfIWjC2zxfE14erhQ1QnB5I9I7Ezrxl/
6RYAhlHoWc+moTu7ysjYIpb2L/5mbD5lMe+fhJ6WPtI12i/H1+bE/YXEj/Ar3TFfzNTQtiUEd88W
c/NznJneth0s56XlCiwuxvCX54f15P4qUtDsWnrHwctb4s8UENNzqJ9axWXSEWeJusi3O7LREIos
5EoW8h/Nhp2BOouCbizZgYXud9bgU0ksfLhZgU9qzPGZeWj0OFagg7iP8agM9BSfLaQ9fg3Y/vw2
JvR0QqKtGLQleJwKECB78hYsGD56O8EvQQNCE7TyWnOxVLY61q0E0h6FczeYSG9zaPLtLSdFd6Ca
1QGheCyHfEejdwGpbt8JlQDvm8jdDSG36x8ZM4HihHxmOqTfi1ZDxlyNOmTFd6lEBoUmQ9mIB8ye
6Hf35u/pzD3TSCp/PVZa4OaY+7WBD6DWkOPNwax1HUazPEDqmh2QE+yf8qKAOrbbtz97w8/G3v65
uua5hvzQZLIDt9pu14ZCHE11as5Agw06Dq3a0bBJe6jCGBG7AzKc3UE60QLqFH5mD/yGsIzt4kG2
AYexvTTBtvrOuC74zvjJgm42Qm+z7I61iFHCdFL9B+QcfeL0yzmA5UU3D88l3t5eFxJkYYaWPq6+
BsgAiD+PfLmbgAURpDc+FddSzrYQHdcfl9Kcp9c4zooKwCATv6V6MO50iA8tvuTyFrDU5lL7FlDG
zcHqZLUcqgDHCBpkx690xEprFth85Fc6jqnROqc8aY48eyPzIVqbXyoFaeex4giLsqG8GPJrwkOg
3BUOnibpjuaS8pUG61yjomnOsr6S2ZIs8ZtFr9iwzAk1Nkee8Lg95IMDIreUTctwZDhdojV6b7uZ
Ax6ySLy6g30dpha7WhuZpdjtvrVWGgYgnEguTsTKcxFO3Rai7otrrCox5GpDRoyTWK3nNshAObk8
F5j1yylOtgwP5jMf4pDt6NZBfaT1P8xXbS/PURu6x3rM7mPd5kE8VOm903j1qSwS7G54Ja/IgSEV
ag/ujwmklvg1hL9CJ31tOlu+fhZkI5G/BKGWWV9EWSd+rMflI0/uiqHoHmhQMIkTu5iKLRjy24Bs
4WQUjzQB10qMN1d8k0KUsut2gACnG1sDAeTyhW+A9DdAEy5bdgwkzke21O3Y1pKVfFptdVmAOrRx
vxBxZRXVwUJcWeJp4+ra8BLivLXz9KY+Df1YPuB/HkVzkbR/lvClP3JZoE4LfFX13NSxYe/1Osof
ZrdKzk6cn3ow1Ty06mIz4T0IXebbhCXI6uuF4aDOBqMelc+GnbBTMYY3v7d4cljtaMICu6RVgp4R
0ojnPtYeHSDHDikfskcTjS4bPIzj75BEuqOvDkDfTkkxp9+j3IF8iDMVjxoPjQMFoSM2eywGZKNC
7EO+c/WrUN8dKkjGl6bJ+C971tDwPEU/Exesr7HQ+UseRiP4Yr3qEutFe6pEPO+90Y6fQjNmG5yO
+j+KOn8EXMX6/RaOgtYtPAyLcZvrc3VpJ8G3dVrcVbVor5rdNQCICFwyvb2SjTX9o+zz9LKMdCe5
WNX8SKP/DLLqWB4Frw/6m74mL9HttwhvNnO+CGoutlWDc9QYFMh6NwmAMqixY0b1if5Y7H5CpeQT
W1/nNXg4VemqKaATaiifZatJMVqE0swybtU8+d/0I9WaNDYbYE3dzLXQsFTyMzT3+FmoC91BqMcO
+r7ACeXNtvo5qcPPTGPoPki68ms8AK1ONopd/dZY4QJOMXVdsJo+uOmyAqUCxNNur0vrrT4f3h9N
eGb11XBde98NAlqX+jzy9kcMoYL9ypvRetEeXCjR0VR6W6t9Hb4jYln4NWiqR1yr4t7ZKHqK0UiK
TKpxYKMU27xkHsQvUPqjX5ypbFAc9IL1n55sqx8dJz7YKHZdT0A7/gG9qooWdXTnEBlNx57QHKjb
f0EnF88JYf2U1oSKE24Wy9uUV/3El/bik9ONU33iU7q99dVGcdfXkKMdtdJ4ikXavWgQyADEA4TN
TEZoZRKTn6lhV6CChfSjvaXZpELrR2LGLmj+MavWsFuXPWVm3wFPDeVdZc7d5LZG21XVqy2mJpAR
JDzaptk1lTd+0zTxQ3eL7tHSveraif6RzLIZu73mZM3OUKTHgyx+iMzrHoU7Vte5ah/JvHqVqIqQ
VxNN3WOtvEZ4kXn16qOhPZmgjQtEYx1Rq3W+apCW2YPyw9wzEC9+LZP+SKddllfdpjS04p4j0XKP
3tV2QxNvkfbcWfu2leYeP/i7yPqYd9PLO+iiApjSEIcUECy3lUDNAzhUvW6htQNViul+stwtGDDt
O/JbY424SY+Z0byS6QOacl1ugUPSNHoVLLTRupkvGfBZiRFbX/WpFcfccguAhDrrqwRd8LYojHg/
qmFRM6RDUZoG6R6cJ6P+Y3AM+UCTw4xtVRq6L3WfGFeRWXtyMkSCHhEQri0vgA5icSzVC9BsnocO
pBG8eHFumdVsKkitn2hJ9QKuO0xbCdVq1D8VSQr6bUqUjdGJsPYTLN2UNMOGZN6COSbV93nHyw2N
l6x4harlMn5HZLMuBxA7eIei73mObxy7KbpzA9TJlc8CSTuUgsluWgAkl67BPrMbWv2pnf9tp1Kz
0eJrcF0/jptvjmEhy+NCd5Op9d/8P7wurf9Pf6NEL/fb+0FFXQ/GxMzQaJ0NLjQGrbw5ZKh87z0j
Dl+BmtlRUZ9Brw7oHdZfUneMIUADdDDhBAyhX3iUethw/EekBXnNC3ugE5eT9HPn11FWHjM+nehw
5soEgsksNyG+RzNmpZ8kNklnI0vzny025njQ5t+N2RSgAmf1/cyz9G6ItGKHdjP9S1gmP2ink/X1
4tqbrgjavKnvQeb9BK2h6b5xntISZSpbQRrLsE525dRqwYJfxAk1cdvb5FjOub9sf1rNGIYecHId
naPIK6E3V7yA31d/lG7xldLGcSj0g17PwCap5DKLnG4TSYFeBDX8ryCneE5KF8LlCjKGblr5gGcT
LoBqbPMhQYMEDdfZtwmuoGUUQRfDRPdR0pYQD5FpuevMqjk4wC9A9bwDqineovqb/qzQY7Bphkng
C8W1Dqidp4faBjTnH66slNni2o7egyXS9KFKNXmCFFOJTL0rr3Rp29jeWEj77lcbVFk22Lqlj2T6
EIWOj/aK4yb2dCqq7KKdXMq7KN2P/jAp1S/Lye5d4D5f2QDEIPpqUEhsL64ApxwNQd3R7fKq93Y0
/BCEqpCFtNS7IM11j3OSeqd5iNDGzlu+TaYiBwMxetUuy63BXNtPgZ3aktFJjeLU182XpNH4Sdhg
O5Bmq127KkE1gefsr6RtfSLlGuPkz3Zuza9zFSXbBsoGUHcU1snyQLNQmZZ2xc7jXVAaOwJQzUYs
gGZImboHR6S/CZtcouceO6ZKc8i2QJIJnUx+YOb7vdhy28t2GlIwGyvSUDNMALql0itVZFPnLApU
y6gya0dNcwQfv+7THHnp0MHbmOjfexcUAmxloGg3FSDmvyFrSo/hH2g6TWgOusa5YTx3VrQDaUX1
WoiuPY8tarw0LGPP24kiL5fZys7LTdHXqPCVXfUamdieqTWQLDaeGdO2FJTaZnt2C8CuhwG/b4C4
Ih8loMHnVVUeXc3qXxLBX5phTH6kWsf83rPEI1CJ8pxOWr3AlBIZo+mqHf5o4xp/F0V8i6x6+0Va
gCutkRaytifgQj3fi/4qKwNc6YpCEJm47JxRopRuc/RZLkaahm8ttBi4a5jXAHJ1E2c+jIOG00Pb
Zlc9dCDKZqJpHKRQG31GNlsz4uzKxvBPau5sXfCGfGI3AMXfTMofnERsk/FZR23ANu9RJ4cw1ZjU
f3RgSgvAuFJA9MSLXiN88mTPK02CgBTfiXLWqz9KI7y6edtfKXwQTu+TfQ2PzDqmcDzB+R1jeb2p
pSGRzvawBVRoOrOV8pKCZ9qnIjVTQ5qlEjbN2sqZZv87tobq6ymDQEugAfz9ooc6EF1y6n8V3J+Y
CH/h8I/USCuKL6k98m1q4s/KKrlz18om24W2074L0pwlyI555tt504KGD3+txHfsDTbyZ4W0NytL
clmh36AbnPZExMuzVSYgBzKUPj0eYcQ9OsUl9p3l+ygT8gd+Xgx3UkQNauSp90AXNkYjQAPhfs66
m4nsXPTd1hugsPphAmCir2HilafVTmvEOqp4hsMc4DyxeOphp23X0aOc9HBPhWWG9GVQqyGVnW1g
pwKapaI0zeaxe5udlfN/x5KzGevGl3UpWpli16VoFu3T4d4DSealaMXLR+YMnl9zTTinlXqD7t67
JbNSgRhmpPXGzKz9oXuSzngLAbUJQwIzEsewcvdLtk+l/CrdjnB2TGWw2igh6Ln4eGpdsw804bIa
stMqUxhq+6oZslvGkNKL9WQdB6DU1iXobl17IgTPZ+uSI1Or/P+su77gv65NE2Ai/T+/Zxxrhp2b
26jijbPzqNdNfdHVszsfOw2VUeE8mmYTQBZY3pMHmXgDUbMkiaAcaocOzj1wAz6SBfOgDpFqJa4u
bac3hzgBQo9c1pfo5/zAdBt67LRAhywlS8XtJcgNqb/bSyxvBVQrt+Upgnxsjj4IWn6it2v8/e7X
d0B36icw1fKLW1VkaP/IwSywvqtl+YKL7fK26J2DzBXIN6MEUyp9MJqXAE6PHzgTxbgDKgGlBj7G
Z6gxyzTIWYjeRlQgNhmaXs+emumrPNePNKYLOrbBHTMF6FEFgpJcmmTU2wvNJkU6bdDoHy4riL4y
2os3gncm0Vjkk/IzmqajgIcZ36A/cDyXE9pofZKDliQeTbdFPuCbynChx5OV3RJI7jRL69Ad2YbG
OE/oYTmQiS7vliJn8pPaCA0VNP1tyPZu6Xe3MeQ96JUXsWpabdZkomT5oIHQIlft9bwBBsgaZLrR
xNSDva8El94whWLXF9VfGpge7ngaVuHmP25JfJ1i5Fj8RSObpNqFMVrHJrMBV7FuGhEkLQEmhfli
3pN1kZ9YHfQ5mnbt7HU+ua4TiyOvWOOP1ch3NPNOaOK26CossehP0LgMrXGXxMg0hZMDfSTV1Akk
K3D9aTLssUkV9+uR0XEYBA6KXqLNAYXKqK6GPc1ydHLsrElOfinT515o090YlSfalrtAkFh+0ov5
LhlyqEy0/X0aTj8nZwDzL4klQ9QGSexUApwZDekclAY4y5exDjHOExoGL6MZtUHWTsiiDw5qU+qu
V7YYVf/ljmz/6gfahdPgeMO2TZrhOjK787WoSH/G/RAUkal/F3Y8BImTtxccnHW0LCPzpE3m+IfW
5XtRsfRnBxliH2nx9nkCFfBesHYCoE/rr1kaQsxauaAO9OlqTeN4gR5mvc/LfryfO34iOMww5F/H
bpi/mkIztzyDXHZm59hC63iSMLCQ/AGumsU1t8vFtZTuFFRWp9c/AOxJTnNplL5lV+NjI5pk74lG
+roFOQY6InfSus3iQCLuTcvSILKBszlNJEY4PM5qYo1AfxJox8d5UEeYWwSdwtcXcovpFlGLB6gE
pwsTPQEdapSad9VUxRuifgS9jF7bFSjPdbBBVpW5G8HFcVfLnjsB+eYMLFSEjLAs/AmElZbgLG5x
ZzhYv10h+o06jl2wRSr3Zu+Ne72ay+964rPMGb/jr5Vteh2Syl/dCbXE2R6ajSeTLbBx2SN0Oq+C
T9XFtvJ8r4VmGkymANa5nKAgqIN88c015nr8bHAz22e9e7V19uJ0JRItjcgge43v8rYx0RP07mud
bj+OKajG3s3H49pQ2toIXb7zadxZWnGstWTQnkHH4hX7jI/iPIylYpvvy/QMLrF52ymiIRf0nX6D
6sY5VoxCKBH4nZ06X+rSEw9MyN/kFdeZsY/lxJcgZmShb3vTu6C2jYarOyfiFPUQ2x6sxrvLIdPO
kIe6c7GdvTPf7sjmgCkB1L4xGhuBRTssQ3LUNe0WQsNYM5Jd6Ma/LIpYHJf7AUjRyk9n48REnx3o
FQqpAaqapmcQOcS+llcz7tCRX8VJFkizSA80BEal2huxY4BPCLPQfoTQzQiFTRpqRX4BtVp9zqCO
TZbFjPYISL3mV0s67IVegI/atLxAqV6ACZz1yVf30EFdzez2AuH/UHZly3EiwfaLiAAKquC1G+hd
almSLc0LYXtmKPZ9/fp7SNpC1shx730hqKzMLNTqhiKXc2Q3nMp5gZhn8kkDcudceU7IcYBW6c+N
phsO/hko4v19glRItiDM0bhE4ZVaApl2hZl7B0K3egDrzs3rqvjODSnGvRG5ohlf/a7SkVgJKjy4
0vBbPUaAecaLFskVm5WrnF60MnX4qL/Km95+QClhdPxYApMYFsi2ovCsU60MTa+kYRx8H6NHOmC1
Oy/1NKSzzKzqNdph9poRLZxiH0pySI1kvqWaiL2hkjmMXcq8mTrwACK/RDxmkvE+DocvMZgNXBu7
ngclwqvuEg3zl0Qdqfe6XiBHzKN9VPN6EwARnp4ok2/+pUYNABE+PmX8zlpmsJ8Dibvup+nmdtvJ
x7I/ZUhAgl+0MQCGh44aQ/9axfl0F0jxo49bcVdOPEQxBtpoLMnqHeAbA480yVCdDYubocj7CiEy
xk+3hENZJT81BAAX9PwlCksPUXzVsbGbZxbhcqxm6TRL3z2H5cg9JU/6BXIcZeo3w7JTpJu1en4A
x6WyBVtY+U2M4FUMwnz62xyA08NtDlAqHVW5TI9/NplebBRmyK+gt2gd39eVe1ugjnME7e4RoP64
7DpC3qgFvbWSp+FDY3B/qxv9e8c9Q47wzXHHkuRnNTu2EKkCB9vYe0qf+BfZ5eO2myMSrVHs0Qla
fqtZOexwf1Z2fSuHr0obndS59QpQc8VWsxGw1PXOv/g4+8wyYUi/2QzVkh2v0KdUo7oGvT9fqLgP
TMCAsWvzfEcyOhhpt9XzJLnSCEyZ1VGw7nOrOmyGezUaAKATa9mFmRpgHQCb6ODmYZ3EfCgUU7ag
clDEqYtRlO3YvNDRYYBHk9D6akMzdGgKS88udLo6Qr9IqD0EUfO9S83XHigLyn7ssnKXJ0gr4/0F
XJ+TOqWnD1PL0PDBccYqQz+kQCI9Aavq71oP0WVcCwvEqnbeHakF+W2WRhYSZw6aClv8GWg91YHc
eVaFoZ8tgZ4M3Mr9byXAUujHKJLyivp84PwgC+AOlUBl+6zaoL/MBUtk/sgLeY1MNEAThpPJEI2X
85BK0Ng81FUtPxBKUxwgRzAqdreNQtT1J70KohWQ9D4jANaefZOh7X4G5itM3p5ptqt19mzafXmM
ZGhelA57iRYlw04ifBRe6jmgU+kUOzUUYBR3VlkYYKKeUNSPrNBNeRmTXq61NrhQeL/h3McLHwiF
rUtb1IC0CEbbyyI8r5V+btaimUWJK/6+s7Lh2LS6daEJOpgduk6tuGZeYWNfPKlBuAdBc3a/HoRR
1vixCHxJf5/IO2k7QScz/Bd+WeS8zO6VrDC9NugBXPP7BPL88mCZ/AfJNYGYySZiyLmWwKkhWTnb
k5O+SPS75v2iJCatoo5dq0/U8yoiuTCVpxIfx+GDvOkQfzMU3u2WNWkVpa7YNo16gLPMi6KxxUIf
bCcrV0WbyJYcrgc9QkICcLaA13/7m+gsD0zt0NvG1w/ySc+bc2HbCJLOf+Z6RShYsmVyTayo2gHH
mx2H+UBndEDWlB1TIPH8WfZBhYZkS2br8DP3n8n+eAWiQzssHvG71ed6ZUZna+5gISOfT71+VUyh
XzuJO6tmYF9GMskhU9QUJWQTColHS6svmhhs19Ajt1GaYjeEceQwpJJcQEylT2Vih2d8mcHPOQ8j
1BY+AbRc9Dp/pMHUdMUGiJv9iYa2JhQ3TLQJfPFQNcc0OlclyIr9bmY5gmmclzdTXcVebjXVQfa6
mNJSuF19tjKZ06V9WBlcVQG+5MWEcBcYlMj83comMgCfXDTp0sra/DevK5Mpzf76mz9ceAOEjyMf
7uwST7BdzgrwqFRS2QDrK74YgOu50NlgSpRU19OAloyeJ17RyaEH07GGIyk0dgHMICDUmxG3jov6
ohSFUj80XXRMcKvsjqS9rrNoknDxtq7RZ6D3RXsTHLMhzoFWHD7mGepq7CTSjt1cQcs44PBFOdqb
gCpofbtzwFXBrq0p2sccYApuqavSoyHoE0FOO4GKmHTL2ZVac3VxFeNXeEB7kw3yN7V7DGTd3Gd9
cJABXKJDMdautGSf4gakqqBxQIf195SZ5YWpKjDa6LRUwc4opXoqzK4EmSlmB6WJOies7WAbR8Dg
f6dtRCPbvbkhbfT11MNmtX5zOCLh1yFGFVUXLq3L0pdR5Hp3nvzwkd5aQVkGPGSGwL3VJMPjm5wX
Iv5M/kF/yGfMShvpr001X+xMLb5CvIPVtz+PsZe9wcmvc6vqL62POPKrBt4vhnPiAzIQsPSrmIZN
2VfeFCcJkKqL8UQkP2glzcsNGEh+qqDZ8FZaIMD2RnjxGNPtKqOzP/MH0bQuup/SEqgyXXmGEhTp
ovehAKjZids+mo84kL2yunmguLiZyYM0A4zMhj0Xjb/MUZD8bY6i7/+1Iy+kOdtNyGo5rKwa7Fua
dtM3kf83Mw7tXFCo6aXcNHmuPiNuOLhhPwEcDhuOUzCIykMNu/KIShgEC8FQ+yUbpI44wDvLQMuT
R7BbdptGR0FXrVXHbuUjXU6HoI0B4Iw45zKuuXQ0CVTchTEnN+WrYXHrHHev0YyKOo6yPw7MgNE8
LIBYteV93J8BWBp+y+zXfgZFzbvEkS2bMRXz774+4XVyNMCgoAnpUnFoYHEUQueG5lHhaLcgLM81
pMAgAdFMoMz9fG0B5OBK7KnwP8mUe2y04+PaJUByUct2B1CperM0E5CQdN4sfNA6sg2fEdakCtSF
SzgXVHGWndQITPKbgiXZicbcaLMTHT6T0UTLAchdAq55uyqP5GZxtvqZghjOWZr7tyXIYBkvcwBo
FFoMzKR52cXJ6pTOjLcLWidItiz20TkglK2troGtk9Tpj6Cz96uuV1gjXn0cRk24KOgAFkHv8ja1
XwX6s3c1Khp3iuWPf+FdOkFv1qs5i7Nehrtf2gDvs18DnjNEgXKIGVAAABA7eSFDJqGsC+6CO2v8
a6gHJ8vwChMB1OUwJdFNboA+XhWiWOSf6KNnDWi20vA3GueD1ylD/iqtdkvvPS1q+3EXU4ezPfjh
FWhobING7/BHlmqPvWj1JwF++ANZIq+6WJKCCTQYJ42r4dybfnXO2+HJz4PrSsGqI+XnslYULuX9
aCIwkf4YTfSXzKnAGg0OF7Ai3QhTyaBD86Hbo7iYFHKg4nG9RbA4s9Uz2nAf26kK0XycamcSWbpE
B2KI37gta5SzKOOESOov5SKewj3yqCrg3wBxtMyS8aoXiGRxykll8frBZNZJcyQ8uhSfD2F6ZRNX
9y3rvy64YH2u5Edu5scVA+wDLpidNuOmVUTjrSp0RiBg42w/gfqUnNsxCFANDvbshewOpD5l8i4u
vkhnZFfUAM9TJFiYqxbsVo/EdL6+xmtGUKDsym+3lbvOv4sI3Ly9l8yLtN4EiOK7mJjGKERfuV2K
N5kMr+GA1djmFoqKjLlIYVTRcsD78sEMRvFUpdmWxCgtKy+tjn+BnKsTlMwed+ACUV2aJR/pmw8V
PsQIGABtaHSnbZLFEVm2jcwP3VhMG6NPgUU7xS+UDlmyHJTwoDGlUHivIZVfWtJ9N80q0PUACxrW
qER/IRP1kONpcKLz0IoshCjmFAx5Gnnpo5IuB6inEp/sRNpXybiNRIoiD3xMT76lWVdtbl2eFWik
z0+0N3V9zgIb0AxsaL7NrXbzXKKW7+ZoGbIDnMpnK9B6s93q5ff13uwCVFyxaEIcpVJcYYGZQyVE
SYsJ4PCJST0sY659D1thXom/kjWqdpJ2+royV/7Zniwq267uopSDwZHJR7+oJBqzQNRjMvtCInyR
9H2iNAlYijBJB2Xo73LwV1ymQgkee9bpex+gZosG/vGPhYGuvzc/ZDPOWtasRW6FiJ9v+6shVXun
NnH3ro3MP/KZzN2w0EhZGt98MMYBYS1H4aJk4wtpSeHbx2YUAx7BewwAjNAZptebiFfNcQHG0AQf
I25MWP80YoXcVHMIQQRdSHOr5mxHcygoedZQ5Xeweiu40EGUqUQ4YSq26miBC2Uy22AXsTG40Exu
smLbKapbqzZHkyoqWqNjPiL5Q0jxAdBgS/6PLVvQwkWd/tSgityLbEsiXJhmZ+AfWK4VJvaTogEO
kmwAKfRmY6lCf0r+sQoj38hAakjNBrhX0mlcMfW8nGklkENTs3dTgNLcZmfZqmIHQeINJRfA32oD
AwzsWVK6pjqeFqit1g43isLNE6FwVUGRAuUcLKA0248DCvEBSD4NevIwRPEiNt+MSEuX/c2oRHxr
M9VJf8zMunpAHKgB9zEabtGEVj3U88FCU+cW0Iefy3T0WVwLE/UdgFzTfTwFKRaoC/XeZ0H3rFXW
tOfc8D1zMpsXK0hdUujLFrnmJsUb0mxpzJb0yJOA4gfYRPtsDeq0F0zxvQhvH05sdapL8eUlig3O
xGYboDQSezcli50lbr3MKUWXoL5NzlAILbjVzgXvmi0QhxKHekhzbQbAVLpAlN7EHwBCqFwI4ZvO
CAh8rj7FRjU4Zm+g46uaAUxyp82zxCFdmlj1jL4vjm1mHN+hjq+OJ328V/V8PJAIdaHtzkIS/wgM
XXtTCd7s8kk1Fo4jZssB4MMoAiZkMYlKCNsfxwez8ocn5Py2JEZ9doTvPVBvCKUMRFU3HwscWQNs
OPJBs2DEWHz4flRtQStbHUBEuaU5vKJFl6qf2zOJNGl2pDWtsWCjrRdDuGZ63d61bTY+xFY50sWQ
mC4mDtASSD7WP0iySjxpJV5c5QRoCtNnplNbIAPv7fI6EVltEoHSbB5GirTv+gCbvaC+p45jmhIl
3xVDtlEKgZCeH6qnMGqzPXUYLLLluHQfkJjNDQx12+P7MVTZQgP7uRKpozdwg/4Zc48m+BTgBLi5
VTZAL6IOSa1+CPyvdv433c2a0a6PltqkTl40xgG1FqNTcuSSkOpeVckD8iE3VbIkLXLYmY0PUpR3
DvMBTdR081y1fi1Lt1rrzRcN/6uV8A68Bg1ucyufUQluM9cy2AQYU/AYLcxEItcLECw17/SqvDDZ
ppL5awz498PqgMyyCnfrGZOPPH2Y7HI0zwrWukMLPGFTGvq+LFuAzAIvosq4vuVqOmPO/qKkWYAk
5o69etRus+hYvRHZrHpk2wUSxcyz8joRGRwwa4LZZ56m/S5ET9LC25whLXQXa+UXzWoR8BJ25GZa
lj4Qg/NUoQWtK4sRjw1QOEtg1X9mSpN4mhR3hdE+Tvl3yuoHbd/OAOvRI6umCREnVKBWYGG+psB7
RA15H/2EKoFcrKohKocXVTWM+mtS1+UWd5/o5/Afrx9UySupxvyvpaxgbD0F4Xa7rPuNNvbVvkuV
4drMB0Bftjuuaej1K9EkBtwF27pHjVILfK3resg5oBLIlGRkX/WgDSbTVc/WwnvUKmkHNnZoWc44
2wTYu/dOP1cXJxnQKVAocpuhYRK23anRa5ewIgHU32zToWF7euCwtlcOtYjMDQ3pUOvnlNklylEK
e0uSz4yUDBXNIUohlBoB/kLjBuA/gNFsJtG0RckECI9ivQCZ7CqdBECYM4JvLhMdb+omCPnYrP9O
CCim/G6wme5MaPG0NG1LZIUTKg5uxIdBXH+dgOx8SKYayOg0HQ4VO8mo9pZRBEbEaSY6JLPSwMMt
7/nN1eqPVKK2XdytcjrrhP4vYhXdzkDd3/ysoQcRnSlq5U8bwOHlm8nqkmUa/XxCRVAOmORZoKH8
+c1GJ5ILVK/Wl2DYrW7e+WJIYkXM/0HuFk8Au/2pVEzsEV/MgT2Ol7m+ETWeyEChpgNNWAoH3tGM
U23lHTtYVv1tnbT7MNpPSM9KN4zCf0x2b4CF4bCgrPfhV46s95UQ2VHtMJySvP5rhWy3jMlys9TQ
EfmZUdpRsFNvTDX/P9gn4JLK88g8yULI+zxUi00venMHatfWdxQ/LV0tSs2tofXyfkgFqnMFWnOP
RZ1+IRnZ0RkdYjxW1J4Pl0UX2CcN2iRz7q6uP1isaywm5CYfQ20foR76VLXjszqJhzJQgzOqqqsH
H79dEi+j/4pMtQNA5piBJBSJQC1tXYA0Ktg9AS0UeHe3IdUo++DYWWZpSLMysHyPhn+0pXJnbOga
d8yq0QsbLX1WekBQBpFIv9JZFrb/OQvn2UDgnQucSiJt6596hdcPoP8IG7F00PBYX/rcZ7syNdND
UTP9isqnbBsDUvCnpixAQaRa88n6wqbEwMYVYZb/qi5AQW0LTDJTuXkl1XAK2eL11wVU6NpohiT6
WtcFkD9BLn2nJ1F+1tuBg1YmzL+3qAmqe2APrxqRbmbnfxnoUVuxS2uNnelVz0xkjmaMzjzTWyEN
KwtsuuuQZldlFcUe/4utjU5gkKMT5aMicSeniinsb7M6YJelYCqOeqAm2Qy0Vn0ZWTsun4t5dtHt
BpSetDr68OwNd4gmXBoTMOGIQJxO6cBTlnjZVKWbVSefEROXiOmqWPOgdMcKnF1m2I4nk1cvuAMy
D1AICFijDW489W8H6RfgtF/HZLJoknC2DjQL1mRCLhadNxetAuoau27ZMemL17ZUUbKLT+4BvExf
KDrbmXW604xw8pArAKOVzF7lpNy0jNr8Es3MVqSlhtYIAECEdEOleu1nX+ZvvgBBnu5IiyK884pK
lKXuyKvCucW9FZC2AWWQYuJmdhvRXNAFO5qjmPjb6A92aNlUljj7m+Yndj5eQ8knealq7oE9tDxS
NYuQIRr/jSq2wMGHeskRzd8hEJyOS3XL2IOPGZkJw0MMrtpQy2yIL6zXIuy/paZY6oIlGasnyDSO
Dud1vHQ807iebd6NM25h4z8ZwDOscwRV6mw8Zi3eKsaoYN8qdLc4IkTHCrEAqUK5+tnQPXBUIiLz
2O9RBMa+rUaklavD5JRKkB2ECPNz103/asAzgaUGuABhP9s8Ho+rCBDi0z6O7GJDsjFR0kVXHcWz
BKfpogsUhZ3UguGxUrZVXJWv6HxrDmM1RAix2cVr3LAfVmwr11HV4+swTeGmmNWm3tCwna7CoywC
86UEZNCbdaJWN2uElhZrvOke0Q1UIYKjZa/4dfRF+aqqrX7IprkYYRTFqyXGf9TOnq6t1fRX0Q//
ilkrCBvh9HIyDzdbPCTL13G29RU0NpNtp2r/1EpeO/gtAPw3kyZIeJCvMuf3DFEVhSP1Mj+Wc/BE
7dONFqIBi9RGbgZb24inFyOLCyeJ2UuXp+0+AOrAvugbAEHMZ5Yf3c5QkPsf2f9fb/UCWPT6MKEi
FLzUk8Pm9uIwz00UqDLsNmzbmp8g23RuKFZEzQ7g8b6pyS6+qUXKCKCSbkrPY5MgMomvj1pLcex4
pG1pGKiK4YwdSjNo2CjRIxr24wfRhOyx0tI/G5WN9oya/sihkHY2TvaDMjotiMkQ6KrLZp+hrRLU
xgiIk8YY+9gLJEweaKiniv2gNjeDoQt00CHpTjIbkcIHI4qzF/Mqq1E0Nmg8hMGyqqgAusRTxC9J
2ZTa6FVmh9179zf1adIhClIOYLYx94hOYmhS9QEKeDojtDd3c5ZdcFOgIRJgpPDBQ8Wr3DNm/V8e
PijQEiT7pfDZEomlatcenUSsSZIHawrAm9plj3RQ6lFslZShikzL8kcFqGx3aHu/WzW0BlV+fhPx
A8lAcA+uUg7+Io0Bn2U7aux7ju7RM81yBLsPBrrn3i2BWqRD0wwBAtMiezRKLdyFZpg7IHm5XYTe
PWm+Hn4hFwWwSVyt0U2XFD65ZmsCCIhiJtqODHSUc63XTIvQNRdSmB+vmWbJ6pPrHsYo2Fr5UJ9V
Y1SdPE8WbJsY/ZjXt1E4jyotWuaSql3mCOmG5t40c6X+ESugBCIUYWEz9dAnAJVaYYeDTL4Axsu+
cNTsXacKyH9zwNuaR6gBXkbFhFvSPKINCmlWCI6uozc70vx97r92FEQfSrzg/tdunZvtpq5lj0rw
s6WsbTBvTrJ54yGbDiVbk398N7HANROS89t0gopFhxFsbmGCqWYBJPbnXbppaMcbPrHw5V1Q60g9
z0DDeZPKfRu3zW0sAya2Jeie3WX+zVof0Py0HH55WBymDM8/RU4Mubk5caWmFrKATXxchrqI0LRt
z1mqqLRdc4rjoz9nvjLUdGxvQWRNjXFBM+laqVbpVZceDdaDnYDafkLeKWlChDiLDC1vrW2j9rXo
AiBNyQT3xCmMFycacbVNweqJJIu7MV480SjIUo7ayP6x56ZxCprOscYAHA9Vrcq7Zj60SSnvEjac
Mmz4j5MUvN+BGDjZVokYXFIxAw0mdGrFiebJFht5GuKtqtXQuYR3K1DygPP+l9dl4s0tLdJO+M/Q
GdmCuijZprE2uH45TacYDDht0JanCbWJy6Geh3+U5XYBMk/SHrBHtYzBP9CIzOiMbN/prb4+6KxD
DcCj2yxFIq0xFRXVyEPu2o2NGC7YaMCPnQGqdEOn8STzsy2lCYQ7y5UySM0DyVJsbBKHzFOT5W44
K4JrDcJ3p2+WZKPVgJ6XDV5xUYaUjtjlW9pliOrnBHeOPY2KINMvdJbRmQ9StE45mDlDhcEimo1I
rdV1FVCpwb/LLPgRjRF9AZhGG4NAYU/fO4twUfjTcosOM0BYHLLDcmlSif3dGIqv0RCFp7KvQ5SU
4YwOYCGSH2WkUuZFjozJrCjftCMe7A1Lgi3uE1cfdWcVLRW/vKwmtCYNV9k6pDOtxZMF8LBf+gy1
N8lc+JPP5Tl0hnLpuF+EuBsxT0nCmw5N0yEeM/nORI+Tm94741Vxsat9ffFFxq3Vg9P5M531mj6s
QsrFBIQokAahKI+FPxVQse91TYvuzSKI7+kM1Gz4l+pp4a4TYp61zdT37FFnm3WCzrqkT05VV55I
bfVEk2EeoRUC3LMkJw2SixB3bhNVyjRaD/jh3pZfdWmWlq9LxARXZVKpw8re9WgQjBu8M+LXFb4U
g0i9upqqnRVU0QtL6u/gBEyuqDcQj2iIBtkAtHw/44c2lrUTiC58MZRp2GpqV5xo1rTwOzD74Ktl
t9XdH337rP0e8j65akkkHvPQXpbMRsU8AFwFJd559UMdU/0hUfu/FdaaD6U+ojjCR7I+x+lfoP1Z
5PUstzrebiM1nhCsav72S24+TDx/rz/7WeWkT35+l2cyAwVlWDlFCRYP5ufdk1SM5miWwtykrdY9
6QZQN2xAMNEkifyReUat2ADvlP1TqLdAvNAbII/N+mOSm64aMN+l2RQ7+3feBr9TryHQpUi3FXL8
shAaWUgy8p2d6i/9TFwyqdkRAEkOUKaCh7rq2QPqDx+JHCtH0GRn2BwvmrMmKqFfVi3bFPtbq1My
NPcsloCaUwWIjfgERPII7ToXffQBkmYMqK1BMy29qI4FUPGBPHbKK+S9ddG/UoWaklrPRmYF9zQC
9sNtNGf3QXW0jOjN+W2O3rHnUdnE/jZKsTFdo5UARMmORVU/LvHIQOMpDUkjJyQKfDbpEci3j9Ec
z6QJimySfDZdvf0u15p/+waEf4oRJMClRYCUQqUV0DZojV5DGg6oce/dD0TA9+Z6UXmzeHdVv8vW
GKyeooWeG703X/EqjrEVHhRFiO2IDtKgsflV1VRXzbTgqRulfELT58vUjtmFRCV6ed0kqEKPhnmo
5OckADLFagCEo02vACmGRKB9Tre8HdAFMLusgr7bc6GB4Wp2/vt6YOCVT+pv61W91rpAQpCAQmnk
UzVq79fToya7TqbvTAFwauIe6JfUP0QHde1S+jhG2FtxWIGQxTultRFpAGsE0DAiAHLG177n3R1d
mSJN5hjjZC1/ux3p0Wlqpxockri05QNABZ+ptY80UMsQrOVNWB5pWJdzOwvHiwj96SgG6O5D1T9W
so9qpGDjq7Tj/o50PyzFI+W21LLK/Dl1t6Xo0kpTnlJsrzfVmBQLKIM2wzAQtMKQNVvwA4jLgqoA
utMIUSIjWPAVblALuDdt+7C+GS9Cva23VgU6SwJioEPWZPFiDGZdgFCXoQmwh/+jcVwp0SEVYKhb
HdIZj4HKuK4eSh6fE+w2UyMa7oaEbxHG4FeWo+SFDoHtn1QRoRxX9hk6VscQJLAR7h89jYO5uZ3Z
mYp8dJorm8EIOmDO918WdXJWac+1Xuj35E+bPSMvhco0LdEP60J5Y6lOXY25u8rMxDD3vqajj/bt
qlq/7e8G/IisAJwhqzzEhWpIlp1X0Xqxy8UhQonfZI8NJS1BDoCF/P6CaaLqvvqazZEsP6xR1CV0
OkdfV9mHqCkIBLTDlCoA/vlNjQw+BGlJ9kGPhgAHQp7IZj+J8IwORKXGreTGnSalzavNOi4tZdwN
bPhCetrIzGrzUYf3ne6IHkCHJqoFkh2Lsu0UWMPJaqMJ+FaGglpyE9kX9KSr6jHWkJMJZf69RJ+l
dfemXdZ+NWxS3S8vNZ2uhrh5oegEWJTO0m9LrbbUdPtuvJyyGXlDmCMy94PvI1Uz9+e+a8392Krb
jUblqDYzUAPUam0qnTaKLxo6v0xwDATBCfkIBc/ZVjnS8N0MapT8bEPz2az0boy6egWIzrMVzbO6
Gw5Twd+JPqosY9J+N5WYeLJtA6vNdqmWPdMjauDmMQ+t7jTRw4QeGm+y9SH2Jp+ypD/RiA6AWLMO
AvwmehZf8iS2jqbCsdGcDz54ku+RETdxRyiFF6gYKh0aVMEZzDNXQa/LFjAUnbEhzUrLjT0eKv98
8IBcSQkENWWzOl01ujHZj3OabnFME/aEyji1NoYdw5dXcaoM8TYdtLOo28IlLEumQKHbG6UKSiK6
BLJEbr8681i4dK3rKmTXFAOwEiuG/E+0xduNfhSo2TqjeT450xlvO7Xe0NjWK+a2U1ttUO6q1ZtY
hl0MkMPfVfGxlI5f82JL9nRY9BdXmRFpB0uLd02tmYaDuA0imGwLGGN1M5p1DOymK5iHEb+2q52G
fZuFQgiQkjnJpIBAQ3NTFB/3M25B8dcQbYBPf9bM/FsNwuJgMFEyYV+1svO0Srpq+g9QAjaopYtQ
cCgz0BIq1dGo97i3I0jGD/GY7g3FPMZt5dXh5Fj533prOYVyQEzJEWzcjwkq5gIB5lR5pwbAV64t
dzAVD4ENt97zDMRUpolqvmlX6PEuU8Ahk7KffYeaeD/YR51x6vFx1mZ5yrr8UEelJ0ptXzJgLUmg
HMWeyvOjtA3HTI29WiPvPtX7qMgPQWvs2Ij337DacxntZVq7vERbSGu7yXZCoQAL9NMkHAX8B+b0
lIHkIOrBMdbYB+zaLkMyOrGiuaPaHaYMIAS585AJBei8kyuq1Gvj8bGt+0ssQiDZSc8ArxdTe3xJ
MN8UrgiEF3fTZgLUG49QAtlOLsAx9mhfdMY0c+frQTLmTokfjcg8+2iFKs3pgBvZBCz9Qjf2dW7h
A+Fnk8ce9nn7Ev83qQmvqoULOFpUC4ErEhuN1oy8RKhuD44Bq5h2WXDfGdkGmV6UXItDkMVbVNSi
fIlvWTR6qkBbRd3tOl7scwupbD08pLz3CjM4TJa5Q82r23VOZHXbvpgOjd6jFA4FExKNB0kPfF4f
bIaIF07aYWgsJIbCw8SR8vYvYE5xp9xwuoi5eSb3uZh2gQqu0xoPWXM85YHtKVG3T3yQx6EFbRCt
I0rEqIInoMJ6tm3vYz/w7GhwggpfiIF5aVsefDk94LHixaDj8vFEjXLc6IAUzEH7aAQWIKZ2QZ25
mg8EQ2GisRxfihIr+qqHnuZtW+u7PMXzAEG0MtS9bupAwedfa3twwZrmxbWCB3eF7vynYRi9dECz
P1qlQBTm8qY8TCBsSuofgArYWZx7rNB2Fshg2sTtBHO5CdKCqfLiLNw1A6pwE931QQLn4xOr9dSZ
+d7tZAdIIU+tEtdnxc4C+2tdgblBdC7TR8cCVBOg2bbt4OFWjAeFRCFU5DUVetm7wEFRtRv3ipso
uoOQoIcOyRC/cRG4uY9rQMNAE9ZeM8gd6D7dNEBg3x/x0XrAWtx2UeKVaBZRkV9gceMacAReLJdH
wF1pX6UKGgHd8SW24a3HJTgcEnlEgTUQKTVQsSmO4Op3YFruNNA1e4WPcvUJbyJqCtYxfBNzWT+j
n/mf0TfjLcuMg9/od3qd+A5Hx+JkR2JX2IFTD4OGbzMI3Vm4i1TkbewsvLMA8weGmU2bAZEuMIMT
iBmeZWgPm1oibIIarKvSxP+WofrVGpSLOk6ObSXfGwNBf5RmGkBCAwEjamMPps2z7ZfAjl90s/ir
boYQqLXTDnfIuPvBcjDJq7YBYvm8QV1ddl9k/QmvUq7JwQeXx3fgyTv2ln4wgBuOl6wU9X3YeBpy
sDY8O0+G9hLq9ZeCaS7Kbzo09PevJrhv8qbY1hPw+VgyjFutCV/0+f2zABNNVosvoq+QaPPNv/MJ
aQjD8YV+AL/UJjDkPQoadlUsEhf7ky0eYndmWv+l6krt+kG4NWo8f0BC2LgxH/ZgHH1ozeq1lPGm
aGJk5LvqzmjUTdKZPyp2D6gt2wuM6mEST32NAlGlepFAN9iIIL1D2cEOSad8Y9n1U1gZ7YZlX2Ow
NG5kiB5FXbxEYXJpBtQ0Fs0h1+1jEcnr0Jm5U6i1C+y7xFO7/juKPE5G3IRbgKe0GxDFbKZGO3NT
9ZqsA1H1PWodQUbLPJCvutyvLlPUoYE8nXngK5DHcXyd0fvQeVY53JkaqqQHBMp0ZntpEPwjhvqE
n+C3/yHqvJbj1LYo+kVUkcMrqZM6SFZ+oSQHMmxgE7/+jtZ9OFXnqGxZtuVuYK8w55grwYn1YF5I
WCcLNtTT4pJu2dsyu79RQoYmzKJlWp5Jgb/Pzv3RSeOta/a9bjyUanZc5vJsJeR7V/N2Ma1o0Jbj
aG9EDaUnwLi7ht0JSMQiXkHJF4NzSddm17UrKQ3yvSXQ2ce1EopmCSX9giIPJee+vrhqYMs1yPTH
dhwvs8rD9ivtmhOonWPeLsda6z6w4Pl48Zgd+0lbf8OceZ5cr/abdjoYw2smXQTcHWekznvVaucq
s2PHEkiGm7iyK2ql5ltRjJSHtPHOkl8Q36Lt7Gn6SF2wR6skumvtE2KVCHrf1ueySM9Joxwam3wJ
vLofiSNPBpEA2sIcTF2Kp0aJ2DiOqMjyfyLfvrOvcbOIcfQEhUAvX7WmcPfe/CmaP7iB9VOufIKZ
tH2N6WogEFwZ61noxYOuKfupMw+rMT0k43CYVP/gNu1tyuvbvAh/SL33dXSvru2FrLOjTE0fq5kh
r+fXlnZuRq7Ycsh+D2N1FRlY6qreQlsQkCg5KNR7ZjH517xWl7rVI9VNv9EQ5oBV/WEdK99y+FU1
/1S2c0dmip/Y/bPNQ3zUlfPG8dHm0+PcnRNKOr8tl/3E5da25mnNrYN0rVgscreWZJQV6wMZH2w+
6g/XcCNp6WfVqmJ9tYNqMQ7lOL2qXv3t0Idk/1J+9/Beje4xs8o301p5LjjrYdJXTgzyKZw5Mjnb
Eun5FXLBUuAf3IYLqkzIu7q/pKyA91POJUuTkKg4VZBbkJXwheENKmcaSVHq0VZ1eZAtFue+d1x7
gBoFWhxYc8MXo2VsJX8yk9CQlNxLP6lT7lkdWGnZqNGUrq8MPK+dgvZfscwbJPIL3sQyTKvJ7xT1
XI7G55BgrwPBfxjK5ZhMHisf/kboZNovAQGlqDHZ6CdteS1QIWmFhx9hvDqOF3mNe3TuwNbK/LtT
+iQy+yUGC/nSLBgYqvVBSIj/s9zNaX+sV+XWlXHBJWO7o+F3VnfLhulXu7pf3iIeKQ9g015bvBE+
TwUeRYpzQKxwtblaBmXwXZ1qkaIT1A1ZnA0wVL/znpxh4B6gRO5vxGNc+6GOCmYOKyFBCbdlVnkB
jBWiq4tXkUzH2dJvTVp8mAKk0ZLE4/31yg2eKe720hBRrgqiEe3fRQMfwtSGuDURqZtqkPH/mpi7
fF0Xtuf1njAK4eofdVJ/KZ8mkS6ZNn92W3/UpLxtmXqxCe4tqSd0xDF+M4sagtn6S0gqLt3+alxB
qZmhCwTnzOmO1vWhqDfbZ2Gu+00y3RKYNPqDlE1YNud+ZboCf4z4sDnstY6bxZMALdIlthPqT8Ew
bAvTje9pORDmc1Q7j9r5JhLt2Ntr3FT7drA1jq0tREwLsKOUPojDb2RRQKHNf8nWXhN5VNPisRq6
K3kssNfGnGlNCTmdRtZQH+2kvnWT+ZIY66PhAdNP1xuHRtxt5m7kjPdFZlasxSJzGS+pdAPLJF91
vuPChuSTbL83c12OTZsCaBFk3437ymovSdXtpJFda5MgvrOqN7nP3qI+53z7yaQ0b4bJ0zPXQbQu
dsc6toa9mk3rvkZ7wqt7Bz3UWyDqdH5xEl1eq8Tem4Rk1aW0PjqR17vGSwLQA3zKm64TbCYmRgjm
Z6Yzg/2l1yOJDXFWi50mIPrUzpQdayHjRZrkttQOnhr4wVmnfy5Y6Gox9TsxvVaFmHbZzHNLZZWa
98O+VXqQYQgNbkU/idjS6jnoFSO/QSGRrl9v2oPn5ixFlby4/Xzd0CLpN7KyJnvNooNKEn5F7yTC
vMklkwMEkUseYmsR7L4+/PxZP7/550ObKSAf6iEoFv6i/0ghWaLT0oyTssd/dd7MsKunb8uJVksh
317X3WM1trBm3TnbTzqoei8XNN59YOTDDt5eGQnbDIZCI+y6Wnbb0osjhXPJZPn+lU1mW8h+xyMY
Iwfo2/zU7nuUKfs0TfrRJztue1DuH/psbfgGEz2o1nx68ibxt/Z6erXZIocO+/JYbTeX3ddpGXPj
7AnSuZvFwKOoiy+9V5+6flb9VrHtncYlqXQIjGAGLK+VwZRcmUIrKef3EgHNbpoQGW3eNpwaZyFu
hAetKxrzq2gmlWR0k1o81/+QayKuTWqTfmgUwzG1cB+MKD7ZOXaPvTJHXp6ctazr4lQUCb2v9j0a
CuG3zr7o2/zDZuPqD9O2M5xBfqjN8I/udLuVV23MzT0iY+FXmM7H5W9NzrXivC0daq1s+pfKoTtq
am5d89rghKZenMQHFmvVb4iIDRJ7tjht7eLD0mbuIBexqmoBZs6WtDz1wvjdjvkzTj3l3TIxrhPc
pe6WZEverZ4tvTbXMM2SLmjy5ltgrDyrS6qes1nfzvN6r3wS9113LJ5DP7/gzX27k81vuTUF9jbD
PC96+T43udwv95/lYP5g0tx/qOAvoQuq9v//svun1o00oALuTqRMSCJaNbHPTdMugZEuaJvvn/vv
F35+5Noq/s8s/vnS/77g50eeq1e7adQhUTP0ycs1+SMAAnV5jo2ucPxNI7fTmU2yXjJaQ9wUebxK
tWP9Yvzr2lY7ZvMeWXEX92kF6kfO36mri8BcdPemmp2+10nl3Os4Rx/LeSIBxbGTb8OY/akxxF+1
R5K3aYv3rKHjja0hFyduOvVsScr6sVZiNW+zp58PHNBYoHQV78WWPSXVXeRDhltQ3sXeNuKfCbX5
EzSTe2IJRX8qtR49hp1sRA6v3c71wrxDRrURi/S0JsMJ4YZ5HpjRP9X5chm3Qjl0prmX9ng20pn0
VFUD7jHK9FbX2beL+cpW+v5Zb5bylqTb52Jt7luyeJwx42xE6touL54zHpSSULN8mJ+5ockfKlw+
o/4l5WQ6eNDserUkT2NFv/8CTdL90DF0xEQJgVJwUvb/VLzF6HB4AQ3fj4tlx32d9PT9TXG0WrjX
4+IveB6y5WnSUsxFdXivR9YpC+37XZ37PLF9xUkCh2jepYdHjPG8MAPyhHYlzTjwr8hR6yPJcyE9
kT9V/3rxF/l+sHYua5we5mk0V3os8FvzzQa1fO/HbzlhW2f6pBaAJfgbTGPwc0LREtQyFQPNApio
pz53CB4dEqz7+u9s1CGOZZ9sitC1fs9qCT0dr6X8HqlyMLyFwlV9zCC+ZBhgJwdLfBGb6+NkHxJo
+K2gmoZEtl7z+R9CV/DXKS3S3lYvumH7XfmieUHZR2b62zE/h5ynVofH+VbYdUD9Srn6B6gIA5jZ
n/lz9NEiEvWvKDQmPSxCyHXf4Mcm2j/DiG31aepGKNugDmALZvWxaChN3MP95MeDsMpIIaFDacmz
ByLXmp+IW3xD2QLF6YIV+ZHCNacKxLhD69u66qts5Xp8XxCVbPtZUZ7cVEDbafaJw4l8MBntSfPN
oDjX5JM5Mm7mLNOXHJpn5t/1grlALkkhxvc6yo9UULl0j6ZF/NxGh8xuiGKimZ9VXv8haUOtT6MR
XI3kX47IPTA6CN2NETv8G2W9k8z+ygGuD3myFUx4vhPmLHWQMJrpjDWAu+crXDwq/ks7JTSTWYS0
r9DOfB0srpgfMtZOE6DRsf2a3LfW1Bm4/JMSaMfII51aeOp/EbHltwwKyoUSqSMFPIWQobxmxB0Y
3UXRztkrSQ103mPAmUDiGyyaLlcONUnVy/BtNudBoRtKeW1mhTnpVfBFaVXFPXPbhpMPuxh1CH3e
X3u+v8NLkGyMIlACbA5eeCMYbThVbRoI/WOz5rAhQ8C7pjklfF0CJOMJVOvRKJgadmaE/zVQKGGn
7k9qUumH5MfFXgXCbnDDer553hhunRFhrAzTRGOQMAWq96BKG07Lg9amkSvmaE2qYOUi01zum04N
Rv1VnXNfGnUgoIuZzrlWH+ZmCFrEr7liwt6peYu8sNbDRm0j2ePc5X9gwawNX9z1NVnfVnQvqvrr
rngg9oxXj2opze5wVL+PBpM7SytjWdlk3uj4GChP1yJ0kX50Fvu8DAk/lg0RdF4Z8dS6TCrIH4dq
Rde18dPb1IwkSoGE1oUQdffmlen0uBXa46iTHoMlhrLYgrC3wna8kezsPozWwM/IlDAw1n00xNIH
izUbD4QGj884Jo7//zwT+TjLSnv389OZIHTHNd1Xx2zPnfWUzpoZrwkoNMzw80cNgdeXk+LRDQiT
za/19+fzAnVUCBpGHLdkKw7pkHh+nnAxLD4G5sBUmVpb6fDNspYJSpJVxMKlL7VYf7mqF+uYu/31
QORHHiM3B+udaeeyGZrHJHkGKTA8DfWiBE0qHbBaBfveXsqDBkMuaBJxn1H3SVyW5Gsy/0U4NfE+
AVL31/UBlDGXz6B9i4JXGpBHwe0k0n/Nmh+ULnlHzdEomem7aXNBsvivuzMrjCIxmOV6z+P6Wmq+
bl/puSPPs0LSApJuZxZPpDUar5Z1U4qIsz2qqJtS2kKHbqfTgaKVFfPWej+Y5d3RfMdrZ8qnUfCs
XfkTrUofD6Ptei+K5x6gpGVfPZqVkOp5RX2V1YQOLk/dNH64WVp+4bouA2zbxeKBacQpoVf3Hs48
bFPHDDp9YJgauDj9m/YL/4efZxeBgmDk/TdfbTXxhxpGllEGUnm1UwsL5s00+qixPdqgJmiVBcHZ
eGyVPOqUZdmlosJ2/6SXy0lT8oyXew1GPItlNj7Oih16DNW9HD1Iya57Nj5XRpRp+tEzxl8sTm31
nuDNPcoBkP9e3TFkClB1QPj6m5IPuFqhYCOhq8T35nGkdU9KezMgDzLEYNypwM0UHHIps3/T11eT
4dX2UTrTX1YcorxNSgEM7x7B0bCajEW/FIEzo9ivVNPz4Vamb1VrO34xJtphQgEUCHsbwgyU2GXZ
PJthmfKAyK7dFZm0jlqTF34+uxmi6OnoVm71Uinq1dES+0ZVUIT51UqykwFfK1s2bS/rb2X45DLL
7v5NjtHHQS3SC0GE9WmrlNehZdHq9Un+1zQPs25lR1zQsQYLgSwVQnMh60Im2Mgd2Ih5rxDdi9Au
n5k26FobloSxLKUWJQvjmu7dHLJQ9r+9VfUV9V2FY93oalQ2FBqbFrFr29XM0XlRUcym5qtYqcBY
c3RL4s/THYfE1qTCk/eoV8a/Obd8siA+WEEk17Jtnb2pt0G7ZVu4bk2s04KCd560yB2a97Fobd+y
pvwAdxDrkeCY6Q390rLfe648h0lVVV+mO/rbiVFNHvWiFoHV1tqrSlebSy9H4NEzfPE6dG+M74IV
NjmLjAF+u1BeW07rOca9S4ybUzwAtIYwafHvFLw8et5YQVO2j05Z+qZk5NumRXA/AgGrQgtgDGcU
WCCFfWB4PRwUYUWbKmNmdZyK8/LbXuCNCcDpLZwoILY0IXXvr00NPaztH9uhR/MGVKHX1Jc1KdBp
/O49QSlDzmrs9N5ZWM4xGZeLcZ+016Yxh5g0E79deQ/yEqRqmWx9YDWJxkP2fmhYGoQQ0nZldSkT
BtFrxQ4sbwOt4mCAQRUyX9nPRfp30LMjJNchmJJpjUf72rGe3jXU9ZriMUhNfvUM5xam/XmV/gU9
Q2W1LBdkCszgSgqVRI/0LItLPYH86mu9wprZIWlRGwhBBydT4b5KrT2L/Bdt6t5EYrHZG+9EBwNi
tupWEebKMrY8do/kc969yIxUdbKti+fOYVpu4evUs/Q9JyyS7U5R3wOls/LV+STa/MFcYlUTTjgU
GbdWx4js58MoYX5nc3q0NYWonvw37fMe1NN1rjxuhHRpIQHwARdUe+kxPQdLi3Xx53M/fwBDmp4y
A3BOQhex7KsyjfOZWStiA+AZd0plklcfrWLdaCyPuShpVTWdk9JZf+k5+Q/lwE06CwV6nYF0uZwR
lM1y2GAdQ4wwUhVhXPOkYcl6xeBYMETI9fPYGvKiswtrezdYS7AvkgOdd84+gKht/bpimpWw8DLj
GQmhk64v5qge2/bqOhNkX4nhrplnhLZqvKjpdkjaKkwbjhl1sIk+7gt/Y7Czwzdwj4zw6mdNPKls
hHNqanBwgeUW5YlFkXgtmn+wi723qiuU02haVWB4evWYDyTSIyg/DU726pFcyTJL804GNGHZKe0T
j+g+tud0DrDv/UWUORHv1Jw63RW7dkBIry4J92FldA/KNhK5zAoDtQazGWuaEh+LjnxYPcc9teaO
itw+21rDoZwYzxnnjl2+r7Rnj3aVHdQunQ+RZZYI1cAAfmq57cNYTd+ltmWH1PV0ROnF+LgaiNDJ
BYmVyQg7Nm4DIu257UN2p4QyhJ5q+1v2OhW31tvX5ScRVIFMbd9cGoqxB6mzieWcLcs2ZvS8DAGy
M/cFGpi3J4X+sAE6Ceq5rMLVpoiSfSFvQsVc2ZG8GxqVKo76fQrz86O5gOLeju6Trm/T3gQZhUjm
62cidB8yN+0gLz/DJSKxWH2zH0jZwULiH5CZN6seCXV93RyjfxbqnvhX+3UpjGXfLFT6mkP+GTeP
rc3bVZ3dwCQYbT8qcq9o6j+G6sqbsppck+ZoBJCMNZ/UDdapKv4V6SzfNtFd97KJAwwv2iM1mZ5g
ci5gLegTyMge5+s+S5zuarn5sUTLH8sWuUtaJPXxvw+OVjf//+k28c+b8doGbNBOZoe6Im+0f0zS
8T6LPCY7dd/LZsSr1fCUXhfauLX0nZwEX8gPrNTJgTyuUv6xyNk4rqBe40xnf8cw5EtRndMyW2dr
7bvQm/RXtyfLufW0kl26t/kruRnntEhh54qtvExS/l2mD4wdK6RiI3fLNxcPYaB4Bcc9GoOjkRer
PzgdwtKRuaLQXH8Z20OfsQudiXoKOpf2Ra1pGNZOHferYMrqqeVjq72WKs+KrO2X8+TYL5rtNXiZ
i+1akTU+571xlqZ4Zv+H0eYi9O0dmiakXGEHOblszc1eW7nnpYRrXrqBK0F7A9KWZne1WYdZCwU/
/GngJNLTj6kQbmjYD5rRDzvToingAr+DUSZjlzrgFKel+CpGL79uIKP9dJs54ko7xzeBRsQz2vpJ
KvvElONh4M542/Bg0sXIx2KxS3p0LdsvgMgj00Yr3JDuBHCoeTDKig+FkVNv3aFuW7YTd7Fff/9Q
F4y7RNl+8Rzl7LZg4VGXIgU7WxP1Z+0A/WoLbzkZmxNLtRBAVK/LQpVRWqV1k06Ew8AXwkC3xYIN
ICTPf7qmltkN6Q43qSq3Ydu03XR3/7a6s5x+flS71T8ncW3wXAaUd8+9z8DJZhVG1sT42MmTU12y
kvWTx1ZkN+qJdvbMod2NcmI8luofWWYflHQ/t8iFXVV91zc6Tt0ZI+6DPB6gpETMe4dgnrT11JvP
5WQz7s266oXgmLDuhIyKyatvjjEKMpkvdb0yBihVJm1ad7JaKnEgZjnB0X3ml31x6zDHgGEc7Red
MKuqVV7llskrV8CnM5X2XtC28JczZHHdzT1U4s9amqSSYcvs6HKe0Ir9M6Vevk3tvCttrFCJK/ub
MPhtrdvdtMTqVPYSdXLC84Y0ocgva62ZRxqAg/5Da2nWJfpBMw8EQFMVZHT+iHavP59zJg1Ic8cW
kVjk78WZH8eMUNIJN3RoTPXmO04xHIQp3huvOgprQ563DIwedDFGFEuUTUnympCQcJXpnuRr3c8g
qbAYrmlBMfQTS/6eVfSZAUalhELEjDJ2o06NhfFxVkGSt0gmluSo0FUkHSqF+VEQ1Jik5UEl93TA
2+f8HnlJYdUjo0IKxxAAhYQwfi1ZG5VyeYDqcakhEeq6G9eqRw6AiNaW5IAMinlexFv2O2HqUHrk
UzjaTjfq3eRlsaf8sVN5YiNySUp5gj157d5wJToUtdirnjHDas9yHd/nzlwv2tCfrFnJHvtueDF1
R1wRnzFE5qQ7NouHH7cfGx6Z5bPiTA/zJhOaO+coh/yBY3tX99lxBODlQelrSlDzeR+13W5Tll2G
XkFiZFiaZoqaFp+pWOrF95KRU6XQKhJznDXosvVmrWzWZ4dFgbVYO0Ko0rgqcyfENtWflQ6SjIVX
ONdEExYQscJt+qAX4fmY40SdZbCYjDGYMhR3JwTqmckdLiXFvMaMsJYXTYAHacfh9PMz4VARDkWF
wGwpTY5O7IrJ7Lhnqem/K1AxLE065GV8Zqn785JtJVt3ONybYj2YueLyZFojC21EvBS6c8jQ8M7X
vv5GWeS3ehUskOFyroBmqANdPhcw61u9D1hc0Fw8pdmHlFfB9eLaRlSsKp1B5Q/0lQa5VQ1aDxNP
GMpmRnW0NVje1a7k7X6mGZTJXYqDcgHxATZrED9uSOJQMM5ewB5vN/VZuCb38Pa48v4QZxsRfRMS
lxW6w7zPW+dg0uWgwgisXoAtZjyFrF0b1YBIvftkJMrJsCmYI7mKEWxWeZrm5FhO/KJM1oBMAi3i
pNnO5Efve8DPry5vbbr8VrWv1k0jlqohByGvXj8XuMgaomagHA48QhvnrcqbnhUrH2ZuVBZA17Yg
dHFmoUnZac6vTqOGhTPsNk3d9cjYrWJjOfap71uNe8gWIaGZkZblD9i740TTdt44nhJD7nGZUzeg
60JppE5zIPkXufd1dnZqhktCpoCX/prYdNwXlEDsArBUfpf86tRPRjz8l/War0wM+IouEoJY4Z5E
Al2G8PYPjLRgetBBRXPD6nPzGdPxCBjDod1CxeGWAMJT6EGtEEpWSLqdnrOuCDCqRloPpsRudkMC
McpAgIYwh/Y8Wuio1Ps1oT8RadE3L0QK+1mBHGRnt0yeliTK6/SUMUdzNkC1tLNSb2PXKh42d/FN
pJhNqYcT1stlVHeSQiYtsrBo8INyjdz1hA2hhZP+K3MQGkwWYOnmqGdtqAO3k9RBqpbuE5dlsdIc
0I1ERddF9iKPtbGdOg87O4jw+yzW4xWxeMoR0hAXvAa1iQ5zrlyNXqFgSz5W6t5kxh/baRF1KlMP
W+seVExfI25KItehYzAxeRksLjSGOqRy0HJ0exR/MGhS376v2t1hp21HV/O7W94eiE8rgSE1y94e
bzREVGVdr+5pw5mf9kPx2INGY89bnZoC/h3BGkPR71FR+BqKD9mOaBeb2KsZEE1n2zi4Pdo2Aby4
ACkto43tt26+tqbhT8qvRGO41NJv5laokujmeigKTdRbJ3joVG7vq8Nby7P8/jrXYxINDIAthXTC
Kj1B7Y/1UTskpC2VmdJxl9BCmOj2PbZ7sZw5+smJU4OCAuvgqqO3QzTmnDukgcE0jr8aOvF1GdZQ
XzLzOk8/8lLDOKK3zx+k1ZuAseWZZS9CIP2bZsN3GyUAMJ3esQH4MrEJuN7Na+ZANVVgzPn9wkH/
aK87x5LzVeiDGYqNOFwS3A91S38vSo8SDJLdX7WKFQv9DnqQPuxrz92Z+vzH9EztdVMNYAMlCo+e
+2wrhkdJxvmWNDitiKh3JJOAsd4tG3MDu0fqmdqAIehttXQ+J5ntvKeWDEZDIO1ZrTXW7a3g4Bnj
2dwDGpB3kRf9MXxeFRJhZnpXW198ml2TEY31JG0IJsfURJBIBjYgjaAzQq+io3uxAkB3yBMlWQm2
P/Pav7UrQ6KDU0Y8+5Mx1ma/tr5W5589vtf9FZKf0aWQW/5sqAAKfQF09+2oerBpFKVT5bcDleLK
ozag3V37SJgxspfce0mzsHd/wZvRkqjQj+a4S/p9y+OtsNaw3W6T9yaay0IsAX+3ImPeLof4Z/IE
TIBKu3717zN4V/trar9Gw+MR9StBP1IjULp1w1H3zjlymzwep782i4eSmqwpTtZ0KNbjxEGJPA0C
/hqb3nFGXGPqb0vlGlc30561TOj/nP734CT2n9WjhCeup39ZnEwwChTIHx33mNhKoDobeja9DDN7
8oWeBspNVHmQ82rnbiXRkmShoy3GqaN/Rfuv8U2jgkNPrYeafkRYtxmoqjlf2E2soSWJgO1rJ16J
BeOaTquVXJRBOaXbtufKLwBy8nhcpT7uycA6DW0P+mOAgltxxWrKs6Ku8IuH5INdN6dweUpJOcz7
Wykb/c3beBqq7jIe1EI7rzIrj2qZ9jT9JKAVEyMxQ/tVp+py6bN655jZeXLz6W1dDHnM3dYKDE15
gdo63qxyyaOixsuT1++TTrD1q9U8N+7LkM3+sk4IqR419XA/6TOm+S73012KYfQchcwfc+SZw8Wk
LNOcDqW477ZpGWgUEb7Brtc12mHn9OX3vCx/WkMldyibnhtjGAKzmd24dFhBbIspiCpR4rzHTKmn
5RIWiCIZhL9pzUWlZelt4XfFqOzYVVGOsJDSfSfTHotB4VwcEHeqDIqQHRQTRQcCjEk9IyCjPOjG
Yol1RPQtOjxDMb/M0hwC3BJRdl+e1aypen8CHojYxixe13KM3KQvTrm0G790xzbqnbaL645FmoUO
YyIb7oSiy2cCEd+/LWesycMrjolGdbX6MzuTWvkW9auaucg8+uDXxm66P6u0qCXTO5Pdi7Q0f+Mh
i+AvaPPvbJt4Lx9Htpa/RzV/M6jnWhUKFkEIpkZTa1syVqXShoTbgedskj9bD3GzdNXl1aUGWdHP
TF3y0OM3esQ6ECQN3+5S0Q1aw+yhGdyMz/vn4cuUJytXtSBTpmHfW4xSBgJ9ET9Xj06avuRE/3bm
ANb2wq2LcUOOgdyQx9TWhqrTSK+dRUHvpVOc1k2xR1CJHj3bGK/2WRcgIWPhUwjiBVnRGgmMX3YO
w3AsCi9wxcrGTQnuG8cC3oHoJQ2uEUpC6rcJAyKrU5IKuW6Ybetxju9s5LnVPFOlMn5AYmIaD47l
orcSaijt0xiumpKenFU8iPu/PO2h0C6Lp8XWVHxvbvnYoJ67Kh5XZ7d1jEvnGXURSzlvEJpfjZrt
L4bpQPvPxgPP48DSS8cX3i+LlfYyvXiJdOJ6YtA4qPXyItZ1rzSyf1w2zgILICyLwiaaON+PTlJw
q4jRO5glaCbl7Or/yLa0w7z/pbkUXcS50O+h+Us4LbdE8ZCLGs8I32xZRKub/t0ma931dJ1eL/qj
XBiHoI/zc1oAPKjUvUHZaDlpVl9Q2em8eoIuO6m+5NzyepqaZNYr+Y4tXOzN5VeOwxGBFe9xvTJg
Mf8oVN6JzKIke8hLTr6lnqonqT8PaflpOe9D/yz1PiYAHv3YhJgMYe+W+gr+ANf73XUd2ZSub9r/
emTMXVrGkCP2CfsBJk5Wx9CaR0hQ2pxJm3EtiuIPaY0I6e+zpMl5dTg16rSuj5nWMmvrlkfYrcZU
UrmjOlYZ9PN77aO9ocNN7mMdhcXfQVu9gyiqZud1LusbS9AkAMydSjWc1VQebKHVz73LhCGrH5pi
vDZDVsRg+70oV+eBXuJVzPdSGAKKDBLkfAxl42wKkcaGPGqihitwG0sW02xkUR8oLzWLf1V2vlPY
d7txMDXbqRHUiOM9rraJEsd8pdGURAWKp9LUHz2lH+NRm/vj0NnkFDrLQ92z67KqgTT1wnR4JJOi
o1BesKESz1tTyhskG0b5jXpJBvRwam1OH6ZmasFIys/Jquz5pZ2W2LovQtP5XfLiVezv61SJ4KWG
qLcidkHU7GqgI0DYRB+aPSLYS588KM/6xDOBymsS+BWqPxYLlkBbptOi8SIubf9Zqd4Ciopqp3LM
KO/styRBTjI57dlrtyBpM+ego7wdp5rHnEvtOg/mRwndcxWMH3B+PSkZj5ZNpczAsQTZU4gT02MU
O2xEWYO3xgN+mG19XM2C9cofGK77/3F1Xsutatu6fiKqgE68FShLliU531AOw+ScOjz9+fCqU2vv
fTFdno4asqC39kdhUVHdlcC3DPqufs46BWJaBu+T7eIfFwe7+JoRsoZwutalLS+pKljdBJwgSpE5
ntdFGL6GdjReG+DJa1RELbsPAFQ9kZdrB7mCMHG0ruRsIsWNrA6hhPkW6nSv6utiLlZtJndoW8tj
2lnqORi6fasCQqfiSah6/WI0Kld4f1PEgNB2/NJ160uZEVYjMdO8pviRhT5DgbhocciLQ9Dfq0hf
FiBBXtBmkYqAonaFztOSdLL0CNfcjHMFBr5L5TrvWp9z6IJo/FKN1cY1naOQn9VoXqu5fxLV7zA7
xyEuUGAUO1lHj5m5Qdee7VxUsWZLiEDdh84hRj7hx6lSejGXMP1XafFKPNKzCJ0nWpvvBYSAFTAt
I4m0bNpwe/x/qGqF4yeRihtsjvNLt9ySQDZzyt7d+cmecp6h8TQjgbaT7EG3o/ogGp1IkHHYWIb7
W+bjDwrJYTMNA0WzA8OAKa/0oz8WLc9KZ07Ptd5c9aRZlgiiKGDJtelXqtXeWuyvk/Ebz/LsWlR2
asm8FkCBYWFvzLLvPLdpPEVlde9IRDXx1cGDXIahQzRnHDMuu00g84pAxgHnsGbOcLa13PHnULa4
3rzEpB6H6zUKewzs2ovWp8+SR/USdsa4DXLJ6JyOUAkEVEsi2Onx3E4RANPyDEXsi2F4Ii30hcye
lTHDjAQmtLC+JW1CbKtulq8RrHwVdY9h088XR/MTs+0wHhCVPRZ96XVgAWf0mmRVSMdC1S23RQOz
bUX0xRoT/bdj9OaaVr8pprzaDyUzoPmgLqLpRjlMxD2t+9ZRvHIUBFnEerVXGnJveUknW2Xsx3WM
GIYtdnqMndHBoTTQuZGvAe811tiQgpxosMRDXbOWJArzy7xTK/np2OH7nAef0nWRsSyvkyZUT3Hl
lGiA69IvatN8Sh3EOBHnulDd76SLsB4mH3E5cjQjeucVW6jnrucuNiD9Twi86bA4vFkXw/mHqZOr
NaIc+oEMNN/hwHf8YtrO8Tb8AuqwhydUZjxxP6GlUQbHS98gNBhYcaYGLrjL8CwsD/k+Vc1ebpEL
x/CO94Awbwd/bIQ8lT7MjQt2pk+MnmFcwg2APDquu+omcJkCvq9J5/IgmVjicjrpOiKAJmYdsrWK
4cmFZlMck+fDZtdpwkIcmlq067EnJa+bzTdcvh1iAnrvuq6zOeN04xwo3LXHadJXuaynraqPmDXm
fnzNkgbJ+d//hkRJHmWXoLNDV442hDZDXDAIbkw55/xhqcf9z6fm3FQPf2/COriBENUHhTSQ69CG
8y6T+FOMQUmv+vIGTaY8dLP2NRjBFAIrmeJUGkAqyzf8fZlQOSX1up/+udbUHcsa6TrdLoCH4WWM
8+jSL2/+3ptE9dWZQbD7+6S2ZNf+vWfFrepnA/mB//3E3zeIbKr39J2//Z8f9PdldfeYEbP/8N+f
85/vAQpb9a1JR+fyi/++9O89pUVpBw9g4Ov//4/o77NKZ7QHij7+x9f+93FY1BVoQ+6c/vuhv/ei
Xqor0pmw4y3/0r8H8fdzuUElG70bcy+ZbXDzvw8OTT8eXRnDxPyvZ4Tu6fLoYvHeCbg560K0nMbR
I4VzbM1QPzSlmQnv76P/eTd3OPGjYkAU0w4PbmnDfptS4tpqR8ymkiodEdpPea2A0nTTe4q0HW3J
oG//vkwnMr8YMvslLOPPOLC/E0TARyXTrE0r+4+YlMxmhW4wOGajjWcO9W9wnJY3fx/8z5vlWyyz
SHdSD85/H/r7ir+v/R/f+/ejq0mSIKJEZ6ucMXs0orjj734zlaD5nPIefR19cQ+242jw+VYEOsMn
hOW8augi7qNZmge3BC2FftEuQasM5yLT7VU2ifA9nlF70klSHjueq1fTefr7MKoOuW/N1PX//rft
IXIIYJ8uRZwWt8CO7n8fR/zfbLpZoF5Mk7uRoyKUboYw1uqMY5eWyHaEFnyW3boKa+0r0Dm4OqpV
Gabi9KJKt/D+PhG77cZojOFtyBh0Ewo2kXGAZ8Vm6alhGn85tNr5tVEOJ21os8deCE5gGn9uvTV+
DXlZvWeYK8wo/RAZfycStewNnPHNsCq5hpZVrgnY4UofJQaGWm03PSc72VXdhQBKkr3IGvIsftlY
R8+6AlM4UVaisTUxiLiLGyezyNkeMHWvkIaAvSRgbEAK4rHAk71GxfyGGZH2CgRMNC4tTT3IVaJi
r9D54unUxIBjAHE4YzOs8vRa2wllUE03erVa/zMi2g7K+SWZoAdawExP04VnKfFuoNyD4QY6IlW2
WmIGSNmyTV41z7Vm7jK6wpOQcb40/uGgR/z5Yyi0+zX3CmUQrKo3WLo/KsaJjr1NNVKQpdPXYEGy
ou0UrXVuouzGYW72sZ8M4IFI72guLDa4AupVt65p6vRlN25oMGi2aipbfxxqX9Ki7TTRjCyi+Sqi
6rEvCrxJFyN1T4PaCRQP8pvpEk8m7Dpb1kvU58khd1C4FGDeXpiWq3A0aGjPIa1yxk/mq7JWLjGO
VRY6WLO+3vQ2t9IsejQbxzc1M/KMHKN9AArNGoUZJeSKnR6SuIaDHSMWG1vdKJbW+kMbvNk9s1Da
oa3DQ9NgEU9GryzmqzsB01dzsyI7vveQQHp26aVqzxaC+4KEzVOPxGLTdZv6T0PQHRTqSeY0ClcA
HrRg1ePWdh9iTDR1PpeoZp1bg9klUJs1HPYmtNynWIHLkqxPqSN9VZsvrZut3JrhZOki7Oxh3MDH
70KWVyQl3Yq60N3EAiDIWVhM0oMzgDWDNKlN7bXO+PdfWch/rkZpk0D2DYu8LODubxKw1VXFhmDv
mpdOdi8m7VC630oSvhYceauwFG+ZJeKVx7SECnEQ99xBn6h1uMTEYYD9t+oo8+gkWxxArccud0Xr
YccY+4krErU3LKpjt/b6Qe7smpJnU2NWjWed7S6/6e2dfum9yKeXckLzS8L9VI9fjWW/D5Mnx93o
RUiVxyjBgmvn2qqCFBW189rryUYp1laBQJZRkT6oJUG81RZUFzEuB+4LKiztIByGrr/P5lFr77RY
FjBQfDZrWCIHnEPrZDSzF6KdCPtU6cmmDU+BaV86iiNQJx5lt/v7kh5dqldj1wVeXH78eFQ1xswK
CdEpnAaxdupQ9yZHZjwBqcVDndOnPhMdXHhJ2eX0Dy0lboNSLBc0lYZIGakvnAo5M/m7TG7L/9Zd
Vjzgrr7+54s5Qg5mxqL+90k9cyrftPJ+W9ZN+ESXDS8kh73v77N0JNW71O5jnPGsc26lRQfH5Ooy
CDzbNY5bn+JpsDFi9gFlKFlwcJf3lJaO9gb7Nwm5bhyJh9go0MkALyDtR4iofVEXmrGSx3Rquyk1
SapWbPDL4Ofur5YI2DATE5GgK+b3KOy8elDV25JHkajKTGRaxx08ckhlnGawJ14ecxkfK+SdVed8
9aP5FS5a4oxanLrJiSUJtpGa4KFpHyfSDXDhbUulP2unqAdOMVHTBdZawfWg0YzlPlYtaRRJseEc
e6Rb5lHL051Nuh1ujKPSX7Q0vboOh3GOQ792rCXN4l1nWqY99bPRBs4QxkkSDyjv68Vvar2g1SGf
BHA79Wy8g5qdIqnWmAFqDynmMWl+QvGMxsrrxvOcR7detXdTm56aimvLxR884mdeoRH/EfOCWGrh
I+Vxd1rZwQ8S/WHqpG8qNz2nMuhJiuixXLA6NW729hTfTR0gltKekeh82vdeBY50JS98oUZsdnH+
o3mO1Bi60SyDxbovGeGPXtdiGi8jCtqNx1zYCWf26EvjaPbM0dwZqO32a6S3nLY7M7VOs9C/XTW7
kO92BKTNkKUHOprA6T1TdgJGiQou0CxyjZ1yGyotcRMXW/BvC+okQvnYMS4he2w0BvM3I6Jdd5gP
jYlpi7tGrUJNKfN0l6TM9AGxqZxnQTVvjGT0x/Cma12wki123yUljNBLsjDqJ8MM1lZdrfrKenWt
1gt1fmpNkL/8jUihSBKoGyVdQ2Br6Wsip20Yfaqk06XpReTUOjQsJMFzlGBuqIojaOcex8q3jFmW
c0DdCa1lTsLOIupFqI3WsfsRUCMuunAcq+syOrrB7xyH/jDsA07bmBwQzXwV6XSzlH08FAayytJe
9c0SQduilZ38OFeJO8hgfpx9SuznxtEQrFWcR2Z6L6uQgJSIYvrGFOtJbt0mPbRxuuJusjIU2BLw
2rHST83MUM49TAM7oBREcapHTZu9FH1Af7I0XkN5K3bufG5nmA/ykKCa08JacwZvpdZ7M//8DlFO
IBfT+lp22i7WWGFChD9FuXHt9yBumIhRHDOtKrXjZ+YxJqm1DH9dhb+vjjSBkyPEAxSa2WGB3q2K
uFbIO4tgApDR26T0u6HkXL5maYWv0t65hGK4y1wTHF3LWaFUCqkNabnMzVsbfrHzkL/VALjAyzAd
uMlB76qLigEhD+Htushf3O+9hpg7oddsPCjusbKAj0Yuf9ebEFwkU4yllSTDqroj4veDrlj3LtAd
D47Gghh+iDHx5CSJp0zZtQFArtlWRTVuig71ficPoXjQGrlWg4vufCnTrZgfWscL9LuJhyQ9qRkh
B7n0NUT0+nqJqaNHyFfx4eQhYix9Q1CXXzWYayU+u+f4ucYtm6kK2qZdHn0e8tAnB/XqPFeZ4ecc
tlGPmpx2d0J5nozoXxW/mnq8LpChOLcWACyM6UdwT7Jyj+HU3Byi8MiKI2O+iT+C9DrrOzAFQvJh
0IYleyHcZyDVk+FuTGTWYRD440wEJ7pFdGgTgelBQRie5TxOZfRKwOJVC7SL0eDcrjelo22JCUEg
4z4Y6iOm77Uz4OOzSiDr4qLFNOQg00O/iGF3Rs+PdjKX2Xs9V5cgbBiUlbOJz2dR7MB/xVV4TMfo
POrpu4o8UpjlLY9YIIJXhA5egMkqc0BwZvgn+2pkksiI8LRcFHp9o93WR5lM4EC0M1IcARoNaKsK
LUgejIcoK8xVa9hvY5/v5nLyW0OgbccfxB+P+gfqYdt4y17+QPLwSlV0XuAw6shAsrYCYg9pJZKI
TEq1OxadtgUpRs6pWzvgHvgy5XVW9Jc0mRBwP6ZYbboOdjpqb1aYvc9xdgxqhB6u+WLrHbVG8gJe
hXMpOHcWf19tIARGeC5rMHLw8T6FOpEpKpd1qoC+DCtZJ9y6paeb3xF3ksQxPq0axa2ufbWwWw1K
bbcyj40MvGhoj5jYwJaccyDJAtSzfK12aoWlY3qw1XCfY3ehRNWfMytam8hLXRXUsuw3k0W6nNAe
Wtc+EZlMdJTDDw9pSoI1bbb5UDyTvHJDja0Pw1eFY3bg7qrxI8vFIqONGqB8DnlveUVEOnVzcsZq
Z9jt70RmRb44s6xy31M7Vs3QgEgImk1CO56ikOU0aQ9lUyTwNW9acMJcgq2PaCMv1iaP31glw9mu
f2otAvHw1eYMVrWqd5UDkg9+sW6DizProEWB9hB810fK9c7s1FvSatYR/Z5j18Hz5K8poqMmh1yO
87upEt2IaGsln4FTfXuvDdlrmyHt78Vbh21RJbAYOiT7sNSGDBLalJRvspwOU8J03C/GP+g5Pw6d
rSqSna1qFy2HD5sQxUuOHZA6Kl/geNPmKhXUQryI0k7lWYv2BuHQUWIoftFyrAsg3V7fZiUbGjC0
4T4V6W/PMOhKGFcdH4YnJMQTc45t9L86lv4oLH4SAgyX59EEqcUY0KZnGU8X6oI3UZIRR9CQZnVr
ceKgJt3240vNWl0r2U6NGMywBzPmHgLyywRF0wGEsztsF2NVRRV5jMxbj/R1WMKvgafkCoOn+ipT
DK3EEKSsuqKSnmuG1xHiUlFyCvwO0g5RVcKv1ygJin1KDoWKdxHevYMTUnpfobEWTHCl18jqUqoD
vCwIXjH5PAdFVYEJYnPXbLlJUAyVYX4lJWeN9e6brJg3Nz0C4GKOCX9LHehFBbNFgrFYTL7cDIEW
jpcD6vyofdJV/QIMZG5q1OAuu9Gghwjd8x/qfjda0O/UANszDGBIrnZgxdtIDL7mTilQ/bnWWEdA
qK+mqZ3UesZWEinR8e9NibPPUsZFzTr7Yz7z2iFyIi3Jv4geR8R+i7OsaZjDRHkfUvu1scWOAhE/
yLjhp8qS8rgaa3lwZ8JsRbedKZrEI1Sua+SSydDBASF5NVkKo/YQTXu7DjcB+pe8orVDQWIbVJ4T
5+gXLfdVd9lVDD1BbVaNW70TYiUrtMDKGGOLGox1OqSvjXTpO00NeBHCLYcopgZu+uTWTKhWs0EC
81gZsCOZHb+McfEW4RlTk658iPkFnRJWe7117FMxtJgSlOJcZ6xIRFiGGpNUOLcwAgC6McFDvSYw
iaOUTJ1FmIAa3hWJhV9KgevWZ2XTFEa30iuwxGDERxXaRB/oLK0Ini+y0s8aaVptFr+otAfULba3
nEnGcrxcQxTeB1zl06w3hJ/Ee6dSf2g3vXdhv09NdoVs3iQwVk3yT88Hr3e0a1UttM6Hwu2TYA9L
fsiYbABb4XVlrXu8WsSZomT0MXn4c7mNlPG5aTjp3Jsasa1rMQNzcLLmYDPo5koGktN6b+Qat+v6
H0HmMQ3bXjqbW8f5ymZ1FVtXw/2wA9sfhP1QDc4mqmm7NYQnF/h5SEMfVdpdlSg+x31ZkMsUDRit
1XU/4LnlMq7VEM9cvU7tzyIxILFBaY3nyXpmCssGhbiU99TJHwrzQ5PfUzlygZZPo2rudPe5mkO/
AdwX6UucXIOo8igg39BZ66WoefKpXiHM9HpQ+xldNzwu67JNlgWkCC1WTK0kvVcknqk9ZNIYbqvk
uzmLmLOG1stAL+8oiNgIYiKjy6cgI6Bnco9N/UWkfgy6pnthkx/HXDzil1ulffyshZzDZPxu6xlh
r6kPXlLUoBgq9JHdOiSjwqiMZ+T099am3JHnqePkzbgPJcrdGuuH0f0WAFDjSz4kZx7byqaStlpR
fNO9GvyJSL88jtO9IwC6JlVPMp9Ojnp2He763bkwpUdow8l0T3rq7DR9J8k2oKz35U+NMFXHsnLP
Wle9dpTricDwS9CzMZNHNc6wr+VrpaXOCEbSjHdtyG3GqDYBlR9TkvmDwtW21oz3uWUNDI/anHk6
00FttPgxxn+zrD45615cxX7Wl/iYsUdV4aREEszzZ1tx5jDvPAJZekt/dQ+EHN6UYETrVCJYzfyR
SYDiT8+ZEbhZJ2QOZHxo7UMitG00qWCNBsfPgJEHk0vLds9PQsmNdZxfZo3/ZLPRYgzudfnNIUMI
o7Ee1WwXGQuBmm7nOnktCulBzaw1nHr9+GZyELnKrwYUFNSvdXYapI/D1at5BRnKUzeWPi0VCHa1
H2GXh5bSQQIqZR36ZmN9mHGIPViHYCRRauI+FcT5psZfCqK5IECSvR9r3XLZt/HNcZdWHKJfoLz/
SOh14CyZXNa2NneQStuq+ZkKPLHG3dITEo/0+5A/zsOwihbXVqP6enfQGmPvQqNTffArFi+/C46R
w5yolK5UdGwMD+a4bzPWEwA7hLuHbtxP/XYAHRwn/GXMfgU0s9vZqwiBfD91HxVoJfp0Dy/o46RM
CAWgciKO7UJMRBmNG4tBpkmIssKfn1T/Qgd0tM1PZsgXk7K060zkY0D7yjawgvXQubSPFa11b2W1
Fs2PWT/fcdoQArnOkt9ohdWsBaRJu0OTcYVUTmr5QFghI9H4W0brTK9nz6gxRfUqSfQ1W38TGTuX
hfpQa7ewIEIu+iy4wWvjGl+81M3LcOVfsu4txHrg7iQbtp/VYJ2NOuFoRtA5IuLEAtmHrKm6B53g
dyMeBJYeRwjwx3QXd/FWZj9V9W8Y3xWihiRdum33VMaZr2kE4+rWvhzHp9AArVU5UA1usRYpW1ws
nNMNeXomnaoI5N5kFj0gHW31pF/NdbaGzKVBlDG6zQk9w6de5b5VgjdiQBmM2jdIgtKt4J/AL8Fr
NW2qVzGZGDDlqnQY2lHI5m6Jdt7yJ0xg4tPEOVLQOwVuxenwTW8ho+Ip5EFr7MZjI1aBfFdIsSfB
o6azx1lxBzq4Zu/lAcHCXGI5iQlmhYVekKxreuQW179Nh95YFleOTRp/jO1CmIWle23gw6cx3Buj
u1WibrXgGFhFEazgJ3et1WSd0vkyJvzVEmPeTUm6NQlZGgiJiN3uEaz0qs0z4qcSpJabvVIcVAV1
ArpSl4zQVn1Og8nZpZoColZeI7QXRFUzspcvTtV9oy/ZjE30SMCW7tc2MU+c+9fMxOVOAuCqmlpY
AoubST28apGylXriR7lz7xQlWLsmp++gmP4YdJgWRQltGy8M4FfBbqLoBbC61V0inWqjtsdwUi9h
SO2pLihsLSPhJ127tWxuhAG2e+47RvYy9Ys5q987DHqoZDam1B8WIzPqPvTB9qqz4jt3gpUTue+G
kj2o7KKxrT0ojcU1+GiZv23GOai5O7u4OfZ8sn3T5Xlp21PbGU8WmKxWjp7ipDuTGLcO1SZeIiSn
ildnnzYAAJlKWxcluGq6VDUxMqm44ftjUt4crm8Of8+iVkMlHzGGYyCLZJ9Q55BkDGVo92ZzU+Q/
NadjV3yZ4mzxDNbVU5mGnl6eU5IPs2JXZ9M6xthKu+hKV6yv2iHQhgdidABEypqnZ90iCBCBuxFo
X2OiBOtshpe5oL5GU0RgDwNoDEuNLLY1XiKd1BgUoZWdeFGibYYRgmDCujnfFVPg74STg33Ooicb
RTU55BH5AX2MTDtH49AFz10C5kc2XB9G67x9SxrSHWGPAvVEXfZqGF4a/VGL021vg0lqmMfMR7V+
Isco2ESZ/zqp9rbUjn371RbQbOW3M1F0aSNw7z+d4hYXiGv75CHN0k1g/FPH2W/T+GAq+nOfDjsd
JLFi+2MzTOzXZClWrV4Gwr+y+TC7LhI/PNMh51ovjiYgVopsqUeJ08aFPwrfGZxzXTjQx7mvETiI
V5z+BWU7IT8Gl5yIjzO/G/Hb9imHoOv1tbPGpwA6v9LMX2MQp2iSNwcZjQMNNszdZ84WaHIVFK9t
Fx+xIe/I5yfy013Z5Hydp7hb8gPoPBm8cAaT0EJP5c+TMDULmzNODiSeBs+GyTxlYrozjg6nQ5Eg
1sIwEoR4sjkpI8ycidqzr4NgyXSfdO/opL1wzFfUbd8gsZF6TUB6+d5SqJmlyTM4DFi7s+GUGBPJ
VYTiUH9cTcY6kVDRN4e441xfERjnV8Bi6fBJBDPuLZ1noLa8NEOjEe2nOtmomD5aG9GYgLr5MTh5
DYOxu71qRg49RFQZfgqJUE1Lvw2ixyfEQgX6B5IEmizEyPuikQWy2AoNPVo4t42GmFght7UvWTZ5
jX7odoruFFc6lrMZXsQNTCzfWDoqWjUyTXm07SgnkcR4R9LzRvSccSCeE9OVxd2vA/PfoMFMr9QF
WosFL/RIcSPYhRjMnNeAMiDayACJC2VGjGD4sZ7+y9GosGpWl1yrzL3eWXtKPreh6K6z0bx2o4rt
ddGUKl4OXu6G3wNemcURBgTDrGZ4A+6kYOamo2U8+NK6Roa5sYr4UDjZUz8qXIFiHQ7URioIDx0o
NVgRy3lKy11m35NZHpfnLkViQjwVTpFlQSfrOdbvifk5c4+0wEOcNHli8Nj3mCMjnNFlJHf5KDdT
ne0Dmews5WlktWtwhhnZh2JMhw7vDQzZKsrK7ej+MLl5+VNGPruLHtoqNU+qyPbBUlnT8S3vQm14
ySWV486N14Hf9RBdDlBZ+gOugXxInANOH4pMVwqL1AjtVgXFTrXYKxiCLeaHYH5R8oZYMw1ON4IS
h8XO231UPwxpvC6zZle4lEK5v6puvzexpSLnXLmUpeObIIrPjljsqosGptkZ2QkEAGNLua31Ryz9
yAO+wkW6hWGEa3OmnKGMOHKzhZD3pp7c4wFixoHdbeFzAjAqXrzdICABfnBFvlq8SpwiA5kXfpN8
U3m0NaOSEMwlgbp6mFAMGCtBgEndvxUVomX62JClo+yWDYE15CyHqLBH5adrJjA6yEYsTYru/NDR
+1upx2qmKAMJ5EDDkztuKAHzuiVkh5xwoaB7T8dbX1a7vCgvkXwWjrlyegjrFCWMp4TTT+cU1MbK
8D4heS01BasusTsjUQItI22E7AhfbExsJSC0vfjbOfhnvNndjWJx1HeDpMvWPGQgPRCj6rQbcTO5
tV+FBqSMeE5dUGvR9j8zkB3aU/SEB0uhniTBIA3djI8sioe1PvSPIzcwUGzw69YhNmiX5SoxI5i7
sjKk0HMmEtSwbzjfCECxWN4wRJ4LQ5JRW22MmVF2UsOvrumf2sb+dCfjDlEXe+spQcO8hPoUka9P
dxK0d23u/sY0YFbacFJQ24dcsZWV+LCxJ6V3b4Vsd3YJt0puqd/Y7TtImoaevop4TnS3O0Nf7W3M
yqWdHRflsZTVrkvYop2CJJVqJ8LG56nnXGI40saNrB8MgiwEcD19eVjPhrex6TwV91kRmxsbpYDJ
OF13XrRkByk/rMloZNYqBXc9kZ96WW6Q921x6CjKb0bE1qBgcWoyBj/IuFmfmdeYOXDl1pLOh6a4
9D3gbRGV50RxcBIMFT16jM25TUNZaj9ZmXqurSx7wKKOZVQPR2QTqX0V9SfSDm5VrQENpRNhWqBc
SotpwjnlbhFc10d+hXnXSdgKAKSOGoCEl0+gWjJRdtkI4Z5b4imcy/xJJWxJTSeQx0E/TDEnMPpD
BIH1wNGv3ppMiX0TjZWvaNN0jOd0PCTm16zO+bHIM3CKGJ4oV8vmrJld4QE6F+uWxshzp460sCl3
RCUtdxROoqFL/FmvdqRsENSRWuvGVaHLCXCPhcO9ENyJfIEDFawnhehUJTGK74BU7dbqdkj4m6Om
KumG0QfdL3NBPuqb2QAWNZvoilHo3PSOoOl0YFYzojUpAeGxGSKxKW3xBBH1mxZ1z8Wf3zKhUdKA
9S1tp2rD7mextDTPSWg9hH1/c+ruX4eoaau7quaPJqpOl7N5IsISVD39nexIPepGdoTDfbakMm5N
CpZyeEAiQabwkOt5goGtuPfQ0Gh6XEAg1Rt1mZ2UIPXjqLL39EEdhiIh7TSP9k4iJcFnoOg9W69r
fFAH+4yc51vp7KsbTCvxLa3sXW84YtFIw0pN+ivM0Zrs4fxcJhiEEe6hb9UQx6RJgNrFEuPJ7lj6
hSN/otE+qFJtCA1IPyD9Cc0vxZYmDIMlX/8Skx2siyqBbyELl47cbVKhCQ60EF1vkbC3p29qjP24
bqr3Ih6q3UjV9kkUYA0xPvp1N03NuR31C6pqXGtWr7+1AYmroqo/rHb4VgvrU4FE0wZcxTYTFgu+
GNRTKiGXhJvALrkxSCl+ihrBmFf1irlGDvRIzNBzSCY8AlKh+I7E4Cfi6seu8TTbCAPVUr66RAKf
MkqHVonRJ6DVtu0Xs/LhiJeQTt9tU5IJlrdstyQMcQOKbc8MX5Mcf++qmd4t56Mpv2Lte5x/ovjX
ABZHvotZg1pzBPcWwwfptcQEkuDAfTjihIuH8NM2s2Ad4MDwoHBm/BR+p+Z4OSBUtVR7MTvmuQHJ
B1US1T6PoGT6UZxLIIOyTiPCPmCOAzUhkDAMcfUisNp0eo7JypUPriNNb0zZmQLBY58rtdpy7zsL
FpXdPIU/lkbuddM2hxA91ZFiyg+yUJtdHWf8+JmnspjBsEg+KstgcaWs24bGQz3/6Sy6M2qV4Bji
ZCpk7JpTaltA2WhUKUOqHZvAfrRao7RpmHHehpTiziAMBp+XAQocNU3XiUWEYBMd8RserbT6R/zC
Dqtzu3bJOVkPLYukUt26liPewFGqZ5pBa0bFAj6wnWmi88Ja1Iwn1laxdOWkAyKWGUOxUtsHRS3n
jVKzlaC1wfer1x/6PFlkUgwrIfOrpr8S4qUtFhp1g/mcg9keEcvWSeLnof2ASFhnxxtuVpOLM3XA
I9Y0D2jl2U7456qcIiG9sesh57bmJm50ECm+J5lDYrpTGe8cKkjX2Vwmvj3XOn9cFBNiits9fjAv
cMLJJ6Kv9puS1JCsGn7Lyn6LQnPyMjFQ0tlJdBLhMWziW9sEF2MKht0LEnwaJJKnbCicNYp9Rjqe
kzTuiPmeXC+UUUO3M5l6hdD3iibtwywec91x97n61Fd1C8Gw5AkLrkfuG9FaSvIHsBnRHKq/mRFh
1m0DGvz/aDqz5TyVrNs+ERFAAgm3X99LsjrbN4Rsb9G3SZLA0/+DOnFuHLtqV9mW9EHmmmvOMaeB
Q7jzrB9ZV8qjJ/1ul3kBzLCp+zH1cE1WBk3b+Hfd5erUFYA0AkjZV1LIjoR/6Xnu7zJeiF+iPfP9
/2YXd2wr/cbW75+G8H+ZDarFGoHO6onJgzTcmAgkLLhzUHz8+KVnF7gluYqLvuAJildhWutWH00V
M+1QBuKFrAcqAl49XPVp4NLZcIyNpdLPVj2dbVEP+8EnbGel5B0J6ScJt2iH5OUWfwXezBi7z+hP
F9e4OwocCFFSJ2QtOG2curuXrA7pCjA7f+oXlsJ2dlxs7If1CHRkdpKDXMLlmvjtAR0Rhb2bGbKz
FrEi6Qy4pd/sdJCU28bjjsS9Owt61md5veun8Lr0uAoq3ldNLLKTDVpisSWky+Hd86q3QLbqYXye
OqbJPQN9sMUiFx066zBlCvKZ1/CaTdwfUdXYcPorWpy4brVBAd29r15jVVGNMCy/U/z1kwUq3U9d
lxUuDOqJe/spVbSRcHd5TUY0Mc8vbiZ0uEYJ7xgtBLS43/KtGbtHxmV7Ny+WpqNl3a1N0EaKJCBy
HCMJuSU//arjo5IDC8kSKP1Fh59QpZ65uuxSDoWH92DILW7MJey+EVWb5+KUokdfiCcC18/0LugT
nmIN39Imh64KETyldBGXnlyLNdSjdLhB9ll28loSk9yrdm2Ab9RyKFPNdXqGA7FVowUBA5Yg+n/0
QXyiuYbdPR9iDMQ9AqgN72JaghOgZfz7Au8p7xRmMxJY3hz4B3yKISTJZWN71bOwY9gZdvRSTdjx
sOl+Dm2o75X8UHMIhCDgr8kcyJ3IFxVUF2QahQRCmQi1KW/0Agw7YBeUHYy3AKA2RU5sLJv02KVk
8sd0gndS5xZmv/jZ2OYrpAZqlY3sLQM7t73Gbu4xXdfs1/nkcxt7GlsxXnROxLrpvWlfrgs07pGA
/wPvkZrOY9xYePaajCGqml6nxv5y4EBC8mBZBI/uT+Tw/odlxKVTgm5H5tZHd5QvFSGLa5c7LB/A
EG39FhV3brNLq4uTm1XhFosyDUPcSOHQuO1y9SnbcRy2/EA21SqRB/eCJPto9S+FrsqnxZVXidvn
4UONFWboD0Rx1cbzKTnum/CFZ4uAckDfd9XzzccAyDojyfMjuDl2uzk5h5KQYZloGsGrlhCvnDvS
Fmsg2W8/w9gusCC1XDC9j1o0F1ygJzkFCtJy2W9NP+4EIKC5muPzZJ11Wt9ImPU7JYZThqLZYwCD
yuB55a4W436o2JytyScbE0hTn3WIUlIyP3Ow1BuTY+G2i4tRiHNuHHuH2h+JPMJXgV+28KHaNnwz
Q/a7yfw/DKazV5LcQ/QEq5lzKq22Cop0raOPfKS/pgFYQM7YsgG5qqI7WHQgbtAYFsj6RY9guB4a
GBaa4+x1lzw12Jgt9UtguSIkfxX8izU3FiL0J8P83VjkiJuo2Orc4e9dXb16OoZGNwc294x8liEm
n97DksB3xt13l3fssYlk27j8VJxFu3Fhm1fn4CuC4D1fHIwbk/3uy/QRiNv/zKYg6dlcZOlbyXt0
E/oE+93y7g8iuYEqA5SU/eZqzFXGu8PCTPaz5ZzSIgof4fhv6kfnYqac/3YlxjcBfuTBjf5bfIxC
9CpNXMEjIJqlw2UQpaAC5gYfcN4B7ka13LdrmcqoHUS61Mmwp+Jn0LYBLYBZFXrEs6pQdT2n3gOY
fukielL9snmpYAPsEjPslSUmlEiXtHhysboJoJSX/6NcddwtUY0y6r00ycj0hmRB2w455bRyn2wU
p+PiaqZjxsZg9e5Flhj2cf5m6/xaQbS7eSHXlzK37qrZ5QnyLmL/4x+SwviooSG9hezUWI3j6SNm
fSQ64L+kc7uJpOUf86o5imJ8Veu3aqz79NBjHaFGHi9O2HmolOrfojEwRqX3M8pYaWYkNuj5QBGJ
1T0JJRmzkAkztN/SEYmywrW0HfJV7JtSBzvwChOOuGXaEd9FZbAL66i6nTKYPZOsueQsHiqCQZKs
ZEbbEYUyzPCAIzLRlrvU1rixB8FRl5sYc3iEMQTi4Mnmsd8EGqtdF9IyEVZ/CRVf4M5GJzGP7FPN
+Pm//3VS3bJw/umHBYzT6tNt6MJyOhfLc7S8W5pBWObWegvjNBDnop4CYIOr/ps3X00DWDJpUVKC
mkx5XfCM6eFMB89y6TRKXbX0H1zXPnKHpX9HRDcK9iE8U0cZi0RADy9uXfGJABc6SbacCAqu4phg
WylArOnrkoVwmbOYnZwrdvQhXI3C1zC7FmCNNNrKdelGjI73b6JeqakB6NQWB9zKK9IipEdx/adj
M8XHIYGvtQzNp0WBDvoZFpvoHuNzotNibndj5Fwci3Nd2tFtSAd0+gECRBR/FGJ5K3tU5DS/BRmg
desGMnr10ZifUbK8BnBymPZ/BQbsQoDfOfZ5HyU6/jfC/w45B3cVITyCV7yDm/DYo7DKnnpkFTKq
S3fRx9aelh0Z1BxjammXGJFMQVUH0m/OZQgcDIcF9QufUvN+W9Q19dUbKRl2sVlEIA5mRDA9hmYM
MR2m8K+m9EUE0UMsfrUbelCm+gN8IBfH1Cm5owS7wFqaE7coSmWmc5qbt4jKgf3koFPEtJ2cEpZJ
uglSFmLFF9IQo1BrPuvBBjnUuViCYcxv5iXaguw3P4IKoWhtjHQ7op1ekRwz132KxpMuWrltt9aA
7FIMfFjkxEfVkjjqdUOSEaTdO2Jzd3QHj2dNYhTmsFmjFLwDp92sC6i0pAWiBBIBMuenJazXnoMC
XwJZ1L7mpRbGFd9+suFAKUwG2rBau0LkcskdPvRrz4YcS/uGAX/rSwzzzohlKA2jh07x7rGBq5hB
h98Rax7y77zEwppjGLNqNw4ajrPHfXEi7YO9/RZVKXxCuNmg4xJuP0O067uGws56Jp+Guu+VCWsf
Jiducx6TDmXfKIB7cK6CaELOXSkquEPxdLVLuytTmkz6jCGWspBTbTnZjfUaMKyw7Y8Kuk6syhxH
VUXpb+jenYy7SZLwByfgNrAFKTZ1YX3RfbdumFk2KRVsURSz5yzpngGW89MYCUaC/qoLuutGarRy
m8T/QKiZVgEMGvI0Lj5ycoMgNrJ6cOuB+jhFYjYIx5+VTXt4Tfpgl6JTLPXU74U9UC24VPtFBSTW
XXjfgswFO9v5D+VRyDup712saaC4BT9sz+B18fPdKFduRza/SN5nm4iA0bGj5UcN4sUVcbIXBL12
w4/CycYra5PfXjjuZbmgXU4k59dNnOi76jTZv5MAPSAf+piXEaj3dEfFJHqzW/F+EC+kuOsdZzEF
BAbTI4x9rhK3Mf9pRRVmdemfE48TME57FHWi6F3ylVY744AjGeL2TzAWD2hfG8oln5KxvLWWeU6F
881syqeDTTGaEPF+2cECz8Cd98spSHoij9FrrrqRhShbRbzc24Sa+T3IK5wJPWAXC/wUzjDAAZXl
gNckShD43V+vIxgg5bxnIzeSQ+Ug0yQ4EVtnuRfTUB5DlyiOSQGn2F5/HTtV7Dwg6EslkmcOJZaU
giIq1WW3iUq8KM3UraRBb/T74laER9nUWC8FaIfWF+VTFD/MwLSZ1/mx1/DB6qVZTkoTGUbpYU2c
g+UiUIngPIDKEgPSeZR+hXrEbpsWyaYfMRw07Usb07JIuLoDie9+Bx0BG5ZBBr8DCgIYjWoxb2lC
Hi0Iz4Ov2aoKhD5aYp9bxt3D2GGYd2XFwjHFzonzn4C/xN6X+EyDKoYkzXk7F6U+j/z+dIagwaRt
fFxAy9t5ZB19qZ4ZOpXV8Elc/zUdzptELry1iFpaLjmBAHJ0GXSomiOxty571A3s4rIstrEWQDVI
Gm9LuZoihxYYzWSCHZOru/Wg0O7G0oqOuBxBE2elRx1WeiRk2527MByRo38wWQacR8gDhOMcrl/q
J0OKt3MGQWtlw0p7gmiNI97oB/rBpe+69tr2jXfu6/LDirsTiluw48kaW+gbtlxxQ5729uMifk3t
8q+vkdrLjL6hukZX13K8RlY1g2eM//L2AUVdgNYRqTPtfcdhzvRVeNE0lEGNXmnxzaUmqLiH+D5t
MAXepCl/Uz5H4U/6zeDACoHmnQ0I1oMw/S4ccArPmOQUL4k7j9qTN1Yo+AtsQActZtPWzo9hlpgt
cvCFxjH/BUV3Lko2Cop7MZ3X8mZZXMGaTF1im8QDN3N87vYWqoHiZEGFky3nIuMGV8QJZKfbjC9V
Xow7IMy/xCr5OtOANSt1jybvL1wjOfar4L9xBDks5vSv5a29amAEjkOkKCtKqudhpSY2M5GqDluD
g/Rj4St+Gkm3yMDrrsGfZuyxCrrJbVZcpDvKEGGjgrhvY5xpmfSOpQMRM6+r13QqOYQiLABYqYY/
kGKVP/2J5nkfWnRl9PDtAFaL3SDb4TR43bObY1WLquI+5MamlJUlfTlBfY744sbBkqyro2shJ0m/
YP0zbHPxwgOd67WrdIRswnSrXf6T9yftUw7nxuhtkPunLGZpNHsNUZeu+KCEirq7TLVPRWFx78aE
2DhetLPx7TOXyS+RlxVdz+ClOiRmcP60b/4DER48L573FGg87y2I+5ERg7JM3k394odH5HEaqP50
dkekD9dQWRXAlrrDCEBLunh4ZGke+PpZUZZ/PLdrf0xO+lSEqX+vMM7NLUHQxhEfKwM9qXMwzznF
E2yWuoPqamiv7Wdh+cXBtXDQRdzVtzFIp8ThizdUKwRqVmiz+jOZ1GediPmY5iwfnP63WzaQuDGm
bUF0EDVn+UFCajobgdCIAJWyQz/LjB28KbDdJF3zbZfTJwk0mj5BW3oFS2ofFSyIUNjsHlnNoRUp
yt/AkSTXrbApGSxChE0h7Z9pSChiHsjHhHjRabwIr46TyhOj4YNIpr2TaYwLqF+2jT8M1D6JYDNG
0tmWefyfEiuukVrYqT3U+oVR5laA5DhG8WF9VPCQY5nF8qhaq6P4aNwzRuuTn6A8tGwPqTfStzBe
w6jcawdOGG+2vqqs+2g7HAAOtvBhwfWFfAPKdKDVxGs6aHlNTPbO3KuYEGIZsD1rnGnndQ4teMt3
KNFLsLryuOXcuhycZ44LkpZAW3IjTrRpJkxoTMuMZlAzt3YdY+tqqMsM28k9JrWjMcn6r+qaTHoG
YysFzODGJTWEraOcSCxwdzfVumzNq9/YtZ6HIquf+sV5wbV4rcslf9Q16+A0RvgxxOZ2QZi/lh5J
Hu0PiOMTx0rVD+9Bwlm9DAY7dDD5d2bquylNcZyj5S9CsYUQ7H2NwClJknGNC/AXTvV0adiT7JSS
36nPJSyiD+2EFPJe+c2HShr7GC5YjvoW25ryoCIofckS5xlmZ3ZKmLKIQPCzHyebZqVaIW2lECYQ
wjSfpnvQyhtHH2TP6Z3oIuBAKaa9Vf6CHcI1s6myHcCM7BAktjh4cfg6gZJvn9VUPMgUYI4I1LHI
p3wv53ijO2BjdPEFVvyTx345uEkLcAdyoWdF7DSgeONzZrduY1vi006TXYNfviODvsF+nZ3mmSWU
Fk18NKYP8bJFfDKWMwDgfkvEMdzbyl1/H1Oc1Dw3pwq/o93hqJK4gfu/sVvS5mDw+1UQnSZvr+uE
RiwY+p006m6RUUs9Lz9NhLxp3MXRb+r6dxrXsFpcuvSsBDIh8R/UQcgwmnDoOLMct+fqGIBrVYtM
cHASdu+4e2aRb4HGgxdbzjkAYZMWtKQ6J9VP6cGPRiodVNK/m3nx2Cypn2lKljPPzXPAnnKnFYcc
wz4NBeRXVIF2vCCNj3P3Fy0E47Qpvzwfy1VMG+FOWH1FrAz3mij9X4TwUNhEA5M1uAr7uRA08lS9
R8FDuHzOY0+wAYhYSRmOMuhWRY14Q4kRQZdu4wuDr2sG84D5dyNUOexi8gAsgs26m7NPnrLFK+nY
/mI1IeSM6N4Hg3PvpD9gMOkJcaf3OGo5TwCELFjij3mW/NNWY1FcKFHJEhqqypRNYDiIN8QfZ1c0
KWH04WspJTJz5r3WIJRznf9M/dnaqjSUDMjZV4MJmjTF3bLJe4YJS9OQm+Wmd02E30E8uaNX87vm
58woeS49mLgy8h9jV9NumiYRQo6mrGrkWx/VkX1LCw4AlfH2YSu3gwFSXLXldlun6P8J3463JHwR
phec7yUMbeWKhXmtoqLRS8lua0zw1TkVmdj7GMC2fjAzbdc59wb+FZ0arLhTEquU2Kl96U/ZTgOn
SNpxLTRxFbKPhjYaWz+cnIyrSZLo7BTghybqUQqpiATzuaK5fNiomipv13UhTJdU3JqVKHKkQYGs
n8ndre+nvypdgey0I383BsvTTBzjnecEpy9/O0txwbfmyaEqgrWDFbkvuHB+aAUaJREeKU0+Xmci
NkjQ62FJpKMA/AJhhu+BVY/YNLFeLiIh6UhWeG/3WQp9nfxjjX2TDnrAk5bFzAZMb5Np7IQ0QRwj
3HCwRjOGfVFXxH5P7uKJvU647/cDIDeK5LJjZL2EFdOJ4WNxsKvmdZBDwzSDXrTkDBXgOFbuQc+9
PkooJ1ZUIfWzvKDuzs/phGdJW0u2bykdOvFTtSyuWGsz+vBZv2NaEFcb1T0VfHHCcyJCb+Co4qJd
+RxWdAq4ARlVqlPR19tkxhhjJbraNzMKD1FrFB6vuS5C+Xfecc8JZsIs6rDHFVa5D9hpcLFxn8a0
O8V9+j3HgjhELX6PIhvWyvQ/xEXQYTgwN7HsTwMaeaP6f5Gr1z3igyf0B9Xh3pNHmIMRzhtxolmG
gSaJ9dGqtEVt1oovSJJXQBjhgeYFQo8Lz5Y1dCRNGKVCNd7HriN2NaDABbO5z5E3MvK7v3OJ49KP
rPMw5O1LSwiaXIFtp9nVZOm3jnscntX46ZRJBRd/ITwheaDApROn4ORlgYYIp/J1KfIUeLQAQLuB
gDRPTPbmxTMMOAqQlXL8jLKtuCFYgDnXqQnHep077oawf3ZQA3sxRY+0qyjDtfzv0YLSk2On85ta
7wx9ZBEOuQ43MTS6YS/K7hINJGtCQq1A0n6Fbe3/Ff5rkYsnv07v0h5dArrhqYIYOoTthS8reySy
eydfR5qFBalnYzpMKJK/6IIeVBPROtOKh9D8VFrb/XAs7Tw3ve89fEFCrkiLB866+Qywvr/0XHwP
bM7+i6OKEzgIvf/3S9dBz4PfNzFTDYAeWLoeMqfbevR1nGWps31h0Vwfzf1L6fX22fEJMYytF139
pKMOJtmh5qx12V5CYActY40MF2yfrDaJTpl4b6cGsPNCz4Vm4eCJhgtQvGfh1+4it3gAxJcvdV58
Yub5iLoASTXgXsPD2oGpGNamlW8ATOAfCZaNsmx2k5t4RG0efR0eggazpxdE+ZH2FC7lJUVpxlDE
twwfGDHNk8dicYd7iRddNR59u0Imy/MPZdQrpId+S39OvoukPV2szH4GcxBCl9Wsyj0YChFAK0YZ
hFo2O8J8xiW8aelBPKc2By4rlEzjTF92L/Rnu/jtajai28DQZRwzsPu8H0+AZcCtFH5wztA9xWqt
lwbydBPoH31IezGOA3YKIoQD9VmXyXOoCzD1KryV4FM/q4TEOLPb3g7rX4D/755geG6aceXAqx+F
6luCNqH5kBTs7JpS/vCZbti2rDHfcU0BMPtXmuwuTCWfALRL9zXw12Tt0SCVSNqygEEBwG6KOfpj
hOueRWku0+LGDw34ERIyIfkflaawKPPRPAtcLYN07W02ltiJ640QEStGM1GfJKxTlYDALBpH72sf
/a1QeGwK9PIDtrkGJg1gz4wnUGVL/zAqHgmqz9/WGCe/3Dji5biIqxS12SelCK9B3X4lHb6cvG5u
DWGhW58zc5UAw4IWploP6N0sNMleZ3uybiO2tWvoEOjMezQUcrNc6q5Wkl3AZmySQt1pBwlvYwcM
mgmUUOje4OiDTT+HLOQw0E2svJqT51TZyRdxSfoL2nbQtNQ0lJC9l3f69Ion15P/JcrusZNzyWEB
euaa/G3NDZ9DojQJdEQsTC0gP9e7VJP5KsioMzRTqAPCeSPclTcfYTDDdoNtDJp92hXEm2v9GHLc
jLZgUeCkuC/DmKEoXID2ypYpmbLalxizYU2Y4pRlet50eIyLHrEW1+RjghNDUfyxvZVdTK0S8Tzq
DWJS20lx0s2F4gjcLfllSVR78aDLz0VEnzAVmsSU0WNCjUEVtw/ocni2G7fl/pR1JNIN42br0yr0
F8/Uvaew9uyolldjEXq7oMTYO2YkfkxZ/aVemW5ucsNnl+vXro1KCSVbEU8or0lWn/OK5i9vtHsY
3rxvsycl1bmrIFCZNOnOcH+okGtKElDx8JFLY520FR5CbL1F1YqfvC7+a+gTPtWi6KDIpl95FXdb
9Aagg+6rcD9xvRUPHKoZ/Uw4tGMLFAFdV6/a9avD5M4fIqOAfXbm6gS5gICINZ29ii8XpwVEDjQE
DsdDoSdaH8NKHzAbdIZc5Igj+CItCGdexgVkDWr1YXBTaix3i6SYbGDlYpFq3eCu6lkBhstmdOzj
4Hvgbn2A8i1j3CivcAwIkg4sekxH3lj09YmiPQ/y66r/JDYmiHFODhrrRpUk89Z20uBtIjB/LJya
9gA/O2sDtQaXqj1j80XGf8RzsWttkz8hOmQHf0hZuECgR/jUtzIxbOEVsrjMcUJkw6emXedYFfLJ
XcBTDpb6wSQCfNYXf2XA1aPHx4Kovhn6Lj0IK3snrqX4ySGujDI+uhIH9+K4lGpRQTblzY02k+AH
7iGBAgXnlXdYt3d1n39MdlodKIfdB4gKfP7UQczkPcJya2t77eicD3GCaV+OgH9w02iSUDC/B30y
Al8Q+fG/sZTtYTGEcrZcQEvI68GwRYF7VaOoTk0dyJ03E8ctpji8WQLqfVyD0i2SkFdw01t7UwfO
jUUj1ohkeYevOaDrVfYLLOAUPwN7Ch0IiE8+LF7az3jSF3gNqL9Nxe3AqisgGZoigLYjf70AEOfl
ayrM1QjBr+i6wSN2Kzj7LuF7jx6M/3WXb/ueswlKV8rmpP0NQpimryHyQT9XVFpmhDMlmx+k9eqm
C/ObI336kTOXZ6hPH8nkvtOatZyybz9w3Ff4W901HApiItGQvnmxODDz0looKbEaku9rwR3ZCw4R
2fZbEyMvEfMDKEnEMZyIeCe2dZLJ8Cwj2FUNFSrCmX65jRnPwQryCBY40O0E6B23yg0jr7MZHKKo
LvePvQdOfBMI3s3wNdULd34qm4KfWrZvnum+S9/2nptG+OepnYeteLIrBg8GYME3KUmeB1okj6LH
g8n+sN7PivRbpkNNQ6qXl2fb4QqeVb58doKk3mMO5RW1tDeFU+mcBbxYvF5fQBdZxFUiuEyz/s2h
WNOEzhr7f79Eih/hAmR4n/B/lGEXnpwId7nl4APhOymvxTee+OkCoPbcudZwWbz0K3Ysa2DY3UxW
EJ9ghBi25Y1+KcPimI2kwM2oUBZgt9IhNAfHJcKCNWb9gBqg//hw4Q5SkVnFUrtsqw4jlCGxro3U
95I3P8/3oc9ZvEVd7OzhjpILz+xrYS+/Ro8oTY2jbhn9ik0FL2hMNf/c2oNvWTb3RI8uXgEaN6cM
BYYN+IgXl/l/TAPCOusvwmX0EzJQp2ltF8pjUoQlggHw7XcvrLJzZLz3SZX/WEqOBC+6L+Aul9KR
yCSrC5s/ndFN5uaAzYp8glT7zHO/UIuJuTkz0d+ZXaJJ7RDEgx2B/El+urAH2JRY57nlU5oyRMCI
A3AJRxv9U5Q36c/hnf07fYpTUd7qmstWnfTIgXP5jxljhstiqp2qAns7Z/MaUKHYhISwfXGXYTeh
z75EdKO84d4bNnWRPDcuARC7rshxxXTndT7y90iN8y6ILRAPwXhgIZC8SYyxfH4JaOK+46pXcC+d
DyHd4M/aZfB27PlAQI4CZnO3QpfBY3K/yzQ69/ZaKJJbF0Poi1gBqPEZs0xTfOpAEvWdgm1Qkae3
4XSBP8CrpaanuuUmGgGPuarOnKDWAR0Oo+RYeeYo3cB9CtuWcHLwHjjltRyZXAeNCUYX1r9Ys2j1
eekd+2r51s6IZVGHZPl5L+ZDSS4ZA+fFxmO1TftmfaUE9ePPjB655y457du1fbDV8uqEvO8BAyws
YWLqQHxoeYNyH23OaxR2a7UpverLghpaijw6VnIOnwTfGLRjdknmUJGhh8Yh8VuhZ1NjyDLaCh8Q
hTb+PP6eYnnp4NskXkew9zRwTIB1Gq6t1ScPumCLlxliB0Z/Lj+pzxHUwGnAeIQ9en4UEqh5PXMv
TZT6DeYY3zehlZtfkWDBpWwOSbngcYHjCe+fgDPIGL8JnJ1wGUX6RDCRBXX98HySwDIdY1TtunqR
Rn+bxaQHxAOb6R6rOW3ddhv/GXP70OrugeR/psiURWssykMwB9mjRNQ/WKF292YYiV/UM6oWQngS
VM296rhuRv7Z+IXzo8/i6ZYLJJGoea9Cqz3Q6wjNjzam0UIg6Lj77nVDu66XAWzVJLR4Rs6D4xpa
oghzg3F/N06/HFgAQjq3SS6Xqgm2fWg2MTryxfF3Ovy9FCXEoaWJT2ysqBVIqYBr/de+08sRu2C5
swaNMTJmPLcNbrT1ZxyqErOreppoFSlXFEd5mzqu4pPlMmAw6G7tOPdulXQ/mrY6Sxtcb5z6uPVd
Zq448eY3oatgP3/jQWRPbdmv2fCYDDDFkvS/13FZ83CaPfTaCpdW5e/Ycp98m442K9cf+GC54DzH
clQHZlEKPXq54mxY0VDNZAvq5uKEZG2bZPTh0r1usyMz05TiNAvhORsWwl091RguGgKHmGeOK12O
LZEpr4DbXwoqsxYdtI/SDAvtUnlwBelxtENWdnNvswXymZa8yPys6zbkhGzr/dIxE7JcCa+C2YB/
ImDeWO5If0rGwj8A2DezzTLcFUCU1Vf8dVx0nRxhaILCAEDsFQgEaYqBCmWfzXDd5wzNgAC5twas
/dv6pUPg3fBh5VOurJ9AkBwsViDJLNlWF2Dyd4cJ61aN3hGCbfqx+PiRABpTXphRhZ5K/Sg2fSPc
W5u2PK4rPNDzAnOuSQk08dA/uMGyHycVJ8LlTidr8xqBaBrwb+DOLs+Fgs1mS5pNrFjC07I14S5Q
hgGyuG0byIylDi7uKO6RBNys8gvNx+IBG12LqbwbslC5EM/EoX+mcrFfApYOM8NzlcJzEiJGYJer
rkagehl+eT70B0F53yvnoHPO2dVuEIURu6FwH4dB209Ytb19EqiBYcb7xyDtHKHlo1wnk8V+LPqi
zy49sB77yGYt6CS1s20/hssXefFXnVIgTw0AuLnFhC9Du6DnOO8pRupzVKCkCxatjMSS3udRPpV+
pHe+lJx15P74ajcV9j+kTpwnbYVgggtzLOKaOwDJWzcBVhxZDv0MA4W/bZg0EGeZnYweP5amQY/o
A4hMyiMrX9IrOhXi3mlC676LOSSv2cDDYWKjI8dTkNqEw6vc3E34ZIPo3Ca8Ot+wOpQkT3tF0NJf
rvkMtYwXb34q626mioh6obLO/uvHGOaWTdgH+HrGUbPJkUhrTayS9jJ2hR1R2brHRyx995roEh6S
DXmGYCroSy7Fo7dCtBK+OcTyixTSwOJdp36OdksQ5/vGjxZ66tnCl6MNIoitJmTuFttgNv7Ie0qm
tO7cB5pf4mvNVOCV+5G95bmEtkbl/Zdkutj5iY8Vg9xy6KT7tv70zLdIW7rF8k7eUpuIA38U5Kn0
ZcKfglk6SAm1vM4KO3ErKHZISfvXZSXPY8XUwHv9F83ZFzXXcGrid3/KyaKW8QsIvz/FvL4earDj
BR6V0lV/ALS05Ef7pwqyLr8NBAtmjeaeZu65sef5Pk0GxHegQA4t8SnGlP1EJ6P6XFxRXYaWsckO
Kv9TFdURV+kvWUnnOciWz8gIs8c3AGkbwNVFce20AnXLKUnEbm30ZZkwUfckEOPEiZ7AqKmjTWj5
6rGe3A2rXi/YCihGAGEgL1QJ5cuU5BGY9DhmPMOxRjtKjkzz/39x0+FJU7N36pPy1GvQ93iheLB1
ItlCU8RGP5er/bdc8glwHMC7FtLAu01o071lJC3Jdff+qaF0jZ5EqFXavKjcpYVGevHRSTvo2hGR
Z9IkzM1ldPHd7qRbyyYsmn5Fud3vRO59NVi5G9AEB51h4hqHot/IbkLgAEdEzEXyfRrFhvgIbeF+
sC9scntBMXCrdNrb5OTHEJgUhiT8VX3AFUuiLIFFnLZOxvhoAss5VHgC+cByCIWcVqPL+REQXB2o
M2cckV+2R3tZGRETGy0Z0+yOoZToC+8x/eKT9dyHs3tlpUU7yGQte0gd3HytmrgG3a83rto32BIE
CirOg0GM3510X8LB+8Y7/N+MazHGOD67X0LBuuBLK45BgBHD9s3BBtJ9amO2bBOAQ0m/RdMTrxzS
6jIl2WvQusFWFgPZlNL8N0Tzf6bKXAwL0UO545st+u9h5KskCHcArrRxl+rCDTJGySt4CJk7Q/jW
GVebVfCvgGeoeaLRtJHH3LVsFhHdQLF6Oj5xzAgIaOLhKX7yCQfI/3F2ZsutI1mW/ZW0fG5YYx7K
uuqBMylSEjVLLzCNcMyAY8bX9wJ0MxRxM6s6rR+CQUwkLwUC7ufsvTbQoUafst7SZWZ2zw5NaYab
vj1x+xFsoWiSCDAvBGfuQriUHwdS+Iz2UbU167pyXP1oBu27TyUG0Z66G0QHnLkZzA13eC55kgCd
AMJDlD5oI9cZ18VO5XikQWGhv/OR92Ewd6NFj3FgFfQg6vyWpDXXZJ7ccPJDdZ0GuUxkAk6wQ1Of
zIDpqo1uNVGohDrEgBBsOGZbqzuZZufuif+isQTqga8LTtVYROImdHGqQ2lddUpZvBS0NcO+ZE6Z
tOOtGTcnAks90+FKGG0zRPZg7lRjUbfwW8Kx5cKqLiwVjWGG7GmtV0K/GELd30uYLDqy6isyWUmc
IptF6Ki63dS/rrgX7tKUHqjf0xIzqmlMq0Czgq5NUqi2VamOgcBQN2E74jSIjGZZmA3O+bZaaMBb
11VPrIKu+PXZAVnFMfGRyHYYPXhsNdVIgaKOH45xwLvnASwEQFVdx0r62QnjM8lAJHj1vbTjSXYK
xVD3ylOegzEl32SV06dDeJjt7EjskI7g0YWFUvDZsKcA0tKbU1VUO4kLdxFnVAkcJ9xkIdCaPBE0
ykv1yUjM58qrw7UQNQo0fpBrUxBwaxh0JTpFu1U6V2cGpyIdsQs6oagHJCLnRTRkizpCSBJIZ1il
uGWNHsZloJn6kSrCXcko4zKJtNe2QNuLSJxhZLPJB/NFUzBZZWV1yhrzFsMNNvfJUtUAnC4t8RXp
xhaLvYSX5sFWE96r8M7cErWV6gInwsAygR6SM57wx1SAByDt7RnZFIV1oS3bVGL1+GJYwxjI1vDO
Z8GXOvUTGTG8k7lAAt9gvKLdl6THrAKTkGiNaSAKSNgTZcLtv9Wcu96OcKhgn+3Nrzbgxh24rwTU
ZQulkojne+ZC1Lh89GlIMIb+tsaUuYhaNIhmz/WObwkFZMZsMRne+prhlt3gPcZnQEADfSOEOvx5
SNlkLHSFKO0iTYDsBUJfGSZZCU4CeVxXwRYQByrXIR1J2qHGPd2gHsuaSnyWa0HUzV1zWcn8Lutq
k9PZw50UoluzYILqmpcSQR+sfZ2+YQkFC0nRJfcjCE118OmM/oepfaWF+uAN9Qc8hlc+4ZZ2wm1R
6jEnVX2MASHVtXLRBtGhrM0jd8oQKUN2G0XirMT2FX2zF11WN0jz9sgjKCXcxo3JBUzN9rn2aVDI
ogRtPYHC65E6Dh0aiZ0cBvTRXAN2SWnsc9NHP9s4IRMAcy/AyKzqcCRuhlw7xRtfYeUjmUM5Xt62
GoyJIqhu1ZJYDVouTZLdx7GGoc8B6yBAroMN9KcxlpuvSvQx3L9aOOSUGhJfpbaDnb7IsoSLnrcf
UvWht9xrP7MZ5kXYLcYAdZqJUlsGm6iES0D+zHOQmjfFxKAU9NvryOFumh9lhzPDAUQNhw+OBg1d
JKnePvJi/mJS77GlFHZ+mJ+RyCI3SQW2AW1qXoD+TDQLBkbphYQlEcMRVBNRRkc/VjEsWpjBgGHB
JLIdBdTKaHT+mYl3UVeXVOUY7E/xrCqx8oMvdMZl0W2RqE/oS6O11xLeFISds6iUEaHCq5MbpJXT
doKk8hx2Nh2AoQpWDf1HlD8TZIH5FuoQzeUiU8s+xbBKhnCA0cAukv3UNNMNQYxjoh6UgUz3UHcF
HgqcbqX5WpaBA5rGYcpmus4+xDziJ0iQrAbaA3EOn43PABtuUjdEJxy1d/rRZQLHzZ+buYZjuOhI
T9WpsEJZC5FMB954NeGXspjGUy+cYQHfjqr3eI4SmJzhgG7Ejq17ftXLMOMmhm1JX2o1aAIrecCh
R/6beaXljnNRVco9YHaANjatYjPl4jn2lbVVTQIYCv2x1FoNJMMkGx7GU+NXm7xPqROmoU8zzumX
SFCAQ9JzXQRcjpFBOtGptvLL3J4GXGhpmuYcDd478lTyHOlqjVVkwmjhQkG62GP3jlgZRF+Iz7CN
DX0lhil6U0KqiG0QzyWjxhzU4dhKdxmOGnErfXXhd7qyGAOUVzENhrEwHjo4+Uvdyx5dzDP8DUhF
nR/mxdgXaM25txiYWPaDFlVnLswS+6Rbgh5Kf62rE+y9GnoDzu1gAmzEe6WITvFALzhHsXia188P
87r5mRHKeK+L5IRrIIaH4XbEqEbTC8ybmarGINGj76Wfw773m5fVIIr3Pfqrn/f4fb/5TaZdgpBi
ARNluON96d0R3YDHzxWMSadFPzeR91pDQdADOgej6WCulJ64xVjGLKyrVdyrIZxIiQBN9kZ2jtoG
lLJmRMiAU2QC00MJ/eISrcC17qcwEqZVml1vUkYxJ600gvNgvzXMcK/mhfkhTqLrogVQNX195+9V
Krd2kQMi5HYRnOcNeka0EDiGZPNzqDbBwpTUFaufda2h6bvUR00xHza/gCHtLbX/00Ajkr5gUV4Q
x00B3pSvnk03orUDaCjzOtH+Y6vqa9VWMOzkL1JbN25f7g3DkI96X1ZIEwhMsvFNPsaF66+lRk9z
3upQ06KnXGeneREzAfBCkd7XVWFeh2N9q02vwRDF2atShqtfB2XwDzXBrHN6SWlan2peiSsoJdkj
YoPpEGuInMvc+DQ0bU0a5JKgrOjSNfvoEi7Zr2fzugxgPINbYEnUdFFWzo96LT6Mnq7hfMT3uvm4
Qmmh6BYVKR7Ty0RKd1nQzVgQGrJKTNG82KZCUqXVARGrx+hJxX4zr1dChO9aOuH74zx+HgOEguye
D4O/IZbe3BbAcF7kpxl0zYuXRe3WUPxsO+9E3IMbj/pzUocBKdWJCf2fY93uy21r/QlfQQ/4dwRb
Pa0ucdw0mac/ggGK9xgxYNCpSJy0geFBK2ot38g46C+yPqahEnVDD6k/LMEUBZCMpy0pjrwLgr3a
VTLaPW0rhO4u3bVD45LzhkOU662te++p8ZAGbfVWCzQtiG9KCo6df6HqDuzasPOeRnXYuUEKD7jl
UmrUrbytRthfdaQWO9cp4tsA49miUDzv2k0KDD1W+Mhs172uZIU014xOaGyzJ4XW987OrGyt+Wr2
NBBhwE27LE5Ipv0HK70taG4+qY3VXqDvape5i4sjU+wYSFKfX9p68mE0SfwQoeoAXRFi2J0WLR3/
lmehLpsXezmR3iIM0HYzxA8ZkicE2ken6UfYkMXSDG372i+kuPUp0xIynjSI0FlsqW3djpzhZGNR
KPzrHvPGed0fe+R5rm97lcGYLNB5MkuhOTM9+3mY19lRmaTAXv+yZd5HjA5bfnb/fXk+XC1ARQQU
6X/2++2tfhbtHkb3vN+f3nno2mLZ13F7ZNKq0NJ3JarKPrjXvXigRhfoW4NMT8155up+DPT8yqNp
d++4iB/we6iqk73K6W+ipVSlYe7sqiurCCX5zmQB95jI0tJeoVg+JQCYLjHW3qkKEdUNHJ9LmzLF
wezVi65x5NY3SUqum2MEi+JeaLa3HlOIoUrb31iD1t07fbyTcIZTDNC9NMqLYRxde0Ox098DncA3
hpQxw3+blAkDFmjE0aWKPA7iReGgV2Vxbpz3/cgHcDNIizbCotX3MhIMRuB4cbpNWFJhmvf/OWh+
5hLYS2/IREWQbGDcNbdub7tXY5J/dkoun5gmMBluaa+hc5RPbqc+qnrsX8uyLW+qXl7Ne8GlE7uY
8d16XhwR4CwqoxkvUSCNB9VKzo0zjAcfoy5SLlvcWkYjbkOl/SzzTr+Yl+Y93GmPefGve8wHddNr
/Ozhtbl5SHz5oE8lVj32wA9MD6MLa7sqSsLYf1/Ga2iNIb2RjLhCUIpvkd1XGJmDksCdqriUgw3k
PLeUV9/RCafShocuLYJdXyktpdKhe0R1g+iaI4mF1LGERCNwrkxcdQKs73wkaUeXuWNr9z2llh3N
uWDb62H7RJ7Dat7BjRTsIbZgzoH1l4lVbl0GupMQ24dILaUIhMqDdUo5Wpfe9GBYxCtmdKkwhPxl
w7yLToY7tAr/osbHSwN1OkKlwbOWRd7z42bxe8t8cGlc1YntnX5eqUMbuXZ8zOPt6N/7TWa9VbSo
FzR5xxsn7Yy9EA1pq4VfPQ2Fspn3CMMpuRcN7FXsyOjoljH2yCZL3zCTzTsoGW7POladox0F5mWa
MrP3etN885VipTRK+xxQM1kTg1Uf0Ljr50T3aHtM7z6K7rrA/XqfBIq6LR07Q5Blund/fDwgWfSO
e6H+Gx+vr8PoKO3i3/h485v7iNVCVCP/xsdjovHr4+Fh9u7y0v3vv71akfVTG/rf315Bmvj3t/fz
8QixSt7wmcxf0r/69v768TSgPCRTltRoRObBpDKwLflUUJDnxJHbnqFc9EcVwHZpxRXJkjZ0j6Yg
RD2IxY2v5uEGYXa9csoBljNycme0QVkNe/AxNylVhUWGPmAxNApJA011QvWbrhBPZpiyCEodRwVg
igU7JMJlhlPh0lKCZyXBnBeM5KznwnqLpLu3+/Fk2ZBowYd+DFIO2yE2NVqm6QptI7JRvb6ShqGu
e2MVN2RutCqfUSGwnsLW1tDLs4p9jTk+czqwW4jgcJ5AwTAhMeb0xpPnpjLKlab61z5JLsuwK978
qnjPleFetVpqIwN3vxaDRggzrfZAOIYpjh41uC1T0msKq3rEBsp8RbGbbZKAtosU7xPJL0WDXt3b
RrEcA+7LEBY8Gi2USEYBAEWx8BQ19QwPq7ZOTexrkqD8FtuIxthKkmNPQgkd3dE7uCqDoEF/7yCn
LtOaul4DA5f6ErVhnba6Tf5Xjj5mrZVT+9Eeafb1ZxrCeN6jwVhKItClr6YLNW6MVWlb7xp/viWi
wHrFzZbACPU9U4xz6pi/dnTX9DFCqshjhnKSa4eCIT8PPCj5uE4Wmj8RNkChFG00HESGP3sEa0Kn
HYpaA086hSYIweRaUWjQDMAVl/A7TyWE/6Xssk+hJ0j6mHkXpXnWa/cybQb6EZqLWsa/0VH4T0MT
hpBRfAI22XA/wiPWjvyH4dDqiW70bO25R8qwCFJ7IDuHeeDKqaoPWrPGwe+KU8Jsc1NkA5a4oPJp
wtDzBoqHPQz0IJ3qCKk0H8eylF1tYDwj23SqXeCZK/xHkYb8nZ0PUdsUWSYYlBvWS2COz6PjfZYj
HxBJAWggVywy1KZgCwhz0S0a57qKHx/C7qTRA3oFaot/C/+XJJ/Lz6RCdBNa9pNu414y2z7ZqFZx
Dvt4BXOLr1fRopVbEmPheSMQgpwp14DDQ7lRTGkvHJ8bvRsDlU8c/US/eGHVBt4l0A0L/uGUy1Rj
5fgTaanCSKa346sr+q+o7rlTqUD7k4AwA8pudu7VazmR6mgznzq6617dBghftZNadUunaaM9Jc5k
GdaOtg6p0lO0RoEvJBURj+sE+NlVmLiX8FVpupb2Q6OBUXeF/lTaeG5DiLJqTzqS00Qb2mHZyooK
e5UkGd01KndulRFALht6x6EP+UQDkmrcD5W31yOo3f4Ah62obws142QfaZpUnfpGxZFrzrNn9t1F
bsPwYUjLL6BmFB6jGvPbT31EExNTWCiMuLkoyidb7e97T7xRKRO0YSAslRhCGrV5HuvqwVWdF0Qr
EXe6eFc6ollyFyNpwgkPuEQYaJHoOtp87x4/OELJL4UlE35uXGasURnWdvdOAOUmsHBsma73aDb8
NodmvLMVgEChQCtohXDtuoYrkE6iVGh3605kYLjReS1iL9wVgb5saFqhA6UJlQc3jT9c5ZWDYYgR
o6Xre7LKCMSL+wuTmicVfZo3Cjy2KFRv/LE+67Q6tsmp8nGKEsNMGDcSPLyC3doPKC5FAIqWtH4X
GefOtmhBf7U5CL+RhBudFlUev/ZJZe2amjSA0QIAAJFdQEaBHyvM+7ymzlfn/uNo1l/2wBg1f7e0
8p35FSVFjMiFex68Z6Fm+PXIXsZvQTxhUeEW6SZ5RBJ7C2lYX0po3xvwg1VbbAXwsJXmIt9S65ar
j3ZXRgweQ9IZl2bWgr/pM5UfjfKsEr6Mew+zrxJQRsW7TkGddiURtgb/TvS5mQrmtOCM6UYC73o6
yE6YVnR9BlzWtXY0KpZkB1npKey9isxd/kAlyFUseCsLKQ8ShH1cTv7PSQ0M1eJT7K1UvuXjcFeq
LfV6t71xWhMXh9WNS+suc/CoIEemtWRb21BFbtJb+hYL9Z3eRkQFAwtLnJeoGj4Z9ONoIhURqfpu
UHLaTjkA8ClxLhA3bUU2hZ5du3n9YPXaI8S3iyJTr4AQfOaERBQYW/zOR/TOOYu4ZtTgRWMboSVe
+ATvoL5xq0GsaIumUM9Csrqgwig63yu98Yw8dDjSYrSbRafUZ4T5L1qQMJxvtQayEmJsp0A61V2G
3g4ExsNXoKZ3llc9DpP3ZgJeYILZxBmTBWr0IWaqFynb4GTl90adrPAcEzTcIjeE/x+uexM//KB5
t7S/E3jpHgNoYGIN0dCLoOUuEpfqhKqHGOM7XrTxQOklQf9g5kR8YRYVWxMzz4XbjXctEL6V6Y6X
QzPcdJr/0khO34Z23aHt0rfGHW8zM0fUQrJOR5ydqSIDzkyBdhZO/GRzIXAFhT+xHVqHkk0jX62W
XJAlHrd1EZKa4FlL9DbHoPDPZqOQzjIuO9M5xszHNYtqqEPnw0UxHTRyoMBbPHqZPJl6sAk9XewR
rT5ICP3bvhq+Crv6iLSGRlqanml579Q4+ZSTnFtghC96iOmaUw1codJ72iwLpyMCrEbPT6HdgN6t
pLhFmXMTQsW8S9jwXmLIMgIOMY68dodNiyucG2C8iF5D23GWfl0Pi5ypkqsREBAD2UxECTQiMsWq
wnCQFIimKdASiESUdRuT31op0O0a09vqoTr5FhEnGX301Wq4W4wyxgKEe2qXw8dZcxnpSSVkyMtF
8s6kwd1AVbjHFhUfQuXCZp6xjmlyqlPfTWAyXhqA0hv0MXbrftmZ4pGTgV3GIlRd9VykAbW40EdJ
SLiuXwfRXesA2VE88rOt1gc7kk6eZIo1pnmi61WuW0KylJz6sZoiS8rr6JMgFyrZXIDrqe7vImCl
bA6cy3Ada51qBBjEHd+L1EfmEbWz88O7gabYKlVJ9Mti9cvhZ7XKR7KnkvZU5z0O/35CWBNCgzC3
uG5jaDWWtxosrjtaCns2bDixI/Tfp84IvrTi3ihJYyj7cqTqzXW8lf3DmPb7xqKqg96EIR3yyp4k
jDbTQP32/RFrETgZeYeb/NXwwtdOC85tTAhVF0ABcm267loLt6AkjapFX4LmiWhfsuA82TOb7rqD
0xZYNXEM4KbDOqs6xbHBlw8QDWMRUECKbKvAktx6tAjFUNg9tNwqjzQ8IbIyn3qWxrkrAbN5pIJo
6GDS3CJ7IseLMEiqswxjsQCdK8e4cjSu/pZm30i1Pqp+TTk2RtD62pkqzjudnqESFS0cRWIx6Bt0
Svqke9pNVoaP0MlBi2ik9TluS4ye+9W451SqaANpU3Vh9WUnpCWFw7ruqdeCISPtMdbOJvw9xP1r
wKb4GGoi8iyQ6JqZHyy3J7TSzZc+Wj3IWURtQasbdvDVOV1RFi9pgK6JiXxoWnxOKseHeIoX/oit
wEffwlhAa8SmCMmhqOq3UBdEl8PY6IfO3TQK3HvaBS6KSXQiFsleXJCDDPAyd2ly6LxllMY3thFB
YMeSusBEzN/KlzZNnfa5R9HOyV+8R/xdelWvFgaInEWLUTWtIYxD46ZuiujUi9BuVdGbrGpqgErU
rpy07k5yJZqtxHy2rMzo0yTfc1Fq9PbQopJRZyK85rqxE6W+KencbV2bwdLo0Uh2Wn51XRd24AqG
RyUXfGONtSvTsD2OiXLuEtQI3PLe6K+D/OGVEFQDvgteuwKvNeMM4pu7aX6I/NKiubfIGnlE2ANN
trOeIy9Dxl8R9NsWNKccan62FM42qbEi9IW4gMx6MDyrXg3TKB7z2oefVeWGSrE4KqLS9nxX674E
B2NmEo0a8HDmHf5q0ihFPTT+0EXEZxnJOkkZA1PqvQQBDlNMyz7DsH3TUAeuRAhlrUOSN/rKqmUE
sdSTIqQNpH71xiivfC7RC0ev6GtOi63rPKIzHAG2ddS0aH/HEtW65hw9EydI1VLA9aqdwkTfCDEQ
d3ZTL/ORswe7LbHKYrzTKo/CfJEna4e7JoOunFRyUF6L3FfRwDU+UYKeeV9UMORiYhjNjMlpIYhL
TvPJCZPFG7jIT56nO2uKNiEViJLiqffJpVbbJg693hLQPBYjt9u6RceYvs7kdTnymyD50TpMaeTA
xYkCLkztUCnECCH6ekgkLRcafbRnZS1oQNIVNBkmI0ljjof7gfF6tg4tF45e1ux9jKSuOpVCnLzY
duLZl4kJl1C3T8S57xCDRruS0KR929kYBSsLCYYYSAR91mLU2XVh3OZajy5O0e4MB8qbUanXTqXc
xUkYbjH8nROuXQzSy4w8Nm/ykRC3nBGlpfnVFtsgn3+crql4693KzpcIuEAPtyMh9Ul9YdAutHJj
OSbqfViiHwmKkX8LKM44mURH/ILQ6t9Tw8Knq8INSZAcmDkDcgJDjnGAJR/dIb+uKCVvooQmIUkT
BWmFBxooiU0OjwCdT1OK3BpmfzgsEgbANv6hwUUoVMLENKvM3naxRiawo+xTj3oZXjHt2q+/hGqq
N3HQfRaTSC716eQnGU6Yrg1PTGA6POMdaJY8erTo0QlTt0Gd1egDeA0L8klhmQPg/V7gdVW4yif3
kZWWyzHOdCDH4dqV+bHIXeu5yYii9k3JWXulpwPuCBfQAkpADP+gJVYOGg2wvdaFoegEUaiM7lAp
tEjjcmw6+BVIc2rEI+myz04bvHgqw1kVCceSW75nx6tBJVQ+URAbF+5l0jI7qsPkwTPHT4aFW9Ot
qKGVxYc7Fi6hd9T6Wi5kA9giEUSc8lxhYWQdDAOqkNKM/a2KB9wO2ujk4tecyP9KvdOM7C3uQorO
sbKhWnSrh/ZEALxILBEe8gi3JMxXjSYvf1Xcbfyxu+oW8gFeqziqMXu70TpLKZRKM3swquDaZopL
yoGrrnF8H1IaRfscOO7SVGmURuTIK4QNuK67UHXEBPGIz3SM1tF0o9as5kW6IJVyC1+3HHJmtmiO
rTg+GYX20Dowuk18ZYuqRflY9CgjA64Tymg/myZKb4wLKOpifpZmmX75Q6bsjNrdWjK6rzqyiXQ9
vqiKmieC6yNzQvLpu1Pt5kyoGmo9GvkaelZehBGxL0bELDp7G6gVrCiKMgqhF8klbYkt2Mabs4uH
iYBuMES1LO+rxuewbKVKtCpqoLEUJeJI753J4NWU2JYT8iSyYTe0zJsSy71yDIRkhVgjQz1qaCIW
lGFpT6S0khSi0rP6ye5B1Ck+ZkRb8GewMWWFKn1ZSB1PtK+2YFDUTDWXOqy6LbZYqC5O+m4H+Xts
OXdKDRI1w1XFrGpD/cdd1ChcXBUrrd68xAGxWZrvfnDSwXXS8UJH8XrgPiJDQH8lIarLMYpu/HgI
l82Q7aIptwJ9CUSdoQGI7OXXI6CuEtTDqDk0eHKE0Bk9tinWshhyalF88hMayGDRN0aN4YxfbZLf
17VO+o9WvaEsZNTcrKnqPugKriAB2AKcxqcInbe0tV5TX8UIbFIC4J3Q8+mnARNQmr9S3cYg1iX3
oQSNkHjLPOroxOoLXsqGkUlWFT4KNdCOnAlxys/RINw2AfQJUCkeNyG4SzF4T7FhigMAKbntkmRl
+eREpPK2roKnaHQeB0jRmwaC2gIcUrfArc511N4TQuhs3HG8VNw+QXfP3QDCIXbIOHOACR68hqsH
CtdtG+OKQoHLLCH0U8gl3LATyIBeTYZsUBOcTHI0iYbe0u4jbnNQtQIrJEdn2EaU0jE/WJRBKf4E
XANXNsx0IpK97roOj63rFes+mfLiAvPO6ZiWRBWDdjd6SnCiLrtQ/zIYgaBmefBdkqhs7t+qTfzC
COSDgkLlSRjQ0U5TW6zFecMMwnYubAgXBB19KSbDBKOYZvPSI7FtTPNNrmDgyTHRkxYvsANBFUz1
Z+JtDwZzpe0YqdjiUEzEDt+Fq/XxsQiDuxDyzIrbCgg74JhVR+3FdkBcWctRcm1WBoXEZalT1QeD
himIMaTrfXSAP7FPxDhhmaRoxBuPqQaco4ldXCYoWIr4y+kwyuZjeS2D4AVj+CZkKnFk+FAu1Y4a
FPLvs65xuTKS2uE82wES57JpgYlo8V1JHySiyZC7GOwH+Mq8H7aU0U5uqF4AsJUTv0AE1IsTrD0I
NGzjNjYN8wrnckH94DKjU4EUvQfM4t8infyqLY1ORojInuJh16NgArRXoUHy38l9OgYOZ71tH5q4
vhY5Vdch43aqePIunfRtDPHG5YhYc4E2UNFpQ0VVS4lXBbZVla+ZAM6uFd5Hn6gvqNkhmqDCFeCV
mhzFvTYRxx2neBFMlFw55dIxiFs47mgsZ1kUCQzGYHy0BmPuxjJRiol3Y5LaqjTYBn+agoLBnLis
r4lWP9ptdmRidZf4+nvo8c9P8UtissvWZRJx79fwq/NLaw3CaZmTULyWVPqbsiUfRs8WVTeVNQL5
Cr0gyqJXI83BxMERoSI7mZeWWgeRgwSQHYK9y7QjZkK17Y8qL4djbCsFIIv0C6Qzua+iIBcAdHDn
NlMWiAZSyyuZhUlzbYaQ3MNE2icLYUpHZNRG7b2lagb1wiqQkGs1uR+Vapo7x3DJqJEULmj+445L
USZJVwc4wFBcw9uI0JTmriuwoUbLRjmq8YhgcvB2qVM8jPQYmtI8pmkPwwavHHeuAAZperBawuJi
TMaOTyie6jHM6UZKLBDXUda6uFuQEzEoTqsPuNRy0Vvk5AZJaK3ynD8lvmvDAdQTc+cIo+YKBz2h
tRhoVkH2QZtmst2RTJdbhEK68tZJQwcZHnbhjogk/NnDXmqS3E2yB5SUYqjFnG3ROGffEMAJOq6V
nsLEVl/ZhvsVJc5k34QNZWbpnSQ5YvH3v/3v//o/7/1/BJ/5dQ7XOM/+ljXpdR5mdfWff0e08ve/
MZSe1u8//vPvjomBwDSolyKARytsaibb31+nrK9p9//lSYXJjAJaqg8UIesV2sNgX4+jdyVjt6Ic
BPxYy72redX8LOtogHMG8RH/uoEr+qXCz/viZ30TwFKdXgO0snf1s35+jcxtKdsP9t4qzT1pd97V
GDfeFalOATEzgks+q37Wu+D21laEAXFelzjYKhedVrxwJ6bo8sfO8/E2x2fzHvNrzscOzgCHm5m4
o5Kl4Vt7dO0t9Qoe5meCcS+tziwAxzytbBxgjVE9zWv/uiNKTNxuvx2oCsyjTkqY1fQy37t4Qd4d
5+WfNxjs9terzhvMhoZNaAQxfTFGtiDig9P8bH7AoSEvBGbULi7/vB7yBI2Xn12mCKPfDp2P+NO6
6ZXQv/++WzrNRelO9ZGZHWVGpiYTJZ7OD0HVbFQzwpRUxAo2w1EwFcgNns6b52VmMfnR8FqJz4Pz
eV73vXXe8WefeWU6r0SW8f2634vzlvl15r3hDhjb//k853z+p/Pc4yzXHZxkpgmt/rfzPKU1KyKn
Hs+NTJO+eIb6mayLsZYnQ0TeYWyLtQbSswUYGUkAfDzMW6tCvy/dQO5IMStPbeoS5/qzi1IIALV4
CxBa/7FlPm7e54+X/tPWeUNZIl0mttG8F5lV7n5eUK20Lz6HOOBFznY+xDQm8lWeLjvmxQvXwURd
1Up/4xSVgrIAh3cuh5t5VdLhYYvCEDTafIRCcYGqtneatwozISjMlp/zAfjzB3oXLZ2PUG238x7z
hk5uXMwz53nN/BksglSX8+L84NnY3Jgl1od5/z8+x88eldr9+hw/63DyHJtKklql0pZijGxtZu95
SHmJyYh1Gc7OdBUGH8BS2e1JDcCZzuDh2gLrt/JSaLXzuu/DnDbcSfy60MwSHO29j/er40oyH/G9
bnrpqGp46cnkPh+bwb5DDh52+++3GzoUv0Gmt+t5H2LOmASqlgZOz2J4LDFdIpP33F9PoUvwVAVe
evh+Ou8Aspe1BNkrYD4P//rIYTpm3ns+en72p5f403t8Hw8t0PhvXur/edj84oNCsnJRucj6p3/E
/P7fH3R++v0u82f5+Wjznv/0UX4/1M8Ksm7+9Cq/H/anb2ne9PMB+I7iKJeHn/f919/Wv37F39f+
m9+UYZTi4Ht0w8Yi826hZtab0ivbC/iI9tF1JLY1XRjIPugxY773P0P9omh1+2NUGMyW3LduU8o6
5ORykDJG9jFzKdPMrzbFAXX62MEBDSi0g5FYKwgJGP6B7wgGJnYlczh8bu11rBUu4dL8RB3DaK5A
UbcB+tfOO0220nM4PXgOOvOG3wo+aRYdRgrnGkvt97p5cd7wsx+OYG0T6HZVBly+ehh82hRtqATw
LMsULgZFsS5996blWsOX2jTEm4zCo+08ULjSvcCgKUL6XD8W8jQvpjmVrE5TSq6Mqn4/L/5snXee
t/5/Hgvxt4Tkoq7mj4JIKIbt2/eoFqaPNi+XWONW1LCK5bw4b/je52c5HdJfe8/rgIXsegJ3QuGG
Vxkkygel+UpG3XjMIwzmgyFIUY0K45GcKmdd5AEqlmnRtDgz5oP0WE4HcRJM6+ejtMlD7xaqshkn
XUYwDIzoTV3aR0va+Bp79OxiNDNvM6+cH0Sj2ceQkgIUHu/wfci8DkUhhgRYO+L7wHnvPkjLXy+p
g3E5OGN0qGO7uYN8i47b9vKtzUl2FzquCSgRccm8lWTvFnRsezNvnB/q9p5hbHZbRBi7UpRVBGNW
DGemo4VRqCvV0PPtvHU0YmtH0BaylWnrILVfL5a5zCczk6rYVQVzjsiTxrmusuco0tt42TLC2Wd2
AickVKOb+UELSihTNkkAEBIA7Yat9UyrZLzoTSW6+cfx39tKILnfx38vw3V60zId1KVT0zkM0s9Z
2D0/xMH4D6E3UgxSrue1//T0jyNnrXj/ow7/055WpMLnjZKTKAApRQNx2rpn4BObFt0o1q/86QEw
Eszc2OD+Ny3OW+cNWeff0FhrDz/r3YlEEX6TmX7WUswqDpQv7+zWB7E5v4IZOLCP+rEiVxXvyrxu
flC9tgD+PN1u//gI84a/vl2WMQoY27yzVbw6n5VakZcS2fWCIU56hwa7vB2zi1GnB7qs7OGryvib
t6X4v6ydV3PcOBemfxGrmMOtpA7qoGhLHt+w5DDMOfPX7wNQFmWNv5ndqtUFiwAOwO5WNwkcvCH/
VDG12Vgq7okydO0pW4Oqkj39PkKkT/RUhV+XqbVgI5tw3mGeU5wHvFeMm7muFTY2anQ48MH0WHUU
/p08Q9WBNVazFBzRxmThASm7WThmvkZWUPcv4rQ2oHhTJw+TGRfYGKTGlTqNr3WoIXX7AotDyHi/
LqAX03BS4va0Dic7/LrwGjlU8QPZX/WPF5Z9TLQPj+iV4qom5rdKR0qxyfAplBPPZcYqprLyjB3t
AAqjE3T7qBvOKEtSlC1e67G9vgQhibIMYYEDQodHjLtMod96ei4KMZprHRJ/9rFF9nyMijkDUeIf
dVQh6ou1LJsdBY2oAfTKWv8x7mM5wSF97ZL5gQ0mZx07EhdsNWA0y7VkOCp3yxXkZQAbOLtmqu09
3z8Y5EMejufUhwxvisktoCTUuNLcGM7LQbQomUWLDF8ql1PRxKQWvqIIlwMFzMkHtn9xAJPDLS0Z
m2679Ro6DmngcKpoYDdNy7Qz0IHmoewK1BCYB1/LIgkD5qbmpWFNanqJ8yY5ohKa1lIuNEgPH4Kt
GTJKxXosv/RLJXJe/mNhoX5YQFtkvNlFN3V84/hzHff3BXSV1KD8isR96PMmIuuhA8tDX4SFH2J/
wyn20HCrkgG5LUprvSeXnX+oQ51NxbnF6DZriDwL1RHFvLdu8myqLAf+0giaQ6xixXB/ipWXDXuS
M7VqIcqObv0FWyP5nTyM4swxMEsINPN6rTcjo74edTbA1jp5ZhFbupEpMsoxKlpoK1aeIGePXXMr
D0ZhNbe4Z782JM4gLIaBRtkCrzDNVnajNdN8V8QYAjdpP32VDTMGOTcNO8l3gROiLNd701dQraS1
2aW94WX+o8cghjLEUKGCW8U61Idr4DBtXhZFTS6qG9sHTUW4OvLGcN9DYX+Qh44dcQvWmCz4htVd
WxMpWFmUnYqa/cgeXMXvnXS45Dg1ZsjnaKPF/RiZYgzGbHganvXY1nN1gnvyMyHH+CgjUCbf17nv
3soqVate42Vj4rrVCd3nn3XwYk21+xSOYcW+kYp7RWhMX7pc+2qnmX6Hz16E3Kt1L6tllDM4r1FT
Onztm1G/U+GmP6SJcQ/ucv6yjmWV5TKWK8aCIR09lLlzL6sz1I6B0CKWGSkCilNV6lazZ/MmdXxj
OWhznR4HF/Ozt3oL9ziDbD497HAEW7QGixhtspKjaevXSg0MCZWE8ggNNr13ggy+kDd9UUK49fBY
g13cRdMX7KA+4Qo83cuooinI7Q9/jBptc7ofRju55zv8LDt3jglVKUB//20sZO0Za0DZPgnJwXsF
+DXmxtNVnbvc4HuVux7+ACMii5SnGb2dkWzd0kz2bTxnAtWX2Ka3qXrBpEUozT9iAX8JiLc4OCmy
wahaU/futJN3XVTYcaLzEaoVd33Z790QluwpYtJaLw62eEZgAcdo8hRkPTduSNfcvOP6qwBu+tEP
LCgAZqATdsusHnUN5He3iORXT6lXfpIRdaI+toXSPhmRhyh6Uo6HOM6tW7MVxpxkCH/8eSh45w0o
vL58muLmk1dM6g1EQLD8F5OCe61iJtPdgAXEld+zXYiX13gnD5nfqAcrVHF/UgDNyLpyxnLL0tHv
FmEhviUIg9E1GOgqR1rC0mTpmtvoabfVgOmo1uR3oRrmd1ES/TTscMaTqmQD0plhu/ip+VM2LnVv
IbJOdp1q/DMN3/7pI1G4DCTr30KXnm9hsqc8OPjoXTQz28jgjaNIh1KZp2eVZOJZnlk1Ej9TkZS7
HKiiIUqyKiwUbWBz71cca0j0L/ti3qjKxF6FDPowVkJCt4VJdlzr17D1QikXkqW1cb2OrJMX68du
huGYqEDLSNx5iAvfzGmEHkQ+ksQ0EBbaVmRCXytle5dikoXol6y3SmTEXiP6YldPrMoK0UGt2hKg
lDidEuyv1qEM9lXQXhYdGUqrXZ4E+XAnFxZqypZJZs/T0RTrDPyLkPou5xlxLYoWdrzXReZky5Jm
SqGwm5q2rFjkOiUFiRf4brSscrSOZLw1V9NRNpZe84/RbMvnC9KcZIAcMMaXBTdpHxNeBivRwXqQ
C6g/DZYG9ryVrXqWTteJhRj1OtLbS5MRRY5EoRhtfaPMJaddNRnWfpl6LdMwObtap3216j+lk53s
PtTL6eBat/SV3YxhBybAs/EExQK1i7ThfrBHlrbD9JWMBNMspGPObMyN9xCf/0badfoagPZb6t/i
O5YsX9PQrC89s2jOUeWXx8bWwLdk9h3ada1mo2If1Y5110LpsWJhJyDazHCrAVp4LfXOpkUt+L4X
h199zaZsuLWiVP2rRjbLQDkiY6AgihRflMTbItJq4yrSNRt+AjBu1amLm0kcANUigDn1TEVlSw/i
WN1ZkfcaaWeQ+zE++2fPcAqLm2Ug0dsYDq1Xk1u50LMs26jAldA2bptj3ytTeSFP7bzlVDYtp7J2
VpTXUFkkndwck1j/avQdKkp/7CKHkIFLl9HDqgBJ43i6RtYoIOc+IYjv4A0rPyL50XR/qPNG9th5
DtWs8399nmtf+WHKAd7Vyf9ZisDix/HlWKz3UTDRDWzXEV1iyV8pJ8iPw6kRlqpS9mk9yLopVbur
WcX15kPDWpRneXkuxUCy0L2Nto47iIE0MVBiFaStUay+jHRAzcsXC/kYbY+cIbh2+RZkORHt8h3K
9+p102vM+rHJODnOn+rkJysb1vGqVrGO/z7j1wxV/W0vwbRdR3NtzzN1A40Npv0fpvwp6tLO2HfK
37FvfoYxn10h6OU9h2zll7Fp/o1jRAWg6afT4t06NF3+NKWOc0UmtruxQcBdmzZCu/CLrVvZu0yD
pXcteiv1u96Nblv3jerZHtlsBVffzADMyhbsd3syv6iNan2a+aLv1NBI91bhszX9PkCxcutTJUj/
GXiBBA3cT+zyVQfF5Uspi65rZA8oxC0lD38SxF60LzxfmrMMCBMMKVtD2BeL7nob/aN71rwOpmkD
CLUWdoXZpJeJoxigejhTigEoRYnkOXMyNsBzzsJS1P0pTtQtrSJuNJ3sc9crn/Vc609141w1CDcC
pU0apK503b/JIvvrYE8hem5U4V1Mqz7hY4tL44hTD5VrsKLWyyiyakJ79GYZD7TNV0yNwms5pl3o
YH3jMHeqLUINVzNo1IsG74eN2Q3xURcHeSYPCoqsx7mzXutkUTbIurX4f9utQWDronq72v+8xp8u
uV6DXXNsSVvUs5i2R0VW7TEJYzHHVpK7s6voS6j16bU9+ZZzVc5+uZ/sHBVXvQCWRn6o31o5bu5q
2yB8gjPChVJ5xnNlYFPhmHOHnTzFOGQfy2n89iyLPkrMU14+f+gUO/VrJ92uzOcO3dou4vZsmTE2
CjCNhg4SXI3cey10Cy+tTC/vlVi1Hv2pDDGf9HEsawL7MerKFJJsVnHnzq1HGZKpCK+oYXUPU+FH
alUReghsoq7yHLJoak531ICurLIbsl4eZJ1U5ngLW5Q+PoTIIkDE7uirWNP+fpl87J/8IuJTFskT
DTDnmcQT8uRRAy9G1CHgOZ7jcUomxIUp5yiMCyBRhlCEXnzF2Ji3r4TFvZ7Pyg4i1XhtzXmM9Cmo
ujlu9S991t2FieX/hFS8RQinewF7gwp70752KnRzuAZTEN+i2vhtDPxZQEDxiZWTZ2VmQs1D9gGn
R+Wwznnxhyug2ei/4mSLS1xV4AK/TqHzqnyNkxFKPyPaBQFiGW+5hhyrFWOxSWefRkvbGaNm3sqD
BjIYt6Ym2UHQiB0mqrTAZEVErLFPE1wt+BI59+ygdQ4qLo63S91gh+zARKCR31U2ugXuH7VJlATf
It8GWy9qG/r3AmuyTeQ3z+uqQy49OvQgnNoKzms9yABWKEnyurjJ/H66awbEkkV3VzICZLDoioob
aFSxrukd07iarQKoaTjcoyZvf1eV7ivM6vBzqs7k8bEDvEbK3rt3dLA7uZ3Y3zMlRG0yT75mlekA
vS6mUz8a1tlqNLyw2Ft+CUHDyVAbhORlk3bDXYF/1KEx+nZbM61/EpeTEe0wLpfLxeXi1Hq9XIVB
+nq57sPlwhxkJ4kx1FAsv2VvK/kpP5jljUa+dZUkODvLOnnA4s0Elp/kPA/0wsdpa7avAcov3daP
0fPNq9Q3fVzU+AB52CUnOGYADDZWcye3dFxQrkjcwJGSWziqG6NtJ0+XLR2xNSTPlr2fNEd9fA1/
t2nEGuXudd/C8N30KmGPGoetBsJa1jTVNTQS4bgVzOo2ji3g2olLe9D38w1mJSARbVDwfgPIM87x
XMyW7iIceNCDOllXsMW+wccfXvrWf0lqf3gZOVFMakRTkIfLCV5vxX0/AH0cB3gFcVI3T7HY9xnV
srhTraHjuzqmxzIdZtK/brzDetG6g8sWXYn83DP5UdBNZMV+9E19hcwbFhE1O1aW2g3fVVXAR0P0
EjILWHCEHd4yZt3ZwoKefRc5JrsYr2OqTpPv8Jh19qoZ9eq3uS0cqEag/505TR5aVb8dTd8/VZ4V
P1TqUN6iHLyRbbJqdNsR0RTXu5BF2aCgpcbagAnBWvefAyHlkm8zAadiN+euNnW0poCLIMscJJel
p/jntSEyjekrK2yc3A3tfUMgGlTRIHuomm6ciwa1c0xNyQwGKt6qv5/FgQ1uYHanO1x98Tb5vXXt
IVsR7pjuwhTdBLx5BuWxAnyZCIRzb+uf0ybSH1Bmu9Lr3FhK828l0bZGvvWrSb7tXBIcAHW/lGKR
ZInp/agqyR35rEEspGQ1oPr0DzX06kSMDOxFr9/GIedzoZtYkcGOafcYspqfUxdjxUgNv00VwtC2
lmW3gTLXZ+B69iXoh+gbNMUNQirxF11XcE4BSLePcgfyr17fyADZ0wncFCupBESrk1UbK0c6VvMN
1ERTWE4XCA04Z9ssnDPTU7Y2svayFlVrfQQMcYlAEZndLi0uN7KDbDCgy5OUKFT/aNDXCdmERud8
xi4Z17tuysI7x7GqnTrxTMAYKlzqZKuquj9MJ+2vZZis8lj4HVFWP/YjAtiySh4spwqvrBJqrhxD
1slesUaavmwn8s2/xl6v92GQvFF+1KrXXa9jKOJ6c+4hPYh7dI8j2JX8P8l/I/8iVuUsmmWpDv6S
/2H5L/z1bw7lEluWnOSL/E6sX4Nf/+LfRvznGB++PH8cRw7x28hsULO4/3XlD2P88yvJazFB2SEt
BfJ2HiL/Th68Hp6Xwu19reL3g+1chh3C+BZm5ZlyOcVjspVxgd36d4mq6shuFsL369dwc+hWh6wP
v69VZV44N7UOewcaG0pwIvbtqkVueMsLWa8qB5dh61VjCD4KaFkUqCa9/Irc9T+uGibJu6t2umff
RH3z+tpa3VAu1FnZuBCRzq+v5O19LqPrdfj6Hpfyh/cnX1bUztVBXGl94W/vb33Lv79HWTK97Mds
edoR8U817J0HDOX6xylGfcNA3nzno9T/WDOxPwPo+KSUkYfdzGx9w6+jAv1q949VrsCJVXUd8VjR
ykBp4DgPsuc6EAox/eMw18tAsuQ3unvAYOirfFwPUVLtStV4ks/kBWgiT989uDOBygizmh0LuB+y
mwyR9VYwz8epvbV4Vn9G++RSZvRb3AqvM1b7V4NI8E+I2wLAVno0R17DZA6/Yd/g2nDwfp7qZI9r
ol59C/BgRl9Ur65cdUKlRhySwLmwcLhFeF5DVST1Cudk2ThcXmgCwzHyP4B+oNgnM516r08P+TzO
N2WfqTdl7V2FYYEwhiiRToAcOoxzsM8a+FKjLJtY4ukX9oScoQvlEUl3aNJLJV6U6jkdHuVY5lDM
J3REvoMe86GB1MzeAqzh9rIM/Li59yIHb7esQXbJqZieiKI8oNWCFZPqCSJV5F9kGKEGfXHZKg9N
mfXTU6OgGt1XSO1XVugcwaIbz1YCbxYLh894Y3q3xtC8sK1gPDsQKfFG8hpoWo35/KGTW81LJ5XF
2y2W0Bf8dzB5SWDYZCXgCHd6zOL+IP8BQYlBV9CgardsxPiY07ugq5cwZioHuY0j/jvqZGbHce68
HXyMF7mhIndQ2PBl6SPLeqi/ay2rwbteHrre1FfX4POL66EO9J1W2QrwfrPHfty3fxTpc5H4xXdt
VOADsAy9W0P1KkMRRoS6szocXzOAy6hTE7FX44Yl6vEwVnQBbLICtTxigkIRCY/PsrUx0cGG4W98
rnCdPXaiOIviv/etRgDefhz0yiMQW+uUqg6iCNh1kVrVlV2J5v+1pwz2GenlfIPhX/d57i1opWiT
/TCMv2XWaOpNTOk644vsjeZZ97F3h1wrvmJ58xhmWvGpsdR257tBtOmxevy8FuuhNJbinDnhplLd
963N78W1VQbLvnb9qRmb/GpykvysVn50UtjM3VROHT5npv0Yj739A2vEE1Rm9UtlouQQAmQ+l9Bk
T6gpjJt28gMZqoTps+bzm1adOXpUoY+iBc3cGVnsXYpn3d9xjF1hE7UvbHbiozpY6oPLTuu2SVmZ
FDDwj3jXNdvRVd53L/JyVySD+Xdd2nsUjtoXDWeJOsVa0E9StblxoQBv7Thrd/aI7MkcK/lJLxPk
UvwabkvET3OwmWqbVfHyp4gepwMFDnwzVNl3F+HggT2zv2oLvCCUzuQIWDu905wc2v9vEaMD0gyz
idLoD4k+PbdmD8ZDmU3/yGIazIcSKsAIKWLhrJJe4ct6FVce65HQY6MvksflXIbpGm7SEEYirCsg
EpmTcwtJ3vhcKt3dOBVsAIrpqWiTJTk9har0riTaGs1zbmXbP/tV0jVsSRRDj2WqFzThRv4KXL3p
dq4+hhv5K1iLa6stWteiDI7Dzr19zVq2AYzQMoqNz7ErDDmzONjJoutl7Uag1He1aF2La6sMxqvw
tfX/qa/WBRaiHOI3KVwOIeDO9SktvfoUZ4oLalKU5cFifyJzHPu6Y2YL/07EyIba6ty9b8PHClE4
ykgdggaKeEZ15vXQz+aj4TjJreWhGiTr8QOfN5maEiZ2tEVYj33pY4Hi5a0boPC/hqGtAxJJPvF+
C1tGE93jQH29aFx1mybMixs9BcAQD/hQhAom5RdJnCN2rvEwGuuKtYus9NDSIs9+J6u6TBnv8G1w
kcChW8GUgUdNr2R7oHeIyYhmW+hqaUFo7+JatzdlFusH0BTmnTsjIKKLZHPn49PIT+3LnyLUb+j/
VicVXsCD6Zstu1H1TTnW7YOsIgc2bUpnSqBpom5z6aYGUkq+8T87xJX9SQ01gYLNoY+LlHRcpsZh
cKKZJTVJaFePzYdo+BGKgqxJhwbRsNrnmUtVPVnRRuu7aSuLsrfSwk5o8OP5VKq97J1G+Xhuw+QO
0JlzZjnBqsYZyi+IHHT7d3UohjnnKC+Cfall30OxqpFVulzByPJbt6VugP+EW4fglNrMdYH0Wihq
KOZj5bLiJltwXY016UtRFWTq9xFFhJNhYUv7IR7N5SVeNuoQvxQVMFmcIZCDLkVuH8NKs5aDB9/U
LfrmIKuWEDjgr62qOEusGhb72kWeFeYM+jejn4K51b9vlliu/dteiaNqQKIMsnoObqmOZ8v2d/yi
qPaiVEUt5ipsCvRNkWbHnCXRncNQd8jRq+qBG3d4aGHFLocxs17P1rqGvBkWCRw+1K1F2SrjfN8a
4LYCW5pmdBAKo4wuJ8/gcVsWmX+Agz5aqIGJU3W8DfPMR1uznQ/jmMyIokcdjg/iVFbKAziUmZv5
gIyEPF0q7eyxSBxzW/V+xOxc7ACEcY1UkCijKtPAk8BZCokKBa0Ai1zUWDzNzLT25lhtRtyL5kxV
r90Uu/gi1m6RMX1JG7XYQe07jNngPs4ILDR6xbp4avyThc/8zF3n0gunGQM9JIf8CKtJ234q+87d
DnqPLpXpl8i7u8oW9+RDZGvq3ggxCtPwoAn7Et85lbRchY4SD6Jp67C0NporJ3f9XW8ggWakOXa+
o3cVPQESV8XN7Xb2EHtTNd5Eiah8oCtXujc9uwb8+Mwpvqdx+QXn7/ASd78GkYDurgmzDTeR2zwY
npC2wtpWSB3j7+2yUdQijhfnTMex21Km+hYquYZNEL8oGJDh+IAMx/082sPV3OnXNUYoW6UE9GqH
6gaThrtaQWNIqeIbs4YrwqOv2tQhaTEs1ILLjCn5Fao+aHl0L4GCLBmmdxG6AxiwGHgC5JlbX83u
9dAY12qDEllWX0aI2WsQaxtjg2ASi73OuNa9OtgkOGczF2yQtEzL06Dan7DRSa8Gm+1ry2MhEng1
+cjoBdWT8MIvRvw/ERqN2vDsmoCMix7n9yjtDgEebR4ZDnxfM/xPUOOqYZiBdofzD/rcm7cKvMGL
ss7ci7ptD2al/O1X+PAg0sf8PMHePUZfSyWVhX7qBWytx8gK2Lz20EzzFQMUn/KdnePkbE71RdDa
T5ahfAuhLDN/e45JXcP1NL4nRoR8SG5xFwPh4sThlTpEP1W//BIMqX/ZosmwtfEtRUnFvgfOhv1N
72+7ajyHk4ZSWJgm22yAUpwl8Z2O1P+lqXw1feYwyWQ9VHi0XRiK98gjl33mPLC2xXg/50H04Hcu
KDqRyOZOgLp44zwVarOfgvDGa1ADsUiTN2OF/jZe4QDKLEiqxZNeYqOA0fyTHsdkh5Ty3kWj9qIA
GrCLYyfGWkMNNq1RPhXINewrkPW7Yk7Di8YKLczg/PtAxUUVnCtEaS9VDkb3o1VfTPQ2q4sMN8UC
/aiqVfc9HiOa6bi7HkfNo6p1J7/ae2ps79WqLpmbxl/ZPNvX3gwHF+rFRdOgkF9PPfN323A3UFQx
EBHqJGrez6DBYDUmJjQX4bKRg0zl6w8KwSnMeBc2aKhWYCcvwI1yg+q7dIO+1xWqXNcmPhJbb8ZI
UdWRykNVnF3onVrkClpCXnABn/g6txoSiH28M+vU3Q0twtWJoZx7JjTnEPy2rt4q/jyeOn3kxhOy
z9eqZN3aCLOfygYhqsfd/WiSCa1wZGjnpEDjBffbBlnQGz907zWtOllhOx46Jz9X1agdSmM+1D60
QN7OdM7RRhArov6cI9kVNgH2pr5BDpE0D97z3s5InK9g6aqdXmiflb5Jr6okDS5wOkU5KOSX03fD
tR6x19NroOcwd+g/wykztpXgYqcBWaHWji7NyhqhoSKfR1Y3uWZL+YuGU0Knom/gZOc5mlQmlVZ8
XdSzv/Gt6aU3tfqUjyO/ciTHo1rbV3zdLgdADWdMuq8ts32ohMGao6GX2tY9kFzdSTauL5Qeew2Z
hXA6ei3uU+ZUaSrXBLPhZt6JxyKvN+L74YxHP3XCU4YZ00meodhQNPCmKSu9PSDqne4xUfzLMsYJ
GaaTmyW8hQ47ohkOEh+R7f0VWzDVfbQ5bmJUzO9hCH/TRb1n9cWVQ5bg6Cmt/hmRxp0VNt5fKVwB
usMEkGGYzIK3av8q/MbaI7sJEXvp3Ry80bI+OQgMH7sYiQXZu2LhjlJBot0ZiKDcxiGEE9mgG6ga
OmqIC0JU5Y9oft6rjWvvnRzgWl9Z9aEcY8yZ5Kk8TBDUD2vxY/OfYmTdu8APQ2jZPijQhW0xM43g
VOnalZbj+ICrbM/ChkMDEPfWjDJI4uPUoI4Tu0gxiMoQkUIUD2qMTWSl3ls8tBPrxIOMm+w8qGdN
iK0bVvlpCuLpVsf49gmhWpxJyvleFaVmxryDT+3R6ur46VLW6Y1lPg5ohsg6V6uqveaytgy87DbN
LOxqsTqEtY/vB2mgEUM8Jdlyk30xVL3dtXlyxopAj+edLpxp5KH3DLRN13KLnsKPFsbVMewc5SQP
kzBS9zQ737Q5vxWPxS2eX5Z5lGepEbEp+hyMAdwK0SQrfLzZMER6KyNGTln20o32jox9vC8Kts3a
FGHXLGzbU+8bzKwRTPgrHq1iN7Y5InmGEaPDNTVXTBOMS5IJDiZ5Mbl0dBiWMz/rN16lpNylypZ9
dGBS8oBWaHv8UOflWIziFVI3fAiqZR1NP0uOzHUT/FOR+gdWAxAk6bOjPPgxZzpiM0VklaR+Rucg
D8Vkv55Vb2eQAxReH66r0pRRHvySBTiuLUiG6z2+NuoNiQxABMzni2M7ByR5Kv/SVev2emmAXFkc
/Yob44U8BYoQYaynBeQK+NR8gLyX/z4N1swP9GNNZfoLy8FgeuWZlqeLafK7abCF3howxNm7me0Y
N0/h6YE0B4abvTjYPp+SgTCH8HrmdD0kfvscTnWwk1UyWHaTxXfDrD2WYdqpfo6G6bWfbF37/alY
+i7uhu2AATjmtxtAS8ABVavTb8bC+Yr5jr7rtRm7YKPUU3zF0KyNSIcfJ3DLsgR/shsOZo3dnOy8
lGWTGEFvTTAc2KrxNBYjLKdyCC3GPYpnqn4Tj8Frb9nvXfh6VflyTAW9T3lBByOPi6oBZjsNZn3q
Bet5Pcg6dW1wED8LGnjDH4J1ULg4zYvOZe2iK9G/Ra6DOWHUvBtbNjCVC3ftHIFVQ3Eg5e2dDD9t
biN9aJjRc1D9aOsX7XCSVbLxD/WySjaK+HUcWS97vo2fKymSzm+xVoyGvqegEyESGo5lleyHilM2
4HlPHRNzeO1Qlt/SGrL1Xa4jtSehpKG8BsrmJQZ+2etgsjeuYn//xw9D//jD0HQgNfw8dE8QaHha
/f7DqAO+Y9zd59usRAARzcHxpmaSuzJO7HQCCd5OCuLPkbGpZhUUeF3OS1wXu9hPCwLLGleFeKDL
Otmq6uCgM3zN1jHlGSk65iyN+2wmsAUiASGVB01gUWdxmKKbumm684dqGVCbZ9lWgZda+q1RTnMT
tFF3loFr9b+NKaN+XW8JZDZw2VZdi85i65yRK3LOc34HXiBYCqk5sIGqK4ZzVstEu+oaZBzmCWFh
4IgEL91cvoW6csJgk+yGrArFcJ5evvZYY2XDMioXkt1k1Xp9eWbYzZ3qdLd+ED7zyPV3I9obqO3g
CoS0Z5s1oE3D56Jw/F3iVR0G3Y4ZnOXhraHGqOlsRLHeYELyOowcQIbJ1grzPURsRN+3EFmScRhn
tsEubeJns2r85RKlUoX/oRvxD30UiCKkXRwdFKjnonOkCSzouxt3YCG+1juK/yVEy/TKULbGWCcP
ZquZD5Y9Y15bYXdUohz4IA/BaN16LiqTsjTqClNCENcXsoMtejWs8dEN09klhYt+AT2iw8wLxPmF
ItQpj0WBcwzKWMNlFhfJtsg7d8erdD5xh/oiSeWj4bzg4F59UnJEM0nBsBJImz8FZA75QTnC/wjw
xAis7RkBZzNTbd2HdFQPXqrNLwBVzEtk3PJzmyMRN4+sI2VD57ffgtHzHphA6ig1gBtMtRNka9aO
XjVAtJ5Y1tRZ1ttb2SQPA04T6AJ3yJriEBUd+6modlh1OZsks4vnvIxRkQ0T7yCL9jievUk17qfY
esIwwN4CNu6u+yRR9k7Rgkgsw26jzrX96E6+x/rSHr+2TPKoBjJj8WmarrktwqzZumJnTbVsfO+i
zN4jPNXcW2pf3xuFgYKoq9l7WfRFXK0kL2nEhQabedKITeYBrtKFF6PkaQzFT3XIlxP8DpcT0RQn
qvekKQEyTYZf/T0LcGKNH+zD5LDUk7hGxJdQKAzvE5LxCKYCBfOyT1WUuDsynPFVLYp1WNs32Irc
Zl6Zf6qV4uE/breG83s6zkHhR1VtzWA9y33yH19nZJ4LBMVHlKTs/qH3YWRmUCo2kwldWx7C2vmR
Mo08pj3fcwvHlHsSJ2s7inrZQby1i7VOjkP2aNrITv8fxuGnleynUgcgIu5vkbhlDSn8c6XAR0tU
vauvLG5tho02N7R+D9YuwV0SuedS3vQM29RkP1knW9fOsq5iz3HpKxsGOSBi5DYMseIvTwPfd+GR
ImMHhx3hOWtRjPtV9GactVHmT8P9EIc2tDcmp7pWmdsgcgZUxVqH2YCnwEUQlaaYHMg6eTblyN05
3Z1c1xdlTmo39l9kqcnN+j7ufPOAtjJ6fTATZf1bVZb34DiSWTMPhR58k431jO9WrCX4RyInv897
s8Ifstj6taE82W5TnLMYiUFZhJkKJ6EI3StZtLLIvHImHLVlcUrt6sI18v48x5XyNIB8VgqEv826
qR5rFqQySlGgiSdiSNJPAUS+fxsSv4bXIWVfTemWIeWrFENiXVv8p8CVEPZ5J3DlQBw1HMu2dNMy
4WIYH8D6eJQ13KM955uieeVxjlz/wrUN7yFTk35LUsY51lphHhVud1ujUq2HmQzWZYAO20tnlftM
7FGWqYPeaWC+TGGgoIhWew/YcfSs+rr33fUisB8QhEAqQQcilzba3jIG5UmbQGkhiz6fC2hlTx4S
PV6imY+QSjIslPQte+7Kk9WMyRmJe0C4ohjEY7nH2wT93qIOnp0uxji4TrS9bJVDul6CNYtoxXV3
GVIdrGXIoZ2qxwUmgROqtW2jSDsppjN1CPRxihK0eupaU4WTTBZksknSFQHAyCvZImNSxf9ZpeQU
Rx0nD10D97cSL6y+fK1b+SpJPHRbxx7QV5cgI1mW/XxTMIrWshwH93dkedUp2IZebW4HJ1Gu6zQd
72JtxIpJyeIfeXA99W36PYkcJDUsEGnAX8KjnbY+G1VT9gz96dbO9fgHCdgvTaBNn7Hmex1LD+zh
TkWb+1JGFCZKnow1a4oq/AnS21hFYjZAF5j8FHBINYmnm6KYd6WAQ8qDEgOesRV0deemQgQDKT00
/9q+RpeDHjKmUazjUGgq2990UxVjukmV8eMgJWqfCG6Iy1T2uP2PG7uYJr/7lqsmVgeOR/ICSyfP
snRx3383TVGRAFc8aJqbMlD2cRKCcmItC9STOa5r5+TAFXKFU8Uv3sBbEXsNe27Hq6o2W7iWmgFQ
5oJ9ihOY739/Zbr68aU5juralu24nFiq4XxQ3uoBG7VKEtSnaYq0TzBf4n3bY9TnCAtFtWSSMThd
y11uAl4NHQOZ7el+drLiUzuAPhbVMXfkU8PEgLQ1nVJN17YkyoatbNVcaH9V7OdY9BLMHAkHW99/
5KHs3HtMJFgIN8+gD9WD47oqWvUiSkGntw3R7SswMpWLB7kqgKbrbzw/sYV2cH4nufHyLEMoI+2r
9F2spiF8ssZmzvgZb4zgukRsds9mtRe+hFj0mOjRW56qnuUtH3XV5laevdXLquVxUWN1ssYWcqlX
BxBJI7c/Lj9nDObgIQvuwaz1BxDzw3VAwrI5vNVldTxeryJy5niDVbM/lH/5fqyfEjFRzzWSlcOk
bnIxwV6qxJksrnWuNw6HGMxPIybsqiPI3TBnl7V2buN2ESRBv11X2LGSoki0LrsRDcapxcj67eu6
Wiyxmy2J8vFzYXpgmVrnRpcIBkpjh3fmW+n/EHZe23HjzBZ+Iq7FHG47ZyVbDjdclsdmzplPfz6C
GlGj45n/BouoKoCtVjcbQO3au+5062aMNegGfGA8Xn0pOOl/Ropea4/K5/pmw70fliQd92HKOTPE
1JvaMiksVKKCDHpFxtd3do0ssY3MihQy2bT/7k2VxvFUcyyushFC1DSWgmMo6iZEnKaP36vRbY+v
yCLJ1XrA/pwJoIyjI0RQ7yQrHrUvdVTNXUWcKiAi7VMGsRY79twAiV6HjrZrFalFcWnpTwsFEbME
dnbIOmL6wAhb54GIDMNt67jWYVT6s6d71CqEo1pf+L0y1F1bwjqfVAZ/be3gEkd+7y41tHZXDopl
WzGIs6hsazpApsQRm8F+mTQJjbj6V1vdoA8iB0juyAmVy/PgokQXeO4bZEH/+ymiqP+subMATLF0
teAZUViuKc7HfdgIBbarqIl+iRNLO/bymJyLEVlptImKBMZJOzmPk1F0xVUm3OJSNGLM0p3dQx/8
hPo03AmHpsHRa6aoXiQ1EMIC8CqiBKAwpt4ko3sWV0tTwNCfr+Z2sYqTRxHeq1OibvabnIamum7e
ZtoHSVcnUqD04AmaiKxH9tAd+hU6qWQlE1J0Wp6Mx1oFRicOBMRpQqdC7z9oCNnbg6+gusCpxeII
u+6Phw5jbPLAz4ZrpOZ8E5YzCzFdzKjlDjGqZROEsxmyY06afI/uEISPpWWnl/mSHNJJNgr7IGxD
0kKIY5IFu7xeqgoKJD7yNrrmkTcSLtEUg2VA7t2g98WJwaVB3e0iroLgU6Vwsr2YDTioWam8hTVm
hT52mJf8Wun1+oNjmclnB7XxKl3dsAd7oDpHvxNgv8SKX3sT1s8yw7kncEt1Iv8P2IOq//+PK2hP
MFWmDbKAP/jDqtNVsjErqQm6sNWT1wmp9Grly2l8URNYlTZhp/qXBi7aIgXMmMbuUc5diqKDtvjS
BX18KdKJm8QL7zvXgDeONEWT5vKnACL5Oz1zL74x9s1aS7+xjsmfzJxfVmuwfniNXl5FpOvkJunn
fjj0bAnRTAqkXZXL7kZ4y8zJzhnwo5Xwto6j3Ue+sxdOMZs36R1NxffCBAYnWgGLLVk3Mhu6YsUm
lWtjHhA2irrPTKVi7Yg3lrVkQ6433EE+jY6F51xltePMsuIZcfdm03y1ukOzrrr7pz0zvHo2vdnV
moxZoLvSpelzbW8BMljpcc7v6NR0sstESfDqCCQf5b6oNU+15SsbpwL7P6PtRV+a+pJYjpJbVaBe
bpHtmkosTE4Y7ksDTfFRvnB2Ct2xWQ+7LlWG8OamjnzpoZmajZKdKBdha/PcPhs6leUIlSjfxLYN
lUCTI2SIx8SuTGzeFtu8cRN9ubVfY0SgraEctIwTc5G7NuFjqjMkSRBSUMYcMTpTljcVnBoXyjb7
mxc4yKl7YfIz7j7XvaX++FOA1/U7oCWo9/njmO6aPmrPfWU1Z3FlFhIlnoBCjB2I+ee5C48gxvl6
CWWf0s6DZr/oD4Pjw31EOVVXhlczpdh5pYGAu5WjAWlMAus0MnHBvoHbQCM7h3FsjR4YUHgVcfOQ
Jdqs6nCfeVQWu/Bqek6jnLU2Dz1gF1winstmUlyKxpdK/aSanxfLu2Bh1CJdOS9uc4guMGR/CaHU
hts/D25Gh1bsaPcH1faLR913/Wc52wirF4zlQ9X0l0IJxmept4G6ZogYzM5M5wcpiahCnbx5xrFX
61XSVniHwYcIvizUg/BqWl+v4ADfyVaO+mTfGBcIk4xLqahBsRGXKUw5l1I6hi7gSAqPyWjKBpvw
DVqz1kbzzIi1PUaoRxR7J4YMqfVYZVZyyCJQrmMSHOGg0ZOTcDo96EcgNp/mWcRYcePCN8P/9eBT
nQ8bEZufWkXj2Scjt6doHx98qq5JscuD/tDFzRelcnNqfWtQf9CvPWgWJMaCSqlPsvjqphTqvNEv
1ZZdbd8N0HT3vgPiMQ+orQicEJxmVGODzJAsWJ9y04TKssqcXTV05kU0UYrSRJb0w0642dE1xUZc
zu5pcMaJ/WLKchtWR9GfL6FMiVeaXqC6Vtvm9I8+UM2aZLBjSNraH2Jt30y624ZS53eT1xXeumgf
KgcBHjuNqCTM2s+8D/YD5P3FNuRkYxsgpvFkktl/BFSu6F7wRB7Sf4KPskCoKXoN0CX3xpMxPPSG
F6O/ZLhf1aiVSY5WKlpCQ/olhrwLTrIOheAqPbE+hZa0Bw881ZaJah6nibuzg2mp7RGmKWopB3oz
iYHGVJT2Ntf8uPy3edjtvbvb2yAxtbjlYhKnAKhVtOL1vJv2D3P8wTS9YvHKxGv85ysWtxNTTwMH
aM/gsIZKy/ei5OLHcbF227TYZL0Zw4tPIxWuB9RKCpOL12qQvXuu+ZAXrbVvObuO5sggiYJxZ0uj
eq6inZhLDA5k2UICZpqHo5Fon3rhNzFVL1ckcZV92xj+dzUx2cJmxWPd6qypFBvWzMkujVW3QmM6
gwESLQFHK4FVTI4qBDGUmVJ7yd2cYgu/vQe0GHx3JUva9EbonyRf97/0FQpMU7zSOcouzyRe89RF
Ekcbg+JblgHdS5RgPypGfqniLr94SVjwiDAQQM80xz9GsnoUNuEVcaJRphHLsMVWu+lGdavstEwH
uMQbJHtTDRKC1CkSElkROxeq/1llBFEMXiAKkVMCumONknYuZDmAetMGZTt22q6ynPbOjzt+foNm
eEimBUqv9ceQU/8yQJKvbE6UgdenDGL9UxVJiJcitvCcmWrAr7AnlQdU317+e2dhGB+OxA1FdzSW
3SakHYqmKLr6z6MTKbPgWZUG+xFGtfRcTOtc1WyzC9SEw9oAfrkxxDrWgUfjItyikabuYhuKAFCG
tDPiFCrIOUwps3iTtDHag3qMRISYQBiF39OQJV6lnPWfqDRARVLN1nmTs3gxKvvWcKyJNHxg3xwq
4o9KJD30U0+YhFM0hqc+OanDhvMtXlw5Rh3sbAsqjWXAMr47UcvNL/A0obCKMa7bZ2uHc9Kt6C7h
0vQKQBk+fBgguoraz69giRfDA0QVd07wHSE04I4h8z4GOqgiGXxclRR8vBxf71Eu+7sBuZg04DCy
z2Hk6nu/Q6t5J9yzh1NRddP2WbzOa49qXDEb/GQbVfGHeR6YZnTvVLfxtwIFhP0Has9WjaRxlyBz
tg0zklUf2eftpk2NI6Vah7j1i5nP0wjK7MKBny1fxUCWus07hvyZCNRGiVuzkqPc5sNZNGU05gW5
peKzVBmo+pZ+TLJ5cs8eccn+iCAJ/P55vixzbzhPg5LSQ49TuDnfJWfFMlG8E/MfGFE/pGoU08lk
H6/CkUw6BZI5orkl3upUbw0IAobf4TBm4de/R6Q+QtKbomEtI4aJt050s7cJ7GrsIcjLBxgsFMO7
AxPowJtoWN1FGdIjZwZevi27aaln8zLF6Zg4QBMheiTeBz9HWxsgnwiZk/aB1yLKiFuMyOZE/ts0
c0xfxXPM3BWRYp7KAGjh9y6EE2IeX4uOy6mdouTdjUP+s4Sw5xdSuvm+HeJw5zd0K7NHWM/hSYWW
HN6JKavrnyPDZ2Ga5tHqvwcVJb8VBfyJkHtWnVRtl72y2H57qn+HZql1FPZlRy66oYl6O7Dj4we7
2LNPI4NKsY6iB1WRvQtKzpdTWHL2gg9RVN5NtIaC3zDhs/Og6OOnuSLSdTxQlhyci24X1nOU4EN8
ixIsiGIuUbb3NpeIIsv6SVTtRRPvYpSHaPVY7mbmfoCdBM2oXJfekfylhjuJkPovC8+DIIVoqJDN
+dzMXBjCpLklkr6oCG4dQQjYpGp0QmPkxSyci8wjeWI08uDeL92tIo3TsURtp7fG67ObPrjaNdC3
yihH8v6fPYlszZUxVV2Gr763GQwVqiMQv9oB8Hb4HLHPb1B+Gb2QFD3Lo563GIY8ZGmWdVCmjfY2
s8ZysyyE/LZ+tc3F0kt/WVKJucS4TDbAjHYU+ApChAbWw7XNhvuw8CjUY7Lvu1K5iQiqJPorVHav
tAtT1gDMXb4vK6TkZZFn+N+TDHZ28pHc+yrH5I/k6FcS2Eh05FH8KRvtbDcgxXUGiC5fYiuVt6NB
0aFlg4w0Dc/9BQjtwyCY6jPoASuZz0Gy6+xoOBv8TJ9ZSmXFSvRhw/pRFSF5r8krGt/NeYQZPT8O
fNUnK4taDNPIJWoaqKl2w6Zz8to2slzwg3abb9Uo59/Qm9SOEbvYDXD64pvuab/k3h/vEfWFWr8r
fntdV3yzzJYShCYxjrVRZN8uMJsW89BkGipmehvadX50Yif8bMgwm4i9ca8lp0HX9S9xWBQ7tSk8
2Lp9GSjA3xFeGp/GLDG+aIN99o1EOYz6+ENQmQu2cy+ojS3rM4NzDvLlwjYgyLjqcooKRFc4kMsh
BxY+CAu/NNX53+ZZxoh5xgzGXdviLNlqnvQWgVGz1n+LXuumlGf72oNbj/p1COX2Cey9u6MWsdkI
J6jN/LHLP3ltQ5W3XaJ8HYB8OwinFem2mEz0xIzTZG3v6FdWeq+TaUHRoKZEfrLS7fygdYl3IDfA
cw8C/KecEoqHsoe1R+uicl2xXoP8ZzBO0PQZTx+CzSjQH3KCzSZt0UkdJyR9t1LzPrkHMOs+IPiO
urozXtoYrOnaT4GqFCoVAPqIFlibIUJi50h/2H4T7MQIYUs7arHrBM5TESccBlJvYuJ5aN0VV/jG
L8ughhcxTy5sIqwks4oq8VOAKPl320g/dbnn/R45nu/SweRMIEQ5vEnlX4olfW4o0/7umqWxcgbH
+1yacrsxIm24lzyqs0OtUC+QJPRHGFnKo+LJzkW1ymGnohqOtiLa50NmFUiYNupK3M8Y40+t3/3x
fs3gfK5L8/V+QVb4n4u+fb2f34f19r9XwIr5IUMH76euUamg2rqsGaZtfcA4+aFZqR1Z00+9/xn/
VFREKuQKZyRFJhxKU+Wipldhm92OD67JkKudOnilftOQEF9Te2jO4wJOmlGDV1FMSBwOqeEq4p+B
3jHZT2pnIO7JbtTsaBfT5aupQVS1SQoru3UwUAmbAS2bshI2c3qii2Cb4Hm+2YY2u5yZlpRsU+A6
C/X/rAIgBAGEaABVT8U5NKODXQXdwVMaziSF7d2Yd3ID74a/ixXTVW04TzKLEcDZeSZ5nyAZXlpo
olrtSSoj8F5TI65EIxxBWLPknkKCxvUS9PP+jlncS7S48kTgYlymEDbRiGkcqWJG4bZhHCTzMxrV
bkjrcCsYW0UjaFzFVWN9tivIx0RHELeKK+q19X3Yw13+wSG6DksDMhNhSYkTVK+COnaJ6xsUIqE2
ExbRiNtZefZ+yiVeXC1Titlk1wyOnE25exRk5QtbmtdmINMPsXp4sut4AphNDnc6fTU7tE7QVnt1
LyOst7GJ5Y2bxGlrdAzjDAYcVgoF5A4r0V0aCzrl69JN+vigOUl8gnWMc0ufE+l+xVFMdoWxmtu9
zbCMy/Q0v/z391LVnA9bU1ZBBllzk+M08tIGX9F/bk1VGGZ96qXzk+pZyl2Y8SSOlUH+MjTyL5Yt
9l9tBI152yAyUNbV3nIC6SXJnAINpd797E5PqQixjTtKLOU9ZfDuiSMs82wNobRTXU7kyMx6G7KX
cHBHlb9SlLb+qy/CTarCKwBOJtqp6tD8BG6brjw5DfdDoCKUNQ7HQR3cr703+FtV7aEt08zs6sVs
xgbTcb/VTrdLtSr/i/OUeKU4kfnkGtG4NyQtOEZttwnsUj8WUxGmghxqCm7QcV4vhVX0s8mvs1hY
gcIxD6PWeY8N3/77GH1sjqa9xyyIabzGO40DWTsR0U9hsdzX26ahDFjYRBNHYGsi3Ed+Z4JobXjI
/RrDcCdmKUy3BcERXjLhbEGk76vEAfgxzScaKdO8zZCkaFu+2cJQ/pJBMnMWt7Vlpee3azMCC0eY
NNCAqrgQuLyFl00U7xrbrjfza3Di2l5ptdMfxN8jAl13qs4uipt4XWqfaSS0o3xKSI+UQzX6DzsZ
TtBaVs9VQxU5FcH+3lYq4ysFwXMAssjtJtAS58xKIn/opDrn/8dIb6Lf9AI/eey0NDl3Qeds8szR
f3Q+3D1OZn+zELbf9cCmDtDi1Z9VTb2JACV0snXaDGTYrbaDVFJN53tVTX43Cel+bhXNOzoBuChJ
L6VvdftbDMwrRGS7UQrPngei0bOpeczbXYmmxpcxca1NlGf9tW2C8mwpVbbrkNT+RE6RDLyelL96
N101jQmTCqWG6xq664dEG9NDn2fuoej19j5243Y67CP9pTSQRWrFr9iQ4JOoKGJFPBFp5Ca+OKrC
EwWppK3KtuPZH9OvYv5WAfhKndqPMs+hyFEt986Wx+I49iGoWKMKHrVOYdPZxuyiWWFl5B8R3Ayv
utOj2Kza6wD6EgRzk/GhMofyO+S+0KXFTfAJofp0C4eoCkOMhAR4gvwk9TLtpYX1g5JKB/nPTQEq
5gWNKi/UlR9Z6ftbq+6Gs1uO5X0q98jrTgF+052zgN234pYQXHbjuMrqsL1ryjq444utreJS0b7r
JV/+2NCKe8Mv0ltPVgxWeRw1j1fwP3b6EFMIwzYNEviGKvrvaaC+uH0XP/ptKl9kCziOGMAm6Tm2
iugpUZ07IHQICcdthfCobQ1nzzIqhJXDeDzHUyOuRJN3ZruDhG8LPrll7edVL4nsAVCZiOzCppvG
178803kpEbD/qqqBti7sVnmYyvMpU5IRS4C5+STLsndwk7q5c/Kez7/k3puq6x6bAOxazsqfRFgH
08iqRkLYHlP7yZwaPzT4nnBkcxY2Y2IZkbwUoWJntJ8G1pkt/MHbyI37B7658nocE+MrsunPIdQe
KL034HdWVYCA6OQQIZnbdA+F3bi7TC6HswLN0FlvrVujGMVNN85tbir31Cd3bC898x6uPdGZLZ5a
3DU1QltF3T0IE98E52pK9l70hD2J7fGSK8ot0MCKwPrjVRCMal+WeaiEiU+JHQcc8XAj0VhxGRxl
yk1XtarA9FaZ6FBA7iqRoSR5XNY21RLu9PnUXO/Zs0bolmOWsUZsfzUAwv3V2vk+AeUbrKrnYFDg
X2NPtFO8Mttkqq8gOqGGN3Vqst4dITAo0SSXq/AmmrrwGnnSEx/2rgRdrTCKaJvazoOrNJzAQ1Aq
Z2r1M/UoJgt16beBTAYVfE7AQnrntgWPmtTK2aNoKLJRYbcCaGQ91XpgPTm5vdaheXoQPSOFUkeT
JXcvur2VTWguB9X6KVaM8q2XimLaR2GxTKVZD1miHoQPybdgT73z2gzs6JTEZbTlqHX4ThLrkNWq
8VkFvnFK6zjaBorc3TuK8kIpFwrentmfXOj0PkUynPh1zZZEdP0kcG+wPFM9idNvvOCTHteXpEY8
XJhC1S42/KeavXCSyixOKu/pap7NTqonB/6eabRopJ6vV6iinyriUy8H5FaF7nw7abC8W5jlcN5C
LUCqMT3IdRTdi6EkGpwJXBkcRNccG+QSUDdZz95AKh7JN843Fqaehfkq8tyrkvjFPZ+KGumdUv+i
9QWsTmYpv9T8x8Zecj0eZbCp66jTaom0lWKUg12Ap3s7KrOJ5HnictDTxtTRj1cfro5S1y9GR+LS
aaJvFpmvnV8k0OmTi3yy++ynCFBML1xppdLDMOvGJ7UarG1amvH3uO2QOAeiO6S7TDfce2qh9c9D
8UUex/CLUpbqrQkySqSnbq6C0PKjodmIbmzZ7obMWHmALuEIvRfQO9UBGCFRPtCmAKfSuFc+Obnm
nILakldKRwbPMTRzbZaRRdlvxKtwYO1ZQaaoXAdbU67iKm2Ks1Gp7nExdYBirrXxjOB9tVKoS3SA
z5olZTPUJI+6ckl0qp3HDIZXB5jvBS775CKuADsmFz3U0Vaglv2dVzhiThqrle2or0OWcR3IltDP
PTZeEsIUiv+1qPRhbRded6MKzr3oJqgMWASclwKONlN+abS827Q6ZJplqq8L2Ymu6qRXIcP/0MEC
g65FmyUQMsVmvZ2NUiQpF4TSlaBB/7nWiqPsZM1VTWyOAdOieYS8oFsroZ5/1RrvZ+3r3i+/HSDk
DBKErWFjsJ06/Euv+Gn0CqP7Ikt8MhxJ0x/SCGGRlB0xpK6eeQwDxzhQKxnceo5PYEZwkyerqpBp
IoH9bbDXvh7sc2kfdIlyCn05Poum8sr4bPvO+66mhFATWGG0htOmXrdlElzN2m8fyaB9ZXOef+9z
K9p4UFOegXCUnwZHvQq765fSRkk4GapKtXh23XrazOffvWIq7Ncs58BSgwWaIkXHIJLqe0qFjtTO
D5fAyep70ah2XW1LYzpARLbK4Qlt1bdCgfF+GlCaY7WVldzeaUMOu/ZgjY9j7vWnWu/abZa6yg99
KuEtghcS9fG2NQz3BMOC/6gqpLK9xvJfxMiy65FI75xaRkoqLA7jgJj5kOfjpWj74NkJy78iO0/Y
m7nBs5ZLD+CFnDvh45FB9sDTH+yOz5ZUu9kuGqFH2oqiWQuCHgMKsR56kQrdwCLXqps7BNUtVuV+
7zQj8qYhxxsrYRQNpLXldux5xPpuBdlWHf7tjgp7XKMgFG+XaHElAvNSyleG4RV7nk61vhGeRu/v
OjJix2QEvzTbNJ6FgRW7l2UWS6m3cQl9SmZ75snwdGNuRFetLEhAhHEw3fT1soHqaV926schIk6M
Q9r3da7AB7aPGB1flfLBq3N9JetudYhFlcXST0U/jGt9VQZadXjXR2+RPrjfB561rP37J00DzgtK
VzuGWUh6VwZu2gW+OntLu+ifMifYJlAUVFBrrzNHRTVcq6TL0ugFBX9Lt6iRvh20/vMHe0qtGQsj
GhFrtX10cmQS1f+0C+dig4K/vVT67oN5ud0S2lSIBTumfxYmEbHcbrHplXbLHcCBy5R/ijWQY15J
MaA0MckyfgkWNrcIHD53bcFz0nNblGz+/guXwMwf/I0UszoRNtF8eHeEbZD6ZmLxMv/HW2xRw7Ov
y/T3nyZZbNkw+Ky/YML4w1ss+zKvFmZZUKQkLMX9/xS32NrgYjRGBoXF33/hn95ew/IOHYzNx2VG
cfUhFvqPLwmJlv1/v7ueaaBjDuk1YkH/+u4WUr3WwBtuxI1Es7wJi41disrmC+G/xfbH4MBKd5QP
lqsPsyxvhRjmmLl/sELn8we7cC62vqH0W83jRzbM16LLEBdLUCy/Npk3DivPrv1dP6Zsj1SDDO7k
aYPO7jdUR9Rrm5O87dwXrmjyoy7x1W3A7uld1BR74UCcNLL5qih6xY4i0lxSCb12/Dhp7mcdyx0J
Dh1xEzGfmECCxI49Kstofh7VnWMCEZL7CO4EuJ3OBpLn4VFcVtAGJcjlUDMKBWS1hYgenRrdHcM9
nPLdarSN4FNTuD98iDBfVC17sU1WkFruyYdayqq95o3Rc5DH90Myui/8AjTok4wxynCIFGePElVm
jxFbEDkBKip6QdcEN7DTp3YYHfgwxlza+SQR1kFog2BB43xaKjnZUfWU9BGRwPQxDi/BpJUnOiXa
IictQVtbTCds40hFsp1k3nxX20MH2W7lYeMByJeutjpVGAeU42arLAPTF0GL2FDlgEJ4I/mPhkre
kPrFYVPpo/8obHWiICDTtOFRdIWjq7qNhuTyHSrg/qM+ajm10OXVivI0WgNG7PcIn7QU+0x9d4D8
t5HKah9FZfAoJoiD/hZGWYjWCSaHhONdOZD2NFx5p0dQORps2M95ZdVncQU/TX1uvFrlZ2zyiP6H
GNN2ETAjv7F2JyaMJeTd4MX4YW4x13yDOVzPICx0+Ca/vYZ3XhFtaeElBRsN8QzyQSs/1uyz23rO
GQDqZ6Rlsv1iehcijHzLHFJ8f48QV2ZRQv3Z1hkfWGZZvPY/u3Pwck8rHc0DhZtH4ViG/fs9i0av
d4kcU1/bGHcjciPngcrKO3lq/FKRzk0EYGTqWeZg33F/6y6CLWuLClK4WWJFiBSF3zxLdo5LbDK4
2bVhjScClvgkapKdYZXtWjggSyFTVQdWuCJTB6Ho24vIFKiAK/NF3HmZN+uBslahStHUFLrEt4VK
SXEVmnvQXt5OLl09Y38NeOkeQYrmRx+qSn8YqLKFD4y/yKJ48hhNGpspn07EL6a/kCJ+hJ4rS9rO
L0zcw+3CneEn7mW2DaignIJcfi6aXoq3nepm/AbqaKJNL2iOgcbzohvUFKRj5iRst+3vgrRieCPE
WAp3FlunlhHkpOFMh6HONSzS+BksZbuLJnxWpddAs5LpMp2gWhSUHHpprK9ZEnWPCRmwkMrtZOr4
5pRF7X1vXbitFK+zBoFflFJJlZV6+xhaQ3ffBTb0aZKXrGFFdHZ9bkNNNrJ5diuz2vhqq53DqamQ
HtqlkS3Ln/rqEVWC5N42YmVdZnK0a6duD41xzGr5sAwSI4c60WDi0bUzIA72r0Gvb4RDNB+CM6mk
skUMEe65zwFecPK1ZL3MJbxo83HkNscIwwe/6OqRI1HpH7akK3gl76YVl1r6HHXQOM5q4G6eSivT
TqKtkAgXDTA5cKxCR7x3XO0UZsnmnddLOGzzMnvfhGgvN7GX3A2aDd1iDYxQygxNR49CoXbS5B2M
+f+ibUlXNLVZJHewHQdHqc5e5uBqmiHjUcdxhr71kPQND77xtVcMn90aI0WAuE/ipfdVmCYoUgcc
MFXBbakuSYWgmzvUQLJwCJSLwMHMxStGoHonBwr5OU6Mk3sr3MY6azSoYEpOeLw2XjUKCPD5Uljt
iTdtVU8UVfPlf8SKse9CoQ+kipBUi2oeTXYYK0lrfnH2DzJ9uotoRs25Dl6QUnwYZLs2kPTvBac4
YzL+AMzVb+EEjE8wkppPoLk5Scbe5jB1m1DL3OnFKF1VJ68B3o0aXz1gD4aRWSe5TOG+FJd/7KuO
ZJ5CW4OEsUUlR8QocKdAwjAN/9jX3oyL+90txjo1VyEbs10ydup9JcHTlxa9xR4vVu+FrZBM92Dk
0K4Im2hS+NHvvWFX6KEBe+kU6/fK755s7nG2USuSbtk+klibJuaf22whSMzX4udqWjPNv3godb3+
9n2wzY4yWfeBCdruLUxciV85cRXmEj+yH8Yu7mVcZ+TGRm90FgfTj/PiEGPnaT7MLQIdA9CplMjV
uapAMiggHp6LTnLXZEJ1Dnwtb+cOmXHNi0w+uDARngDp6+c8t+p94+nNnVlCvd0UuvJkWjDNKUPT
fDXH/pdmefrPulD2fhZS/QhxphQgm7lSCr7ibS4BI65SVr/dSztC/kF9sn8ZKi/dOqwr1w1F8NBg
KwNH+OTvtChi7zN1ranxu9E8Vab/7GcgtrcSmpNq2ybX3K3hkA8c110b0lTBOgXPTek4xzHL/ppH
pOBZlWZIb/MItezadasZYJ4zdG1WamwFR822k5VcFsM9xALjPI1t/9Bbr7ibw2y19tc9Ryb7uQ+x
b3YgYT2s5mnFuIAkYdS8vorp9XSuKvOZdDmmFDcbEfve1yaMxJNMrrviCzLcxcrDPGcUa/4FCsdz
02jwC4QlOLlJElyyG/Ne41Aigeb+cTaNrbp3CxAbg0ZmRKpSZ6d6iXoWjZa16rnLIRPjkOYgTDU1
FwUgf1t5F/JuxOQQwxabW975UeechLkxZGj3Oh0MqSGnOwtylFWRyMA78jgdb8mkKdB1ykukteNB
mFq2UYA/2kI+l6G9m7vCEwkBAnNkg6VI69BsDFhv/OiS5iX6R3JlbOxB4cNRIEKjaHD1AtC55EFd
VPMlFRTBpYFj8BjCmSGzjA5ztbpEfeE/U+//W1FL51p2mv9c1vEnRQ76u3rqqZZzikOq5ETPUGQI
xpsHMBpHLeil+5H/9i7wu4HDv3g8UOw1sOcJ8nPZmtLeBY190+rQ3A52bz/khvEzH41JItM62VOj
caI6N6lUQohqF3thEk4RtnTFVTgdJC+jlrgP0wH2alAunu4hpvnZUSi/y4cov5QTOQsAM2mnt6bz
kPRWsS5rI/9ejOHVB5L3O6ps+P6s/qerJvxiorHwSXIT6sNQnrtS/pGdEOe+dZYx7jOEte4lTW3v
dT1P2QtJLvA4bMKhAmMHsmaQLLJ15cQPjL43GiVBLkDPnE3c2OkmoZDV2wYW2TATwbu1Yyqqtx0C
KJGKpEE/ztLzO1PK43WpB+bG0jL1Ihrj7SpvyFpBQXQoAs5lm3pQL4rv8LGbgweK9EjlvXDaMF4H
zQ1XmaFmzxzVJOcMOYS1peXZs0sS86hTlrLRzBC61FiJ92PbghSeME4GOedT2sC+M8ahc6OuvLj0
o69v6j4ffuj9F9XVwp9+7ShrqFPrW1xF+kWZTpYhmUpfXBueQwKSBMLJrlCda5FCGVQB0ds00xZV
OxluFv5sS0os0LdurmNTq9chMj3KCxg4UMaotsOL3grmKF261IYS3/R2MNYioBpv8E/00Amayp1S
KN6u6kJq3tX0k9blxcXOHahya/sLhCLKvWi8hJTcAG+sB1wAvhjswpRbNoc/FtTLEAG9xiaG4u8L
0+YB/jbe5YZX2Ze2ce9pPJ0mR6e59yAhOUGefhSFaegoECvJrG3F7PN4+DWPfh6G86jFYXsbI4XK
TNxZmN2WZxBaHtZBjBQO9rLhToGV7N2rSTz+JWZdXkQEZP2qyyYPGPU4OJdlaOlqw3oYlW633HRw
svIwlrx7y21VyHbvINgVI3t+NkcPeRlBAWAabIP+j7Iv6W5bV7b+L9+ca5EASZCDb6JeluTeju0J
V5zksgHBvv/1b6PkmI7OOfe8NwgWAVRBsiKRQNWuvX0F6ARRAOAL+pURgMasRCUrpFFABcuAkkuk
274jbvsjrdwewcyh2YOctwUxQ9Tsx3FCTr8D9WTWu/IYNGx6HJQHZMI0DKC5RtdFbcVOmnG6om7j
pM6RRfw/1AMcxb5vcnzbkbQCULmYHrO6OoAFzLuhnm8jvtp4HXh2vQpwQTvbI4PMj7rG8KhKk6MC
BptP1lobGu9dfKlXdFngJNIuHM/H10lO9YIGu4J9sxRKXcM05w/x2KtdUSu25LXJH5hVd/clewYH
MHsgA3DUg60BG4L92d4Syb5oEfmnbiCxhnGC7sfwkPrX4KeIV3wcUfadtNG0Cbz+MIAwfFMXAP1P
ujQAx7S7CCG5bV61gMlywv+jEhvXZDQ3ZE7dSrTmnrFmXcrhO4D6/j4kkPwYiHQP8osYT06cjEZN
ZkFX/tCe7eYhC0DlfdxDeU7mnkTZW1edqsncm5C0OQ0CMUK7yy2cPgdIE+qGJuhK+ShDQDnpah63
DVQt9Xggg/mbPUSdbYBQXPBzt06t9uCySAEMWPIHMgkhNWpJXtwaRY2Uj8KNAhX0xargIxjARQdG
Bac7+WmX3iuI8t3LJgPfun/jDNWwJwqbC0YbGkPtQ31Ige6nHjWD5rwh27k79smurLt0VcswQb1p
mn1zy5epz4OV7bhqmQd52S+6sQuuEofvKyMJdn0JPuE0FhG4KpDxMmTcPlYowV6A9it+HxR4osui
hbR75i8V+Bx/Zi4Y6ZH1SZ+TBjGwPuDANUBSZcemGhkBHslTy/O33hyNI+7d9RPAInaTPZX62uzB
dtpX6sHBjvXJjZDeBIr6Luqm+ql3ozuvzDrwtGOODcUPNrT2ifyC3kBiqW3SI03GdmIsSp5ZVzRr
9bVadvnBBAJpVZkqeQQzM3JnoeDPrYtD+oBqoNesDn7aRTS+p/EIVSGL/Wo6vhYyRzo4rvepM+BG
B6Z5JBNrWxPuO7u2q/qfScYfrULU3103TxcT7okvtYNE2lDl/CkomA3QTJw+jLXpripr4reDJaKN
F1X9NR497Xao+vaoDBHulcejVZOmj0AgMii7o5FOyo/gN/roAujAFgwMu+tMzyJF0a9RARmjVBOK
bYn0X880KmfqLQeqcbnpfh3TWleoSbFfiZernGR57Aq+qVQV31AjRgNQsME54H8VWCbFY4aILEhZ
wUniBCvoVA1rR4EPm6wj4GR2TAiR7XpvStdj1j9XXp0daasajyEOADgktQq/Oqjlph4sKmgH6r0t
NZ3fPLOKZdjUjXzlOlmD3Veqy18BAsyL1L0uwFkHEaNOvqbj4xBU+HSKxLruPfemHA35SM3I7G0X
mtUt9XqDDUtY8R3Zp7nT7ZA6ZkuaDXDHvJ3icE+TNGSKGKyZBcpX9IrDhFI2o1f2NucJWA+tDsSg
ohmuBxtkImDlsZcBbq7XiG4P18j6S7aolflumvW4ozFqyKR28+pkju/zcJqDooa62KF6AJ8VUNfy
05QtaJBeZwrAPeOkQbehRc4vQZdNDT5QMCe8gEAk3sZ50gAFM0TPPtglRrfzvzcsARQlzdrr0I6g
jchkvYxSiKuWoN4tJzN7hoR2sWtcnm7DycpfQAazBtu+/z33PFT/idE+5pktcMARMYpvK+ECQjwZ
wY7VUf3qJsum6t1XLp0WB5sqBlUhulXg7MdsFI920PkHiwOaR+MyH4FyQWz6NpmG8NaJc41vC9xX
d1TY8SQQPAIg236sgIto89h9RYQk3PRl1+/IH2XnIku6V4TP/N3gN2xN3oAeHVNv/OXFprUNmD5F
eJFyr6LcvW76vrrpM1HdtLqZoEpwgBgb2OC1GY21I9ePo/GqbINcYzpBalCU+LKAYCACxb2dHSMR
b2mlJO077HNjPh2dyVzPC9NsO6XhCVWxIKG1brMeZB+F5g6amlHWK6l3FKYx9Vs8777b7RT3C2L7
tLM6gkC5npaqNLajxZ9BlxGezrNkOPedBAotOEvdX/qelzEHFuyMpgJwHK880CvTJTUOUIL72Peu
6NUyYeCFaenz2yk61N5HAFA1NtIXW3rz5Cc1ZVLcT2vqQS0Bfl8uwWSBSJXrQx+gzJrlEJpACwAx
cct6r7rFQRF5dR/SJ8AEGL5RLU23YRuyAqdlc9uONQhgrOEbDZ2NUWV+54Iv9JCArcfHRsePNxUk
35fnaVkM7U0o72jNPrbjo+2Zt1wNyUNjWitDAwHYOCZ3lnAP1MtyhriezZ5tTXeucuzG+wIyGqEH
ynfmBc4at7bpytJNQUooJHXSQ+5bLWiK+jQ/d8/TNHN2akXw259Maepv7fOUPcV2AZCW14c3U6FC
UGNl4loD6sBHiGcmRqgBjVsE5eix3vHOAytEqx3qrivW3C0doJfQPc+YmcGvEK49kV9pDZGNQxqm
xwJ8pIgqbnNg61gEUhsr9DmQ3pN9m4Ci/XbANmU9VsiXUReBGPt2aEdgeMvmCVJnQC0UNlg+NJNy
Z2iecqAEJPAxamVUfX2Mirr5uIztftxnYDgFRATTo6tqZOdT3DXJu47iZpfaI2SS9BhNny1poRJ7
zH9hUGL2JTODb4M9nnk41gMDZQNZfgEmb8D8CQQ00Gw6wA6A0wdlrdNERxnhyEWUtTwAzInHULMg
C1ubdR2gJkZtIuipiW670fJPRlOeaJLMygoB6Qw5T9z7IlAohsl0HwCD8/s1TGmzTWQipj+PJa57
qMSkrmmZfsTWtezASDONuP+CSgRQlRhpGuwlgRkBKKpeoK7Techc5xaMI+o6LKCeNILueF0w317T
5IA7NoqjrPsksVGi5Dnii22KUti18hJnXQ1QXyLbHrbUo8Z0ObDlrbqm3j/Zo8gWOvXalt4HvTBC
v3gfcems/SgOr6E3fWc3CnGXcLonA3q3n+/9wocmP987ypOwPvvjvdD6mV6f3loPGcOTUPyePGm1
v7Gnv5Um/7Tnee5urLphq0xYtzJxPj7M+Q/+G6fPD2i2t4J0Wrd5//VNOXhT57dYFCMCdiYKFIxe
PPtDfZ3UMtNI2uLZtVZSjwYIJt9CGOORenFoqUOcQHrB4Il4xr90W5eouaNZS0F9R1R2rcOAOK9K
diMjPKnHsAZqa8gh7AWZdtRs4JnCfFNB9AF3QkAIaY6avB5+tb0xHqmH6plyzUCJdfZuzCE5pCxD
/Ewv1oH8HHqFV9SpeIGkcBcNCHpjV23C6bpgjfUUQHAQGeXspYQeylUbT4DI6u7gQkgh4GV4oC7H
Dyitovw5myz3xG0UrNkI9r6EAtpoZdSona+9+qS8xV0nulf4Dtw5CRSmoIH2wjLwjxY4cKxpManf
AgKmxbU3uNbT1EP4RS9W//kWOv0WmAuykRT6txxQdbfWOaUJ/DtSBPwaucenEODmPfUaYI8ZEMCQ
OfP7VAJYrfumO4HCx7b7DaQY2cKCmk1MP60+TiFWIMf4QCpmTT44gIT2hs7h4bcV1c2dNj6rnukh
chjSIgbvFLqtVzjbKkLEc3ZAWd8ScTzQn3VOVEGHCMZc/+ajmDfb/15d8xdGOaROIBdr+x7YMm2P
/4V5XgOuOuDpzGOe/2iI0gi5zkOtG1FqMqT2sy9jWS/cuMjXZOgCJ/YxTX3yIeuLdcBK8q3zjXbj
6fIWajJd0+LXMWpeqO901a8Ju8s19QRNkDjZ7GJShczct1McRucuWdOyH0uAXwGkm31bb3Ie7RyG
37kHMdhDZ/jhXQ/GxQXJg3NIy9hTaj3ETezsE1GFmxBh5DezeiMR8H90ZJ7x6kBt9NLRcN5oYTvP
2QqCJ+DDUBVgvUYEWR1du0V8WdIbFgIlVAei2aIhCGdg1ju3unhL27ggED/QNBn6UW22i5q57iKH
VAXAaGVjvc/iDHRVVF6LVAF215scs7NgA0ghwUur3P1F/pu6lARnHXTgcKy6XHLUuXIQsdwrFDCt
eBOhmKFWYPEWJZjCmiGETm18V41N7Vy5iE3/C6GSw/FUzlNsQ7L9z////4SF+hrLRCGI43ETX1Kh
9RO+ELv6HF9T1yqQd20gVu4cBCKV99zK81UxoEykirIERUmDab8y6e6ohJ0almuwexmDoo1IeAJU
jy0nhh/duV+oWqssfc5Tn+Zzu+xOTWe9+TGkJMw0Cn84V3EyqR+1EcWrwUuBkRp5ffrLPIg1kbkP
un+aB0Ynhn6aML/4T7IPf5R7Wt/31V/mK8RlHv/lp29e1NVZuOu5ro8ntA/KUtNyLgpevSSQEH1I
cbwXLYTvJicF0YW/nNnk6OpzPG9qsNd5sd9dd/H30ObjW6uKA+Aq6skA/hzyG0jy0Xgc4kuLw/FT
FP8xnk7Z2T506/EKSikoZY/U9PZpT+OFVyIQABLPlyYwB5S2doZX4pcQQ8nZDECXnY3RjroI2L/X
I8QGgE/OnuRULgsdKMt708d3opZAtP92snkZ7Wj208n2XPU0VdXZqhP+h5NRcgQPmAseChya19iN
jS8Nx28TIe/ium4a+9EGoT6pmBqdYew6q0/WgzaDfFSLkzEeSp9m5A7At7HrcwQfTLe46s0ImgfQ
NM9/gkWkdjaFP/4S5mDv/SiwHlRjv6JmL4ayd4zbRZmFdxMf7IPrxuCM0ROB89anY/M2CByKvbz4
cARh6CsA0l8dUTIJVu/at1YTSizeA/adHB389jaOfkWpoD/7379ZxG725dfqAv4tXPxOfQ+3Cp+x
Cy6hKktUGtp2+QZVNmAuUOFwFEjsxUHUYXOgabf1ED5HcG/rLjX151WJ+kmpbcmCbKc6ydetAOAb
WpfrsG3FTzuPtBpc7T+ieHraSBmMV31g+9dZ6COBaHDjrbVyfHcgmN0kEhUcjeE9InczbeqsuU3c
AIkYLa7RImN6BNDN66pouKaeIzZn9t/Iewe7rLw1mxzpq74atsxP7W8g1o0W0MqIbhpvSp7L6D+G
ZlxBXcJ4ZPhpn7lUZieaPTuJMYbYYwz8KmhH8F9w0w59dB8UVfSAZ3G00Qqra+p2RK8G8UkhPwwK
I442Wfcum9pywZNRAqlhJkhGmUO2AoFT8QZF5Q2S9+5Pbtrvddv2TwiN5JsqybAFM5C3IkFrMrUN
A4nNrLlysqFbFVrABdn+eFsCxQMIooUadSCKwREn4mRb60Ho//n/8lUBf+2fd3Z8V3wbdx8oRTJm
AZZm/3lnr5CpkU4zBm+Ni9y/DRXU02j6Ozp6zs2Qebt0TOPTPORCgmHZT4HczmOj7kaRUMsvx1lg
7Ocl6TRLDniGflnyPK49A6N76/uxuFa2Qi4VouESvOm3utfVjJ97PAY5aQ99cZ555pbx4tjq/II5
Qt3O6Au5nUl5Sm7VEBP09mQxj0+DHy7zoZeAK8GVJoaseQENV3uk3aCNXD/vsh7fF2wVUQbtgQdR
jBvaTRbdYB1xyno/b0Q7FA7E3OtuaKdItjYwjQxKAGWzQjFovELCEfEq/SDH4aA+igQS9Hvq11mQ
gKdIRz8SJExXNN/nI1jWkHv6mOJJDb1osi+4rBTu0L+nyL6pgEYCpi0GQRDUP/ieCAqI5oCuUPj1
olLp7ObxRnMgUBd50i+TM+cBuetJK/fsHY0nuJcuR6NCSaMBin2wLDS7SFrWo4Pijq0FIdvVOObW
Y6Dq9CC4OaBsA7NZj0iU6yuk4zBJDfbTCK321j25B4YEH4xngKAdBrYL2h9am7q0dmiGH2tDnQ+x
Q702uX6urZwk2Ixycpe5DSK0VlpbJevgmpquDhy+SEb/MTNsa09j4MtxwQPKO7k2ygHpTtRL+KtP
57PLvMToGF+cIdiqtlVVSaBoUqt/IurlKB7YbmjEZgTCGHdIImBuQxCDQIURISYI3W+KNmn2MlZb
SGbnJRux2S3U1izA+c/yTL0h5HwxjL1x+pahYuNvrLGIMD1xiBWIMhhl60ydx/tC8UX9EdzGEFMt
2ZkB7NLmCw0YTc3NqFeblwBcjS1jpzIXeKL1G9fSRDO6UZklD9K0btQQfAzReDcApmWDh3jVTNPX
iRA4Ul5NI/Txfo//0xqZBqeihHiVTSL5BomdB3qwyIkfp1BNLxyYipUfD+qE/9HkaCrRr0d8zn+a
Amw9vYDGF++m9DWJpnuQZVPfpIVTLCO9uaycaFmBP/0tVCiJubDwK5/jF8v44izOwnAHcXAqO85i
L7Owy+T4KfjNwS81K750oUQFg3bzmJ0cz6uQ2ouFLfTKR+nmOnwCQWJ7byv8MCCo0W1rQ3BACGzz
viildT8m/kvbZvJIQ4M026Pwi2eaoyE5+R7W77ItKkeh9iDuo7Br72kO0Phu2xQcDKKo9gWM9Pdi
5D4UIQeRmsdBC7khnGRK2Em6BIKdn7zsPE6sYjRMSMpscDiIVDcXw9QlP6xXgEH4ys+DPWXAIgY6
+UQ3QZ8e3dDPDufMWCPqsy7BoDJw52DD+k/js34NWWh7WoeWpqE/159f8tOe1qd1UB4OgD1UpAjv
RMinkpsf8CcaSzUQqi4mlD92rofwK7rzxNztW3eov0yjeGHlSvWr400KJag/BdCi1piu3LLdzfpn
ZxPqI5KMBFYKaq1IQE2IdM9mQwhLn31Zm/vHwVONa65BAAgyR0heL6wI5Akzwdg8NhOM8cLpoCOK
FBKNEasYKJc+xs48qeQ32zgJKt1HqEghB11nQHMOSCltrD6HOBGeZ/3JzhQ0s0pkZqHdCzIxPebq
MZqg7sisRY5kKu+uPLuw9nhCV0sf9dpviNcgHWTb/xG2ucKfG/0ww8JcMGUED9C19dej01hHD0DZ
K9z85TasgZEEgLNaIhBXvam4Owo7B1cVdLHJ3cCnt3AZzjOJYXJ54jrL3xrb0C2mA4RbAG0L+48G
H9rXruklY72g6SjboaAM98B5iMYHF9QvoajzFXHN5Uh0DAqSdJMz3BI1Xa75NxwVpFsaoybz8RSw
I69azGMq6IBy/OpOc8WYyiWYJNKtM43TFR+juzSYggM1ib5qNWQRSuu4VGm7ttrY3H8ZI5vZpZ6t
P10cM1ArXoPUogV+K102YfQEbGmjt0DNvciRx49ZB5Z8PTnGFULcEwqcLW4gT6wblK3gyccboLHQ
y3yr3NW4q2gnGqF1yHEyGIjf51cxwvZs8vkqHAjOj1chY1rAj6psV0FQeons56LvcO/HHZQ/6R6q
GscHU/cUlINojkcm+9JzQLT/6Wch5wh2N8MQYulZToayqkp6ex1wociLTXssCsfERYEgTqM1NRjq
mVILcUUo8qZN6jx4qgcy2spQPqy7xjB5O/CnlkuaNXyZPHjNljqzPWLkzh7sXIhBtqB2jqaq2SZF
GO9wH777CBlpWZIv76ErUWXZTRIFt9ggrPpSgvHGawGqTNLHmP9incueDInTMjpWlfFzR6j/kF7J
bzNTm/3ugDrA3dXB1OzKvK7vXCu+NdKoOBpOiF5lgYAeQ1V6+/ExaUabpS3TaYWCrPCBTkZCgVW9
qeQdHZHKXg4bs3HHFU1SI0dof5gFMN3KOgDdFd03lgIkFo+2n2nSInrL1fc6AwwqaRvnNKqiOGIj
KdfA2oWvEnvNvLCSnwVI4BbQH/cefK9kQDKH3q4Gx8F9gEjNgkwyrMZBl/ddVOxjtY4Z+bEDgmKN
06G5S9o0K8P1ZGFniqJ9UOmkkr0a8fQQgNUPxdD5cmpTEIOYdXVTTu70xkwTdfQZEw+psps1KsHT
6w5lcztwYHdg1bW6k3Q7d137U/xgNBKHFhTUvIa59YBQ3Nclq6K5yfWSKe+ROkWNyUMAWki6FwGX
I89HvBLF7AMwYUc68NFRkK5MUeXXxtAtXRRIHRU9i2cT7VX6IHwis3m8h1bIrjbUvgr7224UxWsD
hCMeIU4CKTZevva5hZBLOzzHqT8c8q52lzTuMWNaBKlZIUXC/fs/3QuApXe0GlKokHyIPtxB6LEd
wHS+kJ0/vnUs+YaPB1uOYSyORRR5yyrtQHARqfO4Zkj7u/HZXtRTCWBo3uNpBkxJCCBvluwhJ6cW
gS0BJ9d3V2qqtlsMwvNQOsdykDUIu1xKZrkbj6g+yU+GwDmEkM67nZ0//fD2pn+JlNo6f/lH7MVj
Pv47INNpMwhvmJrl7kuklJd1CIiYn3yHILel0oXowgcDYQEQ6o7FKoL6xpK6Zd4FB7pqQONSQZ7x
dx/qB8Z5hsbIjzkdkpF/TlA3sbN+bZvWtGrddjgxbO2gOoHCDcORw4kan7QBaabQVIi9NmyH8b71
gHzvjmWMghBIigdbBzeHHdiAmsdSxd+bWKofqBh47R3BH528DLamYX4xAJU1EC1xnOKr/d8jWMy9
iI26LiTEmGMhkGUx5EfERZpYIcKUFmVQfXfDgDWoZAelzg/cSPJlknnOE12FsnCfJj0W6TG6orF/
tqv7Aw5tKF2vwz5aFoML/JjZ3YBDpL4DgcIr9HLNBT1BoMrJFomye+R+9CPE64C2QoDqQM+eepwY
IqLo0sOn1V2a/TtfMqalsDMfDj5DEhl0g0A+j3iS+nFs3DVOGYCoswY2PweghsZky4K7Jqx2eddk
19RLIKV6MwbQI6M57VTjcm93FkB2nws5JRQAdAr9bEcT4Ev+WJx8zwtg8TCO82t6eYVgyKrsrGIF
xjIJAWm2Qg2msZ+3SYbNsCX62z6Qb9C6iY09+c4msZG3wMHjjExbP2o49EuOvEEmXe8L3c5MPvaO
Vd4PJ27x+Ijd+NlhHDzsLM825GfBb95U0hUtAwTVTcYTtU8z3p+oiXKwAULyDw8ILrxV25V4oR53
rtOoG7LpVN4uQUznrWY/miW72SSQzFtBx0Zvc0uc7j+kVkJQUQMRAyQ4aKVi64qVyZokz7JgClEO
g8YF5LBe9VllXRVlfJ510l9QUGFv+F9obWsFXllAkdo2RnY0LMudabvvFpEOW9ZQ7hi6cYbXZ26o
JQMbMADJtENAFmenJYhJ+nxL7zT+HDz/rec/sw/wZ5N95IAqhyzpoxHIr/erJESUlmbOfzctRyth
y3vLitJ/wbcuRr7LT+/A4YT4lI+MDXSEUJRhBAU2v2HeH/0m6I6ROXxcXYw5oj/IIQ52F+PkdTEG
EQy5qXyod/33NWdfT3O7Ag67m1/fkigoOgfD+van1/vIN1pdDixA5m0lUyO+qSageWeFJ8R+QOFU
5tZ61nACQxeMyAdBxm0/TklwoumyqK2VkhyfvWvioJV40FDRylCz85e1SSSKaSCO7bvbWTKKrhCq
78/iU7Mvjf3dO7ownl/y803SItic/gsHJGcX+T/XdR3ISAnT9SyPI1V9+VQbIU7W22n1I1eFsaBY
EBHG09XfRo5ourZTMDKHE3dWnShwi5yjU18CVRfLiRgMNShy6ovozg+hIVnnZn5CZXG/ymoIJ7a6
21RlfqIJupq7nYeIgmiOF8Nzd17own1eQ4Hva5M7chMgKYKjJaiE2uY4pGH4A3gBtswLHqEwNQcF
UBOItZnb1bfeVDed72F7a3evqBJtn1wzFJuSuwKhxt66pbXIwkjOawnTZEsL2n2Xa4k+v7ENMLF8
7MFVjmoFw8qyRzv+QY+j3x16GKEsgWboUfS7QzO/zcjn98zHAamOdx/LZxD8WHt9i5JdQPRk2Jso
v4DqDIo9m7saT2ixgLa6fxP1dbuyCsh7ImHr39AYNdoXBJGAsX6Of/pPEhh5SzdRmKAo3QKVelNC
gavSTQxZ1zhIxImG5BR+GZ/iVpxoiBpba3R92tMQaqnATOgAFYHvrHu2JTOa/RyfX+5zXOrXpB69
DS9va7CxdqArzXM5gFAth0B4i8rgNP4ZZ3W24prpqubZfjSm9AcTEtSfuVPddTawYSZwa5sEqe4X
W8g90XyHufvt4xlRgwvr5PI2euAqmNYmiMDW1KWm+JaiaOXe/pznvlOvOQgiFly5dvnOU+DlfJTa
ICtkG+Cv4AZ0dIcWn5RuJNQTAab8PWHnTn0j4spdQmKP7zsr37YALb4AU+itZWuNVwDwiFuwm9pg
GtAbPL/YJl751cIulfd/tuiMYlihbvlF4Ml+6DoDfCF0aQpWH5huQL83FNAMdcELnIffz12aIRuy
pu7sh9o6rEPT50uamgyjPogUzM8G898mhA82vYsdQwgI/UOWlf1921xTxxdR9zDmw7hMjSjH0wcG
sT1GxzRrfgVFDIpycELei4xPJ3KI6zbeBgCmrlLlfiyWJpeLBWOR7872erGgLX8NBnsfBg+Mh/90
S6cbfmEZALyX1X6+e8+PhIsxo81dYKDNZnExQbf5izF6WQkyUoBTwN5ODzzWq2A3jNji6yicQxst
J66ffa9odo7efNEENeBhHU405trFM4BHzY6GZgv8dXor9nuWJs5jIQrNFx+pLq9VfAUeMQHyYlAC
/xteyro4XyGT4QscDQAf5RCOF5egCSRsYhsBizZZJGWD3NAerHLxBuI/Magwoc3jJcg7mywF50pv
1aemvqK5UhuYiBhYq8yK74xoaPfnLs0ADFYsZdU2a7JOeBJf89SOr1N9pRgqQuWOtzFUA+yWg3uZ
RdA2qkW/afXlEAO9Sk3jQWY1cgU2DLy9pUnLsEoQdBRsXRlWl6zI2XEGyOgZ5fg4Nl0LfiyImQwS
aWRCTABAjiRK69yBITR8qLOPAiRgMcqrOI6DD5hF5LarySra/adTFcTOXar88AGQnvPwhZNTGO1q
bCOAz02OzNjQPbnIJG6VAnNZlCEDAClq+SGY10v7vtWyPglNkCwetkk27uBFtigEGPxXNBjl7n0l
ECsD+5gtVt2njWzA5TZ6Br+FUp3YxgI0qpVO3FI3q2u+QkYM2rp6lrrzLBkXMQM1A+QGFplri03s
AgISAvUMCo6ovI71VajHaNbo6o+r/62dkf+b6ibYgf4MAQjmuY5pg0jb8/Ad/QukL8zsppNtFT2X
5c+k4epGZq5YNsDvfB/zZiWHzv0ZBhAQAAnr8NhYibMpNZYAamDZjW32X2xBfQksAVgTzraqK53N
wEECQLaghQGZI0DSE04RD7UAoLrP6r9ceQCp/vNsXmbZKpBOsYl0mGQUXXTltdGPC20VBDnX7ijY
6ayjYiLRsMwVMrijrX5QtJoc/Mo+u89DdGV249mdehTvpiUABo03NHZ26OwlogHyNTTY7ZS22XOa
W8mW4Wy9RzQ8fCgbUIMyBHV+dIF9a8ooe67zNtl2zvRhoYMYZ6mNv7HIkcG9ByzjiwVPTHX5Kn+u
4RtAFbSu8FERj8qQRCtX09XcBJN5nVvM31Epxjx+YftpRhZuA0IlA9CtJRQsrU1mJtM1SlQ/ruax
v7v6X9gZIPf672EZgFM1HORLeEtwF1hVy/MYtzRuzb44CHSVkwzhMCRPkAI95o6RrHFaKL5BUyJa
SbsUe/BwF9/acnwSlaxvOaj0Eax5ThMv/2YwS107COyAVQQ+uZVnu3QA1y350BLQwIPuiF7Cj/rz
EgEoIZ9AA+0C+2wYqXxXSYKjoW3ajxNoLNYZIttHmU3pMcbnuYZau3hkHm5PiGcEv3Lgt0bvF/n0
KrcfR6eDSJD24eCdPObYHC7CsHjnYTW+JHX2HTmI6dYwZHrvp9Wdsu3xJWpEtcXhu92QlQyKs1Vc
OPI+6tg67MfutY7KDPCwsjqNdcZPwlHRio2V+mF+k4bhvUeyy1aVCKuTVYQRJBha0J6D5dlrl6Qk
MCsO6Hr4FPV/4lNCwNdXvIPaDogpIUwAi5I15TFpzXIF0GBzFfuT3gymi8AVwQkcF9gZf46JUBkn
rlVqMwIRCpRDXo59+p5NyFqPkV2T1QyEc/506g2otBQdf0SpSbwP7REsLWWfvVZ+v0zqKn7HASlb
ibEZj4Acx7csEqC90xOVHL94FnH94VnAc6h8B7+pVk3Q5xih9J718b3AVuYnSDRORjwUL5Epw7UA
8P2YFF0J8USzXqfgf/imTXOwJf7Ekwpo0N+mXWP1CzHgKPc++WedJ69S2OW5+7Cv7V95zC8uBsDx
aGr6ffF/t3Gm/gHcPgLsW9FytPLgVxGyFz83k2/KdTyQaAQCChByuEJpkdzWOIzdqxaUW6mdZz8i
w1icnTz3pTTUVyckpJptpjJwAxfZY6u6k2P6yU3d++oxmvxgmUHaddfqLtTOgh1IIhD4Sgb1aOWh
uWg5aoasIi+eUb+1dQuGxIcTYI8gOw0lkNVCFANfO2X/Crl2WOhxu/HSA8Q+GdBOgJ7rob4NQeFA
l2MqwKGvxnJDXWO0kSAv2x+GOViHzo28q7oaDQChgdqirlEyY0GQroCVH7O13gzMXQJ1XfjOs+Rb
FOm0kK4BQjlfFVuDsZ8qVKCzQL44OlHzOYGiWITmAs+LNn3Ygd1ixO407A113TVVfoXDXLUdZZvf
IwZp4MBl8vcERMzCCI1fQNo/g+Vr+EZOhsLNa9BOhag/nIoEfw8e8O76fFSD7A6oElVuFC8G/+kV
il/bRTWuwzHrbulKlkN7eRW1Xnub4Sb8L3Y2qqChNJCIcmNYElTDHCfxdEKGa0gK0LQnybOTlNYt
vmzZI/gk1jSMyJY6FEbRLWOI9X2bnaTu4tj0bELS4FaBmARf3FNig2pK54x86fVbaDWY527KxcEV
yn+IWx9J/tLzFy5oL15dZ2qXUDosjxNSYk/4BW9oHKUvH+62Nutj94u74xQvSWcf6r5UPyBktWlM
Q7y0OXhc/NRkV6qPOeRJPWh1awsZ2WcLKMbk67G9zmQfnIxQJlu66sPq4wo6QMm2D9IAxFm/x2h2
1GN0Fft+sz//d/WogvmWBQKoryl4QxYCyuF+M50MD5iaxlTROpFj/spQvhBCAOUnGJkkGCyAEE4Z
c7c16qJ3+Kz/h7Eza25Uyfb9Vzmx3+kLyXzjdD+AZlmyLY/lF8JVtpnnmU9/f+Dq7V0V+9zTflCI
JMGSgMyVa/2H/KJZ6cDiky61brmyEnsv/jBxNj+UT6KswBOWdbAu0/jzbOHAZVLa1AIGYUa7Sh9y
J5jH7y83cd0L488dX21Ll68jftshF4a2kf07s2IsiKd+fBGZ8YCnS0DRGpvpEMHWz3aZ9l7Jw7tk
IBW19JcsDxTaL+1f/dXe+r3/cv65fTl/6JWyU+EUvNPV4QorGaN2G9Pc2TgI3ywDlG2bqCKFo75b
NuUgoaSPCMfnANVNdnE9H1oqk1m7Y2v85VALlKLbNVj7+Yp2gDOm38EvnPZCQZFAIAMHSQ2pqrKr
73SI8Hc9QCC3CPRwb86bS99Mlj1n2bu80D9u8FnwwozknFojl11NVoPsVNXugiRsbwKvam5SM1Z2
VSGVzrL5taOcmk2nV9UJ8zI4s/NLIIQN9t7XV0vfZQfgdfmkjN36818sbX6GjoU3Gfyf+V8sLwBU
lV0z/5/PU807ls7z/wnKQt1bhYGQyBBAOywUCnbxEyWe4G5pAmSlOJmOKsSyWXeTcqU06dOy9VuP
5ag48f+2h4dX2uc5ssCe/UnHU5M/U5Yk7SZbw83yEtdm7LZey9QVWxRdu7aCu9rUpPHmPgniMp8d
Q/Hc+wQc0dyyNDeZChjGU+Lt0pXaEmlGyyz3npFcqXOghNRJjVxFEF4mTRV72Q/xvcf+6+lverBs
Fijf5uPGJH/8hOfv7+f46jHO57D4Lw0KZKu8bGUKswwQNlR+FYWGUA+udLhJT2kUuHWtNA9+0cvX
wmt+LM1BGHl8aAl9hblXHE0hfkchUsl/fxAp9HVhL1adfuQ7NvPxyVRHp0Qv4Biro3+yyjQ4Le1f
L0vbn92W9q9uy1E6dA5imn+f6bdDvaZlrls6Vkz4FsXVdU+WGqhfDDNCMOMjTaBfh3of3LWZcdVa
w/gs9YENz33y1ku3YkRMaulWGuZwA/gcRQXzrshV460fAFIztz+n4FtRz7EzrAdSinWVNaxDgBtc
p59dp6z97NpJGekANHQPfsdTN6T1bTl6k2P5udgVntwFrpIg2Yjfj9hVv23boVndNlU47aKBO8wa
el9xOlyyzmaeJhshI9m5bIIdzs/Lu7gph30eGx+5jDqCamMnEgGL/Xw3t0VL2/zOjxv2fvX7te1/
6aeHEYImg+18pX6WvM6gtwmKaArSdZJn2uuv3Z8Ce5reRqvl7Wf3OXGkjX66qzedA5T0BnBCd66Y
187UZLpzHBiTK4Ik2rHGiE/JVHsbCbMTlo1gEEUdPi3vpDyLnjKM6Jzf3v3/+4WxBx5A0n+e5S/n
i7pyZ0d+J93JoKe2hHARApBERCp1sM93S5s6t+lz2/Luq9/yLteU/PG3fpjDtTtLzqlhThinxbp1
WXBM4S9bGYuIX/dNUWJfPnFN/+6pyeNLU0MbUmsV489yEBsYq3Ce5xfwSa9tGZTHxbBxaZLk7RwB
34p5/2TDCxjsASuoHvGMGO/e7WjVrfu5nfaj5DZjKTZfx8+nzJoSI7/ZOnJpD5TtNJ+y8gBAN1kx
uNE89UKM3hoy1BS0/rx9PTY5UGDaA9oDJY0ex1D29hXj0Wd7nJt/6V/M7S1EFxBG2BCR/NdIgi3p
fr0c0EAQWb7rM70LiNf/vb0UApb0//Lua4eFL7XuRNU7+VB/b5V54XZaJx6aeMwO3q+bDDAFFh0k
5Nqh+Ll32Vw6/9wrY/ZcACT3obEjWibVEYA8+NAzM6cVQ30YZcIgb2bkDHLWryxWlHvgx+pTYmvX
uRmrtzg3IA/RVfull10Z9UFtPQux7NkaOTA1x/CTdYCJ+72kyhkPFCup1fKaT8MsvOcb955Re8yt
Q3wVzy9NzCAWzYfYfx6yHLFsInKZ7JRiyLZSD6gsAWN2aJuwuVj4S1zriQE/gy30WZrL2Kj2Juon
HztXD0BiPkrh3x2xdM4QDnJBnY5bf7CUtRb41TqZ52ptnqI94KedEJelhTyeWCeJUa6XfVMWmWvN
ioe930h29xgX3GwkJDedalgWaiBlDZ8CXZlcidkeEim9qRX52JR9MFvd0RZE0c8+PoMlasbjdynK
xFWAJ0QBd+WmEAy+Tj9IsWuK3t58bi99xrD97BMoenoTihhprlLep3l3GZRW2S+fMc9UVI7E9Ngq
JUA5MfaCi8He5Qt1tq9dJfXwCDg3cX7erMmAy0g/yldSUkaO3BrjBnkh0hdzW2IXEGiXt0vjZCTK
VZTHf+247PClXt9j9rcd9LG6Wl7k0qquWDhWV7EStfumsT93Lk1/1+2r7c8DkO8TLiklaRVNLS7e
AaKr+76bPkRaZmjhzG1akb55jansl198eQkBLS7d6glFpDA1j60uoouCkfmhadXUWTalLowvEwJG
a+jWw3pp+9whvDdfyIiIzkdVkTfcqtN66b60/AfnIXrHnc0AuT+2mnlktSd2Wdz9fCcBKD5m7aTs
lnd+YSq7/6CfJGXtKq97tfxuS0hY9LCpdg0K29s0VMYHUrv3SwYrb9QPWyjT3VcHJcvHB9XL0UzQ
dkEWKq41NNl2GSz6MMzWAAOz7TLQTLmVfm4ue6ES/XVz6WzMxy6dfzv2a29jxxtgytZVGUn+KR3k
3u39fHyppfJHHCO0Wdg5edm53RT68NUexQXlDarTDfjLK2teHjHK9S88P4+dpBmQ/6z6KsWFwpUU
UIZBPQRb35OtQxPU1iH8893/2BbI0tlOu2S7HLC8LH2XQ4eQoFJEIfnRSb2g4ycetEzur+V6ukQB
InKwYEskDSr7WortDMCghcZSElB1n43fzob1I7V8JpelKcsrfZMWWuQujb2vzli/P49bGtX5XJZc
yOegfltaNL1GteFzzAbHakL69xCermXSF3PCaIpmO/opoTTDlpiTRoE93NdKh4j0vMUc3q8MERbb
ZXM5fKg1sjnzAe1U/+Xw5Yyl6O49Mz02FamJMiTWQ/P8oc7q6ABeOFkvqNC5HfKddvlf0tTmzJz+
a5YamqJqqTP1VVGFZcu/EWBr4WPBx3L5sYQnmiAmevp6YdYLPjcnNfkeDlO3XXYu7fmM2BqHCg3C
Dk+j6TmNkvJZh8V95D4bXL0oxufS7EDAGoQWZaCOz+kj6tPVczvJ8jHqEI+QzDFZo/EZVs1qGrO1
pUU+i5zAv42qPkbLz9N+1OLQU3l+a+VuckwJoRp89Lzt33XN86PUqdMeivWwJezDl8vrzLtQncVs
Kts4WHltn1JVYGrc1/5z3QUXMyiG9wkzhtz2+xcZNwEXFLR+nSVduZeVTNoGY6HeSmAhXRPVtR8o
1TjLQWRM39GW1R4UC429ISj6TaKwcMvi1DhVkPru/OGp9zJxX+B7dkSxVnEWrEkf16Wb6piXLziU
r80Fb6Jpcum2iogPal+++5Gln6SJtVs1hJ9BnSnJG0nSg8uCVreQgjZYGHyGhiSZPvctGPd5y5r3
LcHgfNyvPf1Y2kdqkD+gmSS7fjgMtyR47E2lYrwVa91wNAbF28RR3d0asS27sd+pz7aUP5YyZjAO
k2dOcoBM6gNKbcZzkqSyaw94Nf6Pp2lAnLoad4Gj5HV8tpQMzLY5mPvlI35tLt+tievObVr0Ope4
d9m7bC7fbtm0KQ/v5MhymtEcnqHTH5pI7+9QJ6vQ+6Z6tbRbeinWRaulO2O+LaVA/KWbKCmU6S2g
xULC8Eyq+03VlcAaal/dh6NhPXmFfRAMbrgjGOl5eQT/z4/h//rv+c3ns1b/67/Z/pEXYxX6QfPb
5r9268v6v+cj/uzxa/9/ne429793+KU/Z/z5H1evzesvG+uMaGy8bd+r8fJet0mznJvPNvf8T3f+
1/tylvuxeP/nHz/yNmvms/lo3f3xc9eifvGX0Wc++89d59eUo3av42vdvP5+wDuN//xDM/5hqIC4
TJBztm0s5Or+fdmj/kPTANTZCFpTUJM18M8M3U3AQco/VBmUHQgHRdGEPkOfKWHOu1TrH+hv6EI2
BLVlYSnij39/7V8uydcl+q+sTSEOEWD/8w/xG5RC1SlI6qYh4KLrfAbxu/7EYNStGmgYkZbKLk4Z
V5jUH+V8eiuaIN70QV24RYq2J8a+WaKHR3+ytuRFJQY3rTtM+OuuCqO51fMacCWL3R5xtBZGPB4f
8YicJ0s8EBxOoaf9aXlJ6n5yykpLcMIW13/53X9+vV++DmX2X4d9Vdf4wzUB1L2uIeY9c93/gr0P
SFAgUtJG6zDXn+M8fTYKzKLJi6Ad+NxGReDUUmVvMR8snD4vd2ps4dGBoFguqs3QSwyPDHdSa9fr
Oq2PA5XOtaIYa0Tt7ka/e0Nwx6VeaK2w8NJcQ4E5nE41MkMFKgappKxsWznFom2PkHZe7HF8R4B4
WPH1cQbz0b4RWn7TxD7ARXtw/Uz20GGLXgJhHIXS3Lalle7yPl6BtDRWIM5haVrJgGNQQFmoCU99
HrhB07zrpE5XWNtuVLufXDKZb0oXPpH0qZxat9uVOZUPViPvY/mAE8Bt2Nc3WpU/QKZ8CZFKqNMz
vogoKlTuWFtozpZzxlQ2932A717LorVS3NSUd1PlX+uVfD1M0Y2a166vvABllikT6H71QwTNrQj7
Z7UI90XfkGbS1k0U3tYPiDPvYqPe4Yi8kv3omKnaRY3zj7DRD+2EaaCsgjJh5eaMXfDSCg2N7uiO
rBNTSSUuct5eM3ZfVLnfS0nmeDFQ/XHa9q12RBfvFOTDFc/budgBMrsq4uo6VyvJTSUEfCt9a2rR
pgxOddZvo8w7NrF8QRbrRPHgXhWrONgDPd3aUnH0fOV6UONvhEhESjDCk3ZvJeiohNq9Ie6S3DoX
UXkrExeZAS6RRbAi7bSTAbKK6bVVa1eu1a0qwhOV54sRNU/llFzrsPK0cJ+2+ZFAeg3WazsGJ2gv
pAFM19axHJVj1N35MsKU9rl/wB/lYNrJNvf83Sjhn2flt1ZtXRVTcUJceOUpRbViPN9bckqdlVm5
YKIh15dhGi2rMxTmWg4rJiD1hxQm33R9+ual3V2bc4PmGlH9uG/QCrA6CYxUd2wM7VTgokMWY+Wr
3a4rV1YwnYYI6ciiVF99XXmmjEb6Qx/ePDWPSZKByC5uY0uaQx6Ak9JBF+GTkRU3Vg3CtxusqwDN
ZjLLWFh5V9CHbkQsfWddfkWmc50H5qsIQQKJRkKCGGMqQEzfSsl8obYC8uiUhslOShHpLIajr467
QiEjy0CSpNIerJHTwNIb/O6ma105HR9Irb1GCN+4fYbtDb7aFBmr7yxe7huWxixEfsQW1m7hBH+2
w8WlAxHl1qF9m3f9lYl9rSIezTY6Yxu9qquHqE9XYrDXtta6gxXucj34plnmD5Tpz3DO1kELFUId
zmFaP/oM4g6MEMxINAoDinna2AH+lPP9BJNt7mIJooihSi92h9h8LJ9kX7kIs33uM+028tQHO9+V
qf5SjvHOqmTkHnB00aLXwNbv2lNZi3ut63YEeaRdlZNd2eepzU7TEKAXqsBIra6UMkPNPC0fprpJ
HDWaruXU3gWNf+yxMc58EkcqHue5F1PT7N+LsTgWU49iRtzya40ulKPBabvhvWPU9/zqO2CE5wJ6
trbV2vrNkocffhR0bmvLEwZMww2CyfKq9fQP3ShAxzaHdORmwQstdlgyKdtSf0Ie/rm1xVPTgPKN
4uva0t7bUkadkPxDLu4TO9FXfVg+A6EOSOB8H5PxqLQVEJB05+cp7qjRfZLNFbnmLtCytaeLlSUZ
iPQX55Exh8r+qmuGra6Vt8ogcAVJWPOF90KYjqf48S4Br+uQUmmVKnVQkb1qU/s2kCZU7eyzV6Qv
YnqhToASjZyuvUBlUQJRjI/CaBi+2k1zp6rovk9Q/FTYtn5wkob4bETpbSNl614l9LIey8a6Dzzr
2ZfGS4FfT2ZnW3Ma72q/vQYjtZsvhB7HdyxBTowBT7V0KWoE6SS+nB5dB0WBozhS3qFUu5HS409b
De4Qj26kaXuzBxpbjteerW5T3GHl2rzHV96R9cJwgxxnBSN6CmrpOhlAGVI69CG75aHkYCl8rNPk
5GvSMS26I0Zsuzxn9GnT41Cho6egjDMPYE3fbq1+P8rxKQvtD21I7JUWTmfkPHQMLGQfCEWTXZM9
XNWqOGc6JlQW46TlSTtyoW0XX3B3esbD5Kmzxu9GELkoLQWuLRftKsDrvUKOQg9tfuRcuk2o8kfx
3kBBFy/hmwHkIAiqx9aT7vJJ2mVVuOO2WInYO5hDdBiUewD3V8p5HL1D1rXfpNxAvw8tK+8x7KY7
vW1vVCV80DcStF8+2qkyGgBjqrnKpwdW2zvbLzBuVh8lXbkVpbbGe3RT9Oa5UrxnkTuWYb7mV1af
P3uSh0VAtGks8yol484toKvJQxVXa5HEJ7m9T+p8Z0/NOU7s/WD25FvbwfEGf1vNerh+81wb5aMV
MerVpsYIhQdOg1jjJs1xVWvW/YD1RA9hfFUEym2fT3tWyqzaQyRuxNA/GSDfRY8gYy9xdO+Vj36j
HnAiFVV1VrP4mxeF77IRfO9kxCBCs8TjpbvOuLaYye1Un0EtbgHRB5eoTl90s3gqDaaMLPmwu+Ce
ivI2UF/6QF71avwy5CQwda2nMuJfQfVGCHWL+eMJiNR1p5mXLtEw5LCOk8JKQ1/P8z3MpoMfjz8g
+Phu0vZIuTR4ASQPo8SDxumsPPsOcaAjvAMG0sjNyuq9h6BUO9fy0G6Wppsgg3xpom4ElP92Eu1D
l5nvtlkh2Thlj2WW7pQEabfxSlPETRIGF5vlpTbml0okbqCVT+8RY1z3+eFjVjLWZn6c1U5fhbJ/
iOWRhWC+TTmLzgSthNqaqzCBq8H4ZJvryr3RZoozRelpQIBpMNqLoUnfpGR6qETN3KPv7lW5fgmJ
VTRJ3+ZbL0LzT67Uu6oJb9q63pl5+BJ1iOj7/nWGq+ioyrs0k1/aJCQrbealKwnijxz5bE83J0eW
e/8Gt2kIHOER+NQB83nqqDNTL1N0ieHCeM/NYA3xUTr7lpGtC1+aXAA0h8Du76QyAdhcHYjyqn3a
9LejUgQ3GDV5lH56lzX/gTyFtg0YX2OvcZtMUfa4lntUYHegVm40yRYbWesf1bh0J6zIXWHEDU8g
oSseANFWl4zoOuso5vXarjSzm0ZpWuxqlH0khxHnaCBCB8MDggoNzlvSBqAyKid6TR1RL+7iHmSf
aRLtTSB5NS8ihIxfYz+RtyMqxoklIQUmBS91Yz9JgDC2vuL9mHMBm0xjFjLH+FmvYQNaVA8J9np3
mkTtENGpTpHH2ZrLoR5tn0C3DY01+gnyCjlei9EkPNtd4ZQC6wsPM0NL9nQ0LvSckR7LTThsEsS4
LRKWQcYzScUYnmCoX+Q+vbbtaYeR0I+wKK8KENheKUknFATjNco0HwQn91NtHHIYXy7sy8yJsBTR
0hGv+QbwX3UyBlSAp1Jr19NovqosJNb27BYoCoxUtRREFVNF26jz3biukz53/DAVa7QNHVQt65Uh
Gb4rsrsaSPeqE8qqKrzKzQbvI0zkcxrEH9IEsqVPmfACNIrkIftO+Kpu+OpX0yATgElZt2tI0VND
9m1nE8owrjWiIif140dW+Ph6IU43YQ+0S6aGka5wM1ZhLsBHkrakM0h3FCs5m5x6GNRXHVpVXA3D
Su4PBBrAi6XwRrOL0S39SXaD0gg2adZ962wWLhWpIUZ1jLkwLUTjaoXK2yXvoWk3VuuI0khXYRWi
agUiLw4q3Z1AtVxjNLmpA4BuAekxR2Iqu7YG1bz2rJHpP7a+o6kbrkSLr0VlFdV6NDQEd0w8prok
VTZakIAzqMsT9loOygsp0CCqaK2R+W4E1f8MKQbefYZMq+HF2S5oZWLDsqjdqVI/csWSV4mX7htL
xv0um3ZdHkz7VPdzR0dcbS0NEWXuqX/oNYsocqxuCkPChk+X3+oiODURckN4EoWuZeFJxHMcpC+K
SKDVmKCUhNxt28LjKW4PJc+K5Ynbcpt4hXnGWn0vIXbokP5uHEyBDBccO+LmYyWjNJabTjl22RpR
gHuBxzpAmNoxy/Lc6SwiLT2m9qtXTlRT5LIZ3R3dpEjdesFFSe0Y9dcEnrKvPI0a6Emw7oWBVayf
YoM2wWhVdaKp+hXDlO6Y+LobqcoPXZouQ2Nd0CcmBc6/TvR+2IR1FzlW3+X8OF3kFvgSX1XCQ8dc
5cwpy2B86dQnObdvjRKQnBKihyx3XnRvE4571MgQHKXiZeSrpjNSh7qSx3THbNArvUuxzUmKzNya
er/rpGpF6RFxDGLVfsgvsT48IemiuaXWHKXGzFwrtJsVRXOuyU1QKs1GGFwoS9ZBFcFDQd1YGwJj
pwbiFmj6DlIqC2ezXOd2nrl2O/PXy/Qcltwbef4KZKbnVmBRWw3vRZLkoAuCyukri3HcSm49K1kP
zUc2AXxQ463l6/qhq+WUCmZ2p3PNVa+40evsRTK675r+Te06BWkhw2Uu1NwmtDBtLevBsVUm7Ky/
KnoJuRMhO+OQZRsZMpGTeTGQy8TCcl2200to7UXWi5U0qgqzRnLO1fIGzAU8R6sv3aH2zFWcQRPp
wI45ocQyRw+rktR1/xz5p0LqLSI3krhxwG/i5y9DXB7sMd9OGXYnmvcUgzzcFUefOYQiBraoSSm9
jiwmeo0V/PBslA8BApSIuoyxi27TKgL2VtgiAnfWFK4mV0AyKhtvKOMaI2LfAT0bE1W2zYqKFfwj
oz3quKogGmGMz3oe507RqIKUogTxR8MGRLdeEnBL2lxSk7ZhWGokBCgKMhoeQ2PGaac6MvWhHa0m
OTnmykcUSIOLOdm9b08Xe6B+FaSNg1Zcvhk97R49QkjjElTbshiBrqp8Km3Q7tCKBnwc109pkm6R
UHXSODwNE2C6AGqLm1f5tz4aL2puvimV2NZSxkrQs1osTKCFGoD4VgjAYu/JpFAF/cqG1wv1pn7X
2uJJ8sUmN6Z3NegfYeNjW6S/JGn3Zg3SB7KCRE2UUpxCsj4SnVIcxMyBuLFxQkUSL2nVZ+sGvzqv
HAZXaOVbbbY3aCk7dZxoZ69Kd2jKnwcJq0G/gNPBz9I7vVq0LJiTQzfI6i4z85vBTqnQJGLl9f2N
V+k32ErWG6tmwAGqlINVG8Z1WpLOKo3oUbVALRvh+yAa3Ephx4cEE5s85btn/UcUGfGa1OSPLIRQ
HWStukoJsceoOoU+D75pjw0Gk9pHr8jfKju+reJiJl5HDD9e7Zrz5Cp7EqxDZQVEB32gnGRUZ1LB
A/XnmK1UbNDvDF2Efc9BUpsO5FzKA8j7o/SbaKw0gmrbCmmNFNJNG0UX1F2ZYVN8DDtN344tOgxZ
AfiuGRvFtTX1wRftlR/pV4qGVChuqG4djAi3WI6dXw09S7yiEifJDHNHfq5j5WTW3TuoZO5ImQpE
iM3YuvSbbqUroenkMPsZLxmgYO27hsTzonsmmASlvGi2figVPeE6ECn6grg4SRRsKLD1GjKSGnaz
RraBDKJV3ytivDZBG5M8xMvqaTQinVVnWDsjGbpOzZursbqOc7SguDeRfkd3Sjer0WlYxlWyX6+w
JtqnAY7DNiV0lv4XKZ4eO4H1CdRShu8sc6Ooe/LF8KZJlL3DDU8sIG2GN/g90ttgDKHbKaO5yytq
cQZwKjFoc+QdnIvcO0UBbnthNri4gYnCN1et1dmubupr2KF47hqMFLJ6XZj9rZVMe9S7y9UUnOH2
B05uiFtNjoYVQ+Q9C1K8KZK32DMESzpy6PFDlEvYLgZwvoDzOmACom1sdj+Ul8THrbpPpJzqfwoO
AoOidZ2xqu4bGXwX7NOYfMmkzJFLx22iaTDtp1xKV2XI1K3WhiMF6nSf9C0kKJtwGo/6/QTEYG21
7UfJB7PzCBuo8C3VUY+3A/37YPJh+njPvPoeK+mDworHmZBtHGzzhAfPauyHp8DybBe0/Y3id8oG
jf2AsdZ/MAv1glsScDX9pOBgs2pTzXNyG6Pp+IFinGsBaGPZtDNBvlOuzKCnTddI2KDoFn+3C+55
7POQWQbh0qPT0uslhpbhDgmaQ93ZZ0DLl6FO842upEwFLGO8NrzLwfDkSnOnqe9t6tkOWAAKTMuy
sZwBdjya8MfjNVOmOORFfmkwxNpWIElwV0CODX0brqTnDunk7ZqJYAyFun2EjgZVdyjxcS0fMF+X
qrWqqAOs2AKL+9z7xowoOdQAXK2UUKEVVKJbcZ5qhHLKEG/grqG0JBMmRiMU/SiY4w2iA6R0bGnl
pzYWjL3mFMRQ7iBjEud7LPVRcjoQpuWPCHDuh64Xa62IWxeJp3oDdFVxYkUE1BdTDBRC/YByxt7K
dGUjEApj0TH7L2agMEVylSFPt60N88ZPghxUU+WGikzkVPMFQzVl+JHsdTbC5bFyW9r2gssM9Y4Z
HzOVMKpJy1re1vcTrhpY1LxHloK1aXXIs5jVIIGT3ZTBSjWUwyC1k9OHFARDL31t7BSEZiMhCCXw
NJjad3+iZIer2FPUPsoN2vhGcTNVxUmJJdIPko0cSReuYgUnLVYURPNSjxOb/VyBVyeitL0VpiTu
1BtnXKBvwTqiVmmTi3JLCeMVf0rex5TxzR+0bd02B6WYno0GlnE3zfKhxBtmUv8ANI4I5NDioSBX
GyQ73rDxxAO3JeS2TJ6bjHjcVgVOmwP3YeA/S3Z/AalbYiKKe2BYdW9a1dYr6jEVLggHpHUoSqT1
WsbSQWoJzXF5K7ZxLppN38ZEnz0IAK9mvi8xOCyy4bqCpAWwkHzD6McvpVrhGYQwam6WjdvX043W
mLI7FFqFrIOGgYshH9NeXgs7LgnWKr5+dDAhwDpjyQeZYGdQYEZQyDRkVy40FV6629Rpes7U8D0J
leTRNFlXCDiKW5GzpLRDLEqLd0Myr4HZ55vwzYjD0c3VEW3MXn+SkkdwL3dKNL2z/FHqHKqJuq8D
FGez6SUrEzI14g3a6OAA+nuL5eFQc3ut8vzFTLH37e3+eyyyYm0OWCzKtpKvgkFQPbBe2jh4N2FZ
DE0JxXXE3Sy1hlVTvJVKwNdAb3Flo5HgqB3KxH1yAWKAkiARQ6Icg0naUiMhQzRslcoDYyeXMSAj
tFwnUycBlwCsteHjOCOKfYGmhXx2JEC7JNn0ynjlVzLOfeO1bhxwdzskaXJXNIgRQaNL19VYfuCq
eOtl2gEDgnBjt1i8WHHjhm2NZxjyLGHmqY6u5Ce1aBpiwszbEJOchrw5DLmbG+FZEsnN5IebVJYQ
MhaUjwLpR2owywtuXwPH+tWg8Qtu7UhBSKtkJRY2KZL0Lfdan24U+JT8IOrR6Eg0SZELVw/Lj3bT
1PJK6kDLZRlc9QihRPyhG8fQPjJFqh3RdbajGSyazUchevzfWBQx3rFSl8TGIhQrlCZ8kiXuILVN
8SGqQ9Tz+lMFcWmVefZlHLMIRV+ULf36aDTKq659M8zm2crlp6Gvvhmx+jHG/UuMH0NcWsdSx6aM
rI3tEJQHUXdq7W2SFygzPBv+cEjVNREGSlnO2MpPfcvIUQnWNBU0FWDsmTt1FsvEqIFRZG7wjdBL
5nFBBrFVzL0siXU4JzvTbp+GwbqujHnIQ68B4VjrexpGLTk8Y4NVHeRImYGNSp22LyBNyYq9YmDf
mUW5TtP+UeZpdKjwn6VURKdMyYN52jQx5Wy3bRC+Zp35YVbpbLJgOlRzxpWcl45sAKHPwtAZRYHU
8yxvrCGWTNYqc/IIzZAMmd8wZt6vIyBSJESt4Q1rJYtH0kzWddy9iTHY6gmTlBymq0BJ8Vyeuk0c
EsFoxcZIC3Q98wxCkmRsh85+Nw302VUrWMuxfegsiVqYclB0oa9Sv3xooxg7gv/H3Zltx41k0fVX
/AGNNqYAAo/OeU4ymaRIvWBRJQnzPOPrvQFWFavU7W771atXozBlimQmgIh7z9mHgQOjxoM9Pe9t
5yf+5malK6pPDb865iZVwLLHheQarxoeloP+mFSFtvQbiremrb43Lfc+62Y9wg5VmavVCwFUeVG1
Srf1q+7u68qwtcaBX8n0m1Wl5cxWvDhepYrFdQaBaRXLhgwapIYL6WQ8c/DKJaXQFrJON/BLmDgN
SKKclPgnctDxjzwYaV8tjcbWMDP9qGu492Y/WNvIaZ/0TL7VVvLoJd6GYsFGoWy59Gprr6shCm6b
GO2uapqFhX0bz4By8+vOWpajj7osd66hF4SrHPsQd09uWFu/pqPTjTvLKXbWGIRLPQC2Z4lHmJzN
Cdc+RRDQfBr8TjUiMqAdRyoUPvD9pdkWMPCILnAIdT2in/ypdmG4M2RI0lt24PupSTpqbWG+NkKI
JS7t9tRG6W9VLvN1WXNxK4FKIwS0o57RgqT8mBRWex8qbRlUZbioTW9ptU2yxauxi9Q428rWH1d5
DShQRETVDuZrNdCrGPM8WncV76ojYR5GWo1y33jJOaiC9tCO9dUV47JNnkaqCEsbqnnBfNvqC4aL
kptsoERrL6ToTBP8NQ1Hf4EJg8qS4KHQ6UR/q3f8oi8991g39F8qwiE2sqb+6OjOqXLNI1lKEmBM
shdlfu1o3C5LP3DWmbKkFHnl76AuM2msy4CPsjXjZNMyG106zkvv2ynxtYSPItBZKwEampLx/dmv
ioUox/Q0MryksKSRCaoRWTmChI8SBdfaED1q1Lg2/P7twWyHfOfW4bap+OWCyEciLHS5YXYfrAIk
Yyu3aqwVI6xb2Hb9W9HpS8V0h7Mk6Y1h5qUyvGEtBiVcDAPIb4ehPAP4Yk0DB4x3pY60bfwae6OO
VjevUjrZltgqhbKw50+J6MzHjtu7deX+Mm5lLTyKgdq7YwjyMCXT4TxKu8NUKSz5ku6k6f70baok
IsmNLf9sFNCUjCNA6OWg7UyhvPDg+Q4F51lXrGCVZM7Wj52C3D7FWhHh5q3GOHnpCB1BQQJhS9u4
vtOSu4DlK3PGRYMZ/LceMjujB0oKrfWTMF4NhBy0fLO6ILZZ6UasHqn3MvpPDXVrjOZwKBOmm6nt
rhVbJ/Pa/06I5g6Zcv2EPjKjEu5nEUJZdTX0ZrZHUgmgyAy2sjKoEQaPYVW/isYLvxRiOJqu1a2j
lrDw1lco4ljNA2l+LVeewpCJi47n8nBKM3krgyI7etlDpQzuLmCU5OQiXUyjtQ2Do/zYp2JL0Z6q
hZckBwzfWzNXXl1mwETPEMYatGTCpW5GAo/enVpVeapUvVxrI2Y/wsBLy31WglYy3nPtCy1bw4Td
YnZiVdk+5S5lZdJfPzbTQ7AzIJESXk0B1aV/oqJdtxzcSZUBllsqDBgM+2dLXf/sJ/rRcfT2pEuy
a+PyhVpt/BT1ys4P4di2lddDt8m/8glD6DQYWImfuarSmvSa4GTg7Fsw/Rq2msrH7xvMW6wkOyZc
mH5XNKc8f47cVjDAF87egyS80IpAO2LhZcAQLQCylEevI5YpGQUlldZ/IJyL0Xqv3A3ZiAOu/28i
KemSg0PetCWudxHo9z60l4zPMjM52nZ59kKrWPT6OVfNeJEQxhL5J6MYNj5Nu4ICyqBXT0A1CQca
5dWgIZkzlnS9cE04BlGW+s5RBywCxr2vByT75HuX8c40l1lX7vLevcgoeNSU+EpUKr4zCS9dWdrR
b+bYrmAdPaRBixyg6n8mhvdCxsXGyuA/xdq7VdKHK2Mqg8Rg8LTpUUTk+tJKuoWSC6BwdnS36VvT
0G4T7yti/1c9SL4UWvTGd4HOxt2PFEZMjCRzGpy981267s+w1R6KN0UfnlOPYpyH6RthlHKy1WqX
RNG417B/VUr8HLfp99Yz1nEZ0gVx3OcuDXcKX7UtVS2UH8ljGtTfYGoUDGVUfxn26XeV5s80EOlH
Opo9j2b+PlfT0ZOjzJSHIdKaTRyKWzbhrDV0Uqt/jGmsRGWmBWt35GFuNG9mn2OZ1Ag5d39LYipJ
fZK8aGbzVEnr3VasSwziV2k7quzi7R+hGte5E9Ge6a34SxTAz1aJUw9F/WiXobnKVZ3yWgZw1+Ia
tIyFSdV8rfvyS2S531GmQLFJaYXQ7HQjrPFDK/GNm/nSY/o/gjNZeLaLcUEPpwLkT3Jl0ctM1dvO
P2gDgXPIu7cBedaNaJbYEE7STh6zqngLXe/1H0NT9uCl2mRteD3aA0sclJjKiQaFiDm5Ej60iIPg
JiPIt/xVaEj0klW7Hu3yZhtBt0yNE52hg6fgfVGYh8PlBBON2cxaZURo73X69h7kUPRaLrNlq14W
QMIWCq62jUfbZTGa3UMirU0kw/aDJ/v/JKQ8B78BIM1+1r+KJf+mrfz/RW6JqPF//M8/ZI3/orf8
X01Vl+9x8P5Xheb0kg/FpSbkPx2DwrumCtOSNgrAD8Glpun/dLgIVEgP2pRlBtjkd8Gloqn/tKSq
AVYzNUsXyDL/VFwqwvynjTxTgj784x3/+Nn+LySXzt8VihIosESNIFAoAq02hD7hVf6iUIwdw+VS
yuNnRy9UlBnF8FAk5XBgqPVaTzEu60qBT+k35jqFirKjVKKlmx4TVeBXzd60jcJdGnHDhFcvL5ne
MXOX9fieKBXzdE9FboOk9xSWpY/rkgMVF6tNOfCLbTf4n8jN2Vba8D7YBti3XKgv1bmt/fal6Trj
0VHDI4oR7cUY2/wcTXed+Zy0DYZ9FDGSIiiDl5go7ZSgKTaar32PS8BvoGOptgMgt6Rpc2fTvs/K
5yap5Xk6BqyEYEYzMrYqgaQ8cYX+9suaT9zjQ+mOykofo/hcZAxePXROL56jfq8pfv/IxZfQou4n
+HnWUS7jS58ET5+WhRTVpJ6nxeO8a8DPvEzDeJk3ur6Z7U355IgKhkQ9pFb13MiquPjucPGGKP4I
9WnVsjgH0niZU3zg4AEEV+gSVTlFmrCX+6jLcaymVYLqQ3H/W3CX9Xffwvz1sA3dIChWqtP34xe6
Dk4i0hcaPXvuSHmEwyXEvdBysdEZy66ZJIh7kEf5wTUYTM5H+eaOF28MjgWmwp95nK+DtJA/Ki+4
0itpd/z+3XoOvugyzPOBbI9zKEbfdfBhmt49NFXbHtLmeWbVtsYwFREsQmT/5NfOa9HkoeiigoXK
TMtOgFN6zEeODAFW0JjUfWdlOmWoeV9kakdbzYZVSkWeQBbXopfU1CwJiJrWM6H+EQeaiF57SRkd
L1GhWwdPs+IPLTo3v3+vc3b+HjkspaaSXmhJHaC07jAr/eWiI3JDdFVlK3yjTbme8dcw1fkzJ+cZ
mu2r/o+ijpBKTEECjmutgGZotxmaCX9rZdeSLZ9YgalP93lMVQTCVXp1fRemjGaqYFUOXbaZXc7O
5F1u8v73ffOmqW/tvkjBAjVxQtXBz/IjgpnkHofg55XCJhpKD9O7a6TN2mLqhPufo1Za7TNhlPq1
cAdGbVYWdgjZmnpPo9D54rrXWHbJe9hl5RquA2Gx1Vg/+uXUTYus5lscFHc3JqgNoIwGFu89qOx0
a5V69CW3QgRanGMjuCXNK+yuDqPTE81KRrTTgX99d2HrCt1K1xWvIwWMM+KXJ1GpwOqy0H1IhPU6
J/P1eq9unMGOtv2UzDedVVAYRznoP9a9QSGjhSd4/FyY/YiU1FcSi751i3oDdWwY2ZiPqArdC0H5
tTGHR3/aVWglGFps6HsrsqLjX54o/0ZJbk/2oE/7EF8YjTBGodogP3TV5P9/v0szpup6JhfWJaw1
bzlCOl5b+TBcfIltnjIDcW1Gkp3mfeZ0YF7TKrGjH/XgCaP9hh0YSXVcvxlKg5S+hYxl9INz68rB
g0fPGXlTfm/yrnzS27rf521Mi09s4vnvaqRdfxupX+gJYQwzxCHHn0ixMQrgF2AuFXnsPzE94wPv
3atbWz/9yWrUuERI1Vb3MjpKC7zQ/C7yunuJA9M7Vn4eL9Xp4IQq3enSd1boEaLnSjuJoobs7ZYV
akCDdq7S1lm06pEOQdS3gjNe8yxHRcLd67mD+vcKXGFcAtIZHiFPyE2jifEYlWV3zNUdmA8NdQlf
kYXXRPI0jIy4rIKHG5jVj/HR//HiFn/Pr5uf5UKo3C0R/POhWb9c3E0SaTE1eOdrUtT+dy30r0ip
9VUZB9GZ5GBRp+YFmld9Ef465tY1Nn5+1ytfPnpefairlTETU4eu2KfCocShZvXjANdnaAoEuAZT
4Qx4ya5vq22Qp9YtIczlT9yAO5qPhR7733NBCPuIto88VPcH4KtlB5krsZX0gkJNlL32OIZB+1h4
F62T1U3B5rHJmzxY5qFfnaRHXG48GsXGjiJ/jX6yBvelG+ewgD0swzNqL/Pqh9D9Uwhqy9myGwPj
/8/ffPOXB5ANSZXRk21a3AlpHKu//DURhORBL8z+OOZABlGY3ZwMFBJSojWTL+edIkKyjIhweXS0
DhkaNZl9aDrp3rGK/Xzfiydtf9cp9a5X+upxvu/N+8o0bXY6xOOcPAeQ54lPnk6XP4QVbJYZ/9HU
zdrLZYSCLyH+WYbRFkWNt5WJTobFEO69Ph7vStQikY8cmlZxVLwRhZvSHJDWqRpTE2lXrw3/5X6g
/0J0hDOqY8fhf5ZlMHhEjfj3GwJuNzeVYzGeAtW+yyroNtI1hntmUCrITC/7Mbnw3TCOf+MSAHJi
qvmj7UZItopW26k21j+187Mlv5f4RjdvgZI++zHIPljohivvPJOLTd8E3sbojesYpelHHqEmvKsz
GO1x3uWZJeyVwizoJdfawfOaYhVNf4NmUsbpfV1dvToSj93QfAmMTnssHegtm8Acz3pUZJfAdLPL
x1raLcshe1UKB7u9nZZrRXQJckAaYIo2fB2l7z/IGFSF1kf52ikghPTdD/r7CKsVK38eHZDRuj+p
sktXHCoZQmDyZHrrMLQsS+Jd3tNC2fTqUP2UgXKkpRd/TQjnI3caNZsEFZVlaLW83P99DYlo+wxh
tqLQX8R3UZ2yoPVQ4Tb1Tm1NbTlvBlj0HmrTXvu17d3nXblTvNpOlp+Vil2DldVrMmHCzXyQb5m6
DNWaTXTENMCdBJNuVKMqdFXn3Ghts219pFCpnbvNdt7J122tOTnuzukU2cW0NxKNqrGIZbTEuLCp
9WebIPE3hfTIXeqgGammkJMqfGEEHn3szqfdYxvKa5GhYOvjgvrDqH3JG56BqGUR6zVCfVOF8S57
YsqNQvpXSRj4IuhS7Y1SkDoB7Cu6vMnXIqxuQ5bCRmrHgPTvNnlElpPeM43GSK0qYO1VFeUyU+m1
ptj+uS3j+2Bk/pMmm/KYt0AOq7A9ZWGGWjEfMbEoQMwat9a+CGQ0HX3dbwDKibOmKDXeQSkEG7vv
BYEQiXPv3bZzN5BLqKtQtFn2mkMwhxyvLsa2u4PxZz+YuEXNqC3fy/ok4BR+LSxwHE5f9Du9leIl
DJ2tY5TeDclIdrBt9Ix6j+Cr1RQwFkk8ILjI+ew+jbqzF/fTrWvlYby3LeX06daNPF3ygVghN1rA
nPPCJoWh04mT/9z1K4QzNqO1W2W0ZV0cF6nl0eGRYwnXgHCmeRHSDB7CaMWtaiXpIJ6ombdPIrbt
Ld4exieqBTkasGHv6uHTDIKmDxWufGn4m9CA/DUNeYycCdRgK8al7hmzSC/cQR8bXkcVZluiUTj8
PC1xm9/+871c/h1Dy9zX0qeJxOQ7pCfMJPbvN62gFGCvSs8/lQNqGjqt0JvjTlhEJfT0bVzlJa96
Whmx1e/nzbG3f+S5b17mraLPFm0Xxs91msrHOreO2fSaOE1R6LsNAVhGp7y0Y9EiVEjH9Xx0fkdu
ZMPHO/KY+aHLNTFWZL2qE/fHrjvlHKiWchZR06Ab7ekh0+Mbabyxcz48SmBfg22t28yUm5kZ4NPf
WReRIjczJMCjHv2xiY6K7xWYl1UJZPdaQBGuw4Ig6prrhYGWmx/pp6gMULN453skV86bSsoYasw3
ttOoTx97HCVFDQU4cSxT7SkBu32oW+Rdn6d4UbFyvFRBuUcfwx7LepfglGvczHhl2JbS44iDXeXH
1AfLZqvG7fju04Sb1LH9CZ+uePCxFi3+8+dMCPsvw1U+YYraVDgEbGwMopPP8y9FhTQOSCOy/eHZ
6iBEOp68CTvi21wUj/OWb4+MWfrMX82brl3JG7bGQzlpmNCaReuPge3QxdTsEags5/HsL8Nb3epv
0vLwA41WhsF8PaMaNYViBgPPmcw4ThscmTciXZ835vRexw8fG+7Fh1wpCdDtXffeKdpPryFIWreq
tSIRjTrBytSL+BbjoDiVQHCWM5YOAd37L/uNKZWkrE3xVDPQZfCBrDVqyZ+ydX/HcNp/cUMNb51G
D3smDVQ+fhja+y/z+aqSBSsRcqudEmJCa4C8FuNu8abNItXFPqwQwOQ9XrssDNBM5yrji2nhxEZB
QfrP7XlNj6eGkSb3vk+tPOPPPlHqWuoUFyqRV1OpxdO8iCL1TgllPM9bOs33NQjZZt1iRXhKB9le
wPGsA/i7LTJm8DiqVtaH3Gdeb7YUQJuJ2KU5hMV0RnV39Ga8qC2V7Xn/fFrAxH5dOOG2R7B2jNr6
94XQDEIMyi7k5s0BU89y6vHTqtX4Ag04yEMiTsYDtz17Y7qB8WQJBMxBHzY/eHapYev/KHtlWIzS
CJ/IXE22ZKzGdCZjbV91ojtHTv3bnCbvjvlKWKF6NifibDiBDesqgv7lpdlm3teHw8880bx1BzNO
C1r3bE83WG4+zkalNrtyda15ivSuvPnpbT7WYGfGhVEqO8BE6YOiveghvlrCQejU/csWVVwXiVPV
Xozc6BYxrPh3ZRQX6cOGWJgYiJiIoSZzon1h9wpd+wHSbVYmX4bROvu6aZ1cnnzXeZHmwaPlN4iC
gkqzFyX/qloO9c1IQwU+XZzuS7UM1oHt4UgY9faJ7PWnwB9awoeC7kkrtHjrp0W+mg82uqndouTg
dfZzZTv+kdRcED0lKJBlQSTPBs20g7BFIcalC81t7hXKXrXQ6AB3sJ5E58p1wkSdIIlUPFVoBDaA
gq5KrnfEi6Y6HiIhLoZpAAOvquRIP77ETENXY1E2FiLx7NkP6+ESjbRVUEew6tsCEhZ2bcXQ3nmk
URqaP7VEHzTa4+RNVKXi3Mq2iY6OrEJa86V7m/d1pFngoDPyw7w5VINxAmHEeOfRysxHr2ycb0GB
7gIW8budxj8cXZRfvaJNFlYrwrd7vx+6+gF6nHG29YbbS+wHRE5O2+lQ2cvEwIrWRJV5/jzQ3tXB
xqdbKfoB8hPyc2vQ9Y/teU3v+x6aqsNAu+zjmzXgEu2jxNlnDsRm2hnxTUUnFIr2cd4QneEchrH7
OR9viFSke5BFe3Jc9M1ghAod2Cb5elNdM/1KhG+xia2XYUIXqdNiXqNQq63bvEObNzOO5p3jBD4q
4qhb537triH2QU2vtIpkX9x57pgG117jrs2FEp7A5Ov0EJV2T327PCVNQEAlACiGhTot96g2bqWN
6riRjvLkut+HSJcHAxWpTgb5Q8+h3xeowIK+vs6707YfH9xrbdj1j9hRCOEIizeZKwiioLlftKRP
Dx2sCJJak+TJKvxhodjt8G1wfuRupZBh9cdCUanOLqQUK60Yx+N8oIkM5Zym5NJX3MxWmVeFpA5U
9SZk/PtVN34MQyTeu9Z0ViTFJEeatNHNCBPio9JRvEs/yRa6dOrHoLeMo0dk9WpoiTywe/0wouKd
1E5ALkalqQ5h33ORBppRgR5ge14EMhjjxa/HP15FCf6cqppyLKT9GpBkd8pI4rkpTtqc4964+H7H
lseiVAwP26jN7X46Yz4Qi5ao9Fj/OK2n23AYTcAw8xnStnmpbNSlZmFJnV8wH0jCk06V7XHeKFGx
eKIyTyRvfy9RSO0UnG3qws1a/yKnhTWg7YuS2l/5QexfPg/Ma1nSaDtfDF/mLfxj+baOzR43dNQc
pIpbH/UMerlENYm7cFB15gSYP+JUNOiQDwkTIVA78755Yag2vTg/6bbKEPE6aAp0/gy3PMwvaabX
qV6/r5PGPH/uunWKoj3O72DmuX02m3g/nzvv+vxhPl/hS6XfdqP6H36g+eQqR98y/0Cf7zf/UCbS
28PHD/lvfqAfdq3++gMVgvSuj+pqD9BwWdFeICxNLfjiqOi8aLibxQ4RfbIAq0qoFDHZd0tR1NNY
47mTyiSOTFF+mjqyEbdTMZMCWnxV8EEkKI6++qOvb4TDCM8RwQjtfSe8btpdo5sB7bv07cS6KUPg
LnpZMkhMBm3fCulujCLInp0i+dri4f4eyOgK6r/4guLOWbtkCxx5mifksjGmthv0saGvQcYZ4+hW
OCK8JbK7RXWBk37aagxPXOvOXFKxwjcQenn4M2vkTYYJ9lInohnDdM1Zf2xrCnfUGgIVIxprW3TM
3xMgF2sj1Zu7DVf92OSQNcW0iYMovU0lhvngYObNPRD1ZYiz+DrvMouspr7lx3RgOL+Ro78de0Rg
89Gk6SDWY5//eDfJZfaku/f5fT7eLHafhr7JcLfy6rTVkCq1fbubD3ZZqmGusO6Jhx02Kof8tWsA
VKixbx3DyVte0CGgAfyl6BlMU2XzKTFyVtg6KmrsrtvPmzV4rDEoGRyJNLkmiYOdcnp1qg+4doy+
3c6n6VXxrPlG+jgCdUo6ke0yeGYns7eKTVk1xQ0mByDiVk/fGlPenW5Kde2+ufow8l+ruFHRNd9s
F+2Kj0T6VkDo3KADd0+Kr4UH3bPTHb2v/GqpIYEnyFaOGvmuBNKlh0gp0sO89rn43GeMPHtc1T+0
etacZdvGq8iT/m+UW6bUC9lowUrVTHVf6IFc9/SoBDKyLL9qPcXdwrlIPWZgpWM5j0IjOEcVytOP
M0ZPOZRRj4RyOh+NZn5FtplfS19B/IO0bd5FtaI+jqFt0fHSFqYKS2RegIiDGf1MTBCDk7a1QIuM
yy4PbQwinKOgjsKfXeziQSEBeowdOA+pssl6Xb0apa9dMcqq11F4txwXaxGV7fbz2LzWwV7BUn9l
UtsuC9Rhm/l1Q251xwzz2ufpqldIHjYZ6QBWL5Z1aLoHC0fDIae+dFCIydykHr5lpXNK4FletE+L
8l/W5qNp1YX7fzkvA9bhtzu7YDSddlH7hotsPaPwBHj3hdplzq7TRbEJw+ihTSOeDfaoXeeFg7T2
ir9Terl2jTFP9rg1r3Hh+XvsJ/jNKAa8pPmG7JwwUS6ZaqTf4VxcuE2VX3MQ55NZsr75Q2luKuHD
62CKdgoqgV4zEDmAbz4bBLni5Bj5T+ejFo36y7UAUmQuDxieEvoLdvWNRZlRPnYovPbYGyG40zU9
zmsZ+OSFSttt1ZMq8bFvTMIOa/af5/y6jVwYl+umaob2Z0sMYONk5m99pPWI9W3/noyxvzENshl0
Krn/JfgJaMMvs1xJ4Ijh0MsTUqq6afzSGw3xR9iD7oSYxF2POBZNXzS0nm+V6uhbtBr13gJB/BAk
DsBcEanvxC6vZBkmP9LU/s1vMg3iKT6kMqngtA1hdU6CzEHJ1XTPnng1nFhukWvni4pxrrlAkhhd
zQFGrBvxYJm2dE0Lr/P+eS0cJ7tF2Z7mXVGa9YtojIjiBKh2UaNg3KidYy9qxXYv876PRej5l9Z8
6EYG/Y4oLqOBQg1eY3Mz+hoG8JQ2aCX1qogJCE1GdWo24eTzC6EvEBPNXmBwJB1QpmhqhXmVGh4i
bKcLGyMvmlLDaheWjN1jSfX3Y0Gb4vc1utjmimp79JEDGjd+uVKUgWiVZDT2hmpgGQS1Q8FqwCmc
69dWd7UrMFgdJA9aPuFo4fqXA4xM4eUBb9vNB0on2KlFfCHlBPMv1/K6UJPxvW+WTDjCb/RYg3UT
6REsH0gxGb01xY+PnwtsL/HRyx1yjN1gcuQeZG9qp9grCJESrv6QlricIhdQqq8XzcFsmHx1nYzv
I0CAyi29V0xO6QF4RLCaN00TB8NAMfpA39pcx03prgqQItoCkUC2UaMRpb+Y7LStxyLU8su82ZGU
jQ6jS5Z1EiZMP5NhJOBmQEXpWbBMCRpfDTAa3riEYZGHxXfFFj9Kr1Dv4DDCLXZ9dV/3if7gpCVO
eTA0L4Tk7mLbcQltSsFijGqvnKKmV9qF4oR7zc/M/cfmfAS7pLsc3Qxnlu13eOStjppO4B9CEj/g
UI2lto4MoMUfh1U6/BfJHfhspA8Zf2OkYUNyRhSTXPugSa6gBkZwx5eEEEFMF9N+zUuZu4XNMUGd
3gsRLj1RGtc2KuLtoHbpyRSVhfBBJPxglXvSS9zZwon6B9iwGPMM3FttyE2RAmj8VrkE9CgOrUkv
Za7vSDjYmPsPKvL1A9GZhhHVFJ4aB84meSOHv5zysTqf+PmS308th3ET+1zWZzw85ckuchMbk1My
cXKwh9uucYExI8467n3+CPVBp2y/LTvLfixHfOKhUjfviUXhRIT5T3KKj9Dvgq+ypsqe5aO7/M81
uUlN9LcOspSEuaLgcKROVU6Tv3SQKwJv4swIsruX+lySXaO9YUmPKJ/72TlKYPlprnfNW097G2yN
aYcfi505nQa2oU0bAjzasHc3cWwOe6c6z/PIeUb5Mbmsog5THN+YS9NjNJ7UMVEQf43DRL7Eo1BI
lR71cxXQZZcQHa6MNKJNVgY+MjqgNDLm0286dzjgpz+rufHdCyz5NJL38uT3KFGx5D5QWJdPtjGV
yvzW2M4Ho7rTDgrRIGjeOLfhSbWZFA20GJLxVBrl2Syr9DFWvPQxGVHoDJ4PfLBH4aBeHD3wr3SE
2kNVGNqmzzLimFTPXxi+b29sE+Fsp0GOA1FkaHA1nHEVKEaDBZL2lgQXxJUbmW+5H16HxhieVAoi
Z6Oys6UsdePNxbO8iCBcrojRwdYUVm8R5quvtULyTehb+gs2xX5Zljbq/j6hke+mHdVeiWl37NZz
SW4uxOkVY/6eCuIRJWz+9J+/Gpqqzhnwf9UX4G8hOcvB28wjjTL9L98OoQzomQx7uLcCV4yOfXFr
l2Z9QExTXUBRtysradXX0Ybr1Yj+R0jqDKQ++of2qFR0nHo8cB3mIJlr/rexGp+l7Ms7d4Nib/ZN
ubG9UX9zeMIrRoLCbIT4tauSEDts9KK5ZfxD9lizlbA1nsdODdYlSSWXtLfMvRH0JLyXISzkqPFW
BdHOxEXiDI3HBqW5qfpPvpDBLXJoJ7LhdkBR1DBw97hHkpUGNWRfFOjNaMshdBjDgca7VF6MBPCf
7jh3w8MDTDXoUIhGecnsNj1Fai6mPmh7q7pi3Vr9eMLsOp6iJBtP8+a81nUDTJvC2M9bRZh992k5
HgaZ9jcrge0nquAeNl5w98hDXChKG57mfbWh+pum1tv1vFmotXLy+vx9GH1vST19OMNilAg+Nf1o
qVb9kOQMwutOBBd9pOQg2t6mqNWZp2iXmKl9mnfMa/Z06ON4PDkvAoNRd8jMQLqMTtL8m1no0aol
vPvU6lV9zaYouW46MFOtQWO85IVlYSfQxLbUvO6lksrRGMzsm13DZlWkXlyt0XKBN40hD24O5Gq0
1NVBfZMpHtMBit0+ogDxZIfJt/mEMqAi1kaed7Ms2zjoYVuvpwLvO02Jj7f2HHS6YW0eSxWQVhVZ
Ax143loP1Sff7ZnwtLW5cwZMZLIsw1d+zc3HW+PAWapZG1yAt8cXh2LN8uMAV3CfV96r6RowjGqd
NAdsZXc1TZ8+/k2Sirg1h+qD0xjWsaYAsyrAAbwCOSaGAyqeZKBNw3+sz3Qo6zOcifo8b85rKQIS
vLhatJo354Wf4+D4PI/5q7+1lAroGWIRish/vlebS8yQFaZ1h0Y2T54/XveXt8EZ78kggnNkw/or
zSsGRXHETEA0VpCgGxvIVY3LCJDzX47Mq10mQ/gSXiVAHfIiBgfvwSB5ZE1b866P/Y0wj5+n/WVf
7RPv602H6eb6SwGqdDWfOO+bT5w3sxFdBa1ioHl4U+bFh0slwJ0rS/Hjc3/rFczs5+2iMmAufR7K
u8z+eDGNN+gPHSDAz/ea12QWmTvGZU+RrRdP9MDA68PCHeyg22q1IP9m2hyt9sUeyvbRyFzjASzy
O7CQ/83YeSw5riRZ9ItgBi221JpMnVUbWGYJaI2A+vo5CFZXvumeNpsNDCHAFCSBCPfr51rvkeco
a82mZFfO8gkKOi6KbdR2R6sPPACVWbcEQTGep6CfzvIsD211U6NS38AA006liWV8qf9sW1M9WU0C
rS+iPOPo1o8WLDCxEO1HGEd4j82hXwLFfkeop4pia9zJwPCAS+cSqzBcTcsgWse1lpwz5Kywjipv
3Smq8ZKCRwHYmwMuycR2cobvNVnZk2O32ZMZT9SdKLPPFbKjAkYBBjNB3l8iz8qe0qidtpZCNFdO
vl8xqoCyVPsmW/40wivn3VzJpg7GZVcNtbdQAhNbj3r0tYWnFP5msklQ8OqmsXX1UizNpBDr+7ic
qqptdxFjecvy1t33bdRf6hHQKMmLKj03LdoFeTEJBHurKTDivi6Ts4uiJts6bfj/WItMbagEQUt2
8wlY34w+s48Kj9GvrhpQgFcq0dQDworb9WRm7WPsx/lSiKT7HjjFOTJz9PW9Fy87ig5/ehPl/ygz
hhfFHgO4fdT9qCIr95PGXYTV9RuFHbxBuWBfPB/aIa6uV0UEFQyFuWPyTQ7OT0XJInI0Nc8D2TXq
9sp1J/sU8mm2iD2jC2rd9phgILpMWXZd1CDwTq02VitTc+xPJV1GQ1R/OrqtrfRmKE7ckutrlhNg
K83G/qxw781JH7+3lRNt6qmPD4Sew8eMsPjiPiO3HrI8sG6WStAGTdY2Ke2UiIbRH4zeep2iZDgr
mvJgoBzjc+EW46I2qXr2+FQ/FXimHzGjihZ1YNkFUcfiR+RTxqyWJMlfqU4FFCHCYlsA3QdR0elP
dVqnDxXls7IlB8HK/XaovjnJg5vgu+fUbJL66P2rmzjDnwmyT7fzNFl9XUCiw4Y6eiTTlfzp/7rW
aF1EKbKdx+2GWs9960X+S4BmZGX5fbsffDG+9o0mgBUM9kk21Yr3rg/tm2xRYzJkbUPFU6g8GqjB
Za899Pol88YfsoXONTg6AlWJbAILd7cdHPm1bEYqW2glwByJ5BV2T1pDjR73pkP191DDUgPOMzgH
rcCdcyFHZFsdy2HR2em0+uq7z5HXWHxsqYGbL5fjRGMTKN495Uak6pGPW/qhI/H1OM06zE61Pvw6
FAuttuxbpxXFidL7aiUHYmdCdNmJ9xgHji3uhnDr4lR9bSuKH+crkxD7g25SRoqlDf5FOogHOWD6
LjuhiEBq5A977lt43UL5/B4YBznu8WVfpyAU7r9Kk4p//Cp9LOxZzVqApIwr1Lix/UEqf4Vc+T9+
lcz2/vGrVKM2nkto19dKVX7VRXzDyQGnN03FqUPPXupusK7W3DIQuiS1Gj6P6Bufk8hG/U13pIn4
lqT5k7wkJWV30kKe33IQ8Xu6r1ofKu481x7ybtOYXblJSnRuw9A/Y9INgS0pHcqZEPdgDpNciLfr
ewWlyC4rEfrHNvnJhEjZOx5sLxQRmb/N9GkYuvIXbM8/V3fDXDSeGn+uRk2S7eqy/3N1HJrlew6l
PUsL87dlPdqxUv5Sx7nYPnftl2G+2vp7tfzZ8LLi+8+eynj15zY3xsKHpOX6O0tHP8vmMnzWK3JU
6iRQX1I4nnW5+z7WfbbGwTs7qUDDMBKlMJssa/3BbWkpp5paQ+aTW/uDXar+DqCYen+1FC7y/dUm
vfrHq0Xk3E5wajzyVDapz5jMA444D4HCwScf2QeRysc/Mh8mZJkPSlARNM2ri5zV64p3o9peDslJ
fDLwx/Cai9+xS1r6ddXuQ6PHcW5+1fuU0Rw2UAgD1lFjwBwPhBcS3mzz9TJDi8NmyGNhf/9F5otr
nvJqZhIOky+tVr+gBTU3+cLFlDqXTuFZMf+S8sd4E/xDrQJf+feXN7TU2xYxX0PTss+Rx45AVFF7
HDBduVoBKEGpAoUVs2pM3/9Wqkq1/m8zlASbimzVxrV6sJSEmjO77Qi71Vq/ImIlVp5i+Qh/OcgB
j9AWhMX4/NU19S4hHTPCCd0BdxQWfXZKldx+JtdH1ata1bt4bkaxrmK2aZXrhGDP8zBgxDLFXUQi
17Gem5y3o1PVF3npZCX1U1H/lEMs1CrQZm59KJ8hCgVvamVHNyexAM0kwVvaVOpBicClyaYoGvbS
rTptZBOLgno5Ybl7qPXKeBjdcQc9U12VHjWKgASbaxEk7VWeCW6d+AKTKJdiZmtWNP/bgJxsKWy2
Exgs/IjJOIbeDHNIM/OYtdnsPjh34uvzNiSGv/lHn5wjZ39dojiTD//470voSkIO2VP52+aXhlBM
hhKxr9JDZkHlhd9jhnHdiNLi1pc5CKwMt2QlS25G3Y432a+jFoc0lanbPzN8C2M0k92JHJYHvzdH
lkL3Symn+p1D7HnEasbTuYcMlfGuE8t4U1G1rjKz168mpXu71O+bvd9XwyUcVHsVEwvjQxZCmOxb
7Lz4Vh6hRZUlDJl/tT3uc+tiAPcl++ShwS76z5xJTrfzN5VqrFNWNs7ZNanEdZAnoxssrXZblC0u
eOhsqBZ2zs4UFevBcVgg1al584LgKaac6M1WjOTgT6ELNlEr3oAsV2vCI/5WjrZJXS6MOHTOKrK6
VYZWbm3ZsP70JB3WtYGDSz51dr+yLKU/y8OQ1sPaRJwH1qlkqTJozS4MtVdZ61KlAUj03FwomkWk
Jagb/dRr7wERl+d+LJfEJurHwa20Z8Uj1TU2rYE7MIO2Te1k13rZTo7yk9KtFQzWSo4qutUco9gR
5D65Fnk6AGAWrcuUrT42QQRoR0xlRayaW9twoc/MTQSK59jL2Lqiqz4TIGN92rTiMJVoJRILmrY2
js+1aymHNI0mDHT6EfmFRThMGZ8rH8JNXHXXQoxvX16Id5NE2e6iKtnXs9l1b7XFm+UMcEfmsyYU
/zwLlBFKkG/Y8I/h+Y3zQWu97uSmYb+2WmuCuYfGDAFP/2dEzsGHJyA8VZmbINOs/b0PJIc1UXk7
T6X8iglfL6qkDnk8W5sWcu7XwL9PjAew8U4WPGVGuVC1xrzo8wE12Z9DneEO4IZDvv7qwyg1WA9a
XbAKzAVfKR4GadjsjG5ob/Ig+5HOQ+VFFrT/GqCiL97VuK8vvvqKyW1vrhWsQB/GF9lP9CleGOUE
Bigf9jZFfe8R5t8U1hbJiUeYD1MLtFecBeLDAhXl5Hr8U+XutHApVX8gJRfse0Mft8Nce9I6MCi6
ek9QxHjUnah5irRgCxmnfFN9kZ6SyXKhyNAcmtTcxCxRNqNtDA+Jojvd49jy3XTzGiPNFvDaikVH
cXQDEHCBKLdZ72yyORNjpvnK93rtNPvneCs3yqghHi3wrPNo3lI8Ls/GpHN3Sd183vupIh4hLJ81
CD27WDfqbWZa6ptRllsjSKLP3Na1pV5Dd5sU1b5oOFIuZTiu97sTqwHKqf/zSjnBiAJ9GZbEZz2i
FBsxpgpcqFQ1l1+rVTMy4GkQIZkXwl/dcuFbxuWwVfXWhXBBTWhHxqClWKyc33XzVLWDias9B9ks
8iGFoaDocHrLiPRSIJqjHkVwRMCrm02fvoSOru35kjTLUkfuSxFYTH0FzwMgH+nLREb9IqISux9a
jgalgrDAzc+Kte9W0cuQ++ELqss6bStIjvT0SXzwwWHf5FBim7+0Us3Pw2gwu8fLwURIe5CDOAuB
4ks1cytHqeAYCH1O0PP09G1e3Zv5m+iz6orK4LNJs+LNrPt0nyWjoM6cwaEgbKOUpbmTzX4OOmZF
ZV5QIdh8XAIi0Y8DyptH1GbfVdCiR9kiBO8/NOSHoxhGrqNBJrbtD7L/4WPoNN+1gHoOdyybbYpe
detqnviWsDuyQ+87NmOslVDh7vQijN8mz1nLfpFEeyB7VrPxbOzsLF0Ld7YhwifontYFifKhdXyR
kazwNGyhVHflOxohZkpab24BJgplRfcJYfXq2Yb/0tXApaC02Gg98ZGkNvDC305hmQ4qOdbU5hZE
qXUM3cFeaeXw3ikZ1S9mHb+2CMunJlG/mYmC127WplvZtKZyTSiweWltI9hXNS+NEYf90OWABUIi
HZ861W6+IdRf4ah+hpadvbLtBnrsa1TIayjAtWAMN0iflGcgGMkCSZv6qxQXyyianygstIVljc7K
FxTxQhpwL1qMiHyctfCR2VF/P2TDDoKJ/6yo6ioZBhwFa1s/Z3zJKVZzAwwP2DmMIplOAAviJxQ1
S3UuyvRjJXrCF3Jp4dhZL9IUl4v5oSqfrLFdujtD1M+ypWbIYhfygSzbJEUBEg3EaxqhgFtqLOVM
sYKxbdj3b6XCuOoBMJjuN4sMMhFSZC2N4QfUvBTqOh38/lGU5avtD/WpwADxEahceuYueKvmluyC
+OuuNGJ+a9m8XxSZvIGpeYoM0HOmbh/kgZDQn7OvpvyG96GocnCO/xoOrWE7mEn+WGSKMZ7ikui+
sKJghR5BrxeQmrR6keNTe4zM1jtytxRbX1Wf0rnrq7+MtVfF8ErqS7PGWYU6xvCtEsyCT/1SKql9
KAzxXqUYwRSFW1zJSzd7M6jjnenoCF/buF3qWlR8NB0JwdmHE88AGCGmdZtKJXgaw9xYuZZZbwBa
oKSawOns+2TIT30PNDyYzYettgxQDZrGoZ0VzFl3seCiv8lZHZWhy4AalvdQVQA1pKF5gHm9NPSC
lVkQaqfw7wHBHRqRkerrBFXtCdVxe4qFFq6Gyk2eCtNA1YjQ/ykY2v84Izlc/H/myVeZ5tcjYfwf
r/L1yl/z0OHlNc9pf9SzG7vz/JYRybhZhnjkdhccZVfiBNFhpFJrYQzF09S45a3sDOt1DPZJkSov
yBANbFHxCCoq67UeYgOrS2LVsqk76bQLeMdW8pq8M+o1iXx1y5n1er/r/Hd7zcwtw01tT58uoimj
rtZ+mbJE74LaWPlB+rPuNbt7DMJkPZVV8Da0oMKKETtnFqTuYpj75Jnsk6P/dV7Q46SYu/WibXue
wgtqJCAIu/wfYyNgTTcv4LoUZXJajm92iySmCljRUnU4fidCtoIG/89+OV9vh2tpqNmho571H0sg
FTgOeHkDwtzftRH+IcY+9MVFB2OZsvTKq7ciIRJvO1WIrsxpELBH4Yus5u4FdK6u9p9kpffcgpNC
6nq+4eQQCKKUx4yF2n/ebQGlY3VDVf7X7kputuLc9M66A4mlJNOexyaMFPDT/Vjocyohf+fDygd7
fG8IOx09qiiXfpWQkGzzFFMS8c+pgC6lCXcMWXFP8oKsXU/SztEKiLFhED2Qh2gPQT4GlKBZ7TvV
1zu7c9IfXzMoUROH0gXXA8I8fus7sUqLQwcFxd0apRutULMg2NOnYJY4h+12Lo5bekgXbLexH+p0
SM4aaDuKsXhLRrv5Oeqa9VC7IBmaKSRaNL+F8/ypDG18MJz/Pj+FXXsv4aja/Keb1O5WaaYSLm7G
dsZlOf03Ds0aKLuBUoI3JlzqpWE9HUpRK2tY7XxKWaZ8ZN0MuVP9CjjNZDy2GaCozkUNm022h0aK
Jrt/+C/eg7DV5MXVhm5ldmq2k2+o0lBWIJvy3S4j+yfsyh2Q0/JbPqsBHZNtJHy5a0O13cKMrOrb
2I3pSqj45AWGCZoX8Y2u8F+6J1S1duJhD28EwRbvyzWsvKPuCor0Yr3Zj1WqXO8CHRZNVKmN+k42
9U6M0O2ffAejlzZy8r3bGz+o/CsRoXTBdE16eBXIWcPlfYpe1GDM8BHLRCaukAAh65vXOu7mjwYB
c+S6ROMzQGfJWq2zYZWzDrdNVt8+KDJrMLsr8XqKddmfHpOKGu3Eoviv1azoVpILWZJr1Q+1abNU
8SZ1T4kLpQJGFD61ZL9AwXkfA2jdq51MHwlAs72b6yrmpIGOwxhSPrtt1v7fYgl5prGWXiOjnD/r
/6qiiNty3HBbOFFaX5ybuirO8kxEjrOL7eZ27/d7sVeSwcMahPoBoZjBPowQscqmPLi6km6aYCyJ
drAnEk6GNRF3MEzCJve3qVFe+NWczbkPiPLrB3LyBsUr/S/ovmiP5oM8q8OapF/oJUd59n/1fQ3I
y6JBy6H31mjy52vJXodYoznZvq46X73ZY1cufXaYVIl4ULrgqPIRibtSgY+W8aGtynSvEGw4tGaD
sCepq28pCUCe6BbM08wqHiDHfJf9Zow6geh8ThloEqwovLa6R4/17lHJ1WA5eEl+catiuk1DnSM/
47sp8h48LRHLy+hFxg5jsH0K1esoD9AGZ/qon4bkZexL7gc07dL7MzyWmDe5UdGch4DshJMVP+zW
RAlmDgnKXN3GXzu2T70dAnCEdr5V2lx9KEKtXRLESb9ziztT42z+FnG5Mm0j/+Fghkou2v9zeeBb
1oloi3NgI4VbcNhH+76uqH83lIMTCeUA0vHP2VdfLCwXBvD/nsPuTFnr6MCxUlrUWY6HnutZ94Ns
qp6Gs0s0iVXNcnNR524P2yV9AtMOSmpuyUOesIGagjZa2hEZoaQfXodBdS/eoH20c8sbKCIchiZc
ykEHy/TdNJtZyVEjysy1YbJmlKNpzT4OIzaHB1s8vAYFCpzKjLKzHNVt64xkJnrwEwC6odu2m8i1
YtjdPfxPI8Z4KOOv8qd0RLFCnxyVA//WhBAi8KyvNdTBE7dVLY0nYD0KN1XTrle2im25wj7iKA+h
w1nUObzZX+2hKFXk34BKCa0EThDv467u3hrdefPtKLtZWTS8VCkQkbm7SoL4XLgUgFXsWt88RMkb
33bqjRz1EeTOAoz6JJtzTnVqsvG5GavwIQ/qR51QOkFM9ygfpvLJ6TXqmick2V1JYJAu9XMfC9tp
W1b+NWmtaN04SQzWwqsf+vkg+9JEIaA0N6mfifIg2mu6l52MOMCuhpDMLfa42XuNU74oGF8uuDM7
380geMDeMQ4WRvpQGBPlX4PTb5H7Dz9g+RAYLVXtLRDKSLWU0lHr01uUxQucYngu7fqOMJ2aqxmf
1VnWrGntLZx/jJsUqJ//149pioAfkwz/+DH1pPc/NDfEyyNLkw08NLL8vesfRzfFsivlC1rqhIJ7
QTTg3wZkUx6GWqyIcugXqpSVFSZHYt2WKZhXvUbQNSq5vru3szS+YsLtnCifch4wuLYevlPGxAN7
KuLTkLs8HUq4r0pcd997zXlSrIQ0fwj8PHUxDZL9oNvfgto0HkMRUr86lEScGqv77tbFR6ZV3fG+
REmMzqSqdmunFD0KzLSec6376QDaOvVzy03VBn6/Om3lYNOCpRyD1FnK0VSYwcULzRcrm66F16Yz
wRfwDSZNz13r6qyOcR0QwhqfVdzuEVT313genPxo3Kk1n3P0JSl5EA6uk4+r0QvD9VdfNrbprfqO
RbaCeHc1kDo/yegg2X/cLPGHEnpoQttolw6as0Waec5O1rZmLHhWX82x8EJggtqf0bICfy1HgUrH
uHmTmPPch1hjQw7bAOe5v2dB0vzpk6ODABOfuK+KKl4JAU43Jash9JRinU66AZMHPONIvhHAMs0J
wqfdBcMx7u33oMSA0kSDf7bng7yBKZb+W5jFtBSGIx7GovmGJWb1DS5KvXaRW+3lk8ROiHUF+XsU
eO3Bt1jZEq119oUNLLFMbXed4Le3lisUDHL8I7CqZOH1ef7cGuB3vAt6/PB+Ti1gvtB6m9VLThmA
qfmniS0ojqRO9Vla2yGLp1eGHHM3lfpDZ7y4qIs/y1a3l5OtmZc0JVpsjKoOAdrV35xGPctIIUV9
Hz5s2xcw98G2Mht130TCOheUpJIfGg+UqLg3FYkRNS1J9sPQ2y01zD2fGzBNnvZcVorzcOce2Ha8
IYTgr9om0y6DhbB50LVLGCOSjylQx8RkqtZjxbJMNllNbeNx3CtTuaJacvyu1QIRLJAFt7TzY0OY
f1WIkjVx0f+jf8D376tf6brsMHXwiVOtHg7WqLnaksfwcBDOmMJVT0gfKAKDm9SLKMjMeWx0MMaP
U2+Ml2iuxayMsj0gcAnB7qP/ykyDRFFTY4kQjWtNhWLe4gHQD073UiY6xjUoIVdgXWZPmO4xUYmi
tnnZnEzk0ku3tfPvWuf8ige1fsD/AHVFZioL+TpTWF3UwvyIo9IGcRawOSx9bgyynUrQmXBZRmLR
8a9xyyZUJNuxHO//jrtYnHdBlxy7GRQ/eulszmMb3HvTKMMYhMMYBtQmDVCyMjkiXCMlOYcbreFj
Tz+6FWGoeeLXgGz2LU/vrtL9Yw8u84I7arYMqYv8GFXnTSEi8eQJCGi41ljYVZjZh5paa+7K7Rtp
AmJoYZsSK50sbDsoFW50m2iQAZl28B134cSTtW6oUl2OM3WlgAYKcRZfwMbVga1R/jPZ2Y/Odr73
vSaefZ/AiyD0MRDwORF+v4UKVhTLPG3tDTZWCjKkKHmcMpE8Zgavjyh52sk+WALDhpSdsx1s6P5T
MkZX0oSYKgw8xf79LGHTYaXKqpOCWM2uZraU/ygIwo4LNXMx8PG8SxAUY7AtEks/Uellmbv7HbkG
/FGqbyLUZrK+YebXPBL5NSI2PsCTO7ckjv8MCBOeKyW2h3tf3cbF1R0MKmpbL9ndO33PEXtIoeO5
bZWBXJuCE3oY3Ft+WkWnhgLLPPbZ8WbpazqrscdMidH3qebKjBXTWXmxG18cHek7g+mUTmtlUss1
FcqxR0HrUB/vp7prKKucKCgEV5CaZGVb44o576oyWVumI+69gWrsZt0RWcugOPIVcvmmz6eUyPjs
6L9OufvgqWVQaCM75UVmFmbuUp4SVwOFnObJtk/TfmkMgXszAWfvOigy+8Ac26saB9TjCTX81qbB
lW2+8quzarZSRvaRqUTGRMS6hkhMtMtcrd1b1Ghdh2x8UPPxzZrr/t1JcKM0e9Td3JCXejP+jHW+
n+zdLUp5hLUJy8RYybmtEdv4MQKbCgXmKL7f/AyQF+G8YlU7+ekV0ZDdoFhGOGB2xPTnz6wciIsR
5BThWbiERnTFVkxfyNtVNEb9Iht77RrkLf6j/8dACo/8qiRcYbIPOfiRtOby3KtNbIVgY3UhvuAh
GOEQ+K6xqwiNsKplhslfBdAVZM2yBTS8KXxSj7XCnhbi1TkWzp9D36ewf5vGharrmuuqVMkFy045
x0l1Yw/bC/96opyLIhqxhi2cEa0eB3km++6HLplwumEKYMeqWtjYDhz68t10FGL5KfUSppujnE+q
NxLAybJrYlCbrl8BRbJ2TtC5jxM4bmoR51wm3XU1kgevsROWF1XVUG2459kbMHDVW1wWFh/DpDvJ
0cAs123aKE9m4/Cwc40DVksPQV47b51LUqC1+HLKJoDnFpJGj1xtnL3dvAkOU2ThsGfEL3pmj+D8
+p+WYTpvxuQN25Rd71peqYwC3+J6iM6yiRtDXqvNmxbW5jl3kWTJixxlqDcD5PWtnDXpOPHAgHAo
KjaVl9wGIDn/VmZoUfisGHyj5mbB/XMNmL7my+3Zb6D+X21dMW6ZMVlPcY5h4zyLvDxUyFEsbQfl
ii/za8pkBOeCoN3ZbcPwjLeMtiQfSf3Q3wHFivFccPgXWY7APKvu2pvmYaU5WHg0yyxEkZvxSi37
/KgEWvHaCDzQZRlEn+Zbi00GNi9Nc4aZgJ0KsOeHwmf3TNw7+uSe/ANOUIQmNcwOFqZFa49cwYfO
x82dOfMkgsDF+8Wx9hCS52nTfvcHpFh16n/qntov8SzVL3oZ6jiOdhgS9GL6NH6bKKteEqN49yxM
Q1SltL9lmfM5dn4AQLo6B73d/vbRC9mDi/FpXbaoled2Y9nN75Df1hJt+MMZzE/WQfY3Ii7QgS3K
fpSpMFF5JsVFlF1x4ZlZXGQzrR6D3KzO98Zk/emWTSV8EvgVneVseZ3s5t6WrrJwHFHMkf1U24Sf
m8TXeVFNFTtdRR3Haxa/2lr2eXOfaJX9ELvVRbZ6K6+Potd/ygmjk/WPkwJ0sVOpDLnPn1/NdXRW
tAJuQOcYGwoVAmJJlRavAtPujqq3u7fAG0an2BhcdT8nQikxHu/xfbd3hk3sEx+Q4f4i7R6JLvoP
FCNYt14zv8luOYtgAVjDOUeQ/WuWS+pAdXrnYIvKoticA18gZ0HZqLuORE+SOkVceR/BKKckf7T+
mivHvpqkkCCqJH6+lK8kB74uNzJgTWIgFTooik1EvrRvGCV6pLZgcMumHEjwyNlQAUBFhKHaPDE5
4IzArdmOMMmhJeemHmlPDH1kg9INiiQrc3plRaocZJ+cKhqUyX6tlhv52j4Zk4UAHncoIfIcUr+Y
AGiz3VoC1zm4sQivJb6WT5nqdpu2MuFtz00rDvJHTXmSDTDVTGAFtIyhOG0JutVPns4NxK2jVzko
p+lm+zsRtXOULd9q7V0vEgxPVB33IhM3DWGQyBp71yU3alBP07M3uZARK1Zdr7erHAnz5T5Szqfk
6dn8UNKx6Z1IWj+Rp5TXZH77u0zA7sh58jrZLw+Nyy0px5rGrIR2KE3zKPm8I/oMxS/byx3Ui4nB
jSoDaz1YjreUM4KAJ3rK/3OjZ0Z+SvWgOOXzQZ6V+GCG2TAdvvq/pskzO62QU/69tO9RVGUjWq6v
ga9R3M8PQ4uOOZ2Fh6qDVMGrmuSaOOwRTKVs3pNcfYTGEf+u/X4l9LT/BKmG6QAR5Ee/yajJ9Sg6
jAtY9U463KKkiw7VDAQ1iFe/g0PboB1wPofEiZYizvSrbkXesfZdksO1Dj1KvRZG7Xz2Wo8TTtuy
7TMQC441cmo5YFs/NUgOH0kj4nULzP7Y4Dd2i/sKvOx8pYadSUXJ3juJznoT9jq8Rp07cGsLsSEa
X53HVHeW4MPYGrNA5MY1dxZdWZ3DljN2CTZ3kOpQa2qZbr8GgrJ5LNSAiEMShKuoASZClffGah39
Ayu/CDegXj0NUd7d8snGEQ+W7YdVFT8KwPCPBsnPAzKnbI37hfGRqLd2yMX3WkFH2uUgdXKYwC9D
Wt7kC/L8yJZOx/+lzBGmV7XhXoRovAs+KRhAjQYFBqF3MQX1w39GlezNKyHnyrn3AXyerTWFtPXS
0ezMW5W9MqB8x4mpzkcfCl4AA7XIQFd4VJ2afX1JgVLdCs1Yto7jwrU2a5fMPkW+alMQKphHbTHr
a7uR/7plvEaeVnPjoksOKkqQHTCieTe7yYFFFRn2wibYjS3l/FJ6nWNliHRjsI1sE6KOJXxqrtBZ
Vm8DoqgT0C2DkF1VveGw4bFVsDAYnUcVTVBNqFOjJpt5N+0cRfsVln5yQOxuiQWlo/qpKgyedQXq
mIpSq6U2tvpJDkzz2VdT85pzZAWUPRd18BYpeAJ2iSfuJLi0txcA0q1n1bWyR2wZDxL9puQz8KFP
zIVEv+WGpm0nDSi2FSEeGYPMbjb4ELqYxSjKOk47/MZ4Zx9dVaDjHiPtM9K0F9PKnOehwxgBJ0rq
k7ygexWUZMkJvYZ0yMYo7zZERrVr8WaFV+Ne0KY7F02fzSYxa5cthWKMSxh4zmUcfIWKQBdzNzQO
pOWztDlSvbKXl+IdIYyFnOjaxe9p6LqdfAHZJc9YF7El6FVC4XLy1480TZY3rhdBvZxfuS7aYKVT
p7kStY30r/dxQkbGdmjrBiKA0oewCeZTeVBZ0mA8OI+HioB7UYygRXBOCMMqfc/NVByclCcMIt/0
HX8Vc6lNo3eQo4PAIrKIrRc7rmvCZfyDzZyHKXthyqr7ce26fX0dkEE9AjHLj0UW/SpqamVC2xML
xTOww5x3I3UY/MKwBbjQTCiT2w9h+/p9MII+deVOsJNT5Qz44j/SFEPOYp6f+i7m4gP7bDnoZpii
6TrLURdHsAA2/8lXOcgzeZADqZZj/WZhN/k1T46Kqpq6+8W1biEMb8XT/VrT1I+WHh9F4WgbLdex
Eow17mhRNiA6gI1cu065p3pDB1fgDo9W138YSj2gPMuLFxcP4NzovXPvTcULTHdSuG5sHeVgZkKl
4Ve193KUJGmzCjqKspUEi6VQd52VEXi4GFmdWR6Iq6EeDJKwOsg2rkQYRfxt3mfKttIZOSWVqspu
i2q2PcYkR6ggFNM44TcoHfFvjP2+9TZaGBePuKUAF/6o2GGz0bVaPRHHoAy7nfJd0ACIaRXPwZQr
il/GgJxmUXfx5xgae4rWIYVbxN9SXxl/kZb9tNmivtcxpiWT2egPduOSXoQFdPL0qj+QhqIKS8Wx
R7QFzFE1GLeNmeCcrbr+nlJFPn7z6qvWSPXrxhST/e1ZlgP5YFeOJiNTmaZGFNXO00wq6e/T7Fpr
XhplYUC8WaiNKXYFAPdrkPb5VZ6NqkrVB84zUFBT+jLLNakowuJP7bgfyYn3kfm6ggjVhvphH/ZL
5u7ZH5QrHQEWyUnLee1Ux93kZK02U9XgIudqyrIF+r7X5qZfAVXURqO8jIS4XwVfqSZz3acui8xr
2v5qtVYccVQSR3wZhjVCz2wh++Rh8uYaezncdxGn7EvioztgSQqYWPiV8abD8IRMbOsQU2lW7v8Q
dl5LcuNaun4iRtCb2/RZacob6YahkrrpLWjx9PMRpens0dlzJjoCQSyAVHVmkgTW+g1fZh3U94up
2KsHy84McvvdtSl//HHSBCZkj5vDv05yZOfcCycTq6iwsxfbQFU167X060hz2uwFKoK3VqN+4v4+
us2rEv1H06VnlaMubSq72BO4m0GY1mvSedaeX4u7URqMelxsyhb9tgSY49pGHf+lb6vwHPfWX+bS
a0H6P2XUlAefj23tIK9XICPxoKY2STKtcJkuT7hTGS/2nOfoDABXx+YXqN/wgZdV8dNE4Mtxp+YF
zjOrJLQo9+WsubcJwWT+sEsrvqdqGKycJj6pfJhqMssY9qC/prVKmakY8J567Rehv//KrRl1fQim
rLuyS17JGdN0G2LaG6JO2HsGyUcqbG41zGrWbHiSD3/S6/WcPLZWPt+pRlBx/zr6I+ZiUlysbsOo
BAS7GHWyO7b7sJ27PObGbMvzoDX+NtSz8EWY2FcojW9vTzK3vIYFr2RZyad+IeG3bbc1XT/80WgC
Ukgv9cdOB1RmNK1zJE1SXL+wq8lIDTzGjJtymo1GQjV14Q766nTxNQO/Q9DgtYs2gboHM1LV6yAv
x1OvuePHC1q3wR3g52Ejveq7aUKvx5YsWQrN8QEdY/mCKdC3OJXFz0y037tC/nsCFuA9T5rM3Xp1
9ojgMrQ25Ofu8aVFoEha5tYRsKT6TjQPlQ+h2WuG6rvWINqrIQVekJCJqJ9809zWg8MJBYBlQ4cp
UrWuveyp7Y32Aokgfvbh/tXXakb1YfEOuR+rojqS2sMuySncRw2q9hqqX/uzmPkSRr/7y0JpcVU5
dfoqfBSc/TDRTzrEggteZ9m265FnbGPnVe8z1Hdyj/x2hYOAavIBpUt15CTe9HUUTdp4MvGOZVLV
AKRiwcasASe37TCNLOo6YdyB05AbF0GY7xCxXrp+Cp7Y8Idnd8gxyEX3hcIZptsFWo4PvejGe/bQ
2P4tJwC9LtbVMA4XgdXe0ySrD3XCFPhov8dInPRm17zC0TxuXmoeBacknKtLHnrcWI1d1Ogc0ncS
G9gr2kHrTreMYzAl3zPexS8N3sw8Wurgr6OWOuFfjWThVEau+zJXbrDFKSQ/x/lIqtao0O7mngiT
YF+ASvyOZEK11TASPZaenb4FtrfnE/gdDwMtPEovTN4AcO5ndo2rZtJLfpr4NQ8tShFknq1320EG
MUx5XKCCY79TPkN1Q775pGIQ2Jn8TZx19joVbfIpQ7mbe+m/231S7VPAyIexbrVXuxcXNQFQOrLo
Qb13ksq9t3Wj22ij6zypowwl7P/nyA+MnQufjxqUH11UU7mzWOtjbW5usUDDbV5AyaNG9lhQK3yy
HYt1DoLciG2kAHxqzX4OGzRy+PItcIM1hqUQs1apEkT2OztlqxsAinPgdSZJhPirAg1Eevk5jEV3
Gb3IuJQdnpiKn4SnlCzinzz6CvbE/2l8nsXvRHwR8C4n95wcJ5Iz+wwY5VuDVmPMQvixDe1xXRhD
844gPKIU1vviynixI/jACBhY73PZDztnqP1dvYwGAioJjxucXMFZLyepWf/rSWoUTuX/elI+sZXK
M9d5NBdcTtIPLt93ZO1DR8O7oauc9BAZBR60Q00/kA5bWJ3npe7cVV4i91Ze1M4lNMS4TiG7YbR+
H5JVfZbGkNrnnGTHDDpm4b1KOWJ4omvgG30vh0S2NEbjwyv8p1GxSQz2IZLSftEME3/D2pDbrHCr
97a2dVa603SnujMPFPi19SMSrv7LLLP13AXVI7yhk8qHcwMVu96zqIouKfNa6sgthdxnVRTPJ6dt
zfkUQj1ZGyU+BvpiXTQDaYViYtl7tmXW6/g/u7dRAwLrKxI+zoa3RwKufjA2ad3wDCttEAmAIB7J
xlO4LspFbW8AmFRJ93e/WeaoiVlQkzJbzlOnSCMVj7fYH9fSfUnNwyVdgK/uAipXjWZTGBEQoncK
veW5XvMo65baLHJl6yYoTYzrNtNbB9Hgtdae517E7420o/uq9X7qSy/C9veY+GhLqEHRTxBU5k7f
S8thNMXpj7vWQ3D5GmXGnQsXFhshnZLAEmr+OUp8LCbtYjiruI0/y0ovp/oux+ZyK6sq2GXCS1+r
DqOAIQniLRZF6asfp+0xchHBMUxjZfSWjiU1y0xHRySOTW9jOM1Zs5xi7ehdtZWlE4NWxvSqsjIN
XQnsw9kI9IfGH7Jnxw6LlUzRJEOx9jjHWETqsy0RVx6aU4Ru272HPQ9QCQzlgM33VFk7FrSYDJgm
qZ2i1IDuR231LYHZkeK9+Tm7CHPmeBRcOses75PCjNf+GBSfYzuffRtz1zGrqr2kTHbldxXdY75l
XbD0K5aOtHwNxNky2BnyR24nQH2F3mGnEOmr2ULtuZDZITX64skOkuIJ+g54lGnGHFK4v2O7syfH
M39W+tGPHoXfFinVcFn2GBMVHxslvLPq+sYmAdn0HoQYDvJLqB+GKTaBxtrukw7Pdt/yhQJArv2r
1OoSs9JRfMMoC3l0OfzVU54Bth9+4EYrNi2KJleKt81ditjUHiWb4rkNOkzZ75pjwkvjw3ZxfHdi
sCRsWeVby81VkOT8CCQsiDrzC2yWPAEDf+h2JJFxjeCdfVZATLPCYNw1/OGkxUF1BwameXcywOeF
378AOp0eZR9cu0q07zgHz3e6ABWqZgGrGrZ2YTp7NYpqco020IRe8y99fqjqgowM+77LvKyjxqVR
XdXYuQOWXyRkditEvlWsH5qUKtQy0V2Gb1fwgXkebeCSg2cO/PFeKO+GpbETU5LP+dV5Po5oXTUW
IEUJqeY2bVKnqWDfG9eE3dwFjup4DBG4o4DeGa9YD4Gk1NkJ5o1rvPaJ6R2NcK0D4uDdzCq7i/X0
LdbC6TDYabdR3SZEErgNim4r4jh7cyRZaUMn2a5GEZfltwFMZK9GZVVq66QDO6hGLfTG1mHW4CC+
nOvaWE0gVt2d1SgOlSi/bBMsDmASILJDMXWjenLIfEgzNLeubYN2pDYHE8Vtn8lsOc/G0uRG/FBE
QX1VocAop20xUdv3rA46ZFZ6OzFXHooaY37CSBFDraWbIjFyDDOA20ju4F8LeAXlCGNjS5hEkMHt
j7beKKCuyM3uCL8h3SpMS2Drn1pfRY+tbqQPfY/2qJp2O9sc5tvZVth1R0SB020liuLQs6NDKqpe
NLxDZ9fN3vSh9WwnU6d4zON+fPTidv/1qoiiPSoNoFkDXsuG0E4OcjzokfKWDiiwbkMbsRP1lq4z
+VmBC7sfOgy+tP4uTdCNdbPKejEN0mqVl3u/ROxuysLNfziZSWY72/ImjrAkrlsyGpbrk3jzUS0z
FgcBv7Uf6xpSJQt7CdsLaiSap/0PPFlsNLUTylXUN1IHT9Gxe4nS5Lmv0ZZ2/Hr4l4ubTsF6jNJ5
b1YBBWHDTgaMeNB+joLs7KCP8U2Xnr82ocHfe5oMDngRTQfDRQ1JnwdALHqSLY8xi28FEBvocwvK
QsBSf8rIny6Q+a4vxb+6atTusabvy0muSjHgtNeP0Zbq8Xyslm8Z0SZU+7UPz2jDo+kO9kaFcVBA
2RjWwoOlVz94UnirRGLY65YIsmdpjADygh4WlV5dvvp+BG0oota3UyOq8Vly3fUotFsIXFbQo6WO
0F7+Iw6Neh+UgX4ONGM8DHyv27qKvjtT3eFIOmg/sWhMzzJq2+e6TZyDXspyHfKYQvWeWEUGo8im
6aHPrPZ5lp21TXkabtVgHA3AAdJ2rQbVSQ5v+CZLhy5cjSx2Dm5DwndFBSzeCLLQ687shhM3SX/q
QfB8Hf0R+zpF1M1OqyNqEsn4Ny947c1iw3scchSmxs7Q3nrLnrY6WIO9GrWXcooziozCNZO1QpxK
5IgfhdkOWAh6mHHMIdgI3YiGNXDzefvVj2yMzN2haFE3wCOLVeZij213CL1jcF+eVT/Gy2ZttGy6
rfZJhSHRevoFOTXBMx13iEWsWDWzK7/bOLKclKSx5w3aQ+q/qCEVcYRjH9lJiZWK+VXYbn4v0PTW
vQsCzMEdgBJPozZOu8JGKBzDZe9kmG6/8506fPLyGY55bdo/5gL4WZQXR7cGdO+P0jipZowtCym8
pW/YvnHKQddL20nublNUXHWdahtJsTI6FGSt2a2fE7NonnusRVryR/cqZM/FuGug32ycZUYdi3A3
I1AIUExYD35ybTXTvU+MCiEwD7MY9Pxxz8Zq03rI4iA+BKSOt6mJdVrgyhILytDfVVQpr8Id/30U
6Zm5Izv0ENhTfM5E9bvBfgoOZdqs/4hryzQVSzVHJ+UTlZsmtUjgLo02wkhvbS3agxT/VHEVujV/
xOoi1HG1QRYrbOru4ueBeZDIXKsekmQodC1xbTlSXSQw7HPhHQOvoJauQoE9/C2cPt7AqUju3aWJ
w2HcyoY/MB/65F41kwm602xD61hq2asKGRqmRp6oql1Muf6im2LXxzp33j9N5Bd4mdrl3S2EtGiw
1UAd4RglcBtH45G1T+Rdu6Vx0Dqemmo4gpAW1sosTPeaNIm5Q2sUmeRbUJ0ScgfV+FpiswVKqMgi
nMc6G50L9OJeMYz6W/mSltkDnoDyF+q8Iwbbo3XEpbRfF5QjV21bpz/1MiFnVY/xCm0v0Bk8QNlx
7NNhSH7ltURrHw1RN8yjdYrA4gtKpKwsoQGmsi5fvSzKEefHViVeuoFH/b12GkyIlu5coRCBEdyb
xXL0KRkW0sng3yt+Ewka7d6X9r1ivDgOBhooe1bHjFfWI2DpbDvGabCBXQCzaImFos32ppu161vM
DvPpqE24dqvT1AC8uPbcQwq/hUJjmO5jvaDsxIVu8dzSVjg3Zfe3OGuBh3HstZMKqQsCdGUp1w7x
qtHKHOZyUV0jPyBbiLrqzpB6pu/z0AHKEcXJzmnG9jDJuYIgg35TNU3dMZrJ1XV9bQPitNOrafrV
DoWD7iFvWiS4qHE+sfDELd11x9cC7Dg437j9MOowhzyAiEvROy8hTou/LGM+GBD1olVONspHcwOu
QmltSd9noMVBYaadVb/VBs98iMPY6C5dzOEiPHq96hj2WfNWmRSn8tIAtbuMtq37t+VqkFyXnmGC
pIvS4KGnMv/GMm+tLY66i5bJKWhDYxtOerZz68R4cYWYjnWsVTytDP0lKcLp6svwSQ2q0AIanqYX
iUErNDoLDODvtUSmo1sLAjI85KYWrfXZIENX4bfCziq5yAy3sl4Ln6MsdH/5ZXUebcv44MPC71RD
pDQZBn1TRuE9EsTO6dZYC8nCWBphW0ULKyMBjFhSdr3N8coaeZxavwLa9c+AGsrVYA/ma1q4GPss
3XasrVcn8tAy7xEfdeduE2Rozdad2T8Umo5UYKLHn5MfvfVVUb80jmyPrUCdHZ5C8FqJGYx1BpyS
/1b/6QgC9/9ntOo3UwE1Cgx6X+p/AZ166WcTMX9IMhSkDOd1YO25qcNGPgbxEO8yz/Eu7JZ6SN+2
vCsSpz1Vpuvuy66wrlPGQtfwovlJTK25Hifhv2GPiueIHRs/ADbez9aUryO7e++HPjyZRcyvX9Ex
FDNDcTJUwzPIMCLzpMKVEfwYHdx2oCK8BhqZTz6egNWqM4HpTuZHK86MJTFp/axYUIJyDfcuBiwQ
2lE26BfdaWmHPy3ftg7sTG1rpdQOtKB3ty36k1/zOlc61Mx53px9/fe55uTAeXOqOzL2lOhUUa5B
nfDOxHyw7tLgXzW+P7pC+vFBDiN2Q0C95HtGTmtTaFrGFrxtX8DDXhUusZXkr1Fzzk58lu2LNXlf
cTUfrmi85z39iRb0QHoCF2m/CwT81FG8FAJYccX6+DNI8PSyqFivhMn2t7flT+GS70pcd341aiSX
B8sdzuphGAqkkxzHe1SbUP+f3iJkQLmiWymnUG9ykoNMS/j7iKRcx2Cyr+poXo7KIHg1/Lk7AujA
1WtJl8Zt1Vz430CiZkmSst6EETN20Z7Xn/WuISK4GuKqvlrdiKp2albnVM7HYYGzGXnSrwGNldex
t6pr2TrdGsZL8glA8BiYmv9WlLq9B/Bk7zsEvt6SBDXp/3lma8f1NQv1f53ZS5mvi6LXeTpTJtMb
tkxuA9WgG6AIWQ3FX5QwYB4U02sG5+ReDQa1sbGk1j37w1C/4i8I7Gh408e5ebTK7GwvFygN20Es
uMdSYRkMWmHehdEiILmM6kj9UkRtEfZYRmEjOluYqtpOjfbUlFcwk1bAlhKgbWb81dy6fOprvI5Q
Ylhm3OK3ubb35ubsfkbwmPUgXmVtlq/T2Vj0cNZAdleDXunPo2lkO6MJoQyIVJ7JBs/nOurkmeIf
6c5Bo8CxxPDnbDYxxeF1QcHs7A3mkizG/puaKOVxQtKIAX3ip9ahKUFfjRiW095RE+vYrVM6mcvs
dyOXbkzq9MCvIksPc+378SqJ1iN/a7xKRXSCoW9+Yk6AxIFeze8jYDYknvzwKcXfiTSnFu0ixDF2
OhiwC4S6dEI8gcPRh7MZG/xuli2Pl1T1RR2peeqoNi1ja/i9s7rFeisFezG20z4dp+jQp1Ju3bCI
Pry2IbEvA2q9gem+t5evaGZ45zTWAagskwxe0dvWBQ2NjdB2oODYHhKHRVARvs0sfZ4bt+N5Z59V
Z+qbYVkmyzVKHcBql64DCuZchd4vNcMk1/AcYVo8ZwKdPNl9q6xGX6HWAFg0ENaTY2NthFB8/5YO
/sgH5w7fxSDenFH3fzkgzIQm0JmvLiYGe2BSUSOIcAn7hWnZh2iG5PvEWwioQxi/1QvEuxYAlIRW
DmAGAdjLCZslLcVmiQ1kvkf8YThZSVZdVBOnqLxZpvjqqZCuddVllmY0rb7mGWbF767Wdz1/FmUv
L99KXhrAAaikVz66ReqIgkN/ByY4PKqjKJrt43jBuXt+IGtmHBrculZ1SuV/W2ovmlkP9yJj07OC
G5rikWYg+BPL4CGbbaodddwjOzL8PlIxHq3d6x9HdiKxzh75LFFT2EDtQha6xHlwNC33PM+WfZ/i
1IESEco1FIIeez2IX9F5hMtUWBuwumurwK81lFqCdos93oPutdBpo7bbUXw0jN79pdtAIZquODj1
mJykMr5a7K2U8MCsjK6Kvj44Xf2oQlsHnuyVz6+xNsiqfh+CcmPHvv4xLN7nlog/U99sIYPIBkpo
2zz4UwhfpPfiT6RqXv3W6F4M19k17dQ8O7X3Vxhm/i9UN0mSLSgIHTOXqB79TwSVFl6j4b6mLJc2
HW6T9zg38dSs4CeR1iFdEwchmjuBvrKbqN0IVa70Cw/DHF1+GWxP5uztaihMG14aLJUyjEUm32iv
ft/EFCSRm8AM/hfmOs/Q55N3if3d1s4nfuOt68BkwCwQoStjRUZl2rWeC3QpbrT04Ld8vCHmdyu4
zcUZfxVWmh66Smx3cSQychfV6hIzAwPcdJw6zosc8H9BdwH+T0KXLQV11FJ/VadOg9k8V85PNTSL
LDjqTT1CNHGfxegmwOvc52i005/BaD+nGLSoyD9D/xyoOcvkDC7ytcXsaGPF0lqbuRg/NNN8Nyyk
OTG9wWkX8zknMV90fUi+ZX03rZ25QBJQ6LAX2BtAuo3HTW3XKatqoIzkl+Or6AX4pHTIV0OBzwYC
mPmuNFq2ZRgQPfjznB6E7TncOUl0NQDobFsgI6+ZBk/KMMP4L01+zH3oXb8snWMtqvcG9Mhpww2A
DMOo6Q+lhl2Sl7Ue0u5milZUmfxycf/uDFZjq5FNZoYv408X0SeSjvH05htIhES5Jh5KrKf2bdp8
Tk716bqkIaVleN8nDCCqFnnEFX7s85IAWWGa/VJ7c4c0f8/PImu8JxRQgi0WDPUlRVEUimLnHGST
lLsBX61dmb5PRVGgUrfUfjzQNCUlqH6kfkNSBHvrxDvoQ2+91bVsDsWgQSeVRfHNylzyYcA+0fVG
Ch/U96kXPVBve/qr9Ev5o+koDTbVwpUv5U9kk8Y7zOQuje6br2XntA9LTy2t/+mZPsjR35U4Z1Eb
XvT3gBeU+xKAIdqfi0t7i9z6fZQ9GS15jG3h/u3gv8eO9TmKfAfleV+LPtOhRA7ORdw7dJ1obbci
/obFGI7Buq6fgBml76GFEgKg+W8IIxdH1lrZVnWjzo1XlDWjBTdtPbKSfTOX06OkSnawc6KDTs5n
15MW3mOw5B1dzHsgjhUZKdY+snYmr1JW1Y79qJqEuvBmYLuwG7U+TdeF7w3kjsKSykPufM1piuia
Fz5QF3UZauuxHBABmMv6aNQw6wIvQzUPgeLyWBT4NJnYlwxtC0/UaIvH0hc9/BRZvXuNjvmAaN2L
5UX1O95NK1yMId+Vrv1gDh44/r5+7/xygW9b3robm2lf1Ejuzlkf3E+tzf3Q++4uBi10ry8xNTDa
37PUwF3un7AM8ETuSz7ELurXcWSCqvg/U4MqcfjHPLHkEfVCD445bh61Yy5LZmNfwz5wLn0/+Lsx
laT8nCh/mGB1gvc22g9dG6lCRM7fkf0MTaX8y8rRJJB54ryOeYq9Jf61O0skH9xz84OPceDF4CsA
ysBvxu/mH4leFwgZUiRGnRn1rwZf5l7tSD17rncpdJHEASbLc0U8Uczq7nxBZUh1VeMUwl2LQeKn
lkTjGlCTQKIAl67shz43v/gQxUksjbSn300Loe5fXTVwi1UkAWtwbJyCaCdqvqVlhg++OcmrWTrJ
MfU8LT8GWRttUYVa5OmLegdSiRJ/yvYKZUm04ienQMvYP86olL//3zMmW6t2btn8+xps4N9cHO1O
gIeCFyM61hikv6Koe+s4UadtRTB/VhwBoNNatOhwlxdNK+5jq31HkINMSofHZETlBmBKjJhdE8by
HDX9prbSXEPOC69FlHkPkzGHJ1zhwOPV5oyjOh5mkk3ResqE/1IJOO4qdhu9Hal5anRazqggBkjM
IlRFJxrreJ8jWQryiHJPaNflA6pmOyE9m0yC7jwHC3q0Ck6Vk8DbECC4DotmYddO3iUsSu+SjN7v
IxVjZ7iuJnRI/4hXvphWY+ORiZ5eLInOptH54qwLP18rOR1WKclmQWp8VYzb8GtW5s/irACOqpCs
CUyFb7OS9jWsut/X6oAoQzil3FyIJP3XLK51m+WiwwYA9AHodfothfiymroy+4Z5ZrNSsf90xDKr
XVWiyVd2OgbnHMuucxnA2QgL48lbmlqW6QbF6HA3Jp7+FQNR0Xej9qgiOEsjH8biBeoN81nldpus
0jAc8nXURxawmWo8ayrhPHbuCzDKRWEJr7Agm7MzKkgrW5D1rqb0uXccNmLuXAKEFvCpwM+C6nNA
S5hLUB39ERvURGdAVb4CinGMjSx5jAs5nqhrPrvItkeYMHErway1AdrgNhe+l3PT7MyqDI+jFP6j
0RTdqoSi9rMq4YumQ/hmSgGMYSgb3pqt/TRlGGyoGV4xYRkbhq+orbd74YeQRVvv1TBQnPFQ2rvo
aZte+qns8Jk3fQTi9fSiBvCpE+MqGupi3ZIV3FPClhdb7zE9NOvHaDTlBbEiytcmcsqIsKG07GK/
swVBar73WTquYQGnEIhr8z124GQMMnxGlz56hHb3rMIjzK+DDjl1o07SOmGxnDSNO2EjTFkm+WZs
dSCp0PBXg2qLNDPPA5aOKC7Mv/iA77g7ww9MJECk+7Bno0DMZ8Nssi2miO0Hu6KzVTrTr8YP3rw9
qmjoo45luO5kIk62Oc5vPeTBOLDENzvB9NyF4LhT3VJjUxgI45nV6nwpbJKbKt4XXbsm2S/PfS79
l6ysD/3ILmUskAPr0MIjN1BgAewW0zUpp+k68wJcW7KT268RFVTDKRLIeTLrJxW6NY7n+MdB6A+3
i9TUo78uB/ht2EALqvF+5eqmB62Cw+i5jKme3+apc00f45O2hpv4z/nuaRB+i9xTxQfN08xZl+ik
fvBCBt9vD+OdiVb0hx0Umx7l7FcjgvvYyLhY5dUAYsSzvbOQCGDFo65BPSjbV6sqjgZ2td/Dqpbb
Ts8rNn1O9BGC9Rexk3/XwzZAQkSDybBMM3Emr5LpGygPcag66IXq7KZH4tfR7TfHSWOk29E4/7rq
kOJ6NuYvgxF5pzDm7/y66jR+xi5LnxjboUsjQA2p+bqlcY8m3XBvCSO8N01yV+rfjTvMfizXbi9i
jKunegg/1IXg7RebommiO6Rf633mZdqjapKl1NdqMaLtvvaoU+y6DI17VmPpyDNFh67CnpQ6OwAk
fFsSNMKXI2Ms2iOmss9JKMTVHdKWImxhVmAjUyggWX8VY99f48bQDtLt31VINdMyqI6ga4ht3XsI
0kyWbZBa2C2/i4saHFlnrnzXqne2jZuol7uavYlS51IOI5Ju/1xEXU5YnXVJbRLumK6kgL8+8N9I
qIt9Rk4Ht6LMyksUoQdf2MJeqwHT/kXVgrJuZ0fbGUTiSZijhasZC0M1odRRA0jS6Fscs2h3lkeF
meTBWjb18CHy3VBZ+bcS8MuRawabbuniLBYvWlH5Q58DBpgydq9LnH1JD3lW9w5YD+bfIPxjr5WV
751e1CfXWlQE8rz4ZlgjtJWKirk1VMOzDa1HXbbTMJlP8Gvj9uZqmlkexiG2XuLBSi8ADJO1ijs8
ENZObSMNX5jBqzlbm3meYDN4+hWdluAptbMcL4OShy5e4fgpD/aVlfVR9VQTdGO45vZr9uoEhMCM
hyIVa9OcsCy1DNfboMma7dTkwnfMJ+extf3g6esSNu57khTFVnXVQD4iWjw58aMKRfFAcrVcWG9T
ekhnh+UxKiJkaQf34i7N11FkZ2sj4kP7Y0BNpuQsz7rx123+H9cADptuvIAHiBr4459RMXOmwuOE
59uZt6n9mFZsqIGDq3/9NnCbPFL54yHdbGt3rFawGe/K3K5OOesW6EMIN63rSauxnlv6fRlSpRlS
DaElL75PPBd2Lz5GI0oEOUolAQlQI3mZSzv8uxDtXdFV6ScLXXA2Vd+/FuQaNhWKHvdVaBv7ODW0
uzGaqFBLOwO0n5CIGBBOomrXvYWzQ5XEicufXRHvwYUsNmls1VL8Qf/KW/mZgmj76CGcYuhXp0+O
gPMOKjg4D604OU27aHsX1fmrNL8ckQmvzreYZjgx7tR6vZeR0x/VgGrUPKQPnU1eTnAZ/bTpVkPg
NWcbNadzhozZCi6ktuHbyexL6le/RwYgsZsqGYe1jCfQoOocCvL5ekg8nKvNwVlkW5xHUIXGgc0o
6NLOl09Y5U2gftzpV9wBgdHm6VMMg0T9JpP3TqJXd5Gnmbsqn6LXAkcgNbUsgj3iWOa3iuIRsp5Q
I3XUus8uNOLtIAdUJGftXk31OvOJwl70XrXWh5FInqnYHy3Kyid1VNRD1yrfkVO5uCqpYCojQWXP
fxbdkG0jDd3j2+Dt3P8UU+c7kS9gHIMfhIu3B8mE+Z9rxv0eTqzkRxUUT+3S9FSSAT6axqH0LXkI
hjLemvosN5o+utt5NJ1HI2icx8YHIClHxzuoboftNDhC/x1sv7zWeSmv1lzfsbwP7oZG61ATXmKZ
Lyr01Yo31VNzs39OKGCWrT1f340xRhlwauNny3CcR3d8Vx29LOrrgHW0HEHQf+mnKdWhUFBP7LQI
kBF6G2y534wsIrvJBvZqY+W1Rvtp+s7NUq7sup0f3GXAXAbCkQwfKh3JncK8Qu97TvXZY/0JaFZB
Xin1kA0ndAPKGtNS76z5thbsrIr/LyF1YheY9jkdxbWvxoRkQLn24h5GCWpTxhpl4hB4s1M9o7M/
XIZwelK92Oqq5zGLIGLng3kX+Hn9LMu6BfVXDys1RcUMEdx3meVfVEiifrHv0UtYq0EVM/JFlNwY
ruwZUcOvNayMlpzLtDQmS3bAIV8R+FwTqRgaWaNwk3pTcjAXL4QSETe9oWrd2ND+Ei0deWwk1vZf
/Wbpq49Ca3mh5QMqRJBi4gej7D9LfUo+cmesWCM2bGiX7ogT8KrWxXA1utF9dV0shJe4kXtA8UYS
96o71/CA87zHTQb4mT+3+xBxLFjsQRUjKj2jn676iwTyIXJKaxV4foBLTRU+9E2Vn/ljWQLZnKLP
U/Bg7Ysgch9uk9CQxYzS9/fJciBt/UE4qUHiinen9Cj2q64aqGIvPma9Vq4kkkmQiP97cruNsDX9
OlFFU5ukuUE+7qBmqkuEU4mKGMDrteqqgWA0ZmhT1l0Wkza1K9dazzLEJrkzi5ceMDsYB9H9xWY/
GKLulzdiAzi2PKJyoxhImDlYZFsCF9UEYTDDyLVvZieP7UJd0WMNYE/uXsFQPCb2HGOnWMUI9LRQ
20V1l2r+79BtsEqafJ329rxVc9VAtpyqjvhz9F3ihZRClthtQE1uRvbMaVZs/J8BdlzpKnKfvP8+
0GsWykvEb0lM5pEJYm2OwysvcizS6upe9W5NnonwGhX6ybQx0i6XngqpGd78X4ydV3PcPJaGfxGr
SDDfds5qtWTZ0g3Lsj8z58xfvw/RHrdndrZqb1BEIFp2N0HgnDeE5UpP85/s4cBE4YogrQ3iRMdc
B1Xzu3XBwxnhr3oWFOVaNJF+tzt43GwAfN7ctVxzcBELOITjQMq1StcNevjLe90LuvrMLx2Q0Xzl
lP60d4GH5L1gtGyDi1rjIUeROx0pIuF7bz22AOmkF9/KxkHfwMO3Eofc+qPoLXirPcYrfjfhtIsr
oqU69Ufatzu0140vltCbg6uwN2ojO4FIojyPhdZuOvKFiwbrCgNxlLZbCCMJyeXOdS0lVERUI8gD
zjZGZwe7ogXGMvj1cKk75C5XaSUwcqn5lkUjhovsCWrzJ88RR82c8zLoTuMcGJB49CYmTz7hm2wV
fHN1a5ErtTRjk3roIQ4FBw0TKzaYjam67ONyeivzvl/UeJx89IP2Vfht+zPthq2t2M0/PksXKYa1
3gr92Rg5AhZ19KOxo0+h9gZJ+dmkEtW3VeYM4UkWYZeHZPTsv6s1LuLsPdps6fLsnE0DGdw+TUgo
+4p6KO2sXBK8at+0blS2PvAcu60PFssJRJkOq4l+mKXP/vc1KmA2FgqQ/4AVUMhbHtWMzOW9I/lz
9d/aAtNu9p5urTGANftftmP+43t+/4YhnYU5SVtfWGqmvTkW6a7AEelatL7L8SZ0v4lGeU5IFXz0
I9YPbXKYV9iL59TazSc2ckCotFrIamca2g39NHMR1l66l21WwRIW69mak7x2k02Vo+AXLwTeCDYR
0mVWBttKbdKnCQnzW58X6h7QwLSQVXkH0g9gxkis7+UsbhgrrJ/uVnbKYfBmAWrlKD1X5XPWiVeS
e+blUeA1bF5i0/4HGU/gKaUBa6uelbI1Ux92kW/8lGOBFwPUCbXpSxn53f5ebV1v3HqGV/CijjaV
OkIPCd18Fcajg0iial9qLNqWsEK0T0iPKM8k9jffHrNNgcTu3k4t9eZGVrSQI/q2/jZoUfOa5pDI
fSLyM5HhOFqWfjWD1LgW3QhyQ8dDRrbJAthDgoWwgW3KPES2lTAzYBlDkj0nofoR1tM2RBbwu9Ij
imi5vXLtJgH0wwvLfVNmNZr1RbzyzCl4TyvnEjaG908A1pnXe/Td8qZ26aotdP1o1A6qqW0iw3Sv
DUo3r5ghwb2a22V1CFEbaUcg1j4OI6+hqqKV2Jg8/fNgWHHTtRWsAnPnvYmNqZzN18PutchUgTBQ
8fdsNj5Ja1A72PqaLwiR/j3hWJWqnHCKrfE49iTW+soOq34ZVm27b7z6MszC2AGyCkimo1UCniu9
yraq9jO8EUbWNFT4j/lcyCutFP7RzfLgKK/qOIvg8PypyzH/cUvTJiG/AC29mGnF9tkb9KOv8OQ0
pDpWSkj6B3HzRY1E1k8WDVx63L5+LrLohz7EPxxy5GjrFXhWV22/LVs0fREmw8Asw9VCCjtmMMsS
axi/c5ZIsLAKW7zfLHthzOT9egShmTmFjfUlVVkAnvkM+e/GACAfb3mZTOdexJfHgKQCaCJSzSEY
+K+bCChu6i4vn1iRsbf2kDFLC81Y41xUHUJ1Sm/DxHoUxVb7abjdex6H4avaOMEeoSpjY+bsh6w2
3ALQtV+iqk+Qch/cPcHcOc9W/L5CiHlgA9/zd+cNkoQ1KQbCI/qhM099KWoQfx5NTavUR1mv5qtu
Sg4xshm7NiWmDfgq/dH3OwVm3aefAkfTY+RSC9yrMfoZLPapqA7+7wG+48QXdvePAT14j49OvT0m
kWPkp0i64r9NEvq1sc7h4F/V1v+h9oPylewNoK+8UZ+zuJk2Li/Ok8kfeqiEULaz//ZTCgtmVVoj
8s7EM4WrDAtDi6c3lMWivZ+X2YpD8Pjm9lYBhtnsNrIXHZ6QuAXSlQByoAgFNkIRtmUivUUVJMJT
rJb2VXYiqlNref8Fwz/zhqMnmgiM0XAWvCii+UdOL7zROIx9Xi5lNcoHdTvkSr6W8zl5F4N9aa+5
X2AXkKckkaK0PHF0UfdoA3T7KBi7E5594TZRhY4k+sjLtLLql8JCQ0PJ8KNoBbH0KVcQPPfDJ63x
rV9N2S5sEtMrNYmaQ232XXVUhhy8sKOHGClUAFrchigZ2zFZ60qdc1RCrCW2nGIn28jEOSGyMefO
3D9+rjjXv5Bn4z9k/gXb2G6cTCt5m4hKpssyaudlONzUdeat5Aj5KPDiRidcU6+yKR2GeA/jEkCU
kmPnYnkusQh2BHoRqs9hWPkHdu5YEiTCfQbIDAy8Vt48PQlh68UGOcCh9bYDFnA3UUXu1UYNV0Hd
DSRWgaw1aCOoKb5n3BAaSw9laQ5Lb/S8RVnmzU3rnfrWuJODLodn7mQ1KZBv9HwiNvwr2C4irrMz
Zna5LBBUqJ8UL/67Q7aprdouYGMDIrULEjw2blQtAiA3WbA72U7jKC6yFkO+OMN2Pk1Qz06mWtYY
Hw8grSHkbcfJd89dKxzwqxmGlWLsjK3eOS9lWKlfg8nKtwPSjFsDs8B3GMaTHogP8IzWpiFfsIvK
IHzvks827MVHHBQN2UAt3BqWveOFjCr1nLfjZOWu2tbGUCbFdEBWpwR542ru9RIWJtkrB3dYLfWm
/50FM/xq1Q0SIRaGDUQnd32ugAur41cVhtwvAQRqKElAN2S7cKnxMDjDa3yloTL2VCBztE219NUY
eJV4ThyRcQcb6OK29oSpoLIK3QoJYbN2OV7HwUdl56/CHbpfQfgzcDsFvXPUK5rBLvAnj9HMKiPl
rYgizhbQq9hFO3s9HkfoUEL/FpDOWfRj6p1dzBtfa8XZxPOwVPd7Yn3OQC6Yqu7B/ClSXX8aOvYB
ejY8yXbSbdlWsDbf73Jc59UNQ/EMbzOA4kU6LREdXGhVrZdjn147GIiXcsTRMbS6atWNUbcd8MjD
gY49RonMO58yxXgGBRhrWghEy1sxxXiHTomx1DzWzrpwnRpQ4eRMorCUA992t7j3Tk6Hr8e9Tw6o
EPLCRshXjnLusgqddWa3Yi17S5R8TmEJfs907KlG3vVi5vxEe7f/mXm4KvXRWL6DMd4hsGyD0g7N
U4jOjRSQfFeGOl7GiR+cIyUdXsGI73XWggWx7mlHZHsJ1Sys17kO282BDAiYd8Z/8UsbN4UKJrCo
mu5cxcUByJu4lgUARHWmghW1AwajEsnNy02SQpaJmMrcEXvtUke77lvSs/ClSRjvSpTpvtb8Rkii
FntFdN6uhOpWkXEC2cNOvS/BwMbg2b+ZnbesOmf67uFfihpjCkG60L1nbNghbzkNH4yU0Hw2dglj
TCePIN9KCQrtvbOWiDrE72HDMq+NwM/6SNfenXB4idJRu8UOVhS2PtqL3rfVdw9NBQLbIj1rSTK+
WIZxIUtJiK02tylOfod8LuRVEam5tpSXVRU4CQeZsTv8bk0gWFkcFLetGin7qHXrRdhjYLRsy75c
1trsvIXD+E0WrUcEoPdvWTuik5hN6m4cIn/pJDl5SKt3N4kgxySG8k3nXbOXLJF708wN0aYMuEQ1
aQuIpwybiwkel77Q22wlnGI8DbIqu0PBacpu7JStCQPlNHLCYQz6c6yG/PQr61JCt1/ZfumvDEy4
z+xlfhemXyS71JneHk3ySg6riMr3C1dgq5P50bhBqYL6vTWbp9Ajezy4qMtZJb5723u/1w+okPac
93rC1cNBzjecvZBk6v3evybXs8kmq41ojN9hkOeP03PVpdNzPan8wJDX3Mqq7FD9nPcMRkV72UYE
kHHITYPBSY6PJhXCWljazbnjyBguOf4uUIvxnuQcooRH1wQvj+Eei9UZ8P3OAGeGzoRrqUcOP29y
uPwMxVJ/EThBiIvzwpqfcvrVVoW6DLRkOMiqW6rPvRl7V7BF3ZdcjRYYpGRfY7+EscLO4F7FzqLa
EahWVrJ35gmtXJG2e1m1W+/D0dhKTK0bfx1BqfA5+Bq3TxyZvufzfGaY1Ps6QL3t/qk1KQIlQ9xe
VkONtd4u0vQiq1EAhI4Q/5d2ZNODA/ZNfsyY6u1BeBDOCTxlXyvBCmTWLICy1wCzu+jb+Sw29w5h
CMswVV7i1C5vZqcdJhsXUay+1pxKjCejU8t1ZAD7rOdqNUYmjHSu0MbLF3mkNtAA/q2jaD8sAACX
RzNp9+zQNTFidJWGuK7jngfFqZEnNDokh6zuVnvq9Dw0xfRsuIm3NzL1mHaxfoqAb55bkXlEaxyP
r9utd1Mr3mXTTOnApWXu5Ze6G83JOBgmOfdZyz1XuuZoRIN+CUbXWlb+NHy65RtU9Ohn0aFk2DmV
csVCTN1XIUKlQ6IHX7LS/B6EwTO/gmDTVjFCD0okXjtEdc6eUX8knOxee61JX7zhH9klC7MnZ+/X
8VXWQlFOC3Q4gqOsjoiU4scy+FtZ7ayu3Hm2pdyn1g3fmAXO/IWI5y9dSzEwMfMnUL3ijFeAe0OZ
fdhj+yVY6qFbLzU3/+nVBeCW1iasrXmzoZkHtDDs1GzZJT3Q4p5YK37cHSkWlHxVNVVOJO+Ukz0X
gw+2qnMdMi5zB3BW5SSvHlWkHRaKLVKeqtL4SiqHbEiAZqWKUOjXdLCf7M4Vz346+C8Dr1M5ysry
7GABkVvJqqZhRa+ynu9jgnXkVpOXJu2Ng9uDAoSoxrZ7LuSVLGSHHALd0F56YaGtdUXpN8CVxw2b
Nx6VFuiZH1TTsbT69Cvp7YNS29nNqIzotUo0UJseAo1ZEJ49XekX8qY8iwmll4EGLRPRFyuv2nVg
zzZHZTq7fLZRj34Ul7IuxyCjVq0bm02FrDpxH5zvV/MMMO2w2iJgSh7QypX7mL8me9xjq9CAcxd3
yvvHyEHys+QYWTWCMlzbYYndhpz38VfIMYqvdqy07buFxvxPj/3ozenwpzJbCwS0rQc/ckUkzwFI
+JOTk+w1i2KEcYVRsV8aCMwFkJUTJPwQ7unYcutk4EFJ+0feV1Q5l5z8JEe2mlrQMSL0Gn2pC2NA
vd+mSgj0WR+/yT45KgTcstFHYa1iLWdTrzfdNvTTBBY11piiFs9Rlv3MwJn9spIzgpvKTzfA/Gow
1fY1LlFtZHufnjrwokc9UNJNY7fBK5FotlUd0Hu3+pA35371PSigZ1R9hHIp/I3LmEzpIRmUGaJd
mOCGiIaBolS/Iw+6GfGm+KW18cWCmfjuoim+rO0xAIwYYbSCWeFOSzXtaUjiEI60r3yDSnmVNwEa
WGscYp8qpEMWXdEkJ9Vqf9hdXr3IwjTbD8AQswWrCn+7RBxksCusPeYRgN/KF0J0SyIc/rNsGsnv
rdUuw/pi7jTiXL3aNW/nebwfxsVaUXVjiYEaZ3pkDOqjLCaFM70/qpeUFWSLDGCRboTN4V/2/jUa
Z4b6mEIDjvZJI0i+RPNGfq6yuD+hBqicHNKYOz+ZEY+jg54vWNhn/JZW99rcxMf+DCx3OFlO7r9m
gPvWwdANazmi17z0zC/um+yUTeQ+NvCa1KusicI0gfv15Lc6flFD/IQtQHSVhepF8bUoWY2cNtE3
j46on8EhKHtVTh4AyjEtseqsAiH/wFn4nKeJZhTFsWdHUHsZllJItRwfhegJOK2EPeWAwUV90AVy
6jyRAtEoUIJJ47tPlosneF4gim866T99j3dT1OgHc3ajimfHqiyq9GON/MZYeuxI/9Us+2RbZXv4
C5QCcDA86+cMxxQX7f0Kq5dnlNOSEwCqV9kli8iuqm1vOgMYp957lm1jhPyeh7rrRt7Fb1Xb361L
ICzOCMSAsFYcZ89ActaV3mSvuqumryE+CG3g5BfZlJh2hfqK2rGpZrxephOmxqwT9xt0I33OGxyL
ChtzuMDpbkVFalWOtRQH5A5a4kEyAaUDKL5zDVTJ9MKDDIoe/xb1SwPNMTIJbHY5TRiZs+jGzv8Y
qvDLNLnxryDjeYwrtP8zDTKN17Q/K0P7oeVNdcVvgbCgN8uoclxD1CxeWWmRqFtZzerkd5V9aXYY
NPNdavoZRfsqQnX4AlCEJYOHYjeMivriJf2vu+gfA0Ch/R6g14BENSX4Vcb6eCNSBD+QzKqw2+km
m9KpbFZQeTHvJHd2c+dCa11U1OrpWpNKuuCugQE9YbUQ2ggvPgKIxyZLE3wt1Fdj6sOV74jyjXNo
vVBbz/+sy+YERIYTdLa//+ORgD/mblh99oSDyToM6lsCZQPXrnx8LoQgOGWl6blHymevBvAKLT06
kJfpcdbx9PNQJsk2NN1kkZMlxn9rbpRFMF+FJZieIAjSjYbsiHfIYcFOpbITQjsWDm9PFDkLkCNz
gSXX76v/Vn20pf8+bnS8f6ZGx8haoPGdNWq4ciFwHsPAnY275stMtipiBCiWJtoaJjsWX3PPmBZV
t7lfuj348dELVznqZphBUwjVho1naGCeg/jelMxXj6rmtdCaHvWx7V7soVK38n7ZLu94zBkX1e+p
KiJ5a1jD+NHOztPFn8ISWFIjGkUxX+GcTWoMKQg54jFWdqqmg0G1B+ZnWxnpTzkEJd50e0cBliao
htrwwh3bUThSddeiIvWnPoyQLdZVpv/ul8BpvvqF7aB2CnU3fXUmzC2D1vxAVIwHUcObWBvr/iY7
y5gzXju1w0FvDPQBZ0kiMjzjJTFSb4NNImoGZZ9YAECdkSOgMccFC1yv5jG6r5cIt9SiuVhnZJe0
TejZxQK1CBf8+Yziz3hEvKW8bKTMBwpBR/suBTLX+YPSWVt+qdg5kNn71/wf36v8st2uVVcJjrEL
lUB0eZa/kMKO6o0C/WuVpRj3Ksownv7jKssTTJUjJ9zJq//oVaLEXRE7/wS6oZMAjPZm2zbXRwE5
LUZFd0r+6gjAQW770VIXLmT4vwarybQEJJcT1TF/TxIxArbFdkyqcJsHbFOKzH7W3CS8dfUgrmPS
f5Rzsw1eahMMQbmV26M/o6wkFdcOCUOA0C/Yk7l4BABBd+vkxSod69zXvvXSg4Nex26FR0LEa4al
sFrAhMX/2bb7m2jVlHiSpS/8oO9v7txWJCHRtiwK97INb9UIM49/ZMUR2XBTAi/dNoZqL6tRU+DF
VdaySZN9ofSAKUGLnBTEaRswCoHXLGRDqRrwRpGm5T79G67e3enR/qjKq9GyL0pmZqTWygIevYKA
aeVOS+QZkuO9Smgo0AvzS+1Xw0WfGcWyfcJMapOr6C0m810FdiSwIH14g0hdu8p0M9Dzuk4GptAG
MufFDNGQBVqVGZ62SbGXVWcGcHiBmqyisXfWlt9p1yRfYE5ePc0oKEK3v6Iag+7csUBw3dsxdYw4
up1ljf9+OsaiWipCQ/BxvulxezLkq3i0CYbN7Y9OZyjXrdPpaAH+65PKmeww+d0GGYsaovS/5pHt
ujrrrxQ4TvyZJ5ivWqfau2FtHB/zyPbC9Y+lXrTH+99ddeNHmAkclSyCZVnkmG+9C1mLjLe/SeZq
E6OCZ9ZBux8h0r6Z+pQuyBmUB1ctj17fhC9pOr4LFlo2u16wVDN3ugT4Qj6Ziucs1Lmjbw2S6910
yz2A8vgmDSvZ7hBFKvUR1iCEgB2BebGZnLb/yPyt7O/K0N+ILqv2AMDEl0pF4yY08u9FyyHN0Jz+
lOQhFohsaohp80GGCuxHIzB27cd6OJOiQtlu7qhy+zmEMPLq4Ct1cIVZreVMmTui9RgSv/CjV13R
7bM2FyR5oMqm/J38TM1m2xp1dlbDvRxRDhr4rtkluKhrdYnMTr5OLDFdZJHmgXq/Iga6cF2Uv2VT
BYySlbrUu62TgxmRjfk8+N6TJbwnsL+pt4+55NU0wAq38mFxH/eYX83Laq26GWyUeZpwUG74rBAj
miGN96Lx61WXG3BVOJLf29xWS1RID4yRjVbUBCcXJtqfu2SzUgKOlG3eHRIpZmCkaUPGTadpWk1a
HTaLxyh5kxjcKllVha7uzWLYPHrNHucApXM3Khila675DeGlyPkinLoBKyqKzyhPDqjqoQ3TT0+g
Oa1f4Zi8Wolqv8fgaaDosBEseAjANGgX3B7bg8k33ILbsGcDFu1SuMhGeaisru+NpuF658g7YL4l
Lgr/+WIhx3W9whvR0S10ywIHGsfgbRTUKo+RZWDxmxW9xiY0YdcaCzZfTkQjJh/RJiSBsiybAnQv
4gVb9jlE3xMzO0DVRKBCVtNQ3BLzxzRXZIua27/iWNQnI/OiV6zgxFrt+RtlFRVIJLWgpyJbT6+8
y2J1Qj3kRbaUZM1xC2/7w70vCYKt56naSs6NX2V8qe3fY2WT3qB6l8baVVUEKRTXxZq6V03MEZm/
B4C4a8ZJXcrZ4Houibb2RzVlHaqTrFrn/ugugDOEOK7SZhDM6f+qK03XzNpwvI//jJEDZfFoQ513
gtur4jFbWsxwn+cxqBwsZ1GSo1o/2uTVXx84jqDXAgS2yJv++18hR8qCA8Z3zyDBhVsG5Kr+oxvs
/kg+pz/KK5w/fl/9n21K2Fl70gbLxw2pHg/Hx63y6tFmlsm6bdGc0GzdPfYEqu6FW0U67KbIw1rL
dKvVo6eFq1NBm2TkX5eyLucAHKKuRTiUC/3PlP91IL59ULrljVXlwZdL4t3jY+RcjxlkB1AU7NuL
TjsPVb0N1Hp8HwbNxoJutE7uGOBSPkEMFuj6fGDeu5lGtphNC8g6sab6pSlDcKHkLsAllxmrN/jp
lhzozyYqlqln1RgKvCF1kT0Xs67Z2I37MswjHkVq6JPGgIy6/YQOQbx0Idhv7cxCu35K4pscEjdZ
M8tkwMKc75Ad/8ckcoAsHhOpZoCR2f9zkiFq9/IDVJUlmOMufupfcb/tw4VCQE2Lh+Ef3oTPNkmy
7w4P6qL28+pbrJAVAfGM+LYPNw19pfgmorJdj4ZTPWE+FWxLUdqnZkQ1IGvN8ZA4lnvIwnTc6W0B
xSEzjU3nBuYToZ1sbY3peGvHGn3DtJ2+VGaJ0mPgO9/qSCEESrgQFYQ43nm5jahtjsfOwm+jdI3i
GFCLNM+bk1/MXQNsrGiyze0IuQ8seL8q1UYBCh8jlZSnSb5KB8tXAAT23oGA7xsehgcHBN80Z7q/
KwV6MLit4gReX9ssfxmC0XlrDUxW+Q9KlrJzGIpka/gRUorz2FlPctXGCtozc7WPyNQNlZleuvne
2qxW2lh5L4ZOyGjQlLWcUvFzce4cK7t/HhTbcE/shcjAPEc+gp8KAqff3j/Q4l8ARMxeAM8hPRby
btLtElWWqtgasMC9zzDs422kel87EwvdfdskaNs57j9upIQveoBpj9mQjQ4xRDMcm2CzT/Y5nMIX
rIYXqbHPwCx9JqJ0lrPM6Dlhl3pB9hbdx7lDTSzypWT/1NQfNlqLEO/YmCqxpuzTguD8mSUAlbEw
UW8efuG7FMRwPTQjadGOTQ2h2U/2UdJaLfXMZJW1AknGwgov4Qy8Yen0PpP2s2ez+T0FfbwqbbYy
+PX9yivRAfYeLGhp9dlEXv65nJuCPNOPdmK+Ppq8UdUOfoGWcYZN5TxI9rkZUZqAF9JCzmUaVbaK
hqTd1k3vkx6rmnr3O38RJe1paok7ppG788SsaFBH5hrat/mpqAZMQOiUr0EZaZi5Z/k5RfFo2YDX
39SFPx4fxdQVv6tjQvJ8+eiZddsCH3sPjpTmgMhbClVprEaPyGr03fYU+1sVpkAqWIFfDDMr14lT
GhcV9aZdbLf6gd/SdDR69EmCmNCmwxe9SvGfgUmiWAiqtRDRXPfFSLWJ//MAF5/w1DaNuN5pxNQ8
K9KvEo0w94FMFVevGS4mCHbS7rs6T9JvU6A5x4Qw5lJWM2ABq5pE4V5WB3SZ9TJOX/u6nJ5sTf1V
9z5uwWknNoNQkSB3RuZos5+I9J+aSXgLgdfDCysu2FU/f6281n2RTVE1zNvl/EnWsjIVK0NHvNnJ
K5xek/qJZPd+UgMNZHRfP8mmP+2pU2rHR5McEYBOQBuN58pT++dAyd5SszQ+XbyOYOZm442QmAkE
FPK23ufqN1JYm8ax9U9VRTk6BMf/JAqEbnXVGVYo++qfsBlKX3zGL0hR5UcwmOWR4FoNDDK1yU/m
BaTMLK7g0TTVMdatquCMSP0+qLEnY996yLrVKNig49q9yALFo40PSPQqa2QrBlRYMVWWVaSNxFNa
+rvH+D5G56ZzjPog24Q34Xc8zkvCPCW0jf4FSyYCDgXo97kpiYJ0HVRDuEEdANMowMlsknAcBYGH
qjY8Yln4TlWtSTF2s9yPdm8rPCzTYDU/yRE9D/7edIF5yKpZJeouEkQsQDvEJ2suUkTCsO0Se1l7
tMvqvQ2Q1kLJo+Ko8n1r0dcwnOonf+w+RwwJINYWMfk6fmW6ERZfnaIhbmH77k5W4xILixKe+lEL
dNS2LBRYG7P9QnDS+4eMySLRERNejLgG+SmmRUqPKUIxJO9T6OLWRvzjhURQsM4F8M+sBptTq2l7
tA3NPFTu/GT1jXopMt5fQefvCnPcDjibnMqk19ea55WvBUqAvDP8/gfUyqXFlvhXnsNTSW0X/l/Y
Lz0ta55Nb6q2ia1pBw3lmlzwRk3zybxh+So2AWfe1aB2PNxpnR16ULCXKFXMW5IlUKr8FJTAJC4l
+b23qgzfw6SNv7n94C7ziAe2d6Nh20adfqiHfDyNyZhs3NQgo1vhxcxhy/1wY+UYaT7SG16BxH3r
ZLdeJRtLquYcDBHASwcjxHhsf5F2/Mb/p/qNZWUEQeJ7z2U49ZtCqaoTAdSRzfvobPNSJYlcqvbG
xSTvSRYxz8VSUfNp/WjThmI8szqhmR8hYpIB7ltmmj1uGs2i7idINfzXum/O43tN+91vG07/NOat
Q+DbyVDKMPp9OTWWscu1QNlZTRmfwMjGvFdQIpZXsg2Z0PeiraOtbB9F1e6Qav/aEmVcJhrGiNL+
RlZNt8eebhZBkdW6yMsD4Tb9i6a7GYq+mrrqY6zZfaPg9JJYyHAEnTiVHtHvdtZTc1zQx1oSvKMI
oG0qgWbi5MFxuitQGEqQPBGC+Aggs30LoXQsPcxSbhbqWSBEhXtWKwxJzLbGhY5A4alXMWaF5Wk8
O3hukfZqm69dhY8qshrOD11x1jZOXfy4VWXRlpBHXKv5IDEPpKoEHVSkpQc5DCOWx+T6PHmNwfwp
iKrZPDowno1WNxGA76JrqwUXZDrDdalNiIOG0MnJXO2NyhEvbWJpTxGaagtDt6tvY1XVrJKE1+Sw
VChf7DJMn8NpCG/CMXincDfWMc421Tm93UelgsVXi+wLqBrtVXThxponc9lY7FFbUldymKUH/rJj
YT2xKWu/Vs1BfmSpJM1RERO/ynnuyqw8DqTY/8EfZCEWPJ6AJYyzLBwl+ZVktrbtDP13k2yX1bhr
x6PrAYz8M37ikL9L8NpbshlF/rtt7Z+FyFfC09rvPGnWUjXq/AnodoGQTWJtRJGMG29wgk1EUgt1
niJBKLRAQNjRNRYsG52mLq3Nem1N60QZ4uu9N8wA6mtt3uys0ZY5QvWappW5wbW3RsAz1a6yo4Ou
cXZajTSGmOBXWFF7yZV2lRq466TKeIqF7z8ntQaiIS4I9dYV3IO5rauMX1Y0WQSKMKLwO2I4E1Yt
C+Hb1TsRyPcE04mfBcRMkvk4XoH7XBSpOf5CKO7m+ab1MZFOWdhaIL4I9DlWveaEz222TdxAXRtG
4F9RHtXWwagN19hVqnXdT9GzoTj8cMJee4aE80QM/+YHgblyoaaQGJtT7s6ccme5RDfcnbPqEYDT
e78VT1h5paKLjpXh5k+EoZpTr+m3cKahE2RVnutcKbaAc4kIjwJbb9WfUMi0kNMtkPm5DyyG5lWv
uwQMHbcJ0RfPybB7zMGmMDimvfJD3iKnnUzAxl4ODkMy3uVYdMMh1vsi3ckhcPzXPq4CRGET/eYr
ZnsIANotWtsUt8GDFWogErbQeN72spppfvFUJQ7rujMtx6rrtm092IcCquhhwkll1t34Ux+wEnMC
MEpNLPIvg7GIIKC9yoqL05pC5PDmO2HxJQuCS4v9CcRBBgJ/+TF6bDeJ2MGNJt8FSSiEElhcjd5W
QQnF6skE+v/p+2hnTVk5fVUn5ISrIiteBCZz64TTwlNt1NVWMQRCojZ6AHVcB3tWqvhsJPjMmwrR
cnNU+5WPRv0rB1P05ZDnfa9a73tTVcnPRIswroBzzgEYNXLS7zivsRm02vyHlbPhimIEtToEgfu8
9a+yyPUofHLq595F9JUkhelfldhz12M7IN3HMThbD2QNbAM1DYUNiLOogcAgT+x/BZGfZOss8Iql
FYzDRt48uTWY+VCs68bI2dJSuDzFBNPdFuqyG/DItLDHiLMla8Pqo989crgscmuvE+A6Y6PjnwrU
IxJLzcVCafvxkqkIUQhfmY9dTbPsg3S8yA55JYt8Uj7LSRl2cmyBCrCFW+lQ3lAg9J98GwO5hVqk
/pOuoO7r58jk2SH5Yk0sQv4vLvFcKJ0JPW++qrwGid9h/B/Oziw5biRb01tJy+dGXYdjvnarzG7M
A4cgg5QovcAoiYl5nvHUy+g93G10b6RX0h+grJIUTCO7W2YKI4YITA734+f8AzmVND3oyM6Ln/Zz
0X5iFqki0jLtLOfN859Rz2TMLWoEVX791ZBS0q7P4j/6oH3GXrI9IXbW3A8yu3WUogWCmwNvrhCo
xdi1fUqr3F8wqolbK/Drc+GahxyYzlOpB+UOI71+/f1bQZgj5NehxOqW5YOTlNt5vdVFyi4Q4NpR
XG0Xg6yhluWU+pvpA4e1SSuZPMKff9au0SwIWu1dXzk9EHTLH3YAkeB8Rbdh1KC04fvgjccR4aIS
5Y1RZfZNoiW88q3kqz1YKU5BrLKq8A8kmanrXtFcsgdXgbqKPOewYjKQPRi1La7bAdWeaWOu+/mD
76Fk6ujl/byDSZ53EZno04dqbexNP6jINeogxL9/REu9i+Xhx3pPFMOh8am0tiImQWPh5NnXt7S/
+L6pAY/kXnJWEy+5n3dA0A+pMVE13/efNzA8VwvL6/V9YVveqS7tPdbcQFvMpMCNMfmGExZvjZK3
uJV72ESzOjRte4f6SrCeF7Uy0Re+8HLcrULqDcrzGBv5UxfEaOLquKaJ+UuJYkEfrMzDvFVjfsLU
pvjAnEtcJwNX/v1bNaQzqFti9/1biOSPZhCcm8QoT3VXPXeg0zf+GIPcTXokP7P0zw8dkM5iaJ10
c7Fh3mVeJ0SKDTgZEyiaYd0vQqRMSjvwj7o62CfoVjupWMm1SHPnNK9qNdSbYgztd4hcDTz+oIIW
YHjKyqOEoTDoj/TvaY6+qd6m15bdmFdCU6tT0JVMBiCY7XuSpifRK+WpHfp8F+qyXahtkFwVvntu
XVs5ebLpSJyU5ZdCGucsUpwHxC7ErivwrElVoX5UTX8372DkKqafSG3c4B7QgggoomWcZtEV/LRq
XYW18bFFMlnGQf8Nd5UHx4/VDxLzm3Xn+uURx6vypvCgLg25dD4D7lvNu9KMEDyvKwM7JreGWSCq
vRb3xommEy2lVuXfvNt5T1Jo3rIESHLntXq0l7omtkMdpfdR64bbPMRT6go4BSF+7A7LqC2MQ12M
xiGlJcKij5Hh0/H+TBegl1hRTtvmveaPefuPxXlrU5LxT0E5zEtdA1h2+f3X5h8eNegKwElcpBZW
WTdat3EInzWsCw2SjYyuIl+DKKcigJ1WtEXZieipa/rniff6wlwpiYG+L9peOVgVIte4LgIxQbHh
ocyVcE1fKW5GRxM7bUCYRHPU7BoPMIYK01fuS1IayxSF0U/Y2t0HnTmg5rnpBhVJ6lx5YvDyw33b
WUzA5z99S8TrJFE2CAmG2Ilo9V0pg+Yu09x2H2s1NfZp3fxRe7AdalF0i1Ev/1ynG5j81gBMaXh8
DRcT5TonNtGUSLkiStYOMCdQlxzkBHVuasZaLA/RXbnijdL+oMS9krgKfOk9G3lPOzHOZRIEGzIe
9RWVTTBi7nBFv4sdyfSB3ehZJXOx+7HK4QevTTBEFLfMNKcM3v/xfTFD0YfS8UjNlUlfWuvKxxHu
zyJScv+5basPTqykIO3KPYAi1Vs0ZbkAK8B9cKujE1iWD7In35A0ql4iv4B77oVf3LGgzgV07CnT
Sp3hNA4/RGWNjYuhlucG8OBKj0fzpLY64Nmgb28MNIYxtDTvSMyke1z6bFzXM+Oe8bhY6ha/xJTy
KXeACqbR1xaxCPJcOinv1ii/BAkFcORymYDZfo/ViuXeZsihk7G1oiPWM5QqkMbfepWoTnlSFis7
s8jTIgvCO125X6IRrbNWR+OkEAiXWH7/gv7Qc9iG7ZMSwIgwoXrek5X7pocAwngf649S665TF+1z
xUMAPNYwBJOYrGwrbah3RVwl53nfeZdSiQ/C6/MnBGzkWsXG+giEOluYtU9QjyyrvSR4z45o0Zba
iV7GWyRG3V3HoekuE0H21wg662i7o7cIiyAqlkkQ3YpAvoSecxZarqzL3Omf8KzxYPOOJuFZoNyn
CFlLrxyeqObb23k3fVrMfSb0825IoYC3xdNg7F0DF5H+Li0mjAMlylUu9P4I+8c4V8F4J3PRwTjB
pdduIA+O4qnINPNbwNwH+/LOPwM6FNs86XGFqchqyyhF6b9NT6jXdjsLrA5HNJLTjw2hbT4A0paH
eRXiBnIbVXWzKqqznYzxt1DlhWF2oDMhEBnGQX188HWdmnfmVisHXeOnejBvIuyCXmrf2bsYA302
A89F01oZyPI59IZNgq96KNW7pIhDvPIy44uBL0EyfUkZ0i9hXqCZ0A/qorSizxm1qanJooMd5N5u
XrSJXcImqB+mERVVBVJuMNytp5AKwaoi/3eYd+Ot19PYe6pUOmybGcoSPbtTnMOv87yeMDNUAbE7
lvGk1uBNg3EMjuiI9k/hZydsjCedKfWBaWWA8Co7SQPlqdZqYh4gfF45ebRBWQWIb996NcoA80en
GOO2s9RqGQexd+9oEMoVZM5gssIumRfnDWkrP8atC6t2+iqOaais3LvVP39G1TS8iWX0OWS2FC4z
ox037VgD/5p+cP4FLwuzZcrrvp3Xzb8jLfdaKyFJz0skt6NTENJBTceYf1xtUSUtrBK749oVW8Sx
ygXeisYBfTBjcukxDngglOsIAfylAtR3a+jUrmJCvU9qem/1wvisjFi4WXjp7kjr2x+J2JfzerVR
1XVSUiKxlLzEXUjbCicwP+PzrKwaRW8PcGMs6tr1tRSZuSP56MIqdIbbHu3YrTE06kK0A9y2aR1v
z3CLOY6/bogIKayz+GODXyNaFYRNtZk3xAjubUn5+ajoGse0lPqpraT2+K+lOTWUR+jKdJqzLvHV
HdHNNQP3wHRAvdVsf6XYEs9IV7fGXafjXtf4TnRfTR/xUKPiavqQAKbFseijey+or+kmkZqYlhIM
BW5asNTzUjlHjSDKtl2g5MsfX8I5uwKwgJ/mvF/b4//WevRxY+bbV2XluIic69ZuLOtNb1Ziss1M
EURUkQl1S+xXdeXg6ZDXVb8vP/qhKdfjJC47b61t4s+0bpFSn7YWMgZnNg6PZoCBRlhWj/PqsrcB
KHg4lc5fwsDNwK/elIRlfMkW4pstrfgWkn/4sfoyryRkRu1BqyLo42V2TdRIFYhq+aMzRAFaj94X
XI1xDlADB9CmfJy3mSqzAB4fmjAyTdbGOPqflShf0RtUX7sUBl/Z5dWpQnTqEDsYltmpMjx5nbeb
90iRiIBBHjIxoFK7HDOMIoHInucPaqjUACkvHOpSm9bZ3rEFTo69ihJ/32VInU/WWMBunb5lMdne
C81yv+8xf8vT5JEUMsiV6UsB4NAtcmjkYacvzOtGNNZB0vyhCdwAtVA5amGtHKO0TTdVo5nnUeDx
YAyV+TU0wE4wfPyBE8Qj80G0dvShQJdTprcgtaO92g3MKLFmOHXM2ZZ1PoSf3CQnh8+XhCZWlZ1Q
fKjE5ITnOPdph4qA6nf5MasLRCNRglrXVW0QziIIWDS58k0Q7lLR+gMdp2dqQd5HU5tEXdKgAVRT
66CGPGyVU9s+KSFaPm3oRJ+BwSJoxSEd3rdGz1HopYaI35jm3Qu0l7dV2o6H3hyaa7rufB2ajf6Y
SbJo9KwM83vU/9uValUE46Foz2okqPnA+xmnJRth4NWgA34hdd+dU0+rb8rEvp43Nm7anjN6jcnm
sjgOfmD+WZFty6HapD0SlZgIMVb5fryMZWA+puYkcm8F0aOdIm7i1qp2J8CHITOnNom/6vrQXQ29
ol0PUVIsZhPYqlJtGGlksnjH848ZdQOAc92W2ftGib1ig7Gw+DQ4aNq3tngIRlLhfYbKQtCl6qe8
KHqMj0frxpRduK6446sUSRQN+eXHHgDhresMX4vJejcaTWc72MWwnhepkZEJwITzSk6km+lLbdCj
wYBgY6AL/xxXolv3Zdat05Gq4hJ2jZZs8aq3vsN4peIrxx/Y3Rm1qxRUMVUCo0XoJfATvUr94Hn4
R8x/xdO60XLFh7p+Eq28HfOFC8DlisBvJEtvJ+rVmIlNaEBoU4Ud3gfAvm4T0vRNlpJponO0doI0
zELmxLMpqP1jalJUUzy9/+QpGhleicusDnjzu+GBmAwQrB5rZCI4nNCAgX+3R5g3jKTq8S7r9SXV
4XjhOigIIEZgHhVFtCsK2OOzIpGWqZGps0YeSiUaY8uruaN4BNAaS+FzhKggcFQgFvNiIvzsXJYa
vXxi3AL3Lu6YfhrbnLLtsqUSieGTYhz1mjJLGabxuVRTbauMlG/0QFOhGgRyVbppdZq3qqHRUfPy
VYQ/pp2nj7w/+HZU3kfxGJ+hbNXrYpBiPW8L0Ni5i4qPP/bGiKJZpUqhb77vD5z81szBSGrgOqrh
NiU9dk+F71opzQJBy2nJi1BjIYeIGc3AJLMq/B09AzZ/jV/egVVctjL3SCSMhAuR4t2HiQs8OZCE
SdO6+QPjn2ORjkg+TquCHouIOs1X4zCqV3riyJOWo/iPzKD4MHKcpVOa8dlJkbSlEgAC1EfNAnv1
8NqaVITyMXmB5n9DUKcfmkgHbIQB+1khCj6H0vxg+QHqxFrgbOj267XVTcWnOHSvUnSZH33ZrEjz
Wk92YZg7RK/KtT0tOr0MFiha4CzBaHXvJs3dvBvGisZGIJG8nRcRqgcdfabpP8JDSz73XCl2yAaE
ogbqu+EWpM6y5HMnQG8LqfoHrGj1D1YPBHva3w9RMFNqvdpBnkS3ONYZNce6WjoxMvu6HTSLImmb
z7XePPU28v8gsvZ9g+oYSPIvte4AOXNbwnlouDdR4032MWLZVEJhWPuE7gmeBWWjU6cLmISm1HGs
qhHfyr44B8loP7dewIAto+yTBXxnUVTggDRIrEuBONamDkSybdTiRe17lHt7fVvlhU4ZSRtI+AO6
qElZXHkQtdaq2siPelnexkIpVr//9m//+I+v/b97LxniaYOXpb+lTXLKgrSu/v67ajq//5Z/X7//
9vffbdtCkkOahmpCyHBM0zLZ/vX5HjHdaff/FmqRXbZ1nJyFrgpwOvpwBadzuCqDFsWzf/01r9P0
fsPoAe1w2jiv+rGHrFQUL+YtpUU1Qa88Or1//Z4ad2tbjPW97YTt0ioD7dCIyPuo9sFjW4+4HExL
ctlbqfMB18vylLvpg1JqygevVM2DazK7nhdzXMs2RWE1m3nRnH4vSkrtMC9Ov9c0bnKal/rVj99T
8u7W9MkpByez6BGbU0L/odJyknmEJBttXrSb8MiEhlSZ0LyH+cOM1nHbAcDofWsSMVAXGqPNzfyR
2XF4U/HCLopxHDYXG+ZFCZKYd1iNb8D6eIu8HvuPngn+HT4okrDTYm6jFJCB5T7Oi8Y0EJXIv4aA
AO+kVtzMq5O48g+W7eLKoCTUKdsi37ck2ElRyxdE8YGEOMNnFQ+opUVB6uS60OHKzqzJHObWyTKd
Gg0Oo32mukR1rutuejDkyzCNxnPsWA9UZvFp9PThPMTgEQqywQh5shFNpfiOJoTTS1DBkvdo9f3g
kLckeXcrWvGBwPBD0XrqJ7tAEJLyMlaMRtQ9qc6NUw/iE9Pcape6PnZocYINuED9EU0z6xqBD+sa
OXUbDU5UH2ysjub1PAsgGegVLAMB4UvAXIq1wrqToWLexaOPioUYv3xfmtZXUkm2pkDT1Cwku1XC
vx68/toYB2AvVl3xwooAqXiE0ObFOCmDY5aoDkR01F0qokQcgPrhRD5aXk0S3iuM8RA2MOOdOmQu
kjWIT0EeaBdvv4Ha6xfQUak02IahS0OVpv3rCyiaUi8y1+zPClX8pRwRIrPI2dqi9u6/fzTA2YL4
Dq8u7577Hl9RUHxAPYGAtxs6NF4Lj1rxtBVxEkQYpZ7tPB0z0Rre31gNdzXEy7u+G8sbhnwg6/lW
K13mc+p4Nbolsgyp3RAJDCznNgDFTPMP2qS90k6yK/NfEEY+uGNrITYGVCOYPtxYN9+5GYZ41Rs5
pm1ogMstS9NUqf96M5pAa/QGvMQZM6MXSyj92QRbeh6Jkkvh2Cd7Wsq0zlqBoew280ZRj96Nlmon
4hGkIaY9yqr8qjNCXM1LmstIZwalDtwjdXaBRRuQ0lXu549AQ4sG66FrQxbeOR+ret8HFCUSXFT2
XRcI2DlKc0zKFEbO0GcwboyQopVedct5UUzrMnSWJwXKnrpbdQfNXLudUVXTEjh77XZGXGET+X3b
v5ZsLHjnBvVvv/Tp1dzHf83yoQw8v75Y/MdH9H3yl2/B839MX/vXbr9+6R/X583Dmzvs1vfryx1+
+UGO++d5rZ7r518W1mkd1MNd81IO9y9VE9f/HJWmPf9vN/72Mv/Kw5C//P33r1mT1tOvMcNIf/9z
0zSISWH89M5Nv//nxpvnhO/9Z/zb//7v/+M/y+cv//O/hmf/t+fqt3PDmv/1X9/mFa9+6uW5qv/+
u2H8zeQfLHjDsFVh6Nbvv3Uv0xZN/5vuGKolDIehU7VUXuk0K2ufTfJviOMJehoVTBjbeZurDLHe
aej9m3AsIRzTsG1V0y3r93/ekj8H6u9P8a8Hbo1L/GnctiSvhwGM37FUxE6EuOw2RgBBkd4pCUIX
xmcTAdljm4VI5qnoiqqjbhKNOP66M5iktKgdIL6IqpJXwTOzqaHsw1H55nWKsgtrGa5zQx6HUdkS
0FWnwdODU5lVGyii+rOQiApRa6q2/YQ0FTCMnA6ZkgL71UUTRuIaoKS4hsjzJTJ64t1e7dcNR1vH
rn9L6Nedfnp4fxGySPUvrtwwddMhIGEybk/bf4pYsnKMQVrnKbW5XFmAbGLWOir5acBlhwmA522Q
+lT3aQAULQnx7w5dE7/VtFz6AfAa6T2nlYCGNWThFr4PIoVdW15Rd4K54DnDKTCNmPl6eXz7vKd+
/EegNT8wy3JUGquqmyagnF9PO0ZEZIyobiwLfbim8qBOAGgCznFAws1V96YejriuAp19+7g004vj
6pZq2dI2TNO2TDl1uT/drjpUMnrqAB/YQdM3nRshDMUsFyh8A0mV4oaxfvuAU8T464XqlmYIYev4
IpoIqPx6wEj1M9RMAVsVeZjtkfuWxZ2vMsDkOjPHt4+lvr46Q1cdlXmpNB3TEhejp9HbIaonNkk+
t/cPhNbZdcqI56qWXEyp1JNMGbJbeMiPSAuvRWowS6dk5nbyqQlVcUvkuKsUqvQIideok+bBO+31
9XO3LF2j+1ClRSZcXpwhA79r1m6Xks2BHGkqhXnEJO6gt22/TLQy2mReQTndDm/fuTW/BhZTg7OB
6+oWA6qqmZp9ceAWQSjHKXhPbNyq9f6j06XpQ01e/cFCnd5npD2p9icvV/Szozof0R3VFwaIZ0DM
VLOZ3XYokBfR5ntxe6p3a5b6wATmnfN8/QhtS5h0mg7zD00zL14MR7Ucv6mSZFmN5ImciVTFm/Hi
lFa7Ek6Ogs7giLsGDVEz2Qaxlt41aMKsy0ol05giw5Rkrnpfv+RG9kBB1t68fX7y1X3UJd4TUnJ1
tjE16ov2rKs4U6pjsvTItcsOYQoZwzPILApClZ5Gi4y3a+u5Na6OkUBMtfUeXJE8kqgMN2anVjf6
9JHpyJEMRZks8SWIFsht9/uk0xDoQvdoW5cGAgawrtou2RTqMHy1CkyAqAZbGz2itEXUXaBj3n+P
Fn4JFn6ZAGqXbytNxHEk4raqISxGk1+vLjMFpDAoLcu2Aj/fnzvFq75F2DN4ebXGmAkRS7V6gZYn
Sz/6HBjJh7RwlYcQs6S377P2F2dimALmg607miUv+w2ZB3kSqHaCFwjjhuMcxlo4BybdD3Sb/lJr
tHRrIGViKkZ9FTrpZ72Kb3VZmlcj8ieur+dbN9KiU+hY20E62lOHVtZgx+0NqCLYfGO3pzDrr/y0
GkFmhe2pd9NiU3lKstYnP1Gt2Fm2CdQlCoelNBN1WSJPv491+c5Nny/lly6SUJ/hC3kcRzoW4Mhf
b/pQiVBqChBzwzLqFag6udcdFINMDzh/5SpnpepeaqcA6poPmyxQ9AW1onbv62N5Zfe1C2bKt/al
TG51/MWk6t7ohYue4yT3Arj0nfM15etGgsmMpUl1CjiIX349Xzz9kNGzqb6l/XiXOXl4UKP2XsUl
d0Eg6t60bYQpZWLhXQsgz8kj99gGUt1KlBS3YnzqB9f8lDWQG6VlIqIRqM+lFvhn1TWKDZCMDeJM
1g4D6nxLcVlZJmoBVjHW8+sqi0B066Z7a3nlLWx160isiaJ/2Of7pI78j5kmgmXc8gR7Cxf5OrLR
fu1SnOVSz9ggAVdu/CLtHkhWprAb7fwKlQl32ZOxWtY+cAEM29Cwb130GbBz3/oktvBeia+aqv2a
WCWuND46NLVjf8vJ/Zwh4og16Z59yqWf7W5YZKI7e6ltUjoI3rnz6qswzyCtz9zQmTpxho+LwbRK
KaWLwEcCJ4WYk4woeiJrTNCSTVScNhaQOiiLHsEqp3BdcFTu0JYWpBoR0HyJJ0h5pmja/u13Vb14
VzVpGKqg12a+ysRfcy56DYoZjeh11QejVTjLPuPgjSbGXaxhxWuHXbmVKnP2bMDdchyu4WLBSRhf
2iDDY7tpv7x9OhdD7HQ2xFOEHFJ1uFGXZ5M78HNlA8YO0V57M6SIXgU+vggYakOMGCLla4MCzeHt
g6rTrf/pJSb0l5bFqGBQNhEaEcivLwWaEzG+sIoPxED17pgc91DgK0w4JjqVprTPWSfDnV8m7b5I
EVaednjnFC5C4e+nMJ0A3Qld02VsYSYeLdXNg2XwTPr2OsKE4aGzkBicBfP7PF0DZDJWreU9oBqx
89uheS+8vGignIKm25YuEBrXickvx48KfimSljlZfqX75mr0nE7WfIslr/nbF3sxDE8HMqTlILCt
Y8Cl6Rdvgj8Eao7UrLf0LOAAUfShEe4yHUzq/3WzLIRDWFN91Vr35u3j/sUFmiRHBWlSy3F0Z+ob
f4qfO9ENwDVUBT1QxHbmK4yVKKTCzrW+c6i/uEZETQnTDUn4RtDx67FiDFLDSjP9ZY5WzjIrkv4E
LTzcB95HkbRPel9ITMBCHdGnAESX4do3mWyRcbPd4XMjMUrX/PiLL/NkD5a6v/MWeMJdIX1QXutV
769018O3OcOfO8pa5wrs+daBaLPM1UC7i+I62lZ6eMh0sfHsbDh2hIAQG4JlVu7qFEy/V3Yamoye
DVklWqPYu7NqQ4B0DZxFV2kAeHwt+lz2YplTvd5HdS4XdtQ3xyhpAI5PNpJF1NwVk/OgJA1JkVsZ
165XxE+VieAZuIJ2I+1JGTwSNwYE2xslj8d3nuhFwElL0nX+G7yzumCKf9GSqH3je1QFGKSMjkQO
pr+zSnOB1u+HhPTv2oGUsXjnwb7qKnRaLAGuzjO1XrWhYIx9oAQEMWrRPlJlfmyT5lHw99uHed18
dNIKUzQHSUa1Ly8sDEId/2TwgjUVLFRh9QfPLLAfsgG9okyve+1SqbIbPUCl4+0jv+qBuaW25RgW
WG2LO3vRcIMGJZM2siG+wFHBEbpZ+MFI4cjQKZk6Uhw6iFlDbb/XAb4ah8gDSPKFjI+OZMp6cdxx
wMuwlCpXPEjqiRYgKjNGCRUMXHI0a7ztUgt+fxLRE6c+uK2ADO6mnji7hJsq9Nvq9PadUP/iVjAm
MgjZ0D647IthoQWzAB28ArRZpShfYy9QoIF7EAqyAaNp3w8hxPhYFPG1j4PvYrCMdjV6RbvKs8zY
QoGFCoiEGaixu4Gc0yFKhnFhy6DdvX2icy711/FLt3gRbHJHGompy9aSyL6zC0WjQGqY+EUnLRAf
u+tflGRRDpq4UQOkX/M6gqMaiWqRGUm/o/srlmPofgUZ7zrL0nEp1Lqw53CdXA6WzK6C0WKWBoZ/
N8KYJaCHRocC3XWMbvw7Ucjr95jbLAxTFZrjcCkXUXSSxDmwrAKPoXJ4VEco1xVgltqsH/lasgz1
d/qN1yOBaTDcqyTqHUIe46KxqSEUltYHlIwT1vwWo8Py//UWQxmkJDflCmwhL59LneMmYBqNt8xs
nDYHr/k4DIRNXY5Qb0Wh1lKQfRR2dBQWWOG3G8VfXCJJA527yvW9DvRRQbI9TSWtxihzmDqqRASH
9zuq10+ONqeTolDJhFnMgC7GOcMIqrrA6skaPQ10zk6Bmgk48JRoenoM/frb/+tlWczcmW7Ryomm
7Yse3/CVoAxrB4nzsURHHUDkUjc60gvvdsFT4PvrS0UHbNtQtSTgr1dHqq1koDIBrIM8RQods/0e
DioWBCm/0zdvX9dfHM2esommI+h0jcsQNOmyYnCrHka1MXSnJllnEzjD7wt7E9tV+07jkK97W3JA
qkqFl0kJf06t56dQiCliEOh+jYACrqfI5NKxuhIG7CQHX04Wa6WZqRuKZ+ECJiMFzyD+Aq3mxqzc
knJxRtbASm8tkIYa7mhf2067EnWyy7A/vNbydNXHA2KYaWXeZzUl2Lfv1evBkTMml4/mLWGqIS9O
3h2wQ7AGg3tVxwBTlDajdxrbFVq6I6p+QbIC59ssIk27j03r3VD9r+6daTvMVMhWGq86D60YB9V3
6azaEOMEaxBf56AtNVHvDJ1uiwuLuxGlPItIYCjql7zxevQlb2rtpFet/c6zfNVyyAmrqqWTzxLy
ddItQtRg6Ew4glrW3HAzgpVCnmvtWEcLg853ZrGvhkQmJzgdOPRotFFDvxgSlTHCJYWjLepyPJFM
qBlyPuQJ7lrRuTMJVVAbfe+GX5YJNBIrAGggkqLG5pBEnB7IT421ycNWMcvIxRHB0D9hRl6tuOrw
ysmGbp2Izl+FIxkYG4jYVwlBrwo9RjrbeYK5n18VbVZhWfyAFv6Jeol3ZycLp3GDDX5f5nXSF+Fi
HPP3agTqqwkdJ01diS54bqqXk5y+0Srb9KDcNX6OhLbe3WH1WO80LRPICxf+yuxza5OHjUHEg76p
do7UMnwnE/dqEOAkHElJmlBVZzpy0VsKhE2ZI2iE9C70zdDt71C6wL3cscN3YpDLKtb0kDgYhCsa
IWq4l5Mrlzk9yv3o1I0N6mnNHz16LrqHHwmmj+hUAgju6XTu66h7af3KXyYkcA4hBdwjuubXKPDi
D5tGGNaOkIv0pKh3PiyEU67Ko8eDOtG1WIsMIb9FmCWLqJ0AEkrebKpqyFYp8g5mJMUNomziUJKi
0v1ULBrYNWd/JFnFPA2l9BBl9be7InWKTH4ZJWiWVCwgFjuULwwx9VU/tc2hHstcDyCuISKsb4jl
KyoP7apn7ntreuq+z2GTTwIVK1clIckE1z+B7bxBdTW6k0Nwymvn+u1zknOsfHlS07TBoXpDF3/5
wlRe16WKTwfZlFm9T3PYirb52QYmti0x11yQzLsh/e3hO480FSlZ9SrfEMM2J9kYd7rm3AJoEbug
6bMlLMLsnv72KUir6Ca2lE0bIkdjlsmq77PurAm1XlFGT2/JpEmIpM4XTETkHdkUH0bzIkALYIcy
ur/AzXSXw216Cjp0N2i13Q6nKZvA9KwXTnPfK8pzPXbpqnJdnVIHCgI5wX4Oe3NVGkWLL4yS3oD3
qZY2ihmoT8H8DVonvx2k9S0tVIG0CfjydnAOyujqqODqxsJOMg2kIdPfKk8fLQUNnDrZl5g7AxZC
El/k1SdXa+MbEQVyFwKnxyZ+koBRTiBeIxKfqFekOZllySsk3WJBCsXGa7gND5ASb02Q799WXdEd
R8ccD0jCYb+T+1sk+IuFYogPKLA9gZMP7tqiCO7G3vvDiq/aMBsPceQ0myhBCc+0zeg2Q21lMSKh
vwHbIZeGFtp7YeQfu6TRD0mfpQwjLa7fbRgvS7caVqYGlhVM2aMfk1qHpGHslAzdmGqIhke/glgz
NPIO1amXAuGicy4H7NLzyblJgzGEXYB38A3FOAAUthauhoZRSLbiJLUMKnKafUu8OttniKsvBQmo
GzQVrrSiOkoLOpFlGvp1bECfoxPO11osr9M4Vh6S9Mksx2SN3qt2bSPZbacW/Pg2tNCyc90rgN83
ozpxrzRlE3lozAE2E9sZOBTa0UNYZsOuieyXpg7NPX4DTFlIYvRU+CB4hd1V6JlrOWrGbYdpJjSh
pvjsDWBN6+HYivKETkO1DINO2+YxWMXKZy4k2tbfS62H5Ebmi9ywq20TH9JQEfgP4E1pqX2QHfPC
LfACBWipBf3e9YIGfJEzYtul2cu0sSENWOEnzQEeYrklbPd4WMG38Y52ExUfcJb3C8YdqEEYXyPE
vFG9poSEhL6QrSL47wBiv43i6jMUaai7kfmHafjZXV11AZSv22oq5+Wp+APCsXMNvPKjbh6tpgWC
WSOo6av92cpCZ1s1mbXXcDBphQWcxlaqdYy9CdM0TBcGO8Knuvys+E58SHL0aL0CvO6RYkML0ctr
Twnc9kURy8na3PF3mgG8TMA9XVUdmuhvd0SvIhPHpspAZpmSKTOEyyGwInDtw8ZyFq6q7T2VeL3w
C0jvAtQop/HeEPQ6lc3xpnmBxaxLUJyfzuenvtjtxlyYkBwWlUaOz2kEWa6WCAXtnh2+29YaUECB
jAk42B4AuF9EtEcj+NAaiGenSvr89uW/mhpxOsSoAER0OmNipl9Px7Zc7i6dKQhZfIaGOEZsrIr3
vYSLU0R2trci8fT2IS/DMzpbEo6ArQQpHEdeFjgz/OrQQzcwS8J0ZKG7urMIJdoyhB46Lr7rJpf9
egz6x7cPe/mgOSxRIWV7qo7AIv4PY+e15DaybdsvQgS8eSVBb6pYVqUXRKklwSdcwn79GUBpd2mr
b+y+LwjCJQxJIHOtucb8U8GSuLC8LSqOeM8XvP5cHvhzf9wlav4guof/fbB/ROs5mqdi+kICwjNJ
d/7RBw2yGAvlSEVvL9ri5AHyOcfalFA6no+I91Ww2IPUdoVLL1g3CE0qWhL/y3v/z+92PgfDJlo/
izEImP0RsDDrtA1GI//12k9TK9oYLTXmkYby3qQn0KX1v4Wv/9GlXA7KjxttL5olz/rjBxUnBeWV
w+yFohBcDZL83CKd27gFhgi8cteRhaFuaBgEX8P8m4jLo4Dr9fgvt//PPuV8FqR2+ekScPrnuHgY
cdez3JZLt6dkMzq14RuMTFDc4J4xwYpAbldf+6LLz5nAkD4Z+/iCxVO04o3/2Iu+pSRDs3xo/f8m
Ovwzx8ZxeN6QvJjjERoB4T/6u3EcB+5YIA9fxux16bb3dp9uqrp9KlyUqV5aUa+ef2+wX3iOUx83
isNEPikqFeVVSbRppcAkvP3vO/bncHU5KRQRpsvvhdzKH79XRam1hMKOYEWYIboELTqDyVLH57Qy
EpS+VbqKB5hkrn3Xe63xL8/gP/un88HpkxOdgQo7JyD/+yGUJmUbF0ULZKgn9QwJZYCH4pn/MiI3
7UWr9Xufk69YRTDH/We4gTjqj38EBBszwWqbAwmDR09SHgvHe7Cd9F1PD4Gq/jDSKtpksLUvniF+
RFkCizjU34iP/SUj8e41lDF1pr11ML7Xo+CLQQXkvlHx++mD8KJTjoubvHGtlWMdTT9xQcFbp+qq
rVeBhYwZe/pZ3KvbMsKSSg8F+lZXRSdnFf3BsdRnT9F/MISm+xpEnp9SjL6nBAmHbH3XTma5iXOz
X1uBQpqDP/0mmyqsL6rgwte66orwe+bozb7JfyS6mm+MOKjXpDD/0lKZwMbVfGmCf46EuASy/6kA
IT1WjvkliAOQVS10NHt8k+oUnuuo2wWIRkIX5Z1hAxqCzrgtiEee7Xw6FVlz7NBBnWQUvCEcn99S
1JxNuY3xYb1z8y8lpff1WH7Bvx71fmIip8CcdUei9srTckOxSbkpXbtaWdmD3RNQgqVP5U8Mzkpz
9101ZduuJSQjOxSuBso5fK/djeQ3dDW9ZKcmzkF2vbtFiyVXqQ3bUjWfYvhO673XU4JpKtotLscn
0XpbOblnbXCKTZGaxm503W92FT40tfHdhvS3qrzmqjfl85B4G2BzHmCQqxWXSDTIMaJAXtcq8LNC
wyWoGQghTuoA07jDEBo3RsL/U7S2Ws+lp6LtAiSQeU7uDnbbwbpE/Utk4SgdMZJF9WdHqBjpG9ul
6jsmsgOvlfEKjO2OEt9iFZmRsXKqej+oxPMAcNJx1MJ4JZvgMSvp7QJ4iIHnITwwzNG3ytxG9xrs
JmWkTFmn3GUqrWGlyizZyTZ/l3nyZY7EQ7AJd1kc5ptGd55zrTe6VTIoHnyK8CcDC7FKRPHWdWMM
1KUrNkZYvXlF8GqaIt+hVF2PYVpj5mcDB5r2surfdGyrzk00+TVAyNUEQQMpwc1x38U4dXs6EtBY
0pWl4dasqcHPxphFXUnkTxU/yGooA7/z3IaSQgYVTUjIUlTmCuIeRRAF1qtdN63zrJ65GyL3rQm7
mb6w1qW4S5O42TmIJHwZa69qQoKncLqL3jnZNqKCGMWZtVKM5Iql357iVeFbBqiKySqx5TMw6bZg
bqZm9Tja6m4OFKw8Z9UMRgFfkgvlb/iUMVDsiWfGhfqopN2tLlLMb+jEF/xtY2lgIhUpwQbkF+CT
DRcDBt/wAxDrB2+UR3AoSEIsf5qIBMm2pLaofC5D1CK1lm0tK3pGnUNeDjL4+pvZ6xVGbIFY67Gw
9oFUrmmiyq1rKT90J31W6mS6N/knu3UaPYxiuHfK5kcg7P4xC03KJvmhMXL9Eop+28n+O24bHmay
Oic/1Zs4seq110kSJZQZ+9lQwWRwshmTRK+7RSUAV0Yr5Y+kyhykSvAQ0kAf/TZ666pGX9lzuRsp
VFDI8EprW9nZ0zCuIVzl9w3lr5tI8X7okapvFAMjIGcE6zeWf0VtFO6DIO1WdaflFzPe5ilF+dhU
qPtMMasnp0v34NqRzgjqlBxHlWvENS44qVY9au2dTf4QgGBtoYYPe+j91gqeQrcyQeMxUDbCQ9cl
KmRF5UtdZvZ6wAHykEZTQ+kUvdckekkwqPL1xkz9ziZ90hWPmsRTqwVGPiXCWGtd1q4IzeorazQR
YTKY2arBCf89zHUcRphF24AqGJ6apsVCO+nXREUwBGxV3sPdturU1y5De9MMrXWe7NQ6y0z2PCi8
7jjm5t5zGvmtD8trkWV76vPtb7zOz1HjBi8Wjy0/T9xXK1f2wPlWauAGxCD6wC+ojjmmY/UUZzVk
t0F0flwbLYaatvqWTjF1Yj1F2E1W9diTQFQDWXXqosmi7FrFJ52A/RpD8JovWSp+RkXZKnH7bgdV
AeFXM1ZHY55UZlkdncyLt4M6QlcynfKhLhmFG3H4tExCKvXJAzkWvFHvimtSGtNd0n9mQRvcBTrW
mtCR8Y9hLkcTcDcR2EI0WacAjZTyxlO2v+RdSFCZOdNS4QpGyqSAK3ROrmG4uAo0A/+4MnzNIb7x
pG2zvesk0Svm3x14dzXGgkEPXwsxbScRlo8T+YzHEBGmnnff8Rku94bU+7M2T5ZPvd30Z6/DrnsV
2gOoG2EW2881YRQO52WbZdnHhtmEwxU5hpffln1us7QNHp8WpayvI8W4+z+aWTb+Y1kxSbDzOeB8
y/OLySwOdDJmz0Am2ALIk9YVQNSnZfq5avkkHBgYUwJCiKpbxnp9nhBOkrW2aYQ+ESCgYtAfC908
L5OP9a7R/cxbGWyXZf3fa6l/IzMOP2qXFukhVUvxV6TyGEtjS96KtEuPvC3EVtOE96rF9iHBrukv
wNrDKg0R3eVofeAu2NXWDT391QBDlc9tBFHTEVYPzJtDEfehD5J2i9Nt/9ooJfxP2nA7Ta7wTAhu
o1eaB6P56rrYwzz1Wk9JfcUfNpgM5+gMmfjiNPy37SR8wQM2uppSw6pmXh7FMCXHQg33y6xRQcAR
oXmz68G+VSECinkr1CHxfopzBuv5JL4oEhRYF1xyqqUfksmtLk1UPfSzy7VKtuMxHWISgIkXH6IK
M2wkLeNFCOe+VvOUet0An7sRc5n9snFildYl7Vqkbey6NIJGNF3XWWfQP+luwmjVZ/2nkwzFj9Cx
MRiNavFo56rYRQocLW1Wi5atHfq1XZdfpw4HXqh9P8Y8fCbAk7/agxAIXqV7HmK6XIACzJniGL5Y
cfRtaTYaMTELrfEddz9MIy0HasagF9S46+6ucMz0IXYaiNxGIb7b+nFpPqlUqDv5ZD1aXYONsN7J
Y6G72pX3PxHoIVPfTK85Lu3ziL01qGRe1UDFTVLr6kvtqeOJXl+0jeJCPiPW+bhCz4VsUxXlt8mj
+L0eM+0+oJuy11JF7NO05gdT4QiBTrl5akVzUYIa+BaGxacAwNwzVJQeXYaNojRRxXPgKBr11o26
W9Yqg5pskxhfEXfeOKduYGcaAcHoedYRpnpAxSPXy76DhoHKUPNVe/DDnnuDt30Qj2/LSvzmtftQ
y4/LngRaukdeCatlbpnU7jOFU8HjsvXUtvvO8ZLb0hJGEy+5rXTXZV3VJfRsAmo6lv2SPiuA5CvB
xwXEjtb4TTJG+4+TqFqTKkSj3i4bZzHAw5Ch3K8LqN3s0GYezqnzGdsJUTw1MNB5zpdnpPFwKZP6
e2ELE32u0W4cYD7NKpKhOAdUFn9MyKDkZzSY1aoYaupLPrfBRdtJ/WXzj6VKcUvqsjktu3y2sGxB
lzM/uxRTU3G6tK0UyrZP0/ffGvz4uOz4W6tVjuhOIU/jL2vMweOo/2hubrMbADInjXlY1n5exzL7
286xEdZ7Ifj+5r0+136e6LJimXxei8hgJzhEzefuM2/V+TZ9nMzn1p9rem26trjD7xsZXeNErw4g
ig3KzSvj0lc27kCdiwAFhlO8U0onCo7U2pWarC+N1wz1jnLZcaf0QGkbp+pH/3NvFTPRddNAkvxt
zbK61Y2dV9Xa8aOJyjHsg66VZ2dsutH35kMv26lQRvyGmop1AteJ3v7fZ7Zso0zhGzQtXgdjisC1
ywDE6yh4PmZxTzHAI1vdulOrK+K+4ZxbTX0r57w4Heo7BNx00sdKRmsMfO4BbYlzhjr5tmyWhAYu
hGl0xpuMitWqsh/cInNPH7NNED5Viqeflh2WJpOkfhZmO5w+mgxUnXJ84uxLa8skFNEXOaj5rzaM
vnub+hEc6udppfbXULPd48dRvKT+FrYlUOnlLOs8/B4U9fhrthraH/S/5K+NSVPOxNGKvuvf7Xml
Ea2kQ47j10ll2EZOxJgPn2fVS5gPKtFfgOXzvRgiRrMU0qmH5bKWDYkKFLjdx1BvlruhKbjWhU5e
/9qHeBas9dbNf2tXsUjeUzcefyxbbpRdQe9piH/vP9uGekUIYXLN/UfbndHR6RWduifNS4aR6lOd
sQHjpo/zs3KSRqHWUyW0nG8yWxaJUck/2vz4BmVFstTt4l9tMoJWVljNBbvP6zYYi64Bkdq7j+PY
Vp2uXQzBd5/n1jrgHkxDDruPc+sp1UW71shdtRybgr96HVv4PHy2O4QQXnu9yXYf55fqRCRGJYx2
jPt+/bhIjPK+GvGs+mgX60ht7crS+jXfRMA4bIxZ6RLO96DxGGZ7RU9F63LcVs2RaspRbj/PNVQp
RM9RUm5/nZtrJP5oiXy7nJuuUUwi1ftWus065+W8k+ZGaBVusDI6xGXd3qbakleNUf4y142y3mFO
Wa/bNA4uet3vKN4FKOFRxn4x/3uWMf8Ogl19S4e8uY0W2VBqv3ekcSntXWbnLT727/+z9mM27Sz3
YuUwreZd83myLAr5Jj6bXBZBNt6p7oRbqoftsK129c0jVHthWLpT5qMv2wPKAQYgnO3SVnCseyrl
paGbW0Yb7kVa+ke7gzI0N1zq3cvc7nL0Zf9lURCbvx397x2XfZatutBxsF43d5+L8rn5v3f8WN6b
EemqsPXTMt9pGm8eIGjlrbE6d3aQ9T8XeXWgXofk3XNisgx9fyOn09+KUJmugyI3hVVopygTz8tl
awVBmDKUsEEyfm29m+2qWpW0y52fr9Di4bbKp1xgqMaNcUfXvkg1+O2atHa0LzDO//OtVMXHFr++
pHlWDSARzbsv1wJW0yJzqvz6Vvt5i3l2uXNBWP8MzDa7dBX9175JvpK0hqGa1e5OqyL71qrFO0pP
IyvSNyx740MSTdMmyV3nLanzSz7pxrWASSx5jp5dU8HvabCNfeBKDx8ZN1uZpXrDuTQ7Dd7UU2ZE
caCVSuUNNneN0biqnKliyR5B8T5gj0HMqZn0S9ZGoIbGNDmWuh2/RoYH7KcMv+ppb28HVKi7ZVax
drgp6QTFvsD6ADnVpCT53T54QyJ2RrJQPPWug8VmbBpruEohGHYSsBZQNnobU30PErG7cwY69ss5
ASep1rEcwotw0/SRwMSDEbXWNk4GAkRDlAIZ6q0XV8syX9XN6b6DDbobZJoc2jyf/FEth3NG7VSL
bouPyzxjyl+fDD17lbYcd5+Llk9xXc3j9nmPZTejgX3uRp6GXdzcFtnq4fzbPsvCNEurMwKxz+Uf
zSzzn3sss1VlYowFH3Tz2zafx/s4iik8sUsy/evnzn9u/dm2rpQEO7vs+HmJy26VB3b4t0vJHcET
MsTL57fb8nnKn3dJaZ3mkDru/s/T+jzm5244dgMYUNzdbyf4edYfR3KmJt2Y5rBYHv26fR+bf57y
x7Gm0cVW6/jZ/OdZ/XnSJeQ8KitNGDbzt/p5zM82P44hSg3Zyzh8/8fl/P1dLi2IuMYSLH2puxij
4LF402qdXqBayfs8yfM9eL7xYFfZcMVGkh6qbTovpVC+yXbsfnKBhd2YP6I4SfEiBf4ZF/1s+9So
FwFh5FgGRHgH15SorjSqtHRsyybQIMCzeuCnyQ70kflugCFco5iRD6aLWIcSgwTf49I8T0Zmbtqq
np6wCmog+xvyuyTVhwdA9xMj3hc36qIvHmFsP1HG9i7XQncv0KvuCQN0d8uKZRMGPc+/zniu8jSb
75bA4c+wgvEJ6o+5GcHwnZcD9ykIGTx82ofltJYTlHZE4JdjJmNyqqTdgUS0MPOSUt6WSyQ5Uh2X
y4Z/KzZd2hnPOUkJnGcd64cW+OoYdz/n++bON3AUquHHA+AW6k+mw9BjrlSYmrxfbn7jgRoqhvD+
4y6ZiW9XafwXvDB9letO94ildLWNK+GdMDz1Tg6Jim3niP6xrSmWBvYb/wX231/OeP5eyRmQdeC9
SGlHhk0GpXMfk7EELL7CQv5AIDM5qCMWi7YQV6HF4QFiLNFWbL2g2/fDi6s2JV6Azd6NNO0ur3HU
BSfrUUA38RINAqpbHUzWlcCi1pUxEv4vKQbhYFM9/LG8+j0rkmnT1NZTNNE5Sk0vvGh9jA9cx1tU
dOa4x1as2TqdoxxtHthHXlhfEc4j31Hc6NppCrZGQtlXVZ3QB+rE2+RUb3HC0B++39qBPLZDtJgd
8JLOSfrqGEu5aY9NZHlUbfRDUxJWm8QxBwAhBQ73tedug0b95fBcTQVmExiS8k7EaRpjnH3eptpL
3pjHQQOC1dEO/4P0EX1T5mNnvaMke3oQFSmNhHK5y7FIgyd9mFAgGvgkSMFwtM3qF9WqPW6OaFbe
aO/dmBp3t8M0wJDpcwf99bmWc33wWIImk38pHc4KgeI1F4GFHS9ao9y0YdH59Vg8Snes7igUGreh
obQ709vV1E+H5ISIvr7ZXSZeoaNqPhVE/bVKinRtwdNZc2LKrmukfT+kgPWaFutwlwJUrcUEB8ut
Zqv1TneExtIdCSZBS3NhrFGDCls0Cy/Y5xGPNS7LEnRg34WT2/RsWaT24ocG2XtlFnl0ErpV7D3u
66Wm57M1lC69Zd299HJl3Tb0JLWaMkcnECBXU2iezpsdDvVfU1U9j5XTPeuDiqa7KvmDi+TSlkNy
qUapH7SY8qPMhbxLFy19VXW6AT18QV8vMSmqlbNlKf2lsMuB/sCTK4jGmTAkXlPqwTdl2lQ7he7Q
QwnfjtqM9UTS9LXKVYxgg9Lag1X1Xus0vsGDVm+RoAbdRD5rBcW4ro0kOQzVdCFNjKJBj5NVJXus
wW0CoZcMwbsUSnLU1bH/i9CxuxrwSHmNdGRDRep8azRc1wPInBvCrmjxHd3c280Yk5fMtTueEnBS
q0DznU6N7pFP2R60t7VK4dStb8XK0YO9dOzgW5U46yqtqAizUuRvtjTu3WEwZ08joFCRLm5dnOx1
M/pejSK9Ci+x/UlLc8Q2ZroLBciM5RaVGJqBMguLbT7fLKnQ8ahh+p+yjrx8UfL0JZ6/zYScHqiF
XFdj5r1RJQ6+vSJZNk1BvqEEl++wRVZSpvktzL3yberMahWlcU0EzRRnowa9DRP1mFR+Mhr1mbj3
ZkDTsU1Q9R8iJbGOYTpd66LMQQfW8p6iPfegF469sqS9NXCnf6U/Nfn9CJCXKrsHvCkgMPbj1yCp
3TUx8PJs/NdyIqFfMomrmFpCU/BF192HI372Apu6C1ymxlelkm97HOJX8M4cX3UyeUwTHE0DZ1aL
h/W9DYJeCY3hrKvheLbGzDi147PO3/fOqwiolsJzjpUoYkxOwk0NfVMJ+41m5flbNTjebipKscUC
I3+TIDK7iRDlJMZirxlNs0/bLttjdhrcFMLUxaS+4tBdPy2TbHyyJ7qE+Ks5pw+iEKEDmaZE2aqc
ezJsh64qfDybgJiTS/UpWJ1p6oOPw9h0dHA6OpNsclvAsi4IFAB5Rh+88tMJd5DoXih44YUj8vyM
wIF4W+lgJpKX5jZrQ/PeaJHgarbYxEYxnPRa70/loPSnJkrfwsL+AkqJFI+JtpKc3QNOcMlDQtyS
n/N9Th3pYSrL6FjZub1KNcV+IG9DbwBnF6RztfMg9PIRi4jpru8I/YzKW0pigJIKww1LcnCKfCgS
az3ZSbk1KVvf0mnHycsLp21aqkB2DYY3vTF9w/YkW8Oedu68plb8WlSkqoX4Ara9ufHcJ7/5WsWJ
8VzOwlBVK7lVua5/zOJKfehIGAPTrc94FPDswxShjlw0jSRd7o1UvUNCWAq5kWMUPZGVLm+5MflW
qAUPvDke5WSlfh876oMSPKlOIu+iTMdfD9fJ3qjuOFfzoPDYOmm1jLdWZpH+atHpVJgir5UsPBKa
vWaRcN7ikh98WVdnuHj4GHWXhFQtykerexqS+Klrq7lws34brdcxscyv1ABiJWTF8mgFZYOEGrO0
qnTzI9JOKLFkl1YJWt0tZpjKprIV57RMBnhwpzZ+iSN9ndt9fTdV0DfGSscYsLmjS5fvGrcwELei
0UK6+GTlsn8zNNltesIOh2WWzoeZj60P1kS5n7ADaC0pvowFQzQjtNJDteMap8OUBS4E/NpaCRvG
cxEK/UJ1jYbHBGyz1iLpgjtSedIkVESXROd7Rsa7rTpnM3PwNtgJESeqSus4QIL1La+JN1YY2GfC
FASiNMKMAp8SvtXA9iUapKPlSWMV44kpp2LcNkAeLo1RJg/W0CBaNnT9zo15WGuA48N4LL+KEm1N
CteY8rjuiZtJLWyU5weq8tOdkIp5DkivUXKuYIOcGNrBappsywuZREsYvyPoDp4cu9zBc1BOBNij
q0v+lIyvi9ekJ5RbUgKnnaox9kdQsauhH8gBOXVxLYyrHC3ztMhXMac61V7Dtbvz482JxDOh62vo
tdopKDM0z3qKVF6kOTm4fjvbY+1a2KFfsbZNJ6zMlFyE2ynqk5NZ9ChBpdz236BOwuLPzPqqOlgG
DPyp6dWF+6aPpnMs1H3jDEANUkBPemPhiZedFNnIvXDo5Tu4XjSlCizdwaM4TDSKsU3sExERVMc0
KtJ9YskHpaH0vKi0DpcxDFliYqXErpzhLrfNYp0XinrkPYobZ4Gfa+xGwDD0ocPzq6HyrSCRiwWU
XZXmNQ2qLaA3xPwhZJAkgQyCG6e36ytelbwGMUYIXUmGTAn8thiQL0iAy1BpJ+zT668INqeXtC2n
LRFM/d3MnW8ZHP4wDcbHxHrv9UE8ODOj343qZqOZYfGA85m+tQn4rCzU7/vOFITvcANowJD0bjqe
LJwLN0Ng96eEUPC28OJ3dzZryJPUg+HprTRjwkpL6ZRjqeDLMNmBECs7NC2SUSN0XdQmfi+d5q6p
cQNs2sjxo3aQGwozE8IBGAZ2IdoW2w0iXrceyO2OCLct7PtAJ2pjzugTFeDVJpOKdz96B0y8hsdU
IBDTJrTDfTniXt3UWExTiHEXdfF70RggnyWcDNPr+lUhHHfd1bWxgzb+vRgj6xwgvFuFtdleoAzj
qhEP06kGJcmjeTT3fWTI+yBVrHWKjczKaUY6V/PTKUsUY40FSDDj4BvPHyNyVpNm149Bnl2VXoSE
VbJZvUrqTFMZHiiBfjfSCXwMMmvTq7n7ZA94xehZ6+s9CeyRnsoBhli60ZLJg8UsbkKnVt1R7PGC
ZqNamTVeZonmhvdUbN6VnabfmZPqrhNeqpQcTD9sQQzHccYzHEO+jmbKNnKLY/FwGQLqvYwimHZ5
eU/t6lHo2b5DYvxF6mSYJ1Sc21ox0xNftO6PnPioDt8Sr5D3Ui36C5SiK988vXHgal9JAGHYFwOf
M1tU3uUlVcPkQnGteWv1FhOe2EXrVWeQxOs3g0fvm74uPLtdFwHS4qovxk3pAPEnFsfJ19WVgu1g
o3svQe+V3/D4olLRacdtZo893bhUR53MexoHmManqLpby6wjQdVi8kFZiXGE5x89WAT1Lkgev3at
V73QG6E+Ovbw3ZqdK6Q2yY01oFqohJufqiOSa+PZi7Wa4AAJDo06DSc1H5DBSddPGbvBujUOQxdl
xgYgiY0AwUQ/Z7ZHymLbI+a1jAHmTwLcFV0SdW4a7pVfiKo7TvNqxRu74+dsSqJnx5t/69Vpfwzo
o/w2+VxWF0ixMrt1/DSR/bEn4wqXx9Z68hA2whVZb+0h6BmA5FjG2BhXwftQ/EQMyv3Yh9Mmzizn
LtE6jZfcvRkFygGc1F7pqa+ebIktROeHhaadNERUvloW9y4VgQQoBnXTJlPra01fM4Jt0aPE2Yhf
78hmUOfOnnquat3cZWZ0rKlxuwr+i4dK7RgvN/coB7tLBjkViUze7rAgCCDazAW9iWK/GPC86cfr
61RMycUsUa8lsgD0UCGIyiHtncLKAUmO09BbYKGzz4Jr5IzBV00clM6Iz7p0hlWQTeMmM4ebJYZk
X7lue6YcDkeV5eMySeKq21rkxubkaXYu5/R02Z6pc6OnUWZhe17mwfufstKw9xUVnawAmbmNjO5H
HdfMFmbOexq+/0rzrIbauESem3myzC4TFPalr6imXGuDt9M9tUWakzeocZiETc+nqOnlKg+TdjPB
gkdeN/epANatnRTJTQpNXn4shJJJuagcNzkliZfYS8eDkaJ+NEoQbqukH6yLk/dbq52C+wK1Umkx
xpaVapwAOhin5ZPMArHFK/XnMuc5uflr+bzZn9v+vUynC1StltWphzet25b7QGiU7/yxCy/V/9FM
HXHyidYDWl92/v89/HL6S9OepP4rBkD6x3GX2T+WLTsAD/7PmZuV7flZiDHKb7djvsTfru7/1c5n
s2ldrgcdCOz/vszfjgkGmYd4T/l9OYq7GK+sb6aS4JBjZtXNKkLGY7k9bqx0zL5qgUKSsDa+YW+g
r6EeJjgReD1j9lpZL7vq0Xe06srXVIhiE6GGPDG8VO/7lDjVskEkvVMaSu+lNR2YJXpk7hXXS58C
r/y6bEA/NVzxp8TmYcRaS1b9tB1kpbwSat8vW2jEBdYmb7y7KXRA6tuIy6fcSb85hW8HLqVmMRWj
wtaMc5oUwbVE7flxdiFWyhk+FW/EiZKtq/XREQN58SCcmYQ/X3qFEdikF+mzmZvpXrMx8rDy0n3W
4vZ+2cBtQLVEcT3cpBcMR3PMDV74tvM20fFc7o3eDtNaoQr4mhZNdYkUeojLrkn6xMOnfA8tkW5k
1bWnFu86DDIy6+PgWuodQ5WQPeMrhnGERvcT6exH3N6/LS0YavUjj0f5qBGJOpiOZ2wnevuvTsrP
bf5eciyAV6rjKHczeAgrlArpM2PM94Cx0bxBOKLQzJQ6OFtpbVzhucmPWwMQwR9Qvr5VES+wqdHE
0eEvdUNqQn933rX1okelFM0zlXrhPipUZyctOT1j03Fb2iagSag6Li1Yz0VzVIbC2aTDNL4FQeQv
W4C65ial3XANTXThMMBynze97+h40oN+XwuQbl8ChDRbr6i1fcTr6xnLtCtaQe/dmTFmHEO/Zl2N
+S3PRzyJI+9dcfSjEdvdCzDkbN/YRbnrhzT5gr5/s2xQldQMm/xazrHNvYkKTJqnbnTfU0u80K9K
nqyWOIXnDqh1+kn7asu7ZT0y7WgTqjI5NU2SPOSBJCu+7BjjQ04BpHsz8Ho4qVh9+ssKvXzO9Lb9
6sRmurXcrj9kQ109DVn0vKz3kJlSvS7tOxFPyllqRMqgUXnvbQfFLAyc18K2m12d6xGiXUV7wQ32
sGzg2sMAxa1wL9ShOFc1xs9uuS98MXdZMLXPROSsvRMZBv3mJn/L6XMue3ohDk/tAJXeqgb37LrK
Y5m7V4zi88d89kapJgGJyIO4tcxSAhucpF5+X+Y+JjbDsqSautPHXmkUH0MPwqOqd1YBiTy4iYDe
VTm3GStNvU/jRK7b2b1lacBVkFApJZ29eQti9Aj/dUNiZ8Lxl2Vm8NAWdfyw7GPiU7LBt2DaLBs4
VMDc2vivz1O2BA7ACINrrRpOPC7ka1HzfBjwe8CgaXigJIj4fC5fSznGp0QQvV9m8wR2jFbZ6BXn
tUFBbzQruKk1ye/XVjy4qcxfFCfCzstW3paWuxalLNnkyV/2QdxS+o0U/WHZJ5Xac65U7X1jgQZi
OD0/veQrxc3lRdSiR8HHgSjYwGmpMsMtjwz5mmlGti4LlR76fNzKsnYh5lbYd47dQ0sEetnJpoLg
FOZmy+OOnRwZTJtJUzV+HuwUdvS1K4lOb1kLJJuOSPnSm5pxVwXT12WjoSWCDmJU9ZfZCHauL4to
/Dj3wBbPklr1e6uW9TPsytWylY4NJC9qRhrxe9zrE3nv/0yoZ1UvU9tMFwsnt42Xcx3/R92Z5TiO
Zdl2KoX4ZxT7BqisD4nqW+vd/IcwN/dg3/PykhxGjekN7C3KMsPDrRKVrz4fDBAkUb1J5Lnn7L32
bettw8/b3c6NBb93IQ2Y338+QKYNyDhul8WIdDlL0mjzlys/ztaEJiM113c/7zhzGGh/EcAK8+kY
zg+Yjp6gvTm/pLYv40MuxlWak8vwl+eL8jbfalX6+vOVfzwSvVBrhW+Ocu7TXSxhAhROxu7jYXBL
ags3paFGWLBfh4wS8nmJWujBOtDK9pXWMESvqfJNPVePtjdGJ1o4NsW3GZAPiyrFHskkh0X3FdpS
yJ2aYKsNYnwxy8Snb+o8DXq4N8qqXLRVF/mqSKdFY4Xd5XYSyKa7SLOINo1Alf9pQ5rq2lohV+zz
htLFLUOGJlEj80PReO8ut4ciHFtB8FTSEpw33K67ndPAs66CwqRM/3VDxORlBXEIbtCvG7wkwaeR
JDmO7V8eqh6Rt0VuIPyfD3+7SdGoAvOpw2hxflu3624nE5kyvoXMZfVpQ9JXc2hT13zeoDS1tsR6
oK1+PsrtHF079j1w9dafNqgDBo86cOvPG7QO3Y/W1Kwd5/dxO7m9DAy3EDw1jc9+3vDzQwwyfDpd
ZXcfG37eY1SJa42aWS7060MhQKNd0qI/+nnj27l2NmAbkzF93iAb+d2x42j36Q4pqgmmMeLj+rjA
JkU4OII4dgB3aHkzMn+H7I7sK+odu0vuZKAVK77G0Z2XTOXKYwF3LUq9WgVt511lpzAFYylzpavX
rCRxblevD7uVx9KSBKtUrDK31q4yivuVZxbkVrIuWEnNkteQnijPFvVXWfPry2qlvUp9nLidW1/D
wlB5NlldUcJqPJ6ZX6UWGiucYOlVTkx7ZajEPFtqsbWElaCTFBZ0hEkqIc1Cz0y9C253dyU7074w
5vDmZ7MuBe0i3lto4AtXFG6nqBeysyPoOcF4CYliXHtJILHYDck6w2h3kQ1HZH5F3cXrzYytY3Mh
nD1fBxk0CSnbci2TorhkYVetZVZkPJuK3UwZEtIHnGad1WN0we3arj1zVM5ZXYu1tEuCMpShX9M2
ds4ym+Q6CzXrLBNnWHshWpUwTya2Rvo57Bp1HXgx7W1z0tZZYA34Jl19Lb1Mco45vCGJ4nJaejb0
05/BJCADigYmvkX5rNeFeg4m5+22zUEkfcxcdtnjfFOwNASkKO6wvG3VhJdsae+Z/u2ugM3atRRO
vr5tHVzPIw2vczf42bV9lDXTEgoyuehC9gd18Own1soYoMgcPd4uMigif0uq08dFlqqzpc3LTp6o
naeizv6w1Mk63W6b1vEbq9L2fNuWON1zVyXR5bbNUKr7KarUrVbG6abLnGJdVSjy0Q3Z7MmjFkqi
7VnjIoB/tiiFHa8zjaHXX29gFI2flkZ/QJXzj5vHSsRZiFs7V3HPt8e5nYTj1ABOCBhxDnWvL2+3
+3iyj1NMB+9MBdzN7ebl7bk57OKmUuqcf0clTjEgi2Uu4/xNWu59BYjzsYyjYV9larJK5+vrKfLd
1E6+tLMQijeFr87LnVdN3EeRmr3pmumsJFibnQII/ckOwSrO97ONKcG11BbYEAL7ToUijFuNO4wV
MdG9YpAchCPhPAGMSfs+86WpegfLkeJqUnZgDdOrb2Ey3VWuXT6VTtpvicPIN2oRjS/kGW8/btCT
sVuN03gu8VqecNNYy6Epqm/FCCWu6Jn3SGOAVe3RHYe7/yjV8svtnmUTNljLhbwLiwyqQFqzP3Gz
4K2NP567gpbhy8yTTH444FVNjF456qoTc6/6dDuX0tY/Goi0fr364+Kf10U1azq7SHHezdeFis5j
zOfiP88R/ohep/RoR3B9pjX5sPh0O4v3Qhda2fy8/uN5/nw1ba2LtTHSD4klOWN84+YX+/NkvmHQ
BFiz8D99uv7nRQ2ai68YvfLxrj6/lnIyxoMNEOV2D+2+LdQLSbPlnTqfZNrEeN3Oj0WR/mBIG69r
y2SwVXf0ibJ21xroBUI3A3rEqsQHCrmir0VDcI6JMYTSgeodWeUpUXh/u64CkeYTz20xn1OfQKUM
kmVYgEVMC0+DZ3y3WENcGS7qWzGlFlHbU/CgW/VOAXpJJGJYITCKe2URpNKvMFH6cKSeBi1I10Nc
vHu55+7VKRrORawbO3Kj7xoUAWpGLplb0Q6qbPR9pAdLHLJFTpuf9KGO1crXnpIobeByTkYptyKu
D1KB2x+l/UiUauuHkz5c8XsBbrZs8jY1nalX5MLkUBC21UwXM5Hv4rjuVnlaa+xOQRokBHVsAkUk
GyOoy5WtZ+lKxFW2dufMGdkr4xmU5kkRNNS7cZT3mnEXZ/nrIMzoonhe9Sy6AUVwEd/fLsXRRvkj
Ghvz2mrjcDe5Y3Yl3CuBTnhqsuhRjpayy5Q2vBQdiS9p6GmvYT/s82GWndlhs9MVNKZmHba+E6Ix
V3l7K5oAi0h1h+vtpKPDccbVeo7IV351SusZEcGiokbXk9a6tFSTKG0dd6+oZAgyARu3U1CZXzSb
uD3Le64HFI50weOAKjJIdUyncblLa2mvONbuSW2KSRZE6YBpp3dXFXaUhVSqYFFqQGHpSZrb1OXQ
EFELsGhviPgK8JNlNZ65zniNoAb5pkUDtarnETZyCfxuTHkqF3iUhSX0HY38ydDi5MkRj55pp+ck
crr9UNAdKvP0zLF146ZKdK48K7lXleqpNJLsWMeXeniInD7+gosY0Gq7HyyMAV0Z/gE2Bbz33EnU
iDdaJ9Ksj6q7LsKk+pLribpL+gvjwvCURbwvEmvi55TV1MGdSoivnoe31FWxWBIztrGGvPaLtEUV
TP9z24igwv+Pb02I0VmaAgVtyzE5IBLo2LaG9JEMEuXFvA9SxNIzw/CHmWc/NG/SgJKTi+slPoDA
7JiTau1HDMl3fR1YyxqZ2AoPhLO6wady+g0Yde7JS53VX8Y+N8vwru66VRyU/f18TSb46amWeE1o
yp8UWleLeBTK2kqtr7LS1GNWVSZeroUSIS+p8grcZkjF7lQWjxIpLjsnrVxouBovBsNlNR7Lb24o
7UUPZWBfuWSFK2l5bjtERG0Z4EBuSH6VOq0bQ2ENPfThveY4+d6JnHZj2mF0ZK7l7oKiExvonot2
nn430mXvYTfJXpkTRAPES6RxQuOmyhDbJtLzbRjXA9gf2h4jZtw3NaufJ3focbF7BoCZQp71yFtr
7OB0ZdqmMnNenVg5t3HSxwt1CrZJr+0d5pyPfP+JNQZmxKA2zLYER8ljoRbkyM7nMC9lzH5ltlPC
fK+EzEeWaJflUZHVxVLTbheUQgI4M5zt0LCYz1qSzdQ4kVdCpBt8B6JY9macXJjOgMZAEoEIimc0
J+pENZWEmAWht2TRD8KV8VSATWDTIYCjQtBT+j/puGwhDzxFLA1N0VYHY3b7xdD9j4NOI8lxM3dv
wixZ1H3ebpPBfS/74thRJ58MtamX3cwtKrpXGdU7rawB5nVfixSd5Gh5/eWjThYXwcH4Gtad5udE
l/heMxmrtPPaXahW3Tpr41cs2vK+r45VaSevCAG1rW5R4VroIr7i9Jr9hDZrRcelzabr98TQ2EsE
Ed2GCvtFYzpwX0fOl7zFUk+t0rHuz9XVmDojuPnSegwyFOdaq75o6qgcpImDXs+JWzCk8mw3fEn7
1GyWaC1flLGynp1Yf7UcxJ+qN2tJFMO30PVseiOyHupZvB94hE86GLQYpZ6FYp4HmetHz1ZW8di3
zIBH/TSi+7Yj/SsQrHSdi0DsAim7JR9DvlVlCuW3KqKto6kxDoXeODaZxUme3INbi04NgMWHvD0M
Tts/ak25g3FPnhfL5h6D6OV24uU1+ai6dxjsOFlj4YZqP8X1VWEB4Tv443aOw/rTLf9QyuS7IPd9
WQT6N1BxwZ19TpiUm0pnPdxO4i5/Ie/iqJPlgQ8SFVjXtNPXWssfO1XEK4ItnR2I4G5lRHG40W74
+Ny9Kzi3M8a6IAuuT+5NDQl4RJLca9yr7ywF3G+NTM+DawTI9o0/wsjM1yBJTX8OyrkflPy7aqNV
v8WQZbL43jbRuMll80jPVkVtFZ1ULNk7CuNsP8w9SQ7M2g48Iy46r30ym8haWxW/jShFD2Solv4c
2MYJ7oXyTXEg9ZF2G6MkQt25CKtUQwKjxVeQFJ2SGCjF2smv3VbHz0mEgz4SPd+iBAFw5n2pksFa
zS5Xt2HiOBD3ujSlNXyLh++N0LqdI5J6hyd6a0Re+mLqFXYNQBcrhJ/rblZi9JGXrNAKQYMQ+l5P
m+y0J7WxXemMSBFicSglTvLcFGlyZLex01LNRYIbOIvbT0mG5lM7Sqx8s92ALiIsN1YHVatcchG5
eztNhB+OQf2QWsk2awL9zk2G1o8sCltK5WuMC3I/tnbLiA99EELW9NSrw1Kw3sDyclZgpH8pDaNf
llmR3vdxDHSuC1cO7batwIXle5ZcDqn7kE1WefZ0b3XjkLr0gB+1QiJtS4NrhPRViCZeiSzbx/Sn
09EIXy1tHTNb+pI2tbMPDShcxF4T7dir/YHK2yK82jLu63LINmE9tHu3C+UW5He3KOg5LvQ4zp+1
vgv2mlolS5lU2KEK+Q4TiEW/94fQehqLWb1peZkrS8hwB9eBoZ3bui9Vc76l+Ua6sWJ2J9Hh1cVi
IBRwLR39AfpQeMCfn2zcEGhAGmt0Gc2xuQ5kgvhjjwDZjQX92r6yt1miaysaPJlvKIq3JRQHWjfy
OIRajo8euri2ubvvYkGXu+2jraIrgETaJNvJeYUXqeqji9RxNWMWH3qxtxxvb7pGeNfZono2dMIp
XBoZ7IxGRbFfc9O5j/D0pdFXB3XhsoFLsR7Gapb06niAycRKqgZJmVsg6Gml9LEypyeveGuion5K
jL7ZlCpctttJZLbad0vZpiRV8/FYBhWrUqyn+cfLgW7wExMJzO23fLvYl425AjN3QK2cvbZ24zNe
sh6iytlPHnyhTqlIz1bijNYgHhJFDPlLT7e2l431o3ViP8OJ5Ct9W1FAq8AgRwd3uPzrGbQ+SI2G
DbkELb4qTjKpJPBvSHkuRneaj8rW7naugB9qhbQfEid6MGbNK5NbxUdBiYKm1h5tKQ8sXrxLasb3
fM3Eqgu85q6AAjnpAh9tEjhHlgjmTih54tPDbbeeKOsdCT7fEULH947JAM7UdYt/Sxffs/p1z20O
1K3Lfceb2SJxl607TVHxi9G8cHL+10aHLK5i7h6jRgvctt5GSn5865NVPCsvlJbPtWtSzQ8jfMFV
o+6TuBHv46EZTbkLBPzDqTe0QwoYYxM2wYM5C3wlhOQD6n3yk0V5HINpUZS29RCPynAxrXFXjWSi
hS2CiLIP9RMwqIYIIsXZMVTpYi94S0I9XBkcdYH9NdrVYqi7cEIhv7VBcskID9xUfIOXGQirS1c/
2hj811VYtWuhmgjipVX4Y6w+Rrf0DVYrrg9KdaY02sEBJ4/iy9AhIzVCyBN65bMh6mwjU+XU6VNK
DPhgvyZZuWLlOr6HtdQXUzjWd8RTQ6AZrGTjlUACyKZNnwMhhr3TUKbkHHh1HWpmx042l471RZc0
9AT78yPDNf00DD0qHxTYE/KQ574bQQBWmJRyknh8LTfELrWRvgEbd/gfwxuK+u5JtPKNolpeALs5
Pn0Ad8NAa6V3CvHVauk9pEFENyMs8nd6gMb5dgI/VhyBmiNU42AAHKnatNhrEAtlynZSO6RhoYnL
G5XKCnChRGfNdZYhvwqqaJp6AUSwzHlWelNZJ6JLtww466BFUzufBIoDGrdXrVXkDeJBEJ7RoCQ4
0/Cciyzt5MjkpTMb2hijRkZ1ZRLuFwVkE5WmcaAcsRYEqdUHL0vCneK4rGYGS+NH3RPDy5K2i78k
ZUOVVg/dsjX0cZ3oXge6Iyb7xw1PtxOpFF9aEnpWetw08B+r8SVU5l2FWZ1Mb0gvVhoYa70LnZPb
cTCj+JmOZtWVKwEdCCWgO/iSfNwnVpVfyk4vVkFeWEvZ1NVzS9ih73HQXVSd/jq1QXwhzzS+2CIc
tnJs3uJZK10kUXusjMpbhBLVTVgm89cPGU/eKnI7FhPetKE8k+2YbAn4BnHVw7OsI832a8mvd2zv
DOtBjNhbdK+27jjSZ/4gYnOLmYasE5qgZl9cGQGNd3ZLDoprIytLbecKlsbPRKfcF5q2UtqsPCXs
wjU12lFdIpXjoLMy3UE/WApsF/wny5tUWa0yZWfGfKiuRc1IgvBwNyf1jFYIoapBDhppQXToVAOa
kZFztHem9CiaYtcJflATAs51OiOtgnBYEzeJ2c0YUbzLN0OtnIcm7/NFbkg8wRzCXrE0ROioyCdW
3sMUJ6Jm4vYo8I4Rvk5GpGLxeys1hABWNTSr0jOe+ECHRV6XRC31b6hYAihvsXOZrVV71DxP9WBM
vFACHXPHYmRNONHZGzG/YRbwztNQthy/Z/xqV5E2lcJuYk48XhEg7Mo5+kvoOSrwWRXNgGzZRthm
KjPUvrGu4ghWilfMId/DDrV0nTaUtCZriDxp7mtVDXa09s5DISU0GEC1Cp6IhUnZcMgx/MVai2qA
8GNyTIJ7KN/r0RuU7/IgovFqsQt7Bm4NFy1JV0Yf1o9KJIOrUU4PjC+SVU9v+JyMm6GMBPjRWN7l
am69KtNYkVyJ5jdVi2ZNYr04gji2/SFhUO49EmVBTLMVZossYGjA0WcZaFoIKa1YjIK9jtT72tdR
Fexbqiv2Pdl4b/TMWFUlB/Uc6Egbncl6rCuKknDy2Mkro7EYEmvwUZMZG6GK8uoE+vuQyfFLosc7
N816lGbJ+CUmQhFKZQRG0mbFcVNnTibKcHCakHsYavZ1/COOuvRLqiTBGleoCvTQK5el1bSw4noM
fDSMcEEV1j0HjfCKb2hjFiw4Bk28RkGPPat/RWjOCqlUvplACnwvCMq1peN3ia2vhFQ6O5KLrYXQ
TPWhoVkDeGaYIXNNA8SwLr4qJe4nYke6DSTV743ZxC+GpEctxEspZupZgpg/aSPx4mqDuylK4Dtl
rqRLFM72tlNcMkJwbWwEz3lfRHfsBhg7e+1G1crp0tbmY0uhUvJv/kob5iBLx3eCsj4oFn0kLaYr
KAf15Qb1biJYCpPRvgeDXR6UuLT9TFPCwzDp6sJUwmTdMv2/yLQDJ9vX827VfZ8R/U5VeT9a11lM
2XtWD9EMYY4e8p5ds9eMGDlC9aCLB8cpgdqOPWTueTfLwpqGUi1eZaV219CI/5h028+H58ihP5g7
UXeXWVj8xYT7tutAE2mZ2NRkpq5cJmGrKkjp/7m5e5+PeeU3PQqnUqTFGrAEsxqlxjEx9RfLS7St
PaYDS2/vyRY1swRhbVJ10PfVNL3gncWmDUDmEBr1s8JRYZm7KClKd1QuSeua+9bVpiX8aD9NbXo7
Sm8ty9Z8TuMc8UZS1ixTnl0wOt+UTj/1jXsNq/pWj8b7wdS2whnCw+3EcBrkS151LKzGPBt6/GOQ
dQNyfJhFNgMzmso8lJFdXW8nGt1aQ1eqsxMgWXJCdw01Lzg1ilpvggiTgl2ZyjVA6bNh8CNA/Pl6
F4nXrsuWXgMSSXl21NF+8OIpfSzivZFOb10YGRy7DXrRdXzN66hcYStpr6kjv4TCiNedIsQScdN0
odY61E3j+DnOpwlx0HWMjOEqg2+DJQQ2Fg5DmoGuiJUwSOKST1nW1frWb4mLhmnfPPdTEnadOGfi
pRYCN2jsJD9FImhhVyXTIbbtSw5SA9tJzkQ5E7tbdczX45R2RncojA4OI34pFlElrew2frcH296W
M5RvxFhkiOpbTgfZb7paY6+kVMsUuk0zxRsFLwQlnLWpSWbGqCOtY2HQjrSdvFg7iS2PplxXFlVG
o+pAcsZklTVZsKRX69x7UYpugnESUnb6V+pIgHJGxCGBVzlLokI9KEmxlTbeKss4gRDSANM5yQFm
Guu5wX1VFd5xOtjrCVH+msV1etRphEudHyGGhWAV8o7vBCPQZbyejMblN99Zj7KxXwbdAy+QcSTJ
J2z6IRmfEC9eQ5tXkrEI2NkdyC0q6jVuymDbW80Zn3jxkI2g+vQe70hRjt8oznFmePUpjWu+sIRK
MuNpH9oyMt8YQYCJQaAA/SX+gfsiwCqjRnDAZs2QCLxHaGC4xChDalXPv8Vdc4HRWv0RITPWmyC8
Q4Od+HlarfRG6d4K2slLlmLJtQ0c4rxq96rXD5M3YBJpHfO+dqpvkBA3tWIF21LL3twcj5iCpO4+
fBAz1rsNInGsYUvuEPCaayz5SN6UkuJRmOBXELoRRfEsC/xbYy9mDZ5aLLwUBHjbpN+zyPgWG7Fx
jGJQ9E7Lcdtpgnrr2tHku16brj2NYQfVP2ggg26PWTz1s4DIcVttR8kF3z7Q94Uc63eSd78bMJhe
C6d2FthPy2UWBM0madr4FEwp3jwsEb0ZOascGgrMK7GYB8pLU7U9xqbSO1pRi3QE+X3rKUs1anRM
iM2wBrqlkx5qDMgXgdkRPWJdo15pNjFdnQUrgM608BO4bo+ou24IKO7ihoYKoGtdKPy/WAe4Imz3
DV2jhahhFC2CQ1vG3r5su/BwO7HghWyY2UWnqi+Ye3ajdxjjyjto87lWTGjiGq1YszvXF9XwMoEJ
2Pdo9DhoGuFjVqJZVnOiNdHRD/eQr/F5mA31TCrcrVum4wFesenrWk7drKCHMRMzO3bu8B62uGcC
z8Q1y0B+6viCZCjvGf54XbsiA23CH2TD94nNC4qZCMNGusLCcRDegHY/167t4CU7e0SxjhgtOqeW
ktHdcdCoeiNjRrv0XWNw1iSrl6uGQmCpNOw0dV0Ye5PqtVb41Rct7ILQMQ0mlO1XXeSHpDXCBytB
wCacTFmNXcTIP9DGNSJwC6I2PlMqWNCeBDXS0dHiVVKIpeVSAbKX6e5T1lK7qA+ekH/zzawKBy+h
+n2SDpFijFUtFQbIpDago/KaYUVSDhve0g+jcY6V7DjUhtqPtgMSmGTFsFXbJRMovjexroHdwXGl
Oq9pWCgHmFe7PsRQMdT8rBkc9as+D+ff4rwcjfjnCYCCbmOu7Tb6YaodFLNyRI2AS+hfBD/8dww3
2ZkGs3ZTty0H2uWvrN9RHeFKWAVk5nlfJNucxnVkAsH2QC+M3QdZ+N9/CRz+CLJ/J5u2IQai+3Tx
P0/xe1O25R/df8x3+/Nm//kfv1zaru5X/+MNTg/rx883+OUBed6/vy7/rXv75QIg1rgb78SPZrz/
0Yqsuz15+KOcb/n/uvHfftwe5XGsfvztt/dSFN38aGFcFr/9fdPu+99+g2P/F/Lz/Ph/33h+y7kf
p+hugcR/PNif9/jx1nbznX/X2V0bLB7As+M75rEk36C//aZpvzu4BJhTUlPO6Hr+r0XZdNHfflM0
+3ePtExbJeDQcFRyfn77t5bj5LxNd9mGSIysbeDycAR++8dbv36AmT/+W3wUf7/81/ToX8nxgOoN
cjg9jawrDXK2ektn/ws7nzEiWNxA/0Pts5OxcxIsQcBC38BOrgxXovUA/fSXD+efPOOv31ae0bVI
KCFGyZhTHA3rE5l6wNLRRIHxR9HCkTWAp+J3wbY9mo/jFG3+5+fS3V8h3P/t2exPOS1TVrbIGxB3
1sKooSE1qIrXDU0BqG9KaT52osnlgpB0ECUVRV67QyWL7I/qaEovscuk6YQG2YOQN9HT9g3sXmLJ
4UWMO1MUNkLhIXSsfeM5lnN0IkuGj33Wlvah4X/XHozEpi3SEmDsGl0NpZaocfaPnZiaSV1lg0mA
UjGMThXTfa4jMDE9q4BOMlNpTqVqpQlDOcWa6tdIN3t8ekVs5rSJ227wrKPoQEU4fphCbs++G7gv
lXrPOLwwX017wLq7GNMeqGBUueM32ghmsBmDwMoXAD84vPU92ukVrPBu8qdgaJMTtflgbIapCoI1
BlyXflXZ4itrYg36YOel9r1dBcMpiXqy2DpX76qHJImtahWxEOUIFg8l5ZuqQcS19FtIxTgWBw3w
m73vsV4rvhpGNKSRIkxIia2UQBZoM2pGzu5UTSwDEi1VKX6MMWP1n5mMEmikfBmx7TubOsVPd+Jt
xDXdlnYyFi0S1Llhb4hizSwx/zLG1vSaK+Gc0K7S7EvWWhePZLq71D+S5Jr0xdBr0viUcMJR2DJN
hzte5jm9FKVtLcbjcFPBX7DTofHnR5nasNZOhzInKDpgjZBvO7ze/brq4tR8LKZYJC+j1nr1kXWz
I+7SXJHBJrMbRgLsEia5KketwpOHw8LR/akac3epjsijNuh+mCYqRZcoHBFHzYjchWaLwSORZWzm
6xpiBL/mPQL+hvgW2xJwnEuVVMzRRtaFs4e1UxmU6WrItR4rs1uZ5Rbnwjj6rT3SjLUmvnL2CiaJ
MB44AsMSoYKWGTPMFt2ZQw6psQ/1IHW3oRfGXrSoh9FU5oVOmsZby84RolaeyJUHvu9W6Ze8bfc+
qvK232JtnzmNajSkGy2QvfYjVetafyY8RqXGRGsxXApn1MqvIwN/2p0DImbayk5Kps8TEloY8SHd
nILVLSRyhaOmqY/1tunyzvw2qQjPVi3Z0dCLhF7a1wQvn3wwPM0CuUTKHBpKratzqS70SWtHhmdh
jm8eZdnQgTq3krRYjjWZdz/quu+gKNlaQw9oqfQ24e0ArFODVrExtX39zNgpC3ekn2LYMqUJhTCk
5pEqlnudJdGyl16C3Tvn53dvBr0WHQ1pelibY4Os0IUAO5nvKtt2pwtzr9xvtTwIgPjOEesOxsRs
Z1i15t1HKUxwymGYENOxscshWeoUlqCF49ghiMimiwoAuUZSp4lsIWJDzCsjrB7sxPgvu6+of4Hv
VdLKU7+K+RQWpZTSjBfCqiuBqCMJu2Bbz3qGddewj1qpLjDrasnLmDBkMF+393NncmYNYhc7arGT
aPveclkpJX2fiteB3CUadmllOg89M1d6J5BX7HXnqMLzVZbh3jYnEsc8aHpt1EyfGyR8GUXusA97
PIbvbqBMJHg7YxX0Oy0whsonS7ge/AEDn/2IxUSjsoOr4i7MEJIiNP00c33PGar8R0deTnuJ0SA5
R0Z0JXxv4LgV5lt6LnQ5FkbjgQUuLGmhqKYl3ir00HTGeerCc+l5flMkfbJFz6RlohxOeijomOOy
R9YcRbpRPAtkOxRmlG8EnMXNVo1l8a0KtJollSchyeNPniamB9YASzxphLOIMKSFfhA3Zr8cCgP6
jcdixNo1KjkGX9XYsOtVG8aWt8bhDDkt8mKdDqbQC/1Hqg1TdrHcHL5mpUh49qrhiqewhF2y13hh
yVOlJJ15RxqkUhyxL6TZC0drO1zjUQ+C0+CiPX6y6qyMt5UelNpjXnsObkaKWnZvg9aY9RrB4syf
Hpyu+whO/V8Vff+ynHuJ07j68T1++/+gpnPI7fv3f9RN/62k+z//hc/hl4puvv1HQWcavxPtY+uu
DsCBmtuggPko6Az7dy5R0OmeSYljWsafBZ3m/g4Rkx8/3QubRqLJw/29ntP035k8UepxA1djUmH8
b+q5WwjmX/M4CMghdshBSmoQQE6o8q+LgSQSBpLA3lr02O4AUoX6cbTUReR4cIuoR4GJW/nKGlNf
K/rvWQEtfOzCbElMYr2GgOkrg+SA7JK5PMZNvLemFsmMtxE2s2IbGjHzx/Ypo9ZYMSStmDiWV6to
/0XOjs5H9Slfj8h2cn5I+yH+Udc/Jbo0uI9lbVdwYYJ0vMTpgCxprXNg26G/gUVTqeUuaumXk1e5
SdtSOyd1tWmyFG+6RzRNGVug8LwnQmLLnWCWv8hGhw5K/V2yfFuZtgPuuIRMy0PG/6Lq/CeBVJTm
xgyboOgz9M8xwx4LbA/llbUYRlU7OxUkycRLvtLWRyWRHhIzrRaFodBWczTwWbJ948MliCK3t+x2
isNfvrr/pOD+J7GAtqs6qklONH+q8Sk/KELJNgFNMxcGx2Z2XdVW9sG4x1X2Ds5k52Kd2hkD3dp2
AvfjOHcUKlvcnpzUzBc7ZRmmTvswYqBHNKqcpdXnPq1HnXhB04PmEepLOQoWwMQ3L6shDgncKCSQ
HHRGw7SZRHmOx1ylzCiOvaV4h862/sUX5hby9el7T+6mzsLI8TTPMT9977sibBMjTUiog9B1kEH/
tfq/hJ3XbuTItm2/iABtkHylSS8pZUvSC1EqQzLovfn6O5h9gNvde2PXS6NVRsqiiVix1pxjJgiU
Ulv5varUcUM+1BT+dDET5GCj3UMMWSeaKqP+pKLmaLu5OjI26Pwpa77+9x34j+gqXkqOPCZPgyXI
99D/deax27ZEK9qAZq9zGajAF26X6vZAZKlB4IoDJaMjrc6VD2iR+j89kfp/vk6uCrzKMDTTNRlk
/HNVaCo1icDKWh4n0UtSxU5gkA5ZOwnQvnqGZYBPh8FFVnjOpi+/3dyxKGzSrfI/JBP9l+hM1PMa
94okX21brv75WaqirvupSixvMYV1pjtWhiUexqEW5YX2jnBIH5QoLv3GzUOGzTB9pKx2t1d+00rt
ULX86fr853Jjs6iT3cLHEYb27zjPuuVpNprUxNa85vsRKV2ZINMVyvdCJbgjrg3r7KTRGSsiychK
3wdzT7QlmPlDW2rW7k/Pyz+PrawZrr1Fq4nttMwx+d/Jak5Vx3o1oQSK7X4KkXeH7O+DRz3NwPCh
6/odNZF2X+NA9gmoIFeHJINzDjMOOzNJYfO2yNEzZVFBwEW9y/EjzbPEp/QnoR5o30JC4W7Rys8m
vrO2LlGSVcomVvMno2lPiOwzPwPxhxWUFVTXG09YjMaK+SRH6QBWRXZnr1UO9cAKlAgOpJYs5FuA
8oL5WfB5ozqIjEwh41H9pi6jB/EU9qlBydjBwWIY/3p79BpOfERwZGmwAp+pTEecI617MvPqO3mM
YU8iQVlI9VxvS/6kIlzvzbn1cZnaZM0o/U5vFGSTGfzjbRFdEmA41u8VvSVELUF6i3NvG8uPUmst
UDxNmHV1vSdSUQmqTBxhWcch2rLiuCwM8ziH7xkYI7nNy6d2hmzF6K3xSaItvUw6P0TEJb29toaJ
lpVQZ+EmTmBleAAW4nj9tl/LY1LXGIKnCEcP7b/RZr/qG7YhxhokA5ln/M7NwdXrT5sx9a4nfcrP
yzIoC/H2hwfpvz3XOLwFxQAIRPe2NfytvZOuHdxfFbPgbSea2u4CtGUMolxU+yHvQsC3RZhM9sla
1H0cFe21gzvsL7N4HI364Q+f5p+tn7+easK7CaffAp0t61+rkN04uNXG2PIE5EtMNc4Tt+C3LBi+
zyuiT9ewlL3N+1Z1XOYloRin7+4PL4NnmlV5rId+9aZcOH983/5jebR11drefX1TQTpb9t3fLpMb
YSNa8sXCzWI7RxnhMzQmHQuVim03cgEeLE+lK4pQTfsdR47q+L+vzH953QFqmCA7bDo1REf+8+f3
iorrfSsYYJOjHImRWhgrHLRYPmt1ke0tSGCwI1vdvz2h//uH/5dyhX2BnUk3dVqAuv6vrTMpOEF0
OovNrKkk0bYCdqeIfpsL6Rx1qU20SqK7AR9fkJEUtasb+00QoiPHr0rq8g/VimZv6/8/d3LqVo3O
GkUL98Pe9rK/34yqm6HFY7e8lSscq9I9XdN0n7XRV5/k8w6BeQsEZdS8eC7Th6r4glHi3d7K0exr
PxLVqdu2czXP7hVtBo5mbXDWrSCO4ZjAYwaNWbn9fRdbxyxDp15vP8CYVQNBuWJuAgzdH8YyOmuG
wbnarN1LVkUQVmzO9HrFpoiDzA1rBazZWrpFiO5m8VFyCwInlPrDAYq4t6fsLWXRK2VUXF2QTaeh
cJcgQUDTUvYCWkaVNNJ/JWnLED6HA/IcqaYuqQWY3VleCrfVP0bOq/SQ1/NtIRaD/O1GSu6TgpwH
pkgLT3ROzOC9Wk7wy1BAG/EpIxqvH+P0rovdu3aq0rC3U+FL5ewUdfJ4+8RZZ1EQNfFBidiL56ip
PxihemqpftMppR6jDUjE9r0bGzqCwzwEdWUkJFvwhK4RQXONo+ueGq9vcwc9AhaEobNdZDm2o5bn
DMbCwnyMzVzRTy29k0MMWb4dCU6hLTDLxefA3Pmj9kLtidnXXB2msulpGYuJsS9sDCcy8v1t2U9b
F9R5zljKA3jWv2J78S1mZKBUW/BV2zd1HCoYh6bIuY+UZ00tKz8FZkJ2Zv9a8WOqAp2pAdhhTmqf
Qb6xl0f9KZZd6k+2vFRDp91Hff5WpRxqmB3drwarNayrO9pnyU4pXcWL2XQCzR1mgkuYIQ45UT3K
XA6BbJBUIjr4bOvsrKsxUla2by+pYVl0Q9mGWOZoJkRwaFvZva6lHO6q6eftAa+EboWr8gsP3bIH
CFyG+UiYeebIS51q7qkeFBtwDpWa3g9v6kaWG0rKjga10h8Wgv+sEm1TxYPIVIBeorC39ftvb14O
hUmhqWiC9FxV3xqKOozBd+AGFNwnKEJaKwIpkgG9Yw+ebzsCZBKIBsNR7Q9rMraF7Yz394XAIEaX
PVMVtiMsfBT/Wpe6RSkdp80MHkO9CMnAyRTyNNoIoG5poldBAB9AEYl3y1uGwvFiYEMAY0XyGJK4
dp19Ha+VX5slPWCsDb5j1kuA8v+l0hnYrm6r+iMKXlNrz+YgnMBWKyfY3ogsWzKv24guN33iuh9R
C/n4tOjgKNnZtX5G8xz5fZL8alrbn1yjJoFseR1GE0KAZb+MXJKcJ3Bx5mOb8DJ28/yqKVTWSZv8
jqeZOLbuydLrfSKnD0qpO8CLoIzpr3pWLru7Iu52XTceaUzSYDKqS65335beMAHy2uIiNr+vaKlY
VllofC9ULsPUf+Ck802NoMxsDaqqdnZkxM3Py4RPZ0mXi1jN6Xkca42tXip+W5lPHSeSg9UbQYwJ
38EDeFmgkHhOy3NYASBZmjSF/FqFWVwDsTeT+UddGkFrZ6mvC9u8YrOJfdKHn2I7Jxtzq+Yz4adY
/e41BHExgXPhkoigo4N9lsgDKx0dGnP7DPgtlVGdwagtjcYFU+h0XtbXfYi8Eb9580rGu3W+LVZY
hfg2dvz8V+2VJc7jXqmGwtf64RdRZm+3rRr5VRkqnKPgpM13t79oMxKl2FRf9UorOPa5GyiP5wT1
0kNiqz/BLDungqfMk23xu5fjayqYY0zbXsFunR36JrqYFqS9WaVhn2N9B+XFulIoF2VRskOybRUF
/LMSbcFujVTrLAYT1A+Dg4PuXCyb+bdl1Pn79jEnuyrDooqxQgmScW9fmpDYfTrNYZkzEu+6qPfX
whr3Pe1xH+gEzNxp5GBuPJvMrV5j5EhhxdQjiC2k7/Ec88ylqOf7qb/TVK/LTeT/NWafqs52Y7tG
UHb0+TSuPzYCEqDbFp0WKFrWffXZrTq8Um68u63bc14TQO/qB6Oby8dbeX674EJXyVOAwRkucty7
Sjmfb4VI3Rv31jICA5eOwYwEDvhtl0Jh2GHuYI2vEW0clwi6bEnIbtJfWoeE6EQzXlcbf0yrHmZO
P2Gl8xBNyBWjpSh2LG2bNVGbz7RNd80mjK22/zQasQNOpuKtXrvYZwjn7CqtMdgU+mTHIFu7LGkT
B05dxLtuUrKwUPR76dLj6jkBX+aYCt3grDlLJK2Zi7Cn0UqC8+Ceg3Ujiv04618qLlgoOJr1FtMX
i+vZh76U/mLidY6hKJuzgfKgTIk5brIfZtE/mFRK90VbfpB6a/v5Ej1iS+SYoF5nIzaCWWwzAu2w
OeD2ZbuIUFuNh1L02NCXpvVz6lEmWBBibn9CGs5Hmhvk1W/V56LyFG2WBB12pkd/hfwIHDJkE9KN
jzMSlxllVQ27bKc3C8TV/Ge8YpWLYyTllUDduOjleXWBztRBvW1yRrkxKJUOQDa2BS91TELpuwIM
QSsvZE2H2KENm0tmrpO7M0T5Xlacq/q1+U4DfAO4z4fba77ay5GDU7zj2/zAJtmfhnX0DMUWgW2C
pVPz8kfZRj2wOJgKt38NZmjnnEARROpiVJ7aZ+te5eC1vz01wwJwpAQKr6NmCDQl6w6Vbt1VMdaR
bu78XLXNfWtlH0Vk9HCxULtktevuxJDvIxOmpkMuTarKp9Gs3rrYZHGpmt86AxfvthbMZk5wKTQq
ZhYXHE7lHsH3X79FKJy6ly6Q8omXIchG+WZHbXM02hQJjjI1VGd4VzqlSnzyNrJdZefVjppFx7Fx
mvo2vXeWfTzjOI6T5G5COBvqkd6eTD43/KnoiPt2PSQPwkbKurlEfPS6u5au3D3hYLvaXoqzmI/5
yugh6xL74jBb0d10vCrWw5A72YWp3+pXarcyTszRDkd0bbavZKmiUzbTISB11ceqkD4TeAjzFbXP
Okz7WSeBOhLOXtQtzxNdVQ7gzxModd8c4RrWUz7tYpFNfmlt8acz0A4tVniEZvRj4ldKSN+ldbdF
A3P30ZES95tV7PS0WXewUdaj2Zj5vq1kvk+HakWSBje4ybLqatLdVMgk24+VFVH5xKTqqnOHX3z4
pEryq7JOn6fUZW2Rhem3WIGIcafxbPXgmVeq3AIO+Tl13laLKF2JzS3JGGqvEhh6LUV1TONTP6B0
mU0Tkkej3a8NUqVFc651XpBwC+lXCWMsDVyCabkzynfQ1KgNF5bWeKIpsjbFteqi8nxb57Zz/hGI
Ma9OMhwXCVEOcNkQdlhrUmPM/KVmdKMZDkaj6gCZ20LUSxHUaNkFXf4ULMpKRqQBoAyv5AqPW71q
Gq99bkVXE+aXhzag3t7z0dNqcwbdy4J7a000aXWnEvJycgpukzL3d207Ip2r8LXLcn1UV3LLTVBZ
r6S+PMfRoB2Z2mKA5d1C4NA9G2Sq8TbTYC27r9V4HYk9MmQ9vKwueWhD7JbHAe2vHxtrFqRxjcuw
Zf9UmLPbFoe8ua+1XdIr+m4guuK29sdtmvlau2rPsaNxjPmgH1b3g3lat32igjzmjVr2+/ZyoQkM
ooWalLvAp5Ln23cw2YaghXxhRRpDK+qdZ045Z7dTf6idUr8gy9QvCdPc6zBtARC0jRoNKr4CxERR
4HS4igWPX/JZnSRENcodX1qAyHH3oLEBY5EMb62uW3vj9jkmW5zXueDIEd85aJiYG2x6fVX7FnU9
LaHtoDeOzsnKTcUf8wpIxFw4u221rC1SMFLkl9UMkTjeVCl4HZEYlNYuUfkIrLLaqHCXmwIvh1h2
NuOeQ1orNvghjh95xazVijHAVD9Fq9qPTJDA4C7t16rpWZhE7gDxmsMr1spyF63phQYeHjPpJN7t
IYitsqLZqIGcv514uUYHqyaRupXDlfTpHmMPxH0m9Mq9brT31vrUKoxDbtdaNzv2l1xbvKHDBtDY
oxv003S4nXtvxQS6agzPHZ7GrRZhr6CN5qzH2x9YpX4Eb4xxCjsAP8Fa//qucS3fmOPbf93PZBhx
dBjmfZuMM7BWgGiUqHsO1LM3rr12f6vDmiWjWWOuhDehaqyVADxSoGyX/7YL1KSgef1GD6/GXQHv
f8ftwRWyApMRJl4wG/6xA2r0dms72R1VAVXE5MEPVqdXThZhtw1ZSGEn+mnvupgYCoSyM4rzzMI1
l3XZi1uS/hCV2HGN2SCgWF2Kk1SUe0RWu6paKnQHBM4nFpDN1fy/U+t2KaNsPgLLIoiG/mXHMM83
EwdtdjsHdtX8zC0TEPA8Z6iFtJzRxvq2wI47xyRzZEySkpRN+3ZGBg84IwO13k1tbo+4RkcPgS9v
IqCvY+aYn7Kzn7p1JANbzN9vfyXTrQPyQFCMt9YvcgyfUGRGeWhUD4RqFKdb1WWv7ur1tW3vqIC/
HJ0IcCKqtH2qZ+V1RDd+6xTdvqPm9MW5tOMjn7+/i7DneCpk770uMk5GiQRhVhgtCGX6nrfb4kg1
P0osb5Q9arnMRw0NLvLvrnzs4ZzPypurpwTLJsYZIjBQHENiDeW43GoPHFyyO1l3HGSwfDnFyuu2
NW3nCceWq+VkL0xJ7t8eRfLoY19XYEZZsmXuCCUFUt5dNwEEdrPyPjFsULNtsx9rfTqpEvh2b0RE
nKaf5uyCMZAxDTHaUHLuF89u9CnEsDNSZrrgOKzG9Z0l/jY18hnQsrXZlHB738o8ZYinQ4ZDc3Xs
y23clQyan7hr96C+RhzgoipvTysCiD3VDfG5WU6pKPVDE0UmBUe77XVYBnC0YsrH4j6a3btoInU7
Ij0Vm6MCzlF9X7jWPoJxVrIl3PeopfdIrCbfTmkao2EQPgJvDEyjfYwhtYD4jy63PYhDBTEWQPqn
BvRJrdGQVJLUCm490Vpb2zNQUfxg43vdOwTZNDrxtJHa7dMJYgHQSyrvbaQz9jP+l6hvKEAhhVTg
16Gd0GUehRU0cKDpmfc72hH9rtBfKkz6XkWURKDY3Xi1wbPGFjLheBl3tw+PoCI50vW5PSrZbJ44
Q4MZpoN3uP04GpbpnuSNjvIFY3SC6qseNZCQnX4dexqJW+1Zb8gGyMTVbhb4ehgyYE+wxpcY3kWM
6inJZXldyToJtq/mDrdd05Cspit6SKoj5sZtGKE5BnTbORVnS2SnxkKaO5LdxAxLZSyjkcXCYkwm
8oTpdbvuTjIox2RCEVT0ZRQgtiJaw5iUt2Lin4C4gyyWIttlg3qlPCfz3las07K4d9GG1ECucz+6
NnxiYmNQ4Zxaq32oiF2GZB2TvoaXXZ8KWBPqj0X9JOKUTKbt9Hjb2mtqUr9fcShvk2BUOBvRVwfh
8nhraSJLeax5vuLFsfe3hYFkQjRb4L/921m7i6W4S3MXmz0HckJs31EhMbjQoGJu68htT4pb6q9i
ytvQiPDbtAqPLv3Ppy20+Exn5f8WpG4tHiZl+cHhqqQY5BFxOE3x6uxrTsyio45R8gGvko5EfLtu
lK37cVCs3e1H8XZBthmR52ujVHaVk9ZeB1ZGz8VFlcLFrRQlh8JJfmSsfMHUQfCJBB5avTPg02wH
3wrg2j4xho9OtZ6y1NTub1cBcfUvvGHa0aEl5WXkt/ui4HCh8ibQNNQ/qr55Xy0rxd05XxD523fp
qjWe45JBYq9lHbiFOKVVgtuVDAHyk2jxlvFTzLHVd3XUdjF15iqEcW0xalPGFkd0ugbEW46I23p4
1zU5VcN6KEWHsop+r3e7AssmDkj1kuYzNIXudbGZA1pVouSeXsSfllO5h4iCuNXLDePZxHuO6HWY
VUDRkV6MNBr17gyPywImvcEf5HKVNDW8FGPmoc6G1NPMaTkDmGA0O0r6kJPlM52RLxuWbjWT9FyO
2nfgZdlDThyjpzrLd2PsSXZ0YwGvHMqItFavUFibJrKAAsjb3UtUf88FHRoXxcmFIRAWTRzBp3VO
PBMKwVmjlNrh13qq7AHjRZ0TVzKB8jNLZS8iDhUcJ9C5L6rXtkYbipkxXqMn9QGRIfh6VZ56nEx+
Zq3vOvo0YGuxc1BU7oRqUNrqsQTnrmQfTY0eMgZjYFr6t3SbGyarnbK4ArXguHlIAaX7t1KHUrIv
zB1H1+avGqJSjOmCo4v4V6B3FMRbqSdmGtSN+Z0CDJ6/baynYRrulbkgY4FGwwslmeriT49xWIAs
tgvC7m1iKdWuPrhmEZ9t+hQngkbzQ0uMUTFYAciLfTPGdzzj2T3CBqJLbAaBqAVeCjOpXzZlpoFP
7slcauOqak1QxbG86EGklucKRR0dsHR5RdC4a1u4qR3g/q6zv0abMWxSp5GXNS9J1vUb4g9J5Jxf
Ot7iWhohlb4eJkl0nFonhW+UcwyTL0LF6iqTFI+SrjNDgBxAqFvnq9ryG7/Dg9Lkk7diT8J/+g19
3MqU4A5QxakQ4J7wZ0VHq1+AsJUxMVZmHxjauOzdOPZx+v/gvQIywBiVXns4uUrCe5PS+oTvTKc6
c0KzlZxSwBfai57CZPoSBp9S6WdkdOqS74dl+mXxr+S2uPfqWvzQ01L4sWnMfjUT+ssF74CmV4SC
1dj0JPlJ+1pd39Z03F6H6LXYwuza5Jjn9mvNIdKr0pFzv5vEhASA2slbFlKzJiglPsh19TpLM6+r
wHNVYMx66bFNCvTE3nBMqP1ZqdmYPKkWoWnSAMnrBO59EQ2hrkdX2SKEsjjr7GscBHCv3DmU6VFv
RyMkNpTTbiVKJtigks0EUSZ0Yxf7azvgR7e2oUp7bDojOatHp9u6m41q+3FbVBfmgO8VdwzyfePs
sJIqId7CdydqgJKZ6QsEznVHDorLncoRLGO8hRBG6ovvMCbdT5DXWmWLiUQsHTtGONfmT6kqLyh2
7ZN0S+eUbP+5fTnpRMVXiq34sC5e5NrqZ2NFhMoUKkTYaTzcvpIDzcqsP6Rph+vQGM+LQwweF1Vt
Rz0wOIBypBnfp2TgZG+TP4QhWoDQqFk0YSKvGJSJ4CIasagKkDBAICOs8ohS2e8mHFcY9QoZQcSr
z44xZRCo2XL7hr9uZV96/GG03WPLLhlvR8Wkr4gLzkmpM8nImCZUxXihkZqrPeL5bD0VTVcEY1sf
NaG/UZv9VNTPucjbndnTM7Ba6Q0tOl28SKzSYoJXuUIk6vSMUid7nVJsj06eOxBC57NjrTGQBaw6
WkbHHPCYPbUmcgXT8AYyADgNPo1qTIFrm0pQmvV9bhSLB54ke4DoiI2t3JtDLNl0EHZGvf6kIdNH
xN6ZB1kRmVxNJvF05pxgXnfwII09Inbj6nZ9DZCOSc7SN8dc6P15mO+RAStntS1f0g2wIwVxeHL5
OY0yDQ2EPk0W4QRs1Z+jjL/VpvENT+RLlkO6mzrpS1SlvqHZLNMDuuBsOpYGAlcVohPnWJi1qPlP
ua4HAD0yYpun9mgWWczqqDrn1ZGvrlrASqTug/cX2A1DCuo7L15VM+SsxtSSA0MumTOu3ycN63Jm
IkqyaxZ6myQ2j5ya+WKa6Z0j9pM6Cc9lwurbeUPhuz7PUXxdoy7Z0QvcF81piMhxQW31hoMoQk3n
2IHFEtjEpRZ2JiMbxXlP+Tf6feVQetT2LyA7eOfS5QWQv8ZwTX+eXO0HOlaxgyLD93CqX1gYqgAJ
3S5dHP2IyPjcNvJNEvYV4Kt4000yzSXivlhjyMFUf3lAbKfsk1K571XHIRiRF1lraPvzic7z3PeU
UhV/1DIeJgG9eTMIetClYmWAGJBoP5zkCwFHdlnWswA1f82I5jjUWjJghqNHEKvDCQ63bM9inc7g
edsH8JAfgznYpEiBBMvmyKsn58Gs6JqtVg19c80DRxtN+KTKlxsN0V3Tjt+UF7OFqTNl2uS7g03D
3IFIVOTcKpwy1YOrdnfx2ql7Z2l2ul0yRnK/4w0Jjar6ZVmTchhSOt4qjTCwb/ctTdpgwvrAcNPy
VfY3bwR96i0FpLT1uJBE9qlGTPTbpHnJC46QjVRbz1Ar+nQ1zwIplsepRFpVzIuvwPQFybVlq1j3
VR0RJkaR8CjMmZ5rAh5vdcshHF1lIZlFM65Daomz2k8PyfYV9n3jalKhnBHdn3TOulP7MenDCR4t
J+gy6jirs71jlQrYp4jdkxD11AKao+OilNbq11FV4mDqM+Z6cgTUsfB70dBM7LkjI70m+t0pbHCt
8DApDK+0qI+gu4tjZnVlkI+6+Qamyg0jMSukSDfKI5yEPa+1cWKzfbRJQD1MRbJlhzXJy9h1HV5T
+24Qv8gk0bxajuKqrbl9dfSpBY7q7G+/lKlIqmxdtL6JYcuH38+dVdpQX6z0bJL2OOZXAKLadeZC
eu1a6zutwP+akKMCEJOSfGANxseiXdw6Fs91vFNysCmyM6HrbDFOcDI7Vs1iwIMvch+brQs2r4Vo
QXog3CiWuoj/3dtxwkQbTOxo35kV0nq6QJ9ywUBVR986lOuhGCKDoezCw6q+iVX/bjCWvZMtV6Vs
0+6cF9PmD7Wro1F36f2g9uqhqk2U5/F4srUpyHuxXoC6w9xoV24Xvc+vuBGSvZrom6LTD3NlfMsc
Ui7BQJm9frr9J1dm0NScSximtzurswdYBU0HBG4SsG3Gd1UAKOF1x1PI3Gv7f4nYJiyWtiZDQ0ku
7tB0nrkC8BGUyWfRAMLuFlfBMkDnALT0eUIqEcNvpm7M4qBveI5I5OYxEUe3HVj/BQCNKou7O2P7
0eNYBinOL0b2vaBr2xz1uIBWcsFDxSCYeRxjrlwcR3pwULCd5+KBGAZiMw3VBASZ3al91YTGnOpw
t55KRQ3Idtsjgx6V4pWEhHMp00ejGPTAFc2xn9on7SHRxTlJS7oFjaNyhisfl9b5NrZzFkRx8t4M
Uxk0eIm9PBN5kPEPHmhqu9SZ1biSpp292C6Bm2P0ucgopjXl+PqkyxBIsBsDgM0rmA1D9uBklu4v
5CJJAAI+wT7TbqShHKircd+YOIRMgaVtWrPp3JOa4E1YD4KlSODQ4mANa2roUmxVeqE/iaL+cGm3
04NidON2xKGB7xJSgUxkANBzpb1fBqheGVGmqQr+MKd7KBL8ZUmuwR9AWlGCtfDcnk9nRQ6FOApk
z51meFowS6Jm/XAJ4RYG60s5bJINZCFllyw716nZoEnf8sqCzt9oGp8DCKUTU49nVx2v0jCGQzQY
F8hSEc4dI9qr4/BdzsmCq4l9TMjugfNrOC+6HcYCRUJjOV802l5NtaZzlFUUSK5xZDipE79VWs/q
nJO8bs4+jrzJkvZb2vAcjE80IyOkA9HLNKdKOFYNxyqz/4TyAPya7Gkoyxch+x9qjsFk4wHYytD6
TH6/gdD+VPvoCRE3KSSwsNpehkjgAnuwim07ZPeJSJAC+whIrkZDomXMCQExY5+yFJIbGJwxy+8J
orHkgDq7R53P/7gptaGjUuhS0V+djY6oQExZ0SyaG5gI+0wbDpyKvcYYj70Ygwl5WNd9M9vpOywa
6VfuQsJmyxmPYIDctQgm49yWVAc9jj969Niwqp3XKk1fEtk/5VXyWJXZe1FbfcAx9xdctJ82dbEQ
G0FUAqZ3FdjS9ZngHMZrtqCdogbDTKBPBv4mVUsado5DRLM8GXwcYsqf6FS+m+VGS8vosZgYKlEY
rVNPWOYNJ1cQQtEnIPYK5UvVpB6kwr7IKftcVPrUrGYVsTy+W6YfSpF9S6z8yaWIQ8ixwNPAp+OV
iJ73XQkZz3GbxFN0+6REdAU7xu4enAVEN/Xy01kCqBoYeLIreW3PhT3+bKT42RQ5OJCedTwu0AXJ
jXMhXIeShuUvXh8bHWwwYhzzoFqbpnZFt+mTEYRoa1r6I0KG6Ylzj3aFPOGliKkLzkFqvJ97yobZ
Lqan2x9JpE4stzWijeWXoJZm940LqHf767dfQqI2hvBiqnC9/YhUjS6FoZh3t991q4KNVtM+//oJ
VjnlQTW45u6vr4ek9+2iq69/fXc3M45NTg/6/397ctSopJVsOtx+TeOk9dQ5gUwTcZyXGYC7wYud
Q/UNhuGKMSuc5+5nY0zYM4354OAL8wHrkmKd/xh47wr4CqRf/owDtySTN3ayX+5ae1qM5N7J14Oq
uWezLI8LypV+etdt9WvJ130jEd0gDvtY0/ixnNw1yHBogTTlKB3RW2sV+a3plUtj0MHNNR312Ra2
m63LjqGw77TV70xpvhWJpQRKnxX+iKPKTpDf6IZzqG3yJpl5fzoWoFEWSHtys0C3BQGA9w59SPB5
6b3t2ld7tkBY627nQZP0NF2702YsjnH/FEl99hYytlG+r1yLt+6+Udm9cf7+JLBAKJXL0SmafZyx
bzKqalI1ojO6GiyU0yWyMyoxKEUbnIzc3BaQJHlSHFQ1uu7mWNGLig9CmT9X7GT79Nkgo89TkOH3
eYXipLWVXbImTVBoDJO7c+PMrTfUp3QdvzV2puNyEZDr0ClBUVV48qE+6vYuqQY9FMmW2CdzKO2r
+ps4BJ+4ZAy7ntKhjkgS2BhuBeewB9yfp70d9PlXleSgxjJOSn3iMpCPzL3iSF4dZzwy8iiAFJXw
EpDcaSqOYYMi0dusbCoI/H0bQddth+IZ7EjCPBaywoqYGflGrHqQLz3TSO+o8Q9YJK9TWhWHqq32
GTeCgUP/kXS8o7UY7tYqvna4LcmbQXXjaGA99ALrqeMDvmY77mrWWqOnJVosFl2K/GQ47vJoGdkR
MyWrKWVN1g/fIw4EdYfykL4gEwZtuOJ73Ry34ALXSQ+hIKK4xh63hU/uEAPm27bGMWusvlp7AfM8
2zKsbYRWC6GGdROz1xo91zFWPscx/pJKo4RJLzcFLsdxdS69uurx5MJMIkO6eGITChVlcNARpUT/
GFZE1DXNH+k+qtiSWMS420ijT3FVAGlomyx0ywc2dgCivZEgTaL4Q4uKJZ7qeWFvJkSdXVjqtTcz
2IMBvy9VAmb7fH4RAm9iA/KUip+cXbUkcHvqWn9GhDhaj7NSvUc1qsb+QtmrelUubFCa/asKViCg
hTc2xQ9VGYnFSsF7lt1D3buTn5O62LVYfMG7+WNEwwHTATG6kfM4kc6zo8EKt7EO8fa+KLQMZQ0l
HOpf7yk4M/WCjn4yLHVYbokraUqcg5mHo2bpYZ4qe7dcToa6qh5Hsg/iVPZNxq6SDQmyzZknlz0D
lxQWAznrKkULLS/s8aGezDaSi5w3SsYP6zQ3j2Myf0RjW0JV6e8mtwBJKwDxFdMK18UlKirtHRpP
jO/WTb2R2HTZYP0DCavOtaqwctSZ5RMj3X/V+Dqz9zUyQPwM7m/XvXTN0nilzh83FX6zJe8xWV0a
e3P8E2RiW1tHutSI/yybFEn0CZ6dRm8KRjruhXJ0/x95Z5IcOZJt2RUhBYoeU+t7mrEnJxB3pzv6
HopuFX9YG6hhzWpey6m/jDoAMyPCPUMiJMflAxMDzJw0GhSA6nv3nhvYzUqrukukYN4VpUHhLkET
kbQRMwkSG1NVhburL2ifKMjNUZbgMr6GA5gdguSWaHk1UiFRGtgKy/F8ERnLiHn9ztD1agXIDRVm
mLyWJT1ipPrICLIbPjSWzin3XM3sQeXIHSLWH5o+UvJJWTVUhI9ZyCqEswKC84bx/Fnoynd00Zrp
B3yi8nuDiCC+GX7k3atAjhij6g0z4BcB/x4PStWtPLth6tOZHhDOalfgfmPtaS8dJeGUULG1ZhiQ
RRzUC6WyzYVIR8rdvvK1r48DNMa1OYVMW91CTXqwrOvCUZQDfd51F4/RO3kH3xGCYz6KXC6JSXX0
DUuQse1eetXIDvNWy+/cY4eZ8hQ4MUKtXsILBY8KwUXECDqpmaxDJf4Oz/jiyKbZdxJBjzcSW4hr
+zHHbLvw1RyiIVPFAQu5lnfuXkuccFVJlSkbjE67ohNDtdPfyen6mITaEV/2Q+Bol4bQ6Xw0xaIE
s0xzy7y3dLiCLsa6EvRhQ9JoXYdX20e8prkZmIn4OSU0lCUZ4au9Rzmqxr3CQou7kfCSXTQlT3CG
UUUC2ZnjeDwmPh0QMPwIsrX6PksQVoPkWgxJ8xTqOlJnr7uizh7Xlb/NUpaGFDRg/MX8XCJC1UUa
jG+gwM5xWXzpmKhkfUGTTgjOacV7U5D9iKn5rAybNP8R0TnsuMotVct/0QOFMl5J/bB7qGgh9JFL
QQCp+SbWh0cmyWsZqgiZi6peWa0mdorgDjOGXrHOG4WWdZr0RwP31EKXK6cOvAfHt7yHRp9uG2M/
oIhuvAd/sMftZBta2dMmsrv4GqnOVqV6uajJn9v20xAiVaI96tIBAVFo1mkQ7ovQ/fphfsBC+1F6
in/S4Pg8RLLXd0HIdzq/qNl1/VAl/ooWsHWd3xHUSrtW24wW4vQzfKVqr4bjreatcdpleTQoUV4r
u3lfEtb6kff7i/mnzfsas2NV0cbnz/9FNM7WMlHdzpvzgyaefFVNyJngJ47wLrg0OlOD1YIFYGT5
0VetLw2FkkcQQBmqjMrZetVoPyp++TrDtac35F1dPgrYATsfAcHfv0EQhP37TyCj40s7/QpNcdI/
/RUoeEBSFH/2hma00m+/fcg/+Qk/v+H3DymzoVtDniyXXF6KuwDuXt47JYsrMGEJuiSko1r17NTk
DYwOior5VY4NkgXLiNfkg1TPbTHJWh3QjvOrjuunK07kYJ+RtrOKHIIAGFz7wKiyYCHlxWjDIVxY
JC9Qhax/5FCyNFbPit1o36GmrXMSi/G80SKFYse1Ny0X0RhTdKEouvOHVH6ILnoyI6v8Eusm/bzc
al6tDL2Sj7PuSZqmSX/UCR4K5Dmr1CC9tDS8aIN0rLn0JkPTaht9rat2gRGgbZ+aQPjHVlKGSBS7
fRKoTk+ZRUro/KqLYvrMLREzyfRmqrLFpdSNN7cK26fKm9CHlXqbt1Q70q99GB7ztKF/UKnNPskN
sjLtpif0jsYP2gl0+IaV4Eycds4PYB1P5BS/CRYHz1xSg4x8U7tw96mFDhsCaflm9VNTo8urKzVm
40pv/2Pezx+rrByykvf59DbtRUUJ+aYyLyR3tcLel7jF538W5Chd+5xJqEztCJbDCgmle89fTSAG
1JdL0fTpzvE8ygvuJJzLtKe4HSCK14u66FckIiI8JtSRXxe+pgnxrmPpEVtjo9aaliEeOe7M6pJ1
0nJxHMwOJNj3WlPDpdMH7SNpyhvNxH5ZJHlyQCCzblN+tI+m11XjHSi9gTUVStnIXGnEzvPNIXlC
AZdxNuYvvkbAqyRUYm3hzBA2nSvPgUzqV8UbbLW/81Ng6v/JwICL0wBwpAuNlG7dsH/xu7lSkx5T
esonBpmRWZDdSWegpd0QG09eCqzr2TpUYzTJC8teaVJ+qSBu/52l6s98HRQzUaPBHrD/zY+uyo6D
29AKmw0nldZgUYT37lCXiZjaF2lvgaXxh8mBfmsmQeOIPpKxq//nLu3J/YfFFk/iRCf4xQhdjk1f
lf2I3nn6LTDyiPRxcWrMPAG4BntqnhGUndFdtqkz7nzP3HdKMBzGKoE8DjzRsTGqZ4PJonD1H9tf
HIOFOF+Rq+IGNH+xvxgp0j2yEbj3Th6nWY0/HyA/DqJl4MTo9ZUCM2hFsUArDnI6bmoQ74ecL/Ov
P8s0Mv5ofdEmsIRqGib1BsNx9F9Gjk5FxhsyPko+zLDx0N1y3tJPaxNqZjmVnvkw/fUv/RNnNkAL
zDYqvbEJRfGLDdEG4qm7AZPTBgXfDkhKcsalXLxFRkohiNAz1bQ/opTViOWq3zQtJgpzkrHrpXeJ
ElbidMquf/OZpi/952/C5YtQAaFhzjZ195eDQtROVPQG2TJa997rqXkIDbmmnmAhVGxXVUh9Lw81
pEcRVMu69tEzf3hyyDeGR+yUXyIj7JjizM6wv/5of8JVIBjLsaiYT5iKf2NU9KXqVl3KtE7v6/oU
9dl9re7BrKXHxpoAnnZJzXRgea727hmOho/diCFjZNq0EC9XlETpxabRV1uGiGM8ZNOiN04JnTos
hyoBgBllpzHsKDSUtLjItHUaN3y1EatGUYNlIUK/nsVJuhuQLi7sBG68k2fLv/47/8Qfyt/p8k9w
MbMs95dhgSaYtLHGoRpXFC/I+D7sNGTZM6mL1IICR+H5qDQkRiSUXzpmGPO5IglmW3s9ZTzD/ptz
40+/d4yhwFQm0ok7sVT+aFOLZSsNVH187y1y5wAxx3w1yVvWWExIlW2VimcmGsfRD7DWFeNedSmL
5+FUywiwSCVTv5IkLNwd2EH9fsx2Fcme3ZjTHTSLfe456pEu4HGo7Dsd2M7FLinoqcou9+PXJJFf
GwW53HwmSM+k+o1u928ulf9uCXYprYJqcCZehP6rV9oSDWELCk3Cmhrv0bLtRyOrtnaYIy9qoAIJ
7OzpSJTgoJqPf33Ap4vwL6ecKcjhZCqmWcBsfjneuQuONYJthrWBUg/Q2Ww9y3rn34nxy1ghk6YQ
gfl2+9e/Wfz6q3WYLwwwFy6iowII/MXyR1UJ43iAxD/XWAP59K+BXVOoTkN6xzgRZ9ka4U3U9yY3
dAQMbZ+U4lZEpsGSGnntELRUNCk8U6YoUcJSlOiK0f6bD6r9ekuFo6EJurJ8PaA9+KZ+HoOiyFjZ
ISLjUolSLtQJ1aKOxHqqAxhOQHF9bmrMWNmA63T+WEPHOUIM99Gr7wptymYhf6lK+jsPgAL81vgB
D0izpXXEnEb423gFy+OfDs//COP0/xe7Ey3oH4bgv4Ge/u///q///p//57//x//6I71z/j+fsCcF
xNY/VNOcrjYcbhUv7r9oT8Iy/8E8wQWs8xsH6l/4Tt34hw76xnY1oDvGzOj8F+5JMdV/cGZP48bS
VWdyuP4nvCdYYD+drVyQhbCnG+Nk4RegPH+5QcpBU7WOKf5XMJUBuUu1cikbNG9hXaMDQIKlIPS4
y7skenRyWtMy6gApTpu2mYs9pppgCXUtetQdJ7znbreYX5wfUrP5aCtTPX2+Pxbj2gMzsZ43KzVP
6IrhZfz9PzSsP5Fd3s97lNiEn+Er4SHDVrGp9VBZGklRIxkwiSSy2o/Mg6/uNfUZ5o1BOFkT30+g
/p3MM22nJaW82Th7qWLRkKB409Lb+agyMlFVGfzzrVwCtZ2q7l0z1bZmaNhTkEG58WWmrj83pQ9D
kmLfct7s3TY9+5rxAXvQoa6R4MLyTQDWOIGOo90rUD2mp/O2HIKfdpqsLCYS9H5+QSnp6NaKmap3
KMOo+0NAOZWjVcjPp/M2vubh5GgpnzC3ADn8/JYo6BNAya67zKSzrbV0G2LoffGqpN56OvbSXrfz
Z0vzTwiAg699iQmNwgvFqKi0z55djzRGeMEIoh2VkOrFwZm89eHZbH07x+NB0sr8hmR0y6XtK88J
8Sl3EYW2ya/BH0fzH+FBGR2JT4oXriZTNNu/vRxWpPZZo5Dolc9GVEPFpEhD/7irH7UxaDeu7kfH
KpTaGYAjK8U2Vl6wh9184LF/s5wyfr45OIhVHVi5LE1Ze09j/peRPqatiz9db98t5H0kX3XrWvrq
Xi1ThFqDQx8MR/aZzMBvsYxqzH0EpNHBR21Q9gjXRZ0RwxlkV0YUZS/7DmYCypvGqXeImNqlG2AL
wodbvIS5dtZkp9+MMG4eR+I+I+nAfahQI1Qw+cQiTZps2bl0dwkXDLG2JfWNvPlwbVDbOXcZ2Umr
pMPI5TglqdmDqtFUyl+SoXDw5TZdfKdTv/YKZePUfvmumxJtwDg0lyIOYYMn8f4PV7Xr5837j5hf
/WeoBt/dBNylwIy7f8JkiV+gGiy88EMGQ/9uJZl+yWv1oVId7QnD+osWIXYJ85zFBk7WV11tac2p
o7tJi1JbJE1C0lJgypPViW+d6M0Hsw67dVDX1DudIUA7YzQ3HTLSDoe8f54fgsTRTq2eDEczEPeE
DhAMGJKUsoDoqC1gwFjbPoyVx1ZoL6InQaIdaRP4mHHjxV//5cbPSymYN8KyuESDNKDXz1L8l1HT
xSiYbdRoX9oii/EJoTLypR18TSf2YyHVV8ObnDRxqu98ckFHzOcPGHKTqE1eMZMaR1J6bj7KRbgj
pNx6nUG2whywMD1ULRlpRXrttdhbYSjkBHaTt1zt/Bf4n6AyMfcSIKQiyjFRSBTEIJRVNE1avId+
co8QfVGtqiErD1TyvsJuqr5MT6aqyPwkj7wloFvnxEcwH8DIlSsf1ezWV4m5VUnUCP5uGWzNc8vf
J4B8ZaADqReo3PJsk7LBNJj+wIEgfSkoDFvqYKCtRdLV5iNrT7FpRUsAxbQZUh3ehXTa0FKp9A9J
m1sS2ZIvQVlHQNO15JZPUNyoviEOukjX7k68Ut9+29WIsd2NDQbGoA/TXeJUVbrKLaFuskdDRtqD
r4ofcaLEp34achByvI0eej9co2LApjQBVB+znY8He11lRnXroDfsGOblKtHQ1OXGDwohb22hjy96
7MEpzFEKBlTatl1QgRFNnW1TNfpUdzxgYA6/Nuh+oUqBziyKqXJej4IMBDw/Z1HdyPFLv3nFNO9M
GnkZCEs85TA9VrjXq5NajulKnZyhqqI+23ajsPQgB8uM/eBNizRsx6Otn0I1H5+klq8HXwZv3O2K
XeKJk/Bab62akbJL4za4VZaC8jNQige3z0/jQHCgbSl3mm2geapahcaZFJT37Gua9953+F6byrL7
L4lEtRLLRNxRI0QOIYmZyZICP6krzz2l2HUvPe+xKdAAYhJWQOVTU8kdc6OiLPphh/bnk9/2TE/y
haF25gcl1Hcn7T0YFjLcyAC4b9rK8RAXz1HPHQx4mOFS0lPjTWiowYO0UwFVwtnn9kwz7Z6jpmSM
eJMJzEbYuabD9oouhdSukPxGD1sVzqi+RMumcqnIrJhgF4otWw9g3j4CyrMZwmaHcyW7VnqTPSIk
wCesRc6uKwOUkkiPaGYXT5gzyhPHtNzlZlme+t+eqSoEGmTbeDJJjTQgPEP0Hvd1L+s7xkZ9B5LO
XdIBMbZ5W9AeccaHvLdIS/KKQ03+0YusOpoSIaZZW+WrNlAMHquRqwiemG6v+9Xw2hrPppff9UFA
ICrX/3TlkDFyaH3v0NeK3GJhSo4obcdjgVp3KwvdvFrCCmmYeP5L702TCItgEcvyzXrjNDrRrGGj
bBVLn4LmeJifGa0bE3sdvMxbsR0WO6XV9b0b1rBnE3m0UDsclSJKidIw44Hc3XgkDkBD/txF10Qb
o8dwCnPIKgSooV0LkkbS9xbMrhkMtMVxkiz1357VlDA/9xlmvXaaznyWTH3XVu6ROzpa4QOZr9+K
rhueA3iimMIkAYS1LR5Lpb9XQke9GNMWpQVs74Wj7+d3xHHn0gMH44Yc7U6tUytAwUq49doTFlG1
vaatpS7V5RxkZAYax6guCZuL/FZ5qFBcnQxt9EmYgmJ5yuhRkqpknLO8LuK1Z3a7AYj7KVBJ3w7n
3C4HWFNnj+n6M8YrpMGdZClpFwUKN7Sa2inVehTZ4ZdyLPJn1KLk6I5Ku4qzQWExXNRvEmGibZSX
FCnNu5Go+JwiGR4LevaP0376epvPg9cRyXEOp5SKFnk15IDKpuDqYJ/hhmShPsDrSYChDeGwQ93S
4fcYBd6xuE/rm6/W5TH1yxcI1j1M6JguB8zuezBWt3S6Sdd52VHT98Whj1LvrjUlfWGCvaPxh1K7
8bvRCTiFYWLtUkNTV2ZLxha8Y7fYpu1Ai7V09RdoTv6SYZCd5s0KoQDwYWyMRdHshTmUq8ry9KtZ
R+bGV7X25NIR3WPogCdv6hrajQJJRBwn922d4bAtfIQTAJdxf4jsCpoq2iRSUGZPy4xQWTtfRYFv
binB4nGOW4deAdozxNu7VPovSiq09EhxwbwykIqLpRRf5ilKE5nu0tQIdrMrSAkk/5SHocfAi3xc
Bw2Y0TkUdYvRISaaZPZfRiVSfIJhD4nJnhYzqGepNaIkzXgGcbJso6F8wymT76BL+ps+J8QEl5IH
9yvhbCGuBnCJlq8Guva72FTLe1FH5MJMy4+kWTdm+syJ7z/0OPA3lVnYWxWb41tPZrOhD+9a1Hqb
Mu2RThbfFay+W91lPu9njv4kx/IhHZzkW5WBsY7zSj5UmmWsEsXZ4o9Kr77szxRBtKMM+/Q6krq+
HQ2t2dgSeoKcWnRKiV0mjDgTc+apsmFi3tf5LaGgW2+MwbKZzJmUCIGUhwuIbRgferuQq6SaKthY
ya5a/hYXevaRhxBfwzaWD4oRosQeyrM60a24mP9zHjdP5tpB4IfD6oQtOL0LctO8RODwH5tgCkSY
lpPA7Qi99dN3hraxlAbhI5Xd6i9VP4Q4EGRwCsqmeQmNZSyumUBw7wwFmdWu28EEKotbEtLlJkxH
XmE+MqPU7Gcnc8MnvwmNregBdNemFT5qafUN/DziFQj7MA8XWmtpTykw1bMkquYPm920GcHgWcDc
9kmK0b/LRleeRtD2axuX0DkzekGQV4fYtwlFdEQsKI5NpUf+SlAd/9y26hajCMNg2Zp5vMCzJLde
gkGONDXlORcV0b1ZMOyBqfsoL43vtq4wvQ4T7VQL430YSu841rALogrhQOKN3nF+iKZn3djFG1kJ
ZF66B5cfQKBYFYaarsDM6RfypIq1W6bYnPpEAHOwglttibfIpvb5TrWiig+dU9nbzMBXVOZUMcdc
tbF2Gs4j6q7XpkPmg6voi1WmmEz8Cc9UVafY8rj62+ljPD24Bf3EHrlHofrNLULb6jjxu5826oNF
sjFiF4OzPK/ad9m+oY41L45G4CnNW5bcifUNeGXCGZOUDz0XDmz7VrQzw354SJirUhjlLSpu4VwO
6avqETCZWfZ71hr+KuoKbvXaIO5r8haPv2wSSLnUU8sovyK5vmft0F+T6SqudKj3wsw+zrvmh1yP
vqDOvfeMyaUdRrAvuggjM06pnVZm+nrEQLoZBzAAQ9cj1/OV9j5q5RtCiOCmuB7RH8VUNu5G4Lwm
ilMMJinGOpgVsh2zF77Q+xTN1UZvFBv3Du7iAIfERZ/0ZWAlNonhXF3I7GkG+x4f0WicU4R9ss+m
kUNC0WVMuMcmLYp9wyJqSR/QitvapNcauwjXEfQ9bkd+0WprF0kdIhO4pL7p27uxQiqSe4D+KidJ
K6T1QQLkiR9FPRqjHZqt1ijXY0fc06TAlhv6FVRs8YGR6NAiykDZTrY5P4Bkl8vgRN1HFyrcJ8fu
A0nj55PhX3vml5yBQk3LL2tsqR50enYrDA/JftDHo8069R4EY3Zf4lr0GjxMttl8mf+E3NQdNHUm
DMuiCh5U2fZ3UeasuOWpp1iU4pTiLqU80muPfWaWKObs+K7KNcxArTu8k6tHnGKY+gclL34oipJv
GClJfxPTJVUOsH4Cs3420vZGrt64lKL3H1gSIYMS0vpw+he9iJq1jfh+O/T2Q+Ha0dnCgvFQt8me
HEh7ASTKvkZT4t38rFc7ZYmnaDnfOMY0Gg/ZCOumKL1hV7QAjdwpI/b3h4b1+hL76QV9stwMjdG+
NEpB+KxXAPaG1Zm65crxC+fN5BCsq1QZAdNO0znVLtsvPb43d2y9tyxGY98KyfrNxva4chNqFGjG
tU2ECpBGRuZwn25D5ea3/jYwu/L6OZwcMBhfNdbRSzPyoksmbdCB0yAqcm1nGzZXAUI2VvN5gBI4
24WtK1doMi9di+zN0DRkmUmfjv+cqMi8xXY3leWcMJHrueGXRLHHWRbYj7V+QKAErcvwTNABBmNi
bJKPfFrpJ9NtoipJnnR1mFLQQ3DexrZx6H1g4Ajw1Ksf5O2ahRJLXL+hfeIZwV3fZgcSOswbRKP4
qOjQKdVQpYaFSmeqdiHGuZYZulXfyqwPTIpO4cFTiUjBS0D3Jr2CTdrEvOd4ZLXGYze8JzpcAa+D
IRx1I4Lx+QwanJIs0zH+2k3J16FaE5YQVfR8aipoKwu9xd4s6mwnvrZFOLCiSvNtksT9duDuciZ8
hEjYaXEyz8iGNjpN5zxmbvvD1BHoz3+9yMlXXcQIMQnr4FCSF3eyEa040kK6lTvqugCadAs0u30s
epJATHtwD5o3mbF1zAWy1IOHMGmmygAGURH5uPtLoW28CpISIDIodYo3ISKKZFviTwIYMR0DQ8cd
MIKZPxP1gvS/68a33Ar3Mh0i5gsK0SxWYy+FcLDg4k9+JX+wYx0Iush4Lg21WonSrI/M7QI0FfI6
k9F8ojn383lgko/tZ2OCdPVJsQ1saXAMLsUHZm8W2V5zti2zvqdpYZ+6TLlJNWnu511h10x5QCLl
e8qah3REyGTTRFmrNLOudY12cOtyN1s3vv5DkmFHt9DtcJ+No4eivqyq4+jl1iYw1eriT4yzaHoG
vBNAX2xkC8XxOFThxqNYt/pcIH2eXWZMwwoHno6QMzaPGISY+qmDoLgKFkadUE7hEEDr6Mr72Ijl
XtiQNOddMaW5NQv9YUNL2d84AXEnY0G6HyHpztpClPoK23A7UFIYWqEulS7blKLyDvPAGg1X7ktX
PFcCva/B4IGzoroPIxlQfopwxhMMOlOG2jn2m/RWgg8jJ5BVkBBxsR0TM8T3zToBQ8fSUGyyfBSd
s7bD7KohVPqWBT2hv/5w/XxR75VmG4Ps15y4uM2nOcfsc2vwuubsusWHACsi+ij6QmMDOWfrVvch
+oaNkrrkdCL/Pfnqa0cqL4JYcLTSK/WXxlLKNXa9dBfYY3AVRXirU6fe1omPoHHQzAug7U55sBuB
FdMeT6bGZVAoI/XQ+WmsW8WuVK9GSCDPfEHu4x3uffebh9R3GWOzR9zbTp57v8FbCco3VDzobJ9H
kP/urYJpAm1wK8z74dWw9bPQAEHWHjpPVtLed0RHotHK72oENJoCbIHn30g3GQiaY9jJ7hTmjLY4
Coc19G9y7qvpWeQbJ6GpUAsbWW0SXfMf9Rq2S1aHygepP35set/VFsdDPcjxSTWTp8wbtcXYJsYZ
wMO411LwbaJw/Ts39FGi0x98EiVuFtgZxW4o8mA/7LJRet/wz1GJtrFRKYY5HFDggtlNckogTP3x
LnUrpKnWHtF3stOasJvU1vqToXCXz7A3l4SaSt2iCh9zj4II+fVzQft58PvIMa5mqZoY0icCIurn
R2f02ptJqK4NwBVDCnDKJCKtMIW7QAGtv1rakK9M0ZXPDGjc/3kafIMmSDxxgYYATAC4rmD4XmXm
exzk/atSUg3PbaO5DyquG0K62ZmwerKBY1/ZmcPAiArSehvrPQSz6fpbhq66UNUsu8tl0d+l0wvR
9EIgyR5RFSe7y8iHurOzKUbs9xem/9Fm6j//x64ya8p5nUxXhu6W74mF8i5BSH1KuBJeDJ9Jo+17
2te+Q7UrxTeRiwYV19DcCRNttx4nKn0B/oKeS2HFOfnN0XHFxg6ifF17AAChwLqRFPxyIn1xyaQr
xLTWGzYd+mBm9l0PgOfRN3nJ4yJcp5kbnXPLt45pIx00xKH5NKBRo4byxNykq45ZOC3vk/o5m4xH
fqQ8K3k4uWMijPglbxMcc5260dc+VMH3K0Z+qxLAC15vnlo1iw+eHl4ltMeLl4TGxUxleTZtP10E
bWs2oASGjghPY8VxbjeDDzdsM9B2O4Ra0C74C4MnymoRTIOxuVAGxYap5fE+Uqvy4ho2FR2g3Wnm
q4c6GJaRz+y+cMtxbyGZeawi9Va1zvil4Kcva9eWXGcD7ZJggl6qeOxXEFaTU5a2ByXiqmDB0mv2
eBlgpswnPWPl4FtlcIGmTAWqA3UokjBH+q7GKxA8zjJEyY6Xm5bjwjOtjzwY6kMWe8Gpa8qvRIT0
9zogrWn8l+MJJJDxCJIQABBLeovpDC0RPp4xvuogAI5REVOn13poQbX3FQHb55OIJ/P0GEml9STE
snFQkytBXSGPSapHM1SSjXROiRjVUwaZkuU1D2OfWbvPSW6XZQmtntBZh+hRqcmq1RuAL0x/yhsT
v3Bn5b3cWNMmd+813rL0OYaSeqga4KHz2yJhv8RMw3FC6DYHAS5n39Lp6HxbfROktuLWINKYInX4
GBaSUkoh3gBNYVHyxgN9JLGZvwZgwdhIpk1AAcMObViF6Resl4yxsAZdd6ILYDsLmaoBIbcTPYUw
sev8lmgwbqT4Fm+5LO1rJywcpsDeLkzf5UObFScxOs6rkqjlNokSdTNvcgxRLJvpPegf604IkIjz
fhgPxdpsy2TbsdpJ7Vi5qbgkzwXnWZWa3m3elZcRFk3fdRda33i3+QXcTGSmYRtwI1J8KW7Zt8aN
7VsFOndRFi4stJ598wsgZSkRx+Z53oJWOHKTe7MNKfZSeMXCYnF8U4rAvAQdHr55wZihkAQHMTU+
PqfPn+OyE74OndbuN34njAsGGpYHYc682Cc+eqmY3GHt0X+NY+82kuLAZIGFLHA3wBYdjsplnFTV
Y67i6Yn1Stnbg0e9HaIhavQ+rgEG4wjKNM3aJnX53piUzqbjMj/Mx8DRAQ0FI+uf4QFXG7VzWbDc
K69tYewwQeIezQfwIppem/G5CNP7IXHUU1FELIhGK4FdO21HU15iHf9xlyadktK5ZW1yV7oP+CzC
Uk8fsdynj5kZME3QR/9E1wVDSWJ5B6esPgrsrV+mJ0ZQfT7xjR+MhOSjeXYLXf1umy3e06AemJcC
7Qqj4FgweJ/KuniYpx2jnq0+b8w4+9K1U9hfxmFAmNJVBewOq33vwBUeVHLWjyILXkkKneBRlhVu
cjsi581QonuKql+cpmZYLoRXQS8RMFsVg6ZtnZuH+VmnacahU4wn1vrlcpxsutSE5b7uPJ/gIZpe
WSZIIw5qcxXrIqtXXZI+xYOXrWKvxpgyrUARQTnEqFv1Yd40O6J8vCX0P/eHj/t1fkKE7+cTBeYe
YWvc/plvA8VO4nvF6N7MtlWPBTy6+yTFOzCW7/NLiHEuoVU46PfpHbcQ6rUcjPJnK9eKumTbzAjs
qb3s1n62L33mEYgQXDARXNBKIQ9FaLqoHtg1xHlxQgZEpdCPd1pB0n2bu/69rWL2wi8wfumLrl5U
vmddRde3J/RokLJpO+B+PAqhJA9ceTTGnf4Ujpr+kriD2NExy5f+2BwwPAVfp1JTiXj3LbNHCsqK
XYE17nQ87TiNm2gVeGN9r5I/dQ/vVO7AdYXLebMVG7zWXOSVhJW39K3kUqjtpp3WT3wMYhKUPFo2
cKEagIcNo0ZX3VuUlXLT1lV/8lrS7Hy6Ajtf7dM7Tyd9WSnAkhhNdpKe8kqR109vo8B/0wvqU8xe
rHxgYRDDJ7Etq142aXyj9YnCIugPlZS0HZtW0TdwKlDc2yxL5we7ab1LPWA08pIR5ILdmqwXXbgd
po4gJUZrwqpbQUlCTwAnXRjfW6LcqJnlXOZdsGT6Pb6vfW9a9/Mom0ceNqkrRbvs4muStRsYhw0z
KHAhRamc6XC2L6A0pibBKB2o/AECtaCOig1uu/zByQMbOIWfftUjwera0H+INAB4RmR35DzFhR8x
5AEEzFeGzBh2uIUnyVjWHOqpGy/ivZdp4zoxzf7gWaY8YCX9qKf2Zmh5EDDnmkydxQOtUqKm57Zl
GoJmpUJ7BVJenboyq1ZtUAbLSM0nI3ZTYNpLEWVIGXEjE+ljgay7mKqzimcmR2AkEw6UpELUflSr
igQKs2T1eNb1Wj1r5Rgi88cFlyBos7Y2idnr0dGibxTPonsLnbDUQmarpUeSY+dy3Z8Z6M78w5JK
KSlv2OOhsJzjXBNKrNbYNEXQrD61JikQBzDKxjVtoUN4aYGxqSphddL4WyO9u8JACq8KITFgNa36
ZX6GfbhZ8R/GS58vSGGzvjYm1Bi6r9ehL4f1Z4eYud/Nc2J7bc7fm6KZWysMYKboCkeM/l2wxDJ6
CFN58im7Pmc+JQaANSrg79hfksC7qXO3uGj1zQ08SVvSpJ6s1b5yyitSOYpxINECTKwZI4CeH6pK
qLu/FjAgLPxJ4eWySDfJpSLXm+oZIizzF+1GEkaDNDs1+xIXU8cmr/pzHRZwWEWz7hG5wK/XnqkA
pG9ZLSEk06WY9oQ9/TUCQ+1N12Tm2m96/Wj57njWc0tFmEBpnsBOnyutxNMFARGUdw/PCdfJHWeM
zWzOO2hOCix6arHSCGsWqG6slcyab0Pi/T/mzmy3caXL0q9S+O95mkEGJ6CqgNYseZBteb4h7LST
8zzzrp+nX6P7vfojnXVOpvP8mVUXBTQSEERJaQ0kgxF7r/Wt6Jyq3rcbWdRDtbDCdOs4Y3puE1zv
irG+aMfROdbTTaTk7V5rnC8mNZNj2Om0TZPLYKRcTGMyv2fcOdO9KHi1dazFoIbkpRf1dwrQBKS3
uo6/nRvclRHhAaQXaUEoPx4TsKy3dg/amDacuZ1zrAjtSc4q3zER7XBRG9o03X1UTvra0igvzDvf
y7mW9C08WC0nqM41KTIoirOUifmVxWR6pagGCh98h6+ySnHYTbGz5hAcpqCVOijKV8/pe3IUYvdo
U3DHCFArp8wW6bmVymTbEtOwKXOnfyy17cfJq1CgemJevU+1wnqf7gSIxd87s9orShq8haJah3E5
HJwmY56n2e24C8f25HTEwrbGCNHEjMg2MMzuIi6TGMPTyKLbUQmaYAa0ynG6PuKFv8mpCUdVGbwO
qccStvLvczuh4UXvY2vzMS8Nq1IXEi90O9yNcZJeNz3K82U5DJSc78up6Be7Up4HEZngxTQ8BX3w
NYzb4Lwf7eY4Dg5lYFW7yxkWj2Vp3JRV1v7m4Lc/H/tMqFD+W7ilJJdwQop+lKKYJbGvAn3PizId
MVOdybXSZGOkxvCxmTR9fYMw5bkST5Og664uNdJiOUuv0MlhZWSrTvzufr5XcfIsLaJ79m5S1Qcx
du9z7UXDMg17GoTLNhhpDvl2vSZ8R3tlWNHx2UtxchBCb0RsNufJoLzXqqLvDB8UI3Yv4zKGj7AT
hV2eG/5rBeqz6h6C3mUPogfjOJIoBVU324ECzpcsRCKVOThOZEVtaMyfG4Edn4moyMDoxv4h1wFS
rGLHHbJ1pem0EBzmTVixqqMSOM6ZlaC813DFk+Vok9BZa3fzZlB6NstQDcGBCNdgvei5tposSHzD
5i+MQFzWXmktTEhrkBpTZ+eg2N9UNVm2yBXQflWgBO1bP2MVV/SlcbLkyGhqBeY6hoX8O2+HIafd
95fSyBEaohW4SZOMX7Cml59iPlWR2bHXyOollEFaPYXkHB9qrxmPKjPASaFPSUykYL68+hBNPbP5
Jvjz3ryJKeTj4iTTbiOkF5zwWnkr2SOzjsDGAgiBxiczEeMGn+c3HqXYtVoSymDJ1gbXxj3nz3vQ
iINd7bBrm5Beddqh11s2rATpY0RTcUmbSPBR9gX0zpXsbOQGas7JlNaITPGieA9q2XabOmnaDeIe
70HrerB3THJYt/NsFui38B8fG/i9249LlauwXmpieZy1TNEI5gYw+zrqdNb+BJq+hCPndtgrD26E
UJR8Njr5QRRO6qLF/AIUPunaKp0WPlxv0uuvqblPZ21S1CsjCe2bP7eiTLfo2TODdPFYYon8O9GH
Olr3VB/sp0kLghqpuG9996tres3Cpy21n8+7BtXQVQ7fZj4ze7LAUxe6n1nN1Y4gEOdcecMlfaBi
0Xv5qcha9ywrchGs5ru5Aq08tPsBoD4wKKaiHn3qVDnlZlAcC2aX5x+j9kcP1nP8TUmERw0P46RN
qRhQBuANY4xpxuxGr1EKqHlzUxtBCdCKPELG8yI+H6kL5R1UWMdJTgjb1CO4HWaJPqq7ftABU+Ck
rDq7fudbf6X42dy5CuQJ01OB1VukuAw23IOUE+reV8UDXOh2+9F0kX0RHdK4Cdde2pTXuJVPWk4m
ldipetY8KupMdwXMDAIdWLOvVOw3t8fp3nTHgMs4s2QOnVk3kI+QjUIa6sekUvpVGdrRxg08xNeM
xQ3DJCFi7tm8RfUpP2P1jNyK7FLLQqJNNV5ckZvVwGkR4wvMKnZsWKQ39SDLM+EhVPLNBl9dyfdh
VbhQp5aZTubfAiFcd8KVuDAUC4ATMTq3DkyvS+Lpb/1plQkPPb0N6woXOZZLTg2dKw/ILbLgsvpm
vomrC5v6xHWAUvIG+MbXQLehe1HxOCitJ+kYxMpKCN+9j03jyUWZtvuoZ7FuTfnWlr0Uqh/cVr3n
LDvoex/3xumxeHrWVurg9tPrqrF29gPcz7WgEIw2jToqNyINVxUAiZv5IaOvT4D8rcv5uaQU0OcK
VzvLiTa6M4miWTb5qOzmTUaoGjJoTou27y/muYMFFGHtZDCy5k0JgGQNG6MGg4z2YH72r01RlnSz
DJUpBCHEPQuSKwFV9aoqx3Cf2JD1/3rMFVZ2adGhCBLDuppvdPIiUcENZ1mTnPtt4+TLtFQyMI1M
9/pQbU8t7uB95RbhsvBNMs8Vs1jOM6psaMpJtH45T7nmh+Ybjd7ravRI0+uk6yE5if1HlgyamWGf
imEpdX08WWr1O4O4tc28OeJLrxZBWi8Hp6GN3Soh8SHKIx01dpUV7Rs1pMdV5+NDoVyV9lHRBOXN
upbqeTOd9W6FhU2hZb6pAkPbWCisDs2oh0e/ix3QV3QDOFrz7TCVPVjAUQEpy0yuaoB6Z53tpAeG
4GAdTz1hw8r3im6KO0TqPTKtkIhICTh0Wr9yjapviLaNNj1SMLRYtDiQ7IM2D2icxlHH380b8Fjw
m66jRnOvW12sk8p2L+ctM2jJUx2TrYDP60VV/OIZKkjenjN4ukf5SNCFqK3iVeCaxffAmUibhyn/
KM2zatocp01r2oS9lNwGrGKsUTwokZY/9C0qlwAn9mVQuNUhIopzSy5JxX8n4u+vnZR0ORqninfU
UW4hiBtoqmpqoawelbCtruerAh318vpsltESoFAuTbRpO4khe+1MaYMfB2trEF4aOv7WSFW6CtOz
XU6Caezpj/MgPd9E1iqQtXM9b1ihsfe1IfwYhDIaUzBYhzsHNuzBtqW3NlComF4b3MJuRjwT+iHu
Jb6569ok3odZuJ0vLQRX5ethHbWFu52V5EQJMnAmIeqiXj/KMfQXs0qSVDtnnag1Aoc8P5vBbEU1
lLs4J5FNCan4NEqc7P2GXOzefPYn7W3R1E+gOYqLKAiLhavg2OghPMAXTU95KOXXoggXnGXaG4hq
kkQNbefqWbdU3PJL37NyX5SDRVajbElRmZrduU2n10J1zYzaR75r83VPn+/1BoFcZpOvIgcqrhz0
4vNLqhL+I/KdfagFBG1pOda1SRuIYoYTgun7WqGsBILfb/Y1TYUd8SjRtUk3GqmlUz1/XEWY8V/D
H36YLwONEwKK1tGxdq5r3hR+d0BdthZo6h/gCvElCr+9dPrKP/gZ8JORdtVqGK0Y7GXQE6PgRU9B
2dw6huQwNhno9VT5iiHzsYzqZO/SC92o5qgDjlOG/dyB1tTxIiEZkop/VB0YZIuLIGo7SvOpeSto
Ai5ILHJfTd+9tBOC+GZJBfO6aO/kBKeUlJTtRnD+JhrrAYnRJVagn2Z11BH1WKQ0xhF7bkWY4Hq1
6uySBI6I65eMN0FEcIpDXWZdWDG6E6Zd/oXa4EDhhBBy3ReJhjZXRxo6qfYC+uyroPSbAxWh9Db1
oAUoobbubdBLhIzHyBxD/0rV8uIc1ZO1ryc+0XyczzMWJSuBKROCzdQIo6cZxXu1LYuzymlexsIZ
gBwinNZhfV8z6UexrGEVsHuCafLCWSv8wOvZZaJbJd9NAA7nFIPnTjjyuTWY1Q0A2efGy4bn1CG/
Jo479dyZHpd1f2iA7boYFYhG1xj6O1lecEIwGDCBD83UPhVj+aFhA63UgNnVsQhOUybVL8WhSCmI
27F7Nj/kosg4G5IcqnWvAahASrjsZQQDunLVGzmQLFCFD5GpqMlS5qm6qQwfgJCI9U0UtcAyzCFd
y94Zzry4VY+KNyZLfWo3I9eFepWld9KB09smPpeMqHjKAilXfQNdvMgG70kA1woi/cFOFALKpiuh
6QfMHWq9PsSuiS3VtN19rEB/dvPsNLepK9nCLA9M5nCTkGlIBVFopmXDcCqWwVQdHaPGOc73iKIi
yrpVEYHpOfUANHxOihEWLpQJZpmbedOCz7XwHbKu5ieUvH71i66hjOVU1YkkNLArA5c6SivGiViQ
4EKhtj8P454GFxVtwlS7nKbCgk3A7c1mHsxGl909P6vbnce8B2Gs3mRvVlQqx7bO2pMvnH1T6/kj
/SB7J0rcCL3M2axqrGykClyEfmvcJ9Hz/DALoOhM74E+VNN/6mJo8I2ZGoemtzyEZVzMhQd3liMH
cueWSkhK1B9F4awry+f5HmEc1dJ3RXuu6uWuNwdAaPPaj60yivIVLm7/gLuoXlUiMG7me15vGjeq
G9crT2QVcy6EwEMxKRjxU+2rLAUIpvrdWWUmzqJMm+GoS9+7CHK+daZX/mvKxDFLjb1ShuXr0Ds0
lQL/DYIh1SB70qqHebfu/Ro7hx0ay9rLrz5kcC2Z1rvYgEKlp4YKbziLbkdf7c+72M1uomdDrwnI
mfQchme+YgjwAK2OCsQYxDw9ITWjCMf73icobOy79PxjeY6AhoqVbZVg/NGzU9CjwaNlhKfh2lvp
KavfGrqnPpQYNohM9+1OeaYhvsvUIdqMUT4sDfqmJysIiagbwBROC/RZeqvHSrftGtOYxGjjdmz7
Cm87QqcuIiR9vldTVyfoO+v3HSEM+9oNxg1AofQhlsX5rLeEOAzqpNUscsQCirs/vmySf/lN8RYW
RbltJ/9P3ftENIGgWwCPim5QiShc6E+Gjd4qIVFj2/hWxxBBh2c+MOdNLxdIJYQ16WwGl2bCKOFN
hakPs8ZvsA5rpXk+34wJuBxiyOAnxJDHe4elvGoMxm1TjeU+jahvtVgYb32snheKnb9WFlS2ugj6
LeWG+Hy+cQwRn1vTzXxvfkwfum1LnPHe8bLu3LfUFiOn237c840zB1EKbVfb2OVVW54GSfYE6qbk
S5trN8gQrDsn8rSV5hv3qR3bKzxSUzfLzi9g54N3m+qPKSrmoXDuVLCjl7pnB9fA8U6cmfpDCCN3
V1Zkz0vn6NVt+eJPmQSpYrzl4KsoduCnUQUrYQALw4EsHYvQWk4uBwdGGLoFLO6dD2Xzsiudu3kA
+3NLrwEGFUlpnji0nyulax9Moy9XVR00R81HPtc5NmLI8XIAREEDKsqqVeNpD/HHvBprt3GYQ5Eo
nO5iKoyIfm39ki6IvKztM0NQvBNqO+y7Mr02BGRq1SG7QEbTWWQ3vQssb8u0Nr7NNPXQTdc9Hb3W
pk/VcmsnWv4ErXU79nm2qN1YXIC2SXeSPLatXtCbIKCCIOHafw0MHfenclSn8dlu8cGaJE0v5287
b9ZVoAPAN+6hdnvEJNuo3SP1KQGHToeBAe6jAagpan8FOW3lGNV4Vc1lMpuuKCro/g2roPGttK+5
b4bJt2n1Wqz7mnjo1uvRxwFHaDLFZfeyoPGIZT7M9cQkgHSoGlTh1cI5150huJmy0ubuiDEmhDl4
ECh9Gp8rg4v0NaLF6lrzqh1ZEtrF/NBAhBhiFJNw5Kn4FhAss1LMAdIG82bw+9J+onhYX0a6kq10
W3Eoj8vxHmol9I1OPIFhK7euRZ6NpYzqE06xtdXEaJ98Kg+NIJloCL4mLuYtlBLNrW7iBhmlbLbz
k3ngnHrHH5dh3PkfO4aw0Z2pklMh6IOdu2jdllWmJFuVrGN6+k5KKHE1nPueMO4Cou5KnIJPSaXV
OykIpZg3K4h4KcD5a4Yif8ew9uyE2BSsAtil2WTeJVaQZkWIivbk2doOSRXr+Lp+itzSv69aJLgM
x9cchRhGOBeWhuH2TzloMl/PmBF2zRb6bvsVeutz2DVgAR3rGJltdIX6460erP6RMyXeSJmLrZnn
w6PhjJcFRSxq2YhuGf78U9sj9C8aXjFvyrEsj2DhPrb8yQOGc+XbK1D0OwfXBlFqlElyJWWyoi3j
ITuLY1wMBZPkrMvlDZdleZMnI/6Dpr762NLjbDe6Nj0AmaAqJqtvV6RM00pmLodCL+3rspz8JEba
vjp29CArUd8CnTd3ZkV5BP15vaFwINfYGDmWCD98G5ngZKUDsrTA8+ZmMvySjtQqjFL694UNNcag
8cfkcHiIchlcui5TS1ZDNQNsjt3IiYCGewoCbke796FPPHJeArnP0vqa0UHZKBbXUw196VlokcHs
5w3Al0YFXhiSKYDVK3iD+UGDpMSOSwd4hZy9uNCUEQOSWdqrllmB5ojkWPQa3iIghpSLBvVmvoEh
nAKfBGfaIRS9aVOOEyPj6oEUPS6FwuhCf6UgePFIFFjDYtAPVtb02PwE+3mdKrV/jlVx+9dfbbEC
rKMAf//8GNpm9UahFWGg/DmWVXtWB1pz2SGy3A0tDcNodv25RX8Y0w43epm2G3s0zW2lE9WrkUQZ
+xcfd8L/uMNTXT9qXxy33Aelu9VirbianSO5zlW1zEd3N18FIBMHO5coycZkmjgP931WNCsnNJv9
7Cth7nYsnESubCOJCPSyk48ruNI3L5kRu/uqYEfFeUEBLXUoSnQZ6rWyQy/Pls1RtKEiXy3wQne0
OLkOltT4EFpexJ3LBGl+3OfH9DWN5rlKa6oU+X6eAsi+xN4J9KWMzY7FTrSpRjV/IgOmZ9T1mGhP
my1+JWJzHzD4WydRQOQV0ELO6cwMVyUSMVKr3vO2FddiENkFTOcaICnrxhSPiqt97SEVH/Ooi2+t
St/4Vhs8wt+n0wfUfjVv1ggLlrDu/bOicEBpxlawKwMM/xZU5Ln5Kn2snZ7s97PeKcI3cNFlSrSf
P006xxVMrSlq/u16tOx2ZzrZM9QrVl4qFHDAAtVRVk749uedMWuOXljX4AZewMx9evaHl83/cXrN
GNIYhB9VX1LuCHaV1gyr+XqUkqW9Yz44rMyR7yhjo9wNYXuFSKF87lzctKQeilPtmiRjN7lyQR0t
2JuIV7EhQPvDLohABTF8ca0J6yWNAo1m/uDAUAqKJyZl7yXiw6sW5dyVoYuv826JcuYBlaoYezeO
kycc7NPOSgPmKqqvbqucD1EBCj2f72U5nbx/em9+HSrndM2c7MpSZHEoe4PkXt/2NlpTRCfYwP4y
t3LtGQHshcdS9whvhJobrRRfq4c7M48joiCycWsKr7tnxYkbWDavgq71QkaShawv/fPJx4oTzTOL
aFuR4flIMPoytdPxJeqYnZcBVk7d1tKbzswZ3+NAXceJURzcEXEtLfnmBuMNuDyGyjUlBvfJGxzk
1Gbz6pBdgqtMry7w3EGsnJy9tUc2RgoT+yl2/YtyKovn5DnOj/SjD/4z9vrLRIjqMOCt2rYuBRKS
VMs1wP4YP1wozlND7w4WS8atXqUJLYIBUxMt0QfHbN4xdHfvqgu0eSpQ2G1zaVRl/cxYEy07L7Bv
ijCALDugSQD0Li+16UYJIlRdaMD38eidxqrjGmD1X1wVuGFFwfKi7xT3jOXguK7artuPTVqBvfWY
uLchEKOMXlzOOKlb+JZl4xfEX9IqNSvp4FxwmDYkHZevSYIVOAomhbbZ6d3A6h1Vy0rvx3rVDBhD
WGxGZ2lmGic9zvWtjnhn0mW0y48W1IdYVwnN7hGZEUZmyhnItcSy6yMK8FTMji6d4cCinV/XKIVb
gpivPWcgDE1a4LInt4sMGV6K1O4uiqzrL7o8erLjrN7YoRWPzNWIwbDJDiB1pmgJulJkiafE6K8q
4JDHj2WBTcsFt1PL5H+uVHiq7l2IhIirQUTrcVrz0NxKODOc/GAq8SPFknABCjgAnFbsYitxL8lj
Bm6W1L17qWUsn0fT2M9PSDiCC7fKk/0I9XcF7LU9hm6f7g0nyHZxLqyrrD6rCM9bq+xkpFw+VxAv
PXYAPQUkt07FW9lY13iqkDpp2klMzZw/t1pd41iclzdU8MGAJ0U+bHq8HDsfIaKGin0VUT4hm6en
ZdoTyFTMLdPRzOpVgBfvFZMhSOmhVgkfAtsulRp4QpqM12g24Lf7xqkqDlaTmjclgWQf7W03ewSl
0xODm/EF7OZGt7z8gREwPQBqIuSMYeiBVLN6QQMIK63dKNQI5obi7E6efcrzzdAbnDCo1gB7DciE
MuXbd1BLEC8Up17LmZzhe+gtLCffhTJP7qhsVW6r30U1WQ9F3hyJV6NeZtpffq0o0aeu6g9d1ylI
EUmJAHVoO4b1SVCS+I0T0T7T3mzBZMIS/YXqaeqbwx0ZkTdkFQj3RXtFS8x+bBWOy3AU1loROCCr
gGCaTtkHrDYfiVohPjl2T4rRxVcEZL/0FBMemXAtu8J80oypIWcxoaqr+CIagu9vuliPNvMX+2/A
W91iT82Sf53+8pcsH8qAiKp//9cftv4pJ+uH/1T9+/xHvPdsYkv9sLEmjLYerpv3crh5r8iXm9/g
2yv/s0/+y/v8V25xCv/bP75kTYq78ObdC7L0e2KVJgCl/Y/v//63/3f5kvD//mf1L6f/+7/f/s//
+vk/fWCudPsPQ9IJt8WM1qFg9R+UK038YUtdAqpCfoRkXAOv8o1ypWl/aCoKLFWAxVKhUHEYVVlT
+//2D/uPqaEPVQ9Njim16e/9x4f7Bqvhd+PX5sf4tv09vOZHkQB5eJo9UUM10Im2BML1ibVm1cga
SCHXSYlHXPxsc5ITX6PjvhhQNaRNp9RXvtKmZfIbas6P0BzeWDf4hppEeD4JsLRP4hM9SItEDzVg
MAAO7s0wqBDRuC/f7Yr/zLdD3cKft6ZbeHLqpzcZXKzfY5iYi6bsEJ1Erbm2ohpIemlmq8yPurf/
4vuxHye+qWrqpmU4n9/PBq9HHyUi283yxh2qx2INwSz8kpDOs+qyKnr89fuJH0cbfkVpcpioHDsS
2I2c5W3f0WRUhbJQqQXWgtG0WKWjuGiF2HO8teuiTKpVpOJ0QqFgrJ1aMl+JNG/x648Ao+278e7j
E1gMtRRWJMfjLDL67hMoxSAqOU2pipEFQaE4K/J7eU/NGpe/fqcfYUPzO2HStnDROZqtQlv6Ua6k
VV2f1Qm5zegfk8WYo4yvcm2dl+I4B4ShSzn8+h1/OjkksFayx1QphFR/OkZtV2By6B2C0WyYILJ5
sjUxIMOmV6qFRf+bX/KnM2J6N4MQLEBcFrLET98P5AJF9MyzFvY4+e8Uy7wnHIhwhl9/qb/ZYYYB
tAltEF0qvtiPPyNhDZXK/IJjtFfjQ54a3VkRiO4pdpLov8rZlCYKs0laJqCKGGL6KN8dG5kxBcXQ
iaABXSwAma25LiEMd83FUNb7ICevrjFJ+Mya33zHvzlUfnjjT+c9K09lMMOYN85VdalV1bUZaZvU
T24Id8NlW2DF+PWvyiD++TTgkg8oyFJNAneNT2IrPdfzVlcwjhp24y0ypyUVoFXuenrfrukGy0yd
gErlb37gvzlkTCEtLhK2qsGW+vSubRRyQodIcYD8ptQEKvPW02kb/ebL/e5tPkFLYzN1iSSGV+UC
LKPwYsqXSeP9Oxjuz0cmGkRTWoSH6rQInU/fxh1JTqci5yy6vEcSqiIARBamOiZiPK3BjvDrXTbx
Tv+aqU3jCQAu/mkGlyH509k9ZCOWzokDnQ60xsglcTCe0NVv132SSNpcRe/tE6XSKG011dei1pzf
jGg/Q6E/fYTpI353gkjT8Sh0qeZCz5k6d0PzYLpRuNU7JvZ2EysbaPQvTJsveifc1qK/bUyfCJNS
PmXN1EChkPubH0X7+Yri8NMIE7w6S2LLmQ707z5SoUpNaQH241ssx1WIs/PRSIkK1kl+2aZuWW5M
wEGbvJkKpiqC9aZPoosqIfN+9NRmoYykqtiYB5Hj++M28ksdt2WAMlMVYMGitjpLHQVJ3q935s9n
/PSxCaACb4ume2b0ffexA1I3a6PujYVjRudG15MJAjG29aOtX0Yh/J7g5tdv+PPByi/kYAXntDdV
8fl3SukG1ER4GIuh7tV9HDX5BVe/5DxW699dGP7+rfhmmgoOl6P1x10yFIMpIjul3aIX+jKPpHuK
RthKttoET7/+Vj+f6Q56Np0ZBcJgA1L6j2+VaShO3IADskPls9Rq9EikE5mbX7/L3+0sGJPgVW2Y
q/OM+PtjrB85eIEzGwvg1/DJ9C+52ZOC5Vd7FZv6Eo76byj9mpyGqO9PduablpSMTIQvTKDLz1cE
w0nQ5Om3hWsboAtqh3wEsNUKDNk3alrQO+jk0ZZ5a/RKC/dYYSP8uxAIWt1Y4iEkpnwBbSDMyYun
hysOqPLj+nLsCqawVRFGwwMO7WywF1ZjFMDfQoZsFxK2VhoKodrqWJfLwSTPtVqbXJwIVolr3zUu
Kf1Y1t7321B4Kxfo8mAd/DKJIBzknoBulSn20FMR7YvYVkBo17G+DQehoBLIR7uUOixwS/XWjeL2
lrxJezOG6lzajUP2sqajVzzkYwyt6WascN4HK1rgqlcQ6FmGnJGBTtQwkdBNbhMeXo5YJFZcO6kc
rYgZ8FGPVgGpIbuxrVl1Jq2d23KDGzZnmBpQKb3npG9XgEzJyCi+dKaMLX8FX8Mc003UFW14HTNp
a5DuWIOFQaRugQVemCYqVCysULaIYeqI3V2l+NSiuw4DvHLPgqWQyoJgQc06AOVQjbdBZS21BQmM
52pdRapvwXUY4xomWppEvv6mcebJdCkCgd1iUUzu0HdIdGN0meV8wIdEz9LywTBj7IP1SMowiT8o
YShkJW42vtEZi5Rk0Sd6oT6C3SOiaKX2BaiYpa3maTtpX7rSsBB0dmAnlV7RY3xQ5Jclz75BDWSv
ICSXX8q+GfFF91bsMBpFAQyvhFwQDGTwNIKOJYCQVPAQCrgUhHD66LnzosR2m8qVCHrHeiBIxKJ1
Tsncu9VQBBL8noYiS7ttPSC7BUZGEBN6FSvnKxVYSkm7WWey7V24s92ASWpRw+oscA5Ktya/t2e0
zxawVLmQRFrPumxhhkOnnYFIV8MbSPJWHE300EE7q+UE92UlFqUPCu4fIpoQ+LTKmoVspG+brMdi
7Y5hA0bFDpXHGtzTInSoA4DDa6xs52tIEA8qRcfxzPMLo6TcR7nQXoYByhfoWkPneWhf1MrdeLHv
uNAKEpMjhb1RdMUbxbaQIK4ecVz0bvup3ZQclmjFXxwC0LwnDzx682KjgA3yRUQno3dXVaSM+cYP
SkpSvohl9TqSSdTRXIARdd6Rh2ydGZ5aWy+eFN6oLIYwBSGihSLUV1WsELYEiqi5CBkPBIJsWnlT
ijXGWX+Btt7Unwzfl/mkT8Izw8LYHkwaDAvWZEH2HHwsj6s2kczqufDoA8IJn0YLv73VjVgRMGIp
thE/Ij+IEmLJvLKrfPVk5G7RqfgluE6xJwmDFBg3qaPrCp3vdICGE1QJzTp+Ad0v3wsCYtUHpJCV
cUUXwbBeatWPPXsJFKwMuOYVUWVcWqHqkcDoc41Q6TZQD0QfKSD8EGR8ltLzKK78AO34F61QsAiX
aRDssNdl8opjzLKnfGLpkfGbNVmDj5WmR0ayHJ3fsScEy8nKwluTTZvTPxq9EpDmAolF0T73fthk
R0ZhJ4eOokKPA4HZ+GJC1cXa1EjsYtW6dWtK0XgIdfXADtVKJFOdj3wxLBRtfEtcdDlQs0SI9JUG
Y948Kxjf63GV9LUd3o5eUeI+HZOceLhVm+DRRX6SCL/PyeJuzP4xcvirD5Znq+VNSBQrY3HOhbK/
lMVUP+P41iQay95+dzST1TNVDg2MdM++d8OP685/Q9Fst75Zfy6Z/X9YDJvyIv55LWxRvoDZ/754
Nr3+G+0dbrtFiQkAvGWxGDQks4Luvar/7R8kLfzBvIZJm0lp64Po/q0OZvwBoM+mIadSLqIKZjM3
+lYHU3T9D+YqLJipfTjIWskR+FT4+lUhjOnmD1MEE/cfRRuTepzgLgEJ09zouymkbGxA7hrKhtHu
7aUuSiLL+GAb8sKDp1pQo57QxkINkxWBhdp5zeByxP1KlsL0BK2MG4iq9i19bCr7JYlMTavmy1k7
PIZZeggcDEof2uFOSQ7zs7PQfX42Rai8VCdH3bzpTuce3uavDtCNbZIY7bWu1e01RgBjQUer5qjn
sfkJ4nEJDO5lsW/QYfvLvgG6mJnjm5H6y0FB4IVC17QO390ViTc9Wlb2IQEsqu0MLwVPILOGiEma
Dmsd8kzthO9tgGJiDGusyBjzF9P8Zhag9/5N2MfKE7GT9DSDMDthTJDrplCGCwmxYJ9EFcJ/w48v
zdFhstol7mlQWxswox89A6Dow/4KgCkMu2C8YsT6uOOHPNLyFNhaa34qo8GMMG5GpiHkWHhaB1YW
UuARzuJ1XbUt1h8e6qZ8iAXX04/H5lfMr52f/fO18+MAJLrtd4f61cdc8odK6t8cPxyDqmAlybRW
yk/HD/n2dm9I4pIjRdWjC5TzB6cfoPBON16bF2dGqRc5dRe2bYhl3z3z6bG//h+FSzj4xStXu+JO
8zNUSUk+wOjKmrs4ylEBJQKu0yCau97Pk+XYaOlhfratiFsXfR7v52d9Xz/zvIaGV3MATq2grPbU
u8FuzkWTQ3Etarb8AdkVYpX5Oc8ycU50sHamVyInP6HrL44RkhJgT/rVOGp3Ss2R3wyAqsM6qq80
KyUUNie9c5Y3IiHDQOWJJx8Owma0kmJfK4p9/usf3vhxbm9KKuTUBFmusJiA1Kx+qhvE5tBWfkQr
BPlzuJ/R9LOOeL5JYlFuwe/kS9vietHl733P2ZJTML1NOsS6no13F70BFvtol/uEpJpqbF8AOWlG
6sa9dTFv2wWuDbOszx3O/Z1FN5CI8Ni5HJ1ObGfVV5IJUHOQlNYjDncsPEYO6ooIgHYCkVkFiSSD
TWpSMumLUKmFYgKictWUiwEMKckkTbGSZaUtM7Mmsm0C7oPmSM+K1oZxWZhnCvLz1Yz4qdPx1A16
c5ofd33rN4VljXbRtKz8a8lEHWZKEdMJa0MmbHNEf1p2gtUT0B+DYs2c131pUYm8IgmxlmNtykt7
aEH0kN+xVtSye2DlfdnpRfyWlNlT0SHewFUjN2NreQdRG9VViloIty+vgBTpASP5EqRuu8wlfkQz
HdSD5mvZhipIex+q5qmEj/DWme3JI2TuPtSydJMjgTowXeyPqMk6fO1V/0XrMJzzN2vHi5f/j7bz
WnJb2bbsFyEC3rzS2yLLq/SCKDl47/H1PTIpqbS1T5zbHd39wkAaoAxJIHOtucbkXtJdqe5Q9hjc
fO1y0L+IS72LHgTKatT06bHTML4liKy9QqjJFk2hJl8Qcd4NLhCLhY6pbDH0UIhDLVnqbl3+GJXo
vsPx+H0wYlY7dR2+hpE3LTsqKx9DGxSkbjfNZdTncmuz7zphR2zu5ypoMIHLhDbG9TdhrrgXtyYL
QW1/slC8wtxkQv/mGxa7j5GPpmxGsKYv2uieHS8cnmSXo/hQ2cz6gb1p/1TDbETuUWFOJE4n7R6u
C4OSfygTB6Mq1JOkA/MXWGu4UvjoThQGrnPuipkbd3eagAXLKWrkcqsWU1xtEtV3v6ZMqZJdfYgX
ix5CxlGz1qQvkmepjh3QNf9uuArZWSN+ZnFqPDMiG03q64+JwJCEZ9PPRiyIETnYBgetcUrA6cW4
N5/QY9+G/o/mUEjuPHjKNC8IJxlLNNKYIjjQsEEd6ZuU3dBacrEpGDGRR1j6jZVt+qp/CbLmKOfK
lyr/3tdW+ijB2Xkxvucp2D05JC9dd0g0QTZhvgJb/m2gDNQtEvWVtLiyZ0PiowEOET9q01PooxOr
THc+R2hmlhBLnDefAmr0NXh0THrh3HNHeWvEdWoHeQ7Zo+mQBYHxkmRIyUX/HCORHHQDkl7fTa9h
rJJ7p8rHhfE6BlvDqjkY8m3Dskoe/JchS07+76f/e07SFohBHSdb/flj/j3v37/KX3P+L0/nr3W1
Lfvf6Fvp4wtNTZ32QB2Fu2W/EVJd43vXGiYY8MDY+DomJ0mNnoZwXmiJSmWGmGpSH3CbmlXpx9Sg
65w/rkpdy8+ppV/6Vzk1SP646n/6BeRU+QsoEOz++QvwiLM25QxbX6lT7d5t4tMY+daLrgk7A2qw
hH2a9eL29biLkCpg+jxYL0MyVmu/QtwpR/WSWPec2fNRjpJlfEiGvrnKwbTftkMWvTRBXFDWYdxF
UMzsSgXmqzXRoaYA9pJYZv2EpQEuyGqBuo700ZNSxdk2NFNtJUeHOA7OY5h99aqmfpJdtb9ICWE8
yulJz44+xEn7JMdI7CgrZ9BNFNJcDJqhszd68EFyFAGPep2HZisHU7K6CHaSauclJy2F6NKnmXN2
dApxZHMinL6N7dFdy+Yw+CkFooV2lM1oMjYOFs+PEbRmcFvgASelfy1jKo5bxbQhoHHJDnLvmrBW
v5OjQeh/1fyI5V/eDy/8XL9tknNFOcoyQtS7JaMN/sGixgVUKp7zLJW/+ZTopbzXUWLXy8aNo6su
gC5WxF9pJG72XHjFlznHGGmorIMymshQUZOtw66F1O7n1ZnaSrbVwQiJFlFqj7T6m2EFlPnZSvwE
OgaHoXaGXVxaJ9PqozuldY211yXzw+yY47IkovXa5fyjtVbTvqpJtgV5N/F/T54JI/g/WtQ0VRqb
nzMCfYvac7LnIFeobWIFeW3ZrW8pCCHQ7bGt0Ity3tnipwwjlMPAY1XBDic9U40bHaqyRgJfU4Zk
x1W/Cmqep/6IHmnIJ+MbhL6F7xbIdxNrOlpqkr6Xs+4tCs0SVtWKvfZsu97qWkT9ELqmDJzJxVRO
djrlV9lzkzuRBObeQdXTx4Ccaov9z6ar3OCZIHr4TI6HNDzKYtlVKNPr5E353awU4bNuEYE0fSM4
yqZhw4nKUCWK+ugossyT3sffPkqmzZp321EeZI83peMiN2b3IKdnRQc/2BgyAhWDtquoMFg6vl08
+AdZQy2rqtl/qLuix35ANuXAkDTuIsRHj5Jlqq87OIaLBjVUcp4C98nJnPzYjsUJq8L2Iu0t5EtQ
pbtQpeDtHI6ej/FhPLjbIDLdQ9d8Q2OMjsrI022AIfBCNnWBo5AvfcCCU/cIXex1HV8BrHoSSDBt
dWnqenqs5/Hg9Nn8iZVrvgMZqLMxq6dPwN2/ea1VHED18YaIokv5Ap2arjxdxtRczUDUde0oIRwT
SJU7IL43HKoj2G/Dr660raxdFxAjvP1yawCq0KlsNnqrvsW0QGnGk/xB8ACbS+TiCKzHPkXbVDoC
BYBm+2L3ircvq+GB6pLk9tLAmthE7AtWoTJBeahqfATVJiWWnHU/52iWzZO8MC/yNK/splOXdw8w
2TLXP6B1Vx7q2LIvPomwRQfM4JORzcq6JUC9lc2BFQZhs3jptMO8slhvUbXTwCbgobyiqpESTRwB
UG6Lkb/bsjMg58FmObwbQgcylFcn54Ks8Roc6/hUtHG/yKrQ/Mo/YYklnfljMrKLRrTiDdzHtOTZ
U9yLcq/tx+nIxdV1H4B/i52sXyjJZHxV8Em1TZxzvLn44/RRzYv7scW+pBkbfNzrxsMwK6PSO9C3
UVB3R4Vs3GEqVEr6Pbe4MwhZrksnax/IBuMl3Afx6wiMa2F6Uf0lnMOTUoNAW9isjJHgc9BGO6BE
01fKtH+0ZZZ/csldYcilNo8xTlvrMDaSS2+a1CPUiU11TPSSqSO6ig7EXqFma7O1wte+G+q9h9aE
guhs/k/9cn6qUfgo5tsFjx95HVl3+8/r3K5PcHcdlk20rzQAcIVKMRU+zZFdTazFI+3qdY72OXdq
JEJKAocym71V3RvVJYDXutUUFr1UUahHcFvFtrSL/BpTbrkKp059hn3bLyKldt/nwDnGAh5mpIZ9
pGK1ODo5kZYGvstrTjQHbq+On6poxl2Pst1UcJoTTdPusJcNvEc/9LOHruuPSIkwum6NBTGe7FCZ
pUJo3rVeHHcytsgOqdF2O+vFotxp1ZRo4mXTTligFHU5U7HNqJ+1lDiU8709pMmLWW9kb9cP3VW1
24dUXNDsVfUor8++9lRNuX6fumPDm5XXx76t/UuFNY3wJMm+ItlaGfhavX3MUHHFucD6+GMGT5Tx
adCnp9Ky4KEIjEXamDwG5tG+jwxLO7KBYH0q+RaUI+kIPD9RidBuiSa7W/4FPHo1ovxiwhzwoAdv
Wp3AWIT38pJaA5LFzrPxpoA1tQhcWYkM6uOR0Gku5WKNDkm0wgxePjoUCO+LJC7mndTMyslyXgsF
WM64dQlB7cc1PwZyb54O9a+5H/3R3D/q82ehIf8yTfbKwSzxezeZj4VhB5/cgodplavTnRaZ/t6v
jXmLJ4RzH4BgBeba2NtszF31R6TV0eKnctj1zxLc08A2XHZOWe5lE3s2kj9REC2VQjEfZZ+/RBOj
P6ZzNq6wEeg30iNgAi70Jo8Uwkc/j+IqfehYhCyIyCWnxoYCQSLvUIhWOmXJqe0sVlOu0PrLKXJE
vrhz7S0dt2mPaDCBPQgngFTDCcA3sXAx8m4vu26Dor9R4mDbyudZIG4OPR/MKm/0U8dXGwiOeFSN
9JVFtvyAGOiBSq5tqF3MZABCFXGWPfSfSAu1D/IFiwne5bEMuJU7ym5M2m5pjY59CsiUwtJACg4Q
qlpFY8eXRjTnTqR7BvWFPdEW2nC+ZJWB71iE8HAJXnxYa0Wd9ge7L+dVN8PQt8qXNja/hwIzrjrQ
xSfxIo9cMHo7y6mvYYW+pFg01pM5WfW+LEUpVZ2pW6cr+LRluId4UHsvCQu1G6WsaimMVqioKYep
htigDBtrTCh1FTvlPtfDjR/r2O+I5sfumZpONEWKguab/jJsfkrLawLCV1nwLPfLt61xHoE/67T0
aDsASau0foCwwxMO0H4yw5i0rALMiqunxENL49Vrk3yFGY+z15POfTSaeI3/ETQ9LZ/sdW0ix85l
W+1MGwIsAKKOYPZSbUtsOMQSLe2m8tyGyvqPL5lX4qaoBU6/cdTZu9w+z1IJbnk+lXFJouLAB29M
NhOn+rMpR6WIXCd/W/X2cMNFdQ2ZzbZovPUHMwrrOZ64H+0PrpTFA5qo5zZUqsJftKOun9NY5Uke
4uRQWNHXKUmjg4uOiZBHFkabOfedpck+/ThjTbZJTAt5u68kFPePGffvKB3X5VRl+15D6THreX2x
SDIsszAb3x03WpV807/psUq9VDC0T1VgORvD1/JDQOX9gqR1c8gcNIMwfHAIrygQSppoN1kaqXky
2wYcTZYwKxbLyrIa/egkiyfhD7tPlkOQQ4lw7mrmisKsFt7ztgtQoo/XdgxANQ2gwAatZyluWspw
Jl4jVuWRq1HYd6Wq0HloA/0swWBVWgFP7P1wEwk3Ab/MfsQ0L6WFuicxgKpILOEoSqgCASgs+7rd
DDicL+QAEeChYLk5tSx56QzHiZ+lZVgi+hmFfZIkeIMIysNMmZydR3QaVO2fnEGJHczIUAozvXtQ
5COhSKfK0q3SKPcjUaUXp3aSjdYClTUac7hgHzCwBNHVr264TLQ2/pYWVGE6mZteQxOArQLyZgMS
V3lG9/8iZ4hr8eV+0cBoLGurhog2EnwrKLL6luKGnTW+8pnYnULqsvDvymGgFlEv542laNdBYTeU
UHG/kCgT+aLOwGwCNguyZacuWVdP5bElaLetTRSLaA0J+fghxAT1W+tipBG75ddZI6fv8t9+iobA
XptR5pwspbYPKhVtbMeUCR8UzMHiinQFtQPnvHbtUxNiEukH1B6ZHQaKlWB9EkRdRCExz6o2x4tn
pN+8Wxk1PohJ0c/QN5g1zhpQM+et02ptPZgA8dd+TfHK3+3QGinwnfjOk23uSEeLttUK1tRoXSat
7PasO7rVzWfMy/wlnifVQTapNN97Kb4ttZHa90ldXXS7MjGL/MdJYRThe1lQU/X7pCzzsKpNbOvj
pLitnaXR1bu2motw5QtChI7fTFF06n4UlAjZRZ0xbBN5KF9C3Jh2Y2ye7QKWtGcZZGnR8j/IlyqG
kuRGdXQkftI8JPFcXmaiAXJQiKQfxqCf1hblylvQVcObGp7l+nHGuXYzlZa/bXWrf+vrP7odm6Lu
f8+2RHdWefoiZt2/4z9ItZPqNUvq2rQ1Pj4gqKnTn09JrCzlKMjb0Fhop8obk63N9m0TsAR/sypl
j/iheZrdMj23CfhbLli92ZGG3RlPr5MzjMEzeSFYZ9A8KoPPD+XVz8VIHX1IQehSrhuNQB82ACmo
YhSry9FKMbXkMXKUzTaxtk4fpo9AJP0HLxt3tzVoz/p1cqBcsTYkDJmWJ3MuzKe81femqLJuPFIr
NV4kO100uxbtdTDYr7mepId0ooQtDyOmzfZnm7n3wCD9uyhoh4U8HUnyRGbEjk+QFAUeKPARfilK
2O5DwYfWdaPc83bGN3gQIAjj0bwdf0xXLQLZ1ADbf0/3awLC+lIOyelWql76ZHhOtc7cSTwOFegO
5YfxxdWFPTLqZNQBo27u4jqOHseR+NEYpBdfjg5iVPf7djfNa7nxN1CO7FuLu47c+Ad56lypZt5I
qpqcMVb9NTH8+U62JlCuK1D/Bg8in60ANYrs10t11SVhulZ88XBKlbKh2s267zKFFOWtLypObaDm
J9lnD9p07WxTZ5+9RaypPYSAbsjggOswRw3cC/4KGxXOz0VlZSYCk8PezVT8XMmzgXJJQPt4VP/s
5fDcmMmlJXh6GwXpuvBKJZqHRWY4+ckST5A/Xux5PNvdZ8OEsiG7C7scbxOy30ep98cEM/5uBQbg
U3ysjiIVckz6djp6njFsYi16l62P/r+aVtmmylJ24npI5VTuHLTgaJatcuHuZV4b8VKRWF3UrNgQ
z1WQY7JCUFV7e8RXQrabuTtQJfY57QKTVQov8mSuNAMtFPC0lGpraH+U+4as1HrQWQQTwapUxdXz
XRwldbf7NGjJs9xJj9Nri07kO1CedKFObXfJiG0uSJJEC1XUqVYswVeVGYeHYa6cT8G8lN2TVvX7
KMdQWsGw5k0ti6+tUvhXtFfwpsTZVjygSko1/xqrGHeblJ8/G3Zh4gWR4y+gVZALdZ6Ec6q3YJLs
Cpmf033PEfp0ivXo6ua9ZqXzeJ9ENkkTq0OsNUKkYhk79dtOCR9wMS0sAsT1cdKVGHNnHlTv0bTK
WbWDVKRQssJubGvG7pNBJfNPjptEulEdh8xWHs614W7T2n+SrX+NisvMbd+gto+tlWF5z7fPlxn5
FDliVPPz8wY8wHYTsOXiozopwbjNVV9f1vKjWqntW0X8jwBQg9t05uM2PDjPxF1SIn5mtbHnOLhH
q21jIpHfq3kQEGVVawjt5lOGw8fProlMWNEbxlnxuoCICSdRGozqkk860jn6gMAG93rUUgHvVO7t
unIA6xnxX2Qtdru6XY3NrhkdZGziMvKlCusfClY8e7KWMZA38DnUaMTBrpli6+KrCjUyGpzrwuwC
SmLFHG/y9QOVW/e3JqsaEKGxqa6rInWW3G7NizXynoQwLJBjdfGw4MM0HKaKahphXJYY00/3MjuZ
wZTIUao211YYAbD6mHNr/6dhOcfFh/BsFOaz77TNDgVetXFVyF3yu93pMdytj28/gM9q4/8ell/4
j++/nBdzqQx/xm2iKygPvKIsSWy2gLjw6vt5+Hc7MQrfXcreqNwCQ7UP8YyG0IqCbJ1NRM4HiiXd
hVFH/aabS9AWYvPjUC/rktMz17U11OdOzrHEnDDsfs655RSFb6mYNxk2HNyh0A9jO18yEzXDBjQS
RoIRgrKoIoJ/6zS5C+Mu2AxL+Zwo0n5fY0V8J1uZwVLATCJ8KERy3aQ02yCDffz4IiCQd5b1EChL
+QWSAzcaYsNKZmNWGVrRfHJPuD1jXjZjqNN1GAJZVn4lSiT0nK2NI4Ng4TieqGEWa7oONSTF+5CB
5cJKcSBSoMl8xAEouveN/lEu9SovxfwGaFxpY64stxaIBMxYMd8AhFoEq+iO1WT+XHbbOmutt6zS
rC1sOrB2U38nw6yG2/K99FiAycgu5Z7u4oaM6aQdGpgiZYHFBoh6GUmO6iI44ta5u+15k19NORhU
FsiXUWv3Td1/K6Zx+BE8phm+FZ2Gh+Vg5a94sHSrTsnKS6wENusWJdz3JUtwzR0pBKhMbEOzet3H
cb4vMM68uQ1K48FQRB9gYRJ9KEQNgCnQ/Hp+S7lSi6ZtvJBgXymytUXjGIdBrYmhiWaMIPuSadNR
5m5lRrZoviAbKh7l+NQm7yxs+lt6No9qnb2YCvhInAwsetHlxEVkHAyY8SJs0/S96R1n1RVZhhlE
598pbLdukbIwgWjnzv/DjEjMqD3EHPIaXRkrd04GC+f3T/mfZ4Rzuq70MX2KcvgBiCssitE1HGLs
LFrOBkgebnH682CQBxxi7xPmE6QpeG/WMwVnn9pi/pHmXgo1pnLuzdp4krPmsG03oZ1MW9lM+BJV
hAEe3dlq7vD9GhbAl71PIdaQK2QO4UFOq2Bx6bP7ajTpuAcDCWPWshcxcexqqePfq3hOeO8Iy3t4
ZvYKB5lhE/Tz+MhCNrqLmvYqW3KGnVnfcF1MT65NdsKjfHnbawAF5IwOceYjmx9xKTnbj6C1RrWT
7mSzKpEuIIIJF7efJn6GadpnDHyHO9kV4Wa18fUsWstml5oTlrbprSV/BpUL7ADTnFCB+A2U3tX3
8u/5uGTIlihs9Y3NHvxT6RFehGRUvs4dYanZgsbrKbEPGMOKrmRJzA2lp8G5j11/lxCcP1hQDI+t
gjQ+7uL2ztV8TA6GVr2HnQ1oodLy5zAO3EWTmembkTpfLVfpv3YmvppxhAtwrpyjSWujRaMH8JJC
7/vcK/fuZLbvQQpfUzV7qmnYg+8xvOsPLHq9lYypq7l+aIK+egY+TegLYxcCcsTgsd84dKLfMpv+
wF/greSe6Pf8wGyfy8nRqJgK50cAOTFEIIO0oao1FblhbCJwM7zKUTdrTERGMAtxfJgfq2ZQz3zu
HmGc1aiNe+uTl5QeEDyuxOYt4Qao1yvFa9EbNbV5n4ANu83VTctfjGxU9yG5zkefBMki0+K3zMRD
uzdfArbpryXZHCj3Ot7kIm1V86xeocMeD79mtX6dvSZA80+zD89JdhN3j4FeJNMB1LoiUjKAgdTh
S96n7adEs7tl6DnzA1Bmd202MLpI+cd7rVCHvQM87FxCYtzEpMofogJ4ECJK89V2tB+zqpbfpj5Y
I40k2UCR6bIPzeC7W8xfggDwlJfxnbEarDQFoCNsk734zFFtoDlvbuGfrQaLoGTGT6uN4mEp+3OW
wZiPRe0FXrx2HW3iRp04Qa/ZF+uOOhyVSqufYaLsLJIFbyVqeZzIoYrJ8zWPgKwHiGkIsMscgDY0
PHc+zeIodZrgk4uf8SIAkvgqj2LR9/9wnvxpg6eToehBziYKDLD/zz9ycJuDrvrjXqZcMZvKD6nb
lEgIK6igvOjEfsZm22cOppxDABB+iuurzMgaVpkfKo0VzW02622CVCGsBDksX36fkZWpve0MwK2t
RkoXu0Pi9mK9IPeWUTldkOuZZ9nlTqmzM37PkH0U0txmyPl/XUPOyH/N+LhGNQ+fqZU7yIymzHQC
NptANbR4zonkqOxrk+4IdsQ4y67ID4c7t/S2H5nRxiiULdZL+TKstO6Im83rR9YZANu2xHzzZBRW
c7HEi0xEi/6gzjP2KALQLkcbp731yWnO4GjgJq1nZIvK2caWdj2nrNSg9Sk48dL38WK1ds8zHKPs
f/Z/zK375jXCbm330fUxNw27dTDHWkIWSlUg1wkkowzgyiPK2ZNDO2bnv/rB8RR3crBmUM5vkMt4
leIeP6b+niCnf/T/89LybPydylPgGcuibfinkE766k9jvB8quPVCsPDVUK1fzXbob0256KLwIT6r
VOa0jeKcvA6mlurGD/KFghB7M1QNFse/+2JXcxdZm4Jt/d0nTo9KH7VyXSQP+Aqbp+E8z+r5I2s/
UJB9GbWGnfCv/o90++/+j1S/XB/K/qHRz0PnmoAMSW7wpbpzxIstTHOodFhN/qydZL/ski8Qajs4
hZjhyQG1TPF3srTSBSgK6E2cb2DTdjICb9Nlff9E5rtiW/wUEl1+QhH/ha1tcpZDTR+VK21yza1s
Jn0Mo8aZ4R6JExGKWuemb19lK54mLHWH/k5UbmjCjsbPdByzisQ+DV1kXdJOobgfPP2XsrXvM2UI
nyc7cHexahgbXQ/cT+JM00gwYwAhvw2F6luzdGXXu9Y3UyjCh9ZBCSGOVMzTd0lqfIOYxj9XasNl
3++58vRBgZOoJSNmEUnlbJpsQDckcLmN7gAL92ZUEfCWut0HPheLc+Mu6N7ktNRJmabU+EH6swUy
vCBL4QjzVpwfmy03qpwKLeFJ0mlJuyVlki86QdZRUBcr3G7Ovd+klN+Z7lazZ5wzhT29fLGcSN0n
lvL4V3+bqSBikBeaceNqmwnU8Skqy65deG0U7sc+O/RKV59sxeyB63aY/wawqiCmfS9UJ3in5Pjb
vw8Q+obv+Mr9MWRX5DCQHI/3hfJdOh37rjPiRdoEd/jWxc990a4n4W1Se2a2N1VKsVJ+qRUmkvmR
nfYxKO3sO2jd28Hvnn8f/Ic5Pr7ofsAuOs+fWqPDizVz1kXW+VfZAqWcwbVzm30CX+8pdlNtS/Ey
xnWiGRrWcOdZHqEpbTyYYedQ1gWMvye9cMJGFIqdmw+7yqnMu9pUonXijNMTz1x9ATugfbci8q5g
WYhWD/dxN7U/EkN/HQjEflI6uK6hF+CW08DYTvHj1FVFQZ6B+gUDyO+9cJpLa3dA9Do315JS61Nu
Yn0kB4LIg+GZGS8doNSd1bCDhNCdvaGqXsgJydi5K2e2k2MZpjG3zhrTv8jt1jGo0Ks8Cgb1X0eF
W2nXMNb/87xQnBuL0f8+LxjLi9nb3h4EXnSg5hsfgWrwH5SuUxeNljnf8AwPq6T7DvATc4uydx/7
KDU30EaMA1nUBOR/Q8wkwyk21vOLnMuS5di16vQ2dyGM3rj07tRCT9dp5Zwnp+mfMrKufPOD7ET2
AGXzgKN0Cq5sK0f9Qgn2KjbfSzk6DiV2ye58TU0+28sQlkMazu5Dqdr9STPylrqVcjM1Y/3aT3W+
8zuVQnprRLGjfklavX6H9N6v+WOiA/6A9ZOvFQ+KlzTvqoXN6lD7znnwVe2iVtT+e2IAhtj3hHjx
g4aq+zip47C6XYgfhGvLcEUJ+CUeIw2PZcxSCkTWqyAofh4Vg1Lgg+epK3n01+j/7rxYXJlcGVce
EmtdCEaZ74T945QX773RDifZQnLhbRWrt5aySRimx7JniS1D9Hib0NvxStcLViPi7LiJ0zNGLi+y
lSc24f7UM0n/LyorTj97Xj1voZym3Lv66fOvbjWb562JIfJWGkn86paz/9ENC71YUwuEK5zAqM0U
i5z0oj5T7Dtd3b7kr7C9+qqqKUFpJOL+ItZtCgyt2FzJM3I3+d72GDqS5SSv2WDgbhgOkTukJudb
nzysBdOtY1QTo7I1SXOCMs4/WW7sbUo3KDA5KoujDhmW6irRbk0WMLfDP4aicDRXRKCnReWqv8Y/
zpdHWt1hiVS2XyXRMpJZVxIR80It8hRTRUG8hEQCgFJgL2X7Y/iPc+ShfPkYzh0EmCu775+7NOpt
azUmRbDo8Qa5WgHu3PK9sJFbkGQG5vnXAHdjiEBZ83NA4HtvZ3gRT9g6wYhYD2cCDj4AYAwdsLZb
hT1WyDPU9GUXq1P8mLnwoaeyPoJ4tsu7TsFCRAdyHkeZsYgSTXuqp268C6LsMRCtvK7HJ7jiU6E9
yY4xse+rkPur7CJogblcrdo8i5jtKqGzhq+qrOVoqCca5Mk0X2LPGJxhJr0Hnak+tOPXvjCK+7pK
tIesj3NCcS2YYzEmX0j0YoaS4GAMj1SDfd105zLoL3JQdulKDsGuyQDsihmGiadyV0WnmBClYM6l
jqbf9Rob93GYi9euUudd5YbOSo7WxCdXpdl2ezmqBvlbYjb2ZTSi+cXUNmY9pPuf/8a69YfV7PEI
bmIISB/sc4pPs6vnBp/HLI8PN+uyj3mBtDIj/pBdwde+UY8SH+S58jScuwKMNtfQm0jzUei8A9we
vRg4ngT9UL97nRLgfjYPp5F4xD3SNkJcYsBWEGLwBNSvfY3VU1T3FDCKAUK2pzDRRp7epPZao4g2
6tA27+6nxO5IBRGw2rjcLnY9VRC3gKPqToBgY/u9Q1Hqhl+Scs7XAxZiB8Jk8YOl8ufGwg/P0YJw
UerewM7bnw5Tm6Ogy61sZ2S2WX2p07neRrGy9spIe5Iv2mCuiEkZ94WMBlI/syDtkJ/kYOtF1Qpq
jr2VoxaKzy2euMNKjmIr4R5T6tJIlnG5KVDLewefRVDz3Wp0oHJgYmlelDwBYz3g9+QMFWF/2VlQ
YGUkdnuUrSbxzUuK8Ptsi6hfit6QVE/XbgHFU2EnriKnuC0OuZmNw9aA2SouhQnmKXb76CS9jnzZ
aLbkuIxdq5b948cMKkkfWbz+awZOhLhINTkRmwzzOr4SD0NWQnrI82GNtIu4ZlfnxSaH27CAZIuh
WlOS85BKqRCd/K5XB3VR+yryoI82N4X6PhnBeRsVQEGVuEWiUMAvY0aOweM76rRXiJrKLi913guh
58wjaxmNjvbqAnDdyfmyH1rGrf9jft4375iSmtw4art8AkzSLBKhiwy5RWx1uJjrWuS32wT3pzhF
ZaPYTfGquXyN1S7ku+wkz4GpU1FOt1EH05mnf4MUQ2NbwpIWP5xQW3sIidYhqdxiSX4K1q75IPfY
cjAZA7SQ/xiUW/QETeLajyiOCHEHmMtTmmrWg2P0rzLAbySzAyzUqm79hDb/6O/7st46rfaeWU15
N2l6ueKTF39uZvbaQko0BeZ7hxXLs9nhTRqwGz+qeQOVpQdrYBu+84RFxOa2Tp4JnqsgVCBesTzW
5qlfdL2V3bWWtlZ5ax/6Cgs5CgYfNFHxm6GOk61bISGtIA/dhzhE6EoJZrDnvUGoD0/36zDgUN6U
/ncwhjDV0/B1DnVv1deNfeYGNB3AZ0Zb04Z1lWQbW1H8c2sWzSM3KvxlwNvnoVJvPHW2b1D1EmuZ
vlaCF1bB3jFB+bwchLoB5bmJB6KSHZGwbCKvt+5nsxCYDIy3fWJwZJ7SM6g36x5781t/MujdkhVE
evbUvv21+c+sKQ1XpXOYRl1DWsi/0og2U1tE31SEpEutU7N7NIrOjgdVtBvzqX5AS6stoDK/9Xbq
PWEAuQ5nv3nLZnVaF50ZHg07La9mZfqLrpisrZo29fL2oHVSs2Tfq/p8cIUQSj5ZDVHLaWX2lTq8
akMxorlSRy8tllaH6tjUxvvJdeL1WCIeu0/Tsr3mRvCi4/jOilKYYZWZdw5q8yhb8kUlcbQWIr2V
bM5TGR1uRQBUqMBUR8JvaIX/yk03Qe9jG6e5jKfTpKM281pNfzWj/qoJnzgxtcJWQG61bsZtIFW/
SyI2/4jo1BVP0iYjMb2fXhly7DYBx83FLSPUOZRCW3btr/BSNzZym5QH1XAoY6hRkdgXGWnfPVgl
K3exo5J7q8IqP2telZ3lxsnT0gXR2OaoEr9kb2kkoDhSiuJZ2NYn9HX4k8tDB7OoHbt4dqdQasXS
MCtab53rRrifG3t8xTvj1h+O889+02/GV5V+pUVBi0FIerCNjvSdNbyhPmPLKlo9Wv8DFAF2mvIt
+j1qilE/9pS9HJWTM8XdVZMJ81C65CLoQ5QldG0K9mVbiMXPuVC0ffTLps8H56Dc7hPhUMyLqE/m
lQpZ6c53ax7gmgvkHq0pSWxAOPqQ5q/lFH/Jcnynq9PclOMPFi7fkrRxX+S57BdhF/kPGpqDRZSq
xheU6mtHKP6NGuTVNKifB/YBbFea4CFsTLZ9mp4cR0/vT5NZhCiEjfIEbZ78Sf+/2Dqv5baVres+
EaqARr5FYKZysHWDkiwbaOScnv4boM//71O7zo1LpCiZIonuXmvNOabJp3pVP2fTOko0cjFC6hX9
ZlN8O7FaeOz02MAmkoZFo/Mc57I/2JIcmZZMJPpKgxpGbu8+z7KCXUiGpI/qrbljgv02IoB9tGVf
3fcNzJXbisBxnPiJdjBO5iIEUN6v292D1ZsHV23RY0FjfhV6Z2ZXtJei+TJwFfl/Z49aqcShStzC
RvnKwXy7WRJqVHD/+b6QRuG7E4JqFuXed+OhIN9SG1+kvbo7wrFcIIDcrDH7AeHgr7vZXzl0q08p
u+Htm7d/4OXcM4NJ8P5X40vaFbFv6hG1TlIFNvMKcVQWA810r5Hq7uRL6ycW38qi+LgFrF5uG2Nf
5st9NjNQ+P/bpIQacp/iPfq7s5J9Md8e8fdmvH0357u3LfV//I68KTF0jWW9u7XlnHkggdKIp/2t
X9fjImGuZGlNuuvh2GK1dfrjODVP2iZgXrd/5CZqvt0sjGwg+696anLx3/f/fcSYfRmYPvb/XPxW
Z3IicQ3p+BlS8eC2QPyTqHN7YO9MKBfACRF8NidZcLsTrkbiR381RkztyOUry+yYaRE5dDwjzlPI
weNcSY+S+/55grfv/n2qivMjjcmpHzVSiP52y24dsVYBWdmqdnG43Wyk6d5zCSf3FsPEfzprZU55
f/tZkinOf9e+fFXKY90V5XwdBtQ0nWjR3yYaJyHo+sNZc2ljSUO5U0vMdbYq4/vbV+72la12Pfva
/7vvfz0uj7v4WEn181+Pvf0md/v5f/3O22//12/a5O1hh45wi+o5lWVlvlaGe7hN+a2lycKasvlE
lfNf95tWloWdkiS7wUwGDqKYkW7mI2FlduvdbpdjFi/H2730lR5I+XuOY5PG6o0ewFGaAVN9gCD0
n/HFuqLRGdX534+4HYRuP/TPI7Tio7CHAkGZVLrh7G7XSSy31/Xvq3u7cNReJRcONeV/XnLSICp6
AebhJioRRjqf45W2wgxiPvgrNMGHPy/dH1aziWNychS9ltzN8waTR8vOwWg+aozGAoQX+nuDlxF6
HQLs203h5ienVpynZSSiLJ27eXfLUQATBqAe9Fdwy1b4J2Dh9lWiTixTjY4OgYLpVidFeMJ3Sas0
yDK5r9/+uX1l6OtO10R67VKesVRVJ0St2XuGXjFQr505xP9UXfs2H06zEy/7KhnSR4nuEYChM/0s
5vgB2ZHxhwBHX0Vd9MtNsGLH6+jRI9TP+TyNzyut5cPEwNeXXUY7ZbvPKr/4H1MAKdzgIpmRT+jW
rhEOj2/t6LrWCyLw7ZvbP4sFxz6tdP3ctAI9WSqvreWYx9Gg6WbWOYlVW6oW6+97ioPmQvpT8vzP
I0bdQjg5xIQTEfDy97sp8q2xEmHpls0hRjL2s4FWpszFtl2VDRpAevS3+2cBzbYl//SOgA/1SRrZ
U4tw+GdOOfv3x+vtZj8k//7x2/3//Hikyf/6cVVdozDf/nczLU1fh9C1A9/lXNvOpF+f9M96L+xr
UXeoP7f7b1/d7jOLDcGQV9P+9g0IbxzetNz5aEeR7UWRKGeF4/YZI24OkqNXwsTm5u2+f/75X/dB
qKOneatETcMvpsmtvbUj5gfn8V5m/XjGMltHPuveeI4mXACvVu8elqW5toO+a/D0fUxWjwpAa8e7
hhr3ZGdNs6uieHitkvZXVyrm9/bQOgbZZ0fJZY7gkTBqduGmuiL2y3Uag/+605jH6j/f79qGh7ru
Uhw2sCPAuOqdjMjUw+Db3xmGrN/j/M6WonwrTS19UJX0/XbvinP0aPRRFtx+prABdC0JUjI90ZND
RCx90Di9ZNKyridClJYfZvrCibZ6H0nXuqhlVvi3u7k4wZbo+TGO8mdmfkjQyevGlhPLMzwU/R7/
CZP8hfi3pLF83ELZh0AdHs5iWY5lO8lzgd6Qg+4098zB+FLrs9+i1CFebLfqWhmLwLbz7gJnvLvc
7rzdzJf+ge0+mIgUZ5+UyGJ6X+0SZW8MFvmUBhU24uODbj7KtX0zQaaRcFq+soX1V0fR3k2OqmfD
lt5glM7exQgI7rHHfTS9JSZpkYZGZvOEhv8g3LX1WlM0O0BzQY8DJcxXIj8qyk8YAVVB4KskDy3T
KgpPU7JWtBw1OvMR7cq9FBghgSF6trM6HgVggzi/2C/gk859OWElzeK7nHz5nToz4c3cw1DpSORM
F8jcOLzgOUfDk9MYiWP3Q0CaUTXEKOgi2h6fHXnxHP5yKZ8LsuciK2nDKDUJe0YE6y+lS8ZoIsrA
UQHWGuSQSmi1dYWTYK7DEWnGuq4YrBHqudrBjafnmaSsfMzw7VXkALmznnvYl+IAfI3uOQQtNTZ/
JawacRItk3YIc2Jvo9lVyfR2k8zPFGv2prnN9gyIDvE4j+9xZsBcbH/YUcZQPW1/NIlUPbrip1pk
6kPWiPLVGvUfSCoqn9nZEbDab0cpkXyJl8hE7+8sak2spklHKsLAg0rGU5XPvCe5lVoj369ZowZx
sSs46j3OiEqYG3iziYgpb3TlHHdpgPaI5NQErEnX248d3QxDmENY9N1LxXUezL1e3y9l+TiW5gNQ
231kRDB9MwWDKuTMjpSXpSoWzoxZwfrXZ5cyQ4lTRXNQ6+Q3azpzQVEcOfCafpXJn7r6iEv4SDDu
uVEF52crx6UMmt3TV614E13sW1gIYYbEneeSMkBdGR0Jcr20S2vxyBzOj/7bdaKZcrAdvGYTTq1j
5AaLWT4B9b3o0wtn9z9yVu612PDdwn5ZZvLDJooymzFyMzcbs5TgRbU6Ko0Cqah+LhPSSERcfWiF
8qJqhm+PYRJP8jgbNlU6jZLOsXR/Ltk0+y75SDVVHqUD/0Zzy8OUzM2ury3hS4Zdg24eUmvZQWcG
S5HYsFastCPzCCnLqgO7VQS5X4O6Bjnx1napDqGRuhPFYXVM8pGMef0u4eLmRX3ojQUtgTzECMzB
K6a1n2ogzWwxXhkbPDOKf11oNHuJ437rhoOzrIVXqvV/ej4C73lSEE86OyctXbI90ohqJ+i3IQ7T
ZUjDY/areP4GN9eH6DtBZEUWE52TqMdiJ4hE8uxO1J5O9ga+zncaYcUOzOlH3GsNkJ4rANYsGK1C
p1vIHdagPqqxebW76FshdKZRpxSEId2DFAolkXNboqoZjPTAU71c9r2VPdiVQ5O9w4+nDx7sbyI7
ZZ8ykiy/nSX7rubmzdKMF0CkaMUGol7NiBew02mwUFPFFJU8p8Xw+6R5z5fDEDmLR57uqVaZSZgX
B5gpqDT14GYT8Ua0Gx0gVi8T3hg6Z2dH78c9wNrRl7gFnFgUhBi7HlP3xLdgPO54ia5Zpf+ZlmQf
qZ+DpT9ZYi35LbCu+3H4bRfLU2w436Mwd2uiz15di8prUvEl1pzkDJSB0xy1aOb5A9wR/BU2S/QG
dmA23RmDGo7VBe0Tw+1HMeBLtFbaYDURb5Ygj1It8E61y8KQAQe3GTenEul469ZcCiUsVGPZLU17
nsx0c4RA5VqXF/yTZOHqPbk19UMqU4zPUXW0beOTfcMfM6pcuyVTGlteqDUm/rPx0Mv2R7zotgf4
6Rn16lOPzrV6VPoMWKU+XwnWKemmjZdCiX5GVf0sqsn2QMF+WW257pxcfhZ9WK2i8qsRWiowyN/G
8EP386UZjq5De92hzWvkwFosTKF4CGMNh2jDZ9kkTd2r++6ZUIgESxoCVLJK+ANxWoLVsI9tbf62
8n702GWkH+cL5BInoRRoloD+wFMxw7Nrc5GGmjXtkMDOHt7fKUjqBFGT9S3Rbu+jn9a6qEFdQHaz
M+vk4gn0NbLDpTO6aPvN1O8NpHw259Ku5eOhSrX2kOFOaq75aGdcL9PXD0J8HgzVws1sOWRQyT50
tCwF6VR1foTWTiA4Cua63WDZ1fqAyejN4DDo6oPtWR3h73U/h8mSfVmK2wYNVAXPzB5bNoq9mTiD
Hy/qvb222eGXVO1PGoa/Bsr+kNJ20s0hKAuAaVGWZDsmsKNfWt2DrU0JszzkfPV6RoRE/SqdOWD7
qPx5fkvaxT3B8RTEVXH1QmXat0nW0dE2Bh9fcK66HGGpE5QoKoh+zHAxDw9ToxUhUNT3kd/1iP3k
XgErEYwDb4BejmdF7cyAlb4nFkMLF/pZYUxwcjjELQuLvUrfwEIIgrl5krES7evYnA8GifdY9mgK
YrimANp8PHNAba/dp+TEsgTuVr1zcXno5pW0k/OUEuEwY3FS1uwpQ7YQ/VYmLoE1WsOiMSZgS8Zj
n56aOHd93K+THy3DHb0Jxesskyhf1pUBQafK2qkCzvOXFuyUXAVnFvy3PdlZJKZips93lb3uyhb5
+AzJeUcb7GJVfPwsY3w10+5HQnJa3euhoBaDZd17eUsZyN9o+vP6YRk6cWQD2w0DMDvGCYc04S7J
xi2Jl3q4xarpNyL/rqSMSbhdx2DhpVu28FUQcD+xK79h0Y0P7LsQqtD1TekPPvkShSsmYgKsygjN
a66una+s/McoIu6y5HMlSJz+sOrScS9pmMUxaz/z7JqB4EDeJ3tGFkyd/GORH07HZBuUFAG9pMgT
kR0HMNfvWhc3IsNQY0clkpIiaflbkMW1Gu3GG6L0UVScp9TpNdMbBMVd/qSi8VzLTLtW7vI4lbq9
j1zlEveN+dC1h3SBgItnxidL9o2G8lYUZhwoRnSBLQZXXRB2bpuNbxAT5ymz7h4ykV1V5U1a8tLw
Enpx3JcnA2+sZ43qyzgq7q5TkzeE//pBr/eDGrf7xkq+GkS/XlX02d6A+eBk9xiAon3ekK1skkIL
MSAoFJjZVpUf50OOkGH7lHEg53xmtB6Vyl2E2RnwaPPByOyPVeYHralIoeO1XlVCKQfxq6zqg2aV
H6mDJMce0QcZOiuV1u5sGT1YafU7zx9rjsS7LLWw1ZnLndLZTUg37rER2IaIT4Odm8iIZtlmOKWu
CGZX3aFYwF8MEi+AEn7mSDh5VbV24VLGyy7KywCS7lXPoWDLinm+nc3POnr9gLyFs+Eovw2zSnzR
Mwwo6HRZw3ObuScl1/+UpSNPBanA6WuWxGpACYIsRMwPkdE/jN08BsqcHXWB4MierotTW5x5l4cl
yayAZDXi9VqMcRonUI5Ikfucjzq6q0knvR0ZMysqahA2PIeLmCme60UqJMeufsdDCBRE31Axk7Mr
1YPUWkCilg+cmcrcGZLdlLOuN3P/3DdO5puT8kqcD16alahTzghIhycNwYT4Ml1z3pWNNrF5P0Xr
EmZVRplq8yetzXCoFfOXGwMJSvqZiUKiPnRZkvr5atcPBDaWgUk4N3h3426amn1am1lokAsRTGYl
fQQyo+/07hpA+CSwpQ0n1TB+NIZ7bJbB3q0wEgNo5t9J5nwq/fChyfwryZPXluPC/cZb1ZMcJVs6
XhwNSgS5fbAYTToTbNHjIl6HhZUIK9qdXjeRF0OQ9m3a5PvcIsgtnwg0E52VPsAXBO3APEof7l3D
whdFvkNiMP5OckFmqNXfOyumeaAEtEIlUYOTT4GUBOaQZqGSa9punoy3wrwrwGCl808zix5Th9zW
Emd+Sasi1KP3HPJt2BT2oxbF0W4VfA4rjfNeAWH7oCPjwzjbCC4j/REQJeICUJJQqETZBAMzWk6a
+aelm6mnIsANrbQvQhdDBBcIChl7BX9R0mnCukoEfUNGaEVzZ7vs6mO2QAidREDomnaKuvLq5OVm
xO6BjFvolhqHFZlYwdLr4+lHPJLEljQKghn3Q4uY4mJxgqdl045N6uOS09Nx2qDOLPSrKGtm1IFn
t0vPcems7Ha4PHs9xl3S7cxamJ6dEvwbceSPzaU+9yeQDeZhiqvLFLdfnEX6A+G2yw7MIbPy3B1O
eqqBq5zjgHRW5ow6Q4jeupuIiEaOkwVNwpksygQbUsO5wh0h0VrPDYE4iSxwqkJV2gF5Ww99Yaeo
hrJnm6gN/IILUwGh4HHuaLt0ShVqi66GercenLpl/1ybkzlWKr7h0p/t0b2OonnB5IwEVP0yhcWl
VDH6ceHUwvX6IK2wouArokAVMXLBAlWK7Lpf4xTdS7crf2S6eog2/kVqdXmw6RaFgpG5m9pDkRcw
JNP3DjKRR4GQhKVh0CSSXYCGcue6GB1syoaRRqsfyc/pMpVuFIKndfdGM/pYKi2fK2LiWKd6mqLj
AI1XAoOz18pstH2B5siL6Y2GShEuq82nwbLFXV2kzyVxYUByAKGtFh3KevKmTk99sik9HWB+F8XG
cXZk5q2cv4dx5FOqa7HfkwKWKokGcc7+XCFL7BWjdp5rZiBMeu7UMVagyYwuLFHLwiN2r63Nh9CG
3Wotv5m7Yi+A7bmXJcVo54rkWA2/myj6peCYeomM+K1v+GucuTpIff5hVVGFYZxOieNEdHlFF1HU
FtB6yhlBVG/7c6HUB/AeL+TV1/CVXmgvFZ4Jueh5GnlZMG2KKD+wfyuB4oQ05RmbLKyngrfQzroH
EniqHdHHf9ALY260yzcUleZepPJRusUa9qm8L3V9YsJFMpDM8n3aC3VX26zhNtW2OzJZZORU11R2
tpoLP+MdmnSj3DeGfEAIMF5En/lttKyBhhgwyBX1UE+pTb+X4S2XXFmjZXcMCph0QA0hFXEW6cJK
adLhEtlRAJJOEtq6BkEQac+Lrya9Ac9+zhFQpK2vK1YdVkJ7yd14DGtDvTM0jZLBMA5EDq0+68kc
FO7CQiKGj0ZL7hvA3R7ceDiBmv6Zk0RwiZKU99Bi/Dl1A1VMymnbqYyTEEQWM5Tb3gfKAgjgXFvR
3UqUsbdyhA+S3n5h63sytdgJ7WjjO/0ogfsCEWjFCQ2kSs4R3fJBvuW9+ctA9Ub2RK6fKlON9lUv
LzLh00jWp6kZD0VBunWrbWkNpvHNer0E87oJZsv0rA2Ggn9T20W18UMTrXqwxuXTKHim02pYu6Kw
WGcM4oHbdd2llfWBs37XZl1xLmIOQN301Uos+ItwOKDHw91szU/aozpbHAIpA0RRsL0h961Hh8gr
OBme0+rPk7ItCXFXeMNs9J6l651v98CDpMPZPQc/mJqJ4sURDSjkoEXgNMW2MF5zp41CThWMzdXQ
Vay7qGIHNiN39JuI6W0yXsyBHGErF1xxAJTT4YvUu3KfZPB2wVODlMPQU8bgKXJmEUp8X2mjG5Rp
cSdbFyy2YS9eMrH/Y0d4YHLiHsq2/jVKwqYklOoS2MhJiYR1UQR1jbaSKR1x+kkJZQvMOHnI7OZr
cnIs2Z0Vn6K5PWTJa2OOui/d7Lw6KqqM3j4JOadE3pbIXccN6wyqji6RnandXi2ZEZi9PrItIJ82
Mjom7ilK5qd5SLAQjQ4sTEGK7uLa7hGlz7FccVAjHblEjfnEkpOvDaaulRdlXopToU/LQQzcT8jK
U6ZM+blr5k/Qh/JUTp2GYqK4xHNcslS6KMzn1mtqVrmV/cBvZ5WJSNdZO5fVD1+t3M9dwSMJsGk1
K/OoAGxie69oIoG45+WzTrWlVHbMp00GqVtWgdYjMhVMrh0crHvyKskAdKL3oaMzULv00ToKD68G
QuJsZWcem8gYF4rfJC3u57AYTj3tmyArZRr2VVMwi2qREqxNFdBffbPVzA4QKHWHpBi+M2XxOITg
eCWLeG9TZoe6ZPW3V2Lfu4jNepVS8xW8CtqcaEfs9XVoGImPVSE0De5xJesOCylGp5wmRhoLi2od
sRunzya0zJDSVz372jrZfrpgZosYHx9U3HauzrWlU1SDI7JPIP6XwzKrKJ/Ar8eqVHY2V/rU7xWq
30Dik/fq1HzWN/9Ag5bG5/NOc9eqH+SKPl21XbmzllQG2ZQckH1t/d7cPbfDt7MuzQkfwbXUTdCJ
+psou0+bFPQq58hjxGvDSYUeadPgbqzYSRIbvoAqoGEbZIVEIyPgXDqdr0ZDHiip67vNMNDGpNct
k+TnbOvTyXFIpmxoRRVIHLp0CtKRlQ8Rdu7sGmnM5BckHPtT9PTsh1oIXmvUwWbml7ZLdWJi4JXP
Gmd7NZ8DZ2FtTt3nOCU7w4Fx6VRuFuBZpxvGxYIs2trLDrtoLVMcwXxeCnfeFUb7Ute69BhVvOHK
aoAHqTT622uGsS5oHa+cC6RUgK781mAry2UFvP3L7mcyjWUzY7LEMGgt3+o08trr45+JQJwmic5s
vV2wOn0KnZWmAEw7r17q0ndz92epurwjqqyCNqpfY8cFW0Oy+1wNHMESE9maGE5qqyw+pqc7DNzv
jLIZGkx2gKLP8nMsfCNwoKBfTLZnMs4dpNbu+GwW6u8mMzJaVKQdjHI+1Hnr0vTMwlhRfNuqfgpr
xEdjpT5LgdxNfTWBJ6gQl1lYxXubCgGVmQLGMqfwtZilbqb7X2mV89TcbSzUifsEQ7Cb2x+zoX4o
xkpaxLI+iLF9l7PFQb4xf1pp++rwuQaamHndDBMVQy0MKfmnTDGEoqcGxKujjhRTv5OMblCIOvew
87VdimuJ1sSpctpxF/drFTRWc8oNViWZDec2TRjKVbyS1GNe5hZcylNI3/gCB+8qKK4KJojTdFe1
3S5yaVZbXftqxVW9RaCn/uRI1jjk/EGvU0asrriuqIzQVrJwoh5X6uFT0gAL2nIS3jolJ1UZnrvO
iP11Mgu/quInTNjf40mvYteHiQbjRff1CmaqW8D5iRzPSagQZ3pJJBqFvKGYJ0R9bPvppBQs6JaR
pB5a/z+lXu8qfUr3JBhsieG/Enwjx9gWR6tC44Tw0Zd9wafOVn6L8eQkezR176pWkCc/PanmQmtN
DuXeiO+Wvi53VQ9Gk9S0fW2qgUxRgBZxqaOjNvc5zlmOCbwAlq59UQ1rBzUTuCz1pzovP+TakZjn
Rl80nkRIBP3BHRJqgskaiLnoceopZaCr9TVGdrhqrM9NG7a87cRpRAYXHvu9XhUPg9LTSNe6H6XR
ItRRx2BFm6DP7bfWxA1lbXtGw7x6EUeREcmub1f96uuRA8rI4oPl6Ne5sq/IKmtSa+udyhvsl8hy
6REpL4ToMDWKlsvoFqFwmx3RQj+F7mqIkz6YJPh2R8jlgFY+VV4gy279gsY3sTz7qPZoXJvlXew4
h3hwf5d4J/xh63OqM5OTTqN0clFaumn9oA5XY9XyA6lbv+sqWFo0MD2So3z4GREMe0z6ySdao+RC
d4C0rPEfhOKjt84XkXXVvtHbKRQjIL25avez8wJfx6FRav0oBIIoFYoB5ToA3fm7Vukil2t9FAWD
4IkrIrKK5NzpFjoklrxy/d1llNdoPVa6uc5DFBenune1JzGSFMdr4adDpgeT5ddQJD3RsduPy8CU
U1CWDGtIejlaevXUcy5xkDYoBIRy4uJUZzjEFqgOL6KxM5ZNEZnxQarm7Q/KDxGjGs0cutCerOqI
ObzyFSTrXMwFghP+byXKp7PoG8JayEagVcC+aCp/8uJqtkW1nwTNL8khdLWG7LQ6uGGqjiNsq9f0
GCcksekKQQqzTsO4L7BSo8JP0v9m7PhM9pMLgz6+Q1HKZctySjew8sfGJv4r4+jg2MqXllARwuBV
CCKx/JmWV1YeShpwYQYN1cFSiV4XqgFT1MAcbRou3XiwdPogpXw2aTJQPi1eP9lZoLZAunMmzH7R
LBWeX6ZMdU3jSUk/i2RxfbHMLWEaNpd4Yvj0TpcA5fHRXrEeAdSDFVt8t5WxPQkbNuxKD1NFhexp
FZk0NVTZrUTXovEAlmggZq54YcCDY1D+GnalASmPPaGazuq8fWw5mMnCCViVByjM5VMbd9/57JhB
nddEV830aVPryv6WBDZ6VqIOMp/MxouIyzLMZE1fqbo3xk0T37M75pPqd7QR1LZVARaYCUJU99Rl
/amHs1/UTQvefj0ZDijubU/yqWZeC229qgvQhCo183DUncvg2GHk5EecZ74FjOXcDc2CnqCGDdIg
CrRN+WoKufgaYd07M0ueCR44U6+tvD+8lK1cPimhMMZbI5xG6GBpNz6WK1t8aaqPtcKlHc39bpyK
IIKvHTFLS+3yxNgEmlHEkysHwhp6vHNWTaeWttxM/BBvXDEmDwknQy8rMTC6c/6VR9NvreC81Qrj
pQJ2lUIBDtJpeWDT4z1PU7lzLKH62qj4kaVcR7t667cQFJiQgAYAELB+/Vm0+E6YftbRyME45PfR
fC+n6qVG6eQmoTn2Y5h32nomfuiau4+x4f4m/WxTe2YfVuZe01n4FgV3o5LNZEqbpBXlE/jo5JcZ
Q7yu41RooInUZgs4K+MNY42fmmryZSPuV/AmReQQlvGsJtHiUR28bb/DtIfXUXV5A+Kj0+YfiGT3
Zdx9QVk1WS+dAEnrFYoSICs1e2OkfWK8QuqdiCaajc4vdx12ueie51Huq4jDvWGsGFkmNlPKOz6K
g69Em5lFkx+InBjp867PxjFtGS8Wcll9q3UooGjneQWYq5jYRR+pE1dLRSVa1JeFQflp2wR6lywb
/aeQJUYFA7q1vlQ4tPNjoZR3vJuq39NjQknHWGUak29NN/YqgR4OVbqj/xxkcyEz9X1VueQHu7mf
zBkZtT5+g4ZllEWSPHjp6rGv+8p3kloJOj6carQ5Z1XX3SEr+xhW7YTjD+Rr/g7ql6Vv4DRaY+JR
NU6NqkG4I0OhaiiMo1Umd/owN5dIGSnR0ylCgBYdIpNnji2sDEhZrcJlSDvfsWLUx7SCXKZ7lE93
xhjP/myW9GeLM+Qoty81vJxsD0Rt7gi2hxMwIV0aa5kEuq6zpHOQCdcJd6WGdJZ8mz/VW6kXr4Wg
FSQzRGSxcZVUI2rEidLR2J8TM7n0LnRt/WsGCepLYcCpllzSS96EzBG8MbLRgA3vhbFmXE6agWaI
J0/Spic3CwfAnk/OzIknGf/vOjeZ6ULOu6EiykBh+o+cAsk4l/B6hEHImjEsqBP6Szuld6uJ6eN2
eUrtR2SrOFMYRrRlckxM1vQx0i4YbrZQgC4w3PWSQrjy0d1567g+5cVLNM7GE5SYAIOD4wNv5/yt
JU+D6UDzp0LMO7o5KfLn3myOTYujsirGq7aN9W9P2ZK27rUkUmqUdG1N9aWRa+IPCQQnAt8oXPkg
Fmv7YQHtmrfQhN7pQ3t+HmrOdT3oi8owlTDr9T2hi0favQ/M/n+PifWWxAvopvyVgM0jrfDftlrd
T42OBc3O4PxUjR60mRF25rNm29nZtbr7Nr6jXmxDMaNAXq2rYmIMRtLYMzWk9eHSl9guXvpzRpuR
esaMBIhIuMj6q0eFZKIGHBGYQ9I127Auiu+krffIV7MPu5q2XaW8z3obXIBFnIzUC6LN6LIlNJpc
1kJrnHYt/pDAgjrkuypbD14MTrdZrNN/3NSQmIOL1iCAtEYHbA8Jn9zJumviDUPbj/dRP/HuzAkZ
kG79Tu+IbiQz4s7VT+SrvSkQKhZwypyMjGtL+UTmxcyZ2VGv1qyOvi2TOliTJ9DB9K/cpfZkSinD
qNgcKfuG8r5GG5NvSoku1khdEolfEivl6uUfAkU9Z6ErlTTsS1I3PouNRIrGlKOH+F6EFbhVlfnG
gvZXMfPdYvfCEyv9G71+UZT+WsaEEyBbenRNGu9QQTvPsOy3oZR3XS0ChNti1xOzFzRenI7I+mnF
cCKAPKNTnebxsYfIMzj0t+csf0YQ40OZhf49T5exrKxAm/rn0VQhPceVV6zyPs2Y7JJFC++16xAn
kFIzSktwuZR7a8VSLfT6VWh0GICXjW5/txRoGFKHDThx2u9JjVk7hUCRsByq2Kl9S83lroguzUpG
bDQPnCXd9Us3zBc5XtRFklhkusNhqtNnOcQ7SWPXq9ThezSaB7JVbY9QtGBDxE3kf5A6hlo9KTt/
VQXXyEyAVK2uFDOOdlGM4UF1SA2ktf5i497h17z06acl3dVvjDllEdI+maie8oZNdEwFEoZebdj6
mS7G+tkq6/vBiBDRqPWpoeBk9tiF2+vKigFwdtJ3blH9mXtkTWW7fvTEk5tZ+0LFf1aK6LMykrBJ
HlyRReCtAWD3mo0VCB5WibMnnct7lwAnQII+icF5EPfuw3Y2BfvueHEIW0yfLeMwC+VzTWHmzMWP
GeXj+H88nddy6lqzhZ9IVcrhFttgnLONb1QIjHLOevrztda/z8UqL2MQ0pw9O44ePVGoGhvKmD3E
Y01dcycu2fFatd+0trkru7Harnzb8wKwapx6nCQS/ZVj4S77Kt2x+nxVlPmbG6bVLnRMbP60kGom
25YZxqOnQ4WtwcMzmH5KvgZXOG/ZF5+k3bVp98BW7eQ4LF1J0YJ0cj438LSqSwD0+xOtCIdQl1UU
p83TwpSvjVNawdgyNdAlawsxdWCl/aVmvPXG1od36OzmWweI5FXVa+ZG84JhquhcSnP3o40eB+Gq
cvP7capR8iFp3T7JXt2RR4fvN2hHSnuj37xIWjLqy9ukqHbu7H8VcfSrlemZUNqYgerRrNRSXtd3
IRn1DlZRSDKyK1jrTNp0MafVRGJjmrxvK8sZCQez9r2TRJ9O/Oz5JpAsM6KWM9PFlj51ZrU3SiCr
nv+Z0Hux0WzIIk14Xnu4uJk9CN9SrF4ZNrzlEDHb1yAxfMQr/mg8WDwzEh4gjd7j1v9DTVyoQHzE
k3FjksGf6+JWN26KDJid5tySLJmqGP4ZaCQLp7yvyKTS1WpuTDyWq65NYJCFXi/xMqgW8+RjWnQq
QMWvqqApRdhmNjBxqFf3bV7v7GJ49KHbtWJYv2b9gRZahsV2nx5gBUZZ1nQyb9qWuSCktpeaAp3Z
UbZpSKbVp8mFrT/SQdJRemAC47vPzApgkQAeI6n8zNBPMAggon04xmSkZxskEMxB7V9F44dfEE7H
KciYous+IzBqUH5Rs2ZaF+Pi22d3cA9FrDfQH2JUPMrVYwJ5tkGiNezMO5vMhcd8o41hg7Sz/f6F
dDZ18e7JVr9DL6NUTP7EWhZmMWaQuIXlNfCKFFGp4Hyh0o2Wv9IzFHcBKfPUW2gJ+tyvZj0OINij
t9Epr1tFIWPQZwbhGm59NeuwI5QXKBT2fha/pRXqoYtdmA6IL+dhvAYoyKQA2uOubTe/a0saH927
sakZ5R2a1E27imoriIVmLsebUDCCJIV33qDftE1p7be9ggrSFIhzfXjKVMViul9JE3SxvFqU00BE
pc4tftrO0eYHk6A7Wx48w4z3qWfsw7klCPQi45raKsihutu32fBeEDNRaCER4pIvAdoJ+VsIMLTz
dr3pfFkLYRMDYTYgwsG5dcp3HfXZ3dCFA1M3POMmZbz0TT/26BQ6dDrD1Z+NmuKwSzYhH5qbLh3N
ByYjFXoBm2eC2LqMm4AwYwEj3eyqht6FbPDvK3Non2wAbL6eMPgtAp3bKtdjmjPGuFEeErXRmICB
+fAbRqWFc4Iw2ElOLXgAbkUjgQOnhFLAskxjKp3PMR3HwCs2akKaeWGqJuM4RpyWzZSA9ylpdnOH
g5NTq3d41itO/1eXuhTI04hJBmpx1/b9TTwuYAA7I/vo8xiZIWWX9KpH543/BYyYNIb3GRuMNdPG
HiemnoG1dAeaptDESovHQsMMOYarWVuemxIsEXx+G31EsaTja+2AzczD5GUsKTi6VKVMG9cXCY5C
ggUmWwk4nIyr23XvLoCBK42jQOsu80S7+sJsVo5+pbx6pkr2ry8VnpErjckjiEKDMX5pARowvqgZ
OsZO4yOsa64TmTuqKITYZUqzJvTmZgd1icp8esdjfgxFXNCj0Y0JMLQoruN0aa8zw3+sBsJHTF6z
nF1bdX86g/K+Y8GrKZm10QFIMdmcgdC4yzztxp5DwKSle73YxGiUShrLgGOGWbv0+Kq3PX2NG0Y6
XLzZzTfVUN1lMQS/Y1dvzQp+ehxL/UrRIJPzzT0tD3RwD4QqnWV0r/CNPTMI7gMSoIApX/YWD/TK
qUFy5YNCDqZFa6vFfFWPkcAd6ldFMe87qQRQbSBNADkQjX3RloTwH+gdmMQY1R0y/re0vQ/dNj4Y
9fAMEIqohoSNYU5ncEGEUfZt4bjU5NRzSUlXflq28SJQt76FDH9iZglNt+5IGd2ej2VmB1OyHKkX
kPtQt2pH4dx13sraDgozDhS/CGg2JnydX4xJpowPF9fyDkM836vYZms2ghlnI6vn89x8K6PzbTf2
faugK7v5rPvVIe20s+em0DN16B7n0JrKyWmG36FiSELXbjlxQRUNl6wcfuu2u0qn+EXVnX1XAgXJ
swDK3EB+wnx3juGVn+2vWNeOTTmfK6cI2rr5UKILwZZd969RFZ/HJgtS8QZVEGLjxWBYcaTx08wf
MiwLSGvU3HJujCSApfkyA/b1TaqSMs4gCdwlPPsk7Erx5Lso3NRpSia0y66WUnmyYv8kH3YWJiB7
dO2kUPCP8EpjAaJoOCacFBy58azXecDIOsBlxgeNsVJWPwM+3Kij+tku03HuuovRt4/L7ACzzf/k
98VXf2JQu7MZyCUSJf02y2c/08+T0x+TpvozU2poCrzExniGMvwIE8BjJq5bkQfyWgyVaJ8UT5Hm
naDPCOp5FPKqIEwluHZfiiX91oBoF9MRb+rck1pzY50qp073p3OSn0tPL+robdVC2csltCLcqoZ9
p1Vm4Mz9sYNzpajduyRf1vcmtnfSIwfoZom3k97qrfbtzM9w2R/kLYaxHFtqhHgnb6XFncTTkdF1
gW2DXLQOWumd4q77lefl0F4xKPK56EKYb/P7f8vHgk/Gcmbu6qVh4I2bHrWKml2lnz1osvt+gZZ5
vMQORTXm4XIgjjEbSqntMis2VAkmtnU590l0hvk1JGlFM25YPet9FlAcAa5vD4xQY3YrX0K3632U
ezvZPJGFPmu/F+Pw337Khi+L81VSNoZBfpMl02ubUYdGGEQoZAfko2qXAzYZ90vZP1tMwVs/zxIp
TX9Mk+aubrERwkbBAsgiEHUG1nJIIvNd479elgRkaIKHKTNPsoa9jwQ6crrzfZNXhyU1gyLlMIdj
/llrFyh/T8CsDoAswYiFO6+db5WkPLSjFjRt9zlZP8DC3h2fxuluY9B7pWvPsrdLyMJyAy1Tc7xA
voE+XMr883RRFfKd2Hmzucb/6wZaxhmGOFK5yEzcV4NkLXOjCOLqjPFp8lH5N/oMK5exWdyr5p/k
Z2qMb8UI/jxJGXrKXcrjhS08axEz7NToPEbzGbd0Q2vOp68wRTY01pWRmyMj+WhBsLWk3usAfsvT
vRPwrgBipIupm4dFmc6N+T6X9WccbVgVpsB16nesTxco+QNd5/uVNAB4vZsn4JNLdKfF/jVjTM7z
mAXTkN1DFnBtKMgyzM2DZsOKpgUh50O+ntkrQfgxmsavFYNOXepHP/p3qEhA3euO99XolKzCLjyX
Y/crT9YqmlQud0r3b0X0tr/kinY1Q8M3RNxWziz0tLIeeyiR19VmNsVFFooRMuWU/somrgeFA+P1
+bpkTeudTDZ5LAv6ftiR3jrMeoL/k0Bc7tI1whlnUOTGNPNXQLjntAnPssEOwlwyP4b28Odq7GkR
g5m+VB+icby0Sx4kLQ0rfl9um5JK1jyjHMrAnZVTnz2bcfEhJqBSDExIfKi3orkNc7zo5CQ2eZYx
cwzctcdX0ZiEI4C5cfK/wd7MM5wv6NGWfiVqjdeiwoyW6c15e/SWvSg4ucMkqZ6SkOQwiyoqSR69
m9JgKPbM9jiqbK49cm7DDF87fjczaEE6E+0Ucr4R9Wo5q/14drKb3K6/0nkm5uV5NM0KlMy+YYzP
fdNNF/pbA1LHGMkiQYXdzn7+rbLoNDsR888dCbXo3myis4kRJeUUmGCopGlEMlBoxMbsj7L6mlL/
FuVZTWOmsVgHEZBm9k/Dna6BOua3GNGZ1O7kEyg5sMaS/rX65SwaUtSD/EzUJJD/TzeF8Wpr48dq
XUS5Da17WO2Nqr3Umf9VoX/EKJAfjbXulw6lo8iXfA/1lq0Wezs/pCd+gINumI7rR2Vl5NZ8OoQA
jL6ii4NSzQIwJW+t8wn98wlE4YEphk9lTwivhwE8qSji5k5ELCnU85BPlyLfL6Z69Caf3gROdwqv
XF9Y23hnJem/l5pEwSUr/tpq4FLUj+R9cpp90VWz0bwkoOUiLV5thK1RznJ/RZclX5ZT/4iMVmyf
LO1cq18EUd4jBInnSHeopbMvTPu7DU0o4lgCsW4OCyl6VB7Rgeu5OI4kNGoX9EfSGYf1yZlARl8G
RgUh8RlJO7+HDFzNkbSFraMP/EzY8jloqwqSMyZrRar32QGyUPvjUR4ewsZLGZIJi/OncpnOacyT
ZfWEH9FvdF15WWz/tL4ohxbqJfAdV64P/BjpkZdE5AggnlQt4RaARq1Ls6rwrPjRom099hcDlgdZ
v6H+rhLtXSdW0gr/lYHxZ0rwDBP2T9VYU9LczNN8jOUe5CjId6QkUYZEu66rbis3+9/36v6f6iI3
fFRV1Z1cxvc0bZMk6mO0oJvZHbfOILNN7umgebH5zlVBy8XXh9Kb164noGcVvAjz0jrLxeg+DeGe
wE7LaqUDW0DGQ9WPipe90ZyyaZrwS3SEGos1c14iWv3EiRBprdPw7Dqfqtq8/Xda5SrZBI+k0dMy
DZkR6ArZC3m7OvS3xZzsSk87OyYy3h1Er+pgjzKzvok0+5GrB1aBgPRRAJ3eV1pqZ1Fc4h0ClNII
fLPB4UbMm2jU7klnfGnRXrSWz1idtv0WtZc1yUlx/9/RElUlh9PI0juL2rdoZF//txNdTFydgNDr
L25VcPzgShsV55RDJpT3CUQw8V50h5ydXp+fYvABIja1j9empX82+c6QTfrvJYqeTW08yTquT63p
X3712mcJ3UH2g4h/xpWKMf32lVclNAN83NWQk7mltxtmH0U/aNlyFrFOVdy7XLltS32bqgwwde7J
XJ5y0c/RNL0V7fQ1/DHmBiodkKYDmIL4g9rRRlZrMouDMlT3ps9kYlykheaWJgkfrKX6IwP4Y6R7
cVrl0DH8jcjBRvvk1rq/GeW8bsadcpqzqsWfdj2SKQaEufDNIGqCRMeoTxYRpXd/Jd+mRQuFV+3c
KuqZhH6R5e8NXkSIpS4bBz50YzckqP4FhByq0+52prY+xXxePBccTvPoSKVXi+5y3TtMMrTVBII+
WEVg+831Ys6PqdP+ivGisznweyqiGXOwOjtgrusxx9hqxznxth0NEyI1elIfJFQA68d0NO+uITZZ
v7PX4q/C/mA21VHk5t9zWspdDumRvABbwXkcfial+xypxekqOC8JFGS1FBYpwZOk+ZnWouRFFsqo
xO8csicdtLAof6WQoaDjXpxYFf5PUfUjOs6w4udZtQHqmKeOZpUkGNTlCJPiWV9+eh0EM3QgqzPY
xxjXOWEErrIfcdR1BGA1Mf8zLyLNreEfumInltKooO3FleWKjS4BCkZAjEHPdBvD7N7oFziJHyg+
m699j231s6ocUQ9z375pWryqCiKsy4QqafTqBN8Eykps6zKk52mTt1jYhvGDqkLxipfFGiQNakTO
jU15cGY2tihHA/scpvMuAtHph87BIde3oeH+vgGZEYfGTQL4Nml6eNvqTUuYJ9lsBmaeHfZbT4kq
gbSDZLyHvKqolVNJAEmV/wym/egm1q9X3Rg4fkzD2CegEEUReqbF0G3nzw/LPyVXTp7xGbfFtVbC
geXPx7ozcCljXDBUb9U9KnBseoV2dFt6Mf8VwMnpEi43C7eqZXUQTwCJtKPc0ZiRhBfOQCSyZ1Qq
8ygoIQ100/O3BfoFQBZ/vVf9KuSNeA8DP+7A6QE+QJUwsyFQWI+x3Iq7I18q9yv3SGfCtZHb8PuA
UUl2EMcF6+dlbefQ/xuohYbWdzimH6V7I5/K7DQweASyZ+ta0cmyG/xqn3n2c+c6lHrj9fWIaHoc
ewppTFriXLZE6m7272/Zs6GER5oTzsttPpbHdUkw9rLtMKdDtwNDYYjkKeUDra+Bz6RvuXOX1ZGf
Rj8AJSKFzNxBeVrafwKxPKs8hdhVw++fxcnLI59MJ8Zq1LNnpiFsHIM+I5bXTgvo+KeLvKltSAkP
zruYzKbGoE3NISMIQopENlcvLp8eILkHxY26EC1sEEJ1FOj8Pnlbpd33GKYgZzAsmgNDkv6Zj3Y6
qxESag33IAC38v8ZeGtfRbdywGdz2sYzZCsdl13Vo0s4kjtb4JJ7+V1O+0ik6brjuaD8Zaj+Nu2Z
n0CAi4AG4uwwQOC7ynfigok9yEv3rasDJ6U31Jxo6edp5TEKyz/1QCb92dl6T5MCrUFtcAf9RZ2h
+0j0n6y7bzzWjI2NqlvHHL7lHMiZkJ+a3v7KHSD0OUdiXL5kV0T+1i1YmvEYugohobMz4YmYK1i8
ZW9EkkRuwBf+GMz+xe4bviiyZYTBkeo5fT9ijcSe2V4ezODR5FGw4OIPACrf+0tLIwARC9pDfhqN
cZMx/Ez8dImi1Iq4nsRDplC3s+ygTf65+anv76n+3XSga8PeuPewdKM7Ho02IqodKT9gJoz0r6pu
GDp/rzrKtfhDIi+r/LM2S5zuaWTbidTJOjkVKSz+yXsg2H6kTHEFrWtMxwLeRZ0EFJmflQwS2Fq4
VbNHsZ7iFIpfX2YTg0SAcKv9UWJvsbCSOBmuQFEfRT/Orb8D070T1SoO95Dsmbl5EK1bKvUp9bWA
vrUbdVAZbITjbNt3Of3vjO3A3fiXB5ELti3j1EAcwVG0aVWVpvx/jlViL08jLVjiBCuMgrCQ9rLK
YNtjOBwnYQ2E9GM1959V392p7bCLeuJ1bKgoA1Fsbmq+yMQac0i+nOLH6eugJH6j/IJOaX9CcNFY
5lAp0F4zcfHMMPIYRr7l2GGUmWcQ1OTTFObqzoy2adPxIS+Ycu+DZMosotyK6R5kPZiLKpD84Veu
4kwMNAEoPGFINdc7uKiS2Gw/NT0QXQgk+qhoKaDQ7km0j60630n6LLdFZ9PBJ7to6qyEH76Pnvcm
yl4UkdVOT3MMYANlpqh0clj+nSg3iAb+wCC9wRZP/h11OYYXMY+t5395w9cQoaeQ5x7gyaBqP2H5
2QMhDJP0JWtRHnxCHHkzzzeL5r2LU7yqpQWzpwCE1QrnTYJNz7dZTPKkMNriVr2vYboE7wosGh4l
ZnHTcDiCjtdoC0A5SbgP8el5YJyYPzPXHkQcXqF4ims4UyTjFho6ep20QLZ2TttAU6nDAE0tgcmM
1p9RGDc0Uu8Vd/oiR9c3pPjc+jdV7RtnMfaiT/7TKxDlvyoa7LqcONE3tWazntq9SgubSLs+h8A+
WX5OJwPJ7zy9/hVXXH5yafkGsDDbobGvF3D0kpfqVOZo5ljwnKyoizHlsolnMGGbFDRpEGfETiCb
um3SXAOb4+D9rcoCqM9D3EbSr7lG2qtmUYwjHBmHZYp/63oj4iWGenTcAKePcn35KBYGCtnDoA9n
mmWCgqG3lnmQ3a9S94HmRIqO8xlGTZoGl3tyz38tFpqxJb+20Z6ya8u1qzvLjna94nZbF/tZETqi
EeVtMcmfct4tjXZcMvVbnXZiaBdGSK1KT1ObXU5fuqgKicIkmhUDV8YO5CYl6ItmJ6GY2Bk5YTCN
vo8Zs6v/p4LkQCaVcvb7G7FKsqHrWgzJwlie7FGf7ZO4brI/noU+LX8lEwtG5TRnCEl71lrAS1l0
1sXJDf16D8Jylw+Sqe0vSUjWPHpRBJMg/qs41GOu7xTd3Unam4rTKZuKAEzsSQtt+lLyR6pwO32Z
9x221kPQFWc6d8mu900qYcZFfk0xqr5Tvc5k8RzEG5jtO5wXa+2AMvC5BrxWhOqLfIUk5SWBn6oP
/Vx/iZ9ML3OwWO4J8CfhUPcodyY+Mg3CARR80VAcStL3JD9fAKIFHibIxgRB6ned1grzwQlBjfbX
YnvUGqx3NdN3m2J4+1v5xqUcLlJtyCNP8vkSL0Ci+aciNz1yQu/Ji5Gexu5eHZSTGR+6v8b13uQ+
JdtnaO2XBjqQC8XOdOnxjSKaXen/1DCQULH/LMrtiG6QjKFjJN+6+RxHPBC/DtG81koUPz+Yxn68
9RT9JO+VC3s4qDb5UEkjdjVNuf5tZjpbeTIpSpSENHIPlhfv/ZiJhby+OBhf5JhK06tnY/fmi0tJ
RZ5kjmwmU+CyIngZAyQ0Ob/R92RF93mVbfVyOEcLK88a2Wr3ZLkz6HSqtPqP3ZM7YFAw216y7ZLZ
dPzqp3IfcmS+0mbYlbt7Y/ZuWh/3ulBOsuDmOD0UinedojzlI+rEvC6gAGL9YQGhF0q5EokJMSVy
TyquKNwzdDj7H+vvXXXw57eZlAdciO8liOAW2Z8WUpZ49TkSNQAGgEnqVV6XjySSTvAAvNNiBW3h
tAEah/mnaRY88VHKTzTta557lo0x0zrwRveUVMcpmj5lJVXHeYBU7VoWXB4h9dyPevpL83/vbBbj
3KoATBLwvTj9IAIf9Ly6kX0a2Xl5UrmyWuRPI7DMviXqU4EtpwEFYWJ39lUxycqo9nNRTleFSzLG
JU2Ze6S2EYT/LW5HW6JN94hrsWrcimq2e+iJb0WyZAfBbmIKu3tT9Q5SzWomYBtFAHFYsLTkHXoS
OIN63QzVA5QXR73KAlLyuIF7zTAOEkYCQz5iYd7HOCeDjBoQF3QNNrVUPc6g0OkPpgfs7GsRIInk
T3Jckj+kGXlNVwC+uIb3ilasmBhdgsj/fFJbevoGyt+Nf/rPV4WgbU+z0U6+WqTTdNXAgMcooSdl
QXXOHPEeiQ795ctpP4eEeGIZYLAdtXNZbGk5/JWUubzujrQTF3iaVNck8xNP4xGc8aZsB6Z4ZpKy
oNbBsSuqu5j2jaG/6XAGymE8ytvJix7M29ZR4TSrD6JG4jh5gmiBcjh1g56Tg2aM7nUzvtApjJUf
fpNx2huKciOqcMBpA3oVH0nbajzNxFNK9Waxo5cKJM5/3rrvE1rn9UMLto2uQEnyUwC/JAxm3/SY
JZIhr+s5Xh6Ap/+IwGU42A0F9WbQ7kSXyGvKoKKN3OvGIeLEwxgr+Kq08VbOk2hgmHfPqqdfMXLp
OeUszjlubEm3fTTvKgRapFQE2/GHhzlSrjVP+5pSPOT5LPqu6pxDTDqiwqdzfkzKUvKqFbOc8J2X
5evwKVpD1GbO3UCCrvCFqzry2zd6nzYi7vK7w1umcP5OhxeR0KUtj+OtfLPSIfgixKJXVK34zVJg
0cOtMWfMos5WRS95FKm00oNFg5b7roxGYPrasfXb34ZOkrEc3mRFzNl482Djl6OGLVbVN6uYvuRb
5EoJ6yfK363yJ58mBtp2//cXuSN5h2bQBDnf6779Iwd/TJOtbuT38gzrW6Pk0ZhhgkQqxBTOtn6G
XMpS1V9ZqDVfM+g/I8BgdINl+59YhLrHrjcAe6I02a06I3zQ1PZL8k4NFkrktGvBPVrn2Q3PYoKZ
yns+yoGT4xAa+jm8qo2FLt/0FpTHSSodMDv04W9yU2j+r9Sw16oHoMs330tAZgX2bH2J2Nm5u1Gy
6DXi/2oJOlTBwSWhL3+T19qI0P+yVkcaemSV4VOOaWGZQVy5P3V/919N2a2Wy1xFwZwXr8kEkVB9
0IrqS94tEemqIzr1xqyVA8Njzxb5Ks9Vd27InGgOryzf4Een5rOFabyo6/fIhr5JTwOfBCTFa8Cd
C1AmDNYYXZdW9Nib09sAgLqqok2pGrBPqg9+/Gp61NDxXiZLO0eh8ppZQY+jK0agCJGkWkmYfkm3
dfHG0b4IxECUf4ph8dyvDH+KkQtHam2xXPGsNZCt9fNe3pfifo8+PA10itDw/0A17LqXdDMei/x9
1vR7UO9g8Inb5KJyAcdLf4ZyW0vqiPx3jbdF+Pnm1eTBl+LTgxFhhBuVzPC92ZYBSKqbyvfuQ5x0
b4q+lsL9UxmlMdq4liSa07r61uzbmYJK7UFUUtcHOhheGS6ErluOEVEqo/mOzWTf9H1yJx8BNkua
0DkkRUj+rXtGM+FmOIdJJaHZb1s4CQxiZJhoibrTD5eJM3LjrQT48mJuVpQ9YLNBy1d2c6ITiRiM
KMqcP2Vz5B78tLydWwbRyptSwt9uat9si4mnPK+8ieDs4EzM9jbSd42qoiyPrFlEE4CDoobf+Tsi
+0gU0iyMAfTcu650n+2kBpDCNS2z/QDqQacd2ZiGzVni5K3V5KzNjCSfLvL00xS/OjGNT9yh3Km1
sGA9TddJBL4evQtt1kkd2r2VMw12KP7srjqVuMWuHj6EKmB5nltssTBtw3DY7dUKnrFMPUoeObOo
flF6HOg6UkP4iEi4iIb/dwjdHxT6qp3lwPYkaAAB0PcNHQFDj1D85HMfTJqq5P9ii+RsOy4N/CrD
02gWif0VXDKmznOeU1Wo8O34ptAdP6RE73fkHob4FmNwJzWjEPQVXlAeyEnVm0e4cWC/+3WNh0rg
XxQF5PhKwUHMxmixhMrMPCEHWonVM1+e45Je17D7FbNmeNQYPEboRM3jmmJa060UuGpwdcz5eJOQ
SmVdpcxZUbJsjhKVSvDQFvOjojXXEp9JaleKoZTqH20apd3sqmY8mUICoxvLoPI6YAoJtGrdrSRX
pP+6zZRXqdXkNGO1vv7+L0Us3Ret81vBZkohT+qGkrixbf0lCclekguWEoIkRuRnDWox1Ag1KTHI
3+RmJXyR2E/zb4Zo/JVinQ68QYq8tvkFAPxzrV7K7uo/adz+iXciXOauAVNDchAUigH9hFsaV2vS
iKSK1HKkMl1oM4Qn7d1S8V3SU9+4a9VorQNDfJ+UFvlgkjCkWqQ+jNKhphFWn2m4K9a7rwocGVwh
eYcIl1SVhWwTfwiSuOsVIgOJFnOWKtotJG2jZnkg6bpOp3Usn24nawDQ7b7IFaQgI2uRwlFpa6SF
2YI6y/9kexa13Tdpv5P0+Lq2UvDxBgDdQ/mxxnjsm+kvn934K88ppUQNjEYpBFMRvSkZPpPh/a0J
P7vOr8bZeJEYcg0al8l9mdLLmmTo6/5dEg0JdExO5T3LxeWKEvxPWbi1m27fxVRCSeBL+ShK1Pc0
L+EH6W7NKtpK2kp2TFbME85CRtGws/vaBnxoIqesWT0rrzpQW9nOJB931FH3OlVTqbSObR4oLdkq
4V+ImS0GoXWvPKa58r0MZPaM9mndckDsr31CI+l/fqsAu1APO39W9mIsF46onSXfzvgmh1teorE/
yFTnIFGuuDlyekOFmS24wVKwSl2EPlp+GYkMx/lZrKKbk0ZavntV/Ywo3EPfBzWlelyP36ooIvVu
8ewvcQ3oEKcgiLbKJNf9rSvxW0zvs7iY/bS8TC3NmL1yA0/k/VrlEe/Qh9I1rX5jeQqpC9aOFGNo
JrcP8vWG9s+Cm2N/B9YHdo/uApjzVnWb29DvaLHtLlLgjyZQufFRKi2iNUq7+4E2Wuy2bmnXzuw/
SJZQJE9OlqQXK2WGEqKDaAefhhRkHh59dfgUGIfvMXineZfdaWIQX5wX+RSlXaKy8lX+b9bxLi+m
W/nbih0DSxA58DlzLwJbkm9j/gGwYNrL/NO6Y3Jwp/oljKbvJot2ZuHuS5jcNKFB+JSLSpKyTJxX
b4ZgBCUjtyavy8FphiO413djN9nzSarxcrjkD4LFkazGcum9dMMU6jc5Y6VGjZ57YSzESb637vWb
qPJoZQFgLAA5ua68QWIWAVVlMu1qyP6pTQC/gxp+y53Hs/fUwai1kHuXxZc90kB/3ch3y0WsMqOH
w+dNIG/EyElyeKxKhls3tAJ6FLprtq0IJAXlICFruQPqmGxhiApxmmQgW2S38vunqsquXSMBW6Kf
M0pzPnotSx8iPzsUhF60kN1Ss4D/VwdimJzpmzt7oI9BeOdU+SZqAWlvnSNluY4thzZDF3lqT5K5
igwalTZmPu3xBgDTAqORYDx3X82aNhHyh5JmXx+g0dubuleZsoyvjEBBXkSZxDF2eRTdNj3zTo8x
WMOQAz2J6kSVduO/nzBfv9Ke+q/47gzvsiXydxEL+ZnCAro45VNkyxaQ9J5bqogOqcJBpuPI6LQ7
wdOIWAnaT9S3EGy2tfIs/+814C14TfQH/ZjPTVff0lSxYgRF3YjuFxXiLcZDB6hHLG4Dd57iVm9m
4ZykKiqvSc1EqqO2YjxrHLClGGBmrtfCflUYjzCmb8Xmig5Yo+FGLQ8ayEA+K/KSxPZfnw3bxZ32
ArwSMXCtlObi/lbkdsmsV8jOoNjgiVHqGgDEgRWqunAPl8o2GVhUMXressvyfB+l5cE3T2z2p9iB
UuyMHCLalaJrmE6vl8K8SgpvJ4ZNQnD5QjkscgZaGuN6lo3uN1lhqXjIT3mL53s3DZUQOd4C2BME
AFUSAQtsJQss1ZZ4JFFX2Fcyyq0kESHSKwUzTRKV8fLTmMZjPL7S201BHavAn6QEJLlMs7efmhDm
CnGScVmlcDFo+EjG39Dbb7Fin+QmRRUw7gA5sa4WZXi0c6YQTsqrrKQ8pW+7f7alHlR33UB5e5n4
1E0sWHH+93HVfDNgfRYbZFcj4M7HYhhhdir+6ih8szP3ea4rmCalyDWuToMDs8oyMlSMuokcTTE7
odWBosMRqS4gxKD/eUuAKsiiyn2KuI8iju7OUuxP2bhhfs485cNK02t6nBi6Un2jd0XnErPQVD69
UlPbkLBcS3GrkhNT6bYc1/lqIO4BLheswA2SndBD7BrHuhPTLTlbVwA5ZT8Bmf0H3oDb87qO5gcB
idHvcRR4UjSlx7ahBxVMGLLR9wxEqYwrxaaMgschwFOTUfVd8S7aSXfE1bCeJf8gMaYYvoxuVK9L
3nszD8TiTLrzqTdr/kcyKeL8AmPfpMn0sSZr+MioFaKm4Zdip0viHdN70h6ZGA7xwlkNta//KUhZ
BS1qLlfQnp3EJ5PVFQ1JjYu54v6dX+vnDoYUYPjzwQQ7x37btI8ZOnwk1OdESlc3j/x5FENYQNVA
SlQisahrGlj9jazoqpek1NGG3cafo7U2JcimFQWV+oQk4fImuXTxaTwX39hZwu3oF/dSTaB57DTG
uNpVXrzHxkW0mpyj1h2/W/tNFnbdPBHJxYgExCJFs6Wki78vVudM7vw/48Z4jk+zY+AIYAJVuZNT
KF7KquAo6MlbK8PbU/2koLe3LOdDQN6r+UMDCTZYHXZapx6jjJOjdBfNi95mj+GsbJtEGgJ911t6
UpvyRpJfsi/6ElFQ+efuRJ69Ly1zK5eUf3lrAJ8lOQJhBcIpq9q65qOrl9fr6XPos81psSOGkF2S
x1zlC11Fpyi8TH+h0W6TdFw/Kh8fObBq7bzONJWI7MkByaWnVMsZrYHC50gpybtXOR+rwxjXG7mi
5AjjxN1DkLWWbORErlVxi3ELEObCOMzWyD5BPRBIybRuyxfHyugL9PajreDlUwfBh/KwlPIeZUhP
y62UajrbPAxk7DUGxidkq4hS8RykY0a9NE1NnSKygtgFO9VPryMLrRvNtg8BlQIPnYbiSYF1Lhbb
D4ckSzmefUwo84WJrUqGDMqslxJ6NPM8YF7t/+PqvJYbV5Ys+kWIgDevJEAvUt69IPp0q+EKroCC
+/pZ4Jk7MzFx4/ZpSZRaJIGqrMy912bpGVnM1jwV7HS3dvK2Vfek1d1H0eZ/pB9/3X+WyxWPdQQ2
54K9hDKKfdivm2vlENtTzS8OGE19aP4J1IKmj7OWbka15ZwxUf5aVv1vnH405CAxyOypE9cnlpCk
rPXaLovW2eU6Q1+f/n0wGajPbozWNXr9cK0qXodBv8tPlnRgjVw2vNG/JP33dbUWi3gXJtC/f3f7
FrsuhInzKou5z8jshE5b77ysP3AtB1YJHqOal5hT3HrbrQvQejuu2y7QdXpM5es6AF0fV4OQK220
FLQy141kVZBbfR1pmX9azwzr960nRlSvh6JpSRLmnV+XvmwcvwLyB3wUlRxD18lfABaO4E/YEvXP
ejOutZUvdq2Qv90pxwYP64z3YV0xFB6B9QJdtXx9cbBNYvQaGF//vZis9cSqgXUguuZl9/AfmdH6
bMrUeupT9z6yzCrYS95CZM90X2YdKbdqyK/TnP/8Z0vPE/9r4vOGbRCUJZ+tsSTsmvNZuvxdS431
t/TES6Kal3V3obF0oAm3X2+P9WHEzv0gvGfPWR+4rh2+IGIgMBHm0wVYa4lOPLRsdasIa11vmtkP
u5H1XzV4phnbZuR+U7eYmQhB36OQZpnmsX6S3pev9V9afxFzdA4F2gDbDQBOvPy7qFJ0JfVXyVh0
rNuHCZluP37UxvyX1vgXrzcn8O/1VLiWfUEG6UXltz6gBbq+T3Ha3ToLSui6Dpu4LrjK9RjlvVRQ
sHkmnDGmYuC8cS+KZDYcIRzu1gnjulKsbxaZZO/gh9dfBvPZvQ6yfeOPA3JIJc8VYoxVsCHr/mpL
wuwC9sJ4jctzp8f1clz/f5c6rRf5egF7GkyWRAv7liwuKpD1AXfJb6VWVRIUehpyq9oXG9VHjVds
MGmKcnH9p+0g44VYjjxa3/K1bh08dVT9tLtPpb+1pPxc593rbrRqHpNLbZmf91/LFvOvvsnPLrZz
4SgEt7xCwE//bAy4YswK141+ndNWawec3rKYiyZquFk2DFqgUcK4v+SKhxr2wmnQKtC5L2ct0byj
GWuPQI/NsE9i4Ji1BqVxaO1tY7Y/TupUj64BAz/Xj2VTx1dio/AAaCRWeJUfKQ+OFLhGWK5Ib+z6
l46s58mTYlflUkaeTxKyHcg8VIVe7rPRJlnCnPfdiKYtqcb8qMVSA0qtNtNSJU/g5LnSxscUtRnd
GR908M62kuZUI403kcjOuja+ppbx4zSGdmxsAc8Q+VpUp83JJovsOMXFSh22gBt1pb+bUKFM5hnl
3qdUV5MnsIF5RPwKcRZRPsTHskSNaI5N+mSM3Sb34K4TOoxRDHRp6mBTi8Vgwwbnl9aAY7I+uzc7
nuyz0UyouJRzy4W2wsODnbD65zIenJ1VInLUZeTkjQksIne2HPgAtW48rUL63j8bpSlDwwtgBuIL
wYNPIK1m1u9ikNZmSfqvXOCeHr3lkKrR4JSKL4SDfwwD6NZN1q2TdHhcInV29VoiQXAQIWGR08OM
OKU2RDh07R8BBUs0MyQ3ndeaAMYQaJe+wXQ6IJoeQqsDXlOO5biRzTyACfWZoHv5yZoZ1rp2XUWu
lrrbmZBaAmlYV3r8oe6YvFlGEPYWdPlKvEF4AWVWWbdSDMcim+1NQA40HGj/2QiskcfJ38oVV6yE
BqR5jJajYW4dyjd9mP+x/OlCWhWAvNTKI1O+aQy1syI7K6+ZtkiOLkD93wwohBvlj3wzjH7NcQ9j
m/2pZEq6lSpfgN6KtfNfhV7r7YvCl5Rx+KDgNBmsBjPPr7Tf9ASX59Jp0Kvxtiv9A1YIZdwU9OGY
6WoDTHvXZfV7vJpfLHAgbUtOBbeCFUCJin0lLkuMD1PTWR9Ivl0DS1IcsnSSO+bkAVDlfCgwOy/4
c5dBe6oxYo86vR6hId/Pk2NhcdEI2AXpjLHRsI/dYk4noLGs0gI7t4kLDRjBr3TojSu2bZoyc5Ic
FXdAEgzhYP8iTNnd9ZgCV7f7iWItmv5J1HLx2cc2ma3QhjUSIZg5HXTpABKrm4vvIduOnVnfxYrF
tIxzODrOQuhE1Z08Q4idVkD+i1mRNzk8y2gl73sxO5TmGNDF9XqjWe7nvIibUU/2qUjaCNANtpC2
IRQFwLgxmGE6uONmSqxXoohBNnNKzmJMmykhHGM+AahiUlUx/KQteRgzT98NOm6JpEm2MkecaYDV
X9rKiYwM1mTZIa2X40BOsDwMZVkfdKOsNk6VTfh5n3XXNvYZvxnOEpqP/BZDD+LO1Od5P1FqLcaI
U6oG3awGle9jY5g3gEf+Wf6acv4ES0t6hGeTkAI9eoKkIfpxh2GbSw02s7mK1axx3DUWl4tX5fsx
WRMOC5RImW6+j9ghV6Opjm35JBeetWd13oZx+62Y7W5rCzJ1Caho8cvOMWPFX9pS4y6cX+qgQrqy
tNpOJ+LbeqrbmfSflLCXcgKL0OZYE+V4LT3k+vEEISmQaBkzAxvAGjagN1UJ4NMwwmpqnN2ItDLt
BVJzizwa1Jq7yviyaZSfYmeIBgEfYAYyGi5O8mqoZUb2bpZbO5sZ5XuLvw0c84xCpD76cYf5Nht3
9WAQWQRwwhihxVoDUQY+DjQuhyKR6iUPdSdYs2WnfOO2E8RNYiHsJhg2lt8GYeMZ9JoLr0aNjufE
yVUJ7/dvEGOPUsQ5leLdEk5yEIVCbDADXhiS+ZSWXjimMkEn5j81OM8tCXlS5RAdZ0H3vFE2b3IW
bN2xIp3zypZpbFyP6aLAx7Yx5Esa6NdxbeSnUHdQ8i74i3M8L0o3mWlUIfTuMexc491t8YcX7Pt0
BOK08bjBCaIwK/s7aHVIkY68jWX1boyoB0iC0UQxRiBdXlxt8MFNp4Cc3fYv6GPo/U3wTc6hFfba
1WNkzhacvDGCDLZF3CN7JDWaEKA5AL+OOP7BqH47mrdjrqb1zpMmuf48j0tNA5gE7sbB4m7+rWOS
kZULiqvjhBA7xn5hx89ykwnvUBLcACGoRk5CjT+fm2uDFujV9VwWeH86IEUkWjOH3p67KABtG1xe
ULbHwdB2UtlvdAElV+3UA4U7tfn0YjzkXR0JikpKgSDfA7r9nXb8hiM0C7uilA0sLwoc40EJjWEX
DbwoE0+u2x98i3BWb340xanvsmzH08bIZ6ov5TrE0VX6dxf3UT43yMQY7blT8g94oCaS1XuZKPPU
lMI8Kdsqtq2jM1ArplOjfJabAWKZQ6a7Bnhg4qYDU1vTNwCeEghr5zt+c6p862BNy7jHavxUG7gp
Jw0EkAvSkM3SAvyqOwuZTiDYOaxvxjRRR0r/YGNOLanUmWpP958DeLvYEOQMrdHqPshI+axskIw2
1udWGV+GnizhUgLu1Q2w6hildKE+65FBAnOzgUhUWHKixkzZZYytu0ByPK0swo5eJ7fWdmMhz8Ao
MAqRxOZkxr6P+9cRxuE2FeJZKAH0c/0jtcz2BIMHq17R/rQ25SjUhZvT4UQxy8vQ5faxbpfuFOht
d+pkcSNpEVImByCVA4RXBbP9AcdUrZ2mKm+A8Mqjg1phA2KcgbKJUMuEgh+JTcsZoYytJ1EsW9vn
PLG0rbX33PZgetj5DR1ARUlMNuKdUkb3Tod0uRTilOXKoz7V2zHiXaazvL6KRZnWO83SX8ZlyCPK
aXbCaWSqbymDkXqFqde16p7zW1yzXhWgdIKaWtEoWB6a+gR2uz4NtUMbieJKzARnFONkbczU25om
fMepIguwrgpCaMqzNyqIZ5SI1qJ+OxbXGwkUFxvVUiPZC8cCPnDtcenE9rvwsRfQlt6lFrlJgXZF
IINkd9otXRyOi/Fa+oRLVUS41SgD1qtkaDyOXQ2tUul0RaQ3JQOFYYFPamz6yQxZJyg40nrT4Iyd
52KICtwsW90GqzT8TVaqGPkl6Q6369WygEwCRi+FajE43O+lt4Q96LcL/2Gjz5AT006AEe6Y0yb2
vLEpY7epRnhKvfYWRz+0/P6SD2CvKu1sWQJu79RB1csL/DDxRVrz73xZMDGo+tOlPPE6f6fl1ko7
Yx9KE9MKvS6LZjInWACdC0JgA6Bs/q0JqCiDwYusdT+Gy5UdWDqvkf2dGbxDKgiu0pnsyJO071YU
oz1vY43CRBAD1SiXpADyKcv0VOYEM+rvUmBz38zcdidzKGGjTPUA1NCkP7q9f1Zfv9TcH+Uo3m8v
H7n67n8VeeEBw1kf8O833L83M1p8k83T6CLN0+h7iZRy3Uyd9f2uEDOgb2PPqIrxsATS27or2sUy
g1djnB4S8ge4/3kNJkI5u0p2FOfUBoWyt4AGxm3bE5ERqG7bQSZO2RrmKp8jXe8fVJ7Q05qQxjSi
V2RK0mjMu31PJ9RcV9bAJWSJ4h61jjNG+Vj9HTLvKTfL+Jyk6Z7AO+iVfvxTzMHjEvzpexyPcaF7
+2SZUZgCa5h6+8Yurm2q6pJ2wWvjo5eSKJqypTn0bPZEsaWHPmHyTm9eROYCvKT2TmwFnVHthgGl
SjX2DrlR2afQc28zJ2bUN+2nH7UBFB8nHwPqSiodYVrnRPhfHSlkG3yq3cmvgq2txd5e+m8J3ZBt
z5xxMxATeVAaqTopBht7ZAYMgp+46sU7zAN+k4p8DOw0Hw7JupyIPQ6SEu72RLNoNbaGxmI7l0Vj
8apm41Ih0EfhuZzddq/moDl7htNG61o+J0a6JXZM35bKYIUPNZCX27plWogTSm3jmWlyYoNSEo+d
T06FAvcjyPSzDPHsSUNAo5I/fqPdRvhVuIUO2djRQAZbPDjJc6e9Fh3BdINmhdYqAzO12iTpY7nQ
eLo4fhCObQWcupewyNuSxOXB35aN/a6boLnKSl5dQ38Gi06yV8nGv9jNCevPRzmPb23Zf8ZjCT20
zE4F+c0sMcjx4xkNhD3Jm9lS2i/raRsKogUxf/nRzHzeEE1S1X+NbAq9NLcjXcYw8MVWd+s8NIbx
YoDU3sQ1nVRQYI9T41KstUSvFShxUaRsha7kds6Xt8ZLeS30FYpWrIeLJg2i1pV7d8r6k1kkN4/z
H0orjWNak8xbp47/yfTlGJAnFQa62NRacLX6qY8Yx/3Wxj4lExkM+2I6R23IQiwfKMgbIjqRWIaa
UP52WjKahXTmdol2qKicDn3r/yWUpBHxQqyqRpmKkLbhepBu+9npKtj6oxHmtnEO8vpl7HwEIgIM
udk9NBZRgtM0PHaj/RRUy62B/bWJPeI3ENLQx4g6wyYipANPQY8F0bRzRG1wkHrbwGFCiOTvSzHd
SM4+tXP/Ik3n0w2KSz+AQIO3wtbfnivH4l/0jacBrqhp5Ezfh4dZ4OokwlDry7OrOw8IAqEcylaG
Se4/0t3ckHU3PFqW+kro3W0bupZ17FAEwG6mY2FGSuO1jwWy0CJzqwtQ/UF/ygjsMnPebmY3XSx/
VzmRSEDbzI1R0gUYmu686N8eeb+ZqC+yFldp+vZuDJJuwy55+DBnBKKZVShuVMhpbnBMmzmL3H4Y
QpJyTPqPKeikYuAfd331SKIOoV5/1DSap1ojX7Xz6s/SdbeGD/qxm1+0SmdIzr2eSaKEJIEcqkjY
kmg8b5ZcPaLbj+wa6CaO2Edf848ATcuoG9XZcJEzDvKsFxh+KhE/kqw78LSDnZa5UUGbe2N4hhbW
Cbkgntka4WI1H5XTPXWWRIxA7EdVzhXjhybUBbVcy/W944fsMAARLZFSq3p/DSN/6Wx5bXP3r2l/
BD0FPkeMR4Blh6Dy28jHgQ8r+2JrTrBTktDIIjFeWV1vy+wCOKNbtpZgg5PfMgfNHIMWzpOy2MD1
B5k4bD+aQ2zTyugbkPTxTmbdmZLKzSGCA2xpGbcjIiGSMEQOIzc5xaFZsli1pExs+hTA1kQx4LIk
mjZPyeifJwdMZWpjCkousrc4TWTzDr0oej0N2qD0jKf7+xXnNXUXw+Sy2ZvrobAK2s9WYy8yuxtp
UQcp2Dz6XobwgLaZA+TMIFFroxcL3S1L3Loq/vZIU18a8d65yFOK+mhg+tlz2ulO//uHRh/s/3x4
/0Lj6Ls6H5yDGseq2vV5r0h6JCRgO4/m2nhv/v1cRo/8vEiR0d9c/0oMU8w2uPaI0g462zQH8nT/
w6+GvQXE/6C5wVOr5/PB5t2nqU0TvLVrdBSnzpvrrzzQb65evrb2gK7Pd095BmzLwGTyiHk0ZT2Z
T0Xl41jriejS7DQgjDcHdu/FZVTAdAwsCztu/ZFkQANHQhWpQAIgUkyyYNnQu/bUnlTRw2JpAngq
BXVtfmspvweY099ctslJunqkdTWJPx48zCGtjmBBxSl+xitWcSahfAIAl21JAnjM+15/sewrqhZy
HcYa7u3YfOWWTtLonOzJ6iuOdZ76RK5sgAVP+1lNgPgxIo693XGyFQD7vGiG6zgSRrXthkqgRjSf
9KB/rcr6RooQroc2OehT1W+HVtP3ca8A/drZw2LnVQQtmYETd+wmR4e3uIY4Alv/oW44+hL+idko
LUxos2zaXlHfOz+xWXYRnlW4XxlsNT1+Aoonw3RqbtRmmLcTMw/BvTgb8gK9tTS65XGZhXlcP6zZ
H2uegOfXj00NKw36qOnFT76pPRksuegfHlXS7uvJNTZTOb8z2ZMEZCUPQc8pc45ltal94zeCj2/p
fJYGNSHiX35BdRlVjuGb439e7fXejTRZoTYIxj3zinILc1db4Im3lvN7cZiG+XPy17KcB6GRa4T/
LDKQ3lMMTC9a8gOB9K3yL91In8kMaIm5VXUMpu4MNFocCicCy0o8jOJlG3N6JtqIVdEGvZ5VkW6+
+U59Llso5E5LF6pxFm2//vDS6a9pB8t57S4TiRZcOr9/mVsmGR1kwyHxX+4xaWnWnzXG1NsejkTd
p9W2iREwrFlEoqe2CDrrZXLqXQBn6mittX6baNEcJ7tilI9O3p9yo9wxm9WIhKAJCBWNe5+ATW0a
vlybWWTWGT8SofXm/vqOUsO/5hJyZLl9OLDqkU7hfZYvTZKcrEBfDp7rS9qQ40XX5N5R4+fMzGZn
9clTovR4O2n0SSfAmBunaYqLY0L5zgrjSlkvT0RmkHlbNKTK9P1yENiSo4afHEmQjZtBxePOXOrp
wsb/RCJIvVetuEDQTsO+Al7kt0TB67HzmtCl3+o6JxetZB3SEDpTuYCL9oKK0PZgofPrEvuCEN2B
91/+0GwWIRGZ5mL71zml9s/Tko7cLMkfMki4izW4x2SwkmWlTOKCbcVLHue/qnp2IjTMpJoyI6yh
e7cJKxN5RMWuC5ZpMzuD/+CzrbJuj8gA1g9bs2jUnpMNnZD54f6I++cLT3CYb0ryKXmwHk5rtDZJ
4QRiAujWudHCbtKyhYNE6zx486+hJd7TrEz74f4HVEXn37+V3Zq+SJzX5v45cipnfEfy+v8eWy6U
ioPf4a2rXG0O71+WWd+eZ0uATPRVh3yOHz+q4Nuu/V+kjXKt5KDTJ2IlH8z1b/cPEQh3F5d8x/tH
989DvfCJ0aYJgbkGnCs3CG31xc93/35MrtylThPnOBuO+TAHeGuWhPPmPJgPykxoAWdea9Ai9EnJ
/t9PguMBalKUZnT/5P2bMyYmHnXciTGfS7rEikAyCu00rj85KWM5h9T/7lGvBCLI9SH37+XGGXdx
SjJEqezgoaA1utVz2w+9WvEMc50DTL1+ZeCiPUnZHe9fsJYsfugdhBvmJB/vn7p/fxDYv7W0Sg73
j+6fb2PSYMh/McL7NzX1aO+IjiTy/n9+rG2OR0ALxbVdgLayjKcXCL9kOYyqPg9rMEtvz2CI+WKG
aBxEcT8+s4K3R1kpzuCZiENOyeVFi+dDobHMEW7WbtXovJLzvM+k4NSnMxqo8/oZ8goldwPa2JFN
hVMPFS66j52dw5YAtvGkd1Lukhj7FGBRDczzggQ9q4EpD1Avi7Q7tNBHNjFqlK1viK+FKNTR7sjl
oHlFztO20Zj+L4LkIDN9WgvJQlClDEXw5cbeo5+zsDBPkZk60zo/toQhAb7vdsm0BMSMDGHn40pr
q5ibJLsw7x5XpvPkl3Q0AloPFQU7yR4Pat2TC4LqF1NngMNJhnvqWWcyAqQkicieILm2OY0+XRgv
9q5NonZBnN1MzbkWatiN7QLnRyQPpkvsjma99DGRWUVreVt0KJ8x4VG4QjAmdzHNCbcF+q1hWSX5
nBHPsUyo6lWy3Lqi4LukD++g6z/MEqaVAUQnw7FlK5T6hf8xZMSbGl5zLJXYW1N1CNKnWYijGjVx
8J344Lp6sm2cGc8Ko+Desa5e1R9U339aqX/1Wn8kirs7EaSos0yzDjJsf/MQw4pcXkphfSStR53P
28nhC+0Bv28yPTIGpDTusW5XyAuZOzABvhUTMJ9FcI5C6E/vuzwAwa8G+jbdfXg0GQ8BjCWbU1DE
+21bJN90QAitabgxZHnTvAZitPcO5KGL4PUgaKk5rHc9a5mTzDDX21vvtpes+WUJqHgTuQxjFvpe
rw5erj2Q0CTDsk0eK/NXHpNQQ8R8SuC8x8Y9QRldc3+DDgjURGN3E5tkbWbG/K6N7RusTEEuDBOi
VmkDtlE9xHzPQbipfntckam1DmDLwQXxnP34pUOCJKUUIW1kCNbDTzqbuHDZAGXNG41PkFODDr/Z
9iM261OdckIKBvpwFi6dsMEEzy+CICkAm5rRGkXYiIat/+M1jrZJ2tXKWdmoM5a91U5hXWXtUYEu
a5mDypFtM3XWZnbQ036ed+Oi9hWDnYur0QkanPfZZkZvawAqhu7Sa+mTr7Kj6WGHxY00zSui19Tf
Ca+5mb0I63GGolIeGX3BNfioPatAv9fekqTcMR49DwBINj59qV2gyAEte2aFHUdiAlM+prJlJk2W
aPFqVPKZzLW1UfTuiybbcfpFx9ppHDt9IiKKpaJDl4b6bLz10nkh0HUnreEUVyWjACC5OblorTQv
TFCCkHuOub6GPJ4UT7GcSmi3pGdTMDTy4Lct/hef5A3ZP3p5gysJHTWL6b5rxvepjTusJ9OnkcnQ
501ETzDvvGJgEj5tPT8AyWHD/lP9t4D5CzE2vXokjYOS1B7ixnpIwIp7RvnX6dvL6NoNZ1sosVA1
s6FQW8PClW64NMc7vyH6LMZ2T4OKIDrHLJi2F8XFtFtwLLXnbAz6e+faBl3fLt7V1/tbOZofcT/s
Qem2RwA+jAXqbxwzkMUb4xUsbnUYX0cku7gNQIiu6Q+2tcDZdqv3gkpb92neT3kNzYYtuFYXbLGC
zg21p6N8mLPiqaODm7vzUROsI+mc4qFbCfN13b4skiwlxnIYqsgddrqFDdrx8Pu/j8ywfCiFJwLA
GSPSFG7bfhesaX59e831JCzI/YO7DWK8tf1n1w9ecya7THTbG/R8UsBuS9td2Q/p30Cr3Be++9JO
UHmahSyCNvmjp/ljL5k0BAZjQ5/4rPXq1UvaYyWJZBnj+ryjAwyx/S0oXZQAXvtGWwK9J30UiOD8
d8cwgrCBlNaJGOYw0+ZPHx8NffRHgkTx7xCQuAHTSEFGdEMe+2HRw710nrmokEqQtpLn9mZxdFK/
YZ3TSaWhEtgfmdETQNOl9M/IIR6N4cuRfRsSOElKoZdJufEM2p4VnW/wTPO7Tcp1itOr459SBn84
zDrJqGFYtICAJuqs3Q/pkIeOke0CL3ioGUtuvKR9oyo8ehajWOt9FSLNCeHEruv5EUl6zFrlo6nX
34HLha3cRyTa763V/pkXHGbaIg4dPA0XxeveMp47hVSg/Pbzkgu/n37Tx3tQSVR7+TcF3lmN3nFM
8sh1RjZskXhbUNgvHsKgReQvjlcIDM1M44r5PPZgH1u7wxBZslgW4w1G0rcQD3pTvE7GP66skYgM
5TFxGoJ0DAAc7U559OeRyd5EYu9d+A8RPwHYhz3vmib79I0K13sCvRjDbsDxxkl+MSw9ON7MUzAJ
depz9aF6ealzgUiSjErfq84GCgs30b7SwHwnnfLLybk8tBV7TvT7BjL2RzANHSoE3o0p1X83nf6p
OLcguoZlUmxK6CXkZFwECeKlOTGvmi9oK06EOWPif6mKgcSWXr3T5AUglb3b9Gi2ZW6+5E7+1aLV
IKITjzoTdpmLJ1vqz7WJIyGlZGk62DpgiWtik/PlO24Yc/KLHRWU4dEzf2sxc7aMWU9qUxQ58oV0
oDnyy+9GsmN2oOFrthZiqqig9u7c7IRXkqDSy4PuqE9A2AyOrPl7dHtOVpV4jk3Z07mmL8sWth1Q
b3AsZpiuc1nRSjqa6rq0XpQX54LWn2HQoDOArFct4Z3tzHCdDKldn5na1p2GCLKzs6XhbJwr9TZP
xjXQ2KU9ySvr9oqoZ/6iF+VJWcb7WLivoo1x+DlnypOoWIYbI6X6miSXjG6gz0gzdl6kFrjsc9ot
mfJXKuQHM2lp4QHK3o6N/Thz75oVXXriM0gc/UuQaR92Op4pEOOjTG+FruXk1s6hNoiPCfbhpnL1
3RR3Fw+VOCoz6sqRU3Gn3DfT4dYqZ8a3S7DGGpfOe1KBJKsFg2lMPt/0oY8SALhVVPJoLfXbQrtr
aurmMDZgzW15slOdxd55z/O8CA1zuA4uACU8FBRWqJqaGRZBlvYhpJv3ZuGc3qXzZ08OWzrUp4Xt
YuoylsckGkaR72hPn3FfdxsxBdoawI4xCjUvPRd/zBWCK2WFnCZBfxGNWac3TF0xkWSYDXrtcGfT
UlsKiJ0kKR3p/6Ms+cx9CMEL0QirNcOaVqFB7b17fAd9jACrCLwR2c1nZNLrEGInRvcBMhJbH605
rkMaH8XDYuBX1/38u8GmHNtM4rib5uTZNpeT1dS/Cs3lDmO23FQ4IMzgqdT9n3KafM6diBkARlG7
jvkbY5e/KbXAuuP0ZJb4nOY1iuvAei0BicRdfcz8EYEEam2pc7Fryb7M+h39gieSj5dNteB6s4di
2yf5n2VqmSjOP2P/ocwh1LnwcA4s3tHtjnnuPOq2WYWwYeuI8RvcNAdCR4xkZbv0FDV1Edzyjg4C
/wsTvT1Y+pXIMBE28xpfVZVeZDk/k2F9ppb7EbfuJZf9WVX992A3SGRxWTkDlZmqv3OHl9VKHHyA
aEdsiwgcuypoLKzCJTclt2Oen12TU78ujDfo/dFQ5bfUq1GPCRzeVMHTXL14S4nIYh0w+xOnH324
CGvUQDxuu95SrBKc7ipv4IhejniAfwi3fHcc+5DUJFL5iALxfDzqXbxGYazdXsc+2o5gAifAMFrl
c9cbl2wG2zfG3m2R861tVXOxJ+1LZ6cmZ/Ka5lxmyyDYi5BjcgF+5Z31oLcu8SJkfUxq+IlV8O5r
aZTL9BjP1Z/Mmrm3gegqtnZM/huPxSLS1ywvre33yi8osIMH+pLnGbhLTmQChcsEA19n4EOIXhNz
KwMjucbeA9Ol3yhvqZ2YarZ/aDBuK6+/TKV4NLTpzTKHb3ZW0oIPmWnSrl3wpyKW8FL0k7ovTgG4
6JWiGdN20mqn3Pr1yIwiAQmsmwevK7+lW8AqK2gzMm7wNNj3dTHthorQN61/oVB9Eu3yHiTtNZjj
g19MAFD6nZiznkVwOKPzixAUXrRmtFDoUUnpZvmBq+rbitt9XBT6JjeWqHB4+ugfaZZLYlOZpeuN
Td9j7bPJoxGwLNSZPEFlQuZQPIvc4Pkmb8gLcxpvZJUBcH00VMpRA8tQLPqja9AdtN2JxiO5IUHu
R42B1cOh7eh6L4QCbgh8gOHaHfVB/NFykM/SDPhnGGqMCyH3Je08oj/fiP1CKMY74lse5jER9WuK
uUSRRJrQKdPS1xglAkDKc+pZL/ZYHpwmHiBfL9ektygnJFFAWmwTK8lcLhOzdh6oT2PP3ZGvJZc4
LGeTw681vZAR4dCWsvezZe6tbCSyGaatFVaDDQiFVu/I0nt/ETPNgzKO9I09MktzLCO28aSv1vFV
ceDNpN0z2egkfs1Kavk6UGI+49Dr0ljkHNdTO0o1OjbkUAeWcSMKbGfl6xWbZs6Gu4lClik8pdSD
o/sv9A24narx01L1b6fqmam61g2WDkv2sjCiamCfkdPj94yEV7OzVO+WS6uyLAYUEYR/MgGIATGW
397wHRDgBU+NARvhX8g/YvvWq0d6BPskUDviG55dEIwsWzptRmCUHBg5puTjVdeGxxYNTUgg52Gk
P2cp/9VJu4Lc3o/St6MssMQOH2698TVOWRlNQRvr/KYLmmPjqJdssq3InH9zGOK85xMiUyMHoIKp
UuSOKFS1cDAka2V57QxY2alPUPNkAIjuUEFKxudx/tzOjN3VdKsrEY3z8Js8Nep66nIOPmS72nh7
4MXPU/Y20Cndd6Z/TYqEkdFIAuFsHFBVYq9unjSThuZs+D9VCki/w3qzsZNTki0vSGRM4DYNBSYs
sCZ5y2btn3SC8TZY/0XUeS23jURp+Im6ChmNWwJgVg6WfIOyPRIaOTfC0+9H7VbtjctjayyKBBrn
/PGrKOlzTFCQLHRD0sXh7mqeGUCVYPTKdnYyBWUV+e+lccaDTzwDWafMJ/T9jBo1kFgvmXD8Qz0u
CsRl+9g2/dWtKFhqzpicEKbmpj1OluKDZ94+7ZNXpcCAq24iQFf7/wJXv9AztB/g9Lv0eapFtb9d
J07NNVKsCf2mODymDdJYDMmfdLMeN1bFUnWPBtl0OwLEvgjgiyiK5zmWTLtENydnyz+oEqLxEF0E
MbEIJNH/6anhNCm3CP0fj+ZOdZE/B09D7XxXXvGiOPJ2en3rbnGQdnneBnXa6Nj1mhqcyCdxbGzj
kYqa218Sdke7qTKPtxvEVfgwLL2U2N6/ufcJy2WJ7jJ599nQg33CdXlqDdfdOePyKYi+KJKvyV+9
3ah5pDjzYcTDyRqMYKE109/Q7EgTmwrDNbUdAUltloLTLloCZJz+KKRFVyh/wPHFNX97Vk1J9uqR
KcdU596PpUfAV3U0NtKgazLsltSJdTe+lXOUjPaXdXs2pBKqOsnWx9vZqcX20iW8nkSgz2w7Vltq
4U5s/L892RzNtUHBvtDbmoxnkq54vrGt7nyNAkd3N1cqXHnzt1rlg+udDZHRNt+ZCaINrnBzan8R
Y2S0ajusGphw1cxW00CQTVrIP057hFN+04U17Eu29gB7jFUTY9cSG0INO6jZYlFqqoiBLqph75fz
eaDGj+NgOQzl8CrTOcKV9I8qV3yjr72M3TUxT4ZffXs1/G3R/SmDIr/z8aSqWwrqxkp/yWrxMnEs
cuwzdk2l/LMWYToQZ5/MLxMi9SrPHoVEONyMlIQrPcQqubaGQGgNaHlokxVysTERUeSvhD4dc6tQ
nIi4sEtNd1RZoyA3U/1LV4Jttp3OXoq1cZz+GnP3twvoQsmK5tvxF5v4+8iczTaEaDsFaDjSrj00
XtXuW8jpMC9dfZS1QxMb0gpfUSWAypL8gulS37aVsb2YeXeU5XInPf8UICkbXVnjrMjv6f/ZQ/5B
r604cRt73XlteR2N/Nps6/1KNyUXzPjhE8JZ1DZxQw6WburJnJYeQlvlD2v+m1E02bl0L9wulDkP
vm0/wbvufPimH3Zd/uSRw27oRkLi1xZsb+yo6tYP1PHUyKminWVSHZZ4BRw72WnwYsn5dfQna0eM
YHkimAttnEVrUNUjWekXdPy5y3zcvwz1U2GUPPo4sUBxuT+pNjXRDJeakl4GCChxBx20pqBkRn9n
GHATzXSuO7cOXY6wmakwXVD+UoVHGD1rbJQbzcGr5shHa2PlM81mk/9RmsHThJMXC/dTe7M1Bylx
2SW3pBDBgwDhileR5XH+vCmP+sUuyaI0GM88H/FFuH4SGg3NgUbKh4RM2KHai3DhqWtIrZT5lxw+
vDLByiSWlF4v/wlYbR8I/6X2MJN29UwF1JpfyUdYotxjJSJ78qbxdfM99P1BrL5/MppbkntMCtx4
R2B1XMkeFqyzHpeiwT60Oh8NMcwRQ/G9VVqoYhj3cpfsC7cZ/3MnPJpLN8gdBegkhc/d8rChmkdp
/N/YBCsSdMI4XPbh7davSc/1fLLd4dg2jFNpuSX7AYnrDP4GoDVY4QIeY1nJae4NJjKnfEfOvigz
NoH4aW/n25rneZsfmgF4z2YgGavpyMX51xlf+6n/cPLyBVkFsjN8bdGS6fH+1uXiSi8JJ5fT5Yfl
1GxSaB+pBboM6Fj3XaWRoFAvKBsac83uQKrVbaSQqLXedHZzJNuR66eIzKrTgJ9yhyzqlVA/sm37
sEC01pe/JtlnUW/bZjxIPjxrCd5hAyV7KZ/YXIxYNGr1zHxHXbEwHC5ebpyp7Yn+p+1jm6oHzxE8
dPDbjXAYtS7ebHyWscY0lrKETdjoFZi/Xa6nJc2YP4sSfZujn4C2Y6RHAeVfqPcMXaURJF/kozyI
oCVUOGWgbHZTHVSKP+lGGMGrxch6fpFJeuwMNbKAzkkoJhCL1CxCK5NuqKbplQwTGVEJXsaB2aZX
JcuIyK/nqkzeNnQcIT1/wd4Vy8MkHOOa8mxUN+1+kBvXUrr+NeAg4C7bfrn5YL6vBXUOFCfsVyyT
R/s2xC8O9y9AkIe9Y/DneVfZDTPiIsCKTHFYlfkazFk8C1RPYKB5ZLkeNFSe0Y4rgQ98F4gjWMQX
rmQ8nTRt3YCBKSA+T+evecKpKtJ0PArRsP4Uy9OCiqNsNeFHjvlCRQU/9QIQo2qD8u26SzGnmBbP
MCyUkiEtHoADItoXCxbU9G2zkshwOL+1/g0DhZsjxT9joFm2axAz0edw+IO7y/v7ykiZxrd46n3j
3GbWN7rN6TS4ASifZCdbMiwVIg8LBwNe2gTc5FwQ5oi3pFnrM4vUVZaJv3OpUt6jRYzdlg7tNa9k
SL6JGdEqfSjtcjiNvnXd7KHeF/RTuzI5oESlWgqLVjp7f9rZb0PdTycFbLjrDfCd1nH9KB+MEjTJ
iNYgaQ8GbcMEzI/hWlsfKW80L4RGcdTpL1h5QkvTDpPleJ76bCYUCLdI4pJycJP1V573F7Ron2z9
J+U54WbTSIaICHioeBapr49mcMv95al9u+FE4INg8oap2mKXNgHYAsJh85xwC8bNgKVFNzt0n3vO
+ov0IXfMab0tJ91FzsnL2HTUIMjgqzKmF7q46jjwiZZ30rvSxBvnEozbZ8dpA+XH3xFx8WxgLv0H
J2LFMIqWlcNwj7+Bdz/ZzCNrxEXadBPrwpWnBZ1mqPwA+abkQVXQ3mdLAvegXpC8Ih0os5b7e7T3
5bj2x1Fi4+sGcbQloRikd+5K0lR3bWGGpKrwQY8MYRS8vQ3oYld7+TOvnDjdXyAHF7cTVc22CUNH
FIjd9henpUMPcboXziNos7cQh9r1AJrSKf2Dny2fNCWnfMaalDvPAAvKBPqPQt9EezYvBJsdEB0D
KJ9gvi+KjYcJ18RIG2mhcg/ouqKh3GFnni0MjKW1xsT8p0+18WEl8rsZLNp4N4/9wkBYu6yOc0dW
1nU1USwY4/Kc4JkrlsY9ChNUwVmRZvieNR8JEP8g8N/cY7nBJOhVu6292iPKSpVtRpTQX4/WQ92T
R+DutkQQUm980bfJWA3Jbiwu/pVOl9SsP2cVCcdlVxxwkg4U/5ix5Tv1Tvlw/ZpweBEgOF0wqkVo
2SPc2RfiqZ78CbRTmgs7nv9Ouv0aGlWZMcnxkWphkSn3MJWBz263pLG71cvObLcXVEO7wobUSJrk
STkbyrIGaTtJ+diCJiS6FGHZbP6DEUmDRPF66A7lihKJMTQyIQgPiZ8/I+2IEO9Hni/KHdEfr747
B+FQz2gXze0RuSeFvxnbP21Uj3ZrvdrafHbgDkkD/MKqSF2amk9OO142ZcNd84w5VzTQz5MqH8Gr
PrtewvItFXnEDpsBAarFrdhxPODGRLq11hfHyN6VmSOo8sZzVqvvjhwhAF94aU8Rnj6ZX0u2/mfI
KcxH4N6p3ug3ZNSzdUc4ck3Xt04o3pUNdoUER9w5aOar7abzgRDhV6P6cPALNE5hh5ZCnlSMZCuq
Bdkr6roMrZV6q0VPyTRBcYy6pSTOYKC6wkre/dkNmLipVETlu3q/lTAW3Pv5xzAn4yUV4r95ra+4
7RtIc+tITfoceUQ1R27iE/dfMcaAEEbg5EwIm6LZ2cWTzBwcCn9dQot+y/JYGat3coHIB0rOY6xU
digRP/mBg4q6JZt+U8S6bYsIl4YBn75oKnFrjdiY+6Fa0Lt5BliAq6l+XOxnwigRBpOhc6YxBtrF
SIiaqckL9rvToshngBmuDD5fWxtmjFoFL2UyM77VwULDp4csujzQG92sJmuSmq9OV0x7y8ExNJgG
XtvtLAyzOkKfAIziYQHxbE7bDIzTqIRikRrcVwYk+yQ5Bs1eO5g9/Org3a5VWar3aWIgCxxR7LVc
xLkYzRevInp8do4iLZfzAlYZe/fGMLfRCD8TblgtszbwmS0JnhX0c7aSO9kuI5sngzHo6Q4TqXOw
OawF6v68BZ0YMfvrRyaF52GdGCcyohIU3ATYF/BuOzAvmYaICGriYi0Vhi8M/TRLT3QEZJroQtCk
YXLwE+Qd/bibwInvLHcOZa7QcmgNlhmwd7Chj5t/pFMayJrXf3PP7hdMKAUGYbxvmY1ezeYntfDW
7jy8aEykYdDOfIJw85YBoEsWFPTRd7ngyaNxVbPCUoGDKH3XNbIBsWvHW3E4zbd5rSkEBt0wt+y4
ZRP/XLoxcw04Gwc1iLPh+X96cD2THIKrU1unRNXdnZdxsks14IsCsIvaHAWUhStkaoskli7PeSPJ
j6qZWtZq42hYxlPiJigaUuFiPt4YMoabPefnlwoLDZS5xKjhbfMjZNXMNoqDx7398vMlP79rrKU5
UwCDOJOL+/Z3Qev931ehAGMGBUuOa9wT2ayY2sJuCcpjnpA2b2SbjOSActIZq1fhU9WGqEfDNHnE
0hXmuWt/rZV2ItX7S9RK41nWEJp2T0Yy/aior5d/tXCCS7NeOflYKVyCnIdxjCoXRQ1BjSB8ndvt
/AXTEgJIREsb0zUeDpeflE6vNkvv2sGnvrfsL96tjmGotwjYszvnefooZTlfFpiCpmagkr5zRMRD
sJ1xUlj43syqDADu/CBya6qzx8T+cnBfSsfLQm/AdOnOEoOA1lhBlrdx7WBQjZvlHa2Si3XpxMkX
zp1eaOQRYH6ei33LH65B8diokX9DDKeyxyLAdm9TM2d+CYQeMZHJuHmr9Ut5/Xy15PrhtYE69WKC
BF0YZDMLRURudDdPV4fRbcKq6t6SDbNHbfjrS43XyqltA7peEm5lKB210whOBeU6ptsXyLvmCpHr
vmiTR4Ji95vnPk8e5QwkRj5tmWarmp2ehVX8dZM5PRiOGnEg5TwbaJENptxEOQR0Z4M/swv5ez1y
gi85InO8wHcL0VVYXh1UAcFyFwiHEW1WD2JSf8jsq89omavzz+/kaEmIVb/NDrk7XzzXCfDv3exG
//tbw8PkyTaKuvt2pf78jYnB//++yOptJFYuKRQ/l+7PVfvzhf//n9mcPnUENex/rt3/v8ID7Erl
zvUfJC64/72wu9ulvk40JtwshMZBTuLw82e4065mun2LCvVixQjBOswvlU0VL/Pom9Vx2bqN2dEX
ng9Rl2mKd4uadonmWOQbbAipquVGJjEV7BEnEc+TF1FMoCL1K4VkSQbT6LoxjMOAD139aQWoOD9w
zdjR9KHVUkmgZxFntEI3YnHPs7Gq0MuXWPm3OuJy+25bMYFhQTxsG3L0cgr7+iGd1vU+DfCluZwE
kTIacmbB8db61zoiqBuJxslFrpAM3duz/M3lalPRXjCajbV8LvLx059fSrNkD9pI+qsttaP2GPJV
2RTKdXRSu6n/oqQ1HW96OinhDqmnoTdz7aiVxBO3GufqRtpMvYLdd7kVCufMgJqu1p40obdgSjoc
dohCl37vLVVN//GzKeQXt5LFdUUwCb6wizfhJ+oS+7k2/YomoamJ5BwcLbpyCDJnlBdMkZ4LCYiC
gIkLjGKese5rytjhmyqmMLiAEKI8Tu0kefptwc+iYm5J+TWpUjTQrE7zBrlSb6DOcrD3sz1CLqC3
DTuhkp0kVWy3+GJPALhx6Nd9nWXFQ7AGbGnUOSV1i2amfC3H+s9aTtXTXBzBoEiZQHN88bTxVXWd
ZjrE2+J7OU5FMAXNP3EdKv4va62QXgyxHNcaFN0kAK+V5r6tIDKw2GTHbqltGE3jNEyzjn3Huyvq
AYgnkUx6dRA1GkLO0QYjg9bHmcIKrEqIwNYVUqBx+6NP78c8ZDwIkuKOm/8bcxKK6CT/tWzjtuvy
T7lx1ALBegHb0BTgf5DNWmKN4OGna/YlfJ2cOX3e4g0wshgu6AzUaO+00TxNgY10zFjpseKIIszr
KyGbwe4Rjada3mdpa4ROfzBN782T/yZjeLAKxhRq7ORuHMj0nnCVOvZ6Kmua2rORQA5A7IFYSnEw
few7CyiS5+OTnigI3VcvyzR8SqNqDlyYZP5C9MENILlHBIU0J5te/Mx+z83Rjbyh/5sUbA9VwKVr
+LK9B2mmD/yPtBe1G41sPKYeY/Tc3TfrXMQWQM3RUn84+m7Z9BiceAMQdcFipBRLFxcqDNKjT3Kh
GaZ+gnFgZuyx7fHKo/QB46y6NVdGhAXIY+GVTjSYyPl68HrS2cbmXJSyPv/854Y0mtc+3XxtEDHC
s86kw1lnr1yts/YcMsuCngYbwveLtVrj1qGXWBTuoTSzEoPRjBpm4NXNzGJnh5HoiEOH1IXxYdGL
Oixrg5AKRQbGXHZmvm4RzhHDGaK2cePFFIjUMi84jqS3GN+NDdpsWfnerAq4fJzP+UE32d0y+gHC
vYy5JnU/HEI39n1LomIQCCx7Jj+71KB3hMvpsGkZCTgFMcuSHvHzHZzeJ5kfhkasy3guPCxsLJtT
cOx90mfaFrV/2YvIwT9LUEVwK+HxuSh0Kh4arErrKOeTMvJlHwx+tq+5HQ7KBihoX103BWbGuWoU
eUodXRPWPYaMMXOZ/ftZnszK+D1V+iEbtvm1FOKzWLPfVjAmPAjJNymt9sFlOGEShAYXqrnve+/d
KvxnHmqwHzBHUembzKaMnezEDNeYHlQ0rdUr2sVTjor4LU0RZqRLdgAJ/OV0ZXPsXM5xL1D40rTv
72ryF6AKMVU52RjmHb5BNRDhM2OQm1f2fPU94cVA6ceqmXc3s1/GPEOGFOtQdpfjSCGpff2NawqC
xQxwUPQ9bvPmgcCXc97Jo/Y879Z8ZUeSet1CYsBd/7rVdE+oRXtxO35c159egiajj7ufXwPVsKA4
ut0ntWcf8FSyf5GXw1E229eBIBmAIaLMUn8gVXGpnxTa4dRvH4x82FebaGlLSL+rmuc9obYHRogX
23LRDgQk0ChGaBEM35SuBWQ8Zi+F3s6LPS1xvuXANspCxRH0FFHjuBKb3HvtQN76UpzXnMHE7l0i
IfFyQay+QoLkvIrgj0WSCIdQ/96lOTJdFyqaDkFvcDvcToSKCDmZl0KwVZaFTvGoRmuJto1YHdxK
fp4dXVt/mgM+GWEvcN5lRfKH8yqLor5F+r4Gg3Ex22Qk6e+5tvoNWYl+qrRr7kphoCtYR0w7DPpj
QXjsytrikvDHY9Dc94n3qJwOfJ1UOm/LvzD3IV3LsDJIHTv2/GS14o+dp5GF/3od1L0iSNlYB6Ic
TNYOx5nesL56mwfZ1CBJLPT3Vgcf2Tzep/lw6ihJD+r+0m3jvZ9zY00YJXAJEd6AtB0ejv2DOL4n
TNx96PjFurPd5tuyjlMwnBOruM9dong2SIFoSgmpX5u7KhmtaN2iwNMqym6KTcJ4KIXbDtJuGVIb
RF3uZL3U6/aUkOKSV382CMva9vq9naDXTUiTzh+KINER2Ny1SMEVVIuTXuLYDRvLj3nkEtUwOVEh
17+b1TwsWXKplVXGk/apWzHujWQdjpVYH9CmEnSm2p2Y9dXHDM0UDx1HNkaOcCiVLFNUaXogi4tF
bEWGMdEJ3Cc2TjGZvB1r92FXGkBKFdduLt8BSG/+ZO89F20aD1NP0RJzauNg3FoH3K/59FQakrBL
fOF1zhup3Pm9LvElybJ4w811rTKxxMm0/iO+6tO0rOucw22K3HxOoagjGvI+3I6oFoson2Uw9kq4
AzG9wtiZmgqPorD2C3HyHGvgGAV2SbgHkhrMY0F5VZhU9/XoVUQYpneAf+8Z00VGdSZ5aNOD0cRy
dW7yrzK0+uJNgbyFwCbXur45KnUfNc30XgGa44i3d3iq74shjQMcpXbffiCHhrrg4I5BKPe68NRp
Nk345vJoNZAVSOAnDxouKaAHtdff42v4YqzsMEzPJUwnUHHtmnhOyAKbbL63O9kanit/QF7fJ8xL
Fl8Ypkz5LWVItWP9c3vc7A2Hr55Gcs3TxN6NpJH+CKCAKp3sfsnRLSJfIg5qQEKn+tm8X2GAhake
ej1hI0KOGG8ktBOGaO7z/ObB6es0TpeuwkdgqhgLPY49jhLmOhOLLpUEoFFFtStouQbpH6JmMJyT
B7meG+yEW8Mch+SF48MwH23V25esy6Z9LSnqMWzT5yTfDDh8qLxamXif64xc6oFHjgSzwd0SpzMq
CoGavZQn2UwoLt2S+dy07nk+ImFIUBEIgC9QGG6njEatpREoe7L3xUApKnocPkzLu9nn+AxwE1pD
99A2D0a9ZHHiVGj78gAVFpCzORzXQPEz1OZjaqDE9HUCoeDD5DtMwAGZ0+O0ytBbcH4QecmlsTXh
tIqvFigobunk6zrlU0MBM15xOESkQH6Y/vIy5c6xuaVhdAPHsJVa33NVfs9p3/wlWDzbrY24b0Sz
QKac1yHPw6D8TaYDAzuMwW7EyTpVMbQuCDvaSrajMPMM49IOWxtPuY4gixFmOi9jkNrnia02nxNQ
pMQJ3ar0whIyLDPRx63E8KFr3w0LQUfG/HNy+HHmmw+uxTtbr1k0WP518W0A+nJGk7uyn5ElwCCf
yQbKF6QHapltuVd+3Inywy63k24Bg3FusGD9KAiV+rWRTXBYPHG1Ais/ZeN37njeBam4eVKNfEra
JN/LEZeNmqu9XMwTppkk3sy2iNAAEOO7NhFyBIQAoiT90X7pgpJ+4abY20b611bWS9csjHNosl/c
iigosxeob3/ShLqggLgukCPbFUQMt8PYFP39suR3GdtQY/sLpX0O3X4myQBwPeuWXT1TcFkFEsWT
XEn6Md33ZjUIdcscERY9rtckE2BF032S6nxfLTYi+l4iUT3i9mSL5BuGlba7MOgReCdv3S3QehDi
ncLEagei/F4nN+kGKpYSmpDgDX2jNfd1GaAkgZFGxdSz9uUKNm+IPKbSqOHxz1ya8Qpv34pAoOPK
jUZx4tW0W54PVp8cx8L9dqvXxRJQBCQp9mCWwPuY8tn4grR5BRD58GsyrNLbpkXcX1i4H1Zq0EDI
AN6pNi7Ipggt9rWdVZp2SPrlpz2iNqRtYW/yQQ/aQ0yRTX8JniNncojynCylJelQHbIEGf34uFXZ
qRqcl0y0v0ypHLRCCul6DhJERZ+D/cEivW7rnH3OOuPR/oLFAeEGS+wYrYhIznnKYV5D5K4t9LKs
P+uCNzsgl8forzkZCJtffRoGzb2DRgjF1sbooX4ZKJnPIjv0pJYSwBKQ2VO1J9f+tic4/7KBcGps
j/t067BUtktEJMJxrpB8OF7igHxiD2gC49HBg4CKuHqceqkiPdqXvs6flbc+kRD13ODV3Lli+Kgy
doIFoejonNfMSvemYe0mm2SujFAh71ZSMTovt2kpX2gBTWsceqnIx1gGiKjbxDwP9WHozC7sq+4y
Uq9L9ejHwEGR+C4O9oz4p96PJ0WSfWY3kGFAilNW/uonnmfCcpiQNYu0T8Q2zx3qVf6U6gfiKgIE
CtVvih3+6wJ9h4AN//YYuMeke+eSj5rNaC5saJLtMSUJBRm0oC0mUW9tCXx2cwgyzk8vVObe3V4P
LdxsvFKf2e1Ira9rAm2RNGcjgwfX7O90Fl+ICiPE4t5BWO6nQgh77JfEJx4KFJAZGTxgPhZdEITL
8tKgqjxMxYzdpWg+SkRzTst0uDKGY4718v3UyVspANUlqhoiZ8X7Yur8yW7b3whBZN/+WX2Mj5oU
EdVeGwcxcGFjgSq4rUb05GZyWDPV7k3hWrtuztKoJQkgCOzznJmPUGxkA25A7BjlMZbKvkHyT3bE
wig1DoDo7uKBKvugclW+X0wPqgnLbOduXw4VOscRE532lwNO+i/HEu9KWUxXOmEmsTSREE71S80v
hTXj7OtVhfKmj00qc0Ly8758Fwq1I/ofefv7Yk3kjsz931o5F91V/3I8bYhu9ma/4JXsQqoD6Znh
9fa5/+sWxoXbwuJ4rTaLvLJAI3jd0OKyw8HMd1HvPpeaPIagp4CspGYFIKa7YUqwtkQjhjqfyxOw
Js/zBEVpD6UGaaf2SQF2RiDsEwVLqOja5LNIBuzg9coije0EuzlQQo7NgWuJaw4xzdL/ppvEhF9P
fzWA0CEhjncmIrNYrZg60ENAoS0oTFcx742xe5Y57KImYgduL2t3SPD/C/IU93KfXkkW++5lel9Q
KoUJHUHTRmDZXmkohn5xI9ceoARFs2GQqqKsdv8hkBv2qytpNj6IbsOF7Yzt3kivP5fwovVba0/X
XHDMt9oHegNXniBv5gql2s3u1DJuYaDplscBv5MUbFvdXJ/rQL31tflvshMEvw2WvQlBMk5KViW/
E5FtoCYT+KNhYtsn5sRzjYuTLjY7Infkb5aqm97T4VT/W/l4vlbNN7YL1nA3R5MzejUMUBFXzVjc
qxXaP639JvToYc06dHwBR89QliUeTBxoRpXVYZk8i41OdNZk1L04vVFJfgO/DGFlzljnKmI9WrQl
VB4jqAMSEbPLchagsh639W7DFHEsl09dOY9bYidhOidq707+BcoXCa7nvWwL29bMLMHy3RzBEWI9
su46cKdI2EgpXn47MyITJcjkc7sn4Rd+zKXkxGQobdFQNvNuzJv7uVw+5vrm50JHJuw2BhLtYpNE
4EhJtmurte8tlqTJ8OuHxRY9ST7RrL/nxnvqrPXVsO1TlvhvLnH3lWOQiSfPhSUuKaaevTs69q4o
QlkEGaOqFfYziaOEgyLLmux0b+vlnxwkXsBvY7FeFzt7ZT7nx7XT87QVf/qRw6ET42ugx1M6AbYF
/t9NkiI7181fly7oSgYbEzzv6dBb75XJZzsUUMgDtskjYkXsxmBfCcin7kkoM8QQVRPJ70zEnXUy
LZ5s3sb06LaLux+EyyeFxdGT7p9y1sahJaAS0QF1Qf4jBomrSVxznM2sQxkCkbkqTEITmjveSPe6
dgIUhz3y4FR4AVGZzgnOvHYlm1Vg0Ty7KvvPt+3/SmVsB3AYK8p9wmoW8TyZHkHdTWeHqYUW009w
9fk0pIsiNU6egUOiLKe/gYVEMWl4RUDRwN3bP2vB7cwDhJQ4N9lby6owhmKcE4txzDU+blzVVcQy
xOsJxEOd5AZj3VY8D15VvAo6L/11JjjjNM+GdwHN4KYLNTP2NWna33KdxlPm1uujiZIqUUEZlyr4
56W/dWfDmuxcfLanckZXPMxEmJm+E27e/B14+6FukZ6K6ozcC6RttasQlAPjWbLRRhMkr8kmaQBZ
Hm2zyl/shv0o6TC1b1XJR0NEBuCAUcdSEx6jCvplW3D8EgMN2/GvVKVoUvyhOLmlA5W4qIqxloUF
MZMZuwEwZjps3ynmjzFdKUwLeYahxXFdpuQB0qVPWPpl/od4BnUyS0AJ7OUFAUW+h92qsS7kgZLR
43UU/SXdi2Vyk9eVdWnqls4KwOVNdvc9SZaJx5g+vBOyzyNLkRtruUzXUEEke/k4Q+3PLasSJF1k
ZhgNwNJgyQt0uXGsjeGSDFV9FyQobdbGcKNaANnNxdSeKSENSYhGuWMz0BJZEnYVflq/KkEO9S9v
ka+B25FkRc0bNqLsr5HMuJZ0TQoAV5XsK8RKg50elhZNZpCe58VvKE1pDkXX3cx89jciQNZAyE6S
llPSlW5G8XT+kBWKC7q5EeW3HcuqPxCte5OAmCWnRLdfWCmvKrfN4xb2bp1fC8t4lwjrdn5bZTxF
rDHy6vyoC7+KRrsme3B0f60/rqO0wYcPwbk5KHOwWxLNzGIFym7Enh+AJA7dcamwyzQ+g+mK49Mo
keD7c4wW2cVunr9i22Zt7vEmdfWJqITnNiDLIx0ISCNw7pdpz8z1CeA6fDwimUqOu+8OnAwV14L5
JwlgcUoWOTugbpC7YZcl6jTp1ovIsEbz15UXSVbpcUDtg0xbVSRGWtdhUhUBr0NGcK59gNVhllwm
dv/3qiGfhET7c12DKhUTOYu4tEHjbrEFW1KGi8rlziiTT1vMfJ6t/EwDfBZj1St8+ckGgGH8Vo3l
RFLXd1nvX4i288DjgVSYncfXAsHgi1vEc+aAZfawqUHD4ozY8NsSKDZ5YDO655WLcT3JPlcq2HJD
PzXavlrddkEp8alLmya1yiWKmicTqmIOpgFlZ4GvnSC1521a50MynJxcoTTSn6uPSsWRyRy7kFau
4C0qupa+082f4jRdn1ynk+GMCQAA+Nj1Iw4TV7+jq/+3ETDOxoAf1xcgeJB+DAWZvR8nW55ppSmh
W7OrTAd8FTxu6sws0LoFZ0hQ71DTJ5akuRHnsoAsKEgcGpiWL8VSfxDyE5vIs04IMM5+7/pPWr8u
muL2qggeEd0Tpj2S2Resw6HOpvoBevBuaPqPJAERaYaiiqvxf7g6r93IkWjZfhEBejJfVd6p5N0L
IdNi0iZN0n79WdRc3AOcF2F6WtOjriqSO2NHrJifwoqw19x40w3iENv1cfQP7sQYgQl5n2C+WS37
YqzVXpeG8ExHiB8xXj3Kfy99S3jAkWpFEXN2ArvwFQg1HXvXnla2gS+Z8Y2Wk1J666kLbZZF9b5t
Enlu0ukU+8Z4TH1Qko7BtsbzzL3dEUaplAH/XOAMi0V6KtTUUjTBJxF7p7USbk06pcTDYOY7tjAP
epjf+GiNeyu1jnFjlztHc4go3NS6aIeVhMTJfJMFrPfh0HzrGmes6TA4lOWDhWnpSLQv32PUBC5m
L4vKGMwgkpoT2wwvSY/UNs0t7A7wGVlgv7RwWzsXlgJctpYNI5NHjaGu7EfCeLC8OHE7ybrPYX95
7uJQw4qXoMFA3FkqAEKTeGTNGnpKFq5TtwobVr4VLuiAklNnMiRLmsI9ucPXkJLyzxDv2Gq693nT
7mXBn+i2l9Clt4n1ZcqHAeNJH2CVCFBg9xpf8AYD+5bZpzpVNakfEWVvhTvyMXYoCoYEkWwTzpXI
KOOxiJHqB8xN3JnfQz2/V57f7god/hoAnOA+u2qbWsFJFjyu2Z+tYbzBwi7IZHpfVUIwJhTgZMta
ngfXpOkXVQI8BlTcjsUZrtMA3c6di+2Y8bMC5wpuyxya2pg29w0aNAEEG9m9n5eThMR9gJ/3Xg5Q
+4X2aQNV7ilvkH/xYXPS7CAeE4ailyMpjnWQOifKfxwvBY2hs28nneTV9lGgdYHMUzNPrduJm3ZL
K/lOlBVBu4rXEoeYf6oGschg9P1AYYKgmLlIkdOu8ks8r5DLuRliy0tbWmni5NDGWn6nPpN45912
UewCcRGnOTZxEQflwruDOh7RGCjsSd6kmkwbqw6SY8zPqH22v/0RGqs0wTy4+Bg5zYwnE5tOldaf
WoQZ7ecYzwP8nE63Y9uAyKGdb6faglWfUTGy99iyP6belIxPNWtaSSKgDPfG3N9nKUT2NrDfJ7Ob
N3XEPZ0M69ZjECSbgGqRje67IPNGN0L8Unc1SGOre2B0BXaSLtClgSKgiOtr6DPGl8x+4t32eRnE
iQfsyp2jGrY6D9WJ5FpnK4hLCThtAq1rLSgxSH18AYFg6vZbWAAdTwGbLPOmzZwnJflwe70NjakH
pzcBWKtdkJtg8b5gW91Nhv87uYVxbIMshXLDz5TT584RUHpnzwo/fJXsm7qPNtJL7ZWBgDzxGVl7
Si7KUF1s+6r9SiZz7SyH33zgaNF68qluBR2LHj4m5pUtBiiNWmpYbEKt9WhIZ5sQ/MXWZMBXYL9d
ge04T2H3ZYBWIgbpr4MelE4bd/to5O6YYF9sW1a5ojR+O11dJIz8Hd7aa6yccd2NAtZiWdyFwNdg
J9I3xWFZjJO9jrOaOmRaJNjS1GJnESpLGp1ykpU/M1aabjKHa5aEqzrN6i16xlcYhWqV2JxxG40i
5eSpg9Vwm3WkoUl2dccMZg3DkWYVVfdfAdVRp8Z17qbQH1aAozaESXjKGFx+nBi+aOs9NhYEDdIm
JlDsDgqlzEmJd+bOjqdym9r+CQrZVUUADwvRwaWDmxCGemcPnr0qIlAR8FTBvHUtr2KaP1Wzrzbc
h++1Mq6L3daPeUq6A0Lh6Mf/0GELDWvD8p6HsmEUZZlVDkIePRRQ6rDZJpL/tbBA6AmNYCC079Z3
CcrzvuSeP3vhj4UnEIxbsKMHCjOeANJeRLiHWQQT5ggAbAY0RMTmcFIeLcJsfsHjzdj8M/E6SS85
83cYCDqHKRfSOk2c4JBOWKDcBGyCX1xMcMJ70gZ3XeSbp8IOnzHNEuJwB65DBDA3PWbKOROl5HRM
31/dK8z8MWt8EZx1UZ0Hy/XXPfhHgmkkbf2qhGuAiqOCYuJFsG49wQ6T1PwYcTJJqfuuvf5Y42QU
6XKkjDvztppjlGc1fCZgB168jMNOYUOQlhSHjERU1yEuWnNQZFO9dtzA317iWgz5XOyrhtw/soe/
SFGQ3qBxcxNczJUNnhfJgM6O17wuBNYTWqm4qSMMASlPup0Q42ZswrdhzMYNx/n7uGaQFFHzMHrN
J8dlqE92wHxf3YYGAB7ZqqdQBLyhKWkb+WiVCuehYW4FoATeXLT3kgYDt8fCEdAf4Fq8wUVXX2ec
3OtWorFj+3wszYAr0h1/YeZQQTjTMuyR8sD8vrgvMLGl1bamF8tJWWm1DjQG3V2suQfZAzTMSuIn
YYmLb4XBvpfBXgzzYw8CFdU+JEsr258W5ztiUGNtM1jUWTd+pBxBLmmQIh0z3x06rzqASLpikB42
QxWCL4erUCfc1uaiPSNWDDdSzNe6ctN1M7u/YlRP0RJcRhcoFgjPtTW9r6YfV9aUvw5d9h540r+R
5yLiHQmN5LezJ6I5Swe8a1waabyYw/xMFDbbjuMyoCsEeVdiw4jtB3uCAZR41Q+w+5CNUrfRRnPH
VAIddwlutu1w7nzeAOyOr0HNIdfqDy7bIpQTPoyvo+z39pB5qynHNc/mmUp4fpg+bJgQPAqW6egw
4+xaA0Y3KvMBtavx2c0Gw2HMbWor5bQjvM4mhRpc1M/TWH3Ylmx31M+5K2o/+5uoJEhSO0516lHD
It7eDcDbLykCZ9VpIkzj0HNj59EuG4EvCNr7xg5bGI8sv1jbfua8km3mvTb11pQIBG5ItFSXAMxV
RTxAZUQX56bioNED5y7uqt741UZubqbK1Hvlymft+90J0w9KbnQyAm9jJIJN6OQNxMbre8KZNGQ0
xHF2emE5DstrwTwfUC0Uxl52mAOXgDy5JsumTB4fCR2gmERJ3R0ini83aQ592co8dKS42aql/Sif
QEikbKPj2ObQkV8dq99yJQRYak16MFzzKvuZm1iTpbtF3w1bj9PI15hj7p4JW99Et17g6J2L5MDR
2Zr32mgfMPvz8OoiHAMTDTKAhVdRE0CWY270bR58Y9ud8ja2aKttf4Zivnr1JDkFvGWyUhdh4/83
8jvhZbcsOihn5bGEm/XJ6kO0ZvPWjdggZPTBb3O6Xxx1bkl9zam9yzjJ9GmFhc2pViWDqxGQyXY6
/xjI9qEHtlpHAB78rnrOVP+aN868tVx8vkb1UvkYzZz8wxiBubjVqw7Qoeex20OGNAXEucpFuFOV
wA+m9nOq8VtR5o3MMY7ZJhyvbT5TTgtqXFsBxFKJAL4ERNNIEx5N5FOIQ4RMNLYi5AvupZ9IdZzO
x1FzdOcZWIZAnkP2Wca566xfX3QbgIsFElb1lAZ84NkKbxDEvkOffBAG7UJFb8aCJMva6TDZPb0s
Az0oxJnxx0X8xYWbuGvSSyesLZNVarx3cjOM9Ws5QbQo8v4Vzw5UsmiHr3Sf8S1MtB08KGqKWIHi
5M/8gG1aXvkb0fEEiFI+c7mVzfzYLINt3+HbVLxtWiy3gXeFKrDW4c6qxFknQNmM0Dp/4DtXKzuk
jSauM/IzM5/scnFAkOzgPtF8KOzoCcmTFUtInJ1Rd5eV4j4cbXNvle9RNFISbzz6rKqqHBU/y6ov
x0lHjsx4B4bRSldd6zF/9MNnV47MMv700LF8ySpBkCUb/9lB92DiJ+otkzR9klS3w8C7bHHiWQWB
94snDQ4C6mKZ1bAxrPhi+X25KdPgjm4GDxnEPGZhDFeQtBBisMMFGpf+tErJocGmPE6FYoqM3KPr
i10+gyTPsA2wjvuFafXeRtEZLZYTDE6WmQMPBExCgxxM5giBTUdnarlezcw1doHZfNlutqWTaO2L
x7Ab1SooyudhCcl6XsnV5qvdGJEbztqf3Oci7WkvAwPwWroPY6KOBkPHjT1bH2aSuIfGyaiYsNFz
PcK5bv1CSJhOppqutFKU655yMKQO+yYxTp6D9wJN5bVOQdHXuuSG9dXGiOCQ0a9m9tDP3D8SAqo3
hprI3/dgEiXmkUS+O6l+8VW9VlRzZyUP7oDJ7iYdaedKQoT4/mokp6AYbUadKd8r8wLm5Sor732c
WgoyvYYMqHpSo/dFDuDTsBjpcuLMAOcA6rfLm5p28VNsCZhGW6k4awBc+MxVngDvaog0JsWT3dMa
0hJbSifLusZ9vA9KjOdNSk7FWUgpVUkswyN+pOP4SSpCZJMbIJ0D2GNz/WRblKPZGZURKZ6K2S+f
yf0tL8+byQV3GLIAsWxeIiE1uriOLirMfnWv7U3nRjGXtrdVr0aKwcdIOjZ0EMd7G2Z1xcwRYncq
Z+fHQwqiaZOkhFW8x1DnDWn8dM5wpM+ox52Lfk6meBNVya3wWWzOwQ046uDvPQSHdic9PZz0ez82
HndntHQURexH2V045Q9tZiIaYJO362zjaHSevKANy5pvc+7Rq0nqg9Vbz8iIiE/OfK68ficjdMYg
ZBmJo8Yq5rXNkuamjnu1zi2Ex5iPguoIxAf+xat7BoSx4bRSX23KCHMXTwSvXeoe27ra+li4u4Jl
EPs2TMZ6ZPVhfs3RP6A/jEdC16QEfoAXPDkUB22bpjpgWFwlgwskzN8Xc44GIOtbSiGImVvNvSP9
w6I6JD4c/ZIRs+66W1ZlfNA6hg1Z/Au0e5n00n9RdoeQ86kTrlyzvrS4wlVsUwCmg/3Q3VqDfzvN
zq4xGFZAFtxQCod5pqVRpFK3ylfXwppIkkZA8vvobs58DjZ4YjEow8r2nKNcNMJA7/sAj55tUT2S
LNaksuadDiz73ySxdtoBwdpsMxbJu5/PV8gfm9bH6mqJissE4mXN6YWdkn/Ta84XHrsRK2NWAQzB
o9HBrqdfExPLX+OQfCAweePgCyTqOTzkcMVLFyjbchFGxnw1TLqvkFHMqDsCIRb4xsZ9x6Iuj+0r
c1LPM33wiFyJcx1xnc2LvyJB5HVr/ArYiKzYPnLcvsKGA77XPTaCsQk1/mdoKr2ZHfaXLTL+JvP1
RpvTNbQx1o0p5yQySKvIiX96i36FeVwlsEUS/Ev2hL+JJegVjsuqrenL6McODu9djy2U2hOLEwd4
CTcxWXXPv85sFOyzpmxdqI4CJ11+pK5Hj7n9JZvoOYpOzFFUBgtQhzQXOSZCHOD0ubBObcYL4MqH
0Qx4Jhs4XCPTeZ6i/mCp3573g50Ndz1jLj5yu9131WKM9md3i0jPcjROegzXGRUunb44rU27hQ9q
K5PjN/8ndv30OwoWEUPaO8fapZyiq+I9tV0rCquHTe/wf82qdkWLSLzvOt6dQHGErKLTsFihCGHi
UKDhnTapnYVIS2HhxVqCuyZKmJ1mYN5CcW/2jGh1/Ck7hkT6A2l58J1fTP57v4qxt/E/MAQkns4B
2L7UDYCNsqAzJC34BI/A0ETqycuQlix7B8rAyh2gsw3Y+cz1SLdI/0Tp48uS0qrlSf31d9XiECWi
3YIiYGWcKVa6+Pn22H3ORkNPjhNazyQZx21KMHaKKCjKK3k3jsJald3M3E5D3ioaiq8BrWodF+hl
1GKurWZxdS0AYwPOxE1r4bM2q+qNPId5DNmlmCOlYh2j6sbtZHlB+58dylbaVn1U5mAf2L9ILFqg
BHCET+wj/JzK3cY/FtJsL9pu9ZFur12AKfZiR/ANytZcgiTL7+aQDFfLh3bft0l5bI26PP73T+8M
0PLYc/qATsO//fvCT6LR7x1/XRkVmLcXPticxWYf2l9uvKjSyN87em7BDSvjwYjIRvY0al+CgCqa
uWpYbqCrDpU/8QDg+bnEfB8G1k+rLJfGm9m2b7HhxL/EdRDI55iEZ5bd2y04LLN1CAwzRrq5zl5K
DmXrVDTdnVnrYhfz10J34hMOSSfir5t6OwoToTAkFusBjQgy16mNrc0eT2Gl/9+XNMvG09+/i/sT
a8jw+Pd7qQofFWb23f/59r/f9LoyPMrm/L9/Sshj/UScmrj4JFoyepobH/aGkuXoiWkeJtn//2J1
PoiZsNy7Tu6c+j60//viL79s8yzHK8p5D0X2tRioyPr793/fGw9xiNYeijfZVzYurO5+akg2Gs6d
MNiiRNV0CGEn7LoS2CK40JG3dAZu1YYc3CAaSs5FPPoLOLkRHQiWzfJ+nr1jUuf+UZv2l3D55CU4
VI6SAytGPzidR9WgkOVkR9YVncUe+CkKXbDTLxECes7K498/Wf8lCsQ6ANS0Bz7VHqXltMeJfMHx
75dFo/M98iyQsaI9Dst31IJ7dzDT/5UG7cgzWbKuUBmPixHfShiRs8tZPU7+/RSR6cBCJskj2e1p
aH8pvo9Os9bLNUQJmMMPItSlVi3suzAB8wy7AjpR29abnkAreaTOOM6mNEC6to5x/O/Lsu/XdmLe
QNOPjsWQG/99qeMWkaDoMJ0SdELfYzPz9y3Z8i3mYtma6eMVjgeZmxQkg9GfXW8FrEbuim46zMgt
R4+CdjU66lQOUBi77myYv5VpNcekMFjS+Zi3rDE44pLj2avxpkdW3Jxb7rOH0ii3itj/EZcbagLL
czV9kivut5P8q1rR+Ftmi3WOuGH1ItmWoBkYo+BJkuYXywzZHB/AYSdkTug9iAj0+JHNK+2f0NMG
UPxgP/2+Xru+5ayrISNKGaCYmtb8hLSGR9VrP5lzzQuFVqJFeJej/OBOEa7QlcQp4YgUV/hWx2oC
m+JQGFGBFKKRIlllg4cVGz/y2nX9JSFCD25rb1wTJEeVA5ewpgbhojFvRk0peushwrHfPwWqTk4m
dcgriS/HCleqUTwdayihC30yxL6HnZQIeZc/0q1rzAuB0x+3ldVxHKCcDyk3HFb8iBRt/FORKA/+
APS6wr/lNlSsKf2MvHRmHgHZDZsmwoa6ljRZwpmex42KnhPhvadFtFdl/VY7p5p6jtHPoFVRv1Fy
sOOobmzhlN306T8ZcYSDxFhy2IUNIT7Kod7ryjuOFbEKpyTgNbrRuQDaHreJfS6MlP2RiA5VWwIc
IlPZPXGf602Erm646xz7h01lt2aS37FAllyrZbeCJPIcWHDnidLwE7JyqBp6J2Mmz4bFUx0Ga6ss
6cHWjyIWn0C7s01QJ1c0kphMy3uRhBH9dsmqMsBc6mEnsqJb+sh2Ce86NgTv3sPuLlV8VFrcSoc+
WQyFTAtqLfoBHrAiVFdpf93I/L529G3YO7+SWxx6Pcg6M0G5gspNpbu5x+5ZwRIPlV+uYlE8TGXv
7bSatq2XPLT+IkgX4SZxoks6VvbaDo88KG67un00lOhv7BbEXWHfE3B4sX3vMVwK55YuADRCBkTS
gz2pZR6j+CINKkMkbedzDMevgiBMTGwzhF85h0koKm5VvPpL6zkm6QCJU5bEsibdQ4KMfpUAIeva
LIyYivLwrSrqV2Gkr0C5sCRS7cvQoC3nEeIrT7r8O+V9ZC3lvOEER2gbGPBtaMU3ow37fnTD+3Tg
Dys1xianhy8Eu9jYZMtTc6wIwDseghteiDYu7qug/2bodm7MVytzsJBTZxkPZrbL0CIiE8zElPKI
7Sm/cfNvxQ4py+TvMEtxKFS71Ub0NCuovIW76VjBXogXKChwh7wu94EOXqlDY2sQc7hoI8aUCTEw
HH66dKboQSBPRupqwYTEtU3OIYnu2fjUHFTIsyuDJbxPhsYAqsQAZzk0JXqHOsZu3xTRbWRr6m7x
N+4clz1ByPIshTHWSzABY+qzUzTYSuOkY8loNP07vVh8BuyVX7owxhJ3UwzpFfM+CFPz09SgZLSw
v2WC7avBZAcuZGbB6blvggpUJBrwrZQLb9xS/bhOZ2xM+rErnzsTQKYCVlf5bpsdJFz/2HQK1GXB
WbNxHohv44DM4Ue7zHuZnrZhSAQxnPsvfOlnzOvDUiZKIgr4Yl7EHhBC0C4tLuS68GAQz+13N5vf
bDDijdQCrYdlH1tmpuyJwxzr0xUrcf6hZ2lhy1aunCJ+a2DYdiO1iZXtYhYspvep9x9cVFoOJ8Wx
T3FMiqhgABoERsQxx4c862+l2vw4BNFtw7E8Iql6iAoN4mcWm4w/jQXY/FGOSNfFXAzIfuE9jkOY
fkN1JRU6rHNRftk8PXkbeEEbi7nHs3hSZOaLH86k1QLrRdbtxtTxrRbVU28Z/jZT58ER8a5roOhg
vNokfsvRAmNb0+1mpdB7K/aXiNRJMrJbtA8ugRk3bh/86dHs9MnPsx/cfbhuCsyeenhmR3AoU6gZ
o3WX11OzShZEplsENEjOzt7p1WcABcL34u3k7GN7uJR6ju8g4gP8swPAQ0hH8PDJXVFYyxgnXffq
xKwSqnAzxumxLpc67DHaZ1Y4bjOBM6AY2M8CRKMhDF4oxNfL3MLj0iXIAn+ocdAE7Sq3sSTO6XwM
IoyGVQJkwyQGNcjkBZMp5KYpSo+4MPZma9+32RWAVPNMgHl8BLoBNiecuVtDGlGDlBjlaQ0FH+SY
XrkFHgH8VZsXC0cqZzsI2HVe35eJKK6i4qDp6AaaWremAodu9UmELD/L/tArbupBFdMgTu6a1Ja4
/n1pPlh2BCtNcroWyjrPvcRYXQO/cURlXlMnxu0aSuQskvEq6h6iT/LGJ51TRuMVHi/dHKEp8WYW
sblKnUcsDmxlcmbBSAfnklkiWnb9tJrg2U/LYWXRm0CQg3nQMkhjRkAMxuEjTtzx3FQV6MmGDQ0v
264gt41vA3cKvgG2X/kTUDfzDH6cjW867NE5ATS4EY31/XlgsIfTazOIOdO2oUQu5EdwlYkOUCJa
unbZ3eWyxc0ZdVxcVrrp/am7+/v3QUxjTGVrZD/R3ZHJbtfSx8SUSyIlMYXx28i4AtBO7qYylPfD
8gUx+ixrOtHtxg9vl2GjnMrk3ohJS/IAY5ZaflktXziyN2yf6SUee0qV7Umo7d/vdlYWrTXd1hwM
+T4ub6xB0diiVvrxqa/yezFjc/AoovUTDk3IeD4a2JRwiebo3IzbOEhS3xdcqNahiOxjLfvnLg4o
PyEvtGah8eBxTeztaTQW302AlyNdh3ONTqLpW+D+8hwpEJAkqWBtNvFLs/jFu8GnpHTNQiG8bZTC
+pbIo3huIL8zYblvVU/cXBRLM4gXnq3qXwsdahORUVqziRiebRtarWs8/f1ioJNlZE+8aqqs3qem
NT43kEwF3pPHv1/lOt4GoxftpIvpsMmCEQe9K/GxeLepCJ2rnKvyuXKNf15dNJe/X82dsOn4quTO
seWD6/bqmauCO6qJHtTIVD3bzuTivOrH3d/vmuO0ms0hWAeGSqBxh+qZT0u/Uxgz8b9V1bMZhckh
mXxnsViTgPQZfzxsnsfMgkAC4bt6LsJx4lPBOmRKA1iFuAxf2iytT33cEhcZwgvbqezK8RLMuMxu
zazxiF5YWzvEfZ95PGhHTk6Ww719ZAb69n28aKcuL9UHwJ4jsFWWIEWZXb1yjjZTLhAG3OFU62A6
103nQAcJaWKZm3eQLYQkE39VD7QUlFR87ntvMvCp6SdD5cad4oJ1+O46MsKXXIFRyjhdDQQI9hzx
wBpSUn+jqcJiIT89Fg41q9HwCrcct2CYMnfx2ceTs5tIJLCSQt+DKUO2xvlu86HbEIHgWLc4FmJW
+rsqDhy6VDFWgJDFoBvnLBCwt9SuqA86DrdaJxusjDbScBRvEsncGgAemNr+rqxY57dOGG24kdKq
e6tk+WrbmYs0Ej6yyWQQLB2eJhbUDBgFaodV/pLNY7OmJvBeBsQ+TeoXi6VP0q6Hn4zS5oGFXt+k
XJZaLoMn5MyS850IiI3yTI2gGzK08NhSv9E8Xel1dzdUYLyA/8N4izuyjDzmrWgxCFuk0dtRv2WO
fjQqPtw11DA63uS5D24jtwa8y77D7UfyFyelyBJEnMgWdvF3xv3Lc7maxMACfnLIvzatYtngeGBN
XWPDXYXniJgeXY4xehwWjwtcpR57Licd+7YYhwAiJQKk9NRGDuwR/OBCwv0zrgzYdILtn+X5D/bo
31uGAiPqe19DCKdNRsY6hb8BXcE65Er2WC60tVuehhRjNjvjHSxstB8875sNMTJ00cFhi61dOFiA
xEaywYDaeC8T90OGcCArZeGjINZkxZySy6SUVEDUjxlDYeFCUODYts8V07kRsTkKRG9yt8EH7bD7
mnPrDh8AKx/RsF4kHTokAWROshe2qhjXMv++bRaSBfnkhvZCJCvEex0FGyBOgFerURBDIibrmQa4
EsxoCaJQWE2/ObNs7oTXBoCpdDggBhEwy9jt2WXW33WV8vE1NDUmLoeoPDP4vGENTDhhB8AjtV1z
20+YKFEv8Sfdx1merZGGv+Tsi42NaZwJAOK7Ku4Y5J+yGgynI5CeKjXceULcYLJSm6k2OWAKciEl
KKoOYI6pre86st+iOBh2Rk7ei3Jl1hHDvOqLYjyVCe1jPs8iGdCeS4nBg3ZwtdPIqdZ9otGa3LvK
7X5NEX21mfEDakBOi3tSsrYurP6SDeZb6jE/TbFBBa9925WwdVHUJYw2RPsRLHAyDHuncYeNk3/P
c5qv0KnWIhx+5bxJYeKvcnkZeDsO/EBoYcVn1Sb7SjZvQobDIeTzDlbyNuR/daML2rSwiM9N8t70
0XMqvOeubaxNWlZX3Ne3YzT+sMpo9o1vs6VMvhJuQ4eRlsRE4XaLcpz6vEqoo7q+mkn8DHliM9sd
61/xBoB0O3rdqVXcbUJ7oPbVWfNwcXfcXuB7bwLSSXvE4yca9lqTQ37mKOOtI1YRAwvBpA6UIR+D
m+AlS+lmZyuIfo0zMims5JYoDpjpiSOtdu+AogGRYG415xRDgM9trrD7FXEHJLJwlVeA4IJ05qk3
sylADFi7TkX5UcEDMmZAUdjCOcDu66BgMiu8u2jh1mRTcLVjoiEO7z1QePsk5EgVSJRgcmc5nsDD
X0969vjghq/zQPIbn/61coEo2jgMENMn5jBQWRsQL7jSUnPLVYEdGrXsY7YG5lr3StnTq6ZPJB5w
8KDJEMrAc8+Ordk4kCEGVRkrL0G28kKJmdaoAB9nnNLgFzcTAk2WXhVZgX3If1VSEhBiUSDCTbQ4
RQaGkbPL7YwnnKJdtUD4p2buVGiMGTli95YD6mUqSSlX0k/RhvJXM67epO9ds2x6VImG2hulz9NU
eOtMBW8uz4SpnZ/Tdl60mIEigYBdW5OY94EZPM6D4iiTLP5w7IzdTCWMl1WnxtYvJBVJ3tIhLJOG
qgC87LDnVLVxSZQgU7ok8zEFMElSaFnSCuLHv2xW0L99H8lwphTdMr9YrZVtrMClxdjx6nEfSgMs
g/cUJJFY+0MI6xyUxJRY0A+L8JD3MdYHJvfCAp8DxhQfOOYfL2DHyGywoh0JV4RjPkZ9+MTm4bYQ
Ew1iuTgg2/LjTt3OMuznopf/crOONqTKZhbw2hjucuHeM4aitWUaMbL8Z2v6bpwfPJ5fSRpfg7FF
i54Lkj4GVfXMaejmH04j/W1IvhCzv0VeEPaVnsvHDNMPt5JzVBpX24tOaa7fvYw+S7/nSBYXH6OP
0lS59roHLMzM2G95WmMti12cdYZ/ofQEdaMiUD2n9XmK1bhbAmyb6jbweWXyhXXjT84/SnqWepqB
H9ugpRs22wpqDA7OTgBL0d0WhhCrviU4UsDkBnD1HiRcaSgNkjAxz8EOaIboyu+8z/41Fh+H2Hol
ZLYuqDCHKcD04iB5ZmE4rpxBfcAOQBocm8fUlQe3u0uwRrHxwSvkwx7RLX8bq42fpgIsKiuWpywk
0ZELMugWtlXEkJC2yyLzTmGTfXHjXfsmC2Sq4492g0jE2egIvfmSCT3uK109tmb35PfdiiD9U+88
mNU8UkJF+F5YxTONMcfY9r4MGZ5GzRPCaAmR1i19rH53aSIO+kMerCHInrVG+nGdQ8tje8/K9dRT
I84z3N4FPkChAS9KX99ohoYKQwFXub72HJp2A8y/qOTiHBPzOodeuybYR3ug/MhqfXYpOeMJiUJq
2a+6s89hGTcoSIvM73bcaCQNKL+q5PEhKoomlOvZ+6bAbLfkGNoBhRVyGzdPFEzLYYax3XwBrYHh
W7Mzv01EDLt1nw3Dp6CkiHMetgI1gfecJZhjA3TnWOyKdGYhPHxYLfdchS3CFiDWCG3a7WVy+RE4
txrcwmpaQm6l1xboQMl70M3jyTfEPXaqxwzf20YISXWpTzU3ZV15GmLO416ozN/acvsdLVjk0JI7
4TSvpFSo2BqpvAvFp0ZdpLnFrO5F/aR9ShbGlF0Rgnrgfdcep3/bMc+Uqg5crrbzEUPTYifD05i/
7b70YGC5KOpthuisGzh4dZQeuAsBSYneRJwmmybhPjEZkL08abJCVxW41zDbmDX+J9t/H6m3R9HI
ecvAXaiFymL8RInJ8Kqy9RQZuEHb7jgtZyMPR0o4MP3wUXnybEa7trc+UQ/n1kM1dd+mqv924uaA
i+Ca2NbWzJKPHH0j7CC0pgJNNhuABn5aGptP1MNxChio5sT+7rh3l6kL+jW0X5TXfxYTd2yjSDkB
6B9qccm/Iolnzas0owt+9xd6pxljU+sVUfMHI7zl5z/+iKtwrpuvSWEmcxQlHc0MSt0BKVePbb52
TQ+zG+0jcxRt8trZkU7DZ2tUO9bvm789S16izHE/MZ35HdzKKdbkjafa/4TKupG+eAnj/snnKg4a
M8fR9APOBlzhDFAn5RZmqpTqPe/3iqx5AbiyC0uE3//h6Dy2U0eiKPpFWquUpSkZDBgcMPZEyzbP
kko5lNLX91ZPO7xng1R1wzn7NGATiD1f4OdDi27Lo98BlbYDuUZdIRh4uwyvsTXwrSOWI9mtlIcy
bNWhca92GvurKte+CMnrd4x64mF6GqtmAjoCkNoI22uZuD9M159NyxtW01RfR7s8BWnyajvA5EVE
HOF4E2Ow0l3hrMjRvLkp3Qbkcj9kCotiEn4Ork6n8r50QoFWDG0jmC+cTyZiFDzVX3jp8Iq35rcZ
IkPQPERiEru7itRShPQ2CVN0xzZutWzKHQFQMQorArucChsus+T1OKEc8wBqxDbgYrdkmGq6/Veq
6v2YUZ14QfNptRGwevNfPBnv0DOdtZ3B+oisl8Yf3/CWbnXRvQNXVCfWCcSUI31TTfRe1KQraDq6
h+pqVwS7Fkwble+tIuNCWMet7IedHc+Kz8b3Vx6RcEP2PfjlHSFTBqZDe0Jq8WiZnh9afEVo3ukV
2lQgmA7Yk5eY7TyW5VIhCoDwd5qwpy4ag9PGCTKUHnW2kxYRPyD4GDXkiG+7TzeJfhQyhmVnpyVx
e2i3xvDoJsSW6Ow0e+usFMNzR7ogbwcSSyvCx8YIlF5xB+yItw4nx3L+2xw3/PIpT5w8xhIDmW1o
WNdkNkOGNCKjJqKVWJhV/Y4PbN+NRrSt9QT9Y0JQtqz+DSGGf7Mv0eIRmQsgkECKfdUi7+IDwpT6
0iYR5S+c6ZKHPveqzzKdsz0lngQH+h+9YXpIkvTPB/eA3959M9hNKdjq2PfsjQHBnyIA92JRX6co
PFRGuINWtSTc6qRJqJN1XbPZsZ0vMU77OMlfkqkvt9KNHmJCusVmjmKkvA1N5KCYS+2Vpfyn0IKX
SUjJqxsEbxTqlKRCL2EOELuQ7ybdC8jWTeIVckFKyHBqV2Q/H+y6OYaCggbihb41TWar3Isx0QAg
BEl4q1P92YwrkEHK/YIEGj15Wc9P6CFdLPt/XlX+Vk4xgtSPVpDRWKCBslx1KuFZl80ahtSnCPtk
Wzc64qJ4QmwoORykmdPITvkqKo36IELKEwW9QuAlsBuSPgFiku1DvlgzD/yflYbWJs2wYZqmOtlI
2LMei2/LSB17nvMWi2+IXQ7/y7juVYCnoUPT50JFKAq2G2ogEaIjXspzJ+ucMp8XuKxRp69UUjPa
U+0riqSrbw1Pfb5TDfaIPmt9/pPIu1CElgmLKRB7YZ2Kw+hod78XFjo/Ir+C4NOogaQMxcDoy3xn
7jdnkoMMlpZq9p6H0qg8DE3JAlmmw7YIDHXszFOmobNpBy/aRPjd60nw4UpKes88qKGh44Y/4jof
HZZn/EohkbB6FuF9pk8mzVmsdCWxp+HKSDsfG3pifcgiRJ9VPqXKKx9mb7/Qu1bPFnpJtgYsdR2f
hdyoyb0T+gctxDes6yizWwnhBDq/Mfcy4UrX/oIMwUlcP7F0K3YF30xfT8+9OzirdnizYoU8iBfF
m8RTb2I5FP3ZwlV/CIbxqBmTA1rIesVdyNReaahKmYTYITyUMUcLa7tbRBDkD9+EhAisSXEOihFe
Wyg/nMjbFuBd0C0DTepsECSyclYDFQ9To+ThuGa9ZfVethNSCpyYkTs+1UmHUziGMGNO5mZQzNks
t32dfB6PJOpvWs2lHZkd+zxy2jnu/gzaJgj/hs/Q/TebpZQMzoOdESt6r+rRFLO4sgPGPO76o2v6
z97okx/kZ6COZPULAGc5uIL+zWNLpxkYauvx1Dm6e9DbpNyLFtBIoZL1zm/qgJTYeQIPcoqRebUS
ObvcwP5lHA6J51cbTH+FTN1ZWE36DoMpeU5N/OPjb+Oojq42rNdVrW2CURZH5jnfphL4XRvwFEFN
2GDfPdG2csL2xOj24rWomAk4So0LGkhyidh80jCOi4EosploAWsHBytTuLfcxZmpXWsfPE8wpWyH
pH/p6GREjiyiBR/BVPwGvIe6v/bgYvOi86GRLKURGhQU2Yess5DsGRKGRuyTREP6nwhVL9OgPxkq
2VvJiEwIhRN0MZu5LPppD3nwXlPo/aXDuzut9ZgdJfO2moqrP4yeRWZzAnOzLNY5w7OjDnloNUnc
Rh2H26nuw7dcwO8YK2vP/Cbf6nYLCyqyASiFJdJ+n2xLZPUl+ocliVmobefVB8K5WJ0KC4v42P0l
TXypcK8vu9FFIpMkb61H7Rcn+8TCWlW4bbGpcFEKDJlrAXGKsR4+M/LJ8uppIixlYN5gBzMMrHnX
DfO3ltoTq7lV6FrXEsHzRnr4AMjPisIvl/l2k8bfXcIiE+jEmW/0KciSYJ9V7LVDlp89uo+V1Gqk
jX26ykPWpjUHoJh4zgyRA2Oy6we3hSGcB9Lvai2NjaEhFQuDzZjyfoQwBzh6LNzTwylCmADDaQQe
RLpq0T7ZzvQT95lJ2bfS/fQV3TlsqrbeyMR4d3BfMNNJfu0Iu29fAVI1TV4+B6rb2pm/7bK980t7
nKo1CZLCu1qB8TX5+bvV/07N+N3IVB3KtPgeiMgbJD5+uA3SGE6outSam+izdr2j6MfP2MQNiGoB
QxfgTto38chY7S6RnkO11eZaT6mPJGM34M+7+OGWhG4OMq5Ylgqgv+yZV2Lxes07+UFKGHIKb8vK
7l3jpwVGTyLxRAnFb4HYXdPPTaSdsaKs6ajQcNWeQP2+KMIx2hEgPC0k54Pb6p/sfweOGOASE835
MmFwGikjXEIYe5HjYHLrIAhQSfXjJmiQu1HdNRNep9XZvPidu0nafs4dQU3CAUt6RF3tdAhM60k4
ByPT+Tt5SylrhieBjIJxewBv3uG9yAvrGPS/pUboLGF4c03PxtiS/8ig/IyIjF44aFt5GTCKZYXF
uLKbtlWPNJcZF7vftv0cbJAzBgLwpWkb32PfEOTM+HQK1UJ4xrjiHGrJ9TnptnvRY5L/vDk01uEp
N+No08yEApG/DEVG2xBLsaxqjylu+Eh9/VFhClpYQ8YF29jY0doaVQOwNRRa+HPqWd7ClkMvXz1p
vJSV+1EAbaDWS9g/DjxNhj+PhIuGRVcW3EODM43fKwnrkUq99xb1JWPEjvov4Ibs6JLwuS7CEVOe
YTr7oRmPVgHE0ToNEpeZjqxsoYtE7Ma24izLgDXLhKIO8yr/aJqeWlakIopQPnrO3PiSpJelOF9R
Y2A4QFRDqbkUVnJlozetNSqdZWuee1/r2MSVOBuV+N2Fvp+vXQmhvnT0E35EMmqLjg2G6RwJECy2
bumc44LHFrKPsS+djq9FzHGVFcufgXV+GTPaKwWFmeaHwQ69NkAMXfw1g+M9NzjCF5H5MqaUTyFz
7Qmf2ybPCe3FxNNq1huPDzJjo3z4bG1Y0E+U1XN2ZuzIi0+5gWTyOxmSrZC4HSpiZ7phxUndLXtS
Bek+2GSUvFHM6k55bO7dUTc2vdO86qF28DqxBjW0GmBu2OmLiyMd0ZH8MSVZTtIuX8IE183gZsYy
x7dS9i3PR0k+EpHp5vRQpKuBfkIVknbRtvOL7TjmpCBW3Z9Zc0o6qQQWwBNrVxgoJdncZsVh1vT2
vqv7u5TlB8ixLyupPkN3K0dstUWjv1ppYuFxbE+JhLYCAOAcRRjQmpH+qgn6jYwMexW+julore1y
RCinhxe9BiscJJ8yqKi2FLcUkT2U+T7y4mIC0oeM+Gfw2MpXk3kta4OKNWlJh0jTa+FT/Df4tFYY
BrjLWeKvbGSvmOkYxzGNf9gD1t2KdS9q/XQVBOlDOuV3aWxTx8B4ILh0XG/cBhZpURmyE7qQEXJE
078g+K15i1IFqQhtPfDyiBZcsioRTREvEMEtW5tpOWxqdsLPqrFAOJY2xUStn1XrXEz+TKwLglE0
w7I0xE9nFAn1pr6Fw0DaWa8ebE1ehrK8guYAxyxfdW6qTYDLlok0UEczMaIDTTcSKDwCKUor7u1l
O6JCMvtxBuh5hyrJ+ZG6HL8u+jed9r0lMCmYNUT86CC804SVZpihWHR6BwJnpfNR1p3c6k35PjXl
vm9QVPnkoFBTZgWPfUoZQpjQFnM6hJhBHQ345CzMmsmY1qGHSdoUJpmTTsa7pivtKdXkQffidNMj
mVkmcC3Wgr9rpQXJe89kdF/I/MZ4od75+t52GBiwVyfzgUhLM9Le20YwYrVsZl+6dXeq6maFlmA/
x4mbMh8sFY6zIW+SBZK6TzYbl4iepqaGZMsjarq98n99iYHTdmHm4bSZGqNku4oYbRwNRRfvgc0q
0792nuEUAxOuIeJAEH72r9cNC7ea8SqOA0DoNake6cqzyLKvQRTmuGHX0cBJrTPBt0yYVQiBp51y
BFdFY16z0WXc2siBJQFw5wAIn+BfEr2w62onWurRoC+sLDyNoc3+buA567C0pJofY87I5gMF8TVv
xP8bJBp6bU5syJaNQlrsGxVWICQkNsdbhpY9NbmF/Ky+DyAPSvI8R3adBH46sV9eBqgza92zAt7x
zTCfzo1yWlhEas8dYRMlgkUdGgXCHg/pZFe/lWr8cAWoz0jgq2455RkQkYdlZJ9R91ZPHuy78Bb6
/SsRNQ84hLOJ2tSXbsiFUolfU7Ufno1gIdCNvyHDlm/3erBk/wEZsaG6tEOmkU4DE7AKsyXHA1NC
XqzXUrhIZCilo4gw1oipEJ0Ay9SATVMRfNVV80v45AHYzL7JMUWTJlhorw0HFUwOUB2Y7vvsAxH3
Ina7rUWpyWxJIBxm3txOP3BZ3yXhXy2baJ7IPZgo9CIaXEputEK/5gFI9HCK12k4fKShBPwViWqR
/lZh/Wr147td6idJSMzi1rgtiddgXSzdeC5c9dLboITNbs9qYpd72W5qhoMTIdkc3YefxDeh3Pci
49gMBfJQkxdBPhgR8W37LAyqvKU9of2AWZl0LrcG4EkoeiF0pP//AVnq0NZ0eddSypDJ3gwgQYcx
PYoOiahmWWjschehG/PmEelxbMIAxV3Nsoq7wp5IWCrSq4m4LrVY2YTWPexwXzXpS4WFgOXBsmPD
oHR5ZDCPS8odjnHSngOS6uoy2sEq3muyefZDY2+0jPXxMUzyQ7JmMGLgnGZ8grJAcTCPS9jIJySq
gSOpPiItvgXTcGnczVT1+6QsL97Qbwq72EexXMUz4sIMj7WC70jWHH2WFsVfw0RR3iEYRHmC+zf5
As/x1jvhBVA+NpNdEOmXxA2vUm0px5Gt9O2L6aqDF3rvRcfcq8TbYRTvkSrIji1hgvFKOCPGGbcm
5tFPtmMNim2S5dKuiD2IUk6DhqSZxunh49bDNm3luetqyMYTUyvxJahqI6Y/sEAPLkRHOXD6gq/i
TS3kb2H/M1NBUi9DoKyrH5YHb7YyE0XWLz5n5ocyLyhnJUa4LDOj3aznpQHFdSahwsFWWCoUI20H
uHJIbzwBx8TFmBe8VWXyLsBDRql5iQh7cvTsq1JgMoGhY5qx9hXL3X5M7439qefZL/t6st2C8TIm
nLg6r+Ms69aCXyAO4DASpnZmJuBhN1vbn5cGFQ+1fCl5SnnFx0VuFHfAljtrzI5Zz6kSW+MvY+O3
hCBXbazPcB/JhhuRO4AqxbVnrUSdZ1j7AO9Zubvq3PBMLCwUyBy/Rx3xOYzDOZ1Kc6sQHS4Se9YH
66feAOY/lv9csoZHYb1qif/SKfMFRxBT+VQ9KtzcI/iOsIBAD7dlMeXiCiTqps+p6yVDC0KxlrFL
YlqyTTNdrFnYHWq//ldb2h+uuB3NM+jw1AW+Z2vH3KG7UHphLrxAnZki0uIQ0YeAHycMAgWZdis/
6e/NHF0dhtZfnmDo90ZEff0TykQk3zOxwOOPUzbkrjFAZ9dkdPswbRaw/JJyhCEePbP9HJeFt811
Wtu4JkmA6UahZe9Vr1Y87GTjFvFe+cMhTFzsEANweJ0wSqeYoSUjm90S5wnjhJj6wI5+jUb/Jy2c
kUomNySdGyP1ublrqIgCZ1w71XtW/ierqF8pJL6zTLY7R7Drh1FFoEpyNye44XmG+LYc7qhUnlNt
Vxu0S2XSX2ievzVNb+jCR6b77lEyMseuZi2YioeLIJ22dmJSl1nA7QBRFBaKZery/ZzzZ0ScO+YY
Xc3U3+a9+5n29tVR4rNkQbXChBxq1rnzmr+kI/iwQB6c2+Ovn5j7kodQqL+Y+D7Ot+Gcf1VvekML
HbLes1XxlvrDRztaP24cv0hbvOakDFKIE9DhVjeip59cE0+6D5UuJEegs7W1Q6cSWvlBMp12mb8y
LYTtnE9/tHcvpmf1S6bqvnC27DDIWd9KwIEdhIrl/FuTM5tuvVKwJY+erGQ6s8g5G1m1pq07oIGd
sVuPuqZewKvSE89OJ2wjj15qeXDOAESkrLvMkbjJaeta2XHgyhrxY/Olrgcx/NImIoClrNdzDo4U
stiyn/zL5MEDKAAwWQBOiunZb8w3qTtfcZAkHEbjAxdOsxhqVGkGDgiam0PTT4DdQcDIhudqKGER
E96XM5dFlP3qRAJtHs69QW3DXl1Jbu8guRZbRi9vHl/mZOQvPRN63NLEBVro/2WXr5DztshwHIpB
14cTE9Nmhv2wIhQzWTsq+8HUs67SbkuHSyCqu+BaWbOE87kpsux5KL5RnsadU2380pPr2OK9d7zw
phvpc1Jo2JJsTKcTTBI8WqSpT88hW2I2bW/AF3mJ4Rs5af1BpNyfIuaVRokEcn1auy1NvERPtmha
6qRv1JLwdmNlINmICKEy38nvmDVW9FROOxdBwcEwictmLDZkh9LWcV+nHFjgqxdTNi1ER0BMTDQP
9TB9BXUSg7ToX64LZ2nX5XWEH7Qqa55oj+8eQe3K4HZf5WAM4bIaaycq3uImPMnJP3Xdnniyj6xT
W6PoLn04PIVVtkOrVhOctZXo1FIVfNNflboVLYOBIAgv/NK0mE0CDMMK48QiIkJrbMUamsTe0jqC
7TQ2olCBMTHzqpdoRoiL28YaCQvGqK8HdkiT7HpAjS1OJZko5gzVVqHuq53sqHuuvuwzog18mmis
wrDDmSW21T+nkCer1k9mwoBx6vWngfNJueY6acF3IfrT1A7JNiJ6UovThDVTUUE1b50vLfEQI0Cq
LcroKW9agJo6aoRGffQ132Ylc0QuJ0DOtHPU94vEeLE8nLe5zA5m02LTu3acaxP5tgvDi/7md3As
1DXqmGdTzd+GpD/JWiPh24JGE371vnUInPItyO2nEpjAShgTcltA/BVtybFnsbvy2/JSePp3oyFp
rFilKavDElScJpZHlsBHKwBPZBa/fF7+661Hnpq30nGbbaq5b5Thee07S5fOfhEPmN9lvR8s1uwW
JkytUeWiVRkPaAeabETlT31T8qHrNoaBnMz4MSL9N8aKL8buI+dUW4Cf5d/7mPPnxCxc+PnCyKyb
RXWntSySad8Xir6yK8Qr2+ldzPaWbJG7NSDqDkkAmVz7HmN3VtwVa4IGCFMgLcNgbI55bNFlLVRN
/zgN3ZvdT3gT0mBTYLWzfAmdHICfy5dilf9vuVZxeOkxpsbRD5N8c+GP0EcUVS5ruz88YG+hRr4q
7E7CzyHLx97KqiDHCcCDoY2MoFTYxKA115Z99QSlKKUA5D6FuA9ItiVJdfWRuCyjk5i4xjUjwDAE
gIN5zivOsKvAiM+c8qeb/KuNAYgTqFKoWi5p/A+5UrIUjXYa3eEckTikxxulD+tQG/6oocq9CpmW
6zdCMj+UHf+K2tkq4W+HllWmZq4gZg9vdWhf+HO0dVAATk6d8BCilha6SZ6bTY6HLtpL8NSI8lOz
mERlBaa9rn0rCyTJul181223a01YD6Gi/GhINYfDJPAGXKRdnwXX7cY2vUfeWljJnSOpAaz4GTlj
8io2cUshYWj7sfXwaPvGph3IzmG84A7+75RR0DiPPIadOCs4E51FYpqXRycCvyZA74eiPMEIu3gy
uAmQaa0/vdrKHtfKkC9WVQFJd3c0gmQWZuEXiQ13stEJTvGWHmq60rNg47HIYfukvelieuBRw7pW
7phUAZHtumsWx3tRUYQkPqVMinOzYZnRAFwP3SNbhzN+SXnIZPBukK66FCNDNLhSCMZ/hQr/Gh/3
fhvvwEKxdiF0s8TL82bD8QoilAxsSdY0eIcUwpDpPlXKvIpCKeaWBIh4GmlSNYlsBaP5VG9OpRlR
/LHckiBdF4oVCU+yt+a8ziASYvD2nOlQkkM4acgcHL0f9iissRTlKLVkb5610bwpOx/ZkGPTCXTk
qvrFnjqqc+fcBaRqIK52+/HhMz9YhSRCOnOmmHCHUwlKrsc/IbzqA6/ArZjKa5nSoBMp+g+81mXo
kaq2hJyhBcmo7TGYIctmc9rXS7/Rto3yj8hOlyBYyI2K2AekXPtiPEx0kygVcaSbqtnUbn8ymq8k
nLNsTf2akqrZ6oI567Sug1f85ZBrFZMqe8T15BKKEGqeuY7MUl/UPgnAsr50cXSpa5N5PRUVlcmv
i2fdmE09jUtUNaANon3eiK6/2CTTJ7p/M8I1aXuvRhyQAwPlbopvY+m/Yf/Gi0LrpjfDRQuKq+mn
2w5WNLCxWIvfg/hWu+nVKpqblam/lIQMbGexDhyRm3yfJiGsjte+kZeml+vKopeOSKQgVf0CGDHB
5sU9PL9wWKwBoiDSK7PgoWf/SgHiueiZ2g4VC+ksxe8gf+Iu2jiavGclyREdgQMbr/x0VP1TltOy
7SFVJLW4hbZz4ZWYCTtMfuNKR/HqwlXzL4LYzFVThmgaCnUHX8C8WDc+qip8M9N0K0S/iQ3/0VgZ
84tkOBUMeHwreE4z494hOAPqtE79eOMCCkWfzaJ3NjbWUj0mrV9BchlJaMCfhd4X4L/f0T1b9a3R
82+Rf2UeSXShS0dbU2gz+5olIGsMk38YXzbo29BYRfqwlM2FWm3ahXTKJFc/D17w4oUJwvSSwD7R
fPa6vUdVwVVTU+zZTXbse/OQwgyEh+2/m5qPP513Na7wPIj8t3Cmmz1eS6AIgTscAsty17NwUprV
X4zhKB393zwVPyA1f7Byb3C13Ee0BhgGeSYRMb7bdfVeca6Tu/01tMHV0iLGJREbQ4sAIaePfjV9
JNEB+Ip6c0v1w/eDuKldwgvEXB7AYG6LjMkawrhIZBvd67jpe5rLbnS23OpHfQILEv+FtVMubDO8
Nd2esnEb6w1MdZYSfJZz8EOfrwtD/EU0R0YlgfvMkzvzo2zAcgxmHS4n29qZwROBJD+uQdINQbiR
DL49P/ggVuqAGWPJ6YjBBlWfLsSdTExmdY44McdgkqIzy21/YtHdBketGwWyWDzDw392BAVVSQVZ
n8gavU+ks88NFY0Ae7DY/uhySquhfq9Ie2hFfEwTbMH63SjHtYnAN4ZwqKOWFZ5D/ysvpjH+oGI7
Bozbih6wj+nsJFjSJmvvBNz9We7eGV3GES4kgPbqEuFX4g2I3COn3J4OZi9s83n+4Spx1mtvkxXG
vpPpJbH8Q0aV21JKGiwISeRMLlh3NIw6cm1bFM56FzOeyLQbtCa5fBs4IoCpHAxl/bPi6di49a/b
+Yyz/KuaObpJ86aP9ML2XA8W+bIaExQ9c//EuIFZIomJUPE/sVuwVWrOcbOKo5TWpZj3yCmVW12T
vvnoPbhBic5zaWYkFrC3ey3uBbZLkXAkuQEBYR766jjGDh+OSFjhOjalu3Yo2vFDMqhP4g6ud7fl
vDsrhw7YgEIcdDCSPW2GqbZoq5gr1FCzazmaC9MwsCT0u36UF6IYHk2NbaLtQVCH9pMPtSE+p3Bs
l2wwAxbCxQW4IDblNoM5ZP95KCB7gR6qSb7HNBqhjlIidz5MzKphv23SfXDk6n78MCPufs4FiG7D
UxH0702jP8mJqXqOhhMf0oBlXCFGqWJie6Lxz/Y8FLEDv052diPxmVfOhTkyE/36xKaJ4XHwXvN4
THV0h+gMjKoJTmFIAdBqHMUjsDVvVqnP9EY6MkjfPxJXxpPbju9hw2A8cJCe6QV8juzVwn9ch5Fa
TJ7HTBB3y6/vo3TVufEp2P51enHyesnpNv8+YfruN7y8iYNoXo/Zzo4KMwzf2W6IPjI6mlUJ9pvB
kzi0UY2Hl2ZmiXScSEyDgSwD4Xh2z8cVsvihjndOpV0TYf05w4df11+yRcOLiwoqtEsTP3UD+Tri
u+ywMpQ573gKEG3Ej+ZYkI5V98qO5h43dsnAjJQlRwwnz0ieyavnfXPnMDrsGmH+FdCyYCfbkHTJ
NCkuxi05A9jd+lvpI6noBpb5GsJzIx6+C0abnZE+hdO590Zkx73qNpTEl7YoWFhXWN8tBloDP1pu
+TyvJJUnnGG4+W9isDIWre4JNf6ZFVIjtHvv9RVvFBqByO7OWgFCbgrftQTXINrXP0Nnu1yOX37F
eSLh9YFQ8yGHEeXdRDnrTgyThj0PuYoVceaXJm8BHtaweKgwmT0HHxgKX4Ne6JRd8qvT2cm48U+T
jfZCtsGPh5ENr9XH5GHt7poj8VXvbsJghcy/dinQiVqtc5vf/wEO7KKJIeELFydJ2OY/FmX4BOaD
0TYC5anyPvT8TEvER62KaEP4C4pvEF/ANclDmCDBQAkkCT05+jH6ox6RqRxI4OoaFu9JvTNnd3sQ
GcW2+TV6i2VWwnQSd+kSFLLNR20++VO+S815NWGs3GlCrAkUckFg1xemaIzcgznP+vUPrY3uIwd2
5njrpiAEx5d0OpgyY4fxNQ7xZmkzs2/nF4u4idA6Ya7egd746H06eFK5QNZVgLDo4fsJdxvfbiMo
n9hFGAFvXTF9yKx8L2yqA1VbzRIjDWxzHsVsyNcdjMgVy80XxigbEYOGyMhSY1yHzj3p460qtY9Y
q2kPWew71Z/09b+Wh5WRxS3XnfsIJiY0xLyQIC6p098tu3kZ5TYa4nMdjkuSYd9RWHz50A2MF4K5
fnGJNTTT9RJ93btrFmtXVRrm3xZoxpQ+hF/iDGqQp6XNc20GL10+vohRnd0xZTnuR5zVpO0M2Db9
wvkHGv3LRFJuwYrRLSi3vlfsSVn4s5jyOAJf3yyE951bwuCp17zftqAOhEICZZE7gXoC0qv24hbe
GYTG1TBfJL4oziYbP4qijdPzp5TkPUeQiMV+kVIq/7Dz4IcI3A2SMScMP6MQp5nBRz4QIAqLWJ4t
1+fPJq8FmQBg/tg46DZsgjruAMv6wzujIQasizEX7xOGv7xz/zR7jFZROv2a2qXHt85LLTE0MdOc
0yIHbreFm2B4GbV2WbZsQOHwnmBWv5fK/21ANa1c8ellzJp8uD7trOHFr0PoMjNvHclWbf3K2PpA
WX6Me5Lj3HpuMYdw4RS8LmON0oIZOVCPaG/3Putj77cemwc//zabyUtCqHEbltmfZ3p/OU2+bFG4
Zh0aAqfqNjZWaSpQ+4NtA6PnNbr0L09jgoS6n4hh3bzmdv1VTzz1PSmusyV8pctg7WKUw8ybk5YK
vq5ykDkHkAqr+VgvdQawrF8b/qemrH/HRrzUPc4R/Z9VRMciaZ/TsnvYNACrzGkeiIP28KFWmORX
QVN94SEh3acLeJ5eYyzBzO+wM5k1IlDYjOTsXrHIo800FQbT5C69N4mNn4Bz8uXalPgkfiLPc695
anwBsEMZ0X3HnXoSSC9Kz0DTysXKLRwiI0QYEZh8ld7ofceNei2t4Dzq8dUzBPmsJHDVBLOBAloi
gkAz0rXDOpXqJTfcP8trXwfX38eW/cZf/pOw8kM9xi6f1ClTI3E4MtlJoWXyBrYBlf4LbnWfx/az
yZIaGoX1PcrkS18WUXjusGwvcEW8RmP8nGmAuIQZXFQ87FjZoXNcmiyQ2bL2D79pzpVwtz1yWtjs
nJA8nDE/8hgGf4yyx+nb0OdxdkVYi8UrEY13mVpIFjEmkOy8z0MMVBnp4g5deVWBEpHVx9BXfLmO
+elbr8qGtsr2ZWFyWC8z3XlUr5mnfQfexGPnGWDIgnFfEV2BCKqaMDeVJSUn09vYaP9SNX3EE7tW
NR7Nbk511Of0W2KAjYIvQwXu3YGVALGalcabf02BlQAm60FF+7xKOXiNClGPrn2EGSs5CHS06y7w
6qTIyKls531M4PN4QTn2cg4+6gC2WWWBuLq+Kz27eQVeqHlrfCTRcVj5gbgniv8w1XXMcLkknpFy
MA3Kg5S4KQad4yH3YM1ltvdvKs+Fbf01NarpYDZLgUrjWA2fmgkzpMd2tU9rom7Q3JIqEg1M6R3h
kqiSkPaGLIQ33aG0hwKrYVVK8+YE+FSsbZ/pv62Qc6VJP0dpzdtK4rTQjnObwhsK2aC1U/QW5rSn
4B11lvdonVPDW+BAm8H2I+oRbEWIfHmWJvK4Qu3uVum1NvNhXQZEb/lbVRUHvTFeqOGYBPf8iqFB
8kJ89ePs7mE+ZOvfI76gWwBf764MKrEmmT97M18V8YtulcG6yIyHqaKLJlkAod3aoLF/ijAIMjbu
7qStP7ni3joawsyG8ZiNqXTg8G/rCW0Ryng+n1r2fKZWki2UV9xZ8xxGQZXUW2bPXFTHrGm9TnhC
87amzvCvg8USsBoIxcoc/REksxBLOViu3IdnoMp0JLM6jI33yQ3fGhV8+rMLChcOwoEA6a9DMmWh
AWsseDwio3tliTPnM+EIcXZAJOs1osWTgExO90uhLYf/GDuv5ca1bMv+SkY+N6o29obtuKciWrSi
E0V5vSCUkhLee3x9D/CcrtN1+6VfGAJBORLYZq05x7Te7ZzCRZRsS+MQRaKnFhLRPrPpzVJBv2ts
zCl5AVfOJCUoEeG6pJq6gOzMyqAjps+uT7wd2IEmj/GPcYGh5oY3Cah7T9Myt4natcNihUnkONmk
MEZeRx81yp6UhYdycMrfhlaenAnTrwsd1erVvRaFR+LP0fzhIlvZQnvvLeN3h36pNqitTensRysl
bX1su6GgndtkPVpLiEEpuVG2VrNhnsStNMClqBoUPR0JLL/eXu+speFPXM8Dq6cQj+cC6+ujJopl
6mskOlsvkwCPX6j3WJJLWgX3wjMfhR4+mU3bAPEMP/1MomSCTpNiqE8d1K4NRV4n1R4mH1WfwJ3n
9NXTYCZwWMdw7Qnne2COr1I08mPmcd/hlMBvqdNkYDqkDXchztskGTWEYn4DkqNiKNGh3un3wshu
ETWcLWaEGwoxOPXqezEotHYOVEFVJ8eCRTGiCVSNBfVoabnl2q4jul2CnXyPAnNVD9wFWkpRaaDW
k4UVTRPW2hG48UVd5mxzav/O90PeLCDnRK2Yzzmzo2jiOwTg71bFQsKgvD033Qg6dov1GNpymVNj
NLmCmRuiX9qQf8a0+2DHRafolPQxF9BUak8oBfubMB6CD1jaNJryVWUb7bOQI5yyBvq2C9ffNjIy
6rnMNYzTsP+NLdI6mvu12GUWAQmFAx4BRUJVl+nJjF+aif0z4HH70SDhh2LeNIN903tUqjTcRuNB
Z6u76gZCKA2RJys/oQYQaIBRBME/+KTD+IYst3jP2pIKuKjwKFNS81zQV0Yvmk03VRpI7I531WvW
jQVrU1fUSaoZtu2hMF4lA2LdJveT5cyuxHbVM1bVNjCQLrg3RUjL0CWzEZQ+pv5RWFxk7Ys70bBC
FbUuHFXdFiitmlKi1guK/ZCxOA8821vX0pketdRIwT+eEHLTr5SsnWqLnK/SYRwqLLGZrHJjWJR8
YhsDSbpPdEcs41K1y6nB3Q1WjprJFGm3TfQMTyAGzguQ3uPfcJvvwOypf52dqdUPsat9tKJpl6aY
79ws5FfjhPfzAGaufvG6rlgpR712mkE9n3Uc6hViQvHtLstEmTdhEDBNJdETxdZP3ejh9ynvuZoE
nHY2KMarTg7CMqyru7YPLxBHH8IALF8S+u+pe/ZyEnJlSIqUigEz4RexoF3Y7IpQ4Rm3seVzV+Th
sABt/EDM7ApHwC4dnRc85sA0qEaHKAMrJ8YAiu5hpNk+yLxf2wPaDvTKZO6xyFuCMzvgMdxK6pR9
iQTZbEpjKfkPq2kH/bcKPlMpj3IIsREE0wuX/Bk5wo1eDg+OR3Vam1NxJZmMbMegUmNm0RD06Zm+
Q5/6Gow6K+IaSq8+lAsgm+WyLFkVhANlrP63Q8J0hJ7LECLb0PQBUhrxzlVCUKBx5bdWhJIhrCXh
pxsPoTB2eDSpIEcamSt0ghrlvpUN6Wk25Ab0FNzco/Rek07zHvJ+xsepBm2bxggd9mA3Zm1NHYRM
eatGOofeYklmVOkuMRR1GD/ftFZ+CbTx3WSdb0zIaeAVUYOIf+UxukXhAI8PTHTT8qlytUsP1SDM
9DsxTb9wlw1d9assGxCn/kR7dfY8e+lZl+7BB0bBRj95pzaa0fVoKQRDuRh/lSlu1BZ+4KwU6bzb
Rt4Mk3hLVERbT/WfKBe3k5tvvdA5laqHABjAZ89zfeWP9JLSjtQsPHfvo8kEhe2T1EABmi40kJxW
t52UrD592pdslTMkZhrIPmLOqTSnjHe9hjkt7MqPybcn2ISQzF0WKjl77dFjyYFKj8Egw+jLKvt1
SCh7wqFeGYDFoeMbp8lntg6MaUMhc8ZdhzntgfYQN+ny3kDNhr8BkFIufLnorOIb5SqBSgN15dqJ
fwFdxI1jv+DULIhSz85j7x/4zFiBgVtbhRMIDwuL/E01mG9z0ZfZ7hYb0HlI+fuB68Mn2E2pAw58
NL7dwr3UtX1S2fx5l8ad6NmjeHp9HscjV9K8M3CNhWgZqeRcjZbZa+C2H8ZrJJqn0YmY6R0GMN0N
3sIBk43nmV9xS9/FMuzlA7lIkFRJ/2PtmX5JIAW4QdnDDMYl4H0eg/Zsh3iiQHrtlY5Wj4+Zagax
VIvsvtapk1Lxnm6nQV5E56xI7dmWevHL6SykClp6nPQvqvWsLqzWW0ZkcPTgtMcpeHImd42f6znp
6k8zZkWFU7qE6L5tQvGc+NjQsLDcEfVCAlONrEqS93bjYI1lJBcHUuUSdzuEzj0VfZpQXi1uqHI+
lfZEvnX8u8rkQ+iQfEA80lfiO0AQ2RF6ZHZTV2YySjb0upHCEdQ0qzSByyXPQG6wW0CyJfDrHg7C
jeNGtzXIhha5fIb9RqvlR9PLQ629OWVLdkOQYmAuJrJsyk2ZYeBNiq0K+ldidHcioUEVLUzhfrsO
fsu6Pmc1M0EXX3zftdgsP2gpIsPSNw7CHzbssvB1DXi8lRheJtLegDlRxNZdamKov/ruzSuXqP4e
gRCxEShWaVT+8sbkPnbkLnBxGQeSUNBRLWxJzCLOr0e62StNg08WlF27krn/1HP7mk73QrFoO07v
Oq59FymNMiiTK8sljUT7hHE2FyjxyvfWYxWwzJ9a0Aha+sy2+avVqgmlqHzkpuCtGqEeFIN3jpNv
Pcq2fYzMlGo6806lY9MI1tmUffnXqDcBb3vMRlYiLqEkRlM+j326tMG2Um4CKD9FQIQ77B8dS7MW
fvGUCIwIAWOEDnBMgzIXmcea9FHGsF/GdKjMbuHH9W+jxFVZ5hQENFXOikrmI2JkcdQ0lLjgEKaS
m69L1S1s6GjlF9OdzrVi9ma/Zht5SzI1Wt0J46ut0Jx0GgyCodv0A7TYSIDywUOxyUNysRC9HycE
Dm40/lLAeUkVoMMRxS4iJYDrAyVusyLvqcPiGaTm22xeaXW8WiTKfRlBxZgsJyy39WcZQObU4mo/
VKN966pLrLkfunIvSW18JGUfrFBuurqRrEHeAjNkgV6bMfCHkfIaRKXbAMXdkpyJnRXHXw3gcQ2p
QAhKYsZ3vTuGa8CBwdeNYld3+ZObLDhi/EF2156nDB9zodq7aOg+hmSsD15XnjM/BjFdBkiKcjpG
xBtSSAyEHWNK0By0GHPRjCDCwKOib7iQW+S6xPwJyNt41mdShoEzlsne9ZxPS2WHFrKOkWDDawqU
Zi7gN2osC74DJbHrPHs6HR1ScAhYW3imBNkyQpgMekb3bnxpOpy0TezsfdoSu7yX68Stw01XYUCJ
mwc0pva67yh7A6WJKHR82ngpmMgruXRZaNKKpl5qiIJ9C9U7XKAARnFSgXTtjraVGsvRPU0lEIGo
EJcmooI4GQbEFXbRpsk+Sb3mc+nATLA3JgZPFMRGTQKbc9Nqd74qpqWXThTVPHQBIyUTgGbvSd9D
u622sEQ6iNy+diuQeLm1iQA927iBeM6T8nuUzXYEiUD/trDACkvDRDiERMPFVS8tQM/k1Ff2vC0e
vWLJNtQX9JMj0L+LOPOfyVy4FM1spcZSuRw8cKHVR5VmitaP+bvFTiDSng94QhlaV5+Jm3z1nYOc
3w5uS91ybmLvjPMNCdGIl6r3m73nv5lVdbTIH64KxlOTRe4CkdibsCdojjq1YErnLAMYNyMqkQog
AL7IO+2ARyl4LbRL5A/PZkJfshvdlShJJ4OHas3r++UiHr1s6aG5QN/FjYj46pB0A7/et/bl5EPK
sw8BS9EFRl8byanHVrXy7wrTvNgZyhPKGL9Jk1kEFI19xm/DnWdAX/uUPncUyCq6OFbxKxI1ElXL
6W62ZlncVTHyO9/T25WJci0Ik/cm6o6aZMwpU7hlqUL9jBaB8lp/P1BFwKsHCUqP2XvE0PcS5Z0I
EmPQYY6FnALB1NSfa0v/1pviLsCOvhcKEsFQ+ecO864LBB/Zg1cDSKm+I5G8FtYbF/vZmf8h+udr
divs3AELpPWDTekXwQ1pcKHAwpo1I51rXFul9TRQvJ+3Z9h30FpFkPq1yQdH4xbsTFzexLby18XA
ZKKLfSwoB+M4hUpqkP2GbUeknbMgrshddzA0aD3NqoK9hFJwkzsw4lzACwbadLesn/NgKJblS2OO
2TYNKgMUsr1tfLJFR1E8w40kO6vHLxDxKXRIRFbxSMKMOVSHnOL30FNy11IKMhV6BcDD/a01+XTi
9RPN9RHc9oSMjwpOT9VCaGrV+2W21Erjnp3GUxMCxSBkM1/DkNStktV88ghtZMLm7p2p1P1OczQv
6XhoCE0dCa+keoBkOaHMYrmvqsfbGlV7/uoPqvj40U1qDwCPaQZmDQG2Nmb2ghEzMTSFCcP6qDvz
E3rSA6GeyXkMkU5D+jAbfddIEnhsW+EP8GesJgUkzTiXIzMC67yGUJnozUHvYhGGukB+Qe4rNX2Z
n3R4dssxKT4Cm7uprdCO5TkhnMOYbkgXBARQsL3SpFo03u+gjLf6MOYr7ONsjhABormyYBGz+ZHU
awXK6RvTovsW9MTvUfzVRIOJbMSOR/12JUJ684LCdQozl40CXkqS5oxFkcePYcom0DTG74Z86kVM
F6MXIE/qlPC6IonJRHAJT7WJ4CZRaTO2/SLFCcguq2/3Og44VrHMcrGh1i0pWzj3QMVYc2sN1cub
HEjdnY22ToyCkZYlwdjoJFEY9b21MQbee/wLQQ4Guqy1BNGyg2uzvSeROUVyZiMyQHKeBe2jRG9f
M+gurtyqNK2QFIdvIHi+1QheZsR/JFm/jGZq0xCdNk2I7T5J1aaaMvmEZHNm7OauEAepsQEoQz4t
pKUXfAh3ks7ho9+ijspnsSgJJ84q6Cx3ZwZonk3UGzYBAemkxLOlqYZuKbkMcQBowBs198Fqw8sg
YRiEGXMdbDN6hPX0FgwkJ5U0zudNWwwIZ/SXwFdW7A46TKV+zQ0M8oQb30w/K7M9ug12kTgnnziE
+OfA+8WsCLeGZQEld4DVgG1wwwKwhYRWkmKLAxbXhk8ZTzk5Iv7mkcwKxADiSQZzDJNP0ZZex0OC
6s12UTxPgksHWe+rD1WDSgX7iBZ96FQOtwxBLiCq6cKub+E3xSdZYf6aqdJcCa7OG7h8JQIT2re7
LsS9SlvOUQOydXymBCJQTTT2GELaZehkD55Lz1irjYumzVF3CkYLQKjPQG+PnVaJW69hRV1aIGAB
upwb5MJSV/A+gm7rK2OLcMBlBVY8C808N3Z3KB00wBXlfb/WT0Ub35s2fOuBnW+bx8CG2vzb7vzH
KlcPNPRWvh25iy6t3/T2zcVjrxpuhiKpzz10HKLVAvMm0WguR0Va3bBwCwnnjr9wqTOhlb96kRHs
YtGZx5+LaM76SAgNx/YSf2eascoUswTCPZulTX9brcyCSyYq7OcxzN/jHjJcSJ8WNSwXUtGP+862
9z1ADxX1u6RTDHEU4lILPl0Dpsu00M1nk7zEcx78qIFC8qvsnj3CoQq/i67c5NF9BcRkQWDaTjPY
hI1UC+cSDStz51cOn5c2Oob6kJKuZZmf2PoTyM6Ego4jDT0LHSox2L8Ks39XIn4k7jJiwcqkUDcI
abpOwybBVhYnvGfUXFd3XdK9Dn63h+6IDsHCPNQ3T13SPNcieOvBE+HSyNY21lIr0OXKJfCtgSmi
meBfKRt8SKFAU1BgNCtl4tB1zlqVLQFGMt/6dbcUQbHJcsaR0lEXCWBZ60gdaWgZgjSQM4WKQt/A
NL/S3I5VC6KCBU3sbJXKaiOQy+Mco6erSJ+0quBFfRk22/yQxC4GNlCI6Zw6FOGZzXFYKgsYisFQ
G/o0NrjiJhMNUUE42UL6NP8aPMUj+2vUpUhNKCxVzvRKGDNsVyqvjdLrWwfwtIjp14SmBzzKqU6F
qBvASn3x4sbP4CNuc6s5qNTpl2ywgWm6zm/oew9lRylZ8+ntJbNEFhk/7UCupZXtgpmOhHzxFdiz
JtxMglmYFdCwQugTbtvIG7Zwx5YiDenBFjRZqjR8dgL7ybp3He9lGE1SRDxQm7m+b/VmpyF4vMtM
seGyLZcWps0F5nvw8ci3Uzf6LHwYFbWxDWj9LPSGpdLkkovZxmItM4XfU1GNK7Rkp0TlvJg9ihzX
mJWoJX47vHRC126RXjTm3EeVQEnzmv2pdOx1yMIcvynSyhAfpgxpVlUGNgot0HeyKVayrqy1JBgP
37JONBKwPMO4kBvVL+uoB/Utxd6QSb0OSzJXJB5t3IAhcpwCI+JeMV11RRHfM/yv5oqiGsyHWG/a
x7YevuGDfLH/b5lvkgd/hKDk+9WRWMpcZLgJAjUtuwKyg6M53BLKolHbBqwVTPCYU11tTBtlpx+p
+7DzoHbwckOlTyrKw7c4HOar2No4zL0bpyqrx8hsV9no75rpLrAJvwtxHKziQMYEcEWskCvS8yoR
U4WwK8VYTWmZhfJnj+vpCITJbGnJ+XmTbTQNunfu579jKTcd/dYHVY/Peo0FW0cRsjBxkSO2sYkX
cJKQ8Ji1l0FSG6OMSh8ij50lDnZfGTs/se/UgJynjgocBqN5gAm17MZYZyhmD0N3O9KltSty69WP
JTsyM11rZpquS1l9TlSp9z4m9v31K6KOmOsUbQVA8qzt+dWUWslyph4bgVSyqluPHooMWtLMPYf4
WRQ1bWrvWpO1GzX9reMHh1EAWRtEpS81agpIgwFeIZ21Vm3j0nQs7YfQp2bdStNl8gs3VrBmM0xb
xQEIYRblo5XU6bJP4+mWium9JixuBEdfjQguBFlxdFvHaWO10x4hr0n68+bnj3/+67/++Tn8T/87
P+fJ6OdZ/a//4vgzL8j28IPmvx3+6/iwfrx+x79f8Z+v/9d2dVn99xfMv+Hfr+cn/vUblx/Nx38c
rDJAfuN9+12Nl2/wCs31Z/O3za/8/z354/v6Ux6xv/3x8zNvafjx0/wwz37+der264+fUrjXf/7P
/33++X+dPH2kfN8D5Ifgx//6XYWfHz/++eO9Db+0+Sj++H9+yPdH3fzxUzn/EEIpTM+YlIVtSPnz
R/89n9GtfximaeIdkZJLRHd+/sjyqgn++Mla6h9cYhbcFSElbH7X+Pmjnn8z5wzrH65ju6YthKA8
Mv/A//Nu/Mcn9fcn9yNr03MeZk39x09bOebPH8WfH+n8/zq6LQ1lGjp+LF3qprLm858flzDzeb3+
PwxEZY5JffcGAkO789D5Z4nnPTRpCOzfrR5yHxVF7jcEdbsUeoc7A73548CkvYeDS9xJKcf3luet
HjKo7jFV4OvUz4zPFWY8a3Z56ghWIm9rJOQmhhlOORyY321A+GZfp3JXg1JCx4R6zIfrtUgM2lAg
eMVDA1R2NyaYLfrracIsGAoJWPN1+63LNaobqTcBzKXubWS8DNuketISUBta6+wdVTyGhggeklqh
PkT4tNHx/D1kDM13pduvsLy9YrlIuhPt3LlqFHigp3L/MfYbb6OD914Uo6M9tORSriRdqwN5D4Jd
W1x+IEqlS43rghagNQXWRfiRede6mIyiCTWdlYwZYXpZdnaSNDokCeg2NOW7qntJFVokqxr7fTfY
6ElAhu48wEINktxD7vfxAe8Lrq+eHS65KNgb5Aj5yCRpEaGuSZGweSlxc50mczQfI9SJkH4kkEWt
sh6dZvgN/io94ghKnzKc3uC8kU5XWfbUaxOZ2aZ5qqrXuqzqOxXI+k6MWCAa3qM1/d+EEdy01mHd
9xd7ZLygOLMhuRqGeNi5WydHOpvQLGSPrtfZOZ0sIAIR+WJlbm67UH64w1ju7fmBdRB6B0fY5T4I
COqw9O4hEMYxbQfv4frgSP1OFsVwqmxf7QyjJhWuS84aA/XFa5vwDsn8VzF9BeYsbO6rEDgkTLWE
f3lV+Ua49ZqZqYGn/Y1MISyJ6SqxfbHqfLLslg5DGWNv2ENfUlhac/eOATa+s8PGXXoFOm3JVv65
yMUTstlLTZR3P3YXfGbBQ9zq4OGCY45P7DQV1N2x1kevxOWsE9K90MDJ8jnUR5c2mDBW2BTK51Tx
+61ZIcAvJvQuQ5cLbNfeGfNDbaf2ViPYU9sWeh/eZ9VU8y5YG/7i8aX163QvqaCyGWw/+iSUmyAv
8bbND2Mx8ZAG2V4At1/6E8qieWxYuSbIDISQXYBMCqhi29NJ/L+O6/lY9XG1A4DxMDVDdb4+DKWJ
PxClrUMOwJlVI551QFGahXFG7y+jJ/u9+PfDNXiziHHiXb+6nvj7uZZ1405zvtsuDW+TPtiG3uTt
4/mhKHG9jrZDH8urlVwmGKQTtuOLKDPDtRGkxpnqLSGrtP+OXRZ+tLQ8jlEikb8Y+T2iee2czg9m
MqRnTOLXZzpAseeo1rXzqIbbOs0wKQvgtywoykNdqyc9MIZNOVnF4frU9aEU6IivX3EVUlWbqrfJ
iUZ0XKMbrO0YxTMtx4E19XwPmoUi9AjJ6DtA+phxq8dG30uy+fBEnLyIwNDIjv76im1LgKRUhwNU
s5ykBcJpRCUp6mx+dlbkbBLnQ5AQalVFU7KIDFWwlTI9Qbc+ylaRpiXWUtGDOxrlQz7bYI2svzfR
xvCpTfRpWrY8YtRTdBj0benl/3V2+PfZkaLxLk/zL6sYx1Ocae5RhhiK0T1pzqtrspILxiA/pYXH
RqZIqKekNhSfVgNhLeyKw4HsMPph+wZsWqknwam07HIl44xxHfY6ke3OL0Ir9yB39TfSoNE502t7
5N3S15HpWrtWjP6pDWGilPo7VmFGCTGROxfgMVjg8yk3Vt7V26aBcuaZCrSWXlJTaCMnPROzwu4s
sk5OGPjLyfYieJMKSj/MtmhPwj07b6efdBISNNLtUfHadQf4x+weTVfeYn2Nz9enCklwClviYOfb
cbh1U97/aXIxG7ZZdNS6CjGwS3Ts9fDvE05c6tvc607eYAX7aIjCvZ7aczvy7y/TfGKp6VM2pvVU
30UBdoPWsV8QybvLMNHVSW+bE/bk7ByLtH1SkKGrMXaLpTHq9h7VNkmVARnQU16/ZZ3Lom3yfgmB
SxP7WHPXOWUIMMkEGVgXzQfYqRzruhNCQQx1fTxA7junQHWiRd9IHb+5gEUQCJbmmmEz40B6bbq5
i91FhrczykQ3F9cvdU1dbIBGWzY18shmSz+i7KTOr9PLypt0XF6fs6jVHXPosStGTcgG8+uuD3E2
Us5wmZQier2QmgAnE5eQZSg+ZHGkIkMQOY1Kg2n7js3AmuG9uXQiaS4AzATqDrazDWobZiqNPKw+
S/bXs7WLvG3UPRD7QfVuw8F+FFE3XQYwBMyn5uP1KZ1KmLBDkAQlnYHrzGXOMxfVrmytFBnb1+ec
tm2Y01t7bdqAjcN2Eg+9a47sLiGRVipM77HszMXe6UhgHtk/s6rNSOndB0lDXPF8eH1IqUgtWlmO
m+thOKW7oEnFoUur52IOf0r1DBdrUbSb6+HkZ0d6pfGDP0vyND85pYbxJXUnefUNJoksK/S1Bknn
NYpT/EkyaO7Ctu4fRRf++byelj4xSXGxvH6XC/tpUWZGs4e+S/UvC7VTTRtviAr6eJ6KuMpIDPTt
Lnx1XRGs+6QdNi5tl9dG794mabdnRW7GA/X1rTCrcYcy11lajgLrLlJ5anCZ7SzCaTc5QMaL05PU
Ii2bhqPcudJqd74DwztDMndqpbiNR1SECyhPUBh8qW2uy6qRmvKp5yydkuDBLJFb+b5psqstvCVN
HLUnIT09C6emNKBo7Dj4xpFvMonyJxOP6wPjsEJcpUYkPixB98jOx/xUwVM6hTFdQmc+ERfto+v3
OEkzMZ0Uy6BVjbVvUxEFRP1qOtvgqs2MFFyquNpKJ3ZojQoNGXDcaSt6CvX6ui78+1DOy8Tri69n
y6kxL4wT62zmloyWNM8GRlKCCbABe17lX4TgX0jauvsyuFLTiq3xqM8cPaOARtiDjqfTQvA6C1k7
1AucMuhDUBcT1etV6lZmIGA6dEwUWM1XzbPOLdDL34OqwDyHRI0rMCoh7rZLFfTlJsn1egfypkKF
t+sts8ESr/qdjL16p7D1EgyZkuLV5GJLN6Q/yL4wNlbpTsfJyeh7FIl5ktCU13k6vXg23VSlyfDO
84K5pjiZH0UfXabBz5d6GTm3tTYCMmv7+j4022Q9iEgeB0xV2zEe213om8PerImmmbPqaWnmOxWY
HalK5rg2nTS8sIKPR6mWGILqHbE5CuXZTFot09cEC4yqsfJwO4xkiev6UiSDoF9cja8pfnISH42n
vJ0jpSl8MBSZb07xbEZe+iEajwjy+rbKSnXfCAuccTWqTwnc3057/73MfcyrKc0RsHbxKRzR3DJq
GTcepOAtbr9+35IitBiGsjmyWIzhhBSrvoz9lywlGyptp19FEcxVqzZ/KsaYDDPN1741tYipQr1j
Ln/X1dcE7OGBH9Q9FA7iQ7cJxu31EFCm3AcpvYlhfkmIejdxJBtx25rW5P0BFJ1+xRKVpzIT+xg7
lXkAjPY7FiiW9Kzu7rkigOSp3L6LDS5SBQfs5KZFvWnthA58jEM269H1ZNIz16E3gHSs7Ds9qgj1
nh+m+QG4X7jmQjSov46UK7viu6O31yudmp7fY1Cdwop+ufmNuBupczOLuNuovpiIkFbspMaj3dXx
rYPzcplRsKGKTiOV298mtSlAk+O19gkSM8y6HAQEUfIe6QXKfXL9VL+xKSK/S8WIKNz2SznwoM0O
ZtuwHGgCYG4hRczyhP5FA+8lsdritlaMDszWCCbdUZxi04/2ZBZEay+JimdXFyRBWcNX7QXHLgrz
17jq01Vqk03WOXp8DDpyphzGsLesp5YMfPRr1veZQ1s/dcIb1sFUdzuZQBqtOxR0SOHbm8jo8ve+
Z0SJMuUec1pH93VofuVDkL/LhMxuhquctrzVP+iVukcdkL93EraYqEy5Y+QWT7Xfb6/Pl7EDnt3t
v/qAwQ7rkfcEi22HDT7+MN2iWHZO6DL06eUl0f2vP5+vqQOF5BedDCIZ7pKeJKxoTBIqv9r32NvB
pccXGdSKvZ8XvRsIap7xioas/VH+ZmiV0fs1gjBOdJTXs5nHLsbQGIquZ+sUnZVD+sT+ehgI8xHR
knZ3PbIoVzd4ne4TvTp0lEYwh1pqXxVNymVKPSoxmX1Qf2u3E5FBO66K5LY0JfrrwKi3QpTy0Hqh
vimlqR9zs/XWncskUj/XU0e+MOEQ+74dWCx1ZYV4OwGTB/Uuv1DIEEgn/I5Wldcc2oAS/iht9iNe
K9bDqGdP1eh/9rXdfykCVkw5lG8gCY1lnmXp0Rvc5jB6No3QTmSvmh4dRxe1dGU7yQFY1Bz0XrNH
8OHG+n5jLIH1JtzUd71bezMyUdFt8rMd1617GQr1fT1vuAA0W2sMLxTjWbSOcmGAO18FkWj3QRbJ
PfFP9lrYnX5fdogSYsv0Xk12056T10ghD1jVGOmrKXyx4ml6DRR6hAAIyj2GLwj4iL8xidREWPGB
LvBcvlQaBIShB7xFoFd/TONabQAi6gdD8+ut3ZX2Po9EcAvZONy7Va1uPdsodyGRlTvC3CjsIcLd
O3nsbuOu8A+QpGhekcp1k8KOXGB0SR5oIhobYkCNPw+vz9UjvLnJqM9RagKxtYN+zYqLafojM11c
9HY2nRANnivVZI/KFenjDIKCeeac25Iyj5oQyo8ONU3du8sqr9wgIoByonVy1/RJvEXbb57amrG7
QgXyQNEnWVjExLzpZvcW80580xNduHYOTZbOzFKvPDgOafqL4rqOoRFiRl6nuDNd2WHXZmSEJGjT
6+i0jRjYE9MqIuPaGcutGLvwNHVYgtw6te49OClUP90TznZ2gHZQ1EuH7TVW3aFN6BekwcKOaWZO
BWNa1jguw37wKxmUdocptX9EpUttkafb2DfBcKu1PzBrW03SvWOWfDNro7pokXIOY8/CHVZB/I4Q
JMzTnVG7G116NS62UHYACt17d5ihQqNFDoqOkFHiOUiWNW/r4frgG8m5typamlUdbHVcrTeii7u7
RpktvVS+sqQXbCyFaPX63N8nGE+J1RlnleP84r9PlJVbrhCtMhwrYvI8wz+rXqQXNF/EjvGHra+H
14exGO+shCE1z/3sAmR2ImJEbrAnM6LPT8U6K6q+2POJMz/U5UAAlxwuEVtYpBCetrs+l2lNe0o1
dXs9asNwvCjJJNZpE0iA+RuuD3mU7rXeiE/XIw1/l0ek117YjnfA+KxVIFfCyfvzIStRmC6LRGmr
pq/SfU3CRwx7dhFOKFBnHgRuoeYWv8c3zQXyT2KQZKC7sfg1RrXklxLePQh3WY9teqPHMMDiQNNu
GEsNiKzEMxuaxo3sPcYwKNfc4EDt6ZTCnKAxe32QVBAhVM7HEqfBspkzPbo5Hr2rw2ynQy5bYEyj
uRXY5a5L02UAdmGLf1jddniDG7CKIGpiEtanHpqzFaeQ+w19Rz7OapJIiISr73P+yvtwapH6egnb
qR6weG19eXmPkK/2UaZbNhA5+AWjgRg9EWZLb36k8BY+MjvV6zYqsBOaFJkQHLo9vX9N9K9SAGPB
JSlUBjSg9BiE/zdJZ7LctpIF0S9CBOZhS4IAR0kUNW8QkmxjBqoAFKav78PXvVCEO/wsm8JQN2/m
yWksj8hzOFnI0sq5MZm9wNHyiLkXQ80POjRC4O1vHYrHpd6aWQvzxfv2uSoHzaaT1e8fWafrARZx
9iyR7XoXe1TXYWjaQ9ElWGmX5iTbHq3AuWIKdvbw2uIkgEiaYD4jFOdb575mFWnrD7OJCIyjG2c/
L3LNM+B+odzUpI3bunFPKyN0CPaHpNXFWlfrxDpWO875rZcSLiVRJJOBgvZc8ROk8AkIn4Tcqt5+
JnURY914JM9TnOxi5PBlefbGwWwaM089GCWi3uqC8YKsenVmcf3vauFeMisSVsU7UbcsqtYM+cfP
bcaPsZ0wXmTO0cPrTg3Nwn3qNE+a7Lvj/7/oQXdsxiG8a+yh3s5QUEnmYwQtDzNc3MGEd+Skd92E
RGJUoI9mXWRJmMw5Pppw1VR/nCWct1qfZVgqFxx8YH04ulqOtu/9oNP328lPYr8SjyCjtkwD370J
wcG4e2pN7Z+epClLqIRShLE6uD4aIBD08WqJdm+B8QKvcjEQx1kATa+wKlh2d95BM1Nzg6cc5BW5
RmTIdJ/V89mZjWxjYW+jEArLAllPHA1dRLYUaQyV6b8vuQEc06mDX6SdHdAL1D8w9bZN0xV6FhI4
9VqUak+ITvt19GHOFA9kWvFZgVzYDZ6K2Hw8Sh9KaYVL6tb1jrWzGs/nAsD5wbCxoSVG3w+66vHV
5B8YnNqrwRGREN9IfMcuAYZjpZgJt50CE6ZfQYNJ6RXiarRjF+bJMj4KlXEeNKKgQlMKBIvpYFkm
3ir52cahtgVLwK7U5R2qqWO5kjLzmFjdMWVziHa8LZP8556H2zcRV5nOHmxvGjNR04yKtLxCZV+B
FjvSbM9aSYrLSGVEy/LwqM+QLtr+X+D0t7Kk8tiX5qdNYCIEDMhGePbaUJfVh1OCD/dcFGANawgN
1rv1nl5oWjlH7Z2AKnipbQfXil2k4M0EujI0A//iaeuFcH2J1qRuVq2Ko9f03QWmWFZY+OR88Gqj
le7lkFmHpl2CU2PhfpbJ0c8/QDRUnPSckJfxuOcJK3hz8wXr774sSpI3ecmYMZYnGC78xFeA6YsW
TbZf7+YxwbrUpGehT9PR8rPpjJtk5+fype49skIaL4vFpryiExqK/PwuM/7BMzNm2AN3kz3qg+MC
G3OCNWKBYj4axvCv8RsgnaAh1Vhme6to+MEqDrcuiCj87T5ZF915B/xEpk88GxN5PrRZ60Q9Do5x
1Hdl++at9ksvbL2Fyuvaf88wulA4lBXzqejn8slnwXXHDrywmAVFlH8HZYo9XUn8ADCBaVcw4tZl
u07aLqXiiXPUxqTmIiBwHtMwp4dOQQ6XpjMueuvNJ/pBwoaUDA7HDSZB67jUZNCJP/6drLzbj92I
T19H3FHDayNbeamKZ8niN7RdIMkCSCiddEW/nZMDCmKNjifwNgOYl2ZUe1UH6lHtwchp+6qyPuyR
lsbWcg/dNNgbj2LNP90dWDY29nfRUW/geem8m8C4byHzMMJpTDotGZdJcFyaKe9g3uoeu7XaiaYm
SWhxlipMNwE/DBd86E/KHRwiFQBCtNS6UrCzhPB9fHwE/vskFyD2aNBbijOOrPwJJs/uzrOGiwhW
WoenP51DF+tkrzewAEdIlOsDhaUxXQrjZ4EfCzPkU0kOLFZNz02Sji/Spr2TfBDvxYSMMYOQhVti
cQeNdz9iI31hz8MITznAuctUvxOFqSgExCVpBEvBks+lEYGhQDnOb4/e7zMqh31TE0E1xE5CvABF
XdHJyup96Cb3k+YKIiZz/0ant3vMhf+qj7hqKU6VH31e/XXvph8udqoYMWuSg5gjb1UhQhAxoOJu
M1I33mhA+fhT23XB21S4KKP0Y4up+uQdvWFME+HcJwaowQoj4k32LKTYeP5Mpd9uMlEYV8ELQa/A
HEH6XGOLSOAhX8EyKXyAheeWYJRY9gSJvLn+8L2KFBc+EYhwgGnZ0GL0hIKzMwaWX63OekFzPHHw
csVj057I/U+tF7VCN5mrgekbqy0fK3/YTl75pgXFl+J/kaHPMRN7EuF+OCfcJhzHKZ8kNnacUiri
Amz6Yz/PEXwCkrU2KmjqXOCCerhz8CW0RnMzldHFk+4cdeXbxyIHQAJ0HeBbapIlep8shQRsoj3T
BYFJz4LCPKU4rtJsMjBlCGxSEsss7LKdww6IekC41qOsPi2kzlgEGmQ1GCiEoQf5WQaQhIH4YKQa
8MpoeffpBsGjhzuB2Ff6OkoyOy0UmNlM/lG1yAhU6R9WmWEx5qfnjDUlsmvJ9MCHw+MBgNo94+vk
sGiiyaNV3NKWA1f/0ZBOmLVUraE/bVvg56Hd4NORmZfHdPS+mRXAZG+uVTg9BCrrDi4ZaJB85qHr
xL6AyA73Wa+2ttWf8ch/MLb2e2cPcBe9iodMuKh5m47dGgWpv2dJ97dmgs9r4BsDNtiiXqftfPfV
F50e98qjywe+9IKhoxt6vFgBvE4SZ/zUGlBzIgVAXItnb/ZgPybGIeGkI3V6fXvFprfQbO5B17qB
kfhB6OgjLzEi7D7uYWmLGBGQs1QliVkAOjxBnouqcqz3xM1I2o7mzqK6Y9M4lPRyJNkCdqeYY+p3
A7RdAq/6I8ov5BG9OMtVmSeP4JnedcNBb1oyeD1tWOxLXmjsTDeIMAVUlJ/SupdJWukYDnT2WCkI
p9QH2KY71QOZfxkXmHXG1DnY02PhB84Bmx3ZZgJ0Zd++SnbfDyTWMNLisdpKrztpNV5xNwOxLrzE
PovAk1E92E+tpUcjotdWGcvM4Ocek0H8A/skrrkRnAdRvze5ah+qriviIrMvK50ELHfpHcBk9iFy
+qk9PF6j6yWPucXlo4zsPPD5Xso5fVGKj6dq7V2qH4txadglGsG9bofnEGHSU9uz6bB7quLSV49m
ZfJTDq2Z/IjjfMFVu7o018GvLbeE856SYYkRrgPQBtyyCU8n/1OjrOSk8NRTlMcr3Wg+KY40D/wC
9TCFeetAP85XweVrfE4tNvPqPv3qBRibzGWbYKlDGjj1rarL5qT6hYrv1vUei0JGtG+6zwOiAW6i
0gqFjy+tzP0gnDU7DRPGVa80j3kl69N/X/rmV2nc5SZhcjZsJBhymjGm3H2VBQ20OiNxQ73EqmSz
0wrzYxjwtZcVBnMqXD5aw1+PfuL1xJO0/IGdOUVDQDnNjqd6NpBu0Oo+w4HqUpmD3f9owPmSql3g
qFSUbBfZgxjVWeqGz2mp2XHBi5MmjU9jbGl5KFgqq5YdlQ3UHpA+bzeT7qajfBgdsROS8oXeow/Q
OWNjzk814n676Rfe+R0pLDIXoaa5+ilfcL9j7K4USfGiZ1F2w49LbyWgwnA13eaJC0QsFk4W2bhU
HZqsInv3pCVEEXvSImwWrIMC2h/6hb0yI/m/s/ZjBnS6N2J8zvPUvwzOBDe3+ZM7qXG0R19d58VX
3Of611obZzwu+WkMzC8VjJLTL3mmdlQEeJZCAx/GfQ6G8jrNhUE7+sL7dw5OidVdLEmpmWh8IvX5
8itml/F8lvZxKpZfDoEzBVX9fM1ZFh1ainJB0Nnzta3rnQj6FGNmZkBLXmnT85o5IrpBbow1k39F
+PWvRU+fkcpKUCUGDktYjHYu8rgSXbclX59AefDVDkCZPFnW+qb9cOQouAdZU/X+NmhDix9qyPuY
z6GgApwYEYiKaeKmFN4+mKkIczgg5Ak5cD377+8EqV2/93yIYLgYfh2tDdhDVoZV6CZ77FDZxi/r
et9Ksjn59EK6SDu49/4vb6eoLt3IsdW2prY+46w0nv77QgkCwyuiAn8O3n4Uti/FQBYOqQF4p3W/
MVz4B4PeQWtp77oqiGlneEyh0NG0GLOQoZCclqNN2/fnZn3GBa2ea1CZRDgwyYMmPbo9+MaUMAtx
8MggiFer5VsVUDf8unh2/dXeJZOWQmh0sOnK5gj6pN1QD0lhRP4lJ6uJMjrg+SntPXd6wmgVHNaF
1xgiCQBa8hkQEForv+qmujactzFNLj9Uf44H0E/U8wIiURQcy6wMR9Pe13qjhbPpwT6umhCRjcog
mx+1mTSgchBilfSpsftQy8RauvIeUoeDXZUGB40XWOpj2HCGa0AyCXt6i5XTrzARtRNhSKy49Vg8
oPJQy0PDy1hof2aNhHubPOdFa9Bh2dHbIsEZjeShZIIxuxegJFNCzq5JVMoXVBopn5wlPoq3QRYH
verojO0StePiOE+VP53YTez7QpuOAF6hlSScxnqy5LRoHawZsc1MOH8mAYxLEMSO7la7ssG/5Chg
TYXFFU5VnVQasB9CjqlJF6Az9tyx1HI1uJcno6qjujYpyh50fzuNBOwsqtwHGopAMIPn7j890mJb
X3IWcTuTszGLlrDzlzd3aY0D16jBBo7QLSk48gHgwCwD+8agia2VcNWLETsLRsA4gNAXBuN8xiTM
eN6w7GRFE5laiaud2RyWTDRA+WiqBi5C2d8CaMy63rFaRx7nRc6ywTfSOOmbew33B4ojHQnBSak2
J7A2RatuprGQydXz6WxSGjQWO9cf2kXgyE/yuBw/6YEawlwnuGb707dVKGNnqvEMUDMqfPGgBXI4
VRWPAl2Q404gTifOdGoXiB5ekr2YxYLwmnEXBVp5SLp53dp8n/PQkg2zlb9pjI7m1rsWwnaGSIMV
HJcWmukciGKnC4Z9GoHoStLXKsSw8ZaS9NnglCIKUK2vukf9bVUTz0ptPuj/vpDpbnctTfNk9Oq7
ugtJH/2dwZLRLWmPmNLwIE7JVpvKP/o4TFtHwqSeh1M74sJKFvfIEjkujbdWYY3wXYGgVt6d7kmc
Oy5WapaH9kpPVerB5Jh9WEH4+9o9mfw/TZLvy5W/1JIVCxRe77UmUbNNRpbLMgl5/M2XpqQsqMsP
lKfB8c0CaOCW6WOS00POKsz9+Gk6cUt8/SJwCYLXyVD0vM9OS+O0WMYtWifM/3eyxjS9akO3l1Rf
6v8SzY7NnBjlWltcGF3+0A6AMbqkfbK8/qlVadygxNudH48pTkU56W+aN1hbfqrThg74dW+bTqwY
2RCtBLxrKMAQQ7MdGhx2Yf2SF2lLyDN4rDCakvwTn6JY4yAf3iikQN126LTsiOktN/YcuWzdXbc4
H+3MUzTHTLtfFzbhGvNQQ40ssX40ghB/DJ+vE+yrMuEmrcqvrKUnpwmMMXKdvxWhjyxZ0AA7X49n
JmbmwCh1Rn1jwnoKK228If5yGvW7cefqyYkMFMHPMj34MxXeDWvgs8iMPeVvVx1r03YkAR5Py3va
W/ku0UArkK+otlxv6dPdOyhzmDA+Ly7SjSfXbb86wdUI3YjxS24FvqatsnBXJ/R/R5yl4gLlYGwt
7+jAVzfJz1fK0vfYrr7KLK7VqQ4Awy726+Q7DbmOmjcXMrYAKmHTUxhNcm2flLc4BMmmJ18aCLZl
AW1Zq7CqLMgiIz2pZx+AMa30aMG2Xv8dvZa8jDXFs456bOH7nIWtRaKbvrI0+wIL6N9WcY/AB3+S
wrfpCzC2LCuXMCgKnrSIjEjYMAMnxCJlJjmPenFwJCJSZ9SPhVc55C+aB6htBq/jhg8pBVueehxq
RR1U+wnE28Ziqt0V6Sco9O9Kn4OI7b57pOScu4pyHxP0KHQG4l+WHnCYG0OjEn97odItkgg9XqwA
UVh51JNcC3T1rPMa9hxjebLbR5IL9haXB2c8FyBw7QChyobuNkzlEs01nv9yJdhLvh9Ood8m4ToS
18A+cvYpndowrVMGBcs2NhP6XPvhI8s1YqXd8joqSiNbOZ5xnMBG1SkuLFMivV3ZsLmB3BsOKFXP
2GgOUADoxquMMLPuMA+BMsMS+7nvCCkkg9+CqcH3qRvlwzpQq1EebWV++zamiFrDawB/AsTXhpD9
gpu+/q2nh8GwfgZYlXEFZmZITcqNc9XtZk5DY8uw7qCtH7N1eYGe5B2WThFBKZ3jmI60ty/LCxbb
U20YtBdqEN869YYDer9Ixq7cIlJo/sB6C45WDrIt0bp4rtODB31JFON3wZtxy8sehQkWs+M4WZR6
9mFUrD0mb/gAtMhzkPf6LhnJ4FievuHwlm9HkfSxDFQadSbGJ5pZfvno7Sjthyzs/e4FmKr9sKir
TfY0MnVn7+RUMjpHakacpu52mq9/tN3F42du90AuPV1CnWim3ySd96jcTlgv+l7c32iQCcm3X/JS
fbGJ0YFytc9du+AEGfKzibwSOlZ+7vR7O4Rdv/rgR6PZ0j+M3Gwvad/EiUniBRsQp29e/P5ywqzL
K1ld9B5vhXQDnEXl8KHf3comh7BpobdLakJsJ7I/WHmBY1QlUgz0LahJC12r/m2a9c95BQ4HeIuB
LM0PZglV3PZQz2fePVbKpqfLOQYqPd+WJSK8gFPS5fPH4qgr9nxml+5PP+dvPfAeuo9cTdAHZln7
SvL66EV7BNx0ETju8G0Q/bLs4IBhFb6p3r+3KYEwWYivCYrETt0JXyUYRg6SUO6d9m5RuA7GgV3m
eiEl9z5PPJ3l4PDmmJCjeqwPwsFhHjT1YVDUHviI6Nte098zC9f4kit5LJN229kq3SmMV3x7DJVC
Amh0Xqy5lQeHlT55tHzvr+Nn6pSxtPNv32XXM/vUiQWgKIJRe8+GwIHc2/462uNazVHfUW+waNqv
Dy2PIXXGO0F9JKRh7b3BIBDRExiKQuIjKb9TAApkx7w4h25RGebjqPc32aXXUR0N6FlhWQx/1Lgy
yC+SLm0Z6TYOvc4LspjNEy1MiGT3bTzxtPUrMLmbacvmJv8z9v24N1YyfKlGruZQ4POK7NT6O/Es
Y1o3cpg7/i1YzNfSTn+tkf9Ud4ZbjwWLS5KNiYD4FBp9+m0Xg82mP/vWs6TbUt72C6upzLJzk45f
kytf2M1QQgAwMhjqm/KwFzSa+m74125kp0PMVyQ0HUrdald9GDb9BhVcjrT/XmlIR7JJt5o2fGqB
80ug/QlXuoUOov8ZWuejSdWPNyzPuck0PsGikKPH9JbQaa+MbZ6ujx3l8Ng01m+iVvPGnACAZosD
s5Yy8nII14mAM0gKIgATDNi2itjdfohRx3hdNOf0iQ7nr9oyP7AWPM55xzm9EqzLwb47nnpsJCGu
zEuf/NqMvYxE25jp405fCbK5PQZS1/iuMuDTxUj/Hq3drEfb5skS1t2pC21aaJC3R51znnVn6Cwy
DctcUC+U7It8hDBB00NeZPnBKur3+0sLOJkX5Jx/QcWwJHrxU2s/rIviDJa91Bbk2CllDbO4t0JW
9dktXvMFi6AkUUxDY3LlWXUpSJOwn7AuTk5sNsiqI8PGV1c7f5zceAoUnX/TkB+tZflkhMElkjfP
wnPfbIkeYaj+WmjcMkt3IHflPZCz2I/+B9/yBDMO5PqLrjTWM6C6BfNnVAgE/W6hXLlcM5zggUXP
lJ59afnImw/lkdr0I4ukH8r9ctZhOeEsn3buoUnfHfNeR+4AaXOncw5jZQtI+LNAOFBGwHNlKIF8
c8IKJkKPd3qRlea7yex6fCu8je8CGvTBZNsL4BUJba5G+w9LJ+aLrK5I5zccwL2ILK2M50m/ZT5O
BazVCRK8eCh95Hp4PQfVQjBkc4mAZAicy2lnbIusgGB1LyzCSMxIy+p3pb1l05nwWFeDlDuaE20v
gfVVAMgjhp28kHfgoBGUF730vvt7JzZea/4plR7rqKOHTlkPtek+gSMhKG9AZuDZ2tig81oH5gcR
H9oG7TnZjCX/nyYCOn7yauZ78tcYPR6fVFJuEZ02hJmPsiC7Utrj1RRfXury8AVwGrv+8g9P1Da7
X7kBiX+WnLdyZDGTBPNNZznajIgLDshLK7nz0QquLa1mET6DX2GfdW5MdovB0NwKht3QFp/kefYM
VnK7mPNpoXdMg4Ln2m3FwF5vQVoZvG4wGKO8aFtVAUAuOp5tNjmOHjyhwjDBDjaLWDy8wo2BUdhf
+zQdY48ix2Tp/lI6jkAP7KWxytfVxfPCdRebPc9atlzRnIH+03pa1tI1sPapfPEc3EnkOr8WnTAg
l8wJV5cME3NGMveaWC+d7llfBrEHNE69lOpPgxnXjqn/cl5EmAFa4mBN5mogNciXod1VZRCXa6Fi
FPjRBZFmlt2r51vUeQOa6uBYqC6PKb6ctrynxQnfFrFSKzvLWmK8uXuIVvfoDQ6aIjcXocqVxfFa
44jqypMwlnc2frFP32M43b9/UlvSQ4garD1ukn9ixt3W7L18bigxZRq8+xZntzJA4nv6g93PFyIN
nMF5R27tgUOocKcdAK+Hxmv/lnp5ZsA24ikrLYrnZsRNwGIhStOGAzVjvLQIxxv/mmaKzbGvrqJk
i2NSvjsZDtFYULMI/U0sAPezkKEGR6eyln6wbeYCEiYYydx29rDihf6+0KriyCaAH3sKWUJoQVyL
cd4vMzvxpj/LYUAFUuZLV7RjHNh3Da4jeJ3Jdj6VldgmyYJ1HGwHviRtD2Gj3khP3Di8Xtceu+yw
4OeRNTG6LGmDJxP0t6Fj1906/fJKYezVqGxjX5HO4502NOEqCv06jbGje1sUrPW6zr5/TANKBLCL
/50A6LLexJwziwoCJOc6C5CHymT12vkfwvGKyDLFe2tgNy/X0bjQA74vy+ZvWrvNxcrLlkcpX8gs
of6J+xZznY+aqXvMlkpt9cGJS5dOyuEOdposvHWUcDljUuz1yucsnomPLC2beJmkG7njnV+f1oSg
rJkIbndHLBFzTUxCuvOyBv//JSaGHKeRcbdbsTrA7xnbzChqgcZ398FuMzSf0+AOyZvg0K5lpKBm
NZ1xtlYxN96Al4AgWY5X42NYvgbFWZgtC9n1NYHBrCs3BG1wglJ5Lix+sVhA+ciQM3fC+K29/tGs
tOmhFD24BFm7l7Vz6dTIaE+tJUtsbkv8ITgcFsbhbVUBolymjoRk18d95zenpO3cjT250CPcl6Kj
Ay1zTq6fEBEs8+dqJFkUiCfGuZQWNJ0LLRuPfb6cQRiA6k1ckizS+wvHllqFHpqGN6u3euruAbmn
1UrJ5C/Mx/gRckzy+4C7ajO34H24S2pFDl/jcNgZHm6IwHyqiAMuM3v3Fnd/doeMWjx5oes1j3aW
HOdK/04VnSPuKj9FWsONq+qPGsvcbrXulwJLRT24umNK41HqIz3e/Z/QpaHydtXufsDIKMtOGu+p
62d7k9eOu9W6exyDbqeInRxMyPHvnK7TpikJDYD9GY9z77+4XRXW5jhA13jGs81/NQc/ijcKdpyM
xeQIuE1rXOCRDkCNNn+w5onPFxdNS/nmxqYDdhNMZs0LbmHXWmZlpPJsb/KpBZQlQ5cZbsU88NsB
WNV+1+3F+gOF5qplvNGNhlhdziI7n4gJjUGUZnUS08rT7bNgoNbR4hnmGwcvzULLxjMwrldTr9tn
uwc04pjEpJM/lB1QRbPyW4Z+W4zln8kk8cTPGVXJY6JC/0AwDGEpMU6CC13BdGY5qBE8G28tay/L
GADNerHLc4EJhL+5HM5jL59dNyMxWR9q9HG7QLMQIL8JyhZsRNnlhEXCHjxIjCfN1tyv1fjph/wn
az4a/c46TwIIfwG9ThqsKEc/W5ieNp3h4EtKPkbDDGEyd7upCB4wSqYb3Vv+LrStLGlMS/clnf2w
yjAcc1L8Yxo1Clv5zrd/1mZFNShhrclsIMnqZ0rl1daxamT8rNhbjr5wOCj3U5Y/49tMd21K2YxK
/ENi06nSDupAGKtH5i9IDWQwx9htsmLS+NVyAE3HkWnpMYpxQZtlGWmKl1H7KFWVnbsheO/HlUpw
sB0O3P2NkOmFt9NZatNrMmWwQhbry3bg1WMDjvDhAkaDtQSU8D6XjwwDCeHZvsQp6PUp8JLh3FXy
kTM1RqRnDabJQixlKySS7FqLX39kqeqOH4VDcK1Ou4dUycvioNjcIaqpP2DLun+8LnXA5Fk5LHb5
xLDd1qwJwPbXsALvrN7Odp7S1PhXzdRyZ/6ftBF8aIZx8+llHAK3iUyWCL5VmHSEe+9kTI3NLDVA
OulpdoOflkXSTF6cZOzU7gy0kYL5v7jzA8aGrkCcGuphsvR/fFxblDEimRRsFNRhbwPgRGHH5Dnl
+BXgX7rFnymvgEkZ3o3DAF15zdGjzqmgjetgVDQITOlCybsRGVQUbVwG8N6q4jT9h8mf45lJnV87
a7uG50SxAs4pqJKN8u6pkBYd10G6Wz+wQP4TyriV974cuHPbBj9tgQVtwpOOl58qI5bm7QDAxTFP
ksQCEz/PPQe/mVVoPymrKxYmoD4hIoaFq/3A1xnJTrPB85tryYpkv7jzHC5gJUPZOw/UiDXHJOr8
ngRA4GLszH5BLYOUznCDJbxuu7p+8tXyR/op87mTPpuYPzrz2lgIF2SqIzBF2PCM6mmGMFqlN68V
T5Uv+x2m3a0Y1+PQuZAyOSAmrETDRufT5XD9jXOUI6dLnrG5mMCbN43wfhrxuBCe6mfjtAwBiHej
ZldlcqWOz1mr0+0JwQTvfaRW55WsLgJYk4SWRlYxbw6Zmf5bcGNz1sVrgWEBT0/GRN17sehupWPj
WPZ2JfEsYj4YYQYSXr6HgSvT/loZIGMIAsPGSVjozn15HAf11BKpAdMB7SqfFbx6GgpZNb1U3v1N
1lSUZkmOBQjFf7GWXQY1n1fP/II0AH3dCjnvkzcce+w4JhnQ5BhkxhmXUH4QDWd09Akq7MnQp8IY
9zjdETs5gaU2atHAURBbGl10yLrQsbIY///b4mP6vy87bIOLytJ8N0TDBMnhXFRAYGomE03Dw8iQ
4n3O07rrcsxlzAefXZC9aBPBQYeM0EIwKg7uv8oQ3wdTfdd28CbnZNxVWgtSDZKVuN8m0kdZXoxZ
h5CXkhsR/rkdq/pI5wqGRA/kuYbdxpHspzzf/pMI/bPHLLDlzCL3Kes2TbPOTHwMRw5oqkbiMJnJ
ywpKI3uxys0KMs3mb4ROlW9VDendM9YbrEM8uuXfcuQDWGCmAtWvdyxKD4kLi1rcZcNUJX/N7pUU
8a2e9Zd6yt9zdASXRyalF29kl9nn219FufSPC70BPJMm1pHJL2CCZ5A4eMZLAKLazL9ieOPPX2Kc
fVcMef2CY5vTvMDXC7XHP4lyII4E5SdiY0LJvVx28HxrXMJ5jcPBPPq2L8P76LeXBMvxjuk3N1XG
cfF/e0pbLNf2cEXN6OaWg75PSQ5KIeP5yu2djbdUTM82gQmk2AI1uy4ea641FNJ+U+Q6PW81UqQv
RmRYsOWm+2ZNW6F30y64Q3yDPPnh5RUQ310oDbH9v2yEY+GvXVxKgKNCdPGYYSd2R2LtLlNXI4fP
mdHedFKsN96cRK5FPSAFHkS9CnhLrfZuP9YuXdQmIwVdYrGeqKfMTa8iS1WUL6hfKitcJl2Xjjar
37Luhto3ehbh4zJyutdApF/WtOP1lO+8rHrFK/lgggLYAgTz4kyiszgksQaIgFM7x9la/FEGmh6+
l3LXKwvZJgjrkUNUWs5g5gi+hKap6oPdOK+KsWZbUBEBjuzf6ATEqrP+RRJGL0h764COuZHweixz
Um5TrkisI/U/jyJ4mweM/WromK77/FDK6deW/RAFOJJdG4cnhGbBjT8/ZwDnNpJROkxshtHBvmlw
uTzEelOmfxqveuaAZZgYbGzlsp7o0HJW6FNGXYQTr8uNiZUIBB7MNNd+qezic7bxBs0sms0mX04u
wWQ8R+OmVFN5BIHMtsyOLdPAYpvdOz+p67TZxCCxmV4krXrvcuEwD1HWhU/zlOHAn6zKj8q5/ACR
iJNpOTUgxrdtoj0KHaMR59wPHRII54haQ0yamghdGEiO9zsnDcOpB5RLGOw8MC/SmwIdPfR1Xl7g
n0+mLCEeGS/FUlC85GKrdCFgA2Pm0p04DHJYWnrutXG4Kbon+OcGH/Swdtwf9+LqMumAMXYrW6WX
/9BARu2/iIkzku0YW4u4oSBFZULvuSwUWePX5W6dx/e+sZuIinm8NRgXQAqbevpsFDYHMYyIzWIn
F0czQ6L1n0pbEZSH36nl3FyTNkS35JQisjpqe6TqruMZrXTtUqq53zGfbwynPtbVZB6TtGU45dCU
lJOxswsAZsE00q5Hdk8VDfaWWu3m3LkiEqkNKc9Di94GKPR9mesH7J64LSEobQp+huASw6W1GYFb
On5AUXiRLSayjp5qotHM6PTqmI1x0eASwQBQkCLLqVJxa3erN9Ouqe5PknbEfu4SWgINTyiBleXK
M47fo44WZaZ3KJRb02uDHRkTmZGEgfJ2M5vIcKK+AK/fEheDsZ9tetU9VQ47adEG13MPFrOIFNWJ
IOfu1rLyu0y1W2YHV3Idww4LLqUBRGJtUZ1hEE6c+Cqa3WjXzbwT0zBrH9N5aXLY8ybXTJv38Ena
uzptnQNbW0MT0Tm+46U2vpleXJeN9QBDo0JEyfpEXO7fqlp9WoE4ODs67RKyplVC85mn5m6lPDiR
FCovAWdHi94N1Wl5CMYAIP/0uyL0nb3/sXVeu5Eja7N9oUOA3tyW9zIl09INIUtvMumSfPp/sWb2
mY3BBhoFlUxLKtFkfhGxIqxqOi5ksgJ0yR62+CnnjAUFvHP/8tCv0pofuDesreYV2d4TUq1gltjI
VB5cfIHRKzfYdWhlkG5gaX6MhQ0eoMSU0LEUiIKk4ahUWDviiP7464jpdGFadA7IlFO2o60hYGrY
aPUDVxY8rpG3rhvdX5gJ7vLGlc66oUMMphnKUOucsiL9UzY6aELLOLU6wwDnwxM65XN0V9qV8xTH
9QvnN3sryY22QGBM8VPJZFRXBXFvkWr3PbLGmnubWGnvZQZ3IDTGh9zLGHoFAZmDHBdqaK3YNb3D
IUAtyRR9ds4EVZix/wLD7R280rxhOliBxC9isz3oE7M2zc5XvvPokiZFly1+jET/tEYcvcaowa4o
rl5YH5mAfNKT9htOXr6sOJDXDrUJ9AMQA6H4TJnBFlsC+an+y+v07oAF8zVoafwqnB4vQkmLUDnQ
dWxTxeNh1/GTF3T8+1gYv3EsSV3TxtUyBOlQPv6MlP+GHY0gGfaATqmOUT6VKeMfj3KW+8b4TYKO
ThWXgIYd+lC7Bm2m/yaEgUpTLDQ7uWphVN7FLu5dy5iYdc0O6lxe+ct0q5ZQkG/fO5zKDwPoxwdJ
6fjBTrPHxhnw96Zi4XYeL3z/UTv50RrvGAdty7H7UibGdoss3VGg7DDcTj/InWO88TVFKxQwbdNk
UJkZFCEXzKMs5Kp1XHrvKjZ3JJPeUxZemyIlAWOEQt8ZzvgqIONuOpztHAjtbx9cVaRR8kGveiO1
8C5gTKrjoyNOxOKt532LFiStiz81NN12ZfrGd1B/JwUlHUyC02MDiZwxw8xQKAq8izJ4yUvs5okm
vjRJwMJ1oBFXHJOmurfYntLugHPCpHvOjXD9xZiSVvAYbe7n4U55mr03Pe9QW3L7SIEf6qxZ3qI8
O+By7IRNajEyfC5xsOugNm2DPKT+QgfkrSdQfkmsuE4HiobtATnYeEWQEsrokEKtnvKNbv6xTYvw
no52NEbRh6eMs0nPOjhoOtQtSf+AIMXYtsYTkTt3MTj8hWWBfjkZwaZmD2WgYXkeWyerJLM2ukz9
mOzi8HW/hOge27bWIbx9c9Oka4NVDX633oYzHDBGdA2G1O1atz3y0aax1Tu44OzZvQXJrk1D9A79
hVFu4vxSkfA72KZ7UGWwZrU8HQsTXmmfx/4q9ViYlZbLnNLLTjaaGMlYaSaYGPLu088bZirENpcI
VyhwfSAekMvxTmhDyE1+OvONjFkEfQx14rda3QL1ZV+zrAHzsbOcmPya2yhjUmnArVkgf6NIa/RW
Y3LnZSvaEzDDOzAa7koJ/6wL/SdEgJIuK4LIdpaSeRqqZrYBrHxVtSOPqf0ykhDTyr6/8wY/27AX
Bmo+HfARfIy0CqhMPnXh5NI/yf2f1rF1K860anE0VuQd8Jh11RSvJiCAlZ+PG0QCwEikhtKx+DX0
iswAlQRuL7iIAxXCtMTGrTHaJ60PLmFcrMzJe0HQn7aVxlAeeXUzFilGHZXvdVYPekapadtjWcj3
SAKvrekzfHZdaH/uuUuZZrQzXposNX03WTKs/CY+mzjyt3k4vkfQpJY1pLFc55YhXOJDsYVhaph3
mIXBcDpc8IO0e9PnfMVXs3Th8A7gkva6qn5UWzzojp7sHW3aaDO/LME7JnpmaUU9vlY+SdcoqVee
XxLY7OvfooMASaHxCtPpcM776AzrwVvERfJEgYFRms85SdLHRNLt6ZC9IT/D2tj5wq6Fecu5pMPW
cWYEGxPYwdiJGs1Nc7oL3l/i2NTx+ETbllwZasjBz5JujmLCE2ZwaecG3LMQLnQLRTFxsAo090VM
TrYf4ufSyXeBJtCGmshekC0mskKtydriUBvxaoPBY5xHjTPW4DUDSv9I89BbmIG1nJFAQ/hQtoqm
HaM7VZN5H+QF9vFBfY+W9uvQBYzVup8HK/Zu7EB/+pZ/RaTpN5236rnBLScZvFfCe+vMzJ2ZueZV
EmZO2N0Cl+6TE1Kc3LRdrFY1GpGRvLWe/kog/Ogj1pHdWsLmP2CsSpc+w7JVVlRg99tknqDQKp7N
KgGX+EEY2zAbH1m373zKtZKmuljoCVOWRTiZxFOvj0ykILpxJwwJefHXz/3wp4f/3Dm9xp6TlkD8
PkdakpaT0+3KKFbrsmle7Y7W32DKdw0bzxUZ4G/tIgWJvRkCWY3GocYJth/UOcziSzimxg4FGf1y
LiMbS64qgw84chQkycNdNxFh0LCsFBK7tk2/wWp0hmYRzPjPYPR3TeXc5zJ+c62eWlhaAxL0Dq6+
CxuVgSiu+e5W6jFLfljtYE811WzrBLghSuchkXScpJbzExmRBaXv4BNkw/4EJVPXwIpN1qqV6k8S
ssMwTiZwRELs6qWx2CQDPY6aYJVZ013ZJmcWTs96UaCxY3yMpv5SpuIC/JMsFy9J2jEIzOO15VJW
ZnioHbLTMBFiHZ9067eJJac8s/kYVFNuMBYYlfkzDDREpQz4qVEf+kZb5gNe8Wwov3KZUeqcE3Fn
IkJP98Zo4GdC18Q56+L8K09m7zbLhqv7ynTZoWGZ40UpCVDZVEZYgQWTh+t+2jynGOhXcTlJhEvW
aoz43a1q2YeZhSAGqeligQUwPvjVuGpV9EEra7fCvDEAKYpALjndMaePYTsgZ3M1DtYuPrYF08+7
TmAgLbIQ5nAFUJUMZPU1/7Oo6Bz94D33mDkJzOmGUrPhHT54nemvud194jysofu0oC5Y0Y8hQBmP
YBe1FOu81+lVykj9pzOuK4phSznSxmxizvQQhwnvGG78hL9YM9AYExnOYz40Yq/YIKr6kGCkvR+l
bqwR2vDMDbu8J6TgAiBbeByFvpP+0hsKcIEXbl00xqNZoE/rCd6dmHT8VFvOOpRVgiDDWZBp+KTL
OXQ9OOyLVCNOdpFrm9bOqkOhwpeYLoH17WMxaE1iJ/On3R6Cn8Tv4gOJMi5suYkfxh8TAIBGMf+P
Ub7hXKD0klA3y5DykM5v/fPUE+LRtKZHPMLd8p+f4vapoj/mwCD2YeVWhykN7po0GjcUlGP9kW11
oCi0PNyeNmE+oHzT8T5U57xhWrS4/Q8VVANqDsJqxQSGBHmT//0QwYCwjNnoWw9zkFxz+YBOn5ll
cuW5fe3t1bg9/PNj/et9f/3O/+tzbr/lP5/9vz7l9j6J839u1eWF/9fn3H6Gf33n//rsv771vz5+
+y/++db/9en/6zv8r/ehK/DzuGCXtwKG8b8/hYxxsbu9E0cFtrp/Pm6mPhmp2/PbD2WjIk5cRv/z
i93eKooh+Pu3JTubNiA4/3PY/dfX//Wl//rVbk/12zf56/8f1FTsbl//169J1QOkkUUeuYA0+mHH
XI0OKUOCoGD7XqTJcwT7aluYGNIdimTWZpL1oO7ufW3stqQWXlDOabzL/V1X+xoQpveOENVS4hhC
osZFYfxmTEDZwOM6mmSYH1L2VpPtU9zMADM2EmLlE0omDmfH6udwr09mnJAtCsvR0x0HUKGHXVHH
GsNecWfpFauWisaZzt9mdmvvqhLpAasyNgGlsNDxPzVzPkpkH4NKfi1YMIz2vZ+4VdkFDeGVBfXF
kAlLrCEGDz9EKzlkr1nDqqFoh+/M1Azwy+6+iqYW13pqbOihH1trw7SmWVl5469Ncs1bO/DXQWl5
r5Cn2P7r8sBdxjqPXvirmqE9fEQzaiYPKlgDxhfb1K4fPnH/MZgbqzuKuZp93JfplkocRi159dWj
B1vdGO8ASiLB9L24OAbddSWMfvp3DpDG7klU1/BA0aJoV4w2JLdYq7TNpys5aVtCu0vL6gaILO1Z
1gDnfLnvXLyQfTnbLvqow//u7IxmdkXEA5lgx7PXrUeC0XBIhvHdF9J1641I8dP2javm4D45Ro91
Vybxbw9T8MpUjdaGwPyMshykaYXCAPNsEZiM312V0utGRXaNQNWZKBvINExGWVcvDbKJqz6F0wsE
TYJj3fi59UPB+Sppveo6dfklj4df9IDkOceeshrBprH4M75CC1d/O1BXJ/QXOd7RkkUJbkwUNDSG
ZWDV90LFBPIyxrHIo+kyTO47qGLLtPL6U6L0JescykYl0nHioSZ3hD97g51qeeozMsO6HryTYfwW
tvYLRt5cAZk7Cg9HqOMpJAJrcFZWaGxtElq8EL2GDZ+KI+zhehchugmWwy38oVXnVhYzII4sw9Qx
uKjkS0dzPNQp8FsKfzQPt6XjMJAfMpRkDO1Ud4CLTyKGeBxXF6XRzGWl9ifYuP2kh58Qb/t1bePg
jhMK9xxzJ1ONarKk5svrjn09U9eJBu914F+12PdXAw7LdchU0vHYCiY5QFxBX+ea/IpPlxvliPkk
zJVo2XJXqdR2sHTZX+aBedQy/tc2lfS0T7Py0rFNpBgG7v0LG+DXFhTWnnZ75ExwRTgzFuEQXZra
y1dlCOBE14Ctxyxc7Kkke6do5PFIkh2dYlvQB7asFNyLuk2Dk1YXj8HQxhsIbqR3YExE8p3MmCI0
1m2rrjPuHDf5thun3RFxBJbrwjTxwpA4yYigE/PiQgv6ilyuvd7gPUWGTRmhmCCCWtXCLspgSecq
Ab/TBBV+IZgyrYtKvniKUZfSzRcyQbzy8osULCiOBJ+ItgMbgIcw9IulJ8ddHcfaoQ/sw8RaZZmP
lADX+OrpDR1fzX1WID6MEIrXCT6wtsMIgK7U7VAMKDjllFWR/Wv47Q5XAgT+zCyP/Dl5PTSqGGjr
XdIR3h3QK1LP+NPZU7Py2LWv2G+cx6ibMFwS7aA1au7SXQjTBtMfMETRZPGEDv3K7bteGIqrG0ZY
vjZB+U2+A4ZzRSaI11qUoDV6u5IEI5cjsx4n82mZ8KOa0d7A2Neu9gVWpqXBDlnX1TGq3sxKf+4w
xbVijstibDZDluBZom2BIt9lXfzdA8GFXqvLddaNp7GngEQwVNdd5xkn+ZrxtMDUFbcL6Xd3wpSv
TRMguo+ACHSU7y3M8GqZYlIqTH1rqX7PBlCdHTVyMacDiLh9nIMbDgDXDBtAs8526ooPrc2rExvS
Z9d1HruhZovAEHoRrTHBUCqjOOGdCIuT32TccjLnoXdrHDWKxr0MeUUn/4E6FByxT64lc+Ot49iU
6n7oUXhwasbzM7DUqiYYtFryJOthAwtkLq+j0cglw9vl+bRkdH/tg/zFDFuql0HcbQVNh25Bv8Og
e89U2tAv4OKGGzqa1YUZ7ZQhn8s8P7k2zlcHTXRSw4ft3acuZWZDix4zgWN0i4IGJY12BaNjdpTP
87FcGmujo14vrdNgHesSa8CwkxoyfqMz8S7xLDiF2ghZqIPAYMOhjkvb0daZYZO7KYcfz3DvcIhH
9HitfMpVlvwhXmoD3JKd+umSw9zFvo2i2+yJMRaES+uG2tjuIQzse44HyGi2dpV6t6NUYIwadUlc
URG0bpOlj7wzGvqGFuHZE8xWWfhk5RuRcdukFI9aGI86shctSl6BNQzb2GsX5cob7ZfSHBzmNGwN
AJ4w99fSB+U6zi6UzqaM7RFMHEkwBlkrYbDRfpSmXh61qD0WpfaLhuVg4uLHqDzr/S3uyPS4RYe+
59fT0u/taU191MY0sj3+bHFB0L1HbKSppH7rZO4fvG7mWLNiaSlUdWP1HHjcwIi0w/oo/zCr+OZt
b0U1PT0ymEPYM4YM6cmJIN56+3qM7kpG26KidAlfmL7ISw0DDmqE6XZQEFua3ZB6+R+XPiHjPtqH
UOppnccQAuoLN/kQuw8IZJZjPQ9mgFyQTs4+aYW/9WsmHW6EilsTSmH2xxw21z3nrswxruraDovW
yDA4X3qm4+7rhEapkGY9gsiPMBK/XIvrvBt/U+QJvn4oaOAFR5BOgiLgpHkaDTNetzs5+v7R6wdY
uRo4CDvEJGMXP14sTnJ0H4kmGpt4HCXrQRpq6uBsjwSN9SbJNnTyLjW4SYtmqmuEEqrJHVxwVGWk
WG2cCD9LDVbYooOIY4ullWUenJIExKAzvvgqULWjcryitiAsJO7nlDASkhNTYNsyaKzSx4csyU+5
/RS7WGd8baO5lr4ckMxlEqJUQFglOOJ/aFV3xwF5hY0w32TY5bsJcUar3SaKyLim2pPy8nxPvX2O
FGu8El50JF1aOQ04RHyQWDUtO1BscYdVwaJEDhFYSWj5lgs6hXlKyWeFXN2z4BdqULOwjRBCqUFD
HUt95ps5s7q6Z/8JzsNHWcCUyXIk0yFK9dE6dWhjGbn/ckAjLzV1sqtcG38IemvkdOYuMOM/pv1C
CdGL2V6xYTNKG6r72M4A+FGTzQDJeQtlfDIjfO3RyATIUSzVp24dBZ/QCak1DZLhSK8gYSm8Psko
3uJgOmmdBS+bDlX4axj4imrlUDo9iISBoyppCBi05TR4761pvlH39KZPxJBcJ8cHnWg71G/cV4IV
Jgf4JhMMpuyaGK4+Y7LMlWmNrCEdjCZgux28LeQxS+11Dsu6iruwno+gsYN8A0Cw3XqmemDY5LCr
zoGY59lLPhGT5HrI2BTh2+pSeC+ZRZVBXVIviKfYbBzCUkDsk4RO9uChryCP5P5yopiEpgfSVv0n
VRAp4T93X+SjfXDdnrGV8sVdBssI3beznyaAn4RuGudAYVm8xg/yExuNi33Bp/A+SDDK26o8mmFB
XDBCKB5Y4m048A+ZYN67DJkpcOy2zkEaUb0pOwx62IZiLjxR+NDJwD/2lY5dLMiaj1xrtoEfay+F
M2zr1rFwuQz9tUEmuWMNsq9Nv78SXE3ufSs5G9xuqzBhkV3RBxeHevNTw2REnRVUO8NAK6DObBsz
t1eGxXjt9sAIRN8BKznors0MPMX5TBGF+WwnZII8u9W4FKTWc1VXfz/tKHY6gu5j2E78ldBZqp81
1+5fhc+B4vqvtVLRuXQVO78MjT7S9WmPDbh+8OMASbn3NCLGPGXYVj8ASKoJoCRAf+b31fMDVgVz
yZFhsdnl6e2hxf23wrXE0Pz/vw+U5UhczRhR+/7zebIQDQEA/d7ghNv08HmvTZbqeFz6T4OJBuEt
Z9wrKcY7W2udq+Um3spM4g9p9MYC19yAbU4f7m5vBap840+l7//1/q52DzQsYJh1vM0ERu8F6oK9
HtE9NiEY4xfZGXMvVxTvjPmjTTL4y9rRmTdGnliR9mBn7FnxpcIEc6TXdnt7pioP7SrUnk1mgNzN
2UmSdafkPRfvtZ2EbwM2dGCyln9gZRm9lENLfl4LwWMYzSaSKtvdPk1l6yGR4m1CIt4FkXAJDCbB
hu8Vss8W2SmsbcBMLONGMhz7gF6dc8T4cq2B9bh2ts6yi16C97kWQTIleAEG/eR4hMW1+Y/ihAE9
BPND0hY2Heks4DuSHf3gNVenjKNrSLn6/MTVy/ZaY/Yi/5IVxCVnV1Hl2cchDPPjEGF86bJav7e0
OF2VcfPg0LK9E54hniNhvzSA5S7N/CzJyKaJ0DdOtw8CIgZ4IBmecQ+ydy3F23CAFIK60v1jLlW/
LXU/uxO9JtZeb7uPMseNnDQogeCC2DkmqIlZYt57gaseS+Jr7G49lwx/7bLl93GliOlbkrQRavpV
rnesW5J+FjtP6LvinUl/i6HVEuR7SNKOQOe4A7LgmEQdPLQpQ2UCjD2DyszDPFbiNbfcdseVsDha
rsDlYHhiH2oqO00Ze0WNoj/2OoP3QNTEewCOsLId7oJ9ySkvpNe/VAnMmKTz3sChexvPN8ft7Wlp
4OTmWnkoCPDggTKbxy5DhqDVID3cnuJ7Dbbd2H9XsXyN8gz4tGUhjVQae4dcGU95nNfsOjB4NiHq
QsbxYpQ6V5DizmRu/zTXevIDN7/kZsPjFNnjdvSsR7C54TGRXbeKWmLWXK7kxZsfCjeWl8kfYL17
pFxuH3AH7o14ZvgIJIojhcTpx9Crbe/UI5VtjVyHkaVOfW/RD6PWLRiVU2FMLFv68sHMfWKYdSFs
kD28mQzxnaxJ5VKjcEkrUT/Ecf9TOVBJwZT7LC0t7QhCct6A+RUwX/O5s2ZxWAg84Ky+zsy4nH0l
0/scqt6avX19rOh7ugSU7lDiGyLBJ0GJHJWEa1FRzht1CcEF7pOY7SChLPKE+3dh6PFjVfQFf7qA
5nHX+jATo703rYArYT5yVxQQJPwis+794KGQVfZ4e1BW6uxDH1G2SbF/Bkl9uD2gINQHyoLqg48Y
wNhjw8bbnbuH4kszWiWD4aQ/h5rF5gZ17JTS4ONlUbgfQQaeGn4hwLgUpYP6PFONF2KmKTYJvK6R
lFzJ5o7xwEojYPkcor8jg7GfoO6ZyPGdyimoEBZKpdt+uZh8X4ycUiFWU8gOLGt04M5bI4isZ6cv
DY5Ox8D5arM9UO201aocxlWqzJOt6j/ZrdODRtgXX2Grr0gk3hcc27kLZA4yCBaBZGR5D1TpPGlB
vGM0ZR4HW9cZschw78KTO4Y23amxIJXUNdPWiLgOlhRnLvlDVp8G7X30QoQ//PLXMgGPLVHHrXCK
724PUOneOOPZZXau9oCdhRrksHC/h9d6VIokJeZMATDmYaxII7DQXzJp9vZ24LRnMn3sjqRyrzq0
wYWlMgMgXSuO9fzAlx9bZb76oo6e68APNo42YoiLB+2J2OfFY2266OeLchAnm9rS8xcZ1PYhlsZR
juVX02vphSR1Yq6IiCsWCyxbokldNL0eHrhAmrtMtBZR12h4K3LxoKCXrxDYgIIlWnP0GYhOROzP
BNFp36vi4TD1ZnSh7vOql0b01DT5FtW9u4M6VC5YLTgvVEvu2WKGRzOGSWFOhLjQl9nEux7egQKR
Fja1digqV564FlCL67TaI6sgUvIJ9oumz97Sse6uRYJ6k6dpfrTLZKCGxoUDq0ntqdQMZ0c+D7KY
bmtPNQ6VvImuhuJ1jgZixh5HqkYrNdMvyPxOc5CBC0Nn0p0jDFO28AUnVYvz9gIi0abfwKDg7yor
W13itMXvOT/ogzVeiNhfS7NU+6B+L9h+F3i28qIGGwr1d9cMbgCTjNMLLwseVQ7dR15PBgZ9R5aI
aiWLSMgCx6F/kbZePOBp+x6qRFuS2IzIBRdswSLvkJUZEbv5ocI05Ot6+kBlPCgEhqiNZnCYjVFy
xzy9OlYWEZf5XbcHAtZw9ovMwKo9uKfbQz5x7UsMd1rfnsaRDDYFfnGck5l+iML6+VYgxTC8vL89
WDEWjaEK1E5Cmj46ujOtryEn+d0kme8xAUi3Fb7zrUtSajmm+T6SMQtyIjVUu7jt2QIvA+8kVWRJ
CCDZtOSsfcqccIrQJHB7i6kOK96ILPTgR2dFcSR2LCvYgDVmS+mSLFpbeeavDcudHj3kyFFjs2hO
hf5YiLrbdwqY3e2DY4ZLwlU9oVwUnaNpTozkb29O89Wo6tIWSr0NatvW3cvg2dm+UcLaudIl9IXJ
rwF/GsAcjvtV5qf12oATcJ9POQ7GCMiYY9UDY+zSB/ZwYvXIqZuFxhHIfvhqUNIZQn549ijzY+Ru
UhMW0VmbQgFYgJcY9klYZ8cRV/2C6t+Cxi1kcm4e6o9qnXqFjRcQovWHCzlsyO5VpaYGhTdvl5kt
LhHl1OkQWueqpyc2E3SqgIOwz81U/f2QNXrBwsoc2RxM5Vlr6UZuiC7ty5DtgMZGIsEhs5NYjyiN
DB0qa5mQqY4F/tQ3z0Hgpz/aNK47hv/Y1FFybTaAuGark8oS70HZIt0kVkJsvHfvoHHUYFUBJFuA
xe8HAf/FrG0bHMo4GFuvJ6zXz0ML1qyMJGW14XYE343r0YgVDXqBPrIpt2z08TLb20Qqebnq4IBN
VtsOOMouUWbuWCZ9DlEhYJEKppj/L5HtGDn0EMEyZM4+xCxuccw47ACjI8fxd2EZ+IumdId6/MFZ
JRew3c2VbENmJwQ3uZtuvdGV+3QkKD809ImB/2OjT6yss7rzpDd7yy/kZghGd1H2+FNZPho4Ji+M
d1E0Shcxo9v6BmdmNTUnqdidWtjjEcdWjeSSa0cOtXNBuiI+ANrTUgUTLo5Qyx2fG3NKT+xfv0pE
+I2d2wfKsKu9r4/eaTTJiJTQn7cz57dxKbBimXpVhqaWAxHLZVuxqmsq3kBMsqLSPRhO/cWB+V5U
42umTWDliyY9VXOP6GdWy/Bq+3ZwrBjCsu2VG3+YZ8WWqR8Uw8kurZ9Sso95EjB1p7t8nOi/SYJ9
6bT+Io79U1QU6Rr9BjdzGXzFHQu8fHS+urID6kB9QJ8K+1iZ/SW2/OcmqbmEHZvhPFmeduSEzdc9
QE+LQGEbpuRa9Jbau1hctSw+5DqWFpBJKOB0MHVZv8s8YPx4PjeGCK0t3S7f2bCLR+tR5DFOYkzA
yzZywYc0TLSmKdPWqefF59Yz/Y1S+KFSw3qdvAIDYteCLnYBfcQmq1/pP5ilvW0jCENt4aNCtOl3
2Q4fSXAiJwoYOUPbKoVcC8fdShNPKTHYeyJbXuz9ka7h4WwLuMLYmMIYZZ98J2Jg5bEBqmw2/FkE
QagwsqVd1xcb3/eWBOs36tBj5mL10UDZVTLYey1/OZBDn4BndsNQP7lRs2c5BAQiY+4eHTW3e/Yd
n5loUyy6ov1IHH/N6+1ClktINBCrZEyFt2jS7b2g8Yvo4t1wziI4cFjK5JIRZn8vlg1c2jtfVNWa
TV9rjUSYXUbGyvU5fOx43KelUvuSn/80VNNJNDo3YRatscbYpLKJueAXURZ2Bw+RcRHQqwowe8Pa
u7z3KxZGKT7A1gMWXTOecYxifLK9vD6bdvkZa+LUDhSqY4BgzKbRyj7kw7J08XU1iVctRARIZQgm
bWt12ilI9XoTqGJYJ1k+nVMbazdjrnqdgsuwK/OsBeYBpEQFTSe6s3LYHJEOAcYr11UM1qnQgh9B
LecC+DYhmdShG8k06NwCqur5xhaTmX2v4vyzx7Q+9RRhW/j/cFlsyrGK9mYf/Qn0R1LpQ8HiImrl
lavMxSvxArYmU4PsLjGaEdy99lZV7Re5SdzWiU0pGxx/Yc1fA7jIbbxn3BnV0uz0s61SF6JAd6iI
3QPVmfRs26vxt1fpeZDFu4/5de/L9g3/UIxKkXypP+y/ET/MftpGFqpU6PIaZXjsmGQjsxnoToX+
6SUQE4WTETiX2qvCOzM3rx+SIn437fGJ8ASjXQMONHy41P+sNRuEiM3IqmoZ73rKvHbadQwzbxEE
kvt1jfM+jXELTw29zrXa4lkqDXM3sGQaaNNaO+14bydmsqEDgxRsGj0bhfRQG3iVhl4shEB+MvTp
3tNBm9vtDN0puaNBdop10W4YCb6xfIs457m2z8KM1xIbCBDzN7TppcRTiMr0PRylhoB7H2bYuEgR
a/p9HxqXwonf05k73VAEsELrWqF5shQZv+tmnLjcTg8lrW1lz21bC+1krYLH3KuidRFW+KlrHeC5
nl/MhOSUy6rstg1m9OF9FLS0BfnJzpo3ypP5/Qb1ziLj0JGOoXdjbUKFTOqfsmsy0uxA7bihH/sZ
+lZEw3toFMbO7QFoJLjLXPrTLvhqzGVRfer9+I09+SsdDa6zfv4Rb8a0Bljicx5Vo39UsvePQ9x9
pwlxPcbWycppHQo0EnsR2+VvoNMxxVXjC8PdS2vmBkFpVseonh5UTqPMFtzS8NFkXbNspVznkgiO
QFPSA5jhhc4OVmivVEv+mjqJrKq9Twf2je3cuGGU9XtUVQ8s4l/NgUSwlYKIaMJTpNcnc54+GmT/
hXB+YrLLkOO7cxhelJ3iQa5308A+jmrc1RjrzRolDPM9gq4jkN/H7GsonA/TZxKhNfqS8jASfCnu
dKGJP22i3TM2Onu+ZJ/mH2IvpR3hIe0CzN7SfGQ94uykEhtYbgeMczFLwfapCdKTz5CHdbwRR+dY
OE9jSGV1DME3DYiO0IZwKGSBJbQFbAyHnd8HvaVJHhLP5zgBV+1tCu5kHP8pWa+xGRbxWGAF6y/s
iaBs5FRner9azOVDBGWw8rdcofaJh2M5IQGLfd9xCQHjJStnXsKZVoFHA69j52OV9xxuRbHSxnVi
Rh+RHPpdPTxlsFEg9Ntwj3qSi8xKSss+pnTfiBSEVYYpGRfns90j1lZeNZufiawCpqRyur7Q0D1L
oGQS9ccAhy4VM8PBK4J3/Eti6YYgi33kaxQ78lNDdbIAnYEIhjZuVt95a2a0AIen0o4Yq6uOMzG2
8p2dige7Cd7yTlxFSoK6aNFcSkKSfYnfFlD0YtLrXTPlH11icd1LCjx1kXsXyWUTzrdamSD3ebDP
vKDDTkxxXuQj/rHjdNjBbR1pcDiD2NDBn8nO/iW2baw1bkpU2K57I19HPrF6qwWZTqXgssTls8eG
XUduj9/cYKVFH5icYgwiXv5NhfEy9sy1GcKik+3esbC0ovFuZVy8kdrFxCHFPk/euzr8yOvBWo9R
/1FpI73spobFLndKSgMo7ujEnhQHyCsRfDcV/c+sJbt2fBrd/L12sm4la3yKaRoeDeNFy/CtOD5r
Pl0H2dRylo7AqrnH2CqjznDAuTDp8sce9XDVmFQmJnZPBjs9MQQ46hHUXA3Vt6APkYupVhEFo4yo
soq9aQGrxM+nc+vaRxN9yAOzEG6rOrhficJH6U61rg3/5/8YO68dSZbsyv5K4z6PN83NNcHuh9Ay
IzIj9YsjVbmW5vrrZ3mxOeRtYjgDdF+gKrNSRLiZHTtn77URUpYAGCQQ6oIypZFkwrjymYBHkJTB
ZKGp7NZOnhknVH6JTViRE9ZrWTF4Sj47w+w3CdNmbHFoLoZS7DUjflFoxX3oWRragVmvrTQsHkor
rlNpmGQGPBY9fjGp9zdMFrC6QQyGEYaBqNJucpSMEMbiVXg3r9BKREDu0hhafDiwKzcW3zezp1s0
VYAgGxeUZ5CuQVe0cEYsZoEDLU9d56YoTBJ2aJqH6VdXwrcOiWZekPkQ3PlVBVBOJXgXntxMO5e2
0hnIwTnlcQiC9HfzsZ6LLcj+YXmX8vhqr5V0FkWRe5C+j1Oug4P0LOg6yvuoK7bH0MZP65XyrcYv
sipCAv20+CtCQHPQXC2gRTYyfa/zz5ESoYcpwGv66YVcp63kkwqhu6Do5Xju18ACEFnTv9YaeoPF
HlFxRoht027Jpj9nyi42SCjUQkrjQWihIjQE3ujUG9/p2a5I2bCI8VnmJjLVXkV3HBYLO+FNbiga
AfJ0azdMo51BZ3cJZi17LYhQqsruorfuvdN1P4L9jJnmXN81mJ+RK5lN+2wPqJL82NkKi9tYCfIm
cgGfZiETuUbhN4eycHXKuKZKdDWmOeOupn21MnBgrIK2WynCvK/K8K5MrOB201vk2BDfyEE2lNjk
CzTTqvHdYRWEIRbuiM6vG7f3stCHk2uCfnAC9xO/xaz6TfYFdj98XtnOmKJiVSf6S+8O91iOEPIM
NJemFDqE45yGuXBvSrPZ4o5DNiWzpYrJPSCXBSBAMogtlFO89SaALPKKV5br/djc2djiqsM0mUci
7I6ULScVaF9+3ByxRa4tMsH8ovtG01DuTTt6R8AjDgRe8JAk4RIDb7gnPZe2dlftJoE93O3TrcWE
DKkwhSbisjPBTy8IeJAUk+FVTuUi5i5DSAFd6AZWVO0FLNmJd5moYBQQUDNyazNYtyDJnm28D6m4
lQgetlWcvWkRt6XKdHeA/Q8NkPDdQIqNyl+CDOG47tcEKxjgF9vQwGFeg5Qzx3ILjVkRh4FluSaf
IGu+cvLEuAggKHI6+UQ3rV6StUmSBvjSNscIkECfTeuRmAILHr1y7nq9ImBkfMThddONHoUmFRst
4jQga/AZb6ATNgcnleFB0/T3NHH2qZqZhtJB0uN2ZFAyEVhGzfQ80u7M+umhknQOkwn5sQUkK5+J
nX0zp5i6+aK1J5TuclY4pHq8Jsf8Sa8YDeui+Z7AxTLY34uouYz1ZK+EE+zAVo5HnOhvbIcbBbo2
0caJ/YqRgRu7Z89ssYiNeKeLpNjY3sggQoGqlEW3MSbjsUisN7vhQeqigXun73mryvUOgY7affCB
iw40GpbGKJYQQPWtHJmshGT65BAJUkJFCLvToKjVLFxN3eUBhEbbAcc3TYp7mx58eRX9gND3eV9h
cdmSCqYGABCXPRflmiEMMBYu3+KXQwY1AjJ/X3b2LyPR0BgjEHBTHAMF3T0yV+7gIL70fk10CaFZ
IjITXtYRF4jNELTvUG70rP5kznOJZLNGyn/MSf9Z2obLxDhS2EIAF0y+ca2I6+OrhlwSJ9GAem/5
EcinajJM6gJoZUhQAUQR99T7zXGmlSu/EPAHPR+IlU7P+cvRi/CMhJmF/jyQFkme6WdTeh7MKcSS
g29+mCUHPh1pxDOz5Yk3WY/vstryDy06hi5p66McAaPKBvtYBDQbd127AmBmryxlrRMvRUYvYsEE
na4+trahYD/oBVNup/URvUKIHPsbpaWEmsOAwV9L+9Mig3ZDJGqwrAeytdCtFDtElgv8cP0qrlwE
GFbxZDPa3CsxY3lZ13uAGOu0WYRJWG5rLqfYvbjTebzj60CuoiJ/CfWm3dUufJswTIFIm4wIxxff
0mBZIldhLLoyYI52mXfv+Ul2SsCNZrp9HWpaQ4prntW3yX2CuZYx357J/kNHdE6pyMEz/OuoFTN8
qP4Mgyk42CQ+y9JpT6pLyf7BMt0R07Ux+BVJlSqMhW6RWZuLd+Y0YNokYZpth5BQL+caQRpqFZYl
NzMnYuw87cfSZ8zQ1Q8ZaRMpnEnaLShy9RBJJ7VtRcKe5NkXIcyO1iOhl+EFFix7o3I/3eG4vIWG
R2JcaiyFxneXuXfQoohsA+igS+eNOQLBHTn6RNnsA5fWE48znSU14VBsAA+hN1CcCBoUhahfmJpj
sEZEvilzx+EOMFbLyjLPZQBpHFuni9OrfdE9SG91su/iATx0OTchCsZErR1faq0jet6Qp9/fuM8o
aGvb5H6KAIRBT7nn3sJKxIXrInoogckBSWDzhSX+MJaxtskFRYthmB+yIpaypSpiQ/CJNtyHVvxG
W/ha6h0YRtkQAS+iehE5EkLABPUUiRefHtNG++Mv//L3f/sa/jX4Ka5zOFiR/yVvs2sR5Y362x/S
+uMv5b//9f77b3+4umsI4Uqu0cLEuyQdm49/fUCdCvhs/X+hmOgTBz3FMgmr6ugB5LiLAZJ6Fq1/
RrzDOQSo6APjWoeddfI1Gm9y0mnqGsSqGTXNTA/gb9Sjgexr2NFId409aXgPzrgb2ri+dInrXBvb
5Jesczz2xiyT6PzL/+P3cP78e5j8+Lrh6KZl6MKCye/+0+/hjn1cZjmod+AtG1F2aoetu1vIMOuu
sGtjYLRmsZJM4e+rOHmBIIHMOFNnTzraXeX63m4wys8qGbS70N1YdRGcUju6xa47HogzyMFEiGqN
8Q3rCQZQV++1m2Pn/p0+5jAQw8ZZ/c+/kuX9919Jep4hDcndyzFs88+/Us95gBXEi9aAzWJeWCbt
GTcMZjjRMfBT8SICc9tTvhIHFBor2J8TNy51D0My/Yn6aqt3DltDltxxKzAG3bz8539I/aUtEMVP
lZPe7LTxTr//M4GhONGuV7j00sHsLiAPaQKjtH+cr07LqigtyPzAmrqOBKI+w2M2qEHtilIta5U1
11qMwcKkgp9XU/qETJVrluNMB0Z56XPp8PzQgGAaHQ37RrYlreY4umt1aqc0JGvq9x+dnE1/slKE
IGl2sTLD3WeB+fj7T6nVBvvfr/S//GkVqN+r4qvgt4+CsPmnP/79HH3VhSp+Nf82/7P/82l//kd/
360f1v/jJ5xvm8d//oQ/fUG+7z9+rtVH8/GnP8Cl49i8b3/q8eFHMQf5j3U8f+b/7wf/8vP7qzyO
5c/f/vgCmd7MXy3gqPjjHx+a171uyv/yMM5f/x8fvPvI+Hen6POnjj7+27/4+VDN3/7QnL8atqUL
cieFJXRH8OBy2Zw/out/ZY5r8bcArAzPNlmGOaF7IVvNXxlbO56QhoN12LEcPqSAwPMh86+GZZuM
oG2Hm7S0PPeP//jV/7GF/fu79X/Z0kz555XD8hdz4q/r6QIBvSAi7M8rJ80zXUagu1rOuQflRFB9
uaIeu9lhEsNhX9ECR2IFg5Rj3f3yLRuu10wE0qXerutJ2cvOLhFpdu+oWc78QjDGJwy8US6LNXDz
h6EDmd06nMBchqHNJ5Jso6I8WXXwY3j6h06dt+wC52bHE7Bugxo7kum2t0HIlpXYllx2gqRau9fF
JIdy0UTte2ycgoguogoilB0iugqDIDgPVMwCzv57YN01hiFQqlQt0KXgJYrEKXaylzaCzyiro0Oj
OMJbe1AN6p2uBNIvu5Lrjr8REewWtoPzhH5c6OY7TFvYk0345Ml250/efdFqP4NXfTpCW2aiuoQu
YQhJgRItsu9afnkanmwmsTXcUcyc9FgLl0qL9vhJwgORAs+4ecdV6MbpCrfkC9SKft/oX4ZpQL8g
SoRW9JauJ7EsTzLXn7SoqBk54V+faJZNurwVxFimWigXbVO/A6ZEMKbLj26WNk0deSP+OiAvdWXo
s5Hd43RPHPAJqWEuSpXtqNchdQ+E7enjc4CquhSkcbTjxNA9+zYUrJI+AhbYITNoAEsyX+phjihA
R4CoGCuOG5wCR8wgOyqEfSjad81Z203A3dNjJ01xy6JAvqjg3myiC4bwW+px1ayR+i8Dp11hxCZx
iGAQvaLT4coacBIFY43/kIn6hmDBdNU33kdOAMpOQR03kvFmODxYycDwqa5npF1Q5Vjyp5OeuzTO
LOM49C5q6mEQ67w2riT6FOVjnpBqNH8pxkOviRcfkKkPM/u+lioncmt224O55iyEoYYMKPXyR9PN
+qWweV4iBNggO4l09FfxwKAkCOArWR33NproK1PX3ue8W2YB95UCh+n5trbvQek6ebCWCDmHJsVS
GsEvBOVu58VPS1ilbu6zssF1ASQfUcVKhjRlekiQMg7uNQn5qgQVuyD+cgKwOSzIH48nYEzYyZJ1
l+c/wBNhgTglKJoRkAikyWBoL06hXSF18Qw6iHizMrvTuWhptIVXjftEP+K9dnRvkbpAHJuxfzz7
1URTVOP6hQ6zQxYimxpl7+R8gPW5hCH4xDb90aIcAJWeUYfmOSEGyfdgpuSPueavIqpOJDU+E5X+
aoMWhUVB8xGLGg3Y0vWW3JDfu4oLVUibGtCiNkCp9md7HaLeTZV3NxNR4KLXmO3GNhrYPgEMEdiz
+nZYW/ggSD8EaWTajxMtwSoGzV6ulaM2fR98ZyDplmQekOFOmCW4m2Od1BfHSZnnp5K5gSKTnOGy
Q5d7NZMDZKBBUka2oAJkdmDE6a0V+qHWU3JV0ytLUi681HpOGkOsI2XdeOwPIgv3jlY/Ca889CRe
VyU3AiuKZ9pYB8VYomKIA7r57tElRwUtHlBH6YYo5bcl1zIrz58wstNCGZIn9HE3GLpXKs2vNkUQ
jkiECjF4mD/YqQxTPvpit+uOYx9wm1GvKL0uRZwzvfYDQueQvkpJ/8DOuhsECnddY70IjOySmeT4
Kd2AzcRF3bFc7F6EHyIl2MKC/hrps9UxgaO9O3eimwqbUg0RcnC3k1++MSiilcUFr2GkV7lms24d
l+LJhQgw9uCE0QZtWiKEDcNftsmznWrHuldiPcbuyzTSYXP77h0pCw7rsdVWleFdHM/ZeoIMFaYF
MN9CEMPQRvPMEpu6R73jjMPRUvs87bNT3Gdv8PLIGQn6h7ZlzKZJ91Xz67MqSNCQzgmx/c0MMD/U
Gp4wT4tuviDxrJYQpcdFSUdxiXnziqkMsXMjf4io3IElO9UBPdO02XKOvrlpfJ/4gpvKKaJ0W2XZ
BM9eSwzgg+ajzLxdEBrDQfnjrRkxYoa9tx3yBuYApPvJ2YWEgSrLvClUwgvNNzZcYT5E0Vi7xpq+
wog26IRe163fyaq/Zr7x6vhWxh063pFZDPLGH+q17f+qfetQtogYRkS7qBE2FbkfiwkBPooeMK9W
dYl9FnYHUXADCVptwgKFXoCoi8T5ahG55dauyJMcVHgtqsc6vdeq/mh3l8pGbOJl/sc4dhvsoxxj
PQhQK6n4XMChUeG/NeMAWBCDVhTSVx4dJLM2EBAduGFuErsZjGvgsb1pfIWan0PEgAnnwEWNY7mI
QV9trFC/dkHBI5+2714B5bFmriQjyfna3bpJniOtpKuknH1RFJJTjEuMBl99CDtIPyW5nmwTdFsZ
nNPS/vAMJ7zZebtPYNgkQ/6N7UOi1sjfMz3/0auROVPvPhYGNrTfL2hdGFdoT++OJFsD1DAJGAO9
baE2o1vcKZ7zpa1L6LWdgXq7i96naTqKeMUIQceh47LZaAwHMg3BOgjZPonuTDOAPN3hiZDjh1cz
bpDyTJnx3PvxebJrtD0uSKahtm70hlZSDy661d2mzj8zvhbLJge8NJ83/RZZisJ3VDCALLiASI1F
p1mnIsguNpU2AyOtOrqB/hNN049S8Gi7FagQfIk4VRayErcJzi7kbF5hPTfhhNGJNgV9H8eoD22Z
MXkEDauL5AJ06+rNxjt4ooRZg8lSwa80MjUcVLlYOtH00BbM6zLzxfbQAwWCCHYjn/D9gJgwxucJ
Z9qut9MLsSK32mKP1/MDCZs7u/D9VTUKZKHxQRvcZ5X3z0wRNIjs4htvVWInMDJa2HF2xH1rfuba
aUbWczb6FvtBI57R04FyKGzSPQA/I+jfc0uB3knSimhpBmdmTj4EALTepX/YQxbySP9dFJ17zw5x
GUKfGRuGnG1X2oyIkNssB0w4FhuGUvwz9LNUbjWmxykmTG1kXJAPME3KgBrRt4dvP3CjjWPJZ9el
s0AyWF4aNDkJC0HKXLyas6NET72jbpI0TUPQolK0P8uiItAThWyFm4Ip6mcKPaK3c3JcbF7EUcYc
haAgLVe85nayg0xKmUivNgr0x0ZLXkCuXB3We+1h4I1680GDRYW8+1l0lBAyYhLmUQfIyRfLEUMi
T+KXHfcII1QEPcN/mc+NNp1QOEOTNofn+R2q6oZCthM7zQR4Qpv9NQeCiyIEWYGIFzKm9+JSLLQ9
2zgT0oewtzQg1u1r1aNKShqArwiuFg1d3yxPiY6dqJoa+5L2NKn9ZIejiLG6W+20iRU6vyVFO6C+
WI069WDgguVAR8LkxY5eZKy+U8/bWmWOG43d0KfPcNdBd0bPAtQDeZxfWsei+ZSl9eOAKKPYszMU
eUeV2zlAEdjBId3+MUMPS54jcVmYHhvjrWvhp5tBe2lKa4tu8M33OMFArC3svSkDaJFEmhvxqojS
Zt8j+dg25H834KAAy+V4UqMDgTfH1A8ewjjFV+rXw9KOCQtQxtKZzJjWpfbgCMcH3GsdeAJ4Xrxy
QJxwskbtUPohajIYaUvPUWLVQDZNlTROXDuWRkcUW1dWn/Wo3ocuanchrRpKtKNbB/U2AizMjWcJ
FM5ZgUo4EzCMJY+DxKoCpougZ8XUQDT1z7nUTxHF+Dwuj8hobGfFfmIYvEzxQS+pFoKYJpI/pfam
iUNc8UimLX4yhk8bLWfrT3TvK3Bi/PjNtZRGAZuAVukwIE/XeV/zDK2V0jHnOgz+Gm+Jc22Xmay+
vvPeSo1TpEm8Eo4enHFyR/pbYVkjhqXpqGvhRTd1LFaHpuZNb5g3gWHMvit5yDFldwJdpJQ/jmyP
uNb7VrtObQFZ2kUdRzs9okLuEakvoJ2tmA48RO2TE3mklA75UtnNps1xhaYlhV+YdBtFcZBOBqkT
Q/Ri1XtoykiQYqiI0njtRv2Facs2Trm02GqfTF96T1HAmUSw8sH2LbRFXbbRhuIieiwDvtZtDXun
Z8pdtU712mtrjKvXAgPMMuyyT1EARMUPt6DP9mykTraJTTaRdKIg4Rb2NH8jTOWvhKE+IblCrY5J
zyqfGj/5/L0Hd+Z4ZTD61JqwSydkkm2U7W2Db11L8DcWRAcfbQpXFP8Zec0VCcFpeiuG7DJxJBMM
d00z76xYvn6FJTEvICsCuXuoxux1cmb1gAZqKji3LlVeSgmRVfracw5NWYYHlPQk/+XmjqtPvsIm
b66ClAETzh6yIPORAFzWMN5wRnjVlkZ221pnL+EuEWnW1oP9b5XFr1oL95XFrln7JSEJTU0xEnG2
j9fA9L5UVT65QX1z9QJ27fCLXuS0HnQcajEUAieNwlVnyttktz2jqE/0mN8VjHSaAe5PFojzGE87
hNyCtOWRRngVbIKC/n2S2wvNITOUYI0lAk2ukqncDoPNCIrcHhk/CINjKKFKC9ik4uEWIDYF3QvQ
MYyxX5CBhQ+EnwxfnzgL6ppl103vuVUwK3ACZsclu0hDnVs05VMXh8emBnkR4zZYErv5reyQxz0g
dRPOQbrSPOcd90ejHlJvVX+4ZfZplcQ2WcNjnJgg9bmbiQFXWYnONLTUspU0bbUQ5LYlQUAE8iqs
9taEhKeATufCguKiN6OCofSnZkEw9Ngbe40nlBsdBLUo2AX2owh5g1qjf0dKBjEv05DKbhDQp3Ms
KnNGesT7uPSLBbvl1ikz/wzA7460AgyOihdARxm7NQbzubfCCgHrZC0bEW6wcWDiRN23xib0BPkm
J2883QFRrg5mYm/TBhDfRKzDDNlYNu7wwWWDlmbTnQPLWzfyC7f4pvNd7bX1grs+Kq7S7eOLcjg+
GlQQpPqRzdKd+3hWoKQMGQaBCcYivPQsu33iR2RQmJlghw+/qyR4pPU5EkE++wQtsW7a3rpvTfuc
h3G3KzIYRNmIu70O0m+va0hBUO4CW65zsJuWYttsUQqNlb9Eawg6WIswU8w/qluda6IAQ+9KbTyR
Bd7bmLqXGsJfD96nNpZPIilJu7VW+mB+BD4RclK3MCtLzmliXbpoSq94uJhVpfKZAKzj1DOpK3C6
8LYgbenQ1DhaH+5DY8M3Lxddy9DIjFvUVunBtMd3JATq3YUZpjvjSivy7GwDM19pevNZT8F+gB7r
DeJGXBF8JW9QpC6RFAmf9xDYxS/du7VlfA1s/9kI8OBWwrk4nf9A3eMkFiPBmeM3AeW6Dghq+65+
ZuCjMckvZ8AR92VSoh2c4GhcaDAJm8e9p9rhlblISU3kV5RSTM8zBp2YmLujrwNuTUc3Z05OZzvq
kSbh/9RWkjy4Iw7MY4hjp5fBw5jXv1D7W6UIT6ZdM3Ov1qGDOXvMuScVbrUvXOxaZvChTO/R0cun
pIqeahzsXj3H687nWZE9mH3rM6YqXlMlbj0SYLCwgPMcOt5FuPJt1hIBjh9BqTNt9eWDSODw1Br0
VizSC6vR70VVEk9lt9Q7vltghbiOSD8X+dhYq1qkjMkU7hFXo2CMAudL08dwZU5s6q6yvhmOC23A
iW9CFvVuGQkERVNcMRnCk4bCPvm8XPUAOhgG0KgjyRimftxW7pX4oyP5XFulERI8dtU8PGUPZhRL
PwYClCXVYwiZd2HJ6VDqxNNlqm0Prcdx0eQKEKjaTGpysP8PR8PDdWt++LLAX5XEHy7u64RDd0K/
MYL6mGMaM93zzzDqNGw6uGSNGgC9qT2jJl+RNUs7xPckIW3yeeo58Wv098Ns1kaQVaygHa1E4T7Y
DsJTtvmHaUI6V1TW2Qj6146LMtbln7xH3BlCFW2Y4DLZ+mKUe0298pFB4LikTn9OO3mwsezupvRF
6k2wy+HpQowjOS57EBbGnYrgHsdCxQyb7tA0k7OMYfU6Zvo0XzKNhOjLoi1y/MNtvGs1K1j1KdMu
twDfEMHLykJdX4wGLZqkGHYwL4kgosu8nuziwkjo1xAzycOD2E829Bi0QWw9IZskBkJM8+I5EFay
qI0TPNlibYMGWarB/BRtD8uYbOuo0furAZFo73XR1szbz7rPX9J2SJZWhh8+shz9BVyeK+qYGxEh
eqmrL7G4e0/jrKjsoTLzCBAEmNACrgOYSFF2JTvymGbQI2Vmz0rV62ChowqNYjfYYBJrk1ZRrENC
srV264X5fRHYPwNpFkQi1tWmwSU36ele0Z8j+cTe1Q1pKPTFVhEVQFh64PvL6UR4FY4ruaz3UPW2
IajqnYWckTWOxCIoM/SBmgPxMn7urHMsSVdLh1dPb7WNT9Cwj4aAUau8EzgWlwQJbMlr5+jvFGtd
n7N39M8yNwBcBBD36MQQ0csutY70d0drblKpt17ptGZMMCYExXbb1kae1nR40kmOYjnZcyiLU53n
/+satxxk5f3Orowt0OaZ6Nlehcd0vm8uSNbuDHN6rvxUroEq7cCGvhiy35B126+TkZWbgXjxMf7N
d5W97YXfGGAedVDk2Lg4Cp0SdDy3XMSdipg73iv/jdX2BGx80yW0vfuNEQP0S+YuSuOW1CK6ty1C
kr16csLH6SFWNorcn6GzjXUv5j3LvOoVak2wB9xb/GGTF8gMCnFvMjNbuOZwjFMgAJ57p/sslLKS
1ApTOi0AEaKapbI415J2no4YgfLHmVYMPJsFCWt79FCqJEzEZzphoeb0Y/mVaesxGu7DzDn2KdG9
Oe8lmkSICZP3Zk4dLf0IynbVrIe82qu6eGb1aPsxOBQZnQoHD0oX1PdaN2+TimRgOzlZim3e76ji
Qx5mlTr9oq6IrzRTbGeI2WL46kuzam9IGdKjReDcLq6ZIztGiQapYzfDHe2A89kEpPSYOeFfLdyc
ZTsOnwITUz1L2sl83UxV9oq/EVtpkr/YYJDiblTbxPqcQ/yWfiWB23prFNaEf1X1RXAILSYVPYd+
9pOZOvhXqe6igVBP+OBnf6T/gtAcVEGDBkHOSRu5aJckfdT7oEJV0+AQc4UsmSZAYLed9uyCIuAK
A1kWWuFeUA41JjCvVIxyjUGRWGdpfmoO3hSzvZR2+hT42H9a13poDIvHXeqcGsy5FhbBiQszScn1
GpJjP3H2CZysdolU0Jtd0rUdRkcd9V/0U6jqRn4d0wtFgECbqKVrMwRzvh2P7FAxqY0AXNDJ7NAW
/ApEmIft+0jLMerU3oz0r2+AqE9W2V+bSr+ydUBBT8UDes9l1+YVfSSrXepa+o4K41y1VokeedhJ
lP2WQbSx59m/ENNDKO/W6D3IfYyZTSSEqOfx6zQYBkqDMV3jyoNUW0zGpizcg0SIsoLc/irH6qx1
tJCraRh3OoiFZe6HZyGh0VATH/qaTxRJeghAfgDhKIgl4EKroW2x4va7aR8mv8Whw3YUTBD+/SF7
znN/3NtgtBa2BgrCTe9pfL3j6eairvlgHuk2tm39HiMuZNcorG3f8DH8vCei6/EgjBM9OXbs3tkT
VuSteqSpi0z0hH7mNo7B4TvuTbrxNknhGHvXksNtxaSJgsoaLo5VqeVURXdWGn9rNbHa9L+yRTKO
WLGBn2jtvrMCQtGwJnB7IuQhkOO+4eddNl56tE2CPUIkVZoTV7vItiGEW1dD8T+kc2WD2s/KL+NQ
WFh67XOhl7sYqsa6HwCSdai+HNv4insKlYRI3ClhcVUOq2/MMiqjsXyhZbuP6BZuacz/Sjh76DBr
/alpchpLftuRO9/Lfao3b25My3Gy3BDwUX9pZsy1lZNCXhKstxRymKCz1bW+Z2JDbQ+o3KUNtRvH
70qP3kMrzYE4OztAo3OmxImLdLlkljrQ9i/e2nK88bKx4wddsbEclHde++FlsOHJo+bwkPFL3nEk
I4EhrhlQL8oVvCTdM4hDf9tlJHpFvrqIYGcKX9CLKH6F01kUuL5E5mo8YuU6pUu48efggsznoXQ5
DdWMzwHvYj+7fYVczDJfMzsZtxL/laehkqqUdkG1yokaTt/5HBdiGcnWa0GPYXBw9rZdIRnMAorC
mc8Jk7VKyVwhvKI0R3dhMpHYmiU9maam/Kv9kQzXtnktGZV4JOUgeDswMTeZd+Vib4qGdmYx+tTZ
pH/3Mfk4jago15rPzLbyA9H1HCaFWFiMcfRwPYdSbEQnfWhBxVsHOSUF0Pw0kq7c5eWGB2CLe3q4
003u2U0zPguS5raONm6nBqtuC9PHcn8ihX+mr3aBSaHLnAIjMsCjSKevHGUdfpJ5yRNyztj/uSMP
qocQz2JyTXJ2dWelly6xZkQLNLWNbdaRZEJYKeNFCf/cpTVZmmLf5e3joLwvLM3xuhyjGwZCG6nk
um6LnYrBrs59U6BNoFQCg7tTlP4SNt7a0ule65jZbVml+GfCx8zk5lLShI1pRxE5tLK6+RwOxjv2
jGyF4+5cGawlFvdrZwd0bKAg6fpnGmo1JCTYj0apb0FkMUdCEualhlrP4a1J26+1UX/tCgfOX8hO
Vh7GKRA7XwvEhrKRyA+293SJpYpuIPA9LW0fjAwYDsqCNQ5v5uNQaDyHuGFyTBDB1c1TZjSvdL53
NZlLVkZp6XHDopOEcsbHCOearHxoFEEw3iq//8DYsvRU2W4bldFx5LkBwnjEO4+qU3LzkLHzXUPA
zIi6YYVMBONN87VbP+edecMcjSBblQp0TPSEdIPmZQB36yEn/I4bAaIErA5bcJA8MOwpAQakbuh3
k5NcEPnkVLWPbVS9d8Z7boubVmhfBiqekTpomZhsYcj73HyCNiH5CoOnvlTCMh8Q2PMe20uFerWj
07Beh6n9Y+Qcy/Xc6dMDBZKRK46hoOxAmDAASLiAyWD9gSEr1auuYb73rfFE4b1G7KrueM5Gp3lN
nMRf47nGvttWtENL8TyRBFZQqpGjwYS7/0XK3s2bFHhByzloyRHCGDhmfdd2VnMwhpWNpYqrSURy
dsHOwXXPREAIiPkoXAqtaAi+7YlsqSFIGCKOZ81gVyszCIkdAe4A2B54ao65Nc5KOP4alxpT5vw7
ZD7HD0L4DbSybZvV1662akDtxJzZMCKPgZYfPSSxANWqTWp0J8Od2kcCTnBwMNIf3ekACeCUdQ71
1qQ49VjJTx4qgMmhwy0IXPhhLOghUNeSriVBsxYY4+17U++dE7jTch3MjC/c8MWmTQDhVDJCfE06
tijFwAWjowIoRfaEJpL5tx3e6iDMnxz4zOwrvOIhR62OBPCRy2aCIan7mFix5KgnySNJicW6gjW2
kamH79GuwOWTRBAk3bfTFfXt93+KcnpTbjOdfv+p0VS9azzmYDnK0doV5hMbLJ6TtE/OujG70hNe
uJbvXxYWxMUKDxXOSzR6RgVeJsXyKwm6OBQSgYZqJpM2e5zTEK7Ck+8hf/FybhGNpQHgAENwaoGd
ZSPmt3hs3vo+bw5w0exlzLh6J6FasaM00N8EYYooBKpboFB0zDAA5kkQudJ++7+pO7PltpEtyn4R
bgCJ+ZUECI6iKFHjC0KyJMzzjK/vBVfFbQ8V5bhv3Q/lkq1SmSSAzJPn7L12besV3C9IEIGtM8sJ
88lDtoTcgnneKar9bS03/G75o3b5SjHgmwTCOHam+vefl2W7qWRMurO5JKF2UngnR0V4p/rWdq6T
7Ob776h5sOBETHZ81BAbTSeqIZOVkzzo95FQUHBPbP9W7ttekKm+YxhD88gChGl2DhdZ7I4ySnmK
K3L5fN0ez/D73hDQqAC55Q4mmTgW3M/LUy4Qz8ttuO+FmRHYJjNxN2bQOmVD5wgCiMCf61QEnHtw
M+/tNvFf9ZCsiBbm7kZtwRGhe2RUzrR9Y86Vz3zwJp34TPsaUGBXRPUhDTk5ER5qM76Cm9lkAGtb
JUh3ZE4TauSrbzApGFNPVsmNCJVM0UI2fxnMJ8N0z9fketO0LZYRpdkRO2J7vU1CQT8IXHVlLxZM
XrsBbuESbad/TZlxwFZJz5UG1ZlaylyFpT/QYC2PeYe1g0hL+TwZ5Q5zFX0W8CCP2MmwK6VK5pjG
COWM6u0eN6kY9fq1yXDr+uPHaMfa7dTY9a1p+dfM6lZjXKpPoTU8TDLFWtqksEZko3Kbc19PPi3r
OULJ8RQLS7qmfn/ppCE7D+mzj5SJCaBdn8gkifeoqtYouUwOACSp1Mux1J8krkr/TRm7lh87ILLf
W5ZNoZgmbmtH9O3b2TrTKSHO2RgJX4c64QSlOR0Nq5mh5ap0H5S43Zo6sXJFl6DJmSVl7ffkCuiG
ZG753MHdpUwYLamAe4ymmk45Zz0zQdLpN5DeE2Zq1TL3ZXnX7hnu88Lm8C6QkEPEViS2il0vFXX8
wdGsRQhGjR2UBLUlUPhyeEcpDXODGf5UyYzHgnKEACsjvxn02lGM8ICaQDnmLTkIZhsyCyEYZRSS
uCF0ysalk5GgDsUTFlBg30pR5e9mhPQUQDB2E1OXGM43/bXnLLjVkFiL3vB0Qf7bGLWeApJoNQhS
TJE8zkBTFiDDG0Lj5mtJZaC7AFIFDTbVVhDedIsJNK59MqaQZDudHM2HMLR3mvqWi8DgtDaHF6Nj
eY1IXthZfvAwTjVJhbM+3uqd0u2yWgNUZQz3XCT7lpZIcEKygVOkvYGBqVxtKZbuDWMf8h7Lwgze
woBgCkL73KAMxDn34flIGjYIe2oTL2npmfZtUa9Utqk+5NnRrEh1GvrP565IQi+WQXCACbogZ4+O
fTU/I1swzn4n26vADCAsiJp9aQHoKT4hmRPe179eiEZnLeyL0mN0vk6mQD7SfAnQyhm2M1pqvunC
6LVuGB6uRmM0Qc0QldrRPrlpu4qOy/TOHEM68KihjUmYwi+fQQg9GZW+vjJwEbCPduUlpokVIfM8
Ey5KfJTPuKMx610vINkGpo0/U+FkrMMyJGb0rtQKDsYdW5SZzBvfTYKOCTxlH/GAL/kcS1eDJCgd
NYJGNATNW0EjJevfy4kaBvsVM7fkJQGa7CY+kB1rrq6U1eNtgrTf+f4SW6X9WxT/P+mB/6j0fYoS
LNMf0duvct+f5MP/n+iBbfnf5MBe9F6/pe1b/aMgePmRv/XA+n9Ydwyg6UIIFWGwiVL9b0Ew32JJ
l22T+aliC9VS/ysIVo3/oBIWfFO3hK7YOt9q/hIEL9+Sye2z6GQiDlc17X8RBFs24uYfTA6LeF5T
ZYFmmZEd9A2Ll/6jyaHXZF4Gc0ICTsx78Sbcwe0yN8rc/Ft5ZECA+uFt3pIrfcouysbcpvfxs3wa
brKttqd/15Husat32R0wB8PLN7REV5on1rQ7H4sb6yKtghuDgmcNh9Ord2G2Hje+p2748625Le+t
PcSiy+CZG6DJO80lCPo9ceMX4Wr77tHa52fEawjEzsEhvaWxyTBZRTDIRAdsNkkuX+YBeXGvrvOr
2a3Uo7UnYtudN5Nro/jdJaf4fnLFGvC8Nx+C/fRgvKW76RWRDbA66V37bK8gisfn4VG7+Bf1qD2i
GTF2jRcAN12Vty3zk1f5jVWKCvVZfR53fOOu3QkXUP9d9wisZ4uyRqz0TbQdnXkj3PhKbJ2rb2Cj
7GSXdv/ZeEQmu9UPxr5+6dkPPROi6Lgi528f3A17sW9cvGwOGMUrdcKRFoBDZb7OTtV65t10LqaG
fbppd/M7Qx3rBSbnbb2Fa3GOTuF9v1OexM6/Dch+RJAIysFderoBMp0VBACckMDCIdWwXpzMS6uv
OGujb0jPI/qeZk30AbNcDJGt22MMIdSZH1NcLHT5g36GeNFoji/tTPAGBPmimdo3NzC6ja8kAg67
au/Hy3QjfQvX9nY44GG6yLfztd9g6TnaGyYzm84T+/F5PoxOdqld5UAUmFN43U2DinaVfqB1mx6z
CwWi/jTcxR8B0Yl3mKDbMy6IY7UftwBYkku/8/fxBoTTNXqgG0GsexJsxulAixsrS/ImLtDXnWGH
/dQNGyeO3eCdkbt6Ne+nL5J+CG9ntLxKVQfws9LvRXhpERerTrkJ9jDc3NBNHNq4gelyckyd+j7+
RmYWCT0UcBwVZmkNs2KMHORyuDAjANzROr0abrfuX/iwhMsLfTDJfrudHtpz/REvPwag9xQCoXmt
Xrkmw41G5BvjXk5ELlCHrQr4Yk2Dg7QKzOhQf+pb1CDId/fRXr3rLtKz+Gp3467+AALC6wfET6W1
Emb4YtBzyCiKDJxH7bW6te4rMaIvh+PPPK15Ah+GYLajf32vPgbXMURH6a+DT/mZYcaYHWLFhTo9
htAxOSMPa+OlZYA/r8crUGt8d7N81F073C0JF4/BN7pH6QYNcpt99OZa/crIwaVtej+n8Q1dDHur
KE4qf4301LFAmuF5eC2m03LkXeVuRh4PAMr4Yn3WxUlbMXtQmV07ir4v8AGfQPXAo/B85tW7BN07
LbPAUUgst1+m6b0l3s68Irx9aojvc3kiDjSUttYnG+OOKTngebB8SIk9jHdUZTlCndUL6kIIShxy
tBtYAy/4Gx14iQyFvHwV74N23T9Anltzf49fl87V7E2yeRlBBOD+/PqaN9m5uM8v6cX0xm17pCNG
cvxafTZ6l4Qn7KVXKV2HZ/4PlGcZJc0e6+w9TdJ48qQXBECmx58mpHHHKnSb27iEvmtuGhaSHFEz
C2XY7QueVMZH5kYKSG+SHy3YTPJjGUeoWnb6fKFvWRZ4F3dVAaLvQrVHKjwCanVtnRixgx7Uxlu0
LiK6tJXjfyr961IV2Gt8Rjjw0k/tqbnSK6Mfl0/gztZip6LVp+6Em5RhmFY20rWOvmk9ojr/MSPl
MnZM5ncsl407xh8MK9Vbadh1z1gZx/WsrRgGJR4p0gmnGHcIwSadZIlH4Es7TElPRjYhZHPqjOWF
WWvevQ2WcR6VkJ6MvQ6jFR1lCCWn+Ni8KfzYtK88NMgdWkvtm4wRfVRgKRBkSveUdY9/CQUq58Qh
VHIYvvgITMkeqx4YEorP+uAfsltUThKZtsigLdfoN2G0t9pD9Ejrir8fyetVv2+IsdCtt7Z9beYj
018bnNvOSq8txL9YuVRAZWjKrVSWMwEvM/ACGuKW4sxoLJUZJfCp4iukZTad7H5boSvTIJaALBsf
hqONsQFjY8Q8mfY8hO/i6h+jI6cl4zlBSSQmimKZ3GT/xSc4HsU3Sx0Krw8zdkpad/hDXRZefLEE
FD31D/q6OSMajM755cE4kNu1ouN3B1nkgeAPFy2U27zjf+4GR16/C1e+cAe0A3P0feUAA2t2TAeS
4q28a9N3aaPf9t6wbQ7DNn4YtqXHmuCIre/On8OuPhE86NGzXCHVWUu70INMtw1dsFTP6m1+Sj+7
A8ChLe1Q+aB8M1xuAAAaj/2+f+8xvDvJcFu9i1P9IKyVvxXMirCnS6v0kp702wnWzzth22DR+s/u
rDxSttqnAt4f9wGSX2ud0vZ7HI40mR8YnoXbsFxD3lDW4yewbLFmnqjqSA3o0YUg5wtHwbQwfvNr
hqbi5n/3uf2xrvU+i8UE1vxa1v4/6GKzqTP/a3b9zcTmfHZt8y1M3/KPn+pWfuivulXR/yPT7UW1
b1ucshWsr39Vrfp/LEM3hE3dKGM10WV+5G8Xm87PGIbCf09Bq+vWYtr8u2jVzP+IxdZmEgCgK/y8
/r8UrWIx3v5fY64pKxSszEc0XhfeBl3lNfxYs0IEBPHUzgTDa0R0M4MONz3SiJVULryL2SKUT+UM
lHZTeZppBKMopB8/J3l+GyjyTs0Q83NWizZ2uvDW/IiDWRweGXpT78KqcL//lpF04nU12Ulz0Jzn
SsNZMxitK83qXybLnzyWPzqN1Z+L8O9vCKugsGT8gQZz9uX7PziNzQFWuBRAvstL8w1Bin+wl1/0
ElARghNLFAjPOCYeJiFxtmv9/khU9XBE8cSoDzQ0ILBoG2FVjZugv8pFMZ39qjm2IbFvU+prXqno
kdPO7N2wW62jGtTWEuBhHatvWbmtQpqkihEMpywCXOczMAr7fL794R77243449s0f3+bKqcgjhtC
U/A/mr+cNQpOOHjeOfUSpKwfqrKSagAC2UdNMoQXRdTaYCjpijfSIUJg5OnVxKBggf+CS67PbZ8e
6bqNp3YMmX/a002kyeF90GEp0eezVQr62pk03uL8qx2DoTHegzHPdulyPtZ9OFD0VHcdqHNHjuTw
HdFxru0M4QfnPtMJPyogZdpTjfK2kD/JPFBe2hj+gcp5fTuQKq0beX7T3MTMDVHRol+ngYMMxlRH
txdtf2jS/FAONWDyMAc2iQbuMPrMW/U0CJ6b3jA2aUPy1vffjjlmgNJP9ZswInHTGuiep3O3Fmop
7RLVwLsolwB+4JDseBxvpInqjMgY6tBJQyqQQLL7/gvUOu/fL5RYHOE/P2CqQOqpqji8Aduqv1yo
FslVUzJBhh/ZZptalZNjWhIWI0U99AEJEwltr1UWs/QbZuoqcYzlQtLaVQKzH47j+JZNsskqXxQ3
1YTG2+onxuR+pZ76xjjRGEKis9wD0eLvgfwT7XLRRe6E5ATmXqMcTPTpGxNZo/OHt6b8/ta4r/HF
aoZOe0j88qiVAzJK1HKEUMpqvdXUoKxo+mSoIE3fo2uuH8yxpujTTPp3lj9ZS1OYTSlUjb3UtOW6
LGH1aVoEUKRAnj4KHhbDEs+YPX1QwTraJdGkR1uajv/+0pV/eOmmUCxDyFwaZFq/+Ph7uUirimiZ
dUncrlSNxq7X4vRxKABAkDAHK36yVzYse3TFZXDQRzjKGbnc//4yWKt/uzlMFniaZpqsqPrS0fhx
sWrGYaRrRZ081JXttSlCaG1K24MyaA9xG+TMIkR2DJevyHMm1iEvn8KoBGpnmfc2ZSuRu/vC0mw6
g3w16iFaq+WrAF2Io/SkpPRSV4OSgHzaG1yfrqF1n2Hn/tNb+adPVKMJg1/BACeg/mKGxp1gTqKE
5tnhYXKJ0usPrXpHV1vZf/9NtzzU37+aiSbf4pKftoAAuW//+8u80HWn2G5W5LtZm+97RVoHrgQG
LddKi0TH5A/r6D/dCDzx7HuKCZmCHtHPV6DsWtWCfswhA4tVjkKVfHWFmPp45CDSM9JNg/gjqxV7
xyxf8wztC7rGH/YsZVkDflkjqA7EspBzD2i/LubjjJMsVQGpjSVxrXMVfNMt8NOCZHF8ypp8RDVN
wzkCjexX0e33Ude/34nK78sUxnhdBUVosUppvz0QU5Sh/KtBJKepfgAHQ0pOkxanCImZksr0RAsy
BGM0CZMtBYeILPleHS5alasrBLf3Y45P0dCBGaOsOMhDkUz4cLvk9IfX+ftHpcnm4rYHviFouS23
4Q/be6429N7KkQOjRGyBIqnmqVaQlYpmuUc6bLVmbzvQvjQgP/d1oYT7f38F3z+Jny8W9wl/NbMD
mRLt1wXdlBgtVgK7ylxvwWRF9yO1dqjJj0maVC84ZhC3VbRViq55mIxQuMYkiZ2uL3PkDJFkAxYv
sVBL+zD+j62FgFtTSV6Sfab7JBLDFdT1ZoXD6E5uatPVEFTthN60G13fGKVdPJs9U1t/KuFiLRs6
7E/TkZLiSSTajDxo1m5EbUpMwBtwKsvTNRptc/j3j0H8fiFMig+EZjBdVNqdvyxdiSUHReuTs0eT
PaxM2nayPcg3YWPKN6rZnmxY4Du9S/fIKhE+GPJVqXP1AZkTWuEa8E9P90ZkQb9hEwhOcqvuE1Sv
u7ZNsfZEof2HjfhnWMNSF5qyijiVFV+zTXR1P9848yRr4cj2+FfB1OJ38gzE28d6Se6zYvt5aGkJ
8DHepHX/9e8f1s/UmL//bv5KhMLsl+pSzf940xoEW8Wx1hVrSFS2p8ZkyGEgkgKEDF125SXzMMnw
5/79b1X+4S0rFB4G4XTcqLL+y1tufWWE14ODcIjoczRvOeYAokwYZo12hAvVqOVjndNR0iYEip06
gXc3Yrj/HJNrmJpwazKMHWAsx0bdLueR++bQp3X9h91Y/L530IDn9XGaYDcmeOLnzwcNeNCOJZ8P
AEv5fUBDFITYqUVnPMRqmG3IBblLxqy5xKDt14MKMA1Kktf1pLqu5LqAp5np7SaN5vfSqJLT2NXZ
GUmiRByK397LM6NDaMZ/+Hz/4aqaQgNmxAZi/b4UkT4XAOYxaGVlNPSYwaL8i9JT01ZodkUWogyH
aPDv1/T3isGQqfZtai6Wa8GXP39UnRnPQKU1WpMVLM1EAYfctXsAqRdwXg7EPia3i9TU8BfpSZA4
WpTtfYvGq2pBrMux67cyjfwmeCfVBal8GzrYTyFYoptvK8ljMr+Gjkvvy6dBjiHnD8+hwU3Pa/xp
BTVQlNr0TzVdY/Uwf3kcYi5PSx4KDT6NunGytAu5R6VnRdKmm2P2eytEtRSGXoq+6tRLiTNpUnxH
1tgYMP2bSSZtNRfZSu7isUodQ2pITvTtwO3LEDPd5B/DUEcOq2TzJsrT27JVyX80LNyohNFsFLTC
2IGwdxPcpRaKfaKu3vVKziRckz7JFCAfJXIlQ9LQjiaHxG7vcqFbd40GUcyiQVNbeu/kuyKW9kis
EN/6zAvaCSqdSP12PfePtZS5VT5jR9VxERhyE3psHAxkYcT5SKKUDtEYZIK+0IQb9TaZrOWsris1
xgxFGznFdNXYw0Nea2KlluFnU6qbohkIVKPmdmRCqNxW6r6MgarEjLEt0Z5tbGY1tnQYSumYVw8W
2uz7C0e50i2GMgf0TI7y0KSGg4vakcc526kin1YWJ3MntYkjpjVHuWE4PXGdexlva6gNqlPkAMWa
wXhGGSa5TcvdF5suAoGcTBJG50kwHrRZgSGglff5Oj0NKg1qE9LmOlDBtUmieVJlXODdZDQuZvVN
ODIrL6LbIjYRDiiE6yk+JmK0FZHXKOWexOBxvSjFGQivS1SFq5RoWo8xt2AsL3eIfJkTBGXZsQVm
nBrRd0j2+BRn0/sYQnsbMprUUh4PXFpWWfOtJsm6HpHYj4meO1M/760QEk866uqm2c9YTHBgSTdj
moh10DNQUi0wA3khXIb935JhZDRQjOdASaeThSiirqb3JhcR9iUcKGmKzhyDF7ybdcbpDtJgEjld
LNHlz99an8INe6LvlIRmw5gJEWtAd7FkWpwJlTk1Ic0WyppVUzcWrsLdXMt46SpsFnMYHqDR0W2v
nxMoC0Ag7Y+OAKrzWLbZSs3KxOP+hyxo4VDrBFIvhQ59gtrbVj/t1LpbdEsoP/JDd7DQ5mPbny5F
3SunwOZ/0ObjRbRIN4K+eg+RluijTyCN/GnokB0jQWoGca1kO47c4lmqPWHA0Vco+8I1Ko214N7b
Dbq+TjIH+EzrEMDZYPAkQCJT9eWw2mz1KIJ8Sz8XQLbuZHn5LYj57MmxZfiUpoi4LPTGMSzuDZQz
0OzkL7ZdULsaYjcYJR1d+FFCUDXm32CakocWM/tXMuHp2IhKwVMu2P83+K9n7Gng4H0UXWtMtaDE
amJjiTEetlF3GeoIcQ/riT0pGbNAvQnFtmpa0LTK7JVmct9ls+yGYaY66S4TtKmIOza8bsx2dTK2
WNitfhuNBuJwAJdOGqoRVEqbpOiuL9aQ31azMnzAHldWaIPisHAVDv8YDE0XJ4aKPiV8JK/KQi1d
EB+i69mexX5i3KNDuVjI3/HQoIHtJbeGX7+abPlezWU6tzHyG/hFIEjCVPGkbLiG2je/tSv8Xh/0
CpU1kPFrxYq0TpFOo9dMjK2FH12KFH/dp1wZHy1dwgLjxYkp76z5RVZGA2tI/m7w1kSJnlK3NUaL
rVjULGiztIaQqd64olULD3j+HCPCKtDUCg7raacWoX8ECLGxaeXA4wFuNMjI7YVGAEykVRXidR9H
htJ+2HQgyiwLGJyg+jWQxdmka0bpVRS7KAxekKENhIaYBbfZIv2UsVJJQKlJbcCri8aXI68b435z
Iizk61ZLH32cEXFYqs+1yhew0Bfsz1G2LaI0iRxol5Wi4PGcg3aXjDXckXFI4B0uacxT+QYpkclj
OXRHrTVe9abLIIzPr2H4FcbISZMkmtZVw+QHtH6EcEu6zerBWlVyla8rO16CAaQXNFVbqyi1W6Ps
8I6Ts7oRtjwd6xBZGYklew73IyrCGHBPGt01inwkAwdtVK0/t/Fknrm+rIPz6KBc61emnjzLQ64A
1if6qjFIDVxQVCEhYlIBz2KMmH9ZQIeHXn6aBQ4poZD5pYEgg9TZr9L0TjJC34sXnMAsJfdyS6qv
JaevWZRPG4t2ZhWewyvV6GdmWs1lJE6z9WvYLBF6hL4CFdQxAyrqmdspZeoUZLBtCwAB+Os4i0aj
jeW7QHltzBB7ghF0jtUKAB5a+tTrF9UePTA1mUNAy24IzWZXF4D4EN6iu0E6FiWkkdZ6cj8WqbE2
KwBksZ8IN+uCb7j4hpXUZ0R7m6+6BB4hbHq6hMesw90YClHvm4JBWRCfZZwIGjxouoLph2aX6oX+
Hk1FyXCmKXorl1ujwgDDjl6s9E7WX8KADD5VRAQldscujmumIcENW+Wu9hkZt1qw1ofgOVQgyUAg
xYCnhWe0WqfMGPSjbVpvHFd0p+uShZM17BEOEwyly4iaguyuGcB3CF5XjXNZEfWxzCSUff6Vw/au
pCfOf2ZuVFt1QAdo22QEQxwxDK61Yd0m4GThFyCQiKh5i17b5mUZ7egYnpSU+ToBX2AfJONIsEXh
Kbg7QR6anhrI3/KaYZxNvTaqjGkRqakrAu+fmPFJ69paFO6MLZRCPqOZGQFrNl4I7hvH/luuTWhE
CsaGacUwXVkNdUmmMuNUgvwG11e6eoPY23K1OYodIZsbxRybcxAWIbf5JDytknqXLOtvU4cLeBht
chyAxG4FrWIeZPGgZ30PQz+pjiBd0Zcs9yh+pC2OxzchfaVtb8FZAHOSTj2mMym1HPJ1G3q/1h0F
6mlekPchXGNtBApnL68y7fTsInWk+6jHMhLqCzsedp8+poyoemcwY54Fg0MMpSAk+AxKaL7w0tPK
LdUBK4+UbTh9mIfrEGf5e90zleY0s4JAQqhtZ9JlrqqA8XNRps+5imE9kWFNF/DUN5Qjwaxu655h
sog/I01s9VR6C5qHUdaDTahup3JieYOM7mS25mZpQIghq/ZK6LcRtuI2rIH6J5nuVLSJ3TBgmZeT
g4FkaN1jUq8JKwLo7d8pMrihJVRoIm2yGrmDJ8xTt6JKrnnM/V8p4M9zfUC5j2Oroyax8XeSsS2m
LaI9OFJQmVvVUBw1ztD7V6RDyzhmSDigTnsFGKVi2SoXt+sLCBiF3tKSPVZ1Dn6shV/MALnnmkLj
hOdnUHe2kPXmp06biDjBo62M7Rdh9O92HJqUqNJBH9AmDG8+rgNvTCALjWCw2MbQc6jDbS5J2lEq
Q8KJzbONlJMnDX14J28tPA5GTCwA7hsJ0LitPnFKvGLSIsRlVA+liqtikg1SrYgsSl8yO6S6ylUQ
10N8UkfhZTLuN7PxX7DvmV6KeJjFNPdI2QPIogeCc1F723dZ4Da1cZfbgXWXWAW5uAKKEXWHEPIt
8doQL3TLqbGsHORypk4CckOhPZDKzCIruUWiTneKoFUxRfKA6+Q2sxp7FwuVs5MG8NnUqD4LZJWK
6pCC195LC7GDrL9tkEJ77zQi2tVYekmAtZ8LUlA6gEE45gl+rw1CCFhMMrqQ61jOvjrO62Oa8XSE
24JszCbtnVDvkZQpZnGvNPmCadjUtzR9BTxHKXDxYm8G/hllYC7kHV4HTXsn/eqsopsxlPpQtd3O
R/e+boaM+o5lXmnar4BoDDn+bFitZdDeic6xhnpQdJqX1ougXT4mCmNuHPWahbmmuupxgO1DGxAr
R94CwjLi6TBkiyuW+O5RerMVDWDOo9qblwnPsdKTvylo53RtSQWvSncTOY+qwTRDrlMHEfWMn3i+
KUm+8Oy8R4SSJDs/Ny5UOtGFcJFVB8Idrlj7xKEk6YuEwG8ZpVPQLbmI/r5X7fnQZwTw2DHnNZv5
/6gX3hA2r3h5yCHqJhQtarGmFY5ueJ+SK0omnpE5aoMoFDbTwW907iq8AKsJeMBqeaUF1JOdzTPd
i9BBkYpuTydPdPKLJ3T6G2MSdyEcmjz25Dy6TTWxJGov/kT5IyzUS9EoASl4oLg1ZV584YqDEQEL
p/7CsFVbJ11BqJcePgw9ofDIicGzoRquzALu9idZa++yPIJhl+FaKzE25EIaV76dnzj55DiJ0aUB
Z71kenSM5ahHSWA1qJGf0sR/4MlAFWPIL5FpvWsdsgIhnjU+2YxKLMwWjZqPMzjwbwYJuiL0z4bS
n/53sQ1z3CXGtA6CJ86WU129dvP0EpXIT1oDIkNNoHWrQfqwgtbhYIQiMEPLBSQ/tbUnMlpOVQmH
JRd1xEKqB66m7k0st6fJN2FoaMoO8hZH2Q7AjsyZOFca3HeC5DRSe8tFvW2UUe3NVQKTMy9xNgvE
dUUq40chHQYoLN0K6ZHkvBKB4FwHO6jgVz/X9oUy2GsjWLAOIvzKI3/BS8DjF3ZPcmvsWcK+g19F
UBOKbSssjxmnOxw7BjLnRtwIKMXYzALDySn6DJzgcg/o3S7TN1x5L8rsx27Wap+xpLqZyr3DOucX
2hOpvN9Mic+V/fpmMisKXyScNBk5evgcBSTUQ+kIhgX5Mx1QO/Iy9V6YotlyBL9Xk3jXZYiejBDp
WadyaTAhjGs5xdWbzxQ6WSPvwii6mxoizfoTW7fR4//VfD/YlcX4KmKFNlAcV+uwsPd5LR2TGkuP
FL5KUlZtQ4E1v1cRWA1J2zH4qXcFMcoVSSfsTq5ebm0NnQ+nTj68ZNiawcEPG4ZyQbgpJrATs6ko
6zSP7qyEhlIgUP8xU94aEUabyUxZJUGMrXUWmWwi8dBPxvBJ0+rQy0BbbpZWDMy+nKQzEsqsTivX
1ZRIDqumzElJRwtnwouKLG+KM0yOFbERBTaHxBDDViRA0iDl5hR++M4aC9TTpHOmTXPQZqW/9Myl
/pYkmVAPZWfMUNz7RBBpzV7t/SXu1DVVtscQMTEYmX7X9BpQ99FkXhy9VqL99GuqJc2Xz92gcZuG
T/VYU8U1pBMxIVkSwED46an5WYDPle5murpQKUUM1QF8m6XDKlGhvRtWv2ptAvKsgZC2Me0uSdHv
Q0j+XtUWu2HqnIQkGEolJT3IVVavk5LbSMoDHCax6m+7ufhKlXoEiGA4gcVxYWrCJc9Ye9FipsAz
1uYq9R8rWvCgYdlphqSIid87acpi/w603KGG27aYGFddn3YbK2/NvQ9Sw8wGe6d2JN0RrTUOBP2V
scEpAhyB2okl6KK51fxxFUimsvG5OKtIEujRB9kDBqkiACSlyfiw6ipdVYMWbppEJaayj9tdnUkb
wkTDIyPFZ2msbQdbcekQ8HdnEeJxrcoclx1Dtax+x/nJqhAV8dqP0UI3YCzs3mRzG0eOMwTwrbDy
Q74B54bLOMwy+hkWnuPFejLUFgfU/phGMdwz6a7JZadiZd+nA0n36XLstOsPO6DZBxbyVVVDr08F
0eWp8UHIPDS2nLfVQYeFrPCYjlaE/3lZzEY2qsxMZLcZQfD6OM2FspsM/KqAyFlBHsO5PXVF6lm9
eWCW9U5NA3++TB7LHLRvlnJ1Oi6hGj5Z+FJXoV4dh1cGyhx/9bzwQqlwyxqXJIy7hiIb4sHIImXa
BRAPHA2xVb7TM4BXnNNHMbPRQWfCJiqRl1jVUuLWsOLXqs4H4g8dcBsmBGkHNKtgUQSkhzu5oE2O
5oGDXtmhtZ2R06QJDrzMVRNOwhDmdtNCu0pqWqT49TbKd6rHMBNiCUpmHqDHJHMjNhVnDltGzKmw
YIVjKbmhVlL4+rO1Umonw0SySnUp28rwSvGik7fqo4SE4YVYWK8rZ+5GTE8SEUsKuGIlANRs4Hrr
u3otyxR8aBAX0u0XzLcn+iNeq4tXW0BH1WyDOLWex6dXpDXDUZv9JPtIg96zAPCtzQF33lAhC20G
2qEi/FZ02idr6oJh4KKh1hGIaZdDBMYVVQcdn1WP3VBcAO5mPreHbcuAv+ZOo3DU78QSIBE2sFP9
3qtCjXwC/1OahmJVpyTw6SLY1FJnrUPR7rFNUugEVDkyfYtUzQg2yUZ0JbUZuGFLt2u5HpXWMSc1
DXccuzuiZELPVqqrCvp3z1EvOPQwCOpSX7rprb+etO7QRznudkJ2kOmqtCAi6WyMp0iYNJFSPEux
H7lDlxOm00qzq08UMLBQbG41bsx2wMMm0Z4cgOCTU8ajY9+NcCmrqbiTLLPcjdFLnf8frs6rt3Uk
XLa/iABzeBWVo3N6IZw2c2iGbpK//i56cHEOzotgee+Z8VhSh/qqViXJOa46uNJiZ44lMDmhcKUa
07HMtdcgf3XF0wCiUhazfe8ZCpEFdFLt1IdSja8YfCpaTqaatJy2bkfrkFo0uUVx+8adMgtdmdRM
Ctpn0cKoUgmn9aS/zJH2ZdFfAL4g28y9DqtMZe0qo1hlYQ2122qs94VH82GX7NHEqUG0+meQv6fG
Ud3Rq2XJsrBgtnIWPFNHPxGwH+VrQGLnCAU9iOMaPDTKXzboh7IPuFQG0a7Q3YaNFz+DD3CUcQxQ
nYTPVOGZ177pX602+TGXXJdraQ7vDtzAaUF30qjSs0W2F/jPFWbdYx25oRbgb8rmZ6AY9DXQfAlG
br7SlgQBqR6TrVLG1u/sa+fhpLXKiEY9RbDV8XAs1G7zXU1TsvdX+RbYKs4St4AJQkMoBV4OvY6U
F9vVeYBOzqE25/hDR03hMCyoiL4XADMoUhjOrvk+2gK8pTH3q4oXaFtUMxCERZEMtO+es4IoMeTN
Ze2vyoGO0EYuByYBvhpUOHuxkIRKIvCNKydmjEJzPUdJvM55Mw4hZ5mT1pLCplwqTBQLEZdyBvzB
QpjHwsu19EHLkXocUWxYXbh6lyCv7JTZaE7btM5JYamIIaxny2e0LOrKWoceRR0GsZzLby3hPyWq
/l6zGb/VJinauiwoYcxtPdRufBQ5J03I67x/fdX7O9fNyo3dUfyYfk3l/FPzCoTCoOCVhHC+Tu00
WNnOeDBx+hM7ffJqUKyJJOASERgr4OmuzTiK17MJp7blXtBTmrur9U9qsnHjBwbe6iGjDsrljASt
lXFCttag9YaDhd46NsSum2mrL+F5mY/+ZqqDBgWW5qiIdtHJpow9L1ATPTUXu4wqslBj4o4Bp7sg
W9Q7T1dfWkCHHfXRRws4GHlyui/H2tY2huv/cLFitbatS1tk2i4Lxh/G1OUjdczUhLFXdU3GFmCz
NNGlY764qL7ShLxOgXUMsmeDmusfqMJ5GAQlQy0wtTZwH53e+2YTQUmQyQSTP/4JVPssfd85wMk9
4gwkMjGUTJV+Xd9DlqxfbZ9zcRK9dG3202naB4DqhXQW0RvVnabRG3Yx/xv8InE92b0zbwGoIdxl
vGK2z9WbPhsTczd4mchA6IpBTMzNNpMMGYe4yrc1mSJH2uXJgCk9mqNLhcHwWQluCSb15C7vOPCW
YZSChrSmiM/vVFLJgQ3IJ0Kj7AeXu0jY8E6V/dOc4T9Pcqp4fG+npcm/WCUPhVhm6BXXQD8yDSYe
3W+rGZcuisUWK/9zKvqjIG3RVLxAhUmgwccGFUHUKKar10IiMYqBra+EAxTr5SZ2m1c+SJwHit94
ubCNJqUHZczGl2A7XBv+4snZFk5DxsFjZAGY1l0brf3cj8OSAGVFYqvugRlXQfVLx1QfRoP7M6FG
RE22iKHWBSjxXWO1zdZKtF01k1owMkTH1kLu62vn3IzjVm/j4GxTLLk2BD96Nb7KXjBA7JOYclz8
YSUfldAagOpIb9NO/U+hNS8l/aKQ+eMnd4yP1k03D2Pw4wkCtGP0hLTzyMAfOrkyHqLBfhsiVuaG
3wFq43HifevwemUTnRFZpZvhpKyrPn54Xm2FrqHZKxVgNpcbuO785ONnxaDYaMlW0VyEutrvUmP6
tqee+zDafePb9K46VzOa3SODjEPEpyHMaoyOQLxHL4vPaVt2q2k5qrZEqEq3Z8Eou1ueqH++xSJV
a0a3jlT/QEFyoVWgFDL5Sr62XrsYY1SSPCX+wIeDx7AygKbOE3w0KvNC3cs6aLCsiuUS7mVtCdaM
SmnwLekaCKCtjy5Sp5/cAlfANvJFxlRCkRQvtJXuEMoSmf/YuC1CCzW2idcOlGLDXUsjQX9HQnOD
iq0HfepNCsMgriTsl0JV+sYpu9eIHsbkozM0CNYUuIJskmqbpdRgdlH5KEaLFlDkrlBx1wOrFIWu
08Cv8kAquSVbAAWRK6GRgSbeQP/xCpw7t90J/wUsth1XRZBJohQH6oTWNs4n3p/usCWXb2witCsO
NO1dZXbVprf0KGzd8hXFldygR6lk5Xg5CKjICyOaTtGM9x2i8UpxQVuZTbOde4YstKJS0dNus5q3
Xq9J4HKaR5IW8bLE9My1QeftX5mfHke6tV2SljIDjissbgIxRL45ijVfevC6dS2DccH0AK6TWnUN
SSXpLVWoBBQ8LsdzzLSUsdzB7c1TUzKnKnrSjqZaWkwGcbJ1y2bcSN58DPxkYwhdhrBLjrzo31NX
HHBygzPMuAoN2ToB9btyrH7jFFFGKTBica+wXhTVHdNoQdrBYfrU2f+UbZpAKAX/lLs36+AwjKql
wQnVKltPHddZYCREwY6A1qpwkop/TBUMMaKVQ50XwaGOAU43bUWuHUmXo10ATpyK7OgbiFmeld9Y
DtY5hdqhXs+Anz3elR3WAHKU1AqANrXRgUEPtI72anf9N8xTB5EgmBlxam/AtgG0+i+DFt3AMgx4
oPRtSY3QBhvkwselF1aMsRsWzVLoFeB2qL3+nLDdphr9b9wrT2llXxETpxUFEXPI73R2m2ydTsP3
yDS5QsNS04/Rs4q0JhcHeMcM3LjatpCymGVfzCJWK7UQy8Qs3up5eIkyCzxz+i8LzFdvmhY2Uv3i
BkIRocqNUAMfokaYB2J2Hmnto38pibi1pR71TclBl6RKmUZyRvEOGLcvo02/rOnqRz50adjLjI9L
XXTbOOtekaDvrZasN9r4SlcvkR2P64jFONRbfIRi5JxQRhAg5BTsfAgs8Vh/uw7wgwqcxdKRmeHu
QXiadoPfP8JZ4ujELj7LPNggfLx/6j71bNz6dn4OMoneLrz8evYE1v9+AjiSthXnyggGsUuOA/cR
uU466Uh4cmPG5A8Nke53viIdlyTzmzOVXJVq/1tWXMbh8R9GGfwI2dNR0r0Sfzc20OTfGlaRzQI5
WcMsvonIXGdco2PjvigAvEku4hmI8LCQe87FcVq8Rl3ZHH1Iw9z9gXk96RQtQByrnnUpMPT5zlk3
3CfK496wyR2hV0CCdViYqw6BXY4ux8+SDGndXcxWdyGEINXBEL+UvGWkeJIFpxNmvHjnc8IK/DrD
Gjk9t+8RudxjFANhm+IFbCfbdWTSsy5oDM/94ReoCVaGLHgwM1QzC2S2MSyEppJS0phPuNLKx8xs
f/041iHI9pvWs3dJhejQdbrYljlvNxAubGHlPuiAr8ajQytnmbFFm/MqmOd7b6KKgHeqC9js08nN
ckMd38mAZgIAlPNpPWXvdd7fS6CE647Xakt7+V7VfhF209/VJl5bNeTpDo3Vs1p7GcVhGpjaR0N/
EHnx4VTtvu+q566kmpCpBctxdJrwS4cBlcaU+nL2aGtUnWUmtRoMLzg0pXzxmAkgFZUjG6ViOeQ6
MGJZpJMbfm9VUQWs6zu9nLBBVvdRx8jJMMSn2yAk1hUGNcdpQyel6qOiNWilzPkb1K9k1LGnBTOM
SzDJQ/OYEYdsqGXySi4CETcAzXhoI2+fofVy0nA59o2MC0HOSq55ENcXXTH9oUGdFqeabAqOE8TB
qbibu/uGMGrheheHHk98cLh6TK6qLX0f47BLBvpFElrmht7dzzqzkokDVxWlb1nTcWNEtwrsAv3N
86pNYR0q4X0MBvez1pg/Kd4oo/bbD1CqGpgI6y6fzthjxjW3zjg0MvTsQpue43bStzmDQyGD8xAR
iFWL59XWyms+eicrrh+zjnl+gOiwAhJ+cZBL9hTRHks75brQLHwRpraZ1WCGaneZxY9WS9mHXY6z
h/9eU8UnW8a73EZfczrxIlO33SRLybce5jMbhONlAGKld+yan9Se1jUnLGYXDph0poiVp0+UrjiH
caCJs2t0HzsdP3MODtaJYBoarDTrVEqcHF27y7Hxb+uovXdhra1QpLcaNnx+ybeupgfLhcm56Wrg
ZJnB1Id1rMiS58GV2pE9OIcMe3ANhDSJ8t12pXWZqL3muDy/NIWPr99/MlMoV8YDBeU9S0vPWw4S
ZFKP1FUP3m+SELjVXPXWV7zWkr294z65davs86EsfY5qnvXQkDZ1I4ve56p7k/rwPKsMG8QL/tK6
DLhESPI2GmDGIt2AqKo2Q8N1eIjOZoRmRmG4RwXovqDchxi1Fqaig35Dt/cmDXRunMNHaTXAu5jO
rETff8UKOxK2MN6ukJqQhNreo4SY6w5lrGc3UUcO4qAlzd4B1JVCjdY/4yAvVxD9f1WuM5xXJlFY
P/7Xa81M9gVDnB1ULGJsp9k0kWIe67fJyH71AVeMR5QTgDsexaL9h9bjyuJB6NkxHzn/2T77eKC7
AHQxKcxBhcDC9HOlD9X74FWwrOTWlVm6GQTjg7zg4+jY0UYaz7Pvr0GzDie3oeFY4qgwYnBhmLb4
iHFTN0tVkKAwf/VoAhQ2h+606SKqUmO4NpTIUmleU7DrDC9DVryJnOMDc4OnJifnLioc0iMxOPQY
FFuOF4nrxTsne7e8qdj6bv7hjVhKKGSjpoaiC5/8OuuWTk6bZbNstbDLqjqsHKPl34GsUDOJ57BF
KVhjFvvWSr+d6u63XqjHmRDr3sEKN1BgLq1iuhs2mJnHU9QbI3WvhGRlIF5bykRYz8ByaW6JnxAj
gVlSXQyPCDC6BtSsc/41cMmNnNAUCKm7WKLSQ1bZ5UI+jkLBVLCkXOMjWtqggBY63b0+NtupXBYw
jf4kvx5+o8Bj/oih59D51k5PO1ZIrGRrc5reg1k/LVg9nx/mAtcNnG/mvQ+W2eyGZjrqvrMzxh+/
tunCSKIvMdvDrgrIueuzdYVaRfhZej41EJzrZVs+mFPL6W/6Doj7oKnzwklESYA0nK0leCfO8LTo
AF5XzZJQdukBGxcgD4L7l5FEy8Rj+lS661LAJ7UQWW3LvjmFmcn5irgLReidvJvkfa23PZW2dBCR
wvg2evGiF1+pO3ah5cqBFW/CwqB69BvmUmWNxy7DMlAbWKdgIaTLBA8hDogqVWM7EjnYsAVBcIcX
NXPqahmgu5vAamDemF9Ah/Njp8PxpvtDv5NWcl8bxouv+8l5KlT1ODrz01DSYFkbuo1rUx3LrtUO
RkA2IQFDDw6lQwnGoRNnjHlAch1Fi2I7RtZtSNRjrmc7am20dz3p7+si2c3O3KytOWfSRdopchJx
nfP2nJrs33JpgorchMAfCfyUS822NTjptYISbNypJd0IBxP9CV0XZ7HjoZH6zsBkSopdrFcVEnhJ
hN22vFVq3Bs0dW5sGgYZtIvuBUbrldhhd56z6YpfOb/v6njLwPqkM1Y+JUHXhtSacH6dXzWBZKYn
QDT6CYsWjTWEqcf51+NYPkJKSur8LPuE87qPquun1lF3Mkw9nnepZkUiP8WCARzqoRizgKI67BED
ar6c4vZA7ShElHQuQ4Qbl81bIlTZIxyi6aMYjMtoElikcPe1U4E4+4zyQxVnhz41v1o4x00bmXvX
1071UgJkZQD/iTB9OjoxOQ9jWyhU/DAgCrea2vDGxw5YnQGIpSELaHKy828pWeDpS73RcmmzBmc6
TQ9Tv24RfM07nJ8EzYV+oPkjCdvbyJH4SK1Wf3QaCWDF929EDRbNFeBT5qBxOvwfZqykKroZWoYP
nAIsdJBkXc/FcKnG/oLTG7+LXa4qb+FCTzWGe3pORnvf5fKi+1V+o/Nm7yiQJwMZe5Vb+VFv263R
z7dWa/VTOpVLxRR2olxAzGso2olS5uqN2FjIXggKLouEUwaPWfQxTnl/LPdlC707jZ9EHzxYbEmr
ug/QVxl7tAMIB7rdpnSiB9oqT43ZHwz8V1M23XxbbqOom3Zk8sSBPrOcQhbntUT8X+VujedOK/K9
CJaxA3sfpLVN2aTWswHab6W8KvmXN1vbHd6QLeE6EEk4qZGjmlTlPxWk8VrPCE6a+E5WdgnIt+rF
XTsKc29o6bbycJOmSuBL4Wi1Lm1ufAkabbPQ2weFMTlwou9xno8DNZZ3dTLmfCwSdz9MO4/f7K/f
Gg8+aK00mrsHg6Hvw2ABlvJt0zr+PbXY48OxxCruRLUGJ0vH7F2DJWhz0qH0Wuh3tud2F7oGdqpr
jLthefjv+5YHD36YTq3lE8uxpcPQuRnO1I/s4xkaaCnG5NERwULig4Bduma6E57n7DlBQVbxzLK+
NjVXHyOZgq2zPKV6NN7C1U5CFiDN5KNGGZIf5BfWbev699B7iEW+HSN7Mwg6N8NzRffXxCWqu41p
Cn1ntpoHPOiNrchKjH58Aoc8vxBF+6xNmo3/nhWY92RUxveq18N+icXkUPfYwO1rilby5KsmZ90e
3N3fH6Z2XB0y52JWdsChtnUee3euH0HLMcd1gMixNZciv+ZZuq7IlT7Qv2c86E1xsmOnvupGUhyi
DrJZUnb2rsKfgVkVEln7WLZMQ1U6raha5mQ9JdU7MviTVMJbD00UbAeNuSXTVlghLP9AlQfk7b+U
O3a1DDjoBCVENOOpW2aafw+5otiA7zmHrDPDv0Smruz2PC0Pf0//HsrBvujezMhLH9AGsyp0Syc4
Bj1Z5tVfeEwI6mgaL/pu1NTem++u6+T3tB20945Pq1SmiH2Z75Op3+YeKRU//9vY2BrrlRiOKsnT
t1Tn5Oj3oGRQre4mTo4b/r+7resoKOgW80Irab5UZedXQbLjuTPar2F5BicewhvF8qE9K27NXvJS
Mlc4ydqPsJP7LkCivz/5exBdZ4PZHF5x5/7ouNiepgGRxvBd60UUabXuGf3dFY3qdm6nP0dQtENJ
Vz1H/bamxirrFtHipfZjPGaE6MJxlGC12o2a5+AGHzm4oR7YN/vmGXVwIyzXb7gEVWgZugX5kQc3
aS2Sb8OPn1hIyA7ChWeKp3RK6qvhtfTdDUDrgyE4lZCiuhh35pQkW4/h6MPfQ5fXx2qkDXTQi/5h
pAuzNf10U0a9Q4ZLs9+LakcScPogJAiiiaDdf9/OOd95OMYcTb9vjcK8S6mA94NxrkKJI3o9QyTc
4s/qQwv8yXYmiEH/p9c++7VXhVru9C9NnmBeyLHLgJ3HPR6fBcVUb0F09EmSHfRaFC9ZU8HDIzjz
oM3piZCgQtjWGKh4Y3MoXLUVgZM9aF7kbZMBPC0AAE6PDEnZE7DS4AmlCyXpXuF6B//QaVsqClGA
SrYAw5On5VhA+U5J91vuqlsu3F/ECnCKNsB/ZVQaTgI+aZy3nEfEk8I2hkcvK5tb3Yxbzs/GScMO
JFZ/X/49WLlNGH0qCD1kOQWR0auW+OYjt/zk2Rx9Yt56dKtrg4aRXkko2qSXlWqtg13Rqap+bGHG
J1+Ow8br+vLY1P23TvHBLu84HYIZsMzzNDyVgQsQCoc4L0IvtmZbTxTzUZJijv2u9Oy7jh31Lh9d
a8e/r9vbgxoecQauKAXeFnYQX/4e8qlK/vuqqtVPrRM7cDuDKkGqW77IZuErZW19KK3MALU4dhzO
rfiuQEFkOv6p8M/86EHFUoqs8+hiS9y5hi53JGKz/d86bHp+eQSMLFc0s9jbivD3Rkvja9xK54G0
Z3yHg/93xLxyVQkExzhIthoGvpNHdwpZS+lyn/B2nFTLnTZxf0tHieO11qPd3+KgllVhVryIjN63
Bo4cR0dgJ53R3ntOm4cSrvIRXAD+0qx9MSsHE1PAgb6u0/Qt0pOUdk2hdpor0zcv9d+doi63Tmdy
fWsmmM5l052s5atEpNuITMBdzHWfWXXz7nlJv8Nub28DD+9hN0ERyX3miEOvdPyKVvnw92B59quG
O/b094wcER/nmHoMlr7//gIpBkCz2ncXWUxS2bUBZO1U73U3Oyq6m5tq/j7K7d9GVEdY6N9lkwyM
rdP0uU/GhYEgH1otHlcm/8hJI4K/9tts5HSAMKQa3frSoSTjZTJ+nBgDfZXmmNgFJCg7b+arnJjM
6EENs3aiq6cYwbRn9r/CDCAaSwaKoTPi7oj6gpOu17ohWbDk0jYRCjtDO7CqWoeWa10bXerQWnkw
c7Sq1d9zW1XJloie9d/ToByqLXNNF1MGjBQ5Nwkj7ao4SmcJXXnNA6G0DA+OiHaQo/Owamm8/aN2
jCQxHk2M0Cuf9hxKGQkly8lMT39/RQ5ecU5dXCq8HWr3Fe30tfbN7oummafaOGUMAS6uNSSPli2M
veVB4wq8yKU9md6y2UHV+Vvl8Ezgp2i3QYOPuUkezL4q9hZ2mn3aBguugSo6r7tTSTGdEMpVj2yi
uvN/X6pRbnNjtMhEJvjPhtx4Kb3J2M9JN65pC9JCIzK0TVXiKW4Kx3gpNJ+VlnUztzhiVTos/M57
YDCRkQJjdliVyKVd4DErKhgdp0624bznPk7INFfcf5cgapsd67UdxmY+3DljdlQ6O4LswQlLp97k
tZZsLP1dz9rhetfzwbi67Dlrv2m/st7UdtrcjaHw/eGcKDJz1NHPDIiGgxeMLxb07H1eELA2zOIZ
Q4imtLtMm+xVVQE0ZpHC7ceFE7QxMe2Aj9/dMBgvWueg7/ZMsCdvwCLTJeK4kOeUwZG4pgDSJry8
SVxLP+GG12ljxC9h2OVVaiNFsjMnk5weEHPEb+dqlLbU8ZDSkMqDCQRc0rK0y1hiGO5EgHNl9mYU
tPdUeOFQb9H9OT8ap6pBWNeZVWqJDfPZmEOWpt+WZM1uVuktc3I2EMe5zRYERN/UTo3U/VVXFNGm
1XGnmxBJ7inG2lm6unBeHWGsqU2GN/mSezYvHeuchTtXDUb23Ob9XmGLfy9iB8CcDjo9ZczrjXgR
VdpHGyLgzYWMgH6oR0raKRztrkKqhrHOlD8lapHSCsO5VgM+W00bqYr0xBfc7/++WL6j1YigaUxU
g2CfsZ3xAO5xdwVPRTI+DMTPMKvjlexnVQBHIZnnScBhXWmaz5QjgCTLo0dM8tvprXWa5q1JK+PU
cZsO3aaZ3salVoC4aIILaSbU6atLm3mv9AzVe24B1DNbzbgDIjusMpEDijCWD3FfOI+jMbJDGkeb
moqHvPNebGJj3CC9R8tNQaZnzCJKQzTUE/nvXYb2mcr4qXfN/tb05OB4Fz7+PZBWuVe5Zp/gNfn4
C2MM2f/n8Ph3gvz7HpZJ6szsXyGN5p40J2nENC+/c+nv3TylwrwFeG2N3FtdZ6mhwVkcGPyW2USA
rfWGZ20TE+iEu1wAJMvFNdfpIzVqXtYFWfD3QMGEfp6CkW5PS93AGbsUQnIJCibh3GkQeDYUHJ8M
UJGnlo6WfezSs1qh6zFfKvv9tCxZhlYNF9Y/hwDDMdH7sxok9xDmaNckToxLgEcnghvzkc3dPml5
WTbMXLo9TVjTOsWA/iEM4+AWefBcdtl8qIb0i1rDi5mxC+tSGjfY2QyvEwSMrJ+uZGCD3TQCpBsr
U98U7kCVl5+yA3oipkaLk2WjJeMtA3rAh03xHx7QAF388XdAHvqrrzpA1AYnwRLb0aHXkVrNAUhz
OxPymdqGI9gCQ8p5/0kjsfelhnO2q/X60reivjhCbHVbTMe/Z0Y+HAO9yC+TeESi8e6ywYzuNU97
hHn8ZaaBxwyAFrnOyYy7tkziTZAP7losT/++F1CUs1VyCSVPC2+raIRxGrKeL7mufDbmVO1sBlqU
0vFQu259VPwESeKLc9fftERwuMONcZqG3sD15Bh4Wf3xFDQMYAXsrLUfDdYBzxDv/Saie7AZpuqV
Xw/z8Hr6SLOEUuGiqA6RVAxDXYbJyl3SYW7tYILtvafMVecaRe+Di4+Jn0KirRRYhQB/Ab2noIt+
hj5JLh4EsrJT6XvVkq7QjQqzpl7uekP5+9Z0u8eGEvoVMVdz7TQYhLTaL89pYx9HMnfMJP1zP1Os
vEIeTLYpda6hU4FLn7tTRHLyxRJEuws5fXQW4a64cadD4oz2vdsEzymxVcgDc0CYeXCvr2UQYJow
HAaPs+OqC5rxdepT4uqDq4p9Hnm/OBIBXVuxeSLQ9oYRCctGQcE3JjauqzJF/OpmfTXZEW1VA1Hx
1i9IshqW6W5L5xoM8fxrFw7T7zFOr/xWesbjQt8Tgb2rPDu+GCKiWCoyqk2NL2ObuIV3EiRMkGpA
JOJ5mj6snml9MFnDLWciRRVi9mCrYfism+hqTHnz4RiSjRz88cNoFyBHimk6VxHSROTDv48nDCxJ
3+i7GG7JtlbBcPv7CjqPvCXB/EQMTR1rgdzpudTltsu6182mOpftW5Tm9lUgAe4dV/6LKf78Twv4
+75UurNLaIEgw1QJZnLYmfSauTTvIUgfuHyqjqDe//8jTclgo4NMIdnumfQquOEfGUVbVpi/r6zU
kjtIDC9dE0+n/3mYZfO/n3a5wyVygN7z31+h4nnTBKJb/ckUfz/a30/qLmOSJMFs8/cHQ8ph0DCm
7KREdBL1LD8Mi3UqJ2DFsCdPd7E7J6eo7afz4LaM+Enz4ICa7ml+Gu/LWaxpPUluUS+bNJw/a9GL
+9jkz0fL4VepleHfX3ToleYdbMJx8cz86AOhC63kTjCop5WDh7TyMMX9z/MSB2DgFjcKBcdPw/fI
Loi2u+8D1M1Rdg3OXBxYczJvwPH96IZNySLxW8k2uk1NdfBt+x2fDGF9G2+Kr4OxzWyi8Va25e3M
Kh2A/qTJI90iHhw013rMxnsnju8HM5FPnTZ+pIwo+jbCJSi2MRvaxXOCN8bt2i4BJdp49iVws3gH
1MgPbXM9MK4OGzvX9mUxGk+TKcm9MUAWpY0zbqSSWTX1mfvNchTLuJbl1XwwFL95364/VDXCjeLe
sY/7HkO52xqrMe6/6qhQD1U2OCHZFppxCn8TlhqGapw7KTkebTjpNafFwMcMDXo/OtOLFp2DseW6
XeaQ/3iGkWpP4PYl8rCawA+hWj7l4KpUc8zb+K7piIo3RkK5J7pfIob51BCsK/V0OwhMlfoIhaH1
km5jN/5NuDO0m1pbBd786juMAx2L+WDWHpHZ/lk6A2276MeV08cvTVkYrPnjeuoHPJRen6+teBQM
/tuRKwX9KPYYEMChIQiEUtijx4UEX82wwIvTbjndYEVPyJZrDLSz4lgkaY0ERpgrqeq7wShPSYdK
WZplt2lMsa/i/MsburuSlLSWBbfYEq8pCeF7vSsvfSAvvgMQWrpoVmxh5CG0+iAQHwAJ4FWibaed
SOxjS5e4tnT1PCwjFLvDBmRyjlp3hWrO2ewcmZ5Sx4BBcLmsh7qgl4GL410MWW9Rz1DUdfVo18xR
WiMlzKMFer8fOX3EI2XLuJiIoPqndGbHcjSktLYA4NtSyamGwrrk6WtblxRr+OgSOu40oTubLtXP
lRvHD0Iw2K2Y3iAnndChb0NEXqA2fHX0S7ZzUjLQHSd7w9K9vDutVZT0kmrAvtxzi9E3ojZ+hbNz
HaxkY9db57qsDrOoGGnDu9p4enPXlViiaci4RF37XXfpp7aUKg2xqvbUicOuRTLAsDymYde6X2OW
ElaQbbuRk2rJn2X0j6ZbHMCCi035Hc/BaWjoYiK1yG2UdlaOJdgCypx342z6e9//58rplw0eycB0
fptPUfpvIyoZWSi0dyp+L4WuUtrVsFERfmU3smfCWmJhRrv8lPp7HEPPIClwNzAwwTtffoD+nHB4
qs1I/THjULC7GIqiA4aVjSaGHzHozT3DU/6F03TC+UGv/eQTBhDMicTcHZd3UKVlR0203mGgrSus
pHNq+fjjto0dcAtqKiUVtwnZ7YFxiSEgaebGhGccU8iSVH72lXk/5nq1m1LxLqspCy0D6Ijd02qE
R7deR8O2Mn3/CjuR2ePgkukyg63Z6N9Bj6TBaJj7lSqgauZyT/S+3M4UXwytcU14ITdamdCxBlSE
tAU8hcHpPnMBjhAbO56X+bU1611XLtnHF1k5xR6fYYDJqLE3wVA9OsrpqHKJr7kUEFVkM647mxG5
lzMKRE9dN4XNuigfDTOyQk3BW4/GN7sfToEsd6qtDxRCs/33JSX1pYSeTB/ZLsJDkAW4v3RfTfAI
NO0+Pth9QnmclrHoynEGlpb8i4hLHbFMVeuhIzDsq2ojE9065Dr2Di5tGwQ6axurHp5ET6y3sJ6S
cdaYj7pbs25x0CTmsHFHSfiVMjo3dbaNHVykBOA9lkzqesjq6RjdCUqDl9SPg+2NiQm31evkP2kR
p+JHSBsk1oOO5F/wMqmhXMUVWS9fuaEbDB+BzvWsC062a/f7uCMAXDMD55PNJp5qFKAGgJeLeD4a
cXIoFNYCw4A7MXocP8a20gEGJDiUJhzeTuCcfNrHMM3kuHft+8Zq/h9j57UcOXZm61dR9D00e2PD
Tox0kZlAJtPQu+INgqYI7z0ebW7nxc6HGp1zulsRmlFIHVFNFkUSwMZv1vrWNhxDl11ThwtBZ2eH
q4Roks65yRoyDrO8pXPFFtAjv5onEmc50JJDpqsM5xkHIiovBID4lhNkAxxjnBhUl1YMsnYNKbPp
SXhIZvwDxHCfus68zEBcL3pPpvwsvVDvnwdXMQ/U+GmNCkxEXV4H6WjspG1Ovl7oBXynGMfjOtIf
SnZDWUuoUTuyybWyjg6Zxd2W4wKPB/UE2kq8cj0KJStMj9FQ1WeWd6/dPJzmItB8raveHXYxdcFZ
t74Tdykjbg23KXvsJkTiN9I8/8jT5C6N8KH1i6NRE3x0hsUChwS8nV31H8GI8jqfixNb8/08tg/K
iY8GYTq7wTRqf+6OOE1RlM5MnmGEuCe36R/T3H4tZ/DU+vBYtXWE1MVESZTZrIm66s5ZFt1bNLZR
Q159Z0HmJYlGlIocdA66Xa3NuA0bjBaMhA55AXGAZTE13bwuR2hzytgm3M0ecE/WwneIKUTobAF1
0KW8NZHHbghR3S3xyNI0mXzbJOFlMQDKlxIfLMcyzb3GWwmnZxjSDBS1pxOKe5Lx16xQ4mg4OoZC
c+6lrbOBx/ZRLoI/Wbc5J+8uHqU6uVCMkYhg6seX6c/mjBCOgrlw6XEaRK15x0rVQFGPPL9RXmWF
L1mEhjZ0nmKNqnRidsZjEkxXRchFoRxrJ7alZaS9NRnlZOLiDDZS9TM2mTtdV9EUXJITpS75E1GE
+BvqLa+/+7Zu6GhjPBO56QEPQwQGq1UwkGERgN48dkjVHvOIOApZX6XlGPIskgDrZCB8tPGlNOvm
hXDZx6w3HqJeY509APgtNIVnlIS1HJQ6caOnvkDBbCbs0J25uxRGXl2oR018jG57pWGn0rAtotVd
l6UfakwoOSDsAO7oA0r+8qMSS3VXSwx6XTLA/AhjVgCEjaZZkXvD2h+roIOvYDleJ9HHm/r04cby
Pu2668Fs5VWoprcG1nGfuupgR/LNetDBot3ak4vqwYJlRE/Km0feLcjNd3Zt3mnpGpqwmKxlQVQw
uKrImq9D7qm2iT3F6GybBebqqMdeGfXiFjbLoXrvrEa74WWM+9KEBUDQNRs92oKqsfaozlG+3YJ0
1XfIljkpgueqG09zbRtHONE1aVbtJ4/S15C+pk5HsKMG4DgcASjAvL7OEHFilSOfe+h5GIjAEjrD
3rxs2FoTgeLa2U6ibd4ZTi94CicT1xoZFKP7rRfaS97i/W8MUtcmA2h/n7AOGkxGtHgd3V2v99hp
2vYc93G/a6x+wCw3fA+cBqcMLVOlBgACgu37GKJn14gOnHtFoIG+XwqC4E2OKSsInBUGZHsxpnj8
/NRrymnw3sitSpGVocxWew1hnruGLtkQxlCkFX6ZFsapMpJ3SUoXx7K3zLQohnjtdDAXiXETJNEz
jujEN1c4jzDaXdSSBzFaCMkIfQfxhFnGxOg1+0bugpMkRZchpsQYOJK2FzZ+PMOgD7XouIb2Yb7h
8tH8flaLg/SiYcMcO/o7ckG5GYr+RswRMbAZrEMLAng2ek7CLlITaIOn4X7MeDKtfJbkB5gO7ILY
fXLNLW+qiuIYUWD0PmQmUuZkeB6D7EBs3HSVlcOb0xLzDs03ZKWzpb0iL75Dcx7kxhXSn3zDKBbi
dBb8qPofIC1X4yQ/s70ETEQG/VS08IkavUKYhrgTbNrCOVyqfT4swdUQL8TmIZkaYvc1cbTvrlhK
P4kd8DNQr4MEwUeVOD9mK6Xlyu+tgHCGOYzXQGjyfFR2M7jtN8Pdp4jTEzNiEPj1qalK7VxboCey
6gew7MNgLgd3cOF3mL3c5hWVh5juyaPv/JY4rywmd76f4z0saeljAcix7yEUSdED2ZH1Tlp7usuC
iMHH8EQEPNvfUDVoEpht9GFknhdErGHVYIFp1jiHuXzPFAbOEbv/CAOliiBoPy3I8osZYeKsHZ3i
SqsduTfsksj2uXyZbfId8IwMaCtP3ZK+wt5bIzpZZLrz0mz02uRSyhKPHN45pvTLTn9bIPfxLkSU
7KRco8i5tANBRJqFlcWqnqhh/EDr2LzZDo8tV84rpifIWePK63tHJ6DfG/HwEWo4eIWNjDImsd3k
hLwiXLIBmBC0O7HWxLpZqTu7cH44bY4ysb2J847xfd4F+zXSeQsF5c2avgRz5URaL4nE/qpc56Mp
KyI2gl9sq8ex7letbPjoyLG7wm3I8mDEErZY66PQeu1Ai6rl6soR8wMAhQ2w29uAd+02WVWHY6e2
sRU+mDiIkXMBEpQpImo6lapDojgHebIb1Wj6JUVzZkM9MUJ0rs3Q7HuyfXG04HdAeoqnMMFJ0mFc
GsII6XZnf8vFOc599tBXOlaW1rzuURdIpopYoEMwcUC+Ae9YZ+vE78vv2TZtEl5yIDDoDjWTGt9F
6auXPdb50vAHSRPTp2XthWQf4yV/0BwcdtjL2L6j6CO3sqdyE/AJJBImXUEtIY6R/qE+W8kw7pwc
yT+G39yFOqIFWFnH6YR1ZcfV/xG78GeIy3vX+nofhNAFbQxpLBaeWAp6dk5DN8QoqKvlgw632wTB
wt9vsqPFoLffhVyQLWG/a0qdMOP3scN3ksbHqG3eupp+xdbIr+EY+YTw42wqiHNVHV273ZmHe2/3
5Q+9x7nFFvU2drJ3N5P0ih1q2X7xlwaRO7uKj3yqj2Han1uDZJ+pHS5QMKiR9fph0QzP0Eq043J4
CXGjbOYk+I6X6UCmuKR+4mbBZwxdfGPb1cvoGpeAkNRNJA0OyuncD0boG2O7ns2fdhR7Q3VetAfR
MCrS9YKiHlH5lN5Xo3vOVHBcBmCdZl8+tqb9nLeIfRYSithKogPLuicLIELOOCn+ZDxuIU3SoT5p
5XM10dbUxpPWd3gOS8Yluhj30h1aNh0DGYaKlVHYlQhgNt3E/sPRi/tonscd74cjlHCvNq5c6qSQ
q7sTiBgOc7c8y7wh9p33JN49ld/N7Ot48r2qHvLNvB4gkGESSgUCbBpBtjyKBL/CWQ/TDgabyLDW
FeaTFuH8ZIRG1jX5UjUn9rkHa6kKuIa2oEqbayaT+eoJy7B2Xgyt6zaUts22CysGz3Z1O7loUeu6
f68i7YWpQO0TRSjYuaovy35EsQ9woOcqYbyQ3npaFLDHQIeHzZbYNToesAOodCOjPTBOvUFP9LXq
bUKIEn6hTNB4GhJHewg96g1i1nKMjM1kPS99/4i+A2CaXTzaMj9nUXAT1ryPbPGhom87bJNd3zA8
j/LoOmUNDITkle31uM2T61Hvz3AsnpTQCKearK1u8zhhOFrnM2suNSbOpMHv1uAuhlurs6B0oM+x
k7MlKYWOjO8UHiBmC+PemcWHYXWPE26Hhd4kYWasGeV9FMJOSaMI1W4BYUM0+Yejte5hLExiDkz5
ocWsZlI2zjtz5id1R+OLMUy1CRQuoiAhJyincbTZ03ArufwaypH3DRUoYYpRwUsQjU7pKdqBjZQL
KO8YM+KwzTuNKPkxeNUFDoWwwTBT2aZHBmlxQ914zIrhMtTGQctJvcjcK8dmdl6NP/JG3OjIJHfI
Ja/BWdyqft4xWXo0XJxxMRwR2mUyuM0Bq6OlURtKOIC6k3P2gQ7ZthZLSqtAqtUp3f/SYTF6joIK
U2col/vZrPeUmfqC/MSWzXVsgRSzw/4wZ1Tv1JAzXubK3cr5bUXMKIvZtDWhZKR4fFzC4gujCsPR
hGRaVo0UOOz3OwBdBqwvirHsp7mY7zLrHmnqYDGMyQ5uKdHcLQZjDSePRfOHV7eBEMJdrzGmJSqb
x0yAW5rbwLzOaIpK9hcA1iqp+O3bGjMze487z8XbcZsJ7Xsp7lMIlvvRQFzsjDHz1I4ur9KSuwQJ
wex0DAmsYVObs7FrC3VrV8Uny4JqZw7RQ4h8MQRMziEUe91CmpTrhOqqhbOStPZL06dvFfq9mYXm
Lrf1i5xZNveobMZLjGV3HAEJwVdyvaYEfeMgUxITeuAYOzaIOYiQcxVQ8USPrWsaW1HwIJaDTTVj
3eu6GXlND6UhcuLnOCjSU1eale/G8EHFaDNNrG9iNxg2KsxnL124ITPiPMYAR8cMgKSotU82oBVf
/qAR/lu4XXSpzZxLEvA+joNxB02Pjc2cbQ1Cr6aFZ46C4WpxQ/ZJmsPOMO1fRF6GZ9RUIKyoXiAN
ypX3Y066salZlTe2dmuhPDgis17RlC2neE/EuXKfYyZSHjiTYlOuvJ7a/RE1yG5pHBhlT+ZPVPzL
xubtuuNp91EYbcUiKl+rqnZrLQw7Fxdj+cA2CeCE5FMb990QqCPi8hb2eo1ZHMU0cFuIltj3PM54
eDmITrMgj+Gg8a7Hh3XQ5XCocSFtU5usp0CcF0e/L4AmbELL3UdoKvi27RFNkRrWOIJNAZ0BggRF
M2Ifjj7LMS5mO77kikK+z9G8YwbBlJ0yC5hjRlu1434hegILUzcnutHimJfzI4O/ipmofga9+6Mq
ZtbbzVUl5+G2bLTjKC81z07WOua2WwRsu/VxbXt3Ogqy50zZ877po+dQHAOjexon7v4mIz+rW64j
PX82IzBpXWs3yJEF7Mo0di54fIaNxJnkUXw9l90o4NDOvmktr6GhM1mwAn/ozXtbhmj7SL8YclCg
jhiOiyZOmtNcF9pgblzB/jiZabkEU+p4xJIxU2LPWJsJ6Iluc0t8BAM9NcfVkUcALajRX2Rf3utC
LwlEDw/05oRikYYs6+TdVDWbMa1bsTh32BOq9bvtGHQeU6QKXueGgpvV3pUs5K7hH0eYm7WPpqC2
cR0PMZLLC5cIzEYCxoJlas5Po+2QNcnBi0ptm0CD2bU6RV6fhRzUVmLszN68WLgLgGuWzJGtx+ZJ
S4rVz+NMwKvzs+hRAmn9wK0WTt4aI74ZJpDnoQ34JE+zQ5J1/vq/pk2vk9rRLykm/d2SErybI1PB
3K7fIQ5zELpPb8QkmOwffRBgXhEZE6Ukz7ZusqgkWw7I0sx5mpqZN3YNIxcNclfd0pwEqU/vtkdP
e2su2neRlF6pg/TkZZPgv7PXJUJ0yp0fXaHFV00L8guUz0Ynjg/gDQp7FbkX1PARi2WuNCNRX7fw
SQirwPKZC35zjijuFvLztmS2LlSw+LmriGGEHdY03T16dgwVyh/IVwoWgpHxSZmFqECLtS8lbHkv
iFdpkXbsOpJMp8kLG35IIbAgJFJbjnWr0Jfqe8fuwjvHoV2sY0qshHf9u2GqmykkLD0f7sBRk66q
nJO2Vr2A0Rd/wGK+0brx1p3izFta44AXqb+OubWSmsn60EHyJu/9Shrye16Q10hz2E6a6HirVudQ
dAyJLGjCLpMGvdumZfhltaS5zRbIFIPnfVd2zQdyEIZzCQus5WQYjnnssVI7YXErXfWyAqUJeDIk
bx1l2NO2u46ImNqa/GO/dPIwtOlz64TilQowxIMR3DaW3l/Txo/nwqUyz5r0maWuuKTO5BzdFSBk
jA/KrN7zEfvn1HxBqjGRBrQ3MITZdgiwl3EYhWejf9UzqZ2NqL4AjLb2SRuxVagqDm899UTKEezO
uDDsBctYGiOdSeCuz6/lwPImaolnSlD27mTFlr1Q5aW4F12XXhUkpnbsdOhswQ6hml3206yXniCo
i3NlG4UE77QTUAYonqcya36qYiiwlYzRylLCMQnRz3OE+xjDOmnrnHeQoTUH4eCcQFXiuSOV3WAY
D1Vs7GPDdv16ivcuY8dqLs2bDFLHA88W4Nj2tdFQMmcMTKWno5R0y58Tx74uGF2YUrIJHOkPeq1H
GFlMnK/ErG/r0GQTCmoA5O5H2tfP1eBe1PBhV+K6xewcznX+aoFuox0b6V+NcmDPXS/vKmSyYMQ+
SKV5q3fDxDiEJFUYwqfUfI46KzmaYWlta7Ar2w5/2ZQwEQHvmuEQBeQxw4iascZ0jJqcSnpx23jT
zDEi5tDeySi6M5PkAQy5tW8shJ4ThoisY6Bph3ir66Z5scY22vHrpO5Mq5NWr9rW6tQmkfEwhnAR
VmeNIRKPkLNvjVrOoqkjBv7csh3al7p9Uzbu9RgyEJbDrE7xYCxXAE2YD4O2gboQgirrmsepM6g/
uzTZjzfuooqroSx/jJnwpBz1ayzM+k78Ql2a1HYDeBaMSjuOK1CweJr2VYuzJMzr29Tty2colW/E
mSrAmbRBCGAZMhOUzpuhf4psF5shdxR99ocVwp3q1uY64qiMJGk6lh5dJIDzbWePW/1IHhbNxQwi
zMLE0bHjR4UX38QmhYPZyHDLy/tnatlvQZ3cprIs/JllBBzV+lEyeUPkkG3hHlyFgh0bNQBtj9LB
u7ieRsXOXGY6siCxmkc7WKECMzYFCADQZVok+fPO7GYD1zpgC01P/cloHq3sp1OPxg1ztR6ZZbys
ybEIAC+jcG4Rzp5NFdd+W3xVRF37bb9KaThKcso8jHycZmZZsk3JKubAwW0ydm9TKJ8Kk2D2ntY3
S+2zhh8tBGhat+xLp5BRNfUQiEh2FJyNO7N9Q7KCQxw1/m4ch68emI+n59kzQtsJ7A+Plz6kTwsp
UFDytkGGy3OqskNdjuSVDlTM4Zwduj67SSxHeE21Sq2QlYB47lMOFNXyG4rRrVAdV74okqsRvFRu
tgHuGOuxGvsd+/03GpHPsKeEXVqLzGB93jdtDfpmgjeh2FvYnXk9tTE4ienFWPWNbe1+Blb501jF
FrYBvbZhBiIaMTDagU1B/fNdLs3DsBQY0xmvVBn8aXg4MYTAb3T6WAV7h+xR3o620PySjaNlGLdE
ppWijvemQYnuVG852qotJKeKh2bOq3d08p9IVv1mBkUq+GFFI52NXoxoJDXncTLkj3zQvmRtHGPX
7C7DtC+q8N62pwOffaPRdeyKIIGBpseTh073UsF/564xNbgRLC5CqT2CnHG3izb5ToNJZRzIcquE
j0XnjAYFozMLLjTuOaMwiMwDSgTVFd/5uI59OqQCjvoOBvU1iKcG3tzA8sO3GtDeUesau2LE7N1o
8stNEdAKB21+rZZply1ivEoQA7g/k/weX8JbqrKW8c6pHFnSOtmcHGqMgkyRQIFNNAcGNd4krAvg
2wGxa90sR0gWgjUPORxF+hpkFqMmjuwNgJzvSUPCq/Ix3SJpf7Rj8WqwekHwYNxYWcLLmy15EoEy
xZYSkR8xT3uQMJsy3KKfuYlUuq2r79I+wMWOfdmkn+Q1slKue6QUi914bmfWLABpsB0o+gzHo+3c
KqDoKT1wDyhEswz0FcX8JFJxGtAwLwzm95GLJU0HyhIi70ZUF3+x9DphD8UirwltO2rOZ00+FQBN
fGZhx7+h1AT78iDhdFQT9KGmX0e6hu0n+Uh9Gr00lnNPPIS/zE50pXfVTYHCZODztnbAljQEWGCV
NU9gEr3x3p+4CRfkIfTo0ABHDoMEMJrjPgMRbs9BxAkuGxn4gWvcypoiQ2+Gk+4SwuDE9c2CVcSP
R4RwLtZ6S6t2Yog4fkmkUZn9Lsw7VK3H3J5e5hg5X4n1YhOzWmFvXjcgstF+7CO73oVhAnTQgkqB
nBoYJXHEoLGwGNurN460RN1JTliOuyL55jgdWAd7Zsc9kPSj2kcEFOdFDFyrJaI3Ubif+2jZmSPk
6oBGCBr/qoMbPlrAtQUOGV7jwVta4LGw0QjrRCEdh3BH++96Xce3aA1YYQL1nYmQLIB6ftZ6fok1
0nEAQ0+unPC3lk3BDqjkCzrzoRvTWzujbBxQnEzjjCQxZGmLonsXYks5z1N2sPtDJd2U3YDatFUK
XinthUenFyKHkD/QkGIhjEnMTjMSkyKieE5lYNxaKIXiEVdQp9RXUDHhws97UTLQDuOC/0zZudjZ
czHeMcbqmvLkoCG0Ev0rZY/bh+GBqc20sZlAXs0KciH7naMbSnOr7MikLyj5meRDkGTXfYVituJ7
L+SMmKhXb8qo7+Z+1L0CT+ntQuwfzIyrqFDLMVtM4Rkz1Dnc150Uj1UQ9pTr0ejPU/1eh21+iJEX
WjX3OWX1hwrIKRCrVr8tbljZ1sclLt9dQMa404u9E7k/sc2/LuBOk0R9zkLNB3uGpSS5D8YhdVgB
LDtpzXeNPoAOY0RQ1mZ6as38KrhuRebc6eNyGhszvJhYuzyMrkTBV1l/qirzHj50e2+skJ/Zbngd
LgNj8tFaW2bEBRSd59J0Yf1Iw/AdWZDNLEVxakqy1jSMg0XBSYL3IN+XpmHuJ8qUKte2S4iGZQEH
51fR6pWneNpPaya164zLbmwHc1fpmks/3Z5MvbD3Ay5mT+N23yhtrZiM44q0I9dBPwHyBTaB2XHb
xWjyO1Htgeq7G4THxfXY4gNsj/ze3K2m6XycWdiWog6JvRoOeW4+cOqzgWfHYRqNuCpQL28cS0LP
A+eVBuypyiI+1ooWTCD42hgwQPtIf2v4Jr1BMMTVZCxPUkNnpS+peV2hZQ7iatgt1I1ck+sobYOT
FafPSTsdkzxl4JSDhAXsQLRG/Jg5LA6nJP+AZOZPw7BP5/w+RrLuRNrBzZhF9OZU3jg1dCU32o4W
jzaMKZzU7jj7QNbAAk/MsAsDvos1fbeZcUkaONsDssEmKOJ9EGR3YwnCTvAc7GTs/JRhdR6NSMGk
zq5MVb6X4MG3DpNq3Hksv23UD3onP+1AH0FmpYxDOj+WlY00fNC9qbfBN1bht5MWD9nClqxZl+qK
Usec3Gc3ij8CkygcJVHXuRNPRSES8n36GKUL5w3xDQDLEq4mxHV24hyNqSYxUNKraOhrMBIeCCwA
NjUkJgeFuLSKo41iG6RLIxhKW4Q64cA8j+H8MBoxLqHo3Q3R7C5pDlMz8iICk/Y2BTwpadYuQHXb
WRIx/uxYxzHFNd7K6SLK+gQpEXUO+tSelfG/DgEz/inYjYhG23YstQYREgK2hjr/LgSRqcyg/VqU
F1RTjy738Wy4y/uM0nqDLf5UknR0LRLLPbGrajy5WO+UCcNh5uG/ow156CpZvnYaSqVUd1hKrzIr
km9OBnwZ3iaYUbSO8b1WCZ7y+MFsNHEPltbiTG7KixIGQCqiRDD7F8hIc8bGc2rcFiHz2qKEGAS9
5dlMVMkmB2l2hYBxExXTjWb0xbYUsj6w0WpvKtv772zYuMMUFeqEY2+MOb0bAxRxtTvblwBvpPev
f3nqn2LbbEHNa4P4VrphqT8HRCtubNQ4Gto5o7bWYB3bC8rePbYOy3pQP+D+BcScpdnNVYvkoVKu
XyClpcCcj00KokSx0EMLF/qpFtGJEeq31ev40DQpgRkhRCMRG1dJRThHMjE0VS1CtW1fVtWuBph0
Z/Y1hmk57d3cME6qzAgBHm32qnnoPjqztkPT69zV/VT7DoDs/yF/Tbr/FPltM0ARQun6GmRpGX+6
e9AsgmhRSHVJ88JRU1rytgyiU9Jp0YvJ2pt5YcheL2cnX2GZeW2y6OfYToiDYtp1kcU1o6uCNkkD
jOyhpp45m4r5OgXdggsoxFXVm2hTmR3+ipBe4IuhVD1GRM4cMMq3d5HFP/QW/JtRghhJSbc5U1m8
q6b4aJvxFSjzCgZs9d3UjDXeXTY5vZ48ja5E09eR45Z31s4Vbb9f5lI+dpq0/FWe6IVo2DeG4uWq
Kr18yJLwga6d5o8hz1lFAqAUR98mtqvwCNsqo4cBxq9BVLy2xo1dE9Ih17/Yj7DMqiQTV4j+1wQb
TDxV2sK8A0+Td0CO5qATN8yTl6tpMClGymLc1vTJazTzwPYBcuDSh8yoK4q/3NE/4P66NyYyV5dM
hEsQzcec8IdDLcluNtXkogQO30oj+taHwfEnB1pWmyGyC1fCe6GTX/4rkDVLjRTi8gDqRdMktjsp
rxtBLdZAaIKvsvqVDr9yJmsFIHW2iSAI+j4G+O/cTgEwH5AH5XVkssAB5voxEwk2+9bKoI9g4OA3
kOdf/5gKS55zV9zPmR394JsDUd5zqqrxKWgrazdmsIB+BazX5RCcyu6dSJ5rHQXUgdCveM8ax30H
tkpJPiNXrRrkCEvr6xUPpxfauvjoQZdsjdq+KGJar9kCoYfX2xs25M5ujMwjcjrzJKsFRbbVFrfR
oKPx6Y0PuxxtCnt2MfO60GOs/qXmSe67QUy7ATrZ3dJ8Qkw9c3/mhBYUy0XXw8pza8QC4ARBvZV1
dJcP4iUu4xS2C3ijaBUtNGvpzH4PuiWkzItjoXsTEwvMVjWP6VKv0MmqZQ4JfRxsSP1DcISkyXRd
r17oZUYKnWqEKDJy2eiR0J+sFub8jOZ6t0QwF021tFcQzYrbdgAaXeEo3jV2ImhyBxPlPobBwBhZ
rYRjih+gTv1fh9+/fU7/Hv4sb/87ZLH9+3/w58+ymhvqpO5Pf/z7wbv3/mP9G//vM/74+X+/PPiP
f/6EP3w+X/Ef/4+79+79D39Ykye6+a7/2cz3P9s+6359bb639TP/tx/8y89fX+Vxrn7+7bfPsi+6
9auFcVn89o8PXX397TccD787+dev/48PXr/n/L3bn81//ec/ff7P97b722+a5fzVsm3dtiwple6g
qP7tL+PPXx9y5F+VdAxTuLptK0PZfIgXTxfx18RfhQRLIfiPlKarpFBkqrZl/+uj0vmrIlpWd01F
JKhyLPu3//vT/+HK/P8r9Zeiz2+JYO3av/1m/PE9xYuJBBeFVgl9mmTRqK8BvL97yTuRHmioumqv
HoXEeApyfAyrF41qZV8X9QsOI9haWpztZY0iAEfhlgwFuJYEDMBOFhu2C5OPwKGoVpJ5+0kFtHhF
098LjWSOpbvt7U+dzfGK+EjD/oHY+G8cpH7cJ7Rp2F5K/XVRDL6jARax7Lmnldkh4whWIeVI/eo+
DzXGwcS2Tp3+nIPP8YY+8LpU86X7arZrA+OayeZ/CkH986/GcpCCcyVckwxm/Ijqj78ahtlQpYhz
8NwJjZo7+Vpun2JzOA2qBa1PAAfJcMYJNYCxTFAjKssr4+4nsmZrGwYLIZkkduEtuwwp8y/oAGe4
wJ8NnT0GuSPbMOV3a11Uopo+JsxndL3ZuxoG9t/dkf+45r+/xvKPSaiWsqjhQDI7Lv9lb2r96Rqb
uhuXEeMc6AESiWFl3RaVDmgvnu8cC0T1kDMIISkkPLaPYrZzGjrkCsKRh3/9jZAf++dvxTYVBnqe
BN3ifpPOn4K1Y9XCA4rzwUvd/IiKTSCyCkflWSng3a61iQKFsuCWMNiqAJUNgGbydQJF3JPlXmOl
YGWTaH4ehOo8jYWD9l0h5YmjBAF2477YWWfuHfnYG5kiypXxImquNXKOKFe8RniLiubDnaL80NIU
7bBnNc/A6zq8+udiFjfJUrt+34CKntdRotuS8l1XBBtxlc0cirER56iZy0j4WcgiCStirNL3kG3C
pJD+L+JYGE3wein0Ln63dUnXwphNIjd5nIidhYyAH68v5ZObNZ911Tie5rTJVUnc4VbSVNdR0B8c
wBzn0OahaAa727Haq0PlB9ylW9JHmqveaXQfDBGrN0d/CiFhs5usQ4KlzeB6QBGXWRCnnHlZ9vZC
Fifq2vepNrJLC8FGivER1EWgZac869+nyo7PODhaXgcFmTLLj8bsioMyLbJhkvLUu2jhkCC/1hSg
mNQQjrQB2gJrsJgVTjfB6uxwZtvFVl/VeElBto0ifTTjFA4CaHuIai3zCdd8dUGtws4rTrnRvzc5
0vSSkpTlhPlldfV9yBuZySVXgqVAe9Y6nODDaBIeWk2XCqgyokUBUVGsc7mp8Sc7vSoNyiBUbQ6g
XDV7NW4fZw6vai2U7w1b0S3hFsHZNtLBQ+ExbwW8AlUz+tLqANBcVU9+UaEk6Pe9SMJHkcEVK8GV
jW1DHPVQPRNsiWUI7vY2NFkXh033ha0Bt2L/wAHHGBI9EjmWKEq6KmEJBVolCatTyH3DzAWJEJCk
rDJuIqN0feSmYmOLusFtW0S3SzgMV8K4rvp2XS4IOr7BvWF89DCP1qOTB9c1hJuX2GnvNQfeYReE
gOvKAtswkn/P0Ek9UsK9Gj87lhEMaNj6zU2LwQPOXztY921uYxetcozYbvc9lQ77FhLaMk2d0DIL
vWkJniywH7BTE7n85ul5ixJ+4AHZSRT4wGCb1ePQsjmsdZRC9pz4EyQDmLshqoti7vz1gWmCKPSl
hUalCG5Unme3YY/agAaV2WPZZjeEWe20HjkisYDEI8v4lXleeHCdZb+sNHy1BNVq5UXVqxsXMq4l
2Xvq3bFCqv4vkF1ip9CnczW1r+FXvCAq4do1brBYv1Yue8+R0DDmawTct4qmu2CJht6W/V6G3s1S
AFETqunK/XC15DS1KJ9NcFNVJEdEXWSXJmJE3tgnj6pIXlXS5r7IorvG4t+6Bj9QDvkuEwwf3MB9
XMqcpTyondu2Nk/DQDyq2cyPmF/R89egjrXevNMF9xtUyX0LftYYJv1G4u2c53RVjRG0NljKT137
Oxlf03ruz3lCyvHYmZxuRe9jcZM44uwnNZEq3dk8BjVfdRPDE9iUpiP98P8QdV7LjcPKFv0iVpEE
SYCvEpVl2bKcX1hOw5wzv/4s+py692XK4/E4CQQa3XuvnZ9a38ZMRZ7Odhzn+jlolkd1ajJCZZ9a
Pbtas7jTAQKvFPcfx4xzropU7g4DR9+asAWI3DNRdJoIDGjVZ59NI4l3QTvSzd0r9q/vdK6DZ0Q3
ybFN/NdKqHuZIsSrjU+CmKik3QZVSP2bmvDf2H2+dH3i19gsgKHu5vemcVQT4L4xTaed0Yk1FC80
rkKWu1AE8zVmfbMUszdFYuBRRD5eVN/Acj24m0GV1RYyrk5w/ARMo9sbY1uec314lbFkau9ohJBa
P5056C8OuN6HfFSPTkjvfUxAqcY6IQf+JOSxi3sdUyr6YjOo4cbidWnHzLMV06iwPfUDacD0WRBY
J+2JVuSy+hHmhGVhfKolvZP4Ow2ryt4fHVqEKNNIHLllsUreQN1tcnXFnuZ+WzJkmq1NApv3QraP
m50KIF9xxVIUB56aCrItmWhFFZd0cwFMfdul/qWSwCsL3b2mEdcmzb0EDDpn+0o//T401UDogEvY
cFq/zCk3I6h0H0VPzsucMvENULY1GmYmsxnCYwepFgievPSOeXQK5yW1k3RbjjDIU9cM8DGIG8xi
EjYGdAlmM77OgpSRWM+dnXvBPk6iVpF9ahW6o9CGKsjaQvDZSU4Hpb4Zxy8/Fy4iswEABq+rV4Tb
iclKGV62+iGh4VGSMEd4CGOOxGTuSfHJ55wmHoHJI/hquFehnsCpyOYzsrJHw9KSR7H80aWXUIDq
CMnz8nDo/+/dQ7sgDu0yPfz9Rx2LiieLRRjFRlhLVT78fSwBJ8FZNeML3WOvsuQLuKT04hKI9lxD
7I1J2Xyj0Gb0siis8D0UGwmgkuA87v0s8IrZyZJPPalj7cOTc92QMffoxZQmV3uInkmAJDCjaSCT
j1h8HeO+CiZGtdB0dsAC3kY9evZr39mOocPUXMOG1Lavvsl+ADr2vcL1mtLJ25hD/WHK5KmQ8DoF
tngoM8MjwXJemBA8oVn1o9kVTBesHyiir6qS/toV5KqLAJgxwSC10a7LvD6CXaI/6eg6683kpEzs
VaeK9DTihoN+QpdEVRBniJ/KZimBMLW3WWAV71wITnb820e263FLlKuJJjzsdhfF6BLr98VZirNO
/eslmDTRv7CaYlqr4L1lJasdDQviOxvxT6ck6OsEsbvFEEfocQqQEWONgRpvQY+gtRbHoP7olxT2
TuLqwcb4gA/4XzCiKvaz5qdDum00tLOmiQlXDAa1pvMv6qG7oom/IoumQ0Zj8Gxp+n2d47sVblSS
cMEPiRuZdZeW5wT2zmOvQOQAj6YH0PyzG/JS5Vddkj/ZRnG2xghxg4iF2Vt+973kAEw1CyRLAlYV
X5U7pb/zMnTRyE5YlTo6DyMuslVjJw6iCMIupF4/iMiBLdhkdEX6i1NojwMUOzdEp47XGI2Mmf4A
Xcgv5lC+yqSNwdEnmBWZHjpp8RMTuncRXKZBK/BfZERUQ6qqQxAw7DQFNW4SkQ+eynunLt0d5vZb
SMD0Rg3ttYUrduoYdS8LdN5ojKO1JFbHXnhT4RPaXd5nYVYTVEQTBFNmtu6ThnIA92tc4+lr6Zt7
MbCPu0Ewfaud9KtZhm+p/dA7Fs957i93OvwV7YD6G9o6BZONCEZ1+mdYIGlyaFOLxlj5dlEfB4xV
jWnk4Jn0X81Pt2y4GmOaMr/QVDjWdSNoa+AG1sqcDOlw1RWdvNNGGJYohm7NDNpycJh458wYy8US
YxaSwWthkd8bOGthwlaJHRwPKsF0Z8vyGufEcpSZVS1pp8RbuAQeEdtzjqu4gj9SoDGdnIO0Q+Iq
iaiuwdAlppGu1YhbdwmyT0aG1eB6IGapwl6kaW9p0JHe6pjmcR6Tc90G6ZpIjDPw1shTDPnjNPYJ
UEhghDq7kDm+5aIRkVhDfSOq8bDRipylyI+Af74Nkri2LVgLys571F/RY12F9cV0gwvm+W0Ea+dQ
MAjY6lr+G0p6gWMSEhE6Es3q9+rLiNoT3zrRb0OAAoZZnZEi1oVfbQDx2sft8FyMStJklMgDoPtu
c8IBie84KHIyH+bcf6HdAJ1LBoLQX3hKBgI9Aoo1REaZImltxBtb5TiIqdkpU1t9Xy2hEMpCXEY2
E5NNdSKRCvRHK+edEO66e9YCYsX00myuksJ+FID8w6g7u5xu7ML5h5pcgnkKhyE5pCYJYDVsyl0h
GXzLEpU+nSnaqip6K0NXPgL23E858xyCmoPIxTfSLuqIZviOKQko0LnsiUPNPdWzHYehDEQAqwsh
HrTJJjfFg9a0H8RKliOuB1NiF0MbChXmoqRJ4W4ytIFyh4lJrCSpqhwnKBwxE8TyXm/GA6FiuHlH
8dv02kcTZydzTi9NH+IJyijWzEJVm3jw//niyqJkQgeJ/KjxgKHnQohD5PjcEisS87kwogYv49KW
oI65a3T7kznVPSOJfd53SE+S4tdobqn/NNoEZ5kmfmUF58yxD3rFzL6VxqfLjZuNGtnZon23NSbB
VA+7TpQvUa6t7dI8WHxrkY6VRMzoyOkRvDA9Cu4Vj1deHCCsvNJi2thkX656EgE3VqStzQBIwMRM
T0SUYehSOs2k2Y/fQ6rpkmb9e2QCiZ7Z6LdVFaMkl1egITcCEz7zJkCiKm8iSe4cM32yyUD3bfci
GRvGYXVA5AlwEgUOo+s0QRaNLfsCIe51UibSTnFrbZQ9+P3XHdY1eOMTgM2Ay6mFXFnLn+hp4fRb
WIKZ9aQZTDgmg58ucsw7Lu0igoMUxd19YaVPfhNcTaFvfcWA3Y246aN/Bet4CcgjGovo07erW6TV
0UoHTBPUfAAi6CsOc4dZSLgWywOG+K9F0hcqZ9fY6bcZ0f4gtVPXfgnAxbcax9fRB96WiKgBoC48
H6COMZaP2fxgAThqU4ODrgM15cYkMSP8jNozs69DDBeNe2mbexWl5KqDMbeL2Y9FLFHwyu6zs2zg
2tOWIEO10xJ+Bi0XnKp2t9cBF69HIkV8ea4QRHtxrt0N3NeD8AhNloyiYFGyBlG+qYhltqnOPJsE
zlVtFB84kommxZeEe3JvtAKhBoOgtanwzcwz2c/F/RKOkAzDJmloYM9VyU8RX20Wnb5Iyv3vBBgI
Um7SkyGmbO2WuAjIP0hjExt3A0BDZdhwSqKaDVA43GNwA0xNSVxAfhDoKbG1avWqKrdNG31ncP2H
ETd8E5WX5ZVFFOlvy+4v/INrPYiAfNgNHTTigXBWpyTOOOuJJUHfXwjGNcLMPctF4g7+EOF70GxM
u0Gsy9URs8uu7sbvgawYGAYH2QJPcOlcrMyY7LPaP+RV/jkUQ7UaQgINSfUxB9JGKtP90frhoA3k
Oymi4z2YXARkqwnRiEIAhJ6v7l1kTYXzFoYljhMJg7atYFIU/5i2v/YJKOwgky+6NP7N8fgK+g1w
AXtu2GvfKg6v4Wicu1T/amQweSMOr3Xs0CNgSLHLZvVaZDaO58DydKl/5KX8rKCCUf4CzauAptq5
g4CQfjR+Qm01zuMumIDfGuNHj0DPb+nlFJb5PPao3ZX+wBiT5CHrO82KFjNEOzEzZygmcmcLzOTm
VD8Dl4u1O8z1WhTRfhAOQupkuguq+UaUEjgxUqF9A2q3u0/INn+sBqIHot6L2uKdkRwHsIZXJg/S
I+JKMgIMMiqJDYbdRJBqeogn+32SjdghP/AFVI6ehCeu9g6KEfR5Kz3IDjVuXsskxbNIfAPRT4Jg
kQWl45oHzPcvqqv8Dmam56d2fKuCRD77khjS0LFvSD+cZ6N5xTkHgXzS2p2tiuYZIIzHqTk9Zomq
n3VLHhNZGw8zpi/quTI8psLF9FMg+XaT8JkXz4Fk0NrHv79iQS+9Di77/u+vDTlw20gvDuTzuujq
1PxcScI2RAPtK5QMZEwxfBaCKDRkbq2JcUnQb1xbte0+cmM7C+BSa7OLrP1syOzdYKNTSD9e/dIo
TzEx0LxkbfY+YqrTJEbeaTJLGhvAdn1mUc+IJU51aNJTcCGdYii9tDEdbqQ474lu+LtqAjnSDyJ/
LxNgA1noPI4EvMVG3Z7Ilx1W4/JVZTnGHuoV7bjEz7+6xlcwl/l73nBKA30w16obxs1gq+FdxdHN
bB39cdaS/GJVBJVbltE9WVmDjsMl6aLv23PU2+ppmAUOFFQVYYv5kqFZs5/N6HHhChKSS9kxWcC4
AtjhvboNTPFOUTTth46j3a7HS4TP9lY1XEvsYSJPq7TpwJhdcDZNygCnonmD0GO5L+b7tuaG11Gw
vw9689zD67iyuVMEm+orSjiN/j7Ub2K4aL26uGY0H0Nwec9tkh8qUTQw3siF8kv9ATzapp67xevj
6sxCh/gAuXqFccZ8McTsnPLenDkK/ehdlVawcIu56ck42qPmxIrCBA6BLYbtLDgl9DrZX1PjNM+Y
RmTDLC0sv4eKBT8Jv1jPbvHSEXTFsyE/LSfEr+SYT06XhssKuZuRSGziMTnKklCSRpsVwjZk1TVN
mpAU1gTKywqM2rhJ+/kIf/GmemSEdVL9M/xpU7gSxU0M0gkf+c0kL2KXI2PL6+AfgORya8TN1g5k
eR8hmR6JGYnRGzOrxuxlAfYIslycY0oJWoQQA3w1EfaAEoD5LuxNWjFPdH/ru1HvuxupIzvqyOKU
Ns0FAdmXxrRp07wVBUg9Cd+Ofq2DW6g72iNFcxDUj1ah9uRU2Stcnx99jK9Wxn10N5KW0toy3xpT
Oq1bWE+d0+D1DLXfoFsDcOjoLmb0R3KxKawIP4LuWhgB9SVeg0unBVaVRATsNIJxt6zUKyjTaAd6
GjGcrj+Tznnop+zJEiSs1YD3VoaMRgKVje4QprRMhSELbtDyETjSC4O9iyZAvAKQyTaZWd53gTEu
jU/iW6fogzr4PW7m4anPeiQl+kdYD+rQocReFTXUP+JoaMAzRoizEG8HwoPZvaVL1YRTdGcHSPPp
HMG7BpB0KEg6oQbFsAn0lCBFRglBAH/KHFKyx8uyODUgStDjuXuVKsJ4EB63x5lOnI0y+GDXyXy0
WZ6cfHTPcUtgK+KESWDSogHNiAWC/hscmpKGKI1yLiv2m3SjCakfurI4SO4Eit5dwdLFeFW3xRFc
XLzF5/ikyX+ddcrJntj/fRnCrNDt0Z8Outzej5Ti+Hnwzx9b28aNz6QbxL/RYpwU/Or9ZF8QGHyc
YdCnED1HmBZRSl8nISqF0AUCZCfkXjXzIiACNMaqA5WQeWT+Jo7a8kebs83CAGISwEhLLN9bY0He
BIhUHP/7VwgSq9RJLY8AbbXvWBBaS6axM0z3su3P7YClJ6jjcd1DH2MswuOyV1Tr44QIWi/KC2Vi
x4jomuXxTzZ8ZqyB/UDY8aarm0sRG7tGj9q9vvCzY7KruGKoNK8u/hKql+UWe3PQffWIGb2+tV/8
bECzDZRnNnCAR4LQQd2mj+Bi9dtNXfOe3/q0qLeSWe96GgbPlPgOs1jbKZrbx7hFWIYQVTF3nw7M
dhCwNtNrECtFiCIUymzs7qPmxzScZ5u2ZFDSsGFrs+qxBitlPbtJ/pspbNTaPH22LlGDsVFdO6DC
CGCaIx0eLg9jRrGN44pLpywRnqPk4dlON35Xs8WOlK2DNpxdCGB1/D7NmKAzP35tfcT0ZLr/683s
rqc9vHKC9NcCllspDKJJUNhQNbgX+32/BzGEGqWvRgJvQOMJXz2R8ETI3aTuQGL2m7E2D0xmSFsj
FHFP0k+Ak9EwtmmFsIqVkW8G2HUZ5+euCeInXHzxeZ40YibVSCsUvFSmmAFUYvzt+p5cLYMtkO2o
sqPsWsrkk/C1J7JrTtZsmieb319MxtC9qCG90wFtdX/bjC0CV2iyK+QwzI8CnBZpkomtaHHqdQq+
j95bG6PD3auqrMK1WzmrSwGw7zoyZ5wN1133bQRpcqmOrQb7yZxoi4Ib5kukYejxB1Y4tiWkwKA2
YrVPVFmQS2VkW7OdxKPDOcckgLs6hoeaTA2oJs5v3j9GxNNhZSWxBKElc31iK6v6OWR32eb8XYqj
ORG2ZPUnH0zFqgVmRVrnqtTS6mmOQth5BB43IePPhGY3IVecqV3owYq0scdhw5MEJYt0GdObocbA
9pbo1TvZgY9uEjirUaRXAl81+8Py7/pQC7y6oP8xTZAuIe28svbdLHszKly3tOvwlQD4vAh1sct1
XsBEigjUIE/M6nZ2PfwjlBxpJv6rYEbXHiSlfSRjly2q0jZZL9b+kJCG7YYkgjZlBk9B+/DrxaSZ
0xsiFh7qzlilT3XeerEGgP89zkvfMxMGKhYzZ/KXt8hr9zLJz9goDKBHdBScwgDlWbU8plH87HPz
XTdYH4Cf8wcKYMrNbPg3u83ZiUo2vYRY1LzWd1M+spf9va+FW3rEBjkeiHosZ5eC9O9d9fL+v7fA
V9L5GvyHRNG6+Xu/VvREqf/fXznUmKjSgyGDOMuPaOzQaf29+feBlYFhUR+sgdCRHG3337/8900A
rScH2O8uKVJe4zD2M4jbRnb8e4vt+tNq4nu7CPRdYc53oabl+2kGStLDdrtrQdXIkVA2nUbP1rGQ
wJYUD4iEjK02NEAIpgTwetji2xiCXV5rXw7apLWwJoZCbXrtnQwylmM/dpB40tJ/IPBz2tYBxclC
gy2zbld1bcKjFPZesFA77VzwrYTk8OlyuqnoQdmGs9FEx5HkVCtWGOl4KP/RSPOo9MLu7h2iNQ5d
ZbyliBsIddN/SwrAVdA6ETgl4xdOktigOsPqBZm+pKZkAT6IQTZnXFCrDgjDaqz6cdsT0+rOlQYZ
T8p1KmAZ8LgSnjk+NzgjnGExT2VU4wn9E+av0arzxa+Tdz4mfOl6eIYwcWll9Gwm+kHzq09XWnuu
eqRf0GByVTqcONEfzC6sOJdmT86wjfD3ndxQMIqu/DO3aEXpYdprli29E7vrUfNT01C1MdWjdlzl
NrEHYYNEn6CqH1eH4F1O54Ky6TS14zcCoqUEzL9cwhUWRcxjVMuR/aInJaZ8Jejv2JaCz9r73SbA
bLBDY/OEHx+xCxJJUIvcpOrRTfehsU5Iul8Xw8bq1LjxB3iHfyu2NMf/rV3+r3No8q21LP//LvVl
1f7/Cp/dYEBnR8tiWdJm07D+/xb23x/oeX2irU3ctw5u8n1jTNdM6XsjhljT4LGiz4H7aiL9yTRI
4Qhhn0ZZ3XrNxLNHwq/EcjRU4LTFIezm+Qwd6KK3/meDceUo8RaRS2HSWLH0eVv68d6QbF4Oxi0k
5HF3gc5DA4sGxcYKQaoojbRYLBp3oyI4semrf031k+XuvM5qPF0dMKE+4FY/OVsh2FQToXGvjTA0
EGD3Ai4Bsw5QR8LrjW8MBvgqZPU9hjjxcXeskWv4+2FiLYIKvesYNK0BgTy2HcFVbbrAfLKSeM96
eMnMGThgyq8bqV/hJVC4PFoSdAo0zG5pNT9o0pDrRid1t4naR7t/6OKvRX+8NbUO1lu/twbDYpDR
d3do/Q8pm7HnixLf4Efo5hXpxq709C49dyjo10YzlJ684EkINwEx90fElDKj6uGJug1q1PC485P2
hJ9Cbw1fcKyCsRlQ5lh1vyhjGNcSF/eskUWzKnEObfQBNEoXxMVhUaADD3K8wDAwY8zHP8EHg696
Y1dJR9zGcC4nw3/JgkO2Mx3sXoULzQvoZLJiDgjTy+p1A5kF/Uid30jIJZmeIFc0wsdxu/grjukX
9mZ1bAqmvXLkTOyhruljvM1p9+KeQ3HZ5/09Q1kwY0AH1vM8wqIIi6/YBEiRz5HJ0AaeTGAyHSsU
JzbHJbEMzmE8mDB5AjWN/FpLyO92f9BmmhJxH4+ryrdpaZdizZiYnAw/YH1aQDBEYu5lRI7BOOVn
dtWfdvCZ7AbxW4Tvbjs7H9z7al4GTw22y+zCx/3aQClv6AU1doGLg4WwFWX4HHvp0iQYYO/hJ4Wg
Wud7cMOCy223NbI3Mwme4D0OO2gmZ60rHTzOOXWZb/FiFjnQLp0dvBDRvs/ncJO0mLENELBTNP34
ZLv9onMVHRaNWlf1ISYqbOZuEBkxW5OPdRoezGni7ukbFQJR30+83nILL4S0uatrZtezNb8zy0gf
IAJ4wBqzox4K+BxleyrbcDik9DGy3v+1Fdba3ni0SvNpDCemV3RqWgdC5mDMDAZ5fZVN35Hn7UmS
x7FKYXk2VAeZnz6agBp3qN9SjxiGXdFUO3Y+yV2S6WoaBVDLOgegSw6DwC8IRYuo2VB5Y21e1qru
0PMu5xuHIheleMS3ngKaj9N7jKiA4m11MLKUdgogX3rU7otCESEGnknS7a5NDRi5IPg5r8nIdqvM
Y2Vvg4VqbAZY4Fq8XBLRDGERY8JF19gocoGx6W6byGfFTDT8SY/2elP8UhiciIpciJnhhSxVH5LF
jKSgDcGBA0ziUDOruCAVDIJy4yZv8JaGvT2h2AvMEazoWNh7ja816u34OOPk75sRFYdl3YW6RNk1
OzyQDfYU6uV/hf4GzjK4UgNvRlMQUmtRmRkuz0Maxs5aa7uGFA9K1jlatMAxEioekfrPqGcJfHZJ
b/AdYrsWjj6tNMKTTzY4yLWKxnfXSiVLQAOCNHbJemxHLKi4VxkVDEuie32KU8ZYCEpXZYJvt0Ka
1JrVl4VssdI/9XTegGx/dhcX8qz82FsStsMMoX0WwtGbw+k22cGhrGlO2pFT79kIxRb7MGcD2qc2
iTCwOGGBxX9jK7vxIukCF5jwUzN8VgdXwAiZwuik+7OxH+NAric3RzfpM9tzYNaMfvsGc2ZGYlUS
zjWXK4b50d5R9k9ibJif3SlSx+J6SQTWkYoq97cpKn0Dlf9J92FKNEA+aHU1G5yXONhpNIdI8Kba
dTd9n+jMp5jRlVyG2hG5WLSQPNIFmaWGU8VogheR+zyGmz3cikeEr7Rk0PTbS7tirt/xcWzNzv0K
Mi5EOG92jIkMJG9ItsPlLoEv6jQoHcdkfxsdVFC8gpArkCAFkpwTgzp5dv1y17S6x3OSgs2yJU+U
ScitQ4T7wMlQDZJO+uB81slonkyeE81WdCjYHQXnOi21c4YJ9tC74a6pZoOuUIalqCSWLEEU49Si
27opv9B6HtnHOeJbhnlAlxHQFgvimw4RXm8aZDl+c+bdDUI8hh5xf2iV9c9c6pER8pHFOd8bF5WB
izcYJ++s5eNZh8fJ1z00D/Blh/7DsKKH3tQ86RB2xNNGZnfTeET2wC5zUJnFOuoJg9HsGiMajlbS
z5kj6P7atgziJuiXsQC3Ip2vc4u6qxZ5u+/rXO14Wp+ysT8ZNqDSYCJWLMlPIUHwovQZ/eY8ceih
QHZXoHtU0oO0Q8bK4C/G3C6eROWCh8epy1yAaqDioHLG8HEivjKZ/XEz4xCeokLfk5OQbysFlqC0
jZfQNF7Hmmc+1GN1HrEeEDlO/yzI3jo9Ms4I0u47I/C3fCJ4dKn/XA85EpXMK6M5ONN6TzegGZBN
IKLsHCbVAyz8WZZcCWkHwU7JeKvO9nYXvY5lgXRQaSC19dM85LsuihNPD2D19dx4PX3KPb2pAfK1
sLvidnGMz2RLD/FwbftsbwRoQ2Z9PnTun+znXE2JBG/DAaKBzRXZ81hWnjTSL9uiKwRSmL5W8NqZ
0L0t2cVU2hZ7k5P+UMzEj32CedKMx9zDYIh/XGkvjdHjiZOusckk1G8xvSZSO9WwIKANvpll9FTH
CZHqiiD2MH4aluDDnE3iubdUurFRrLF2VLXL9erO52vB4d02OWjg5YFLRmJnJaVS6FrPmQFQwdJ8
eJHZNu3s9kJMNZ0Uw+LiUOQ3Ids3vPlN739l0MlJHNa8oEJJSk+opV11DBvPrGi/hHjCaOVa6ctY
6+THmf6BXBWEDgPpfRVePR7zTZjOjGxxWK0su9mboh0OeROhd7NDoNzVtO0KRnP0XH50q/PSoRrv
i8E0t242KBqUIR2Vov1J7IZgYlWeRGo669ppL+VMQVbRDMdX6sBkMR+yHh9FpNAS4S+4S3C9WAbq
iURxHSEYqrbjLSJTHrVeLZEzOYHiBTlZozEQM0kZ42uSTC0ygUz3WgJZwOLBJFJnLKVnvz4JhEeU
g8tJiDKiSRSaBs0lI8AINHqwIPZDtz3WFThYEXERzZ8ckzQt6ZIzL13tXqPtTD88sPnd13sjnK9+
2jIV1659J1E5wp/urXrlJOSqq3JHWAAix8jCHSmR6oYZymgj9OS4qF8FdCKwxcbQGRj3yRRzkScb
hblJ2MNXc4uxHtrQYdaK2zhGz+mC6Gvzax93t6CTL3xGy/MrWg8jHZjKIfGannt2GCGxEFE0P9UZ
KURqGTKQf07mYd3CWBJLM2agk434cdPWQISaslXrChzIVKVXbVDrQLPeYJkdx9j9B6Lyow1z/LCI
KpzxQ7rJvV1yUNEEfmq74CdJYLKRJcRTOLxVoZttik6nAZKeKy07l8S/1RM7qWqZQCKJ2dZJfKE4
LLZoHmj4ywPxbAT/VPtxOs2wAje6w82G8nRf9lhQiW3T6+VFSm0YW3nKckfDsg2rkmIR9p8FXsyh
3eJnqMoF0h23+le78ImMofoywvHLqdxdok/dUerh+4g8jyfdgfCD3qCmT4qFrMIcWpV7R6ZPuTMZ
F8RxJ2aMgBhDdtWIaCWYJvjFGfm5Aps6JKXehLHkDze4lmR4rDvL/2xHhJBc1MyN0wDWjjrt5Bak
E/YuKjSri+80s/mkEb1m5vTPmXyDcG36PE9M9bYc7t/g1cm46564yY2ckiA6xXg0uW1uIXZ/oHXl
B4wiuq9lnW3Z8zck/f0w07oMiQmStacTWu4D4X92RQwOqif9zQGvgYeLCENM8qVTv3LfB6BWcmrP
lKFrC+7fpNCtV0ws4n0t670A4M+XKlaOi+6h9wEj2Ea5tp2SNly1T8rog9WyuKIrUAUaog6MabT7
zNuyULRoeghViiU+pK9m0sMbDSz1/fMAU6bIme/Ps//iQIVOQCjonbxUQ4UyNkmf9JLZBmjGEqcC
qNp40SzTU23owOL+S1cj4ZSJMhlSZow4qr/pSPwRMgJeN+2AC3zYjdGSmCX5fhCc/frzWbTje6Ez
ORMlVy2l4wkABeneDUvhQU3JcfwvM2jotYqxDwq9Mxp3EERcDWaRHhG8HVprLhmGKcA75SO09f3U
hIflHyOsfrVGBlFBQ9TPbnoo/xHmdE3IXvRoYsPs1avZSyAbrBkMWhXBx/XIwWiBwrc4HN2e/A6X
iaevJ16ugV0z+1/dhT+bhNXDVBXcs62HOAhx26UYUhFf6Xk6wfyM+3VrGeCcmG7KKnhMrDc7oGXq
j7cs9b/zClJsFNKBHqbgGazO1h2Tt7zELglZiXC7GWwYMZLT3P/O5fwGbRe2VxOoHVUeSkdal0HF
3Bln1UaZp4kR7M7ssw81NkcZCmvV+OUBUJ1C4ASx3IB0ZZbyRYke/3Dh/JJacIkn7WvZsuasPqIm
3GUxamktnG8CQ0wFvqpeuklTp/3G7YiOWr+2jLTWwL338EYoHnJclaa6kCGn6GUnz84wUMQXP6oB
YWoNNJKyTnIz7b/LPN2Y3XjPA3cx+0duAby4tWHRVre+A1U+1FB/Nk1AGqxRry2DygsGOdKJUP8W
SyGsTGqUmo1x+o6JON9UdndrXRwpUR2u3JgDWWoxCGugBqFLeyLlaj0UrwRzJHuzU089ATd14nKh
XUpLrX/I/fEScnGPQy6tTBRqPoFFyFcQk5s3bA2/2aF/aX3rviaM2iNyB61AgFAu9z9Cs/igj4Ne
slykF+WwNR0MEFPdvfgGGwV81ME2QrjjPzkQoVXRcNqXPYG6tF9AqMMR16e3BO7HunX827JOrI7J
ObcbnJmgrc0YYhs5YtvSEPfETiFBAUvWdmB3ZE7JJIbAUwkpcPzgCXeUXNtJ4TAJtzbLAzIvjvvG
Mq5TlPFQ0vZdkS0ymf4PLFzuZh0mgYEvxyR4Zanlhn3hbnCOQmsnKoj2CagMXc03v1bZhjms16ER
i9S2S5JzmE7smU7OtNW3vKQdSRavFZIz9mQ6tMQQyHwfSdKOiP7VMgTIWviUozRsxuKAKIEON983
/ItdqGt3jDRz0uqLZyOjj1PIdBcEyOYmtKI8+/QFs+KH3IpDlg7rBXcUOfImx+oO9/o9u8qGFuXK
dgDGS6PGLpsSZB7xkPVMp+1ofhACa3hLRDogkOjZ5vos+uQxYyRdEL8S2tBr/LE+kMt8MEpM0jPx
njT2CEYHwWgs9BZj3rgJ9VScN7tl8zTM7PXvl1jrtVgXxXyeiTqJ/eFUDlS9edFuZQL2b/L3Kqgu
STW/5FJc/Xi4DTniogTQkBbyieEbAjrkyzjJR04IKr/8fWs6DEwHvqnCRiUc+N9mSpSVhbNXAW/G
IQXwx7gL2Onwno+wZPaNZUMEA7xa6Ms87SGT7Rlh33ooqh+0oVGgLrjLvjV5l6XigqTTX4Ox2Kdp
fYSGg0l9gsswBjoN8/K0vCKmlSEqazlWl6FLNBRwdXnRFpJEUKSe0wwv7pT/8NgdJAmfmLxe3Gz6
jX1WrIFdNyfHKp+dd1EFLLk+fcFgjTK68i8zXQUxapDcxSIq0e8LRbT0hLMmScS5E9ljmRL9afNS
V7Z1SCQDubnxNYjx7kOrchxj+RL2aO3dDmBP8W8ir15yHaQvwpnCxYXnBCzvMguHz03yAYeVg+0V
ZBLRqmZ5YyT8lafxJpL8JDNNGbtyN1DWn3HthR4l7aP9H47OY7lxZAuiX1QR8GZL740oUhQ3CLmG
90DBfP0czO7Nm44eiQSqrsk8CbJmbqHDR44RbzpmBPNO55CG/POlt5SFmvZS41adIe56YrgnNMSQ
rxCpiltaB1rBDzVTn1H5ZwhhLUGCQ6VkVb2oyhNe/I0+HzCyRKCwwCSch2ZCt41kTQ2QaqMe24YR
luD5bBJr9NC+hCryENuGPQTjTGrIUJuPfBz+lL5cT5pr3lGmvbwWsYHOEGv4tcVBk9bCXzeddrOo
6MJu2GND2yY+0Yau/p65PRCwnakAUdRgDJMqG4zFPzQkd8uQ5lwzHFKC+p4VbiP+pCGuZdb8oqyN
OfethVHkX6aGkGPgRlODV6V7xhKmf52+BrUskUAdmwEIE/ah7aDYPFqFc1QsMLvUXXU97CNTxSWR
ewvLa8QiG91HlfGx9iHTBTvcwBMnavkJWo2rOQm2Mf5S2IqXoPF/U9uH6cM3qbseOt/oPJAXOuQ9
YLlWX9ReRpttKdQpwbcRmVtiJBgZKlAFcifbtx0zJ5CCi8bxd8ItX2yId7WnUsUT1xCxgASN8WDa
gXA25ljQJB6xxnXqZWedNE2eQHLGC6+joNdYOYMeVIi+I3Ct2AzAZGy7vFelJDGck4MtxLbtspeh
IubG8o5SwdYewgG2SEA5oRikClDWWnfJsgroKU/pgFpRVdpDRYmQWEwGGAV9WFCdQBdHqy6LzqEt
7o7L+JEAPKZ4/+yIV1nNRkY75lEWBjTWaRjh81NlicOiInlHk3TJrIAS0EPlGq4ivf2caJO4Yk/J
KM8ZV26Ctbdw/W8ZW++Nrj4AsUyhjzOzadW1VfG/HORVFKn6KcKT5Ybangwrk4BZNmshAx6cg/nK
QreZl8x7EzUEBmMr8wTnVBzvldIGV3EiVW3rVAwmS2YcFcjnmZPZwAjpr1yNCEQ6xTff5vNhpvkC
XQmbzmyfdDubwAqDedjSiIwlljnk4HTYPRyZhuVErL5SNjlL021uqtksB0kEB7HSM2lrWAOtB+qM
rdZU5TIYu1c+5PmelIS8qJ8+/TCX0tKX2pseZVcbRygSOoNV+HDXs/SzzY2b3irNPAgf1AOgVpr2
QZ4Y7qjgViThubGSXU5kmocYu+eDVAz9AA/9aUoSqKqe/Wz5m1jac6pgqrBBMwd0cWWY8mPycnjT
Z2ygXEJBaHyqmfmwuuAFC2URy2JfwIBd+n26JW30UMjuIxxSvmwHok9VmJvY9L8c88hiiUMFi4+t
Zt95ET4hDw2rkklQWDCmov9bC8M+M+2jDXdLNr/qzSfhSAUfjhIn33fqN+pq3HtHWMavNBjOGBdR
90tRr2WjrBHF8MIGCxeFz1wvkpued2dVeqhCmHDaZsdU1AdY1Nlbve9gUaWvNF02mjhW7AdJq2/X
yatqoV1q6psZy25dQbDxxmTDFUDAQNv8Kvn4sFrr4ljNJU2qlyObi53Telu2s0SkhaBXG8ggx5cP
/DlChuGX9yzxsbOo4sjXS/2mRKQZFnBMOgKWI8YNiZPx7qp46RHhsIIov5k97nRTeTB+JeYRtQse
yRbLB16s+cvthpL8g+EztwVxGXl0xgnKgMc1PphlZJiMGDcryM0LOzVmMfOBjEFJmdzAVt5DCDQy
iZnB8J8SERMZs6cixZR1oWblulSfXqcMC8s2mS1BWqrLbJVN+TuYzmaqedTH/G6OCOCsKryTeeHN
SpClXshsM+XxMMW4EhoZ3H2N9ShnVOaI+MJa4LdmvIPSCpNC4N56Dfs3Uj6alKQ9KdceEjmewwpT
Lfq+MvbvoeO9WbXQ9gqDyZmQwYJPCchVti/KBgGVwDJGLQbVwd1JbuoifrSm/TKwrMxKaA2zGFiy
DEwdzUTJpIM/y0AvmXkJdUJI4ms1qu99mF3B+ZPNhHHWL1swHhkOz5xsgZ4V3XTjRFMIjpU9dH3U
NgZoq1noiJOfu8XMeLgNDmyv099TJJE4c6tXSQcbDU25dRtS2Drtw1aas6WbJ8OhTQtqHIOR1E0A
0AmQX+pTQ4vZq+eLaCw2atu84qJFnmnxUgZNyv3r5KABm/7LYcfqx+SbGQ2RG2r6j6t37XXqsWKN
fiRy+sIU9hRLziJshq+KhOqZXostXKy5HJmrKdZAz5YutLBCuts/2R3jmxuHR6euVcixM72skaCX
8kJoGuUBvSJTAeRaM61dTIkUmrIbinKT6eKTN5pjGWV8UWkHklXA+0pyDwbs6Hm/s0S4qv8HoKh3
UtcWYTxOlhUH/UONoxOsGoMfckZTy72jsDkqWfXWxYhbjfnUREtHfMiGRaU53UfI25lQAkWNLJ9V
s6HvuzhbYQM4U6dyd324rd5vQpFu4WwueREWiRGf60B/cLbTiLXxDA3T3m7DLcmYzGvrgy5CFrnk
eLSW/Sg1wZaDMNx+RE/D0zuIlihAdi3oz8pZoXfnxk7QRoblViv7hZNglM+MnWH7I4cMFr2q6H6H
TP6Ci0Q9VGCyry2xy62R1TzKZkdq9izjqJsHUbvr8N/nSJargpE7ZHve/mDgmRq0T97SvzEqoVEa
yc5OSUUXY/jnpvj3ye4BARqbLO6yn6rmWxyx2xatkHvRsD0Umo7ptSvvVtk92hJKGqnF7Fhb1iw1
FgMK9OoONbqiQWCzEnplhfzrKyn9iw4kYGFF4ujEabtJlWBhKpheifIJiq/aKg/g1c+ous5x7pJj
bk1oLh/Ls6+w3WHiSIZqsbfU5E5E1hmtI/DHLlxXyEB8gHOgdu+2MR6rkKoB+GlIlAPakxTbIbc0
xKVmqaBwYid0zjm7UKrTD0fdvYjbvRDDRUMYjNn3uymyjShIeksS/YPM+wNztVlpj/eRmR4NHYsc
GwmeVToEzAXOybPkU47txlRMEieiX9eEsGcjiJ67JuFKnYBSO6bbornaTr5BY7BW7AKRqcHGofc+
8qzCTiagQpM9lSZwuOvmI5kMjw17GbQO4xkJfjADBLGNp6gfEYT/ZNW8akNhvoXbyzX6blYqgtqa
LInaIwYwS6xbq5Gr5QZHP6QPUsZuldr2KbDjs5rIleXhB3bIJ9CTYldgBhjUif5VC/SuOF0mF7Gg
tqwGGhQUPcx49ONISjDhs8jMOnpf6UimXOGGFuhgNbxZJXRd25cLHjmiDTjLVsRmIPFLtnqLobvH
WI3Rx/TsC5FtnxGlHMkbDXGpwXVIxk0ukNT0CrGoHvBMg5DhbLAuSkyizihJ7UHdPMPGXG/sHNYd
lohpmqF+J5kjFvnEvIppV1eOErwZCZGfap8nK9JwsHZjlEOdtCrGdpf88qK9pQpPSIV2dq550Z35
i7LVol8HbROjT5PvOB3A7/IttuMEuSz8PV4Oyto4eSI2cWc2eD+6h0jdqIq6UhPyNVhkdbO2zSZG
4r+eHLeFhtIN5dxnEAj7kJnbSPYSOlaSLTBOG7qCCLgkEpN7LDLZ5eKuYIZtMzsg26pYeWa/FyFP
WKib6LzkuE+GHCtn5+G3OCtYJqouZbbScecmOcEbHmqOOdEaT0NmzsKhvyUolduNXMsxUl1m5QSN
DRaHK7U9AT2btMjvRZdBXt3ZedEuc9w8iVIPG2HFBMxF3NuFXXloqRgeCQfDuYV43fBDjGEZJ9hP
0GjqBSXhOyKvYBFPVt0257MxtY3bdceKJ4bUwE+hK5fIauAAgfQIfXZ4SeWCIbVIpRLJt2UgbUpK
215gFTfzvZtxJtL4u2tUxZ+Jht2mKxcgjjkB64CpimcftQ6yIymudCIBFk+Q8zmsXumAgs4QJq6I
bS5X/bxvp+QELfwN/HhNa8lL4lv9vNCdla4wodJ65PSKE796B9kDXkRQrml5SCDaJkX1HiBKke67
m6r2siOCi89xbuEunRPW/KeYCRunqaamyEdbU77Ydx0SlZkeyK1pE8tyoMTfOZdq/+bpLCDSRv/u
fSsAiP6ejVVI0rsHnmEo0Hx1+wFlGzMzWjalgt82Un1NM2sJNQfAUrVstfhOQrVPn8A/YbyH25BF
wWWoigthuspNcbsWQEalzIs2iV6GPiLdYX1/xOW8LHQ9P08y05lIFfHZjJjKdYjvx8oOnTenDN4p
EjhtUyM4VyN6GsPQyKeupXaPlXOsk60VkDNMkrk8pKTaVgMIZ4/nPoiC76wjF6x01WYxmray6x4m
OQ+fVSeKbZz6AOpbZqh6nr70rD3a7lC+Y/Uw9n6HHNXtrOQlaEttH2V4Bd1+OyRddQpIgpilVe98
0heBmW4N7ShZx62RXOBSssynIoLu1bkRjsJcZIfRDsu9RYTBzHSy98SQ+Qs1iYTBpordaObF3XOV
bTOWq6jV8keDPQHbBT/ikIA8nD7FFCmRg0TnBf8yWrNDwcI/fZKx8jLIm3iq4Fa2qZIOQHidXWkV
3meaaPu+sbp31MZinyrMeOy+Kx6+SThr2JQzNF3jabBqVrx9qS90vT+V5LQs0UcgrhSflWJFi6b0
rkPBjM9N6Z+HfusMV3gKLm5w4mKQ4TGgF6y7WqRtmqZeDbJM0g5cNft4M26xtbaoR4zw2dZWtOlH
n7AW5G4mONmxt47ZpOpu7OCtBse7Y8DHQBEMZJjXcxmyGqkQus0hej3dio7QRRVRRS9JXg7r5/5F
LbWtkBREvB4R9krMtDR6Y7CGtXofXJ2sSlW9RjFxNxRVOy8bT4zmgVdXDAvcT6A8qxKPKLUN+0Bj
U+Ed4vdkHxDwxM96Z+SlQU2qBNek5QZ0fJWxQpdfXI0ga5ziYHuQfbrWl4ysG8UZvMPp/8AVD4+5
MCevmdyCArPp49DRoKlABJNVS73/6UOQ6KUpQ+Jax8tYTwkFbFxQCuCS9zaMKp+1Kcud43gXlXBT
fgr17JCetpJITwcVaneWlJesRGiWCIgGvAMAGe1nE0J6Uj6glJtjwZUWMPnXcIgYrkIVwYqTYWSi
YpmLratrWenK1d8iHPK8kyRBOTCDBZEtfCtahb7O1HnwwvifyUioRhY0L8vuN8Qfn5uhNkNkmS58
oqc4DQh0FVzuRREDpybyGoMfMw6tY8AA0HNhNeasqn2E4W0cLZwQELc1MJ+sBgoUpljEJw5kQUzZ
Dux3aKb6dkkk6YBUiCFlSAWqZtFGy76trJc7pJn9DKAkewVJn2MUx1L0J/Z+bMv1v9bysLdmD1XQ
NSahCsex1Td6Vj+9mmoj7ZWlVigI9Bxy/PLeQC99RTBmLLTW1NYlzSaySsxxSF2SDH0OCDUEwdjH
7Qm7D8uh83hDzHLV+OEvM9eQsx7BlEk+Shxh+bASlJF9HT0Yljw9KJ94LVh08wY33btuMqzT+5sg
8GxUoGY6xgOmZAgTNltapFaK/G8cpZjrTUuiN9NBDbeGZh61qsdvGu8RGoL2b3JSRdyVkjffFZ4j
mN32FZ24vlUPWa2+y5hDHTXQA/ld4pfXDN7DJZbllgsLvQQT/tL/13rajxPySWqyxmTbXRJsuj51
9BISAg0zlK6YQZqGeiiAJsHIYzJeKP4bP1WJrLM3x3e9QQRmE3JG2+Rt07reZC7toxUisatDfBh0
oHmMXYnrfMPb/5cx6NYZz7INOmVu+Z6w+2VXNeEjdQPhfNS8IV7kG2gqD3VmfSPADX4OKoDmfypS
jOUgIlu1qYKTF0BwH1tCGKga0zq6x9LBqQMjbVsVW6038xOzNSP20jmHzVXkVHBOUH8CeN0YVf2b
GdHNRO49iXYZOhTRN+Sdgxw3nv7b2bA/s1ZxEdOZV8837BkTM6725FNi0Z7XU1wWKJKggJk2KS0t
AU1Hj6WNCf5flzCOayplFbQ4tDwU3MZA+RSHtEWycn9azB9+n6iL0LF/dcJc89prZgrLa6NFaRdd
He4HwoEmI5ANJdqLacESwTos8teR5r3GOyEDX7Ve7gtEELMgQVUkimXYB6gGs20gyfjJw46YmIY4
X69BNVuW5hxJDdmEWvEgtvyRthrmff+PcdfDUvobk1QccKN6UCXOHDTGHO1lO6t1jOjMOROG6bO6
UlhG/hs0gFShh7WFtVYB0Y41WfbbMF8xTVIAm7Jf1mGmrtrmBt6BulFnhBJp/dnCGmfqR/SkEdqz
aVubOywhkJCYJBkMSInmcfUZpk61diLv3XPdXU+w3uDo105T34nW3oV13/Oq8gBG9Ydambh9o/KX
nSztY50Vs2LZDTkTGFZHm0qjXxI+e7jiB47o3COpdKwCAOa4MJ1muqvcco7T7A+ZHyeCMd6iAWVv
rCl7HWIMeiCBiQ0cTp5isKvSZwD/fK2a448hWyCntNa+ZX/ZrzbiDG1z84jO/scJTqnFfpLvp5vx
PJRP6ZdEBA4cTkq5SYWLRdJlzCB7SmmZo+hj8WqP9anr4mNWN0u2WBiPSrR3Y4sjlxUWo2fS57pj
X06OWgc2VR9jQNAn9WTc8aerDulGNWavWh7x7/8TRv/pixWwjR3/ahe45VozCQEBDajNo66/hiHa
6cF/uRa9Y7QE0sd/A4YUeIz4ZqiFvVGH4MkddqTY2UQRKN8KJLZa0fFo+hdxONVCiXB3OQQVzN0M
fWwESavQEQlGHrJLxs6zKhiqLTy2A7vFAw7uJWiPBb5EojZCRAJlmDwRQ6gLfmCbi3ProKoS/FyK
p7/ljCnnCJU2DGv/GM47pj7wzsXhJtZvAjAj4+4IL2vaHI1YsD3CxV+PCOiH3F1k+UcMVzsVWbcy
AvuqNyz+YGgwfqiSTc8eb92ZzS3736gU40GozUVqUvsMMcEGSc/y0XTdO7SUj7qoqh3+V25OpOE+
UT00gYyFKBCXXZTf46B/i8b0ne3KXO/SNV12w4r/SWZwvGg0LlPHq9CP638Q1fDC5bAhVChpoyCF
ohIdggTc6NU2dMA/yHTtKOyE66BbKJ6FiwNCANwbZYtMe0sxgpLlEo+0KE6Un0vexxiKEhvDU2v1
pGt9DbbykGGNWwGi36kaYPpLezxjGHt4Y/al2NV3rHHAe2ohtlz9YtGtqso9e+lwaLgTsXP1Jz7d
jdW0t1ANwJ8HWO/omXVDe9QJbo3khygeYuv2sG6R5qp8KhEBOrZanPMgsxZJSlRbN2Jv7yubdrbm
g6lrxvb1tveSl41Y2evqjR+zaLLqbUjwBKKX4D6G1pWSZvKQwhR6ulHhQdrs66UKcKn3VH3RquEu
ksBUIQZXjF8MB9/qWNDgovRoEGWsU/BmhFHSL9S7UnV8Mi7QYJasNlvn0ZjFN73YpQgw3U2Wl6US
EvHJNDbKE/kCpcRAuaVIsciTSbJobarDJuvCZSVRbqcOblkspNmMcuZRlVwcboW/HJ1JxEqPmzae
q0b2q+bOLXOZLw6YMwZqqDmqqoaSYY4LeO+j6ywa44HU725P85is1n5UZLJaEv7WlACN01x0Jzoj
yF7nVkqRjMCT1fIB/9ANJju2wWBr6v7V0pFYKRpXfZgPR0h8pzFB0RRH2tob7LWlUoK6A9hArKOk
mu7FGB0UqT2dlD8ljQvSPpsIsW4rNUzF6EwX2NbeBq37Lo3mljOg6GrmGW7Cm68DjPN77x1qGfUK
T0eN0GmglquFtxRipFafMndUrd6FnvUDweccJ+jUnQEBB8yHwpDc9cVyHEt0JvnVtbFHdRq11lSm
SJ3xLNEc9N5mdIb7ewAphlVEdXjhzbviVpe0Gbfa4N79TOR4tot9XFXflMezuGieVUSGtIMtrUdP
H8hVpo3cTQRZz9maXWQ3OIzs8L8FaYi/n1CSscPLrAFnNfhIPfWIVEqbm6N18CNx7cIMQYeXELRm
n3Q/4UxI85CTaNUh+dA19gq2JZ5jcrWH5FGGaIzKvGfWaGU4kygFO+NiKjtN+edi62OHyguGe8+m
IlY6m5o8eStFvaprtFBW7M+hvr6x/gZ4EtBPZjJIsKMtwvwsiVSYoymACuA3BYEXkIAGKjGvdo7Q
3fJ5iuIjV8GyyfzXVZOXq6p/6qxFcsPlEZ0TVNAd1rGZwwh7rgsbCj9ZFypS7EzE3z7TRDQNYGlx
QKDU6UTcbBsXiQhqBUgDsAjXljSI9nVr0LLVs3SDj15tDnnS3mqDR7fKdeJg/lkjc8uKhBW2WbhK
xQIw4jCfMjDqKPyNi+BkI9Ma3fItqNAb5FG2sRKqfzbNexnZh4KhM2sa5ikCZQB/ZSDtFAFH9Up1
31xaHqTQCRRuxWjiCHZDg054G2LH31CyfRc+6iihi5ODB1uzxaehNUcNek+OCdUj3hbB4XtKnYYX
wFjlONrJKDvrgxKuukBcwyh54Se9pzbPOawZeATaQwvsjr9T/wORP6U9ltQOzg8eo3FGXANPbRBi
Ua/IGI9FcogaM1zlLkv2/Bno4VvWOND/S8Z9vb/uRTtXc1zUYGT3ec0P3MTjh0BlvW5JSVWU5NOi
vvEnkk55d0QWL1nY0Jn12nXUVHvdOQT/WfdANB+KBtZMoqpYNIG/0fgy1mbCgdR/aYF5z0n3nn7n
ShNfnhWc7Xzn+JyFAkXgvFWLex8NR5lYKDojfakFyqUKabFYZeIFzLFHdHQ6xlIjdQndq/9NZhgS
OshA7Olu+GMOVqA8rbE5tDZgrBLfQoxOywODi2dMriuTH4C12aoq5A9mlem1DVNu09QA8RXr9Y90
Zipgn4I3fe5yCvklSTuR+YxEtQZ5T7b6GA1LAgWc7sf0uAVj5vRMKsROwmRZuKZ+NVAkmAPxfE1+
Vv1phw+EhN11qyyxNzKUtodqYRr5uZO8dh3aeQss6cxyLGPpJxpFeIqAR7lVllktOyCtBGRNyXzW
v5a6gCJz09osGLAwzR2S55hDMBEcpLWrtGKf9MwBJIOwaGyOwot/ApU8CrWsyZUBqSPpiJcrM1cP
UcWVFITZ1u+7YRabC99uny7TEcZ1TPdR04cdW1JvQG3rsOugD2a109aLykCXlOvJP3NwX0iAsXuz
VqYTobANym4p5TxSOZTt5uq26MBkmrvL1pPkGWWfuS/eMa9wZjG/6FRxQYOxK7VJ94IdfO6N1mMq
qeoKRyJyc7G0BgPjT8zmRWhvuUoIOu4pDhp9lokIVpvPx6Pp6W9kmLskkD94kW7/0ydqLYZ5OW1H
Ooev0c45lEKkyTh+EIodRYAD10qbm9szVkiZN7IIRrXUMZM2a6T1HhiLGnbuSiuPiUvidcLxV2a4
/+uhXk2/h6VU22kX3jTa1s0Y0dAp/1RBeh8k7SR5GXv03UcjyHemaf55PBklVrGZZXV7AEKoq0Rz
YKk+7ebySR7D/itNzl5nfmBsWieFTUCpXpyjakSCXF5Di+RJ3/xxonFrCGPdp+HTLUNE/oIFsw9B
lf1SzJMxeH6N7QkAiNPoOyzigTW1eJHcORUSMEPoHkVgxNNji2E51MbRnYbtnk+Ul+YcOjwgdm0d
q8JjYUH1G4aaxzXPvkhB3CrV79YevgzH1RbNUE4oGbmsKlYeIzIxWCLiw7MNbaaoj7aYnJNw7xeF
wb6YulCT22hsu8PQpatRxc3QKqx788q40gTcB1umpIgRROM24b1tmGUPUGRZv4TLwec5aPHAz+JE
++e6a25ZZhw1JGbHNFA1n/oU+3ygQUFgdX4BSHMhlmTt5lBChdAuXlpcbKN5+gWKTIIDE1U5xoiN
EuQXog/P/DgM7vu9UlgfjYi20zgAniQxvDWiVwvZcahUzyFLscc5wcpv6pqajXbdQuQkCZVnyjEu
HcQkHChzBosSPDq/itS9K4MwvgTzBxrnvkuhtznwLpVxqQqLVNoye9oop/uKkEKIQXlASN3oKT+9
QfeUAe2eVuEvxcOZBJkXiIYroVyKE/TX0qd3FpNdQFXFmxdlP9HC39RVDyYwnnYtIY+9iz2g6pwX
EC/qwXi4YVk5YGsZ+hARJjfSLCyzzyRLkABk/aMLIPsoBg9oTpVjxeFvxxZmQZz1IjHTb9KHMPIp
6C16ksPiiNE96P6IjFOm8TM1RAEiIXSPjnr10SwCG6CXqPutZygw6u0wWnAgPRyPpBEyIGdhQ0S1
xVYwz5nhmhUqM/YhgxpGy8BvLlrR3CzhfMWs2d2O6lcf4Z5N6n0zIkd4EAKt7FB8Dp74tJE0DhUv
KNHtwTxlhEwsMh9Y3aqfaVbfHSO7Wl1zAy076WRYHeCvf3bOMu85u/TcuqTobxZjqP64GoNhS4+f
ZsgMw2fZhrOUXVeJE9Z+hAJVVwCs1Pg/jYcu2UjwTzhjtNFLO2KC43OEasv2DnzqG7bttC+LSOyy
F16tkotWmoCP/c9Amc5q0yQDMHpYTPDZt5bEdHOr6A70fb0ltxiCSAgYdJY1+rBIcS2kDG+Mgso9
u1lN3S3rLiEfPj6NWlZuOErRYAgBUwOGpzdpKUYD/9yVVL3PBAVlIfQC62BLUlidLppmxnSL/VZJ
PEBV/DK4ANg5wqgZmWCVaEGJBMdNUbveXqsZ67HxxrA47acoURTsxPTRzDR1DSmYvXas+M6c5zu0
6HmN7Jz79cMlH3GI0YopBZeCsIiEjoM9rrZ4ATJjU9bwN6N0MzSsR9nNQzA8eqwB0DBFaxGiR8AQ
F2+7Eu+DhbWoj7qKylfsqnySJ9I9NW716xvuVSMBSQbqT+tlv6wsSsicuzj1/nwLtRipmzIgH1wP
DlQ1f2nMesH2ihRLeYZXq5GXYnCvRndL+DekIfq72DUOBXZUxUA73bDACv3hl1puZZkIswhWVdBn
T5liPXZVzxHbIf/S+jr+lsax9RFBuz4LSMNp+bWQyAWWzwONaZmBXTX3VOtSNozGekC1vcEKoNg5
tf2hMBA4QSNdW273NnR+ycyxxlozUTFDY9WkdY6IlPvPlhMfLLoFKvh+n1vWEjrTYGwcnkT5ERH9
lsjmSNcczTxLnyOvJINTh3bjATLG4sPKr5URVIj6YNqSr08+bNTsRUaQztAVzyigKJMd4gDIlt7Q
4Gx2D/Wkm+o048f1Au4iTlYSYL6ijJs2rj5IynCXReR+BU5wl0wuqjb41hJWDY5FCC99TyXOqZJR
6OnFR8S4qsI2MYOxznOXbOuYB0kiDjPkP1cYXyrhE2acxvMRih2mZ5Xeq2jgq1uMKOMAm4lj0F9b
+vAY4qk+pggaCXFQAGKYjEa9mr9vMHToi0b2V6NJpD5hDdMMF+EjyjNL5dwK2yFLmwi0FCUvOzc+
Nre+kNC30jFBVzXkP9eGGRIw8NVqrvUwrlb5ZMiP2u+gLC+NxK+AD16kxPUKMnZj8Ynk40EsnrlN
DQXGJtW0MxZrNH2cRWP7GwiUdaJ+CVosYrrztaXrX7xLB9MfrhIU4rRJvhkehTzd0o3Ugp/OzNde
QQwtT+S1So0lgZ63AVsvCEi3nuH+nptO8YNzYNPJctjqga/MW3C4ljYrYJkuQBgaXTFZNfg6XciO
k8HSQvEYNsEi0QhKrRzTWtSt+47GZmnXbFAUKiUv57Z08mjdNjpQ6rrSEPen7GH8S35vp2+incQ9
tnw1Q/tju/JPYF+PoKULqEBVvtYrZL9RDc2E2tfhReFtCkqwmSAHsEwGCdQw5s4Wr5Oasl4qtzj6
V26DKYKoAhPDj7lPY2SCmkhuAoYhhWt6EpBTI02476XPthlIdluy2nCBbTuqg0Td2IP8o83U5SmJ
Gn/lpJzwDrwFjZ9DBvoKHfCC+ygvwOnVGUtUH7+nn/l3Zl/bskZIaEZ309CPdQstxXD7Xa2Im6MT
6J0ChAOMec417x6EDMEp+cJNHpO1aavHDFRTH3iHXubHoqlWjRVD2uIli469KCI0qwZteHLETbGO
TeUcUpe8D1V5Y1EoVdBfBHE3LpmTbmQw5Wfim3EIQQmOV426tHKwkLGDQ/vCwZDOs647F0FLP4TP
KIWfCmaakQ9xb47CUM8EpJHUJM732Me0TrGIE7Jx8PTivWEhiCiEQBf0gkxm3RCmG+Mw39RvXixv
sQG7NfHNfFnHLCVrdw9TDiduKoi5yTClN5SN7Ejx1sIv7skbAIkqxW1ECjYPw8SBBaCtjLj6Udm7
89wxFNAgoAOM8A6oqNeu1j8INn0vi4TlrIY1xcRdIJK2QKSPtTdHVTU9sNGoz/9/xrCKfiXWAOXt
BN78yxH1mQ41XBpG/S3L8H0YhbIqSj3a50z4cXsrt9TvP3FooYp3h3TZQ27Z2fFVsx12ov6gERtA
lWNVVbJyfKNZhkH/MBgen8yQc5Y2nZndwA3jx6SXNgiGMi+oJ0c292CboTxEmVkUobPmOdXZ7W3x
/JNRhi/HbyG9dNR2BQs8JXbvbqcykm1luqwNl1N2qWI/lzLLFrU29Up9+lKHkBmze6qC8E1hHobv
lpg/pchX1NoY5ELqE4gdcwa0lp1D5XMRVXhSWw+glCpmwjjc54k34b+rzwZjcA8mVuM2KqW605m4
zEAHXKKSraFquNu0HZ6ZzqFcpqTGMhXw+WGkLH6KAlQpYBGU7Q1/F7MZezVd6gEjtYFD1M+8T7Nn
9JZN5bowR2eTq/SdrIIG6X0mlOMQA78zkw/Ej0xlVjfxSRV2sJYRnpcgXRPluDNMqgkrzu9j0xLA
2ig/GprVrNAxUWUeUhQeFymDLQUsHa4mj1GNzEaf7FRZnjCDQI0+HaiUUCDVA++kFN669/hcrS9P
UnMGBXXNQB7zLK6674mvYYxEQdf/sXQey5Ey3RZ9IiISD9Py3qjkJ0Sr9TXek5h8+ruo/04UqraS
Cshj9l57qB8ycf71uXqRFIayK7aZ84p15pRORbe12ObqQarWUUttbs4r5g4a7yFNgjennVi8yODV
KQtaRUu8YKjPltIvyHhBMG8V+1ZAtDM82Catl0wXgYiXGHlAeImVsQCs4wOJYR+DGQuUqf1vpgOM
gskxl3PyJUXbigVhG7DQ2lfBoZKjRwZId8Yfc3ESbuh+ss55GzKFcIirEJPzCdh5WU+0OKp914o4
P1nir1vY64o8ujV+kocM06sNRGtWO5mrUfa7jiayEqJZeaX+RdDyPJH5Jjcl4jvt5GHMQEOp8pWI
vU+cy7/APt08EGuPNYeo/LvOHCUQzZJUVRNglPV3RAIuZ9lPj0UA293XyDxirgMUAzgwXOJmsR3c
GMBZgZ6N6xESqJlu+xGpPGP+NbTlq1aPQBBQypi4WUcHPLCds4cwlp0JB0Lh/VlPTngConDqUu9f
wg8odFlLOAxfONmH5dxdgpg5UR/eLIuU6Fy3N2k2eItxekNeEzFuVz5xRqx0BAC2hV36H60BKnlu
WdxcrWvh/teNJQ97qc3xS/81DXSGUnfPLjDtKB12g7XUQla1laOhO0FOT+AmpxwLiSauT4WiDtcn
MEEcfU0RfJa+8SO8+WlVUTxE7buqou+x0Y7JCPTJIho7iiL2zla6sbUcoyQr9MiZZW/xqh/vPKCg
BnhYEgElMPajww+8mb4/wPAXlOdlSPWUxbOyaFbqYWA3TPcvsxJ6MSMlxoEFQtfeKp9Coh/q/GCH
bIK641hxU46jf0YojubDT75l73zocXEYBWL3Mflnp8aqrbl/OsEh0zbVVqu5TjrhnwGLcvoZZ2GT
kiG94iptHyTPDOK5ZyQBrezSdPcBAawEpwY7LdE+JwKFl0LDzq6zbSqad1e33IMbC/iOMKBY2rJM
dysCK1iqwtLqr1mNt7IqPpEZWcycLFqE1nyJMEUlvnwoezjJrnqkLC2LykG3l+2ojh8Vqsdgyu+N
9LD2V4xA3aXpDhew7VeOXgh5fvMZzKIvf0KRwaOUApvKN0zfExF+2xl4GMH2F0vrerL0iYXhoDaR
/jPaw1nFVfFXjCShucfe6e6Wq3HGEpc1wzqSk4cZbZ1VI5lCufo2RgOFnO7l4NsmXOnoPMj4M8bL
lGer0Qbbxe1+qTkKj4aJVCsdWVRbTYj4JfXcW5dIhfWDg7Rpc39jOAUwpd+8cqlM86G9IU5hqDsF
+d7p1lGUxTd/sKabPaJOzxKvWzuSLbWB4dyIKWvqyEtuNVtuKIRY6X3dcU9Dku11V6obtGh1I7pe
HgCgfSLq/7ZRo3XR4fk/sQQkFQYsB/eXu8MYTEzBWxbNRIakeWCQsBZTk627LHsN44Rdqj8dlJ/4
a37eCyzBBBr2wz4U1nmwdS5NUO59CYGmB4mk4BayCtUR1uf/xUliv9uNfVfudPS05LNKSv/mpUaO
jW5sTjR77blIJZb35q/IhvC745Y1/yUJGzIP/csx60OK9/BeTNP4wKLtbABiFmC/8B+nLb0h9cME
UqhK/nbRGWS18eIQEoU53HMXaYq4PE8Db51CATcGR98PZFRtY9uuXlMsMIyLvP4XYeGaHTIxx+Wh
HjxzVaV7pgPDKsjpwxhza6iWRHWOWnbyhjLy76Az1tV82RNK0KwnQsqX9vyFJjgIlqz30JdK7yBK
t9ii6j5Lw4D3MebyRmudQT1AbKfH4w35Fp0HkiTLikeyEaKZqQ+8JtcMHJvxmO/mG3SVTOUvJgoE
a7Ht7A3HhQYess4CpsNpmdU/fsp6qcaImsvUuZykLBED6cOv0Gx7jWIYF5hvAdULm7uV5eIXWcvN
aKPpw6eb5OcS4b9KOzLgShkfLUH4SANGpCM96qY1JUd4fdTruPn1HfnHBEH7NmZzrp7rv+ZCxhuk
SP01qcKNEhG8W4n2NO0c/24zhsQJbNV+QmRPWV78IiHZjDChl7Qykh3lhtoprKXn0q4veoWDruTP
D72nfoJmHzoQiZAJqlXTB82GyzNDKDZ42OeFWKvQ/uOOc+at3p9p1eeREOwVbecKqd/9FtmTzQOt
aFnWt+BgAkchCauooRuM1ESrJ/rd7EnpLLhft8+XQAWZqfs6OR3m7MlxIIgiyIQiW+T1HlHBDCcM
BWs6qFzEFp2fr6LSZvnrg75Ogg/G0OXacJJpxXCxtfK7pyv2boTk1WbKmIPGmxGYN0zY2z1/utth
TR9t2tChfCJd8qYihrsl5txUtxzByLWAFj1gOzfiLrn4HewYvGrvnuxL/hUtuHa8IwUeurS11Sr3
B7CyxDNhhtdMdKzghZC6NI3R34GFDnd8Cu2Fb3CDrZJ50ahPbDQTnLlNS4gHMPGzP4YH44rWi3Eb
1guFTvMOVqZFMa/tn690DmiIg/HJnlwAz619UcCQJUGDK5rqYI1/LL4XvmVfXAIjKiTeJ3sYl2rm
1Ll1f+/srEP2CGsDsBqp8OHKKHqxC/2SNzDwaa8q42THU3IHddZrihFCwRDdZ8sX5/nLCO2CsACp
lkiVX4kmay/CD0lbwwmFXIKYtzq7NWPEREVnXVLmzGmr9mgOPLqstu1/p2wzvx9mNYlLOjAgQyHz
JkmFooFK0hPMVEJJtf4keZMHjLWGZQRffYmbfarPRtU35ynCcQUAaOny9KysecCstOlMIihQmJFy
n5lZppDaWLojVi3Regcb85/zq7yUJ4sq8aMY4w375DqAiBIz+1tZILsXnu/8NdQjTkGOjVsfFc4x
d9g4tTF2UwHkKTf5MsG5w7NxkRb7pQ9wk1lHXSCe1GP7Ra+AJgWOu9VDFGXxFHsnzK7o6gzORpd1
iw95GD1QMwJo9nZJGL+kjfwOguI7kPmFaPB0kXPxr3KXZbOmUoB32LNQgKkEAPc4mxIMe1sYuKIJ
ptPPmouOCbIiaBbhTauklfuhB6/v1uB0ObovY58wSHXRfeQiDpYhtrRConedZLBNAxuoEz5DnPyY
4n26cA38Ofq0Zmcx8Paio4YaazE48obUEdwrj1hhPfD+sMi1sVRoU4iWR8uQ20h8G4P2J2ziHxtd
3IInLWBS/gaW6WGdhNOf1MzOzKjQA5ahuTPyGJdVN64kX3NLcMcSNsay9sAXDE0WbtryZEHGWk0G
/3JdGOso4cFWFTTGjIWBsxAG1Tjs633JQz4d9iJnmZIwIiyhJBKbQmB4nfP7od2enx9qov7cKJol
5M0aeCo+bXrjqUAbZbcdYNpG3fDKs3TzWM1Afj1jpTjoxjCjqU19SSL4sPWUfSI8A2U1RSnDTnJA
quEHOWq8JOx+WvXTn5pk3TNJqHjy3G4/luZ7aECGAhjN8hd9DoYmq+vjGUP+U9qZjoPynwssvEWS
43haeDYIZNDqfF/OTiaeIuTlIItajDlnahutW5GzL2wh4E8KIBel0T0E3rgZO+wScefYkPvYSTjE
FCIDpEDUYG2siYwvcZGkHmIf/xHnSJCrUPd3FrM9uoSeL287RfIb1DkJNaqk6x8q8y1I3yKfttA0
bbWTMUOlOceqdvkrdGB7dqg0/B21HUj+ZZ4Id59Q8sajt2epw1ukE2uPGP8c4yubj6ylQ9LryXQe
PS36rolS8P3ytyQjdsnS6iNI/O+Kn6tdMV2rQNe5jBcWk7CIUaZjJZl1QwAU31FHQZU4ONjnD9XA
e9QMGuxzljpLKQeowfNlULkbdL+zVZiMIdZf15oznrsH/4IHla8jF1QUir44craYsTDZJ9pKlA1F
LjbjrcgQyBCxodNIsqzLSguFQ/irCWfl9CUEY0+wEkJWvQRJDgY/o2jJWmLCXA8uztAUf3A3gpNU
HsS8CT1kaVCEMFlzQTFmN6D6LAss3t+oyglMmRVDIBgkA0OM8dqwSoXZbisRfLouJ08aEdJY9OTN
zzRyhTYHmM6yq+z/IIQUaxcihVP0xX1GN4JO3PglO9hS3cKI2y98M9u4PLhtubW65icWTFdyCVl3
xKs0+fR6OvRnJ/6DPPHmgWxEe9Uam8iMhotmJNsch0c+9QP5Rzgx7UacdEQrHAv5tdR54EzTYCw6
M0CoAkmhdhSmd2wiXtmHG2myexk0ngUlRe/Kb8W4dGZHRzji0khG3YGxZEJi4jmEdI3Cetv06MMC
m5Iejv7SrziGvX5Ao2aoXy1TB3q3clXybTOXQ2o85ujrRpZEenrAy1rxQInQeOAoANe9tjHq5Kk6
GcNIWFnOpFayEC5fGYLcYEyQmefAXWldhqx2wpWsBywTEUPMOQt7g/R6uIYOXh/iPpfpnGpvdNUn
Jsa5rkS5YPIdquFN9Z21yWPxLoiHgQSOBNQl0Q7wdbTLTHftOEQFKv+1LRMQRrq86eDQvMj196ny
0TkP4m8ubDBVOev4Lkdj3OPwAzOA9RyZ0ha/F10dyccDgmPhazeRGJyDdnT19T/E/2UbULvvJuVT
YiBCKDzckrCdWtdWa8bl1EfscvEk18RIBRjXB+9K8GW8wqm5zSJ7wSNzM8P9eaj+1aWcJ0wlVXvS
XswmvvuNVZ+1+UMrjTMBvIhgs/ICLUatNHZPSwz38mAw64l93SYTjyACGX7AUzIObMmMZViGqLx0
ogs57bx17tx60A/L0bShsmXkIfgu+VGWaL4nrUatG5xJqFlnjXmHH4ZvIWZI+JoMKiVsuLtyqjO3
UdpnU1lfXQ9yiOluvU8zcCmDt4IFjfSgyPdwBdimFYk1Z9DuoM/qZv/TlTjcSh8pX4IupE/CmTlh
7G2ylGyzWRF/PSdFt5ilEO4QXgRdxBG/GKfhmauonxWUb7bG0jzwkzd+ZC19Buy577JNv3PNXonI
IEOkovgichgPPRgJE3OcpKsNu2HFnPUfoTc/g9E92oSkXvp79gscQOS27C0gDTLg7HQy4AuWDvsn
024ggPhZIZ6IQkwI2jSWKyimPKWcU6L3OjvWkC2gmdK2GL+GGH6xc0z6gIpMZ9IeuazKbMItqmpr
ctlhGx9rdqlRujM1tu3piEba7hy8I069HVTOhJLqLVXlf6yfgUPrWDMawtiXfqCpxaQ1XyX8nioe
1Ici+SK2dVL01LxN8QYWjyuoZNba7/C9UUXhDoWtT7Aii/OADo7dmd/fHG3ENGjgghjifgkcHFt6
mBzKQPsgsVkb0fNRDuoD4a6YgbFZyP/sMFoNoIVOpDRiMgG9RCOMzLrj62Yr2OKxY+1G1F/zX9f9
qcy989uJOln4LWYP3yaKWsga6Ct1WBRHbxTiP10/PJxcGNTGPO6pohcqTna93e4Jvm7+aLy7KOeO
AofavDC8A93F4J7R8EMq3ned+SrQemECTSgqKwhEE7gyu66p4PBwcrlMn3kZvkjWnuouGqYS0bgy
swR90F2HOVIExjub7gSEJm6I+I365TvQi2PJ4uwZO2Dv51VPZAU7TuGbIcaDtHiGKjcJdo3KgPvm
XDflq5kHe4xb6wSjO75s9zXOXGMRa8juE9L4Ug6llAfGQhkQT8joWs/VDqCrd6/E76qTIetoPTkB
qOJz5ni846xASFbAVnxUsYJGEe9DKd6rsh/WysERMqsTWo2JmRfnv2bGO9sr/Na2ytF7q39CJGIz
dd1DG6krUbchMWFYXkq0AacwL/6mDIRXFRinqksPQ849Rwbdymzc/2o733lu/i7K8Cyj9N6hr8GN
uWlqoo/N9oYGD1IO5c1JEStH7FCGtPIwtNSiaojeLDfB/6f9ZfiBojh76BqlydAJsTAwgoBe2+V5
gjc3jNujI4E16XqLshD/qhPew1H9lOxi3YlTKHOLf53wrAWrIdONtBefVht6gnZEHf/e6nDgWWqv
fVFerc6RyxxYqtplnFSoOKEjOmx1Jq/fpgp4tdtvi3okkVOO224kfofA62WFm2wE/0/Xvih7HLP9
EifsZ4h+iVzvn9pzQM+NmJHMhe9W75PJzzst2fJHQfL+d6IzvraU2R4+CphEmUF6BVNyHXUAb5Fg
Iy6+JgyjnZ3HJ511k1lvU5Z6QRK+ECDJoKCeTk0w38UjIPYsoezFWjND50crBmpthus0AQLPicFh
joZUK8cPJ8GyPhRYLEJcUYj6WYnxiBaYX8DYAQVaM0tK9jH/K5I2/+Rl+mdvcgZ00OscFvGEelYL
Mc+gmWaxAlMkTmref4qCA6LIKYp6tP8231rBYqISUPjYZo1A7GPqAPgw8UrLrmTGAxRz239Q4bf+
tXH1HweC99JoIn1poabnNPTw/2wDC4tVnkAIzV29PEHo+bWn6FrjOdOk+xE2+cC0PMTpVgYIqjo6
8LFbaWNzAHEzQxAZD/RJfx9yw1yHL5WGTCwfaO4NryFl3sQjOkImZYfnLPo2OnpG/yhyTLnoseBB
1mXOyLw7OVMEmTE3dypR/5B3scDuga9L3b9qE40MDPY4Ok/MpNqy+pEF6JuCeA+/H/7ENUbq0KaU
8eIqYnlhMFkoeBaERXwxJpazvg8KTaSHTNbYEmZ1NVrb0OcT9tl8oXmztFud1g+dihJkzDTKosAm
/ShnqV8Lb2W3/msQ2Ciio5fOZTY3zty1vqaECLgM4FqGF0idn42WvJgGSKfU+AYPl7MJdwruX6q/
JngXEWJ9o+nuSYBeMwh7BkcVd3Q4b2zUCYGxubfyv7T76Mw5GqJcbZ2yhEWWWO+QE1heJyUYjq50
GZIkF626wkCDamsrd1UV9OcJZYRXD2JpZ1fXk92KePtvZkD3uSLkQQ9QFFhE5AL4G2u93WmdhbjQ
EEymxh6xzrgbkpGFnViXAqYneUbroC5+264lrRroHWIJi2tHEunnBD+0Wm9BbWqLWGm3nE3fNJsi
dMa0Y5UDF+KEDQVGI1oZGJakpPCPxEW8IsQPgVEm3pmXhOeu5nkzGZa7xdyar20e5Wfkr/uC1f89
y6fwQOQTi/+ooQIVcjqEyJIOAwrPUQsNBt1p9BIXg7hBgny+iJz8pFh6Pxh0pab8hs8otwA6uT54
3IRMDY9h07wT2eOcg/ZQGlO1hj+EQ8Yso0cEmo+NaeWvURl8FFg8LkbtagQWs98Mi8a72warTLqf
VW9aw7nXXfuYmRVXvz4kp5wvGpeTRcUGLoDUKoxwgfZNNmdw0JGFvtQ+ABwPLX2OA2TDxWW8Vd4n
iwvsnvTcHxkcWLDHUMyfL/u2QrBlaB7r/GrfpAyve8BAS2NiRDqlsPG7GsUl1ciyN43hwsxri2Mz
eXHMUWIX05ONkNswKpnH8skQaxiShGzufox/XGM8KL3AOgZAPHIyYdcOtLITcQcTzGkmUW0ay6MM
0aQWelMftWLCJTeFVPdNdqEk0JEGlCieNeYEfSSR8zLf1oZqWqkmqM6NguszAD5cOoYNFVWDid82
sl266cqyNRqmykKi3LI7yNO8ZwMTmcz55d+AoAQs4oX9cNLg4GNgYSzd9BUDwyRAHjxF36UvutOU
pFcn6LWzlpa4VNv2HqISZ+08Vl8dTAWUWCPcUhRNDgXxMqqHLZDUcSc6NN5e7DYIJaufsi2jK2mD
ybn2OuDRShdvSRSsNI1dVDgp1uC6lexB+5Eg7bf1ebLaBy06Yn2SAP/0gnzntIhLVjTTTOuhDJaq
bfetKcTeby2eb40Zbvt2CBCoBe7KYwG16kXANcQ5fm2BHS1EhyM8ASW0odOBFp90+4hOjnkk0DqI
hngnDPfXIxj+v8b99FBVbnXpsVJKu1YnGlfp/c6LCoPVa7vWiJk6JpXwSKvxaZwBHnAxNt5Nw6O7
Lhxss4VHAJpnAL6SXDh/wLxvRkrZ/9LQuBHDw3BAoGBQdEFnMqFQ7aGLeYeJ7PGMnhgdNf06ZGh+
padoj6ga6A2qePrGEXfTGL+91uQjLDuVYvHLgF4oiE6fSp+QXRZdu7d6RX5ZNUexo2c6gZrTjxRG
zxeNUevrtvVc5Pj4Uhaykucu9Lrb825xaLOer4wcVXgYBc2yoKncaxX086HTtfdcdAIVd/lNjN2/
phiOfavZr8Ke7NcRU7imilcmddohxESyGH0Lz5UVkUQwtHvRGI9wsJK/7mA9ooEFRxi6/Xn+ZU8f
z7pvC4DV2rTvJdJtCxAElW3sboZkoo2f5PCexa06SEJdLk5l7JrcDu7PD4b2FUvUpEMurdc5txth
o1PdUWWTiImTdEJB9jV0vbek5kfcYNj5MVMGy5u5UDNJF5u/fnZUN4Eqldk66vu0ZjBv9l9gysL/
0qzlwldWvhEhfEDsEORPVCkAMzWCmWSB1kHyhFQWT59Ojni6nxrrykbQ2jPYw6Ue/Zod+6f594mL
8LcyjEjKSZy125c80hPbRhQef6atVz+ev6Rr5T+jQVLdkOqybljhvQaj226Q68HZKPTwVdWpda7c
U1Sbj9TVnc8OgfTGqntz20Tk9rJzOYgxdR5aZY+XwIj5t+ZfZ7dK+ELbr3AwktIXl+mbZ48GoQwz
RrB1gcDU8KuaGvf983cbAzROy3IDxkCDhCtwvE8h6aezrvBODd3fm1Gq1fPXCRH5YCgEmI0DfNtY
hQH5LLvrXaT/RDk6Dpnk/d1B0rRo7FGtJoaIMHCT6jtLiF+tBv0ncQpnOarIORuqpoQAjoLUqAuw
zDv5PiCtENEs7zyrs2rdWwPU+tqCOeBF5jarx+iht+I7gxK1bnS0x2Zs1184VzHZjT02w6K+TjU/
/EH49eMflMdk2bOu/spDREINZJiTXgIlidtw9/x1zFaU+ipjmDZM30OrP/SukY9AkJ+q5UyPE6Ss
jQtJCZG0cYLqp3MEFni7pmfcBRVyiqk50ArrLUZLJKqh/8SHWe+yA7yh9ur3bX+0XffArTvZzFkb
5BaFSjfxZDYnNyVdpsAFE3BvLnrUf1uf5/FFggJZYh/WdzW/QxxQBvrEsdyjn0Ozl5EcN+Byna3G
CH8yZ+QDP5o3nfVI3Df9h9Un5omwq6XXIQ3MWHy816FmbtmWtGu/0fUzB0vKWVq1WytMxnM4atch
8JtXRHuvoeYRM0YXUetzL0wE8iLXmvysOh3LN/ziDTUiHDwOfizyvCS1mxibNr1Ju7TeqohSily1
5k+Jbclza+uLJvnkmBH6QrP/cGcsgp958NGibvxQwt3YXmP/KciVW8oseuNErnaNbegX20LF9ry6
nCBY4cSPvyKWLagM0rM+9O7R7GrGbJUe/bROdUa9r71ZeQVbvSfKsmUoOpQA71KLIUHQKfFjJPZq
qlT7j1k7elKSHsKmNw+4ZLptOE4Yjxo1fOS63CSg+I3RC651TYh0ovkvDI+Nczm/8lzS+4Iot9Fd
VEiOMsfZRzT7z1M3QDw4aUIdFeDEFe7Z+g2PgEsDG1ZfZlr8zUM1/ZVKn8k79Jm068h++hem6eWf
tEVlX7Ve+uEo3j4jlO1jGEmz6u5jWAwnNX94fiY6vz9VTh/PhMds3RZt9N5hUa9KZtaDgF4Chhst
OQjzzxZHgGW7/IjB75E7ozWnzooM2n5rGXXB9/Pa5xHLvlUG/kVnQ3ztKvCIndcEr1ZYH70c5VID
WPk0yYbGMBDeVUhiiMzauun9dIjtYgLE2Rt4sEaKVVzyG42FLhvE2MbUEBjfXdbeMj+mLwDrDD66
/2Ctzzqz0e+4bOKtHtcQjugvkp53vWAuBJ4RtZJVE1qg946BLq/xGJdEGr19lELc8U0CGUoYbm6F
Xdh1X5/HnNVVBbtuMmUg93rrnmkJ8y3PQz2gH2xQ1fcRCSKKHNvelhZ2lTHKMRz2hIPVZrynM5o2
rsLpDDaY7kCN02c3Cm+j0lBbi6nctblhvFkW/nbgxOKYYsizsj5vFrntVodIeOPNtyBWAE/RtiTH
UdfwcJmG5mryD0Grrqt1V8QGI0jSoFhvvcOSqLewVl/iCDAupf/0CSMVQpnuWgeGONOnGs61D/Vz
zCwdiB4hdie9CrqNjMshIQs+JBynhGsx2lPDKiAniT4zzCOpTHIuly7P/YjN7XLqexq7JOl4sGVT
o69DEm92QTtP4dDUvpDY9NPmJiufNvewT7/B7IXCyCcDs4DnJxqAi6/IbN/Qy770vjNeurzvX62e
gYghYkHSm7znqmdt4ZY/EWbmRez702fvEwKTpw/Dawkjfn4FfuDt45jNjambnwMCJBwz2aoy++LG
GjQ+hkL/b5LWHvGl9fA8+RKOTbrRhrjax4mWHZ+faT1myJi1NDKC8DzZ0M4gP0e7qOjEOc79f5oK
o52s2T9mXIQdydfhIpJXbg5xkE4ltrpnfLQmdlBblfKaQYYGM9JwssQhGD+NfE7uIwg1Mkl2SnGK
+Mw0NFxjCOwW2JpmUhjGIxZn9UG2hMPAma62zydkX/zo2RiAsG3/srHnMpxSpz02jvFR4B8qTee3
x/gwFh3ILKAByFfL8/NDrnnwFnyQdDpCo3tVaVvl98UlGAaX7AIjuXmYH/UOuT1RQhtJFleDMCkI
dv+7GgE/DDtPVMjaG2dc2x37ZklCdU1+90P3i3lWNMYbG7I19kXl3pzppUxeMxaeDwSG/aNXLMes
MG138SjfIuXKF+Fnd2K8p1erVME+KziH08pPLiMNyqLvxCbwiuIVnodz9doU67oZvouqwVJo96Cc
uZBhcJDhIcJ438mgXVkzK46zycFPYzaH54UEMLBnptDxPjvwK7xO3xbBFK60kpJYKzUB0bZ3yXsZ
zGGHrO9ApKb9aFIdmfeY4pk235SN74VWE51nZ2Sb50sXAHXpgF4kzf753g2+xUAmDLVdkWqk+ADg
K9L2MlgdLOOhQUohG4tzNLJOz89Q+derMRziD9UkydXWbAA3Ywrynwg+aXT+zkUYwQRj0emQ1xyX
GdrcjTWy+a/UsGFD1IOJgSLo0rCdg3gKqYoNcT92w1Y3KpBB7PQupcbQaMQbiueytR9ZuayEPu3K
QNWrYCRmqmjTO3PkcMkbtCni6g+uXBJZMUM6YRW9GC4JCd1UhH9t6Vz0Hp+Hit1rijj1BoThS+L6
/UQ6q9aCzbOJTJWnau+FR8CqfI2BvWX77z4yi11i0Ax/bNXot8rS3yh58J/7qP+fV7aVmc6GattZ
z2vKD2eqoFyZsDm8JGPiZjvxITLwzJfpKHdRquuvAnf/hohflqXMVoERQQ1wle9vBhKhoK0Z8oA4
E6+RbR2fdRAZ1eWF+TMWcI0Fkwbe1K5jpBFZ5f+OOZFd84Pn+YG83uOAaW5b+SPU2SkDZ9rK+iVg
mrMs8WbcIKI9aE7YzY9+eGutojxGXSrX2HuApSeXgOyfS2wm/tLqsVvhxAmOyrsJz0uPY1ajQDTp
PQ1E6/SofvqQrvwKC57XsNfBZtX+0ujZtoTwvQGEbZowqg71vEEocxtNWSjKrdd6/GQ4948yUK89
rshNNAzmXpMlk2ah24fQOXc43V8KvrnnOVPl0wdZIMZWm1XA2liJ7zCK1nrhNL8RRkyWAU314ke/
wQi3qytl9VY4M3CyCYmtz8j502cheEQg90PGVGs03uaBOzc9dqOTLGMO0aFyS1xeXY3Unjt1LXW2
3yOgsOPE9PVo4Nk9Pl8CkUb7NrWvKlLmqRSPAT/bOZF4KepKgFN5vq5/i3pA7AiTZiljrAWLvHbE
PhbFB9kV5S4sUAk8Ry1SIEKzJZprkwLqzSFzfDlqlrWbEiM6iHmKMcbD1+Aa3l6blDhFHXriNgBe
URuMtaNp51q5YMhRJZvWRYJs5v0+nkXBDU+kU+pAvh3dXKDE1Z1VROrwaCwZewBb73Ufp7H9ixmk
Z8/mfXqITBhUo2lp39s4hEsfI9rKefK8eH59stFcfqDj3xdlC5aMW3mlcPm0VJZWTATHfKCWVq5v
urIr52FZutH7YlqN4yC3pcnD2w3i9yIqKHlacarb1DmVBoXaELria0QABjzjtYv79KFyvotRQzsU
MnhlXWgfm7najnXsEU4RepvesFgVt+M9MDrqAYToryHX/SamW/ry7O+kM5o/DLKGtWQBvdG06Kpp
43TSSrh5hRWM//sM68R0GvBdFzV8rOefmMwp2dEt/f+fjfkGvWqwjxGKQ4h4tDTPDygF2qvIPLTO
AQhR6F6HjonmhwmnZQ0J3V76Jbw0k7SBrybatVNXroPQFsdh4IvSg8zbzAbKtzk1r+7StT+27jas
TPGu5ZgNBkEO+vOlRxZVkQQXqcr2ovuh+Va34/fzFR421KC6GE9ktVdZP32XnTQ2kuXODixH9uV5
LOMdMn44R44YFcnKyHKQmPxfX3Vkr7IKEwlz4odhBx7s4RgiTNNmCCRShKpp32/ttE9PYW35lHUM
g4pCvrtIQBY8BZhlzS+V7lwSWrvb85WHMTLmVMYIZH6LsJGExQtwXYG59uvQfBmM+tSAVPkUQxHt
Mfm64KCCtwpT7ptln2Mt8H68ChqTtBOFFKUObl1MYRp7/seQRld2hPWVNIBwb9rsMhPX2z/P74IK
5xIZIUaFPN3+r0isXdNl5ALdtAjc/ECuTX4oRLZ3C7Nc1WNjP4oAhEqQRm9uVXb/x9iZJdmNXFt2
Kmn5XdBD4+6Alz3pI27fRt/xBxZkkOj7HjOqcdTEat1IPSkzlMYsmYmWZLQXF3D3c87eay/ryxWc
Q3M3YvDRplOeTMdo7pwoLBhf5uYyl7Skm3Eebktv3LaNEsjfcMB9vCsdgpjtVLk7myUDSulU3xpl
+xaafnSuQckrFNNfsbjBALVn94yBmIFhQKYvutZp8XG/pra4JrXHxeAhxa6rnDs7H/lV6iZ/0aPC
JsL/CFOpgieXdGLj8u8S+wja0tndtDDo02m87mY3uPn4g5x7Zz14Ilu0iXPP5TOPHxeL68JJaE6D
Pef98N6Hq3+Bo78CVyd/GheCFfUv9K/Fl44BWVXQAczGQkHu6Y1t1NrxitkaR3IRnAfPt7BKju4+
qC0aiF3c3Vp6eHXpkDJ+Db2DRSTYAdj+q4sQAgMMHd259a5nIFTLIUaTN02F9WBFpHo3MUctI2aj
bJqYjIL0+8ch1DYJIQuK+jqgZscKhSI3hIziJxaEIvwo57QfihO6UaanFwLDrZXJ9ZTvZJuGr8Zs
qp3rFg7YWid4jQfKqtSYvwhLUEw0bvEU6dcxLp3nTnbUFHkCbDEavk/E/zzBpLML60IY0eY1Mkrj
0SbtZyZT52Rif4lBeXo0co1+i12j4DxWZNlWKejPhLDQEcXLJ40ctqQRxXue068+PKSboUqI5JRa
beqA6UgDAvcQsJQ+V0W4y9LZuEuCxjoTJMHKZrezbNYU+8EpMMP8JntGgrd3vAbKh2fRCznQQg62
JSEAd2pOqUe4zKKtvitVRnuYJPYjZ8d7Dsn1tS1b59Gs9EHO8dIHOb1LMcucP/7AXumuIU5BBnY7
gHKqPwdh199nzE7XfpOWDAl8Wjpd883od2Ul6/fcws8fNSHNa7z2uywZX+oEJWyYWVeZb4ePU4Tp
xs1H5xq33MyQJnmsegDGmDLDU+xMAW8aBUsxTrejGU1gc4nj+vevVIDxxjVSHv/977LK9aYeQDTZ
vUUoV9T2+KH/56vEUD1HLmNfSaz0x0t3C3aTahS/PaJp3qD7Kqb3tI/U2mCP246iaV9Hef6oUJuK
FV5H7krMEwGSlwJIFyMKyOTo4l85o/GtuA2+FboOAAGXCLJjyBVtFIA1nCrrpm6BWaihqb42QEji
xiMbyZITiFvaNISqWOfs0qYL6UOR0bMfK7dF888tgejYPvUfpWzOzIhRpbrNVKK+dW30RTV4n02E
Dxs6ecCafOem8Zr0kIKrXuZEQb+YHo1PaUQQptBU9gzsR8N61ZDjdRQQbHi5OWxi2LFjjcdEypvS
TOwjdFz/tgmHZDuNHjwm6c0QUL983GYizYpDLy/KTTu7Sa0mv/n4d5UjCUNWR86OrAB4u03/MFDk
7KRJrYQOa9zCH9abCEaLJ1P1zQjRlNR2o24DkN47fMzVupneP/b8NsAxF0jO4tG0IxEC1CGukiEp
YT1nwZeZKv+cOh6nAA7Um4m2HJ0l/jAvf6BbvhEA8C/T651fha9Dl9jQ/6LkDt3qiDtJwld1nGD7
cR/DR66PTW1+jVIKShYf44jqat7FaQF8lmhfjj+YYFCXZUgarnOHlkg8U64kvaYx2ubD1VIA9zrP
Rgx27RJloi8QbJ12+msLfS0uGQURxfAl6Ui+sipr2oTYt8/T4ExnnFwc4FC/Dx6+ZSnHr6ko7qTN
hmPyUJJfigt9FIzvSmjwH6MhzdnOsn315MghQP31Chpf3c3ptDeV591iW4f+2KILhSq5/ChpYJdM
i1RqgnR1tIc+GRyJy65WUdvqm4//ylHQHE2pXoYMXq7I2gHm8sUu2gfuccqT+iFtxd7KjP41TEGo
BSNxbIYvGB/niX6Av0aul+mOq4+/DiO436y4tFmZR101lRmRR8l2lBiWedK9ldzEmgva12n+5hds
MmmAcXXO7GgT9iFspMlOvpiVcaQFf/71l//6x3//17fxfwffi5sinYIib/7x3/z9W4GwOwrC9tNf
/7Fd3a0+vuJfn/HHz//H6X798PkTLj/hX5/Pd/znT1y+tW9/+Msqb6N2uu2+19Pdd7h87cf35ne7
fOb/7wd/YcbKd3mYyu9///Vb0eUQCO6+B4Rx/frPD+3e//6rpdXHi//ttV++/z8/eH7L+LoN8uD/
+38YlTfNW/cfX/f9rWn//qthOX9TjpKktTi2SWqMa/36y/D9tw+pv7kmu41HRepZFmvjr7/kZBuE
/GT7b8ozXU9r4UpTu4pfpCm6jw+Zf9OX76YdS7paetr79X+uwB/enX+/W7/kXXZTRPT5//6r4GeA
w7u8iZdXKBHUebZAo0KJxyRMSZuPf3tj+h7w2db/6iILnz/DC7elGA7jdwf073Wdgp8u7Pd+jHna
KvYfr0OGZpPDkEBg78xhg/W/XEIwidZ9hW+t0y4rfBy8tpYLUqRrFM6mSJ2KskfD0Snwhx1GvpR0
ZzHW8UEVnrPusgmRXI8gdoa2vxXV5FyHVEszATA71LgS0i6RiZm4y6aVaXQWFPY3QgH7a9dwSDkw
QiTDqLE8gEu7372T/7xOv78u0vvP6yIs17NhNykam57443VJapkbugkRZnbxWpl0glNCMZdW3Xw1
LLmx7VM1EsRQiazYImK5JREADXYuEKvKdh0XJFdmkUembq5IY9QTbDuTebTwxjXKwu4oS/O9rICq
l5P/VvQShpZri73hMUfUNmJwv4+PkPAJsJgdTicbhFdMZiZ7wv/jpptymraJmycL5ozjDYd3pdNF
pKB9ZrzjC/BJ4JwjGLyR3XjLQjjmuhPDuvSa8houx7R2aONTDhbLMASE6urvxhja+7imfWy61TMU
G5YXAkfWrXH182srzD+5tjYCLmHaUni2rf94be0KNgHoh7M/g7UY6rvGy4pzMBsb0ZrWTo4Ovmok
SLjhnhrcJkYTO88gYR7cBnkyg4974uSX5YDmzEoRH4xSJps8Biyo3QyMRIaxq7ByFvep7ddRHZ8E
mIOtRUN9WQfdBZKCdcCtCSiHaJ2ugakWi4lmJInUci/G0b4Ss03eIs/nDTU2JHmChlrRPAkelsXP
L4Z9uZE+PYBCWJ7rmsqxXVN8utG060xTJIwzEwjOZ8pfIlnFrZf8EO2AfjisHajv1oSAF68vQ67B
X8eobyDpT0sadMk0sCm0JQU4IpUoyr4aIYIG147L9WynP6q4KZajV3Jd/Ghc/fyXt/5k9RCCqkUo
2xKmdj6tHv1sGVY46XOcVf611WFmQGkWDtDgshRmgAkAl5r4Cvt8dZU06iBCWEGaTyJZsfn281/m
Y6n6dCWlbWouIURQS31+ZFVFe4NS+poODQ4XiRkMJDEQBqVrfKR+BwKHtJpRp8W9OTrYs7rmukqr
tzEmfEbpIn5kQ7jJpbsJfVLveuWeVAuVCd/rcAtVmI3AUEcNnvTmavLG6gEm+kvk2ZyrU/hprSPR
aSl/3DvIWXriiJu5Mk8Igf1dTFIySDXrK4pB/ypLvXJXofMiggQvs9Q8akaVk/8BZD0bbObXVjSd
4brRZrbwgQFsI+qtSx9kGB3CTG1/fuUcdpPP96DSjus42OjkZdv54wOZTIXRi1qcm2Io11UWbEUM
sr0H9rL1gBJWQ4Qek8N8Z3QkjYE8wOV4ZjRLDGTY43242KNicUqSAUn/5E/koDExUt2wLBt0NPFp
Vra7N+A6x67r7F3Sgq6gxI7bySZ7UXJ8YwhJNAvwr52kDDTvlUOvQ9YJWhNOUrS3uKd//qItNt7P
L9o1TYUwh63UA2bxxxfd5JOHf9s8kzbJDLAn99e0NrGD79C3mFq4YVQS5gKzudoTTtWDRfmLX+Dy
cHy6X9l2OR0oTzqOLS8P1++23ma0I6f2nTMrC+r4Lv7hFFtliAxRW3bLHGlYDGjn/dh84MrtqcDA
Ml2e7Z//Gs6fLECsPZbpCMSKtvlxc/zu10B54qZ6MPFr5RuHKIBVK777WQB9mGziK6OrT3ZTJaeh
VHdm4b+kOhH7tgkmhgPE8OF9YN+pewlu0syPVs294fkJd8BzTBsZAwpp5qSk2qtsSBMsHKm3MFwE
3/ME4gZ8OnmakD6VDt4qv91iRxLA7tt2qSRMkYiYzL+47O6fvV6L/pYEm4uD5HLG+/1lDx3DnkHC
nCsc04OFm8LOi/yxDjal9CbKHnQSHDGWhgmAudoPhBkvPGaKSzkkWOPTfQWF4pz5PNAfK21psuyN
JetbAVmxm9KztjGum+l70zbexqwZ1eV4b8bJ+JZUZO7kTjDRLg/EXpX0hH1GFnKa65WAwJa7ltza
ofhiTuIuzkIS0OqSopH6uK0igBOdQIItpXdIGRtfOdAuCOLW46pT+kkSdu/MBNeOZFdUh7CwyL8B
z8Jkb5a8HtxTdolpK3dUvuiCKDoMM1AkW6NbRIJxG7m3WLejk9ec3QftXUNWCvYlc/mmFcW6zvpy
51EKFzzGaZQBDRq75K92wz/ZUFxbi8vh1+HhU5ejw+9uxrAd8JAa3bmhAbg1NYiX1iq+wJCp9qbN
qjHPo1xjDrkiroJpEIFabiz3jP5Ir6/zZVeV5RoI5RNRG4h6zGQx0HJYixp+S2GDKrokgiAppfmj
09NfPEh/9jzLywJ6OVJbHNL++LvHg2eIPG3P0g7fOHnUqD7NVd/TuvRdPDyI2R7QnjDFS7CMdcO+
w48Mu8Ntk01Yo+auCm6MQtjPRZdsq7HKaF3iYyj98dogZe8cRPJivra2cU38VJCDU2ZDIrGrxj3T
xK7e2peOuk4gXHj2fPnKcNj//EX+yU5B0SEcziuWyf8/PTzM6O3Jr0uKa3YCMbY7JD4A4JvprayS
u5//rD97UKmOLAdbs7KI/vnj9SxTjwi8Oj8n2UhYlxH9MDTnnJ//jP84NJCtQ9WDr1t7tmWanxfh
rMBcpG37jG0ZIZuNSMQCobDBLbC3E1KNUf57y77AB0MwVkGkERgOh7PMXG/gXuJ/La+x9ZK+1wYr
URDZY8iNCdZ7ESDpJjOvXyeMcXdFfBDuyu+mYm3MPt7zTtzjTPuCfgs61BTdEAJXLHuLDOM2KDiP
X85vNTfalamvuws0w58KTnQZnzA25WN4MSsS6gn5q9beZu50xcjD5AjpZMdagrDo5XhXhrTgT37f
UFTIov+LlVS6vAG/38C4dh5bp0vhKGCZf64d59IK6iqrztqoH5pABAflmzEpd3WPL9vYNC4mIy2M
ZFE62FWFy7k8z+cnJ82fJpVax5TESghkJtohexc2PKPSS1MsUYW5pnGDSffiq6f2m+PRuBib14bg
vWGapZdYc/DgKe+5dJHT24p8VHIqjXXEUx7I1jiUTruB1cL72RKCIYsSoR+WGLQrzDiMSm0Knrm1
lWhQGrRvt40Zs8f15qp2W9xgnBuRthwJpwzgc3G8DvGBvVJFu4fR9t77MqxW01zdxaikDz+/J9mM
/uTCCk7+2rQ8apPP57GiqcHd2PXZjQkWj1LbuptxEswEp9eZZ90MqkKqX4y/7cW4ZmEvJpa16Jv8
tjcl3KeP8LoYTCnsFbmKCATcyQFnA+VkMGCYAgVADIXr0Cnr4lPdeHjuB9KjwCFfgdAlylIhhe/B
iZ1j2Z9szC4Q75PnBk3qLht0dowFQLhIfAlDpU9zkUNCY1q/SlJMqw2V/7KMWKV7r8E6WIPpGL2v
dOknHH4t4weUo8m0t5sBBgCKlUWnIn2sws5aVx5itMxWW5Af3z3kVRwpsptg7jehxfeq0PAeejYp
a4afBF43vUnpeOaMA0JUFm6N0zWZLB5nXg6KxaCsJsqPSKDDxxoFUIRnT4J8wNR+tqUXHcO4+DZd
Sq4ICNPU8yjKIrorJvrdwsgBuFghB1zEFEXrfrsQGrsY4AIJYObe2hMS4cD8G19o1ywoKr6LOCiX
qJ0QFrO11or4VBRfkbK8YxPyFI8Bgluu8tmdkVE4ZgTzyJQ7B1XtpncubevKJ7JBZONaOiFICCU1
c19z6bhZdi2z8kdpoxoJcvtUZhcEC06GqWk3+YArXJTNWfXvtaOAPV1Oilhsg784LsrPO8DloQfw
rRzM4DSfPu/QcwllxSuBK+Kj2noNq6Y/ReMGYwmcLoxNhAhhG4DZRspmHRo7IgkffBOOb19DUSwV
srBx5CkuSXXGC3UuYgfWZF/po3OpddsMlYdOW5ghcEUmsoDojr1T9br7AQSBYUj/HGaYiixA3GvX
2WU119aDwsbQZNy5It4zw8aViS9hhQ4HqgVl4QobB57u2L33QY9d2SCNEoP6I9Lpq556VHse2Rm9
iL6rtj2FALPBEORo7cf4hCYBMhs+JrwF/bgyBRnW6DGizV889Z+7IlxYxHmSg7hlae1+rkeizghx
6xon1HgQ2BE0L6q+x8c0YR0x3WRDK81ZzI/m1J4kRuO/+Omf+12Xnw5Hy3NpRjj0Iy+b8e8OXiBx
0LBK7zTCIqnD+pEI2IOlkFzaITt9F1/4LjGEBsz4TqicHWDWaNNg5l7q6Pug6TGhvWIEWnhLLK57
K6n/6jf8k92Gsbp2bbqfNrffp3rNDZIq6rQ+DUSSYrN+B1RPLm4xvg0tv0qRmbcBpvBqVK/o8vGZ
TXSLnClpYLhNxANpuQ46+8o/ax8D9F9cPaH/Y8nWpmkKqThGCHJxPldRyjXT1HeLk9voNWdEkt/i
uX+QRn9tmj6Uxiy+OPJVsvdDf9qFWX0z0yK5qi32ltqot3YL9nCaF2FUeCRbNsEpR8X8lIxvkYed
yAhrXCpxOixrP1um2juW8+CvJoTxC7gS6gnbHYiXQXZIWYV6QtAyLMephURAINsFSiT3DM/QAKq6
O8RzkT2lMQ8gKavGMQJvh4jmLmwroq7gkf72V4GOZmsaHKJ9Qh5nUsJvJyJYH3R5PZr6MSMNGZBn
L3cMgGMeFU++eiikrMopv859t49SFMEJ6pS1tkXOi0tbZNbleJlzUNzDLAsV3d58juHSYf03LKbZ
VnviMOMfLizOjTdFyC/arc1XHEJDTOxi9apmHHJlVs6wJwE6XzdKbbsW8pLSZ7fT63H2QNUb/k0z
lGQMCTVsuwba8WDGd+FE2IjdxNZeibB8ys0LjambwlOvuvKpJNfO6EGwcrx/adGJiclLtrqPsjUh
1BMw+SjcTCleTJjQd4Fnfe9rtTUTC8+F9peWN2/mgcxSPMxi6VQNA5liKWq3hieJx6IVSwyu01EE
9l3iJRFN9XlvhTW2Imcm1Co3hq0YM2szG/4mV7FcVeH4xbPi704x2PBwfW8d+MntpA5aBPMNW+nB
09B9a0WcumaMLAzT348oFNoOyPiI0HpE2hwREOEYtKnzqLkDGbGCWNIvY6e8N9Feb2Vsv4eM5kBR
0IK5DDoHaV+3AgRt2YGhKiPxQ7mivu4yd2sM3Y9Y2iCd3eKatQxLLubI1KvvdMPd5czZczXHjxxV
7W5T5RTCQn2D9XcPo+q9mFv8qHzxMNGhExQnwB3lVe9wzdiC70zTpc3fw5bsv5SN/wWSG+sPHONg
Hr6pAZ9CT7aIFXtkgdY0Zrprw3P1Uvju0U+ddWsBVpJqn4MDHwYOylZXkCwwBMx9u51fgh+I2/TE
TPa51vFXNvVLhMKRVM99PhmroMYRghcBdHkz3yMJgYRYfx0x1yyQZJJukxtfRlNwNsL2f1bZ9ETe
LayAiSJVzxCPe9fYC68mddvw95ODb67uvIRgofreCL1mCUMCywlCuVVI5sIVyoV5h1RvndV1fhI1
zlHb6J5JGQALQqbPKiGbeKVSpH3yMjIxmqBkwgczcQr9rdswPAfHoEE/2AXXKXbco+ny5MQV5KWy
fx8M2TM550r23s7r8Di0ZKLp1FlGYnDWXjEHa7dLGxTvhNo4c3NfxO7CCp0feei5rCoYjCY/xChu
7afeaY9JYYDu5/BJ6ug1jBTzOHLcJxmGjh2knqwkvDiK4VmIqTwQsXNVGDJbJl5IBM4l/A0svdCU
O7jKxgOAIWJYgxdUNGR9R+GrS192YVfZNe7IwyjSeeFaTkEfCQin5qyPL/vYgqRHO1y64BfSC08d
AEY9u/1qmP11MsdEBmMnbkm7XAwjgpwakVVT4we+WHNp8rusIFOA/oehMvPXd6PyxDK0IerFVA6D
+dVIscXo4BldKwGMGerKgFywMIeKE/vzEaI8Z+epBcmTyoPhtG+y7VZU3i92cpcpBlkRdiiXKex6
rgmHNGrzB9SWV41q80qFxMMFktNvlzxGc9nhH4G5rWabmo+8SPgeMxdST1t6lveBhxrOB9lamQ5Y
66D4pklEWXQlNNs2HZ9Z6Z+hFA5rs+dWgja88HXzWhPDCEWFbPYGQn8G1s6PbvsGwIxRPPRcZVNE
+PvJBoqS5NnpzAzG+Li0+oKpgiJIQlkvyiJnrAtrdgG72OYNyKDAbcDfQ7e5tuoQMARM4dhPk5Uw
yITNC0hrbqsEYu0dy5dxZ6DDoKHE4ESE30BiIo4kZ/XKCYLXqCVEahLlD1CN5S6biX5wcKuMRv8u
nPo0NmO18BKLZ5ejLaH0Y71R2ANFkqHjUde16KEyEoc3+1XDq0vsR7NNJTJrB3Dzm62qEuNSkG2S
pD4UAwQgv07beQWcd1gncXXPKFRT/QC6zrNspIIxK3YMFmSdWVs4IPV2dPDyTxjzFq013GqihC+r
wyGZq1c6xmJRMBqIA7vYp//6gwN4se/wMCwQ5NMXi+x5ryPeZPdtakaiDFIGHs7QcgSQpDnAkUyz
5ccXNUQSp6Dx+PqPb5fgS6I96a7iC93k4w+zJmwNKyaszyH0cAP7xbz4+IhIvXzfpG81Mt+VWZcv
Euc8J/+YPBVzBOmJ0s/m9XQrVy0xs9wTYfijVbdTZ519K7lPOA/RVubnz864ywCC43QsyexqJ3sP
FM7eT558MpO6XY+2/doheqAkhBh4wSBfEiqbyHq2x5AAJY+Qz0ycP664zkbAS6PcwINxV1WBg7Om
EJXzWkxgYCycEyssN8a9fXnIpxDkd83auZy9SLxGllrA5zsNHM/36Bwgn6r5brL0vAkIS5ojPS68
Ii9XzKSYVtLpJHqS3lrsmidOBM8pSpiFVi7HAoiNOLhJ6hUe2iBd0norGbOSDSXOlj+sHHN6IKqp
3ulNnJRPuu2isxcRR6g8fMbOuJSuelRUnVecRfNjZbgvacaRE2HUHYplog5i/4cBlv6R2fZ8PTrW
dW8M9Zp+7E3pzdaimoqUele+SBe422zaT1nqhDdg3l0YlqeayXUfRu2SagSjt8C4j7qfHi9F7YnT
Lv7kDju0hlGqmuYrQB5epzCW42BBDnbKWytJnyIn8I9mS7BE5lbrKAPiDakIDoUJ2t8NApKmM3k2
rG5YowLdMDd/VW1NBqPhh7d01/xDK60bjUjntpyCI+Zv8oF7+bWKwGLG4ki3Mt0q9vC+9kfu2Q43
XNU+mrnONuKb1acPQ97ii8HwEfouiKuAeAoFXsSbDHc5OO9S+fMyiMBzpjLW23ZiRobodDEyIH7s
swY9et5TX+DvAijSJ/sgcmmGOcEdyp8zWiOS273uVHcNPVHuSVb+4aw4k4KWtQH51v6iZqQGFCQ5
hPApDh//5bY2WbmC9jD3eLMhDTIGEuM/e7l1AN8pVmlBdlwsNq4rEVP1yVuEofpKmbFkHw8J1Jmr
l1npFY6CHPwMWGDCAreWE8x7gOLGrnWyXU7c7yZwxnu8uNtsKhpMXRxlZ0bWRVRKxK/O9zg00wO8
p/3IenONJfG7g3Fx0QcQsrCmT0eiOUokaVeY6geoAgpJtYyKH20lCIPukn1TAKvqp+rezHNoT1Pc
vwxzdBcVY7q3ihZiCPCaq9xywtNwwW1j3j6CPPCXiVuRKC9T75AQNDd57fNAv2MfOhn2lExtsnBd
1fJrbbx1fRKfyeM883c8FBVBDaP5GkcdsrXSZTBvE1M/h3fIJw1oOp51FnT/FXaM5eCGxNQWUIs6
LIUkX5Q4zTIgclkzNZu5dddzY+zdSY7bogMYntNFhA7K6zVkouFyRN+YiJZ4sQkMFGOZHq2RKZDj
LsOp8tZ+mtVn3kVMUTu2bQESFcfVrJqnLiSEEPjBVRYhAaNhOC4Bl+3tIXbPmCFQKlfOMc9tewHp
iD4Fp2zGsWivRtM8YzkjJLFpglXR+dGiZS9bmMq4Vu1obg3Jc4bPEPdaBlbNAsDKgwZn0xu+ovAh
CiNAYehwVuQ00a4Ki+QBy4vO6cUUiAjL3YwSQyPqsB4gY7lUbqQe+0vyQqzoMSQyORol/TtayUd4
eDFbZ3SfD3W3I+CalLaWBbxAHxI0hAnns43bWbxE/VjtYzP7Uumg2budCzGafLmgUXeh0R0iBcXW
A98aCYzbMCHhOTjJeao4lrFM4lXXx5x1tJWKkrlJ5TZBm7EYyKyoqm4POhAMYt1fGL0aZ00fAlWx
6Rc7nW2tiqSsse9cumtMYmclq5dsJKnPN9pDLnpj2TNcXDBqhe3oIL5L8zu8hNFjMgxbzcQLgqpF
WA73zZWbYO+IjSrZdGOnlpWOkLYjqDvIDxcj28AtgFXzRgcRTLrae6PlQE4Ib0/kO9057GGW0kG6
K6kst07WPNdWEF2q4XHtz6z3Ru+Tl9Szx3S3ZuXXb7N5g/C42/c9ScpBl/wgIaqh2xToQ26U08IM
q3eLV78xHZsFu2uo+Xr3GwjVRTJM46FJgvEg5fTY81by+NboMKzgWhZmQf1RbIVV2M8Bsb2VjA49
oRltSdVEtvuBk8y0NkKxsAFr7uaEda8OOU8R0rhkWZcnYdTuKiRp08zN9kznH+kmZVOBbRZIbkjm
IajhQBVwgbp4Zdq5PhajiboZG3rkkQMh6uNgUkWmyAKNWe/p0psb3E1kYwI1WiKwKPdpRRt0nESy
KSmNKfF8rEcIQdXYBZtW5vcJJe6qpE1AFCaxNQMUwLapMfJdeiVTMOSHtpFXUorhARBkcuWMhMhX
Nts1EuNsEeeaS+9aM62H4NVzAvMwZvE5NYsXx71QeJX7YNtVteYubThztuB90LgsmtLQ13S4j3GZ
n0ENR89eA+3A4cXb9H424rIoMC4gPSG8xx2zDA1mTX4/1lQYYb5PW/wAPxCqY9Op84Onph7fFtHj
WvjxbayTXYfPbGmBT1hZWeDsL0tRRjbkIfRatYmEdYPabj6WsXEAs3LtZDl0yiwU+2SEHFk5ZAeB
hSHaz0+OLIS0zbMkB9XZiatC5zh36wkQiDK5sdtALZPUIvU+HlrIHjNkHmOeDklHMyRHCU9zOj12
ZvccEAuOaxqkP3r+5OjB711Ij7wzUeuNbC3Oj0mD4YSWruvSUg317dCGcM7M8zTb4U4MRwsXGrQB
Rx6g45CdiveMa7nqMeOtdDmb2Br1Xs9xRbMy/o6hhVywJBmJE6zqB3vKVy1pRVhXVH5w6vrFncJo
RzJofyiqZl1HyW0j02hrphOZk1UYL1UWb4GydNfABrylmBATzRz3IIyTbUE6srFsQjyr8YjZmnbl
sJmG8S7q53Pg4Vm2e4+K/hILRRtpa3qy3lmWA2IBtJE3SixzXbQRk6tOjBMItnCf4QcckK7RAjP4
UKtA8ca14lYgr6/BMcQgdDVyyMCJgJjaLd8oGDJcnam5mV2jWmTe176kTxnsujLB/4EcqJEBXdsw
kAdffu27lNEp8ZmLUGwIdOWkXZIxqWP1RXOfbbo2fga14xzygniFqA2PMn+Ki0kf6dGcg4YyGPmR
izwe8yaJL/EC4KDcXi5+ApsnJj1a471xHdM5MYil6KO/59KCW9JOZjNQgN6iAJZK6rx8mM8L2SBz
1HBQBHgyj2C1Slfl2hTzskp9a4+QbWV1WbDpNKD4AJwaIdWhkVmnLC4eRBIGR5Fn76223K3dv3Cu
10cT+caVZYuGBg7WSNK7f3TK/lEH4LMCiKJS1vZmKMaSDCRz04a+x7xT78o085fY6cuFWeyDrmTu
qfR70HGmCditN2naUjmTR8memvqrMnkhtrVbh35e7+o0eHRDpqMc6ZJTYgXvVjo9IXmEu9bBVpX2
g2jndEuVRLRtUGuWvnod2663bO2ZWJbgm5VX3TIN2SsC+p83FjKnzmKsPJTXDbHsFzk8FcVWDoX9
QCsKk4ss9v7UkbSR+vghEGHtzI9o4tE8xUYJ6c1LiKO3+fcoDNIl07ajW1ndY1I/EuPIO1cdGuzd
W0jSYi1Ho94ksnevA5MBBhgUwtlmFPWoxnvQ1YZYioFM5ILj614P9r3vW/QTG3HU/cFkJ7+NdwZd
p0XDSQ7qEu9k7ZAkRpeAjTYacDTWWFuzFkErDenBIZXBaqt+6dYmQZx2Wp+jjtQL1flrUPViwcJ7
S15P9DBMxdE+QlrOThWL0pYsHODieX9j9M2wswSoDIan44IhibdR3XQs7aJeFM74daa6WsY1u7UC
rzPgEdohKb1pMqMlEPBi5shiAoHNwTo4+7ZkYuSXTbnGsEDqDb09o0NJGXrBqpnEg1GD1+BpI0ao
H59siEnrpOeHmUCEEXOd7dx500yotrk2Hgcy9CDiZf590KPsrwlWjir2x5DQYlQ9SbiBY3anRh6R
eDCnvQdnM80Thqx1xhgh/X/cnUly5NianbeiDeAZgIt2Cof37uz7CYxkkOj7i4tmVNvQPrQD7UQr
0Yd4r0ylMquBpprQMiMjmAx3x23+c853enp2lwLyltY/esBjAj2S1GCl9TfhCe9SGwBgbjpcKKfc
JFswtJ63yTNWZ4udwROU7zoLNzcVpcktwKmex+dc5JUK+x5j/hI5O/aRZpuqedq2UWIE5HpoE/bH
P0slTD6mdXpDEnDZTI0hd+WMo68auURBQqg2LZtW3rjiLNlog8nRm8MM2ibqB+oYtZ6hOWWoAQ7r
Nhzxd2MSTm+iKTlh9S02vtB+xMKaOcM/JnyBpUOzvJ2pMRCLO2KNwIh2eTRXO8jV4NDqvKAQmO5u
zx4BkXoOvsrMOXscxO8HW8Bdo14LzfppoWRM0q+0m7qkJGrM2Ksjx8/2QD8W6KHA6q08pAsY67Q5
0xk5y70Xc2paZh9fXlpdKoMeQL1s41A6HG0t+v9ujVI9WLNPHTYFX3HymFWTc6R1ALV5ldQWzRan
suL/Y9rqNRnynerr9lyZ1ll5qj00Ik42lTsGrRxstIgE/iD+hwBDAKy+HukPUCFImWmfdoiBsw7x
y8BuRhKYobDT27RmNGoOZOo+5/ZMftikJwz03r1uqHQPk8IOKUqzYd2Hbq6qBzD2UZ1E515/7pVj
32C5DdAVhhOeY3AVSIaeRKegfVqjSSM1sS8MPCakioqVyscZKDbbe9Nv4bfX3cs0ovjqJX74OI3M
LZ2xnHzhbgSZS2FcT8vbhjytdRka82FewHdGnvQexERPVFPcjcQDtsKAVh7nsgokN6m7UlWveIcc
oiMOXcXSDrrRT8K6JHRbm9m8R2Hzo9Y+S8oCsG6AuyqRCTTPxmArwBw09QWGAq0A3SUh84F34V7j
RhOKaTNMis548EHMx+SLtqqulsy/2TnBTOnrgBdopQeXgtArtmEScgdUJNL84zN+o+yfqtj/UxTk
mn53oNh+5X+Oe/zHtMf/P4ERA1mQtMx/ERjZ/M//IX/+25//9W///ch9o/v5vzIj6x/9V2bE/Ifl
09bm+x49QRZmK5xk/8qMeP+wfd8kFoL8jmHGQcb998iI/g8XK6lAOsbsYlgOf+hfkRHrH4IRk8v3
M13b/Svu/vvPePdPP88/Ezz/RWTEtv+zddbhmznYvn3kFeGYzvrf/4NYTNKP0yqfsqyz9bBwJnnp
vGQ+MVnjODhn9/RHfAw641WRte3qpPXvM6Ft4AfJw+IyXuPgQAld3b6g8x5tVwOljCkR2p48lsMk
H7x5xn9NTYflTCkOgIwMN5Hch9jsMVHJGZYvLHTQKxe/VHeVExkMtdWwIo2Zzurjq2O1KP+9PkND
iq9QusfjjP6zlLhZLNAN11hEA9TyvxjxLD2nscsEXGdg52d9coo15nd9u6EXR75HRBOxDNjZp5O/
mi2UOE5wX1Cj+qA17FtOiQ2SVda94PYe9HnHrDmhTwbWeRLfjYXlHKUJnDIYM5C60WxzsEQq41ad
Xwo3+deXWloZawa/1nfc+/Q030caKIahjXdWrqAnKKa8Rg3RbqqS6Yod5KA5DYX1c/moLz2vvKeu
qbBaLoSlfiGdf4gWVPt8th0CEBoBfqhExllapCCSAST2yO1bi3RzTzPpEBpacpyt1sNG5Q0HSIPd
pRpBC1k6lSlTnFKbMLQ3khn0pVimoMc/epdAhaMqPf7nv2HZTO/ylDZrK7LkMbPlmWqG9JK5w35O
c/3V42ZX8zE9V177bVCr9cwJKZBA8kJg5Pp2WNtwCLjvoGfz1nedyd2LYZzIVQk/8EET8102Odoh
seomdEv4n8v6XRbkT37LhUY997LOEx+rDMF0Tss3U6HcNUUd3f39kpCM3L6NcUqTA1Orm3z94neR
te8a0sbAxjitGLcSJ9mlNZyLmTvq2No+mBWGj8NV94o3bzRf3EHJsASbymBSxzCsSo+yaTKzv6T3
wAEP3UPHkYbuFkqszrjaovM8r2R4z1ouIObVAdtkeYnjHLh0gROo6dDlBuCBeWiCSu2MKKII0YpO
Ja3ap1Rfyfv/4d/peNhrXLRNoWuMyPliZxFX2VJcIkx5h7+/NDA9O+qJt+s1Q2V8PhjbS2UmF+Eh
epQy+xmQhw50pn8zF24Rp9IiuSG5m9zEL4vrACEYl49iVQPSpVPh2DYazseePs/Zb9S2nkHIeE7j
n/8OVP7Pl6EpNSY8KQw6Bi1/v8TESc9dlX10otP3OKW6698vmkr6q5lzbaJNkZ3a41DS+8C0LVHB
oum05sLJmJ7EhjrzQY46Ygx6n42Kt5XNu2+QLRhWT1rCNC9pG0EibHyWMJG2oqZYQ2mU9qHIdfa1
AEHnGdCky3YcaBqWE1dc2wt7NfrXqLQupA0IG1EtEKaNMMHCu8q/6kDsGC1G80ZZ44MSecSWamtn
+NrcvNZ/8nrHDhm6axihAIX4la9fZGlh7IohOlB0Scldy1/GgSkCPzK/+fuF/vbixnTifhc3SEJm
YxbXMWsRTZk2712zidK9mcEBBSAI5hZiEUYxBtdV1ZrMGU37zu4SjGM1+WWhUQ7ctDel7/pBHKXn
2fb2mL7nsDEIwKiFj/aBeLp/OwM08uiXmbQblCcgcJk1nEsOt6DcAKC2oMiqYSaRm4Fnb/JNMjsM
4EbK1PnRGN1h9mOCoFE2KO0apaPuaWR/FTb0FBS5Zy4GgKN6tM42Al3AUAZMdQ0ev30chuVSMcrd
trq97Szs9mZRvNj2tHY/GEOAgeLbt7ufOL4uOr3LFkCkw1obUDJj4sMxUX0node3UbSpiEp5sv7S
Wlmth2r8FRSgebdjnL2Vw0vm4JqeTGLRlel9IpZfiz5k8g/eq9YR0/uMIAMe26ZEQOikwUrSradV
n3uafml6HjV3rq6yaA51LU/Y2cjZL0mYjuKKL/dB+hV35egRczambcu81BgxuLud84TajcyOcfp4
/kO/141ecHzNX+1koFr9msT9vui2vZLadhiKo5nbL5HP5NqOUI2FAOMf+8zUy9thtu7ijCkemSJK
Bfu9a1PeSLF5kgwHPCSPlIF1gRaLfBNPoIwiv97YuTg7BQdmTTrhLPJLje+tsemN7AbCwElZXY2p
UieNRg2nr89c+3icnfzZHxBRUsp7ChG4qItHM8Gnud7ToiXfcv9zEdKaCPvcuHGLxdlW0YcxGhtE
pWrvq/yq2ZgPOxvFrKO9y2NmO7EIB+xFzOqjX/zRPpmWBJt7Zb6Bm8xiTKmd6/LEJjD7uLy2nHr7
rcVcAXYvFPLEVYjyVDJd43K8kFwdGW+2FKeaOAaS5KJ5XhNm+fSFaP+pWrs/uMXEGWHCQVnURwqm
Pme/3XbdoBD82pNdu1TU0M4X1owuixL7SW4WSdC2UJlKqjLLlA5gHccdhana0Kxb0Ao8Z3QGDGir
bezM4qSzTnTwPsKiS9R2mvEJePZrp110vPgnUNVyQ1dLsDTxUcviQ2ugokQ+uTPYuPFQiU1XFg8W
b8QGGlaKUZUVMQfqOCqMjjC5ZbuEVIpiL1/cQHoRKwIM+2sx+lBX8MMS/e/5+HhxGwwMz9JVHTN9
xtjA4RpPvHTzwlrjmQ8WDuKT7hnNpjPXmq9RHlxvms6FhwN6qn2Q6/21xAV99t3ffF4oOKpX+1Cn
f9S5qp9yT36y0LC2WlOxZ4n/hcp5oyu3Zmg8zPzVnZ1JWHNDBw7jy9Gt79ye+aGkNjWJcnlw6tS4
+oDtYMab8dZxyZxPA2YDuRh4YMflWiciDux5GPYlTuHTBFKZ2ZXzorEHAXNK/V0umcJOM/OaQpr3
IF83iW/ivEU12xqmpKdhBEBYVO2pzvVq45IQ3SLNMXZoZ+dk6yCrhxngvOL+Hywq/yMVPdW1iKgY
EuCuVgT9iH+hnpC0pdMRWK5Ai8ilvMUyUN6CUn4Unpee/v5SatXlbUsP9y3zPdZrnPj7QrjetiIX
TV2gE58XK0vO3D1vE9IXULwiYji1A2Gj5LRZ380i+4oWyRS/A7IO/ZZKX5ZLw+lXjDgLLh2MQf5S
jhWSXWoC6CpTZpRlso+gcjbiIhTENyn8l84CZTVjbOawRTu2GjbxPQM8h/zqElaDrT/ac/3YtZBk
gUZ209gcs37Ij3aKY3iIvg1SRtiRDfVU5PoeCIR4s4Zh4LI+8dKyzL2la7yJ/TA915l9R2Mvy0XL
H7R+647zhEl0VrOgK7mWFx/8ni6lpRPDa8vRZjO6RnJKKNMAJzztp3jrKTHhF+p8sHo8O77enVQz
WhckKhiZtjylGhYst63uWre0H40mp7wHJR3ZITMfOnx4kurQz3HUf8YJnHjVZ7SkEE8J9NEUNxOQ
UZeD3NaeZBEaCHD5uNwQJGihkGXtZSS+dqH4j3EybXZBPnZvQyqxRMkCY5KNV7hY4HBHbpMEna45
J8EzUUp/H0WP1OnOAfq01+JkJlfzZeC/wK9QU5jWI8af//4T7fWfnTkc4Mcr7IKeeJr82toNQBy2
mLvEyWs1dtexwfVRrN0xHeMLnaFD5aty12r9CZ+oDVd6fM101l4Czy3111QS6CK5pUZ4M7IdEv67
9hVlN5aN7QmA+alxjPy6+GtmBXxilfU/GXn4sBS5dmhIi2UY6oMa6NK2N8rm0o6RQf+J7dMSjHTb
VeDLnL7dKQPUemI6G3dkaTJYBCh3pvNqUNu29MZDJqrurJsKVze4x4BJ7PAwy2aheB5luaLZIayz
5jxOsOy5EFBFF+BV0EIto/9SozvUiKwMIkXya05wA4kPUQFU68/1/KEiVeMCdYLBpwUXjiJGjmi1
u/mhKO2gMGimgIl5VzM9GYHY3zF+oqobTMEw01mW6zJIOw3bl4dzb/6WsQn92GoR9ngowHawwgCz
7Y2jaKhYdU11yyUm3ab4ADfxjTffUoRU06oRi1D0y4ze1DwsOK/NwdSgGwznODJVkC3DXUks5ywy
78HVKcguluHeAeC48T0ykFmmg+laVUrM+ycQ4b8qpvq5oCEORJC6kJLZDi5+QBetjiMpDLqxxlxH
iGCnj8q+9sN0ZBoDgV/3WFskLmeI5AaUmqvbZode4APP06qkgIDzZpyM27p9aADv1k3v4gZP//Wl
LrrNwNlqaymEhsWh/QH7VccRs9w2vZ0cPY/nPS59oIA4TerizF3SIWKH1T2GErfikzMVlpCnAmZJ
wNCSW9X7X0DA2r0zF99uMqAnIgIGmWU+ksDrkbKRAhEGFpjGUut+Bl+U+7G5cUZOa1U1ehuiXZiU
iwmMrucHKlYkG12dxrT8DjPowZE0fEPT2UsgZDQJVNapqItjKYC8WJTuwAbGjm+k7KwE97KzcNyP
SWvOeYY3zzD6N2thTUqtaNxh3SqCrne/o8F7N6b0RFDmwzJ2qabuu5YfnWpZVhNXMur13JDxitzC
cP3DX48onWI210ycS1VywvW2mZgJclqkqr0c7Qc9qqzAS/jUVZnY2S59UfwmxP7kp+2lOmSoGvBS
x62qF3Mn+DCREVUwCCizoZB1ix3jrjIMl5OfmW/L6pyD7tRNmM0gNo3cqMNm9ASWOqoYVTWe2hmf
C3t1SGMFm1RNxSanAT1cSuoDiJ/vXclZr1V4KaY3A7xR4OW2RaKCGm3YHLvMgJ5Q2BY7ZNrRcN3z
5pPZpWJsBVmr3sLsS/tY6FNbFuaZrxMEVbveNZ4hYa49KjILYs9ssMg1lNvUujqZ1GmYvyTdeJEq
+gE7v9mbk0uOtyw3IPpxN7SS1TcRG9wGZ0NhKOxXprqjvcQeh6ClrH4kDMyTqvVNHUF9pPCEQtLM
iMOMoAiqBkOavHXKANwxP0m1HWEHFjMySUaPUNAYhto5JQUDuprNndSZqAyZ++3L9tUAuUwnzbft
VjO7avsK6bnaFgxNMR+IkeMi+HervvcJM3B3XKCbE+fd4bcN/NK1d34UFec+iU9AUZu9IXP92MNd
BQhQMKvK22AcqnYnJyPfC6TGrV7bRKpoHsa+ZrTPJp0cQdM9pClMRvxUe0hcZA1KDqzVG5H4lDzC
gxyX57ZszLMa7Fd8PMhJda+t5K9VdBvHM2G+p1b23/Pi3UrBLS0Z5qPlqGd0PW8vNAKBMKPfxWi8
IXCvptbK3jkNj8oU85OgQCD1o9lSm/3HNYuc+4n4rhiHhMrXpgDD0HUyLBi3OgWk1Dnv3QqWBEOd
A+7pYKp5yGIci0CB1dbDMUKs4FSnNvXi0fJQ1NBFxNAcVDJz5fqs4Fv3DjhKq5APFYHDgN5VKEvJ
hN2AsDFnzqDPy3ZLXctz1+W87Kp+WZLssXbQwwiXlB0PDZEgNsbufYp0tW8X/anWk8+kMj5KOnHR
irqNtO03Di4Ri4fciEmLGO0hq1nL2lMFaLOvAdTFSh6rghytYdCaFD1ioDe3o/iJNXGX5farpn4R
z0lt9wersO8c35V7N61pCIzPqkTkbFvFgyLIA7blDj9rdmJro7/WIUrgdd/xRFcpBwSqpBwEuLQa
6Nqt1U3JgrPnG+OjxLOXsOkfaBKkBNBzfqoWUJRtYMeyPfw8qnc3lWiIIBsWbR7cduCh6Zuc4A/E
krgMHFEyV2mJr6gZBy+GAu6rNglULfWxpdvQWjzxzZSTtdBIIYPk1ovq52lvlBisrdKj/ZnJ/pgx
u8Q89bN2dA5aTETVvbUGlpa5i/+QI6zIgQhrgw9htPe4AR6xn/EBXMu4YhbbwvUaVBvbPW61hqJj
nV0OA/2CV38st5jgOddgYBBOmxDLULxixnBvGyyrOeLTlkh7tWngqGzGBcOApS2/Ue8Wm6bJOZ07
GTd4UASb3McRBts9LCxuqhnaOfZnjj+xSUuVYuYWmEbMtc2KtzH2jYmPdFRnW9MGl5BSpYGsdFmG
j35ZDn1s8+ra8TGrk6venrSRZCFmiyxXx3oCR8saizkW+dpKfW6E9cu82FmQ8VZkdT/iq+SDNcfG
SVkS23HsIR022sCtlVNRTf1mw8QMFCvV6hmX5SlL7gpNPnliDDrxyQsb2op68rwFVmm5GN1z0S5n
4riDYmW04vRM9/GPkb3StfWJS8Yh0UVrYWLMJBQh3fj4xnZ2U7+r0iyPSI6QGOp3luC7lL3jzDi6
4Oa1+GBNaB5lewzqXv5CGiJXQd1pkb4SmWN/bb5GvDeEbm4946WM4rNufdsx4ra9PHWZPBiYxY1O
zqfGVPuuhApDWQPO0DikzmQZRvZEK/ukRfpnGdtDkoxv1A509GSMr0RFGIGgb1MATIExSKONzfoe
u9ZqYoEuXanfWhd0Ac39e+I7Vw1YSKA3kTp5CIy9pXTCB4l+Imp2wdjxkKNAY75PnXc9/qkmTEw1
XFQaxqLMfgEzTxdv+ktR2NeSTiH1JKdh4XqZlx95wTugO9TWgJYh1eMwIEa4Y9mq0pxTTTzjR+99
6n3t+I7RgXkBKbllLTHWJdCrVBcMAtsW4UUufu2l9D99o5l2hU4OlvwOMLnWqqDD0i2iJJ0C62em
sca7JenPnmo4pPLk0vhBj2mXk8TFY2Ekxh9MCUmQmTnlT9yws3zMQS7RTFXPJG7LJPp2GgPPerar
LPG7TJg4tVKFc1nhIs7HE+yFc8cuuVF1g1XFfkzNqMIhzPvZCCMwO3XrJHFDcGFB4b5UBZyWGezu
fuTjZBTQFJuXeAAZ18X5Y6/9EChkjONrDj1H+JCxVTrZatenVSEiDeCW7Y8oqB3py6s2c9tz04Oq
ous4sEbi59lVCwzRxeE6IpIba0wOOK1pQI82CK+M+BP1qxiOM1K4YP17LDFuLx518Xl8IyeSDLWk
NdAwsSUMsJKhsQPjDueIkiZuvnzbc7LamUzQ6SMXGAeyxN+ftVMe1HxyadULRXx732IkSqVHeWGf
frLTnvsH41JBYTjoEfAwlLVfszz5dBJiHWaiPspFfMaGusw2G1VEPV1ZQGRU/hiWtf2uKe0T2gYp
/orpms2ZHFTxgexWxlVmLIbT2Dz0SCXD1IsAYeu1qSlz7AiQZ8ahS9Z9qcPc3FrY+YwWDn37mNVA
f0lsHzpsCtRKbjXD22oV9cLZ9G7aNI0OzmsFsynMUnYZafg3LR4sd+aDBgjxy8vi+xrwLRZlEgfc
j2lX2PZ5E0a+dbQAqzhIZ2VarqCPOHD1aFvkAsN/TdEvuGs4r8u+rddEccU4KIp/ZodaX2ldwf3x
v/Y27lCDgHIFPoKp24L6T9ZJ9ZvknBdEXRwFVgEN1Sq+2kmsuR9y2yjeJ9cePierOWVF87z0RsKD
LZ/nmkiSG+MAju8rLTtS00PyFmPZpvGbP/SoH5m1m4fayLc6yvpIBjPtcIzgMt8Mgtsj8I1d1RV+
oOULl0dNPRQTJw8ARDQictJKrIXBsYmlzqRBVacVk9zI9OjgVbXL5cXSaOFs2VGDJFxigkBFTr12
PNv3NdMOZyLhPY+3HNc2tLve9EV/SrPpOZ+txyLRuEY2u7wt9xDW8IMn4lvE7btD3p/3kSBTwt3M
xINEojjQGv0647YN08GSDLVCXlUW5OK77g7xCF312p39Kf/icsONKCrPaR59IW7YOJtbUKGTCEvF
KgFPL+xyAKF9ddHrHtcRDDvXb99szWS//9t0Gd8OZsKha1mustE/M5Q15ft3ncZZmGvDRvM1fG5h
VFivDCiLfUlxN1WYXDWkc8vtfUuw4o8RC9jiVKE1U3213eLNFA+ScxpG4aPwaHfp2pEcxJTeGBX+
Nd2O8XHiDYbvzYbnnOsYSHFyRlJ+mTkJBWU569x81+NLc59Sl41gWDEiz6s/SYdXtGeU1TsmHZTz
tSi4dIB0Y7Q71DtTZH4AVTT0WvxoZXRaSGeZLfuEUv6rMIdnh67NuVu+mI+vURcj9DS1YHzHOI4X
hiLvAqIwuPvNwE0oLO36rS64NVegVBrNm08OWZtt3gMeoMKN2w4EiMh1o0OPG9nMTQjahQaHorgk
JicOTcfV6kqGtignnb48iPWqkiZvXVn1YWTW30bpW7c5Zqd4YPrqR9zw42Lk4p/O0N2L7DPtzZuF
ATNNqJRXOLo4os7vK8s/JDORMGZRH236PXojL5DKD5PxJQSmy8F9BueaBjjGWqGodLaya21pOEy7
CqEyyw8FNT4ZFcCBbSXJpvfw8nO8OjSJgitOeaBsn3xzukd5w+BIS3r6QoDwLY78F8C4GKolTR5x
/yCKE4L9BqgPIrtxmTL9xm+9d33sDvzV9m5czDvPKREKKFKRLuW8kT5xZ6dKm9vubqTGymfcHBf2
xSUa4637TKeMKGTEikdFfOrpUlMvXwVRzaGtjCSWfJbLoOVUG/lrT4bLL/v8MUoktIAHkOoc9jLX
qe8UQgTox+XgGoDCWj7QyxA9ZjHLPiiJS7XIU9Kz75cupVmURD2iQ1LPmRzqUoaV6X6uH/XEqh7a
fl7CeuQ+0Nc7Onlv2rHc4cl797Psj9bA/rMsVBV9+cNQpQqJvzySX+n2zFpPvin59Od462YSdG0T
/6kiNlY7phXH/WMhcHAybV+wNzvEr6lPipj22K/NCCi7Bia0m/G0A/l/W2yqpn0DkSfHvBVmpD1y
JDU9TzgpUA/GSEJ9GubIiKTRDTBWmKbnMjngnGPgnbOEQ9rnLKywMOLPumGKdBaeftdM/m02cxBu
jSraWYo0ZNpVD1G/8J4gvrpfhe6M26JHVZmSJ30EFFYz8kQ5y+5m0j5FDh8JPCJpwlHDe56JJ6/n
JE3X8k2aWS66RPI0VHqgOSWPpIl/OfZepYUJeWTKi+mQhBshoVAbl88xNVlfjce8onhcmjb7Qlef
fI+aKwblRnIURv9eLo8prRybwtSoPO+1sHORlCbvzqlyc8eVAuNZMf845p3uyOOAcUsj7XgweMIj
zX9yqRqe2wp0o2ECtYQ9L0BAcLDC5sGrVFacTL3lMIIRJImNhEXS+7tu0Y5qu9rSsyMCZe7pe3YP
hkPRD9n3WadE3GLBCPRuZtHIzPOkiSy0renYmZZ1NKi/LAUgsgLjGkqBfWPmxXAwveoztnjApwqt
M9G7eueDZUMzr/bNAth+ca115tUcI83geZ5rukNzM2wnBGS02erkrbVadNC2S3pE72RiPL2kg9rj
Y6PTy8QKs8SfC2b7PAK2MroVig4QcTMWLGkUE8iBaGtJxmnBxcz8Ndmo8XGJu5c8XXvY9JIYWqWu
IwMz244Pa710zAU2LVpIyV7NBdrImEHwXGJd24nRe+6W6ADi7spv/xPP/bXCghjQCEYzbntMG50G
yHmTr8momPtGZKJfQhkPHBspF3dsQ0XLoJYYyTF5aVR6Z667QscRN5+n/jBEyQT3yXmZC3IlhmTz
rX7TuD3hb7wdXN7AieruwIyRKeAuSrzgjMg4WWW2e6GvKdlWC4KWwxEeT667aQvDCDtaUYJePiSJ
KgBHghAZl+qLcPxDJKennBq2HVEimEIk2TzvfTKyKSBFEFAMURDTdb47DuYALuCw5c6hcbW3pJBn
2y8+dNDIW9ur3i1sRm3vsxZj1oEoE6g5OSLLsJ4YyHbjQAYw2naOuF1pW4vuZnvhQ3SNa2RQlSGS
OTFGzbGKuYK5n3QfvRbNeKvWuX1WdJfCSbeDjW9mYtS1qCP1HBExLOeKuXJncvAIiAi6Q3cxlxXk
MNQfgxWfbHQI5o32S2XODA7Ks58Yl2ROb7E23YiI04oeE/sk7sG+OBTnxh5JRlOM6Ws0jnrcgJoY
H19ivIwO4AeZNW6AjyQ/E8NjI/TxppQM2LHNnEXDXi2mF1nbrymVJWY130L1wFNZP5FNv+QJe1CR
5yUqXEXj3kzMa5Gfi01zBXZqTTIhMzL5bqeu5ADifydNctdnGp2hFNZQkMTaNVONGlk/BrPjwLAL
aLaJurFgmRKuYwzX9fJU5Nqui0zvPqfodwNNeIaYYTE1Q3iStVyOWGCWkzNYxFD84sa2JeKYoCxy
WBABB+/aN+WzIa02tI2FbRgwK1OLgEHe+OQxKwrMbw28b4BokO7wa9HuYuNAIzm0Q/Qr6G9s8KYL
HawCnQKM1uKaXkpceTvfTjM4hDxJtg/8s9OvI3WMBM8oKe8oVSVDJcP1sqGyX1csTxzZKkKX8zXS
a0rOIo9Pfdr2oVLs7QQlj8s6bNMG1Wzr1XMNqZucyoLfZsZIsDCaYaSR7RIKv+hACB0mlsGkTV/d
aHz4TOcd6FqV2Vx0jp3rJLoKDCd7H5MBU5rPT6oSLyyd8VhGzdH1u+/c7D9SAmYMIqcTlPDTXGc0
sQ/9a2bgummKYlul4ymeGgJbRoty5W4Khb0AW9y9U3H7y0ub01jWfNUuQUM/2xOEv4tM69AV3ZHy
TKbfFRYCF+vqgkBXFedSY6K0qEeb3R+Vz9sXscvTzYevLoyPge9TEYVfqvKUOXC9eoO2shQJ1/WT
Yy1WGIhFYnq89EjonU4VuSC7BzIxuvjxW75UE3PBmQlNZL87DQV8zkPrup9IKu3Wx5awjW3MeFiK
iYdZ9ir+RGHE/ZO9z9vlDnfi2aODhMvyh4s6ZSxY8QcAXNcE2FBRiV0ROb++20wMSDCajHVV7JjE
Ab6K4+9Um4A7xLG5hwmvKpeNVKqCEq0puxHtjtQePeTgW0LBp2OrL8TAe80iQU88oMJoIAzR3qNg
Ukf17LdqOQop5X7pvXfulPnRj/OvFY+SJiMNMhk2nAj2Q9vIdGPPTzi3nL1qCT0buUu3hgPzuPSP
tedE28pdGLJEn0IYQ9hY2AYNUzvlqJXwvmnhc/x3fq0r/YYyYWPNd8RB1MYFeVaPg3BUatR0Tjx3
aZxDRsRxjvfgT5JgJI4heuHiWwtX9Yc47uzQ6plqdYvXXbn0A7KITpFbPccOqIkokiH4KU6jc84A
raCd0qD2A5jML6auYj8v4zv3ON7ZpGdIUDb7xX/P/Jpz85jkWww8X64YJ/RNXIma0eUbLNNvfiXE
Wa/qeyRBopYd1hNWnty0ntmn2Wb74QY70mfV6n9oe9V2LalcMPuvymNkM7igNZRBhQs/kh7fl1N6
cLy6f9Rjjfdhaa8IiTKUtgfFkORxyLQ/3Zptpm9QaXzMhbgtOWZ2CS8F86Mljc6YUyiOEe4uLwgf
agzMbFWOOzO2fwrpjTd/v7jDwIE2CfqufjVmbmNVqTO1S/Mnx5Jc/iRZEtu0//RZN+4mgv9B5pOM
dxTSSr/Ef7xCo4Ezk7QdaLTj7kZX+2ojsVzEUjwb2vzOpVdsTbd7mryadXpk5DzH8rv0M/CCjXwd
ZyAHQmxUl7wmKGphSTfwHA4SUX30sUSpcdlSlamhnjK10yyrR1HQpm1X81C3jJLmzr3FmGFBTUEa
EVVB5Mv1zlYdXxN3uSk5ajZCO/XL1B87StcSYV50sfzoJmWI1qdfRT+aE7/hKnm1LM751vK5+PYV
MWKvTB1CXLcF7HuTtmyMU+E/VsxXEQ+PS0K4x6/PhBQjWHvA0jpjr1gE7dpsQ64eOGLefKgRZBOq
zTRaj+hXv5SQvPV5hH9wwnETjfsCn12gAwMjjRVzG08IbGBuwqLZ3gKM76k+IJWn/YCdpEer7q9x
9ixbKXnEDZ/0c/oLL/phqjH6k9B8aipUUkbsEZe8I/78a88o5qCT5cRwpToG0P+bvTPZjhu7svar
eHmOXBe4F93Ak+iDwWAEuyDFCRZFUuj7Hk9fH1zp/5eoLKlcNa2BvZxWiiDae+45e3/71Rzg3Ham
tgXwFp0yw1+lg+q3pMk+BxMbWemoVxHM9tgOidcY0XGp8N3N2AeWqTygQagTc1zw0SNDGdcBwqPK
fpPMgvaGE6klA3dmeq6qqVN3Xj90a0OqbwIuxCIZIzoZeRIedOndIW82b0aUyHLEeGDPK0mfyooJ
P4s4o8INhd1rHcj4jU/Vl7zQdlOHfLBtLmnak41dxc+pkxFEHTOv6dtTqef3vncrZ9NJ2vmvSd3T
14EMYgdiycftyeG5nt+EpPMhmZTyWQwZJUVDm1UiZgvVgkjLABZQe7BFwzchab+mXoIf2x23hEuu
fJtV3KOAaYsHggHe0Q8E7H61C7imhWyzfV68W9Mu1FzkyyEKDR+tN0MldXQH8TFiqCNH2W3SDYlS
NWmUw6GweoNXCQ56VS0zSg6nmp2zzJHLsNhBjS/XfuefyPQW1PHxc2lpC0QlE8rJ3pKLsDUuKgCz
1lkbtMY3/cg2cci/NvXF62s6pv31OA2bxuH56LPmEFSUwMwji8F7CPyAXRP2yRyJLEilb8XEBnac
2uXIsJ44uGTfG4mz6Gxx0g25bhkprXtEqACGaFi5FS9AWuwDe7boxOa5kfldp6InXSUPYzJIxilm
szRJmVaxelEVFHHIwFcMX66MSRww754HB/wUArRN6D1YRf8aC/eliCayr8oUc/K3lt55LttzKG6Y
jWBOYwQAHqO2iy+ZndwUUXsHUoIGIeO4kWvSOYVYxRS/C3S/vAwrHQifGzxrwD4ahqBxW28sOv0U
bzM+BLHtMm57Mm3pcSBkX1aVi5b8n51y55lvz3VbmtexK95ChPqo/JdEspswpsD+bhN88WyOd5iE
SJaiaxh1CHLTvvrqE15FT/pLb9s9hvF6xwcMPJ7bb4O6fpPE7TiW/oo+jQ1lT2+qQA3ktdZ7VcY3
ijWn8bVHS1FFOxY+VUnf30AQdArJabZN59QhP860lkxixzNxALtM4NX1oLXZejDGWyvpvKtuYLxp
paVYDyyNCBi6pd7X75YdkTnW0CuqNTzhSdI5i0iPniMt0UEFhuN1M8QvsduMW8NuUGIyMdJYyckA
XMnE/AYziQhUPNsJve3F5H3YjBQW5eAEKygNDpdjJI/si+83p6F/YzefZe59r1u3smi/Ilm5dvrq
UWIHCgiYW3iFTluizXz0PNkHVD6sT/QLbSasC7PkavlFhbEdqCgM6G3FrRySS6/515LginbQiD/M
/hkohlU89Eh5K+WxMNK1oYyWWsF/95KcTV5BtCbgS/QIGO4sald4EdU2G6EN2H5qgSGLbqBwZmws
k48pJdVYEsM1gVppVHxnN5AF3Gy6bhpln6pg3JLE5C4CHp5lM2GbBJbw4kROv8/qTiyYEh2ZASfM
PPoP6vdxYbnWPEoCic66skys+UkZA0rsd6+bbnudFzaDRU7RQLRVSZKydP0bJuPuVVvFUI06sgtH
e2k79QdC6RWa0h6XY7S2XGfcdqOW8U9yx3YSvQmOMzkK/g5ln2syK0uaszemfE0t98NU1TciLjCz
accgx2YnjICuJ8l3oPowolnQJVHA5FsGJuGymFUiLcuthbTrbsSsHmQaakiR6TthNMzBR3yhMIbY
g1uo1bTRXCI/yg61NLZmiL5TYTcYqxeXq3DIANidIuI5hmCIzvqUvhSIDGKwGRtkks1x5G1aMZTW
l5ZzVQ28Vmk7petoUleEBoLcsic0TwUTFE+55yjFguN30ZaBMzpznhnLx4oQ2um61BwYj6Sh0B/L
nmVkL93B3+r25G1rMgUL2hX1V5+4WqtvtZVTGAjKBvYmBeqPtVW/hqP7Vjv4JBNqDtAINxVfdg03
B+laXIJ4+DLFxKkm4lsdhdRUxrvKuktOeO1QOdsGbEZLC0EDMtO7DTN2PcYUMYSoTWOabQAnjnZ7
Sn1bQx1BfqNwq+1o9sVt65rOkr36tprcV1Cmj5COxI7sgsewKW+zwWZgXOCPiFs2Ynprbmgah8tI
dWjpnYurjRJTZ34fDIx0R9s4FbCo1uXQrEP6V2iskyeLLyaTfDLNx/hCWcbWkO/4GhBsPhO4JH/a
I+4BK+qc6OjM3K3c2FRYUaHtibbrdykdbSbu6a5y6re4sT/ikS6YGao3N4tIb0aknjfRM5QiDMMp
vRHa9t+69tXpQJ7Cv80KQpX12N+0nrgrRVZvlYTw0RiaBXssJYjWIc4zN9rrQmYEPhXGY8z8xYjL
5wLr8lUQdpci9Lj1GspIM7fWMoZ6wIWOULi26LfUePJZKFsGkHO8sxqQISDcX8iqLxeldvJ6OX9q
yaIl4oOqdXIWZSLPCvzsrqzEo+aq1ykm6jxOAenQv8C+Pxq3WRqE64y1Q/nmtd6ND7mmIhgUs3Qp
y5ZRdy5HesESnJWmT5ciI60zSqDDSBj5ev4K2mxvxgJfBI3ruLnP3aLZBgKRDqMxFARdukjjatuI
ENGKL7fw7Z86o9eWhlmeYfv666EhZbJK9pk2fZhN7S3IettBMMBqKsadO9KoMXrno5TDO/8ZljRA
xXT2cMEu/KaipPHh+sBbpMs90Zk0olvNKPb+AJrFaevHoElXjV8+Nnxr6SH5NGguRQwxI3PtLyry
XlqdGdb8P0ojPgkNYE1IEg2GkEXPNGkbRizZ3i3bpmohhHZmEPHiK9hPxiltmdYlhnuGhkG8ivJP
RsqmhMovi8pHwEVnszWvfSIjNDFHOZlspAl+QOecbGtrOJQFmMQ+vKlaEjSzhuUcdSFpDIQzWJp7
VWnrSHO4O53cyM7fK224Qbt5FCnZ2CYFNIhNchgRSJAC6VF5VZZ6mCR97wQGedBUS8sKloohWD8v
xdJyT4GH82YKriNAjwts/nL5CCcaBb3DXxDtOzlA7goexzJ3Nf+2YQq90pv8UsjiQw9psJS5flNd
kb+E9KYdCuLVu29I9RyMIMMXwooIFKHd3kRsg80Q3Ws5qnUsUcRFbRiwWYqv9DrpiRcZzqLGSAMQ
kxXSUK+KFIvS17R1kjjx1qjtj8Z2kG6nzBc0n1+WHR4/xU/RjasCAo8+7LTyhQxobW/6/Tm2i/fW
RyDh2FzLOEPWYRrMViyqiJKUz7qIGD9Zb1Km1joH4knWSzrudTZqCNj8Nbuvoyv6x9qVbHmoDVYZ
pB54gmjRWQbaBmKq1ly1RnKXF/LRam+6QgfLa9/bzch8OqcuMxJuqbyO4zrckxNKoJYvvpgB/uVA
llwLqKyj1WAN75Nnm13nIhV8gPsQJ3bADhmenaXht0jf9KHGTGwKZvGwMzWJOqMRacpE1dgK6TX7
xonAMPKvsClcwQNbV/DV0NgH8+4nu5dFf2z06gCsFWpnJx4GXGk1wrbYL6ZN6oqHcm5r83dW2Mlm
2FZ3sehdISdZ6WFU4fAs7xnnojEkSZPlh7BLK19ZYKGWTscKPo8izKYD9pbrS2i7Czef6LCZvUlD
KjwkfMXpPEzTPsDn4XdlDxNJVGtIOQkj7pQnJXCuaKCxKfLrGTjP85qxpaBGisFTBQiadfvdiyFM
OUjYq0Rtw7RkjerTdEP6ZFH3+dLVLeONmiUJ+3MWFy4QV3R3bnI2CFrnEeOn9GQ/bmCJN5m1rpr2
PW+Rc9dj361cn1+Rjxq1iY28i3jIBkWPmazwS2bEXUL5ILPvGj6hvXICBLiVkDes6WvTNC5oMYMH
B5nYIiGDaONXpdg7SDwCHm3bE2KrgzBYJfgarywoqF2GzFTa7CrDFNN37D+EA477NjgqFxDhqNpv
+ljQQggstS/a5JEZUnPW/B6BLB64RRHMragwxECjy2djoGjT62jruMmwneDEgYoEgpGLcl9Bxuys
wQOSAXCtEPYuFy01w4j8Gq/ytu/NlzHJL2RBs+MguqzX4lXVe/5q9uC69jQtZdzTb2itF/qlRGaz
QTp6iYaXDHkfysamOwJMLZqSK2K3z4zcI2y3+bmhsGs9R3sue4uP55umXJga3bGtUyaGZfcqO5K9
KCMxk2Alk7G1tXWuT+yg0SM05JSVwyOi0ACdIJzRofc3rmpNlGRBuTIGdREsaFvieXqYghHiu3S6
sYrUO44Wn+iCQrMjwWfP+BthhsfMwqJAxPsoa0oTI21fREuod9889Mrbwi3iRSHlfum7zFdQ+JxD
/SvM8XyXm629GFucL3XQMZVt7wEznB1UkjTF9HsIKfWK0Cx+CbWcBuRNkfJzwD5qE5nDw/xlql3s
cG/o0GRT3xkHz7VfaJ0kKwSANXzgAO5hx4w0iCL0OHz9GNRd5QnoQlD1kMV1dEuGd6QfCVjP618m
OnNYd8TR4BsN0JIL4EdcCq3JC1oqiDLqaLi3fcky636ZZAIROrhzjfa5H+j7Ehoq5l1k3Vf9cqoC
BDOotHz1jUbdmrtYLFLDF7spmkDZiyPTjw+KKX1ROO5bk30drRZd3STurYTYhRDNX6/nVFeKcXU4
fOMWjmvbr+7rkA5kaL9p6VlXtAWwI1yVHs+05XBMbfD3fPS+MZYAH2VugcGAbWhb8xjRji23tPyW
rsH6bLgTyDzWaC1mhclHR676DCa2YRk7w8WxUhdFcOXYV0Ym1sTyPuM96ElYwa5N3I6k+VMm8bOZ
pHcphOO1WxJrIYzxOU3dI5vhsyAEBOzOSXyxRxv373Bm8HpxC56RhsG7ZlbOwpYDNBZBO1gyZ0pF
RKtGPFZmf/ZnNWTtxV99s3hU1QN51BQ4Wf1Yq/Y5s+Kd52eP8YQcXTowPyIp0k09mBfU4WQ4Svbh
dvR1TunG8Vydc3Odtvlzwd5yZY871LxbvefQkw6dsCrSTRibBNIWV81QbY2+OibTm2vV+/lAmivR
DE5Peq4/2zZdWWs0L3q0R4j2hOoqZgUG7+lBCw1cZGqZQS9ArzehM6teTOuxDB4DMII1W9+upa4J
ZnE56qmlaOyVaOFOt8FtOHJl20PgTR8Vge52re/Ghg1M9E7tkjLAgYpWpVSuWNzJljen6ZDPQ7Mq
vgexJ6SNlsCfS1MUPUPnfjFIqV1IWe6srHFpfSxgmZOIkaVzw4W1ychNWM0xiehkk0fNObCjEMqy
9WZbKIxp4JDRFtBGpM1WRxQTpmdu8sqK1sFEiejw8s9Kj06HnROxGvmY4izYBJM2XScCY0fkQnrT
t6r0ge1hV5kSm8XVc47UmvYqBUceVPYTuRUV7cOD3zDs7buw3ZVj/dIW5VejM5F4sQTGtSGvayZS
jl2j1Z+zbnOP34ys7UMnr6mAwSsLfs0gsa9kT59bi4N7ObnRygHXOLLoDG0/wE9LZmsCbvqYZpkI
r9KqynZ1BcN8jFnWI3ObhUmz7xibz0kHhl89mvvJkN7C04l/AmhmanLrx/UJLIO/KT3xxRLBoz2/
wPaIa6dVYO/wSFSZRb/IgDZvpQfJc4+T2PjoPYam8pCP7PAUNzmC3unqwryxYewtFF/G2HW3elS/
90nyhLXEJhyOTyszvHoBml5p41XnZI94U5GNOeVOhxBLayvd4UPchSiiPCXLZVtl9/RuF4CIFlEz
J0/0zDXpaz9TK7JPrdK7lhtKfcQMGSM/DXMm4UHhHiMjA+0pnz012CutFbuCRXzRWcmJyKnLiBit
pc2ol/Uhap2nHFE4Dq4MvZT2Ngj+YPJYwfBUeFbPc9DRiCgScfGYNGhBr0AajSerZDss5JlMt6cw
kw8Uewef9ZQJcrqDPvc8e6gHg2mEazGD6dBT0Dcv8S9/LfSaAMs8vmusFq9dijmHzSu+HYg2InEP
ku8Fi3v5bAW8jXZHU4XLQ1XLG4ndGEBxtHGt4T1n/ke/FOiLriNj6Qz00jkCgbphLXMyzHVNmqPP
tNadkLBwfIhUhB3F2z7AI1D2FZF4zi1LlI4LD+L8fEsE4/JForLHqUV6mGpUizZSZZOeMJtUdvK5
tWf8hz1aGZfWrtcEbaMtLj2yW/yvlO5okyiAFpFFR4BfymvFe2MX2lIM4wVv76WKIvzegp0qIwLZ
F7ATr7K6gj5ZNvfzHRqRGO6M8WIPY7cysmkFt0tjjstFRDzX5IJjhtMdXwexjEOl7Sr/G+A25hyJ
D9rRaXZOPp4JfzqVoMu7IhU0squrf36Dy4yozYGymzTqltWaDA7ULfeZZRIRPBsbieMqeVCDafqo
8/EjBOx9KOOsnnMnT53GRlcjqcbqlpkQ/BC2tP6y21Z58TAgxFrpJsStrPBvBm+4N6An6NgZ+8q8
d6l+4eNXHXygBER2f+k6dXSqaSuN8TXscIkr39nxibkJyoTxpO/eaz2bURtpYgnzA6nACjjRIe/C
F9lJYxmSPYm2UiMuI5zztTbSqJkNCho40gO+RFX8ouX62fJMdqxywo7fOw/4anUsedmHJ7IXYo9g
8Q7ZewT4wMxIE5J2cC/s7hWIEvlPPiObgje0Dzo88Ha77KVP9h2+exBc9j6AvrmAWsIAk/fJ5MuW
57doywwK//6laij1iXY9UytHG43NawRKHlFutfW1WRSNqUWmV2VKTmOaqeOky7NQtIHT0d4FAXv1
TLCjHwcSdP2XHgzMQsWzch1ovI6nisky9lqeOdqvNpu8k4eOtkxulfGgl2juoV8uSaHfMoXmY511
N37OsLoZ8nrT1lLSXKd/2Lo5oBDxKoqKy0uwIeuhtRlMe5O3mBhLWsmm9y3xaBuhXhqQpES7f17Q
hBKiyuWZYvzF62mwoMOFgflWJ4T/FcP46nl8PGHKQn407hvs1BKHg8k3Zh44+D1IupGVpPLGewgA
c5yGu8s79UBZjfs9JYqg1Cz4Ujf1BFOTxsutNN0vTkJKUNjTT2+IPDB3UWN86B7eY8Ptz7k1YRNn
GR0q4zqtGerFyX2p0WKSbN6WRlffl4Z9HbfjppKYEnPruWXKsGjc5i5vB5QxQfylMtL0mom25nUH
PhDzJ9EUm7FjvAmwZixZlotCqa02kSNjwtkbed4sz2G023cv8FGq9RA5T8hUxdpMtEMTX4AiYNdW
KH6wShr09tE6QXO3nW5ZsDdY17RNXQpNR7FjH73iSy8GxAdBRZ+23OKqzud4EQhsyOR5SN7aLM23
fD2Rf9jXOJeoWXRJl0uxOFsx0QOUWHXnrM20uzdqqjwrzAHyev46i1Ci+qF/8nEcjol3wSN/YI6J
ZSVlM1GGj/rk3wFMZEFGVGDrzhumvnNnpffzH5qSasHV4sd53Wg3Rk3wAB1Sm7YTU1h/OtAjapFK
G4wcku5ehRFPYOFFK1jnO6fOrxytetTTYF+MPQ1c854kbbEubOOC7A15QnIudbKfHVxzV6nWXiq/
rBdJPYTLyUCP2dCnp/WxKkmMRghXQ2pI0MbYyY7HnPlHcxiZKjnMixdtVA84iaJ34WNf7cF40NMc
jXWhrIeg6hBAyeAR4eF6Qj5MV4EhXojwsNNQK9No5x7D3wEe2bHlb9ZVibxlrq8QzPSlA8Niil5o
3RBVjHeBnQmy+1C17lK12hM208e+zq+L0PiWoCNHpBW/u1m2d1GPsAHJWjYvyYdemZe8D09e6r3S
uxdMz/QD4uhVqDlHKOL9ggFz+1B0jJikO8D7N52XoXucwo7I8jHaZ8RX4TNONuYUIUTP3TMLw2l+
WUgpQQxjsGtO4gZFc/yRwdhYazJGrGkfSn52WzJ2Jb2A3CuDt1pHvd9NcqcHDALcGRIxTwYNt4IN
rPZNDFAz/0j8sN0watBDf1x5Q0+0BDEMSC0Hxg37MUkLlOC3rj1Umzx2XwTy5tVcCSo1AnBiQkCd
7K2KeOpmy/9St8R137DgBzJ5qNJ+m0q3XxYIjTUvJmOvy7FxU/YvTRs6Dekmmf6MUusVumwA1a54
wPhW6ShOB8FubA7Zi41D4VI1If1EZ4R0myxlxNxDW7AYY1S3te6+zoeD7QtvN/8orSdIDYzGRq9a
A0R0tEOHdyh0ruEs4hbOYnjRUDSWqYdd1UVw3OTTvWzCEy9FNpa009uRgrjAxsr4xXdAN7QvWpru
8WTsaKwcxMCUVWJ4xaOOBSQf++XgJFtCVA59ObP6woTxVhu9N+N0TRvCXKMMh6vQX/JccH5YUJog
2Q0JbqWah4swI9pSOvWKVucsrIa3Nkh1nfswMhSvjTa3uJ38JdboZ2WYprte3KupMJEtmzRC8mqr
Z/pjL5PHnlSbmMAeG8hVOjJB0t/cvOj3hhXgKgLwbBslo2l+lYyEezqq4Z7M9gApvnWded1NZ1B4
NhMykcC6wbHG6Jk4aQR7+SkzQZ1S5uW688FidkvtuTOagD4yUO9JVy8wmbnCNlCY0UUPtdG7AtlQ
obIFiyaVXwwoHDnxsoqKA0KKNdCIp7Ea2eB6F2RpyCslojfGt6iQX5wJO5nAc0teQHiufJo9rK/h
smuu8eC/jAY14so+a1G5JhuG1KNSbPOqp73YJVvXm5ipj8NVZKt7bDIY7V39Fff5R5IX11qELtOI
qm7TMB1kT1NFC8+K7kKaaOusskZycHmwmhBlZPfSMqteoumhgWro7RqwDKZc03KXnXDeiDv9M3X9
/9CEb3mbNdV49+GHefYDX9CAB/hfowmvXrO/HV/Hj5//zp9MQvsPsIM6DHHHcpUyHQHz708mofsH
+DF95hUqRzcEX5b/ByW09T/4GIEJdEwlBHmWpAniIGmCf/zdFn84kANdxUZad6hA1N//DSihtDmd
78NI5x+vHMdA7EactuXIT8m02VA2FdP3CWRS+Y54akKJgWDSrZDsTDlee/jJi1oMy6oEjBxbuAW9
hnb02D/JBJaVoY5Vxqe5Qsjh1OmLV1TbhGjnUuqnMp6cXehPa6cikK+bUjKj0QwE6o64auSMBTox
yH+HabxJwXpVU/CNb96ZzsyLBSbGi257j1ykGYbuD3cRLX3PjL9VBiHqVcCUYbynp88GrIBU7wXf
PBeQcuwodN9aQ8UJXUFJXjatN/qFWTXPefmmcKi7D5R/dw78kAnI8aIK82vVEpnkqp2avCWjCOrm
o0nXCm/QHd9SNicKoXHYJne8n/dELRxTaCLbKKEO9IBz7LsUgEcohb/KdQun0YAC1tFShju2eRTk
Ca/zjoilzB+LoxPmxTEpEBR2GaDj3G+QzMU2/U1jfEptdy0GC+SPMzzbhWo2pifZjQ+kmdj1sak7
j68sv3Wv4q+B/2EkeCUs/1tX9U+xWYXs8bK7HjXLYLZbbcg5ewMv25QG6dbM0kum9+bBjYGkBc6w
n3po+KlDeFMoh0dz8MZrA58g2fN3xeTqO6fKt1ZJPqk5cQntgDhTWEmEMDg2wbJOxMXLsgN8lGxn
NukjTFXIitH0DGj93bA0E8WbcbaSmEiTZAxWeCaon7VpR/27kJ67LDv1TrZ2giEgfTHgbaHsvmdy
+RhWLD8YaNQCkjwpqIe6Yf8auBEp0fl1EJo7HCcPU6wRiM72zxAu9IDhCeheiTI5gC1Na6J0aJi3
GdKcMHzDe3DdBPAai2PnW0+qYwCfOP5bBRfWnagXUO3IWZgRuxcnRbflv/c4FGXfPWGNoowKTMLI
mcdPNk6SjpwhyLHrzoAKxqQE71WVIWKqOth5QwJ0HXTAGPp3zYB8ixEgXb9Wz1ZMcWZmMOHpubkD
FLAC0LaqxLgK+vFNdgY9dCHOUvdQGqgrtuMUMwZgFXoQxJJ2+o3lduBlZHchNwWqAK4ihrnqmKlU
bHql8oWhEdkROiXkk7Fa94Fprj1d1ItrxO0RtaR1Tw4y84SUU4nULKrP0/1Uz8kwesQIYog2li/u
oPPb+wT7h1kG1W4U7kWZ3hP6pG45CTa9qOgvwgDyP7kPERMW4MruuPa98pbyn11G9taK7mTzQTBc
3G5awMyVmibcRgw1IYo9azJ9iSZM82lTIC1GzF+gQ/eC2bXUUfrgEolY8iC7UC1DVFpoYXvnB5qz
MHUGV/xnCKW2AcV4lkTQLhIQ9BuDT4vqCndNh/kaT7Rx1ee3nZr0K7sa+4OKnJ0DP3HbibbeYuU7
yDhs1qaevrSN/832MvrjzclUyVm1/puL84eWH68xKIF7jaS1ZZkqHP4VXiqz5I5MQp1R0qIBqOnt
m1bp4vnf0xHTkPlN6PNngoxndUCIuuC1rE32wNd05Nw1gLPXzkhwIEhin11VPPQdM5t8opek2eLc
VBU+m0A8lhpinsHky8bo6Zr3+K4ofWtpFtpH1qtd4I8IAfUDNDNHH0wQJ9QhUeS9uj4E2LTmemVD
dR8q+3WWFY4Qdkiny+iJoVGh4iux/QATzQsaWSIqSyIZDAT+V2S3MEP0PICrEeIoVgjyYYudooHU
G49qpNCYFOdRyexjyF7jSheLEVL9IpjfNZG8uDkvrJGlD3mQPYNWhmTGKLYNiy9h6Tj/A2TyUxiH
xcd7+PpLZPLxfvPw+V+Yy5+3vBir0A8akL5/lkOr1+b1h39YZ03YjLftx1wo1G3S/Gvhnf/N/+4f
/u3jnz/lYSw+/vH3/7LsUL+sOl6CPPP9Nv++UJn/xn/WHLpUf9jCsW1hQ/gzpW78q+Sw5R8WEwPL
dFxpmsqao+H/xCCb8g8TRLKaAcWmQc1CMfJnxaE7FCM6O21h28j6bGK1/3Xi/w0Msv5jYq4tXcX0
UjJ0Ugb/rdSc5/sdBDnJEiaU5pQBiVTO9EVMViO/sE1oyoEvWGDlGttywmvulEuyxbgiEDYL9E1f
DGyM8NEzlDjWuSncN4GpTXxRsU5pDdbbBnY1KTfH9cgkJgqu02nq6nTP/6HZ9W/ynH+Mc8YBYwhl
caWVaZmK4dKns4Dm4pponcsT8q1o5+PSSIvy6AQtBvdGu3xXU/55Df+Wtek5D7Om/sff5xDh/x8Y
/+fBDGo3yaVTyuGG/nDJqnBIWi9Oj1aZWfuydOapLW/2r4/y6cb85yl9d5RPUca4Kpos5yxObahv
ewjC+GYj1P1yJtUU5nU177iipHSvfn3cn89OF4JKlopX8LB+rkDdUCuSmJTaE6Z9o8IpLQsAR+wU
w9/cs784EAMRHn7Cv3kDPt8zt01M6oxOnqxBjlAzp9e0m4bdr8/mx3p6vldSt11TSeJMbHLH5qv8
3ePtFloeq0wE5zIjbmUkHmrVo/3f1b5V/Cba+edDmbZuOOwsbPQAjvvpscDF5WOFKNWJghFsnqEw
L0XIe4DtuL85q58fd9OmM23i+ZHw0+Wns0IkS5BBqU1HRIXZM3yZ5BY9DOQvt6lvVIBw/d+9iiaf
GvKCHQlzmS/Vj1exMQsn0D3ydMWAkB4YKAKoLgLKGBXF+teH+vnUuIiWLqRgs8DJfXrsB9Q1bkNf
7yDIJhWTSrbItt/bNkD4HTfmb07sxzTu+fH48Wjzb/Pd49EZhoOBogzOnpd96dmMgtujux4mUIkS
+NZDR0n06xP8q0NabC9d3bRt3RWfrmUR5VXctIl/pm8MuMNLfPQHYef1B8RM7ZNBsBLT1FRBBf31
gX9+Pm0pgeeDEeRtk/an59POdEK7/S45O4DuvqEBrLB4AmJYdBiGfvOA/vxus7LY7KKlabDN/vza
JcFkjqU1+FgqjfyQhzj6ZTXK/a/P6C8upRJsyg2Hd4C08k/PCrg0T9QqjG96Pxe7WEOZnA/u+9hO
BKeEhI93cVmf/3fH/PTESJD25cQm6SzastmPoRetR2ss90ZXupcUSviCSWNX/uah+el6moLawdWR
Ueks+/LTvSu0BBaE50Un4Oy8FiBFX0WPu+s3j8hPF9TE3sTdcsT8vrufP8kJ6u9Ur9HBxDYwcYMv
phdFTKLNNTS0RYG0+TdX86e3nQPqpikAVBqWsufGyvfvH0mYKBwBXR9aShCQ0mJaWAXdd/wB78i6
H3597/7iKv5wtE+vHilvNOGSgQGrY8EBrb2mYJCE4vM3l3H+OT8UCJwQnSTOSDcpSj5/w5qgb6UI
qupI3PJ73xbnuM7Prc9Mt9WfVOxdCFZ7/fWp/cWF/OGQny4kzgyvG0MzPDHZt259fzZSp6DWlq3R
5W84o9Gp/ftHpD7gqWQ7r2zj8yMppkbDPKpdV+YdQUDYLlurOxcRLqRqsqrf3DpiRH66pN8fbb61
332oqSZDWQH7IBsyJpG+Tetoacl5ykJ9tydNhg2NyHCxxJ7l7waVeb95A//iF1AGBTJlEd8c0/x0
gaG9mkEex8VJOU9e7hxaKRtE5e6Rdfqj9wvocWH65hntb76kf3FjFS0hnd2AnJfFTyElukzNKDNb
EIF8v1eObRLf7V4IByJCXuXXv76nf/GC/HCwT/dUxqqsNQmPMPcj97ltR3k3mGn7m0v500JkCkWE
y/yOsAxRQv94L6fAgdRoOPnJ90Dw5YN3gZv0WDXW/+BspHApiC3D0JX6dDZdaWPm7qr0xncDotT7
prjpHS37zSL0V9fs+6N8OhuTGEz6Z2F+atXIHtuDq71iEG28/frW/NVFk4ZFialcdO7Op8NERdho
Y6qyE3AQ9UylSVDDECU0eROx+vcPpXDXuoo6xWYL+uP96SzcC5MXpacURIYPCigT2NmAPOBxAi37
u7r5LxYdxRrOE0HnW9KZ//FwNvtFTyrDu2Y3fMRE+eIkYDcFGVCejcPZwPr06/ObL9WPn2fDsi3m
4tbcuLc+F+qJhtS3UlZ9qjugj2Wpe1tDlvX210f5+cU1bOIK2cAzNbAphn48rWqGzll6VoG7mzAS
KRe8ythjbmEuGj0rDLTBb96rny8kR2TjpmybXSBDjB+P2Ex4KqGn1SePxsoxJdf8itUXV3vRQ3qq
iG9Tbtc//vo0f34u/4O089qNHFm69RMRoDe3MiWpuozaqXv6htjj6L3n058vtQ+wVUmi+NcM0OjB
QECHMhkZGRmxYi2dBohrGmABKEvINzjANp822FiefCv/Df2Y4gDvYrYrg3D8dN3Syme7sCTd3ooL
8ZhB8+9sGxDpBrUBmaQWbVlZ+WwkWYbNOwf1KQYdLjdRM1o40M2pPht9/1YXQP29LE+pxhbB01jB
rXl9Ucvt4zXF21R8M81ZHOs8dCtcsczPEeCvX9D5CY6UKP2itZumllmJSLAoN6kq17VriBvuwxVK
MsBYVVeV5w4t2U/QD1uPlFIqhj3i+QlWuglOYQYv8nYc/rp5kY6muaREVGc44tIJJzyafehMJdIm
2XAM+tI/gyfo4cmk/X7d1NJJeA/zzLccg3OgyeUsIJa+1lG/PQ+VrtIfrxBovOuLDszX7YZ0Zt5N
l5fOskyCTrbDBN5cMiTcTy/uQLcqdpN8YzlL96A+iAXHdjyVt7e0c04H22tvF/HZmWmMWIkgjVHb
Hs30cut5uHR8y6aogBOSk/OkkhwfltSmhA67OCUBMcOdkpbmhd89NugUPKNQVGwkNmtL+2hPfMkP
7shFBwOymsbnaQJ7Icp1tGa1BytLvlz/UisLo/LKW1S1NI3HhmSIInLRQqrjn32j/1pl1aGolLep
NIJ7Bp6n3e3GuMVU2voijKhSITL0naxlFFY/A5z7a+gEdUxsffHRawbIHPy62RhaeCCDVYc+oCvn
BHME0SafiM7uHMMVRtfjk22Ff5gWzI4GbPhbpYuVT4a996K0SlFajo15TcEmRY7tTJ8me3bi/gug
jmwH7DvZ8PuVb0apyTYMuupEK/nyTCNGYVsj1M+mrv2NQN6fai7mumblDa27rdR+uSybchMlcIea
nOnI1TR0Cjq78ev4xDAdtZckjOAyblBiYY6/yOBeuP7VNszJIQr+mpYDmJjnSYfRQOcBw/yw9tOG
bXvDGVctGVBqiFwbQIHk+TEYN57zkIABwwe1Cab7yfK5McsUSvnri1p+MJsM27MNm9BBFVQyZfhp
jNB345xB0e2ilGZXxUDGYxz6tLXdeitYLVMdoBouEA5gGh5hWMoFvLCAPTasbAqSEwqrmhZOf3RK
70IaPbTza6EkqB/UYzlsVUhW1klNnohvmJ5KziqtMw4czelgloL4yfzBWNnXxsr+6CzY3S2BGrx5
Uy+MiV/mQ4iEB4hhlljTzgPVtOeua9WDPw3TXTTZ4etoM+R+3d7SXxyVfJWvp1q2Smvj0p5XVKMx
aoVzdvW6Ok/JgHABTcivsDjdHv0xRf/K08TfCOxcmuI6mwvLg8/djVSetfw2P9wSviunspTfrq9q
mfeQfFg2c062RiNOds22ay2jsRv3XDn2mDJsiOzBc9B0TC0myLO9MkvpvarahPq2AyGGuZHhiU27
fG2I3Edkx8C8xYPjcqVlTLur77saOXEgFgEyzTDAbiYKS7+8tCK5SkkDG8mxFPU4O42/Dr5tCxmX
/JlBNuN+dPThdlehTM+knkcbzFHlAu+oWRB4wzd2BkNOY9mN5mOmGL9azzA2ru/lUXfodtJREd0V
b1H6ZCgxK/1Zd8+A7g2NsXQd5aN2hkndR0UneVDK2Dhq2jT/gxWCv7J4vaHF4pjSjvZN6SZN4A7H
Ro3UT7BGvDLtR6Ue4qGbjzne8cGSdBbGiJOdxKV3bgb41xorPfm1qwH1ir/0nbnxilo54xoPDloA
PLXJk/VLd6zRDtEANHrnTIjmBWlMKwDCS+ga82Z3/eCt+KRu6KRd7B5lHrk8b7jQuE9lPh99McQz
pP3PaYAeJjAz884w8/8v1PxfFeLX/x6pj23ZlZVdmJM+GMo4/CogLc9qxUhcFaoTVGJac4TkIfxx
fWXrprh5PFv0Fhfpic5oYtmM7tksW29vwuP+rKNcyoB+FTxeN7USvUADmiAVbZNLXH5fj0gPILMR
VGcTrDfE6Ol4KrIqBevtwBcJShBKqjHZQSmh3lw+o4zwwbLslqYS+gIccm500V1BrvI8wzW6cbxX
wqNBhwj3FxgJAAiX/mipsTeMhu+cmzoyfstSZRAaCIo/PlzfxxVnFOkJ/sjrkLtAWo2RcKfZWeef
mXhCdbHS3GB6hDye9E5Ht+CLohTAZa7bXK6NJTncXa7KrLonPwY0vYsjo2PEsOFnOx9yYYi5lOl4
3cpyZQIwSiuYBwftPU16ctTmNELHMOr7xELhQVfj8ZMZNPE5VehdGkPRP1+3t3T+S3tSBMkdUJ+l
5tfnCFI6GCAYfoWxFM3hh0Fr7Wh33doy/JNrOdw0rm1Su5CLxYpn57Uyuf25sALruTPQHNDjqNq/
l9zjUWMq0Ew2S2mLPbUNnsJQKTumaIhZkreEVh+Hhh+zpwF0wVM+fDXt+e9Ogbwmd8Pz9SUu3OTS
mC19QA10RB2WvnuKgNl9BXYc7RrUMzYCyWIjCcDEDw080RpEpuzQO5xguTwNtne0GyAXjR0ipau7
0HR0J16uG729lWUBl8YfGZcQKZ7Y4w/Za93SIU4KVxQhs/hnYqbu42wV+ob3L7xRgJc+WJG+VJtp
ud40qX1innH81k2x8isCzgwNTF9uef5yCwXMmwNNJ0g1F6lcjWjzzNSHtQ+gREGuyT5MAh/wjoeI
2MM0yfuNsLVoO9EV/WhS2kSjnZsKrC2ShNlYIOSdaG+Jw2SZCu3BA7pr+cOoKTXq9Qw0z+g7Pl13
TbF7F8krZXITULtjEp1pQIlv/OEbIn3pep3ZMUiq5/A2lcVrlrHiqqmO5M88DPpTyDjHdaOLTypK
arwjgSG5qsnnvTTqcbUaqo5YZwSX6IvqM92kZ830W9xTA7jNlEGTGwd1HZXQSWlIOnqjBxF3g77q
qZk8GK/aGfq/QI31IxyxsCldN/YeiT/u5rs1XTcJZXSGF48ew0Y1S+va/OR76HybxjSl98gAwRif
lOkXt4A9FpaT5ncmoKNTOqmQzJNp2P9gzdzsDvVY+73Ifbm95WQCiRxJ2P2gsR/1WJsei7orvuc5
3Fb/YMUfbUmnc66yNOxBWp9sWBlOkYJGIwQOoh8C5WKH5Eg41dr9YLWJ95AYvcZkGIK+n5w5rbqN
i0QOR2LzmVxj9+kFgoSRPrXWKa2azIl3jNq6/LtA8e0+Yi7++/UVyyFCtiJfjjAMxKo/F6fIjP6c
3PBPyJXKx66vjppeK/e94b9dN7iyLEp/jueRP3m8lKTDAu9AOkRZ7B1En2E3jiYUVm2obVweIsxI
nnthRQpDWtlbTmZW2ck3Oq8RKgqCF8W09N8SZL/nuxK8/c/rC1uYBKSkGxTkgL7grY7kOi0UzIbS
6+7eFoD8BpYMf4Sf23e5g72w3ujirlkDAasCgqWIyX8uDwWHkGk3fShP7319fSLIda6n7idvSD/V
tVpvrG7x2VgdLweRigIiXaSGrV3WZY/U3KlgtNFGDoQtvesHPdp6xq4bst/rD5ql29KXQ3VgNCfX
HPdFx1ABjDrwZxqbh0sO2cb7cv5nRfpYWleHnjbSBUQOEUGTDiv0g6bHcnSHG68kTImMkFYW3Mbg
fSWH19QwbywYcU+2PxY0p1WbeXlGbCESEkDcjnpH3xQu+n4t1H83+6THm5lhIpXyGITBl16CHhL9
x9BzzvoYa3vGOqK7oOG4I64M14gBrfO36wZXvt6FQWlf57RE+sCLWexsDvdROTcnI4IA8lYr4jqC
VYaqHz1rGZI4V1CAlLC7nqLS1neIkg0KXDBooj1ct7P0EvZM3OxEYvDmMiAjrls3QI0g/+Si/7gn
UMMMTVsSSixC43VTizhMbRgAs0f4MDTxeLj8UnOYJANideWpystPZsQodBbVRzh8XmvVf+tNVHCv
G1wGENqN1NmJwVSmF00EhDMKcZXnZ8+bhxd/TIGddIzYdmMbP1W48Y3HgBgFlo1jYHmOrWsyVE+J
+sFV6z49dc2UPybov9zxetoNA1qZrO5LYht7cdtdX6W8rVjF+3XSMl6bVHClw2cBnktrutQnN/aP
vt99LSwftvfiNUhFnVGlgXfdoLytwiA9IBPEFf0mXZe+45iPellA83U0Q9h1Yc1OPxUOsL2Cavu5
DOObuzPvBmGmo6WmUeGU6xFGXUVjWJfgGaYReTC3R3SEQSFoxG4FW2GJogcNLOCrfENPOtsKjDdx
MUf5IUEBFsrnPovCF4j/7OLGy/vSkCOXIdK5opsHKdjJhZoKPQTeLknt/gnZNuP2JTHs+ieTY5Yw
55JsCBS3wHRK6wpbO1Nn6g6nwE7iFz3nAm3VVtvw/xXHYGCGgIX/i6EPyYpX0IicSxcrjkFrl1LL
U2eExTNMasFDPRTh55tXRadV92BlpmfBZ5MCSp7WTH2WSJKGyN64FL+fyPW0DRjnyt5dWJHO11gD
G4f1PQPEbxgPjV7n+5i0Z6MGvGYFp6Nj54kbVJWs9GmE9i7n6sRsR1wciKLx8FmJtbDfXd80OeDj
CkRClYuSKgq5qZRz16iten2tZKdunAWntGUE36HFLP6G1HsLZLJ0CCRIBMzPFQUTGpGXH6hundYJ
4CQ4Ibw9PFYVr+IBDhcUG+zhyXFLd8MBl2vDnsOrEf9jMGKJIpvK3mjy5JQxB9vfdVE6/aEbEQ1k
1LTSYuNQLQMv1lwmImhh8W6Ty5d5wjS1a07JqWtppmaZ+5qZ5i+7oSPhFEA1EJrIN0yuLpA3P+Bs
k7k1W/L4MICUpIDW71TEwY9obACEU97ofQoPt3oJqzJVyhyqyn0mg9tjxOeN1KT/npDfwCBLUVXZ
d2neoTvVwEq5kRosnuGmQJ5SjzI8zwVdIzcENUhP/agv0pMKITPM3rZ1MqPAf9YdQpWaWOYu6ipI
lqdCua8H3TgXtmL/gzUDG6K6QeCnGSNtrlGSnNZTnJ0airacQ314hPTVQMDJ+nJ9d5eH3QD7QsJF
NcVxDRndYMUpTM5qiYxp05oIzMFVnXzNh6wq3/6VIfmwp13iJJPnpieEbOoKxqQogklfi+F/u25o
5aTrqo2nkIkQVOST1w5UbPuxz052VtT3wUCdL6kVONGEBoWibJ701R10YN7ij8UhlKJY35ZWAc98
dtIrBNh2jYZ0wFeULZL5++0L08nAQWyI/ErO6epRIxMuIjLHOPxV+Ok3VIgM5By4otui3kjlVo43
7TKKQERdEix5VWFp9FOvDckpmYf6oIdO8jkqUU6juN5vfLCV4AUglVeuS0buYvIyNJftXI8d0PWj
jYrx3iZqPTZhnvwdpCYd8WBwj0qJItLtm8lJB7/sMcyyAOxb6Kw4fdIkJ7tqjrpaD3fumHyzzQru
uWbrubG2mSbpDhO+QEYBY12ucCYbhWcA7ll8HtoEk2B9RJ+p+uoz9r6F890yJsWOsamHvKsQH3KH
PNmpURs+dW2pPWnTFG9ccmuuz0MNbUA+HYUKyVQZK/Qe9WAGpmHAQDJwtobR2qpIblkRP/9QZZ79
XHB2WfEpgsb5aerosNNT2hpYWfNCBoQZvePpzq0tfSMtyiDyiDMbqVn/TxM6U3pljPlVeQgXQpK/
eTxnrrvg4kMReXm5UONh/pTLW0pJrHz23MbOp+MErGGH7g/SKm2z13zj9XZDFhh58hFKSYvbJO4r
ImLSTkdIZ6Ho881f/mx9y1tEH64bWuwhK6LyQkrASAoQAskfvLxwEtcdpyPVVPsxEAnwZA3tWVe0
4mGCQKK6ixwjvBFCQ52Ms4VFaj8rUHor0DLkA/2J0+VA2zmBzIJTyWnmrWO8uFkwRDtAc0B8wMAj
gyNG6J69JGMf9dz9Bi+9fwec7Wtf2wdiTLoRFRdeb9AK4PqiGE3zdvHStJzCclv6+UekgCII+Coo
/7zNctnKkojvICg9U2yfPMyhGUqFcvGYHn2DkhUj8vNT4bfqzoZTl1oI8inXPWRlVXTkqLGzKIau
5ctZKyMqMorg1XFK9dlsmLVWhmbYXbeycrIgRxJNDFDRoj11GTFiN04YiQyK81TTyJzMmCMMghjG
VftfWhL7+yE2jaESqTSYuyPcLuEzNaUWotwqeNF00HE3L4oSEqwCOBNpt1yqre2GP5HenIZCVFLn
ePzPVEbRDi7AaiMyrXjFhSn5RgYrw9Vo1MeuM/ynwkULpUNQ+75wa+odw5Bs+PpK3KANJCqm1MdI
OKS4UWZj7hhd1XIRJ4AglBypNrJrmnz79xFrAEJbZYi1JQJSFi80Uc2RK4Cep9e1GyZU2BWeRpUG
TgHOkwkWqqbzQuPRqfRoC2Sy4pYctP/ZlLZ1TKtetSA1OUJ9/mcSZ+W3HsW8hxYCoY2QuLah9LBo
zZJZMcwhueWseTXSxWpzLCKqYZEO7sgegvGpKQkjdjWlP8Zqsxi3craBhlLXcaFKE4idy7PgZUUx
NcNcncw49pKnqa7t7jnsy87YgB6tfLsLQ8alodhD7dMv/PJoT238PMSOfU8LF8WN0aTEiYj27uaT
59LPpwxHt5uQLC1Mm+yIal+oHlVTAYJnZ4Gd3ndQe4Y7ZfQQwvp35qTTwGyPOnkt8crsdeVTxCt1
l2Rq+SOt1eT7dVOrO2mJYqYjaD3kUg/vmapVYheOFjXLH4rUPgx5Vj6mSvKlLPQfNxsDjG2Kdp2Y
i5Erf6AKjWDuTXjRAuVFoX332BkZ/J02/P1Csuu6tRVv9CiKMGKtCWScDMKzKOl4VY61wAjiT4PB
VVaoxc1lHqKWGFqCbgfZZPzj0hXHtOWhpCnjHsQFTPekIscWFtsHxIS25hKXZ/rSlHSm4waGbdS+
aeVG4Ms7htxsp/v6np/CVBMjk1psFAKX8UpgWymta1ykJAiS3xtlGkdobpQnKDKVHfzIyj3M5Ta6
BNS+b/1a4CT5VNToKPEs5gT9xAoHLUztvTf01eG9cCUepzcnwpdWpABsZXlhdqPnHniOQeQ1tb3q
HKcp0azPaSMkaK4vanm6IEzSdV6XFOeYH5HMlaVfVUnk6dBCQz/mwjfu59rZLmx1P7r5278yJlcH
esAqQTLb7kEf+6/2yN0Ny9KD21kv/4f+2YpnAPlhGgAAkLHkoaRgD8VR2OGLuWs8dTEosQzNlsfZ
t6MNJ1yeYzHGQU5AwohvaJLbe0gTV1XdpUeSSRuWtTJsXAjVjCLcSELW1sQgAJRDtOh4JUlHOU5i
Sh7QRx6dSgkfSxTLDMWYnm1zvjkyCSItlkK/SrXgW7mMGaardBpak8Wnmd27HxRom+bQzJ+v+8Pa
cj5YkQs4sVnlgGvK7JiYjDEPlhZ8d9MYJkel9zcQijIKjUyel7P4ODR2qANIC9Jir4s1JQyOVRm3
b20yIrEodEeCXO+efFiKyzvXhH60sqbxOTc20/2VyPjRvuz6mtonggkpPVZhqv+emKQ8k8aAcWIp
43xnTXm1a+kLPNy+wcxDApSnMk1OLkXHMU+UXmlM/5ilfgsReBEgXFwgbJy+KOQ/7em6ObGJHzE2
bDLFCVBKBGTCpNymK1XY31PXz46BF8QnPWhdQR/Y/g3/A9NFhpV8TtpmvBvNf5BMigkxG8Il0K7U
AqWF9n3aZyV6gseoNks61nMrIBX5E4Uf4ylTsUmo3tjclVNPoew9K4FOA4jP5RlpU8hY4B8vjtHM
JHBEC+Vh1jc7XWt7yntK4+qmb7cYHtFi5NGGps2P7uRxPPwcH80rG8IQob8cxNN9k5RgbsZ6ajfO
zMrdAEmfoBl+79rIPhsqBYppXZ8f3/tRhdvC7+/gP4Y1PBhFtGFtbTspNQnOJaaeF9CKPMnsJK99
xpEL3fkSddYvHZbM79c9dOUYQmXwPyPil/jwFs4Hz1fLYcqO723xIWWeibLGX1PWnVS/DJ/ifItq
byXGieYuqsakr2CMJM80KE1PjPvnR9OCpRU+BX2XVHGxK/203rgdVnbQ5sYDBgPOnCabZIoHqAOH
2hAdAc8jPjM4zuCjrhvejIIRZZGPhiTP96xmyIiWyZGWHsiNBLBNBd/4C4Sv08aaVnyQqTMeaiI/
0RZMKwKvHCKwHh0bwzuiqnTu+jZ6yEL1zLfcmohf+VY295HO84mQuZhVD+H8arR+jo5ZonivgwE/
Q9UW1tHRyq1m/IopCDyYM6Wy5QHak+6j3NZLt2Pa85hFlH8SnhbDCBNsa1i/rnv8qiEBlAURYrKP
klPMfuvkTVOWR92fowP9n+kxaxmrC0N/KyAu71hSH7oVQGsEVFOev1fswSvT3MxPetugu646r6o7
N/ci0bM7gI+Dax2IpMY9HN8b+crSTS5NS+e6dBLPmhIjOAZR+QprFCMWIxRqqVMfoeXagrSvWYMu
SjAY0sUDK3IZRULfr+JI05WDaylvejhpT4kewFmSd7va2lra8lQLwjTySwq7BBH5ZW+lla2UCFYc
s7iaPzdzjEQD193DrW4Cpg2oGcGRHtCiQ6gNjeNMTq8cUOFA4S9BLKhRe7RL1c1h9WUMxhT3GWUK
YFgMYF7uHhLLdHqrUTkgiwNZiJt75vfIoiA5MG73XUS2vVIAd7u+wJVvBtMXeCV2UVAzSuegpGYO
ZXnpHJPG2meJdoaax713y+G7Equ3l5BZ4gdjUoCEFjQyDURqjknbhU9J25LdZrm+kW4tjzYoTvC3
zHKAUlqAHuM5rT1/yJVDEZlsoWB8rLqpf0UuCGb869u34oVQGVDSAh4oCkzS9imtkQ+OkfgHRs3a
Nz3zps/9AH3rdSsrH4niC6zB7/X3xbODmbkEbY2mPGeMmj2YFbxzM2UDcAHxQ2k0v/8ra/LzQ4Fs
rTUz1z8EHRg522D/pjT5ktXq2RNE4tetrX0tKKnAfjBKSgdBv3T72AzdnkKWcghKzTs0IxSnlYkA
dusk9o1QcLZPZOICbEMmQOp/acrpDKvugyo6VSX3M0VilOQ6721q6RN65VbFYuU8X1iTFkaHtfe6
ymVNaZQ8gFv9lggoTxPkr+8Wu1zdSBXXtlLMNJMYULww5CpdjvijryqGf/B1yGPVROuebFTZozvK
o1tv+zWXpFJsqrDXAeeX0ZReOZX/jfVNNOwEhigz0mz3zjGfxptdeM3g01w+ocApCUY5MWgPtkf6
dLUJOzpktQqQtvRbZ0PR+VkXj+QH2+ya/ujQEa0exkxBfcrUi8E8Mx0/Gl+yoLLKTwaCkcF9MyGd
+VhWZbtVSVzijnAsF2wKrkXMWTT8UPItqrTwuWZ73XhINIBUhU2be6Kh+tjqmXEHdti5Q6UDuCnN
fJQ54nkDxrjyQUBmQtpIWZMHn1wPbgW/d9C4Ki/pbFY/m70fjMchTJBM6IhN9WnOAqQqrh/eNaMi
ByWroR6yAKBCwze6c6+rRxo/2a5T8wRNuPBcNX6597pb+X5E+KOGT9uHigV1aOmGjOF6sgt3RvW3
hwmHApmq/SdCp/axMEvnS91a+saerhwo+lrU2Kl6CzILyevIdRqkPpT6EPTWpybmPJnD/LdiBe3j
9X3cMiTFCkM3Q5RkvfnYZFA0IRuAKFWjDo+aKNxeN6Vpy6MkSCsAWAmWq0VVrs2SKDVqfT4OWert
nLHs0eCAdFNp/eBZL0qfoNjOr6o6lz+YhkeUlire12SItt4wKwFScGpDaMeYE5084VwfHp0eCLx4
DHrzGGRANoLSPvhx+dblxSc9i7IdoycbwKg1b/1oUMpPNa1R9Ao9b+Autvm9G80fVQS/SzFq6eMw
l/lG8r2SG1CcYCxdPG+XMIC2tuwybswZbfAIjQo9UtHPST0jc/+B94BVFeyRAHlAwUgbaRpDM9rN
fJzMEB0ZdVQP0BWoPw1j8h+ue8/qmt4HPeC5BmUmOWpNVZyLPAZhGSb0Xu2y25WakWzs3NpxAI8t
8uF3K9JBd9rCn8s6Uo/4T/qMWIG389HVfIZtLrg9JxAHHBYxcXMC973cO1D67tCXeXTS9bbbFUiS
InZPA7uhrX3fqzcTrhPDPtrTpZCihB2apU6uH8HEVF8b+jG/J37701CCrabTyrOTiR8AKCIXFvC8
y5XlrWXzImMaFKzhjJ5vPQQvTDYPf3WMVQOur9s/6m5OELnz7QfimrGRjawc7w/26VFe2hdaV7of
TPpx7ntEpirrJXL0H2rYzw/+YKNsk26VylbcRtQM6J7zHAQZILmNp/mZalhjcmp6AkpS4P1DXZqP
cdv9vPUYMIJE6cUhyQLWL6+t79uxSwdjPHZR0/4iZSn3CuC03XUr4gtdJj3QtFrAlqARoE8prwdS
iDLu1XI+Gp32+6wd7Eg/TyY64HZt/DU12X+a+e26xeXxBgGm8XynLE5Mll/wRqDZmavY4LHi0f5P
RxfgB0XxLVj40jOwQukdqXiXIXj5Hk8N5G6qFNSXipBmJuREU+sLGiNfwqF/7sNsc1hZRCV5I8E5
8sFIUrwFY2vfRPD1U2I/dqLBm3mVeuhGWtdQprVnb/LsndrVw870w/alHfjflhf4/Ts7ita4TCBe
3+W19cPFpQvmZ4iPZORW3gYWLOXj+M4iLt7ck5f6jxmQC60fpztD3SLKWhwM0maqhBQVoLUEQydf
EPqsVZnn6/+dkA4it7yntNucVH3z0hP/1MVWS6akqGO0Tmk1SYTkZW/tqylu7pA7h/iX9lXt8tf1
nVyxRusZqBhM80y9yOdwnH2oYaLAOEwpL7qq8V7dgkJapbdfQ3MrfVjZRaCRoNIZJeZlJ382izEu
G9SWfVBBc78IGuPJiP3H7eb98j3BPUTMhoaLS32Zd4YjLRs3LMvDVPee9lRMo/8w5XP5YJZuYKZ3
OgzA1bcih8jwNA4pIwa5a/U2wi5TtpWlLUKC9LtIN34/GhpGfevQdGjyPutTi1I8vYI02khMVwwh
g0BaL9ABEAdJ90U/a33hF7V3mHxe/p3F08kB3L277jGLW5E6ikDhC8EMqswyY61i2nVsTZZ7MNHP
Q5lrIIXb6a3qJgjizLaPPHKLbFY7RGjBl6mQlM2UbGOpi8DOL4F8Bg9FIUOyKLqFZmTmSAm4R4Zk
3fsqCIqnZILS8b6oZsjqVCQTH+mIFK9ptTk/u2Vb+p6xFdGhyEzkpaviN2QZ95BQ/YKW6S1KnVcL
WEqpQuV1fdNXTg6vNkIPuigUXuQqmeXkMTJOg3Ggk+U+BqkfPKlZptylHLKN77uIrYxdcqXQpwA7
BNRXygGszKUiVxS8IdTeV+6yHM3c/M5NhyoJ7kKFMPkUNVFaPhnTiHjk9XUuXfjSuAhXH140GrLt
rgJh3aHRVf9sd+2081G83PCe5W6KqWCG5FXBC0XSemkFXd6y4sfzwQ+j4ima+VxNbpX/BxraNUui
6MgkEyAi3jCXlqiuo3DXauNBHWxLOVdIaDb7obU7/VPaj375dH37lk9TPh5pDuTU4GQxKJ6uH/Yv
Sl19aEd1PIAn2rem+uZm3d9Uv/dqZkOF6/+YQmiL9fFvZ4qeU0TkN77fynqZP6KcJQa3YKaSzkbu
VIM+zB6oqS6xnwJlbh9MqHd+hPkmTebaWi9sSV+RCs5IxTcbD0VRvgo4mBkn9Z0vlC4mDXAYRDxo
X3z1KutXqmXJ3XY5ZRkJdIjdaZ1ACy3KodJqkWfp3Uhv/UMam94DOF79oaC18ylyivpxUqb+ZWzG
8MU1pw0Q6Mo2M6NK74b6A8HYED//8JnnuA9rN8VwEgQ/jHl+tsb8mYr263V32jIjeW8fTWE1jL1/
gB99L/ZTV5Knegy/Xjcj/pmPGQ/D9xajhiR0DOHRhpE+5Jzzhu2Y7jolYZzfFQOkRhBTf0oCN3rx
GvvbdWvyoiAV4Xi4jCPBzC8YsqS9Q8caydCetlpadMwWwDcaBSSrjjf//e8sSduXIkOJPms9720r
ML8gpgmEsCmVl1FjivlmU1yHtCvooOCQ8iTjnJVJlpnd8MmeVP1HEec6dEFuE36r4HHdCp9ihy6/
F0Rp/zMmz3tzb0SlEifzPitSphk7Cpj0YGFK8zfC2cqnEtVYbnrBdEB+evmpRgDGDPdBNecrIH66
rDz4bq0/Mh6ycZ6WHiiYy5j0I3SytMV7KofSY2RQBydPo13gBM9z5z3nqKrdWV345/VvtbJ94Jh4
uAihF3gqpKhR6zWTAEOn7xtzcio6Q4b2ux0iiXfdjHyPc6ZQM+AKJwwLjnfJz8OJvIw03tybqBxV
2hTcFU7/OXKNX8CKDpYzbMFYl19LMC0hHcLqQN/rksHRCG0eLx5uAcZ1uPPVKmagIEnn7j5u83Gr
pbdYHwUEeJ0onPMEFJNrl84Rpj6DaoUy7wtugfuqAv/SzfM5yvP4nimb9iEt6Ltd39PFElHLoWcD
fBvGxeUwWRgwsmvGGsRLlTk9CoeseDE8vI+hXre08EhhiTucvpBLDU9O+OKqN+ysmd29r8NxXToH
vwFW0fFWedDm/LfrxtaWBbLCEFTvKneK9HCAUj616tKx90HvmDsAOupjA9/iqY4Z6bluam1dwN8F
bhz4LFQ3l1/NQki8Lnt1PEa2do4y231gJPpNvNyNqtridVxd1wdjkovQbC4aPZ7tfTFSzgLEVO2y
EhlIeG68jUbHOyjvIijywajEUzOjfSQm5C4XVoexZeZ66uwz0+3jr37GuGYwe9HwbA55Wj0geODk
D03fhd8KqHf3WVk3T7raVMN9qwRZ9NxWih5v7PbaBsD3AFkL2dBSd3M2ImXMiZ17JBMndxK61kxv
ZHBgl3/V1aRUN5adSYJ0Ej9YMfi+S9C8YxfhZOuFfo7S2Iiyezvi4t9DCJIn5V3bQ/W9YXARSyWD
Uiwty8wt7XpW9kGFXlYW9ta9nwzWxu0q53ksCxAo7W6mEgFay/cQKMjAyoc2/RS0GmS1BTWZyNR+
sAOoinenoPbftofQlydFjAKIZwqFRH4ByaGULLatCB2rT2XkDe1LH2eR/pnBn1r/WSEU7t91lBmd
W19GzAwC5rLp13E+eSRdevFYppA113bCmgASd8akP6v9qH+26sm7MesD8QEEHOAY2qnMacmVUisJ
TKTagvRUQBP2MOmNWd91KVyWlRGaP5va1XfXQ498GN4NEuFAB5FL0Oq9XBvjTXEZhlp4Mlvw2Y2G
8tNkpfZjaSRbrWT5bno3hdwBDChchwRyyRTMEomvQSskkKcV3X210ryd4ljpcHb6PO5eMs9stMcw
0kbvVrLvd+Ncv4LPlutR3tiQ8Sk9iaG/8j3Tf6qEcow7zu5LPrHi61sqHz9M0St4R9pDZ7OYG29T
OLgpFqdH1SqBD4vhz7Aq7Y0otmVF+nB5mU5tQ+H52M3x8LPiYLwMmjVvzFqsfDM6S1QnSaJFF1B2
fcVwoxxODkiA/Z+FZ0D+AHYyNvfOPBuM0CZbnKfyAReb966KzFfySNOkq1Dp0rLrIz86qQME3PdT
Mgn4A8xod50QpqwZkd+qm68cAebPuOBpdoq7SoopbTe7Zk5YObkJdKN3toXIj1vX/eeWMts/2E+X
sEnIBI63yKnLdPDUdwXaLCb3DDrlzUd689Eqyn3OKOi917S3H3DedYKEmFOHxpDsJ9NclkFbJKdo
hgjIHlJUfFEDfEyh+dpw/LWNFBghKHJAD6NodHnAtTqovM5ok3cCIFXlDVmUSY4UWlDeXT9iq5Zo
PLyr+dJ7lxYVxoGN4I/HosI2eEwayBShHqK+Cv33xv4tKrs4JBQkvH9o/YEelhYVekYXhimt6a7u
Y0ich8Q7DYIOMPAnY18N0Xyaglq/9/22Ped60m5s6to5f69miEFJViyu4Q9VjVF1e23qU7qPbV2R
68IOqM1q+g/8kseXw5eD5GuRqOUqITOwfM65a+59O2kEKcRfU9t+ZYrduKuhrr79CxIaLTG2KxSp
pC/olKPHCDaNhvfsOkgC/W7qG6qogknpuqm1GPbRlBRS2s4crKoXqs81Y5IajU5VyV+FrK6oSysq
SJXrBuXMiBhG9IfcEXQ2Z04u3aRVnidzVxtns7Nf3kk/4egpdonHOQDhvk9LfXxO1XCL82vLruyq
btGjP6jD80I6/j1j2Nvw/DcVwcWfmeYXw5NlBwjoQb+uZxu3kfinPyb670sWw17A7Kkfy4k+CONA
HfuSoz85akgMDf363mzMFH1mbS5/UxSzt5+vb/OqTZF+io4yv4C0XKXo57ACh3sq0vRbQs3/HlKT
z50bGHehsTX5unIMgYNTxBVVa3vxsM61WK99XbDF+cyJNiOtFIUk4va4xrWAlAAXH5xtcrD2fHB1
nVvFpw5VHuMNoWtyd3VAhf2xD0Nza/565WSYoAzeR2AZmpHDaN2SFAUJt/sUMEIwjfXLZFbDXRYU
+4Q2ElQJf97+yXhQQ3fKS8iAF+YymM2+kbbI37K+plXuh7j4f6Sd13LcxtqurwhVyOEUmBmG4ZAU
ZQXrBCVZWo0MNHLj6vcDeu/6RcwU59faB7arJIstdPzCG8ZQJMHPfEaE1KmukTHOG54cRKTisHGi
JOyegYCxe+6zNte41ZJpOlC3XaNptOO+SIcbVPRaEhmqHR5mWMA/pVqKO5jv12CcF94q0gaeDnRl
6VZtiWt40BF5ulX36FpcqyIH/m5muOBpY1/8+aX6SqPnqUc940wCex4xoZOlM99jEOHlUV5bSzjF
dfFi56W6FqldOhErZ///DrbNigwaKbIwm+4xzYioBRn+netV18Lci7MHQhcKLmgjqqhvd0yTt5iu
9wCb8lzqO5mRZZIZfXY6SIDv781Lh4FOMSJ7pJcXylg4dsdYo8hHuhPfXiEGa8OEPO1Ls+INKv8a
fOLCgBCEoJmumEkqTJsnsGmyqvRbJR91XfTZ3hdCnurGTaGho7mq7SZi7jIEbtX85/0vvTCnhKDs
Eb6Ww7glZ7Q+ZmZVUttIfOPfqk9IQNmBCMKxsZ0rccWFO/rNUJtvtFoxx54q5eMrKhTdxil6dZ1J
K2wFdaO9Rjy+ON5a3CXexYVle8E0uitl6tNqE8mqJmT7t27VTECkq+cELa8r1/WlFcRuEoYGSkls
m83m7KHbTpJj8KpuvGZGvjfp+zSD0UB/DXbltcji0sqhAUV6uTLfWb23p6H16cxId4H6Dqsx6mI0
UgO9PVXDnwMKqUb+PtJm4frZr3Wle0i3xOVwlBBQQ+LjIDJWotf72/HSLFINwFkbRNo52kbTY6DA
VcwegYKy9wvDe6EqUe3yONFfaq9Lvli5V39+f9ALtxcqDIjZEtEDndzeyqjAJ36pBd1jPAbTTbk4
xq5S2vTX+6NcSB6IcF3g+ytTGqWft+vVQELtyhJcZN2vvtp+3R3EZMRPetm2D5MXayLMVjTtoBf1
7awDpXx//AsRIbVEQHdUHlcu0WZ8MPS1b+ZWB0cQ5cvcaP2bWC3q766u2gdHQa0QAknAItavJboX
5hdLbF55ikoIKGyTamvSrCTQ8Sswl244lGm+nHQ16le2zoXvW1mdmGuSuIOIXn//t+QIFaip7tTi
PzSNe98LH452Xtuh29teSJPxA2qE94l9rTF2fgqRv2dYQl2kpM+S+KxVS+oQ0dOa7cfVIkH/6zXq
XMo5+/7+Ap6fjXUoRLFpVZH7nQWESR+bfkcXOHWFd3gV8UCfGKJHexrn5LaS05WS/aVvowyyCnGT
uJxp3QZ5YY+jNTNg5SIKiAOZrWI/XDQ4Ju9/2vlVDQQMH0OQWXQjznYIuEF9KQqvfpQ6BNK8cZtT
ThgVJZmRI8TSyx/vj3fpywit9QDoPD0kZ4MCSdRcDKvIJ3Z4QR6JvK/ufYNPwxu2fnl/qPPNz6f9
NtTm2PWFbJJCJZgJmONtQEk6lIFzrbN4af6QgSfxWaUOgWO/3fujNDA6CuD/TgrcYNd1wT3crIWG
JiLxYdv7f35lrpJX/zPg+tW/HbbekQ2Ossja1lREUNAVbaj5IrtyZV3Y8QR6KzeWWgRx++aJc9ok
ja26RgJ8DPRPJs2LMBspt6gySX+pOQFFZxGqXTNZvjCbMDvpCdNTp2G7fQ/6WtdHr0H9DcVesYtX
NXBQQjDtwXxqoE+vbP4LO2S1J4DqE+gQObb58tzYedMPDCfdVjx1Urq/Gr9Y/pSZQmoHcp3dQUC0
VnDfrlhr1JoIwFc+mvkqAk71fYejLQ/BOPU7Q+GK98f7HmngVfN+RTqd9TGtIHXNtrfFo9+gRm8C
8+41/5oM5oVz/GaQdSV/24baYGuBKVTxKDonkff4WnpiPxS28SOZKbN/fP+TLmxH7m9eFx+4xVo3
eTsaiF3RLJ1ZPdZmzTnW+7JPDnU1mHLX5+mU7NzC4N/YDMo/hjdy5f8+9OZDDTdFBd2uNPDcMKpM
1QERtmFvzcWYXkkcz99RMisaXOuhoy26zbKMsp4DWegFYXonn2QfAFWQkzSjOgABKDinUbEkSDF7
FDnfn+Dzk/B26M1XZkOsBm2y/BNaQOJOqNk/NeJqcndhFAQmOAQIsoHB29aKWs1MOtBUyaPfd+ap
7Pxsb3K+r0zj+SVCzMzGX0V5yOe2eodtXbtdx/X70ImYS6TXxuepsPw76eTVV8+ummss50ufRcS8
Bpekc/RnNrsTP2PEWtFqz4tKL9FUquBl0i3J/jzxgF//20CbY+AJIIW9KjQ4ksjM2UP+V9kNH734
Kpf//HQzELp56OCgTAzc4+0XjdZSYBBYxg8wCcS+JPHYDUPjRMZC1/X9nXdtqE3wiB38UFmL0E45
yv0fujhN952V1geLx2D3/lCX1umVIUJrlzxxmyg2QW5MEMEEJWhJq4LH+dQmf656hVAegdv6pPxr
hfZ27pzU18ayEsmjmqk0xaSgzPK3eho/mYY8Le5V7d4LM7jmocRTq0oaz+dmQKQ0shr+7FH3AIXZ
FULwr4ojXn6VGH7hhnoz1Gax2nz0Ci1p0ld19hXX6ivxZY2HUWv9i/KwF46+e+2VvnCeSetfof0A
Wc/T7WbROhQjjaPZOCUsF6PYwWpLj1NVTwfPbq55k56ni9Qofxtvc5yDxNSyTPOTx45O7hzW6KiF
kvDxEPvZzzhFBaJWxrRXcLEPOtfmHxdrUAXjCQFayPNtn5HvebtHzdG0UyndbxzNb6thUzrn4y7T
1TWF30sLym2J+xU3Jdqwm2+tcKztSifQTitQuYZ4EnbJAGJysl+QbfgsRFvR8v1j0SaOCEg8MBwg
u6h/bbZRggq5M2cqOMnejG8QBHd3wRBXN+8f90v7hkNIaYgOMc/AJoYN1ATve1AxN0vrPtdWna8y
54n3pKo5eVmWUv/6/oAX7heA7avyHFIv0Fs3B7FCmlUkqgpOnSJ6daclvilq7ZqG8KXjTmwM28Jf
O6JbQGiLMng1TkzeIAeTXTjclr33PFfSuXJdXhiILjL82RV6B2xqs0p9NuHBo3fzg6kn3S6lUHPw
m2Y6VKl+TWrgylDbgmEiKi2wNG81J9OMHRWhdifgEYaZ0K7ZkFweinweqtzqE735qiypNGElvDe2
0aFHuLjfUnBod21W/fP+briw/aDLrZr7VJzofWyOlhVXnTfMQ3wSfdtooZ8YJISlIdNsX9jV8sFr
AVce/psxSde4F8Cgbisx8EllFfhz81Q0lXmTZPpLrlPNQ+XI3mNecw3He+Gm5BP/33BnDL2mRnPc
WtL1hJnxk93QXgUYukS1azenNFYJHB2aP7clOnpRu+IL3//cS2uJuxyVJxQP4HutB/K3JKTX8lhV
ynafUnQ3Djl60EfYHDK0JlQt3x/q0mquLF3qTCAdACK8HWpx07jurA5/kATZYnstF5rGLO9ShZyN
FWjplYzn0qetqG/6kFh9nbFVgt5dFi/2ymeMU+UOik5DI4lMWJuBD7//aefJFeyt34bafFqvJnJk
6vWw1v2j7/La0bT+sabcXiK+NSaNifcHvPRtcMUoi/AOrE3It3NJUUjr9M7UTqoa/X6X5g2Qjrim
F0HOI64Rki/0H51XASKaxogaAKJ/O1yTwPp1ZOGdKnzaxzJ7tgicMfsF1+TTjBi6rA7dNqieIZV/
LZZr9uMXdg5PAoicNTtgq26eoVYrCh2HToMEEsUlvwYHINJkeTbhC0T/C5LchdllThGUpIEG2H37
7M3YtvdWim0PnrhqT+0rvgmqNg0b6oBXds6lT6PtT3WZ2u9K/3s7s2Pt5GbcLauQMs1HbOOKn1JA
PTb6zAorEJsv72+cCzuVAjoGeDYfp0PIeTve4rSeqPvEPL36quqZ96I38d+yTa2QIOkRj7U/z/6h
KsDlXM0IeDK25BWjnsE20V99Mgt/ehg0gPyZnUfYIl2ze7z4bf8z0hZVT48CrqYjzBP6wC95nLVh
bU9IA6dtuIJk+oopfX8213P9Fi2yls9ptfLGr/pLm42ZpKpBuh7PctD3CNEFnXZs8Me4UmO7sEf8
1acKtjOPLZS0t2sGsbora282/m2WERU+dD04g3n0n7OBduf733RpFsl32MqrtPwZMjmpXXf2NZPN
n3SnYXK/rf3ANEENceXbVdXVu+y1KLOdxZX1ukaZNMi3kNYKrAiZcumcutlrv0q9zW4H6cQ38egE
H4GMALBo4+kJPvfy8io/gP2ZcQqgeh9W+NxdRVXig11UVxV4LiwvcQcvFcw1woFgvSd+exyxD41F
Aqf8VOeQJmoU/3ZLw256f8IvLO+bUTZHUnO9RIthVZ9cr5yPJrI+XeHfisAzQj35b5aXMi3UGoog
8PS3uFRvbJu2QPP55NsEb51ny49AybrPemKKT9rQNnsoB+WVp3h9jjYrDI2RAANSFD97WwsvJsLf
qVr8U1y7yUucNO0e/Id9yFEovo+zwbydtQlP67b9c3NMDg1ikSjovcbhm5d58QahJAS6xyFVKhS9
rA+qIN6g7Vz9b6wMLjwdb8bbLKZXLNpC2EwVsNWmm46XKzS9sn6oJJqV7++bS7sTijwpINnuikB8
uzszfSwInNvipHA1vcttkUZKV9cAlVdG2eYVVY7NShsP3qkusgBT6a5/MtQ15bLzWQNsBwQH2yyK
7WfF6cYMJkQjVmSjG5zqMbCiuEWr1IB+//6cnV9ubwfaLE8VLINS6Aafcq+RN6kPZkqlXNhDaaxM
nUHceZlt3bw/6PkB5+5GYBlsNv5QnIK3C9UGk8KvDkFg5FScCJYtgHM8uWmVFje9Vl/5xHMtQBJ2
RHGA+6KfQNq5Gc5adVnohmP/4KPPIKYkO0pu7lq3p51M63jvjzFCdEPqjnf5RDa6WIAAU8md4Npq
iSpjuXL8L0wAjwnhDVEcXfTtnaP1E8SkxnJPupXkwCHMJdSNrOA4lgi5Bto1/OiF7cStTZuIjIZi
27bX0Wf0mL1U5Fymjv01D/L84AI93mUiya6Qhy5sqDdDbTZUM5V1KpTmniZtopdXVljaSLcYkExO
tRdCB/OIvM6fO9SuvQ0OPQuNSt0WmDvXVTVV5E4nJAspybhFi8ZJ2WbAAtfE/FpIcH59o6YAS3Gt
xq4tpM1HGr4oqk7XiuehxUptKmztPkiGZNcYsx61tiNv6iDtntOiuEZpuDby5o5LbNp8jimcUx0H
HB9kNFH83fv9/D3J/Gc9LsfQGK5yXc8WlWoXcO5VNgf1kbPWrTVUrmi5yo9Daty4LeoCIiHsEYN1
9Lr5k1dcbaOe7VhGRIFoha3zVp3NcC9QN5DB0h67wlRgHX2sXWupnKNwu2tQjGtjbebUktpYiVGp
o9kXiwpjkUvg/9VQhnOwXOuKnR399cNcUkZgbNTVt5fRoo9JPDuNOgpHm3b6gvB1jkQ/ZfzRRS/y
Dy/a18GAk8EJBg24fRFbI5/TCSz+scNW8aCM1IACkBFTScjeYR9L++f7A549jm8H3D6OmlctqTZM
6pgmSZneuJQWVOhhsax27w90Po0rvBkx2TUdpS66WbMmBoFlN0UDptMeboBe1d90r8ueVDErUE+9
c6Xhfr5H3oxnWpsny1VmBv1fHXmQrcgVzSo7zC8e0OG7Bse4NtY6yb9F2QbNNzvX2CJ6Vf+T6/bK
npWnucTm5P1JvDQQdNmASjaTePYOO7ipZWAT2PjS6B5tjd6OY6P6teiV+V8NBVJhFfWBKbq5MZuy
bGODnt8pbrEZFDpYrlT4zk0ez1eAVRd2xvoIrC4RaAK429ZVNaqmqprBPNUJvEclATpNA16G3eif
DPShrgSdF+bwzXCbjdg2CdgZWc/HKSn+stOZqLbQVuR5qYo/3/PYFZGKErzT7T47XEkBJ7ahpPXq
9DfErheKqk4+5Mr72WuA/97fHednmSdulS2EBgx6IFgfhd+2oRrw2RsyqY6qDFysIOcpDCoksN8f
5Xy5KPeCoFyxLACezuCEKBYO3OvmERtjWpvFdFvP8WexzG6Y2eU/fzwYdEDYvhBFCQS3u9DxqBPk
zug8lF76k+97wrS3ifSkerZWref3BzvfGQTuvw222RlNadRu6SB9ZM8GlV0367/ZBUlWMg/X6B6X
hqKiArE4IDABtvx2qXpTNqYXJ9axs93ixpTWl3ygJ4w/ynD4849a8ys8MChf8Wq8HSnR5tYfG9M8
unP6k92TR7qBsjxP6J/vdnbdbyNtonZj9Iw+BU12FPGQEG+AHZw69b0mb43GKfjj+x3+soMTKmUX
Hugt5i5xOlcmnixOdpJPSZS3yhQ7s1nM5jZwMu3b+7N4vunfjra94Wujrq1Wnx7QdnXvXsGYbiaH
B2FQ9Wjgj92+P975/iDmwH6a+xctm7MiJ/AVb+rRRvhXAWxqcxX5Xa7uEoyar8T/F4aC3b7SxQAE
UJreLNsMK1rrS6d6GGIKxEOKNJ+ZoHo4O6O4smbnFxQPCYqqq2o+GIVtGhmAGPTSumge7KFXX2pa
+ns76LMro5yvFaOgD7daKV0A9DWpcO2+FA2WK1UFGTShn40kv8jYh8Cjn/94pYDIkKmtbzKctO2l
AeRzojEkH2K9Lg/2MgYPbuu6h2WhMPT+UJem77ehts9JgLFqukxB8WDWVbx3RwukRd7OV5BTl/YD
SHww3NS84RRttno/YJxjo5r8MBj95ETQQ+rbGCShvncw9LzWBjpPVNamMnB43i3ywO2WaJcsLe05
qR6kU4ijMzh6qIx5rA7Kp18B08G1tfwzHP8r4c2FcaH6QElbNalwXt8sW9I34OmWtH0glzFCotFn
lTjfwC5+m5zg8zhm+pUTfb54wMLWRhdgdfLdbe+wcgenosvUPUxpN0ZyXPxj4F8VnbswCvUCAONU
vsGNb1sVVl8GXRNgiJYHbETUTbpvDS3DK9WQdXLeFENRkvltlG2bonWHwY3BXT7UsfuwklvNxEA7
0Pxim/HfxQzfZr5GVzzrMlMFwaIHSCS1Na7Gza5sizm1l7xrHzsLT+jnHu1U+Tz3oDDmg0+3RER1
LJO/YuXV5T/Z5BrC2bXuMjnllfd0e7usWitgeKkmIJzBvttcl5nwUjcoyuq4JG77AN+udB6VUUzA
CHAgNvLQaWv5/znm5uNhARie4EgeIbyakbSn9qgqEgDBYo84T1wFoW7vgPUjqXKjXEzzgLrz5nQU
wNwrar7FMZ+QudQltsOQM9MdtKE/lwBancUJhQi9IAFtSf2A1rrFDZA2K9k3uFTH/xIcKnEtYNju
IL5pVfIm6iLlXTXTN4HQ5Ey2FqcNHmcNfDf7HrDRg8i1zygl0K3BIcawh4+NY9a796/tC5P5ZuDN
6nlypRJzy9ybufnUkyRHViD/g3rtNRrHhYHoiUBJo9/DQ7YVfRj9ORB+mTv3bjxNL3FulSc3wVSK
pu+fZodYoHBzrsLlZAJUmdZT8luq0RRFEsi6su8xL0QwVF+WcHWJruLmmkbWOju/3zX/jrTK3hHu
Xbg3l6z1cT+w75WHTEcnpvipn9Phy/trdH6q8RnjCUJxkXeIGuHb7xmNvp3Y5QguUAYKy8z7NiRk
Tp0XfE7szoneH+1MGnT9qFeePP9dIfqbLZEY+pBl9Cnv6QUL+ZdZ1LV6gZCdpVFhANZHzxZ9IGNf
mpmffha92Xi7pa+9j2VdLY8Zl3xwJbY43zv8PG629d1fDX/W3/9tQfsiW+p89XhecSgHWzov2Tzr
ewy8ruWP10babB0jwPg2n0r3vtOg74s++eZ2EyC5wf71/ixfWNPXC3qtcGE1uK3ZZwOcNMeU7r3u
DO1Die2ZcejWezNKUQBM9qNRNe2Vs35hTOJOqqAuDyTV7c0+KlAkLgGjci5iTEOnMkFmomAKtUp3
Q3hW1+6WC6cDwh20QvokKF5ug7XFqQIHdDEiijNSeHIYMQCHZPjj/ZncBktsV3LUtaDMGQQzt1ky
0rB0mHSnvNcrIAlDh0WYsOLgFkrLz2rwf/b+VUHpa0NuXqDErb2SKABZ16o5doH6rmtJG/qLde+k
9Wc8ILorZ/LSyq16Zv9aPmDl8PYAzFMbwLVo7fsui3/G4PSiehq+qhYvp0pee4suLRspOfEg4qGg
ZjaDJU084Acui8fUa+l4tInmPxouSLI/XzcYnzTJwR6tBmxvv8nrlab3FerKsTabe6GJTg9tvw8e
QD8GZaSWeHqZB2Qm3h/24lT+Nuxm7Rw0pRNYrWzKwps+qSlLzYNtj3YTLrUXfy98L+927w+59v35
mM1DQQIGB89H/Z10bDOnRaNnSl9yHSq9SFA29vt2CDuUNB6Eni15iORDdZ/pfXLDP0bkTZNSkQt3
72au8Aa1gyBzw9Kd3Q8uAM27xlXDzzIANEKonj6OMSYZ1Mnd+9mokr9fCSVAG/sCPeDZF/tCieY/
MrWG8s6VQ/MfOysLsctV03pROpi9d4fydfG3P+fFS9rNco7iaazLfZy61U2MdMqhDPzpu07nbaFI
KOwxpH6tfRSmNkrw/Ihm6LMc/nZLpZ1kOnu3jpiwuLMy7Uus6vm7ME3t6MbLeFfh29aE6Tx4t0EN
u40lX++/cS6mQ7kIfwynMevinZ0CozqgguVOoakGHbIuzgi3ea8kkV5Q9H1Up2r8UOXWhPNmo8ch
S5n/Ew9qevE6F1FTIZpvKSbs6DyvuhCmLT5biDJ/AQg07Qdd2mlYeLH9KbYzeTCkVphh7vbqbjCE
daysSd6mzuQ+0M/Gt9qcc7pHCKynO7trkeQXWgWOVFSVvhMY/N7qtUlNiQKe04e+ocxlLzxM4Wrw
gmCk9HSOmhqDbaUc6+W1ODnStklvUNyodrKxsx+6OYLlV60136KZbf6D+kLyAQc5K7tBBza5xZYd
sBDyn0k0WGnxZOSjuS/1oSXwduBYlsliHoJMW4p94K3ymEs+FKHKaFLbtQmPrynTQ92iJ27mWq3f
0DImiIh1Q3HuykF+1DPh/LUk2AbrDj/ERySBF39ahp+1PnTPwQAPsPTc/OfYuP5drmoX4fCRzo+O
NV5kLVp6B84qRTN8MG6yoFD3pfRdgsol+OgCHmuiBo71Tsb8vX3Z9eZea4o+nIvZ+wd0bsdVsyz1
t1gjjTCBeXxMLGt8lo2udm3ddAd/8M0P/qKKl6GI4U3pZbNMkVl5sxulpOP17bqtRMjtoUWJGtD5
Ift4pN7nI1PlibaIxj7xdtXA5RfJytfvM68meDHhWH6rxxYTdN/u3Ud7UNmpiXvzi4j1zgsR8PKS
o8tF+A2pg+m7chAsCuUs+h/Cy8UBkHHwsPSQ37CAnRHDjkV829rZVEaI0FY/NBWL+3QctF/mPDi7
jAw5WjSJ0ozq0e8wfBh7ZYPV2yPCRAG1mtlyQ6Xa5O9U9dYQulnN82KWIIhpBji7FJhBOGm6dZdj
YX0/GKP7/dX1kKC62UNcnSJ/qjhmTkks6mcTHEuhTd+bAgmDtMEPN0ZsuAhb9MQotvbN8qFskX/7
VNadpnOOEHhVub4gvONnMixt2BcdMeMpsCaW2+wt/QO3ydhHvpE1PBAAuKUER8a5ayKpjOQlCZRE
IHLIbhEnSe69xgf5MFAXfUyoUu1KzyyfGtHqDyU+W0/WlNY/3D7u+shzJu2oa8H0FC+OiNrJtJ4g
y6UPuXSSca/1S/s1ZrKmHcP0p7yCWcbtMtx4pZifrJhIIxw19AQQGqX7KolUqV6j8xQKd44TboXG
SqKpqUATSIHIPFrS2hFWaPHF1SvwvXlcPq3w+4M/z82jXS7eS9coVUTdRMvH1DwYgYVXHFOR8INk
5+AcDsFDD/NgLp4zw2y/mqUhTjxvxsdmZBraJa8PMFfyCG0YPfLzSkWtQ6pQ2uuKpg3E3mUcUC4c
pnSn+QvXAJBmZokD/DgsY3sUEuDYVA/ud5IQEZU04O7nBXMOtx/UTsWU9ILFNYf9gLDdFJVB6lFO
dPgfZNc1/xn6Cf/HxSm7ZGeinHjba1ygRzdRyYMdZ/GLO5lGH+YdkuEhddjiMyk9O7X3m3S6i6e5
pgo1d5MKxyRoH4gcZn9vjp493o1aNnc3gVyQeDwMte70XdgWaXcCrFOLx1xbmhE06iDd8SmWs589
zW1rgSds7WVoUMvJ0vhhIGJF41a0hsjvfN2YjQfZo+IQpVpsWPs89TProPlyqMPEazWAWP0y3cSN
Z2UnNVSyP/kyL4Jw6O1guq9by/8uh6T8pwIZ5Idd4A4/l6nqPcrUQZZ9LOaqrPbtYOTGbeUalXGb
8hg0u1hM/OwGSX13v1iedmeWo1T3qZ0W+W7KzcaIVJf16iZ2mp73RtfbOiLV1ZZQ1pb8jCBl/4LJ
Zn4au354RiJBJVi8uPEnr0EDUIyGP94VQPS90AM2N4SNKL1h7/b82co0+zKMjdjzQgCiVhD6lJGW
nfR86e50PDdU5OG4E/ynYRgnqppqsvgB4JvD1NXT6ibvajnuobq5aufN8ax90AHpVvupF7J74Bny
H6zadtODTzcsvmPaxjR0p1GlsJLxo3oSIW7dtgrtOtWTvWYqHoa+HgtsaoMJz8lkqUV2q9W5CG5S
XXnpwUWD9qdI5jiNLGtG46KJpTsYIaCp+tOAyuPRqRVPD2Gd7+An0U3yvuiIUIbajt37whS2G+aZ
kyBxqUaQNoPRra/RnLnJo2zxpNznRdGmu/WvPJyCMm/1aMAH5KluitoP224aMIgcjfmHnyAbe9fU
sgYB1XlV/Ywghn4/cpmK+xIPP40KSjc2e1Sc9flQWZ1hP8YurPeodGN+nRCjqJn0lIuh67tE3+Vp
OQZR6aE0eppmlbo7g9e4+LJiwvABGSvEmAa3LHGsbJbcjMq205+auRk+QqzlOCM6B+q7d5Vz52Iy
PIdODOAmnFJUnGSE/Kus7sDdN/ltrdjbBzkERF45Ijf5fd6N9GNrSdJzKMoa5jhxadscbX02ETrA
tx3bUe6zHiyLpp7rRl+Fy5Yg+YXTTDDu/N6ZFnqf6VDe+KoiXhnwaPxOJ1jMnxZnTscdL5uPoJNs
RXmHUV/mH5Q+V18RuUZVG3D7lOxNu+evHStKfLeAZ7vvqUtYHhqoKTthuth+HS7Kt0ccjDK+TOCf
+lHXm0Luh0FB8kTB1I5RDXeG+DbORKoh+Nejob1oXquzq9rsu10m+jEGHOVHwnHKcofUVd7f+lXf
uh8y4Eja3tQ1PNnqAFzdDcKrsxdabZfr+5YHWYQzsKrhW0pTJT3mddYMN3rXtmDTsqYMonYoeCAs
mnAEJ6JgTgnDuQuntfF4Y+kjLrVummZIGidNx1ECiVSESzkVD8M05f7DbLo9VtfNNP+IM6npd/UM
S+gge9393vPyVsygbP7yjZ4dYML2wWdwnjP06sgphh265LzlemZlQ+SnTTbvasSZfnFnip+O7NLx
g9L9bHVX0VAjJJzuIkkDHvGyiexrF2fo9R5rzTEWDKPhDlBUJZWOfVsukT0luhVOVjr/1c4ELx/8
vGFziMxg0d2sNaoTOEjCuazpIUjmlsOmlI0TPLdjR5Ta5p7RhchcTEMkATWg/j0P04ueOsvPpZtM
N+qsyu1RgTDbOmyGpBKrzAXT0QpaCTdgja1lX44LIgCtnxDM1rC+AUmMM4eQjc2/laNTRwG9ScCU
W0aro0/ojcm9k+BNvDNbJeYQCgPJUDwDb/uAvacyaLIkBDx6m1RY0rSuE0e+Nrj9k+u0hEOiaXhL
WQGniGyz5JNjE/WucOKC8m99F4G+EDHSRO3HTLBW9pjzK0LV6+z3flCEs+qMXyln2gw7v8++Vzxe
jJSW3AzCrMXPCWRhHrZVxUD/GjIsSzMghW/ZcnqZOBHxTZJidxFNtKpf7Lgz/FClcf4hphZR7IWN
attdjS/ryeDw5QctD9xfNVrkf+k18MWdmwcSPX20DFTIKSGOlXQMC2itlfhJeKtO4E70lHwCT7W9
GMy0/bBkhsxuBuZJD6WrST1CMo0/X5pelZ4wm+dopvbAT1HKm/WQ67Kj8ond0F2t0lSEqeW2v1RW
V19bv+K2nUSb/1PMk9fsdPTEn3RfDPZeTuVyKmfJvQaJhHntm8DPDmY8sfI9N4IkCO85SSln3A1R
w1iaQweB6YiKb5yDLy6nXwRZ/WfhmzXyKPGKYuFYCS30ZKbLaAK8QA440Cv4YPVJ/UO2IOMfG63H
LDyVJadM9xtMWJZcZB/TfCDQMsljvrPu9RSC8tVD0uDiTpUzqv+FZ43yPh+xorpF/NmMd+MkbTcy
TSw4Q9tobPvGtvTusGo+HToCTM6sb5MtTK55QDWQ/IFyosfzM5lDthM9ft07t+mcMiwtsuRIR1cs
C13MvLpIZZy7HRYeziod5QxlOFVOT3pqqjSLiBgwpu1yVmY3zJrb7ARPEtwxvSBQK3vpfYL8lP3o
DC3/BTkpro5OWllBZBNEOrf2zJ/5pFQm/07o2AZRR1HL2vdL0luh0DFRvBXmzGmsx5woUZ+WurgX
8IRLJiTuPiOrvB6rWcMkr4z9Ig6Vm3kVGFlElvX+ddV6D61QNxD9iSDRMR518D9eSPe7/oG8blfs
ki5lZBtdrvhWYggV35V6o31zYTZ9p0sPwXBOrL9j0tvveaLbyc6hbPWLbUZlGHtAMl1/SXiMS5SC
i5BMj63mx2s6zzvXqn2mQL2jfmcsHgXlrin/sb2JF0pVkuwNJbQ5+DDVTfa1K6X6ws3kisi0Wl7L
QS1gX6iawMajz7SeI6opww54m/X3ZGEHHiLhyyYiYgeC7WfgrcNBFosZilKnxKPTwingmS2w6iyw
feU+teL8U1nBvd6lxsAjBi+kfrI1CkI3hOz9Z5UZjD/URVAf2pZSWO0nHNfBzxL3Nqm6dbTMSLHN
om5RPCVWyUdAyI99fK1H29grqLRmaKJYbn0wg8FbOeVjHdw5SD188au5R/k6qRdey8Jvmy9BnwLd
hu7ofoiz3AZXObccszJ2ZXGAL05CGzhDsFusFTPYzqk4UTsmEKiDNh+inEL8i6A34oexZmX2HvLC
ymD0ZUsWOOjl/yHpvJbk1LUw/ERUgci3NJ0mB6eZG8pRJAFCgICnP1/vc+eyPXY3KKz1pyWzTUM8
ZgVlwUB6c228jAA9fqeyG9fZLSK1zG0c847iXsrlmhR1vR5muwfjKbHxON/PW2l/iF0Ff6pxCf64
kyM+1OpPzyVbcQE+WIW51JNYcDEy8rAD1YBSyDgl+bUqbi3KHCjRXLAFzA/wG7xJi1dwyiqC+H6X
NnG/jOlyO8cZGzzmwMtskSgqmIUqGkMFIW1cfo9kzeVCqbA2OX0EJ1zjYLqp/QEYnUA7/e4vdUFm
GFYcJ+ulYCFqHRtx4GulI7b+gfMO80C5Zmibimdpxz7IhVMGey7btDGnMfb3la4zKpLnKrDukqto
YSBKZrx1/UVEdu2/7qPhODMAQuNDEyZ2/togca64zvE72KQoy8M2F/bMy+RO8InzCNKGjTzQwJvW
VjZzHZfrZnN290tSTry6aC78N2VaP8PsM/6YNenldcHiI9NU/Y3UWuWiD8SJvzfmxpSfifL1u927
5MgQc3UamV6VBcucnE2wdHe0Sx2BiWv7MQd9dPVNmPyICG47/heLziO3Z+KLurtSMkt7WHT8YYK5
fLWosZmw5DWvQWf6TzVC1y0eErcFRCTH6zgcOR654qzTnUdf9ldTjvrCWeufp3ZjdFaVmO3ETAVx
2Kd6usYtB0donPA8GXCMpo/8A2kx+hQpGuiw4w+KCLMNd3r6Loeqvq/SAMiiIktSxJQ/zIlmQOeM
HrcQONh2UbK2sDplheLulbOnS96MU4MNTemd2XrJUTne0jEiwge2hrlD+HqTswN3/rWJwvbY+wkd
hNfKU+NgvqX5ju6WYOLIdoQnv9J2VLkRrKpb5fxtiqj/o9lt7ij5/bthJyVfb0Bw0a1dXjZgR1vx
31V+OhFrLYBxyK54N5vH7RLd+GM24vYbSl6foGWjrPAZvZLpAlYEk456n4k6zpMQXNhWnrfmlY9t
1Q5he2bqWvOvQWYFELESnW2IW8m6zm/Peh30Seg4du6Ij4v20wzVupG7gFa1sB1nWtna+LdmBkVL
G7GyrVwC2rxDUC7la+d25WtSrxYYY44+N3qTj77s3EsEKABYgYpXEcCcqakIaRrBAA3vU2aRA9yI
7ZDcHYVnQPIgn/CApe8b5/d7r7qdtI6kPdsx4CPSy3357w3Sfnl3o0BcNbP336nM+ntndsvvjJq1
X4KZjj5lo35NW8FJQsQbNX80oGWri+FR1/wICKpLkZuUd2TZGeZmMH4u2JUg+jAOn7QJ/iZN8ici
0+wgy6S6jxh8cWZpRYd5EfGFEbXy6nfd796ZdK6dvfm6SY95VJbRV7RL5J/5IO5MGVsviJBYdK4i
rNUuOOv7Ntlw9sxL+NQoQio7XspTsLh+fQjF8j2WjmYqEV2fZiW822gejkHDSPd9hYv6b3DKUkOs
Nx4jCNbhNvk1KVVP4RiQXmf3ZHiMfEzn/BzAzcQIWDuCJN4wxzPsMCcg9tUTl/HEb65oj0UklqsU
Q/2TQqB8rdr0Vq6txOMDWid50iCoRIEIMEJI0rUoN+ca9DuL0hHm21zL4qXEHfnSTZwxIt4Z0D6E
0ffaIZug0haX9Nh9W1OS2ZJ4mj9k2nX5VoXrRSXtDEQ1Rw/FTD438wYl2Hi9Plds+kvQkgTLZHLv
DHCk3+VWT7/ntdIfA6EtuJIWfwYwGtovVBD7eYmhfNBFyGuq5io++Bulym40GViiYjwtQkpbnUS7
yOssQDarle1uAw7+iTDPY7/dAq0iCwLWdYE94vScnhNn3QFHHJskmQf8c+oDZiOmjIt5nwexA+EH
txHKZRJ8qUy6XDcU5Hmgm/W57Yf5ZEq9/0EVAizdzdvHOCGWazYB0DgVA8xbCjggHXKDGUZsz8Ku
fLROructmpm4CrACT92oU8NJ8ISDCjxOMLujaDx5XQNF3n3ba0JrVGF/LlhfL81qzZsLsQEEqEJ7
HvVYno1Uv+dBMfODFEMM1jhVEyWC00CkHVIXfAkgMSy3MBlz66/hfUeORT56S3EgQWz7LrcQDbLT
ap2XdFveQa6J99NI9lU2d1v8gYOqH7LU4UHf5u3kQbMUeWrX7uhIUPKKI/WYpJwQs7tQ5Dhcsxm4
hjxuoTBPTVemzLjHdFKMbBdT1fRtEjroPaE/uQD1EHDcgAnruFMnSyTF1Vqm7ybhRLZsqm6nXNuc
5ihpvvZB5352amB+hKQNVhFG8uo2ijwJC/FaqC5+9tmsl/9mwc9cxsfClH+idppPTcvR6DGCmv1S
/+H2Hb4LnXZce2MAcMCqEvr28WbcsMobKNBNHJ6BudML5t/+bJhQcupijh4doVlKvJvfS00sNmvM
/mJ8trDbJMSiTLhoeyuCr1FddBfZ1BWjuaAmbL/Yv6j4tpYYIu9m6b7Bst7E/pdL8WzmmjAAIr0e
+05TCUhnGpnPhHCbWbM0yPuUJE81FeplX5rqtEzWyYomdr9Iag7FBQpOmm1Tq55ERRLRpmhZjHSj
v3ZnkdO9c9qkXVPmjtMsb8yPBceVnuVNGyn/VJghaZgDg716iKZ/UE6g+qKa7/GALM15jUdwJA1E
olHJgZzeZioOztQ/hlv0q+mq8IvuJBmb8JGZEaSAU8Zz5XpTCDrNaYr419Bg99yXGh0RGFBQcRAJ
9tz/XzdDos5VyTYpMG2ckqlXBtB6CrPNb6Nr4hdUABgCTkFH9IRO2B1M06vo4MpKH5yyoXCDifO9
rNVuyzy/qM+dglWmald831vODqDJ7X0PovCd9wYutTbU8ppEzcu8ATXuKYRC0LfrF5Va6qMAcXtw
IqXRnFL23DUa8Itaig3Ajc4N/siKAneHk1rPbZM68V0zmcG77M2+Pzr1UF1dwb+iIHNfe9NhfCbx
bjjMHbVRsY2WIGpn9bKmc2yTy/qGKwhmWrxse7D8qGAHvIOVVfqH+X5Mlprm6Pt/cZu2NetnQAJA
xumZnqraCa8SqO8dIG/eTwjG+q9VBCeGMDQ9FCANNYj0TMVMzc5UZHrk9uzuIcce01JY9pXT2+DB
krk0ZVEywZ+qMoycO9OSk900rae3bA7YKX3oLU+znLujewt+kwx2fe1GeDkjOvNSbEkR5TqFTAYE
A9g6xSEbn6wvqjuzpMkjS7vKglmxb3pKtBPy8/KDhGxx2oDT/+4L5UrGf7fY5w0G0TtV5Mp/mDDc
XHTxFA0kbO8thlXNNmq3XWVT43ESItso1nyWQl61x0/eGrP2u5BK320LzpG7wmMFIBcCR7Gk6ejn
rovpMZ1agUHdMmgf2oobir1UfmGIs3mzoOdz1roUkz2KCv74xlF1jXcnV499PbnpN9IskmcnLN2T
UZE9uinnVhxK79AumwQgZ3jPeyjjer3MddRvF5IFohcFiKlp1QGLJG3N7R1WY3u/WbGovPD32ySZ
bnLGF5tqkkgr1wcPpbMfzb3nVnucm+FGoyleMlfzAEy6eFsrDj6tb3/oO4CIiy5TM1QHQWfanBsK
wPo5GV2m4Zi26+6qGo/Qf3MjbOAS4gTucvsu0639TYWvTlXUhtDpCAnBONOBns8VUA08iCD4fxVX
VESWPrM9k/jaM4rpq007e5L+VnpHUSN0oUBJizvTh+sDSczQET1kPFjdPreAmjt+iqBz/If/WLRY
d/p5jG5kXFJH/K2kjkMq+r6nfNIajH9uJwxOnS+/EtBS/wZ+8sx5Fj2CE+lHUj1u/szlcWPomnad
z9NtHIcHHYT1JY1kphIEFfQDRXKysvXTaxAz3InV4W0PzbpxYacq6Y6kdZn+PPiJ+ZasDOVTweSd
+2lcLkOzQOtHSZuKQ1iaeHjcQN6vKOP8t20zYb568dQcQgNnmpRcH93G8XTdR8r23Bb7T8O85Zxs
ZSc4JCUVPlxJTHsrNmhLVaDccK1bf9foXPDR1MG/sSzrd73hoQkjrj/TscLzoOOCKQSD4XNU7NMX
PFThe6vb4giY3utDlxb2mwqCIj3WZVPvR8ICtvi8tIwhv/OYCfaPOhcYE2qBe0A15Ws819MzThMO
JUcHNGatGtm8nUiTp0Vz2WjBgRdHLa+iWqLkK2q/9ElJD7Klt8wUPAlJXSVKHn+fzumDmzCCMtsw
BL0kxBMMmYg1EzdlTZU4j3ubC58dj0CxDq9BGVgmzfUgA1NvzRkgWB6K7sas6Kll1dkk3e83cnE+
bD3sL03gEG+kQWNmVH0KyDfqP00a9J//7dC9ldUdH2rnPu+TI1Ua11ODhM07YTgJL30yd3fKLQHd
m6lOjqz6ub/oUAc/NmAThBF8aOXxpM8uCnp1IUFHUi15tBIDOrG+dPyDJKYd8/HWzX3e+Jj8iiTl
ieo6tfduMt7OTxr8z4r2vT8E/UJPHZOPD1ey3QXTWn5pEsGxqyXeG/zp5UtjNuR11bLxhBv8uQk8
CD2hihWgtiQ3mmt7N2qjc03jJSsWRfaY3P3yu3XdPb7XAi/ZYbuZhYU7et9Eisaz31WFhG7kgis6
Wf0VTdnwBQTlY1K5nGs94df1AY5F7sc+WTQ8yOIRQbmkDAex0zZ/2K4Q5kxOY/qP8RcJlH2dmgPD
ioB44Jtek4SrnYuLi7Qb8Cw3xR7lxKt2By3YiEfrc8escWfLbPRt2N9HjO3Yh7yZt1Reih2854L3
j4Id0LXaCoQhIOy/9UhFn/G1b7c8I7xHiF6vd1tOxmIakbXYVj8obcRn4sm2inH5uGA+vRpK96la
6socb6k925mxAOA/0WzXn8Vmxu1k0Nr6wEq2bZyT7Pv5Hl0Qax1MHrsVeFwPdHljmCmTaH1mM0/x
S7PULGcBzG9ZGq1T0ZwuoX3ta7lO5zRU4ZcafENnZbHPgGhkKveXkE/k5mJ3OPIJBzM/VekHP2oC
YH/0smjSPNLRf6SNpBq/rU//YHl/KDAAfkbY0mhu/lSSA/6XGKLVPe2hrR9Fq6z8kURr+6YIlDUX
t/bqn8XqbYC1O8ok3fSePKuhHtscK8/6jR/1NkQIWqdMCKILy6vOVNHFKz06yAVhwpb3HRbihtan
y6OpF5/7Xnb9o7aTOzwYd17BNavRG543D0r4RpGj/AmmYH1SNRTsu5at8+YimGhJ0Wimz2btB5V1
O56lXC/z4JKiNZj5sDYM/rQ82D1DPOSseQhHUT2IaSm+2GmXC+Yct4UlYDmrrF+39jMsW+neBWri
gXHeRL96JPXLhQAJUx+ruYPcHaYatdja7t6d17bDP/zmvIQkdOhkp6DotksBQTiTi+bHv2fXVg/o
ZB1c9ukmk6zyGIz8K5zChebOh/MSulHO8+B49J2F3sBbWXrNKYi7tDwEhUyX494iAjpUw5Z+0xQ7
6DiCxq5nJCDIu1x/HYu7JFkpIYOpsocQfGhjNA1wWQ6ADGq3xjaGP5OGjtTCWFUv815EyUOiLEup
LxoVHATvNDmEdl72czkzIobWaGBBKea4tseY2FN6eVMu1XGJ0gGINAn63wxoY7Mj9Wo+CYmhTpxC
vZ126ZXjK8FbZYQMrrxpmixQ2Js7mhC5yxikL9FQVuOJ5eEBoAQjx4QcdwgrWaykkffDIp7kbf73
pZ+3FlnJxJQRqKRVPzABzuOU4VTdLsCF/+2TsfuBcZfWNVqtqk9Q6PO9gAejguB+b44j8rnw6Oob
l1itW1QeKczA6oMa+uxY1+MuYbGS8YdFBLcfdNvL8K4LRjYHXWz0c5u4SSj/eELfvVLxFCtj1iA3
pUA/FWjH6TKYO66VaE7L4tzU3jpc/18UsYdvRHSw+iLnAoCiJZXUZOkoyjedMKfw4AQ1WBUMmXoW
w2JrFCAxJWbo9WNzrLYbsg6lScXlenvUffMC6XxPSqHrNy91ZQT6MDf7Q782oXovxo63CBUMbeBG
EtWmquQy8jvFfk+i9iROJWFlTWYBaNITrRQ4tyU/tjwUvu8k78UGAX2RFfjS1ffK3j7gXSipFkCh
ogdZ1CI+qWnnJOIYruf1WTVT3L+YuA2TK7q+truTfseyDlzbcX8wsWwgoYPjlfJYBcjYztpd+gdr
PISsrqu6ixnRwB2tjKr+3ZU+uwhl5/RsauXM17nqnbd+WTho+pnbFzRb0+I1YdxNMhN71LfnoGTg
qVB9iWCgL/kEkFOoAQRNkXt2ZgE4tDKNd/sBfrz1r0V7Y8ECPPNY5OkngjN0XulSGJi1f5271HtP
WOOvhUU8cNIpy+MYDJb20a3cUVxRi7ICioRv9loz3+HT6Gj6Dhe3txcSq29NGoXMv313Ua4VbtGU
GROI6KOZ5QQoGpRcD5kUBLx/BFEJXdpuhI99TRfHD7NmYsrUYW7DJspwzKKw7efJCwtkN0HrfhMy
8c16FKLVd0LPiQs5DgsXPMIIwxAI4bB+yG+kryqaht4RCf2sh5/VVBRFjve2RSa1E1bT3xx0wRbl
5Za2/THp9+GJfgmJR1O4Tf8OVe63zyhZF+MeoqSyy5n8fp7YDEl0NU0DZ1HpLVVHpW5ai6xySSO6
zjHUvZdCQCdztatj3BVs3KSjLjkqLl9zbOJ5myH3uOjtkbEHeuCu3Tl1vjXhCPFFEJuqXpK6gVOU
MU3RMXKSqLuvfOkhc7rJDhXEdYNKgEsDqkMN/xhO5ZtcA+rCqdhtjP9s6VyvZzSOxfhLdzfOqOBn
TN6MO8xkmwjDjKRmnj8DPSHyHDxiWdhrU/9T+BJNnjQMxHpok1YWedXvwR+nLsHwQPMou1RcNCvO
0XU1b4LeM8m7Mg6H47LeSmw7ENz40mjdNVe9+0jhFgd2+q8nnRapFZ7dO29IOO4y3y8o8NLU2uRY
+kvjKah+N6CRShPisZE4yku0MX3oDvJ50XRZYxufwTD5DHushuhAOOwcHJh4UBPNDBcFY6hpE5ux
4cNuypqvwiRFA46thXtsKMiWoxFkjBy3dqffhsKcTG5iQLz7sZ5YlyZSkKMheLF4pqZu3WyliwRd
teP+NBQxX9zZSVk5sBmbz9mCVxytd/ufPdutXi59SlVonahqr3IIQJ2VOw/eieEQFByR2ybyPnAg
l2hA+3G6lstCEtxmLFII5S2OPrhrT3rR4njJ9hSiFi2uw4yaOW+7GmGnJwZE38HA+/pA9yvVcZlh
qO+SNSBKq1hVmLylDqEHeTKq9M6iJKwyjF31zypowZlWgXL1zfWAppB8lV1nsmZI6/QSqGXGRLM3
qEvdFLUyBCvjiU5Gy44wZQQe32kWG51HRjPWFZ0DwtHIG8e/JTqMOi+rm+7U1LTolyBxFGV0udyw
Fjqgrz7CJLCMQbYsQcyVwWMd05QezDZzATGcjOwHtM6gl1XRxfO9JPRvP/c9M08QSuyeuATSBP7R
J4WtemARImeo/RtuUqmOUtloXiwMAecuc3R49DxPOje3TszPdLK46wXw+HIaVriXQyO8cjnV9G1U
/C14952gcENK898PLXVJ9W/nZgbhQObmT0dEUGy1lRM5ycIwnoLHpCntIwx65Ry2dQdCqHwztOdG
orqu6UdvXEh1LbxuBt13OJ+Pbaed+sCFz9pZ3Lr+oYebBMcNFvbM6MHgIe1BbfqN2Xa3TqYvExJ0
R3rtmhyNJ9WHHPvxTi3H549r71CmN01C0TD96DwjdCYDcsSgLuKbgG0DZkJYEOzeX2btRCiKNyow
jijzpovdV4dyqalPe0pmVq4KKJjKkmD4i5rdWGQe9pLHWUY3Vp9yHzfZRrYhikiyMJG4UACDGe2A
3T26DYN0ifvbDNHPzk6jf6DkgKcJoX8cICJLZwE7CNff7OMavjj7qtrM69jSD1Vdaw+eirTp9bDs
bWreJ1cqxC+2iOnfltBh3YQLwxyLI3MJWvc93MrWea6GdF9PVaiK+dNQQNk3utLNe+NcqSOTxUzG
YZ81o+2PfbN4/Z+gwVpIx+cvbGlpg42W3SFy6mxGtNQMLK45N4NsGOd5zgsi7De0ghsyMqwTsV/c
95E7pI8JE7HNqQXl8l6gKzf5S0jUHFlMoTC+UWo0IgeH09EzIhHEP4mhK7t34rlfv4luBTsaJGnF
NhtgoNof6Vq34kdKV2OviwV/e66ZAbScTeRM1Slg3KKh1R2FgjxfEvwdBBEQrshb6asubL+MKEvN
ZRuQZ/4a0fqLv5UKwTqidQtuS4Hq3Fy61Qn1jxHFwoI8lKnlX4AJbumaNxFx1iDvnO8G9GzOXeih
Df2E9FL+TU/aolIlEdcg1qkHt01/2X1I/VPXj7F+Wlxm+136rjLDOe7kTSCnzETBE4IUIv6N0VVQ
I5BhmOMZXMeflJCOyHsx6PYLYZRF8gQ5hcJ8Slu/+pykMOZ3oYEH14OrXGf7pzzjNHmg0gnB2CKi
FQIDHx4ItDNXKs4GY5Mtr4CwxatwlQGua5Br/o0BNnnTTSSb8uxvqva7O+ajlSNKrWXjKKjwUzpv
Pky5l6mtDIqvwwTq9kjpOpsHon8SEt3g7+vlwAC1m2Q2ug0aECjisWuUb2mYbLOGpQAk/a0SNpB0
oqJtj8u4uZZL0gqn4pycC0f4mSnXAHlSu8t++JYQMR5/GfutD56RJFQLGoFk11oeYHeQ96EQ8joy
ksa56NN/fo/NZz3s4VbTcgd0cNu/YTHFgK9Ua39OnjecmAH8BvXQFmYO5dng5Q0HuqZHKuJ+uU2x
7BIsd/BXgyHTPE14Jw9k7zfLN1qusf+Ikz2Kz9b0SMAORbvADGZdP6/LPXV120X5znTOGjWIxu7Q
5o3uQ4qCeo/l8FhOqU34hO4kxwXpiknVtYwmRH7ndnHjhLCsFax8znsmRwMw9UoNJsgcb5GiPhB0
HQuo43CZf3k7U+naE1ZFZ69OupDB+JO+omreq7kc1TPAmrN/xWmx+2vuy7CSxBsjDvhYvWgv2oN7
OwQqvJK7HoHa9iZaPqNiipofroPsA9aswhZzjnFuYjXe6dlHoGLJRfeq6l7HvzDvGiLgJ6/ap3sE
m51AWsel6GToinxvpZKfPf8tCNo50ndF0bJOTm3TJt5r0vkEIGZ2oyF3jg7vINlOoV73yr+scwch
f0ckxlaa2zOMOMa7qmJg3hECpCiiY9Q64WIzh0Zn+YEcndzKrKthfv85iNeXX1s4UZfCQJvU/O6h
1mX4jTQMH9qijgMIg8MQpoymPJSeP7cJx+zE38zHwmm5r4I2LUiXFHbr/Sd4kEB0R3T7FGOPRTRU
Rtz5FLOou8OCvtv7kGW3GMP2l66MDzYW+LsAdJxQRi9jzNjzh0XWhAJeCvQn5vss3AXgTExlMv2a
dwv5Ms3KRM3FS5zBVKdaJLJqzsLMI+J+Yhvht/KgXsjtIFrFsXbNbe1XnnO1LVMC7NGvosWGJC2r
sLw4DavX5PsoE7QvXClxeUqwfAWnIqiE+U1NVPUvdJuVmbnegrUxh9jTAFmHBVCr++J6wnZvabc3
EAncUVodfFo//bcsJlRps26ajrbzP83A6vpxdC/YxkmY+UIHHuHu25ySIrJhxotGWGeADXmixOUj
5+u+jtW/wFMR/sTEpjMnvmvU3qDK7JZ+ao4pvp7Yyyn5k7TOkbROrXcMAxLGxdVBUjudkdX63bVu
rC0EQlWsaayESXnxa1X7wd4eaiRVU+aFITvy7PUVsw8z1ywu9Fy9I+6Ps5apAm1zaEWKOp3Sk5iZ
5YhHnaGoeRyPpVeeOrSvaXLx9OCF24m1lQaMq0vWOC3yMiDiazjss7sNQA+ULHa7KYXq5a9Ey5KE
l1S5UMfv7rpus38fUcpu+4ur26rV9wWam3482XUJ1sd+dJ1hPzduVAT/sFKkoXfv1CNehUuPYCdU
j3iR3bC+aqGS4uRWMZFPRxSisodCKMEFrcwwS1qpX1CdMDigPTEA0XbLIVhBXQxzuJCj3cZGbyB3
BwTi5YCXqK6SoD2MclHur7QSXvzEZtmTNxqPGsAG7nUc/Bz02Sv88x4G5QAsXrjOUr3OiA0RNOIZ
2g+LZ5JsmJZabFgcN945IgjCup0xm8LVw7kcRR5VUUY50tbOTYKern2erAg7/u3Lrso2m0wFtJOV
W38DRUSnwTUoc2vyg3PUb7czmE3t6/IwLjqN9RFkVsqXOUIxCwAvgC7afLsxuPTCY5d0L15j0/hH
B2/aN2f6v1HFB8eGMjh3VSzW6mhoKYcn6xeSrzqLxf/LdBdfOhlKuWj9ide1nX8BFwQLuG3ahFWR
EwHYueKs93KdfsUIufWfxFaVj7uyMnGZnhuWzxggj0IOD7iOVKMBF0qWeriyk1pvzGNcQ+1A0qPo
iu8otFeo6bBvuw9JzgceJvCxIvROm0NIDejc4E6vor855QLAqAYt+TzGFxQbsB+b5yxkDyvCxYHm
CCU03neSNsifuHERsXiDkGnpORDWMSwwsxplO66NcPYN0v6ht+16Hl2zDeeERIAkznEzV6aGdqOt
fZ0cYop+BrZLffR7vZnLX44oqMVtvai/lFiR9pGxpGW8kxTMGZ784VDYOf9JFBC1PXc2WHil2CYT
56s3Wr4fZCnLnuM03pnNno6rtXhJIuPwXr3GDAVaLKfey9exKYb9F7T4GO7nmGmmRC71e3cTB4KD
zaWbjX06xc80+kW90EmixguP4HxLwYmfDgPL+wa9+lftpsM1dqMJ5nCse2+6TLQci3MF/+Q2pduy
uvgXgS8n3Fy1WdY12wclynxlr1kEZ4gp1FU3AL4e5rKw5+IO0GfEj63LU7lj5JcK/yHAQVTOgN5p
hU1w4exfMKmK5aPS+PGulnWqvpM6NuzFIZiLtVFHx6I3v+Ld1clXzqpAfkK+FOAwplB4Gu8wSpV0
Am3HfeSjKQjqocgJ1RTbvwT4aEUXUYvRg07upcNrW2yf1ugrdaG8l3gv57k5tggPtyFfbR9GZzlS
Rj4xQAhH2RGfjGBTUcZiSuYoKKYCQpeGrk4Oje26tD2KreGSTCOI1JegWNbo7ARi7r67Q9w0f1RF
+fQ+9Huo9cFHzb6+IlIwpj948xKhDJMiANy6lEUw9ynftmyC8dhNUVm8cbTBLXAChzEKAGQro/zA
flSX3/x2r2d9sf604HUOy+JgoXpBDfGwYqzKII9l5B3U4kcG5VgTl1FFpUwhkZy0qIvyqY10QKO5
AELi9Co37X84eD+KW8MuyPzPIlGhcM/GBVvldHRWmMM7LtvCop2PGENx7SukyCpbAoFTMOtkP4/L
MUah4GMsWYY4hBZQYGgf3tw7lPx7paOmuMZNvFMjecBMAxpz1TpwuamqW23PaxGkI23UkI5YsRUO
4Pa+3Vt3/nBbOqNCT356LPFQTEhRUSKhLa/02pVUF7bwv92ulbg9KNqzCr8BnkFmmU6IIZIWYLpN
as4FJcEQsWsh73jY06Ce+wMzjCfc8/xz+/grmmW4HdNmLsrkvO9O/Yg4PwEMrQNMU+l1LwZGszBC
aFjRBAQ+Xh51cFZGnP6Las/Eh2BDHXxxyD0GFFGMYQeCBkm3P710DSgrpzptCEbbFirLo1BtEJZ3
6Dch93KzN4aQfkkDORw9Dttxy4vdYaTbgTwGSYgFhZn2rx6PK/K4tVGgTyctta//bODR5U9Ksj55
ciwcHTQpkzqX20ZGqiJB/iZAtwwpbi3g/CDSvG+ETTfyviwjd0LzFPrr8HNcbBdxBzVO570OmqCi
tyVm7I3Jh2DYdH2kfAn25NQj+YXVKRNRY/2+RZmsYR52kmovU3irkMl5OlqXX4utuolpbfXs61+6
drhuaR42PdwDaYCJYqrwyaWCqUKrAHclO/U/6s5sN25ty7K/cnGeize5SW42hbz3IcjoIyRFSLIs
vxC2JbPve35N/Uv9WA3qnJP3WE7YmfVQQAGGYEFNKNhsrr3WnGOiMs9SM3Qwi3VUNSYNxDjJbkTW
SWHvEmbx8aOujrHRrEZdkdqnNhY0fFbqFHXoMmVm0xO3lGQMYpe2d+Y8MX6ZvvKQ5Z1sq4p58RPb
uzl6joaGlcbpOlqfm2Lox5hwQl/i3tjPTifMezp9BA7Q9mGi03tOJUyiThuzAD6Lg8zW8/jE7jVH
iSlavmjvpKjFfMr72u5Mr8xlmNhuETKEgsqohMwq46aIuiv65jHBXGnSQ9VXOtu4GpOJRW/3ynRT
qMdC1ZocRXSrRrV/ylg+TYU6uKqrL/ji4kJDIcJ+etrgFmj8b63K/42VE00GzhUjyhTzNomQ9m3Q
cs4SvY6QnIyAZpz2iuNV5zYrNaXOv1n0Loxns9O6AYNLCLDsZTTToEbIpWP1oDkT0znEvyFMk7+4
QwAZ3WQLfZRIiclnzj2ipxo7hj7I6cQqFhTr4cosjCq4INHqyokglY75uRU7o/nQh8Hiz4gQwI0K
Yuh6FB/TQtMRYWD+CJzwUwbdTmDGstD91fz2rB0td8KanF3ZuBDotVKZfaSvqWxFK0iD9bn7V2pQ
VeEX0ywrf0c+7Wx8AiUxcokgblfbvYioXfybgROjv4SZaTid2xtB3XIBFjbeioONJ8OU67YUi81t
HLScgUifpLUTID2TBsWUmeOrWtHzjLMXTpnebBsRLu+mc5B35/ymXGeURQZWC7/Ejjqn/mYkDGjn
VclfW94DrcRcE1prdGMx3ZHqlqSgtMYt0rf6Y5bZPK3XYUPQ7UfkZSWUDb1K2yrYFopIMaXgwygv
dZ1O1Rb+ExrBcdKpK10LWwfDg3FKFKYxUxSe00IqS8E1pLlA3p5H+vyFm06kN5YDK6PH7oBQ5g5E
ZZw/561TAV+YmNTKEDmCzLpmlRqlGVyMhnYKdpa+RFkOn8hWKdUsEWtDtYYhwd4ITaypFugnGgV9
JcuIHTMMUUumbRI3rYjDQ4u7Pjy2QbjUC+FMPr2C2S92e/IO863WxdLZUH3htVUng+UZ1Ekenayu
zuw91Z41rXicKZ0baxIjTZgsXeSWRDzHhSeW46IuBFWWU+TpmZJOO6SgKM9aXqLXUn1VN1ynMcRe
+AhwVnGsEhKrs7E/WwZSd8a3AoElgvv8joe+zwSNqXqBP6rWx3VrpOOmV5TwG/MZHeeZVavPbECa
fYmxf/bsYrBuncCckApKEa3ibCh2SVHM9JbQvXceXfuidHPG4YzA2c0Ktyon40Vrbe3UqyL9mDaq
6qy1hu3Dxc6yXjB203vm6rm9I0dNf5147B8w+nbBKk9785wqtviqwGCJV0u3vdyyoVORRBraJWiq
ZtPZSutqeZq+lJRbO2wSS0vSX1xDhHkFpvMS9aI/OHmT4iGIq2qHzwZbAPTO/cwicKuWhn3GGcPN
p4CoPGgOuA7mvQjHMob4XtN344mBn37KE3rHJcPLV/YcDeIytnhIXBh6YrxgIBGDlcN/5ucF6hy8
Iv48YgKqdN9+tB1/3rEboJtnZyEaoAHdW+xOZkksZTD3wG58JR+uzhDNN0EZhztn0BaBRWbptx3j
CKZxIt4StYPMOu3Rthgp/XlTV2g/x31lrGfKuH1gBRifqd62Jo3qzwY+p52PUMlViqaGOmA3X0y0
gx6NumErR9TbpllBTqFyvGaqsJ4RdhmPcDEXOwgrJbqvrNO8akQyE6kD4QWahik0npJqRUxpeRPY
g7oZ5kj9CDMOUQ67A0ZijEznM6lh8miNoD/8rmSZoL2GjHhJD8krdNxGO44ns+lm10SvtTG0mjFO
pIDeYXo4bJrYiY5ExfCDdNNw+VAezL8HChSNqh+GpmYWg+EPV0RJ8l+CU2UZw0YH5OMxsJMgvRRE
JPwuRg10ZdpmHQovlHA9BsK0eqojZfFkI1i6zAb+oHyS7ANQx+UfDE0FmDKIETmzj68myJTyqYo5
7BTV1G91XTDVcCY8BjAI2n2KIOeTH9jjzmZdZrub2dozXZDxYYicaI+zNdooOlagIdfCh4r25/0k
JvshXrCgtMLmfOdMtfKlcYhdtbB67wYArOswpFyxFQovhbGQWyLt2GTTWJwic3FBRWpxzDHEZl7N
2GRDIzm8FDxM2M1pNgYPRuPOvVOybCbRnG57rOEniCiIKWq8IWMPlgSqDCT5ZQq2qWZT3ScKKDs7
MqP7woK7syrHPv5CAIt+6GpYIaMv0yebDcPZHIV2xIVYeVDV2rUxUBUpaSLYQoZxsqGfHn8sLExf
WaYyWAGFHuxqauZnP6l4PODf655oFDo7TUzmpXIYxyaBOn7C5IOS2wdEgpVSP72xoQL0w65pyOSg
Qlk699KPbhwcQk99FUaHKMIeoVlg3ZNS+LeMVuIvfl3VCMFgIeKKmm40RECfJ1+BGWTjgTpaxTIg
ou2RnrJwSkEfKfNRzXzesGnGbGZZqfRtxomxcbnF8kM5adm9VrVQNRL0enAe5k9BQpqGmeNrisel
4QWcUDsimyyBQiBMjT1Jo/vc6qb94vcC97RadSfmuHCbqFnMe9V35mvh59RpqvGR/JXiWNiy/jjn
Y3VvsGjcjoxihYdM1PgYzGgYYS+paGUa9NEMrGrU5Lgh9SOJcU5zgrI1brUgNRFho/j6qAmnv/Pt
AA33gjNLmCPwlC8YL7OOM9XwqaBPSd+mR8vOyz3NX3o2eu/Qu0wcLXyaEEHy7LGK5NOEdN7Y2BgI
PyI9H4ncwyPEzSMxcFLGwsdSMPubIJQ8rXUYCeKDZYIeoLZb4XXB7lnwBDloyPrOPlZbRAEWcPC0
VU8TRSrdBtaIwETeOEWo8xs9baa1jUToll3eolsFimRSQYbrXFbTvmN6xHMuH09T0DdbW+JCHNHu
uHSHs5uAZwjNmiCe72Zbis8he1dAC2mEEDy3t+mwiPJlHm5LYfbNqrL5maRr0CKYOm41WYIYS/Km
OQDESMUOO/28VWhKWWiAqBRW5LDrmEsN2zmUsRWdUQHaD36Jxy1y9PDV0Z14HQL2+YDMx9qE9Szw
wQ3EUrOTnr4q6EouUSAZH+Yad4OMamR6IQZGxUZT0zSLRBaPZ3GcNNmcAx427PbiZPqKXFTZ9LIK
t4GhRVg9Eo7PbFvGg50Xb8iwHF1CJKfmsZs0/6kaeu2J/ZC1s2zke/TWsXJSSFO9DVaNYroNTeX8
5qLi3ozWDCMdt7MDJVmPmo5sy2gYI55MQ23ZdoJ4STc+j/bYq9KAMaxAqx97Lakpnsl+ESuIKsxD
BerFrWlMMbHFWrd0p58iEaBbRlTIYpvD55jcqqY45zlpU1wCgTJe+oItNxiO9NhC+9jl/TLF7amc
kU6M9vChk8xpoyTInqoQ8TqeCg2nlsWwbiFk5FrS7itHVegx0bl8yivWOeyW6CIbQx8eHdoziVeg
P3rw0Yx+DDpkIBJODjK7LvZ3ZlV1T73P6oRT1y/ueE+Qdn2j+NAkGUJZfcnQhSsTu2y4/Z3agDHP
dC3eoved9hp4CJQCc3/H/kvy1cWszixTP07V2KA99sV9JTEHAIRosYsK5bky8vTBscPis9mDC1Nq
I3hM6c/e5RlJpOxTEmbOGVcB3uSE8fDP2XzvadGmaSAAIrCTu4r9o/EOzNfG+hQnuZwPGLWce4MJ
yqUarX7PeBrnXwIICibYGBgrlpXi+vPX/k+ggDaXG9odSV9bff/aCvFKJdNb/eBX7IBwjor0ZGNt
QvwTzoQyG8h7/ruvKFXJ5AtkJsBM3u9v34FUnVj2jHhD7ZDFaG4DgoiLuF3IOHa8ZuH8Bet+OXbf
Qw9tjS2ESkg8BpUfcl577H15J/vyYIToV+giRlxUc0/58vN39SO01VExehBprvNUMd9Tr0kIivPS
YOUywmx8CNCdenSizTvFJ0vi5y/1w1uyBPFA9A+FxqhWvI/KbaFK1aGGpB/b9vxCu/NlVrI5/cWr
/HBhvHsV7fvTJBjpxEadFgd/rHzAZWkOvkd/Ze5zF5vD4//FW2Izr1tcEGyH3lFhe3yJkSzK4qAB
L4XriDFbbymyfv4q+g/MVPDWCFkN07QsAhDeQ5mRC1gZE9HiYLZlMbEYMWYZz7kVDXIzJXBu6hWB
GRnT4r7iMT6NNJn7I0MC2d4Sumz2mVtFqNOf9RCC9G4gwgCKEstyMn6tbGE0e8zBNoN6cHoRdS5w
D8Vi2tGZID2GKXSiR8EEPdo1gUAHu44sn5ENDhIhh6e5asLwtY61akS4Eg8xHieKyJoGlZAi1F8o
kVPjeRKouusrPC0k6ynvs0TbFOEMoICtnE7ZJaGJkoOXnpPNz4/fD9e4pTPSYldjajxBbPnuLFld
NtNCF8mNDZBq92b3op53dopeD794qR/P1Pcv9f7qM2N6FlGNCNJJUM115tWe5DWK0dOpCp2jWAVh
8PN39+NtBXlKcP9Cz7d17T3S3cK/ChCvYitiVHiH84WhgfvtV6jg95R1h6XW0QwB1nohSpnLfff1
8zXKg+Yfv4n/gdyyjBFfZGdKF/VxanlGG2qGEzgHW4CMfzrr9Hs82OINpGLWxJ+/SyHeLYi8viEk
66EhbM7nD/cAUJFi6bUcExCkr45CTTPQG3lIaDGgSw0Ib0HWd0Xfle+HkYR6MykCKBxt8PLzv2R5
o39dmflDFja64JZHCks+yPcHoh5gRLPlbo+I3U488f11lGXmGjn/kRv1F5kd76+ntxezLMvksFPV
vo9JsiK2vzDUwJBqxNPNdOWLiqzaRMroWMLzfLb03PjFCvr+gnr/mu8edLKrm9EnOuaojv30hLgn
us/RXXo/P4zviwdexeZJoBHWYXJZ6e8Oo6IOFBYdfJ2oIiEWxTVUFZ6pmBYeVA3qJsrGhz7Lv/78
Vd9Skd6dPUcly1XlUrKYrb9bC0Ia3jgxleIIW4QGigVWxC7H+Gw0QbsvTVIig4AtbdImludP5UkH
9feL5fzH42uAsjVh82PNN6DSf38B4QaxHFKaSMhzqHEBB8c3md4Vv3in/+mrkEtPCosUpAe8O4uj
U1Zhjvn3+NaWeCM9LKiM38uUf/s6/s/gtbj7/cg1//x3Pv9alFMNw6199+k/z9HXumiKb+2/Lz/2
H9/2/Q/9c7e+rt9/w3ffz6/942W9z+3n7z5hahe106V7rafra4O98e138wcu3/lf/eLfXt9+y8NU
vv7jt69FBwWP3xZERf7bH1/av/zjN03qf7milt//xxdvPmf8HDyG9n//r7+9vKZ/+/C5jb5+zosf
fvr1c9OyJGp/p9UDXNpRqYwtbVkwh9c/v2JIS3MQfJgW4V2//Q1tXhv+4zdD/N1RecI73PAEvega
J61BR//nlxCH8P02cTO4Pn778yB8d5b+ddb+RiwmmBAczPzi5TL/y23AXQdYniGEvky2zR+y3kDn
asEw6oKJMo607hIZF7/97PsV22zslXAzttZ4D9oeBfItFMKrE92iQF/7oeZJ5vVKVm50FBeKw3yj
fsirD3r5QU6P4fCozjdhddcBCIlBVeQr9O6mj+noYhZfbesmGLHKXKW4fzsN/48uxO+u2/P95uH/
gyvV5o7/tz+vgR8u1E39Of/6+tdrc/n+3y9N5++S69IgepyAJFNlh/HnpanIv8Mbg7MOGknyHBM6
d8MfF6cUf6dsV0kJkNRtummxbv3r4iRhggQrw0QtD4LZ/O9cnOL7ek1CzQc7tDxlaQnwmf1u6YJW
jPkUhN8Kj9+06/URaEUrCmbjWgjbpw1PcA70TdFZREfb63HIP+kx+FlmJpKN7jxPN+NUDie6v7/K
uPjxbwOXhQWRapLbhqO4PLD/UgaptG/bpmj61RtzgwZA7km/vavCSb0UKZOKaNKqFfIyuDnabJ0Y
JCu7HPiZ60x256EPw63cyYS2hi68v5zhP+7yv97VbyFQ/7qrOVTk7FCuS07v8s/i5P31jysqdiG4
ZLqVU9JtMBpduioI5Bsf7ep6esatFt4wWcjWSQnqLigV4z5RpJfLx77si5uuBnM9GjSQMnGq5RKZ
oj8WflR4SPeqvV7FuufDxtiPZS0WVX6HA3CwvWhSm21qBK6lDOZBH8OaPpey7xekFnuPQl2J0jnp
Yghv3z446Ds3OLn0lcK5/sVBEN+XTMtBcChSeaxKgz0tyWPfHwSdXYvfBjqisLeXVgN1D0RgpD/1
RA/SulnkqGxIHjQn0B/tWBwFqPW9OqTz/u3dZI0anTGh1ZcEucdGhuL689P0ViF+d5reCh5DGKC4
VDLmuDH/epogK1hxWCP+nNDRF/QuOmcbBAU9OmM+F1oNqMayvUpd2HMIo2+yVCBilmKE75EMmzGl
p1WlWnETs6/x5kZvvZEBzDGnj3wfRtkXpzZvU2O8M+qo3tfOZJ2lkt7ReBNXOotk9GbTMYzB+iRz
0NwOpCC7jiSDvElVN9Ty4NSQq3DDsFZ/VEV+mEuLhIeu1faBMdcnMQZuoKfiC52WxwZZ6m0bVWtb
1aONr2uzVxLTeHUSJ8QcwoS2RKENCyZ7QCM83/7iUC5LwbtDyZNMGCYllcNq9a6WMkajyAbgYCu0
ci9o39trI6MWRTqCnnkSh6mUd34u8juAtzokIPDHZdJ8Uyt/uO3MZpfC/EPA4cT51q+da6kW9Tkz
nU/8rLntEFafUQB9QRnWnMXY6OsZ9SoAvcUEZxvKuSgC71+nA1GRtnfiNF+n1Rjej1pbbkzgEoah
3KY+jsUwkndBvUZWUNzI0VhZtv+Q93r1PFuTTptiqlfz6CfoWLV2Y9tVtEnAHOtKc7XM+tL3Y35b
Z9l9hIMP7V9U3oRN/uKk42NqI/MjcD34xfZDEkD83RG2NBVslsqQyrSEjfTmfTZhxgjHwZ2Dw2mI
Z/iRJqSh1rkZR+1SJfqiGZ8b5PpS2xY2OlAtRIo13ywZVaugPUWFoboKRchpKgWkPceVePbPpfxa
WwYt7zDT4AJYoIWHeR1HDqK3RjNWncCT0JfiSx1ooSuxTXh03r7hrEbcSxTdOGD9tWZgM0Ioq1CC
9cgHmiDq1Hg5Gij2ZRpx8/PkgvSrVnzXiZRP7dil3UNId5dZtOLOhbzasf3InAsyovKpUmdzVxaa
7QHJfKxbdRtg5de7NVFY4VpKTAMIG26ATshhWtfhQloK66ulJmcoPaUnDIuei5a4cJhmmClhNlyw
w6TuNFcnzYQOavhYpRL7SxrHnLL0PgmDJ+b5HuPvUEG0SXo4LJNAPDZJfW+Je5ScOeN0y3dTIVbh
3HWu1OJLZvafi+naZBiMZpbdJhH4XcNvCIYMbLjpysoEplwCW2dH3NmKEu8dNWLq1+f6nqlwyMBV
tucaKtUmTPXEjaHxXPL8TN8uvsrkdmQQPt/5i2Qzo5JEmtCb6Kpy/ghWAQEvCdhYbTJnWMlJW4tg
KO40NdiWtvJ5yFRn09TTbYKI9DYu8z8+SE2tOX4W+HGt2KF/mz9qTnmwgM17iN/JlJmD1HMClF7Q
QQgZccLy1pqCeIt1UJ5E0Ti7vMrv2O3Y26GT0VZ2pX/HPEFxhZU2GKDnb/hn7JfBiV2Rbshz1W4a
RYS3bx+c1je2DOFxdfqBq8P6OvWZH+ioqAxzzS/IXNwvAYd5WXKLEC/QmBivRvKEbgb1g5aVe+Ao
wUvpp88xrIxPkWzQhKeF8cFfvIm2IQcMuuQL55F56sA+3qgqmpJcZA+MECB8lY5G7Ys537AeQrV/
NrpyvBG9qT0i/Vils360nLG/Q27dPUR9stbMynhKqnID9XzeQESvthVRP4+K5XxopsHaGrhG1+zz
wrsl98BxWnmpZTvf9q2zwq9b3FRdbrgtGXWeiWeb5dPeO6TeuJktJzeNCiwith5uuqnU7ut2CrGf
DdEj5v7Po6URJ1JpF9xb8R1d+Ab8Vu8cirwTa6Otv719hvYCScjbfyuwqChyD7MaLq7zRlcOv3/Q
lBtUz1nI2iEN7Ijc41VURofUylF5R3caKS63gdZVp8pAXVMBR3ty/JsU1sZ6wfWtsRwiYXba27Yx
TdIgiwHVeT5t9AYpgaMuIvmoH2rQbap9+v2DNG031N0K+V9fWG5bde35Xx9wTiW7vghxu1ecHJw7
W7CJw0e/Uc1dzJ8CfoE+P9ZW/5QYob5x8BsdUQmfEsx4SLMWBXlQdnst7ZBlOsaHSFyUqH1F8Flv
xii5QIaob62sMo8STMsKPthJVEJjSrNBV9t/iSrbR5M2SwBg3ADI+tXkVJaGPCzQxLfP8rDzUQ5O
412nS8hMfXNBhSpOcS/Pi5f40lbGsWG7uo8SYm0Y7IHhlHPl1V2h7YQTf2syTVsKHHIWKvmEQ+G+
xNDp5oYxfSxnGJYaxHU39U0KNFXtmm0Gre/QA+49ELYw7VSI8jnCXyz/83BtmE0jWDLU7dh5Cjqh
Z7UdXkXdfIm0oYHdS7UiZE71qAEbYxjKYBiZM8qa/FDiqLgmkVltzXrrjFpzTRRPbVrnmgblNddR
iEVO0d71gdre1RMoFc3X/F3s5M4hauMAcJ+9tgzol4LtvDtP2VdyY5LTiENwrw3+Wi0O6iSyAkFi
v0r7KPooZZy7Cnqa0bAQTltDEH5Me2f6tKn1Nn+QfauSU1Eo63b5NMno1hbMQK/OFL32HWcvm+et
wAGxt0PjXu3L6fj2obOwRomiSj/orTN7edYVpxHkl1vTNiPNyEGO4sAg6UedwgKFeuvGEcJ9w/Y/
q7ZenOeFEAdTwGAVzTGRD+BCOcuBi82xv2rWVBxqA8ADWM7+qsRBdgoc9AnS7K6F0nVXsgRw1xkq
e3DyQxARhxXSWlUeQRng8CediqVfN45D3UNVDHlcO10ODFYxmmKlLP99+/ztf3aOBMwWzGmJ1roD
pxt5b2/NJzTpVBtPtV71n0XctGvbRkfDKYUorJ1kaWReGSXjBpl05TEL0HawWMc77g5ny1w1d2sx
KptSn6lWeRhtshh5tJ9OwwmgTQ2PFVfcW+0JpQjljTbRhxjXvTZrZyqdejt32YcKx/EFTp91cVKs
dzzpXt7epxqU+y62szuLBwmxOZBP8JCBeO+TzDOYagutzSGxl/pjSLYD+vYOf3La3BJvQl+k2kRp
OqwqtAqnfmpZ9Of+oFRZcdLUnAV2wimI6zB/8CtyAgQQnSXK0N+gh3IQzyyjXVOv7oPRm2gzXhWZ
o4NYZ6ztCFTriFs7fMDLf+KR1l9jJi1btIk4wmL7UqJFYwIw5PuwyinhZ2CeDEVu6lItLy0G9Mbs
ulNEM3mOg/IZHPoBx5Cu9Y/gpu2DMdr1hjCQbFOgQMQFpyNJnC0JdLDMNyEkP0Ss4Zm7sbgG+Sty
TPMpMWZoiSPpOrVWlh608+YeRFuEui54UeVQb96+Pau16BCYS/XRDF86MUfoS7QKfrz4BP++P6GV
re+7LNiA/JUe/VyMOnZxUSlJPUaIr/asFqjFbuN4Hhk5meSqsEXmqVJOWfN1jrUXHT7Wgy4HzK6G
4aJklQciwW7qvqbnBHjgbKVJcaoTHl1sQNIgrDbBYD1HMbKQUhtgeef9XU434ziXGETnAjqXXl8N
HqQHSpThRmuKcNX2yQlDhlihpVyFZaQtSENXi+5jw41D4xO+cfCUGoZdC8nmqpzx8/Y2IUpLForF
VmvMHS/OsuisOpSmjHVRmUG5bftz0xeXBT1PvwHZUTHrm5FkcK+okg8xocSnht31qkVbsJKNdg+H
84POVX/k2GGg3pgIntw4bY+VMUWHEj8VOEDkpFt/YnICDWmNxCRbMf3/srTkgGyvgbCt0OKknDUl
W4+dsmnpRffaaih95TyZyho7yIiCNetJJidbKVq8IXM53aKHMDwDkkCuxuaOWINNZ7UATSReb9wo
m7GRB91RQpYGZwRgeI064W80RM8ekQuUacQ6lbo94vS/VfFl22UTXFIrg+FTyYZ6r17r3f0Y9AXX
1jfsQfqmBzCphiehL/hwijuA0arnzBVPAUimCMynT2qixlc92yoNNI3iShPAOhBBS/RHwZ/ShcOl
mpvNWOrlsU3KDfAX+2BGS82mbrEAw9kf8lu2IjwNa2306mMVqf06Ig6a7byXa30O4Na/N1G37pRZ
bIKyaD2whZ/I0rRcmaWvWLpuDLOIbkYKsxqRz4ZguwoGKIkbaJAi4tZ2Y/oyO6UHx1U95fr8EAYS
LFph996IyMdHariLUHt1E7KvjMvSmrja7RBQgh8PD6JrirV0ngEC0K+KSs1Fx2Xv0Ls8xWk4uL1D
ShKTTgCANSje+lNNhAjvwQe73Tyzs2aVxCfSR022mdPp1ZmS0R0GFVqF+CAza3DjOKqPoVKeO9W+
aIOqeJrul7s0zs5B4pyhED1arQ6prQDyXTXxLQp/uY4081vHIrIOtR6nVk21NonnXNfaFU/4j9Gk
GJwT2W2mcj7g9fU3BjpjLzfmAxAZTMbcq6cpHe6a5Otg1jcRSdm3U/JFAeWwpa4b4Z6pn9THjuse
vemYuuGcQ+Br9A32Jq7Yaj4xOdQ8Jku211kN3MvcvO0kEkQbUePKiOcvtj3tGuxFa1E1tmcibjqM
Il9PZYqMOWULlbRuWspk04fViDRKv4qJDRoGRUjriFczXAMsl+1+CBHlkQFruVaaqzdxYp8bUT5I
pweXXuk3suwIU6JhCI26Wes1maOIkkFBEF4FJ+sYLNo0jGRgmqqVZgwIR6fplYhEZHFy3EP88l21
zHiIOAQb6iiol5TpWFeKPV2+xygz7iaMKZu+01UvL5zXeAJPPFVygw012OYPlpbqbthqn4JCJUi2
AkjlxyynyJTmrkGrOwn7UC5Iib63duo84OQ1A9ML2GKmc/kQJLxbDJJuiUzqBLuQvA98kF4v44ZS
/4AaulvYZ4+54iPcXMKqmDxflSQYEAq3ztrOoAYwOWzg9rhmSNsOBfxKxb2zX/ZEsVKRkqdanPyY
myRRXJrCymaww2SFtSdyHZajlS78ciV4eOPFuGLonI/LOBTh27ire9b/sFOLreUon/MgT93cQucq
q+yYNniaAMoSatfl3yJ6C16pgsRrR1LwEvtU4LvgaaAfMZv7l7w0LxRVqqYUn9HKXUZ2cFqRPs2F
dYkbFLTMvwNPWjV+RZtqBGeJN8dGfm5SGrHkAACCHNhMAd7YzpVNM7AVp7CvvhYgYjyNDRXX5LQS
Hcp1gu1wTi5++8jqkjP4i2FNGaRjBfTsrIMW4KfjLmxRTaBOZkHAXmcF2KDLDOiWfSPjzIDRnb+o
Ql4JzZGw3yixTT0w0LuTm0bTLnWloLhThTfqwCy4Qhq3Ra88hxiNRVGcimZmiciRfeIf2fdLP8I3
wxpZMl6sIuQ3mRZy+rw6i9hXgesmR4iyxn4aOGeynsQOK28FD0VbGXWQH/RWPtMUQJ4yf2rEmGxT
Je02baDsU81CGIIhLcARCIJ07taw6nal9JMrSsB12T1Ba4CxNQD8tWd5AdlDV4c6zh21XHq2hsF/
lOBYygqCmS8kzj4cbTjqSUJbGhHaKJDwqxyDrMlofIuIBMAsXqUFa2keGpAcrGidK8PkwivYiT5K
t2HGFp3ts1fbU+12as05mKKPaP4WJs+X1iceolPg5/cCX2BYOBuiMe/Hcc72it7syVt77hUvCeTr
FGWVKzu3iFHj2um+qI3C9c37xbvoAaQaXdGLvaFnk1ea2PvCQdt38ikFHudKbO5QYZptrFK/It10
hyrq4a04/saMja1GY+FKNN0liLG42Qk+rMxkSdDyWHqzz1o2ROuwi8+BUY1uSGr0yh5oscuKR5Gt
Fmv8jLPbFjpa3IZnN2SRPX7SnKRTg+eYAUBLH7vEE/BEkVjAcp/8cKeRIyDoAppmSAeScUNkV/4h
7oNVCSDwcRDWpm5mwFYp7gYV85QHY6cDlL1Cv1Oea/T5QmA3yDjqY+Z4bAqaI60h80xbuO5ZSCNN
KzYyoRtsqOWhtUOSTMT4NDk84MucY9ehYtEX2mVURN5UWgTMqYCpBs08zcR2eqretetaUBklnTat
JWXtILgr7NLeCOy2rKeg0/uo7710uSpNTLdr2+g/Ef+DyiH9BLqk3RSYUj1D4h1IK+MckpSQ9cwc
bPMebq6xwVzXccO59QwgTmvmNYBSFjSa5obWACm1e7fO2saNn0wZflEBvWDybh+yybpvu+pDmHf+
CpFruWaT5MmJMyxn3LdB4SoMRnk0+GeD58OG/KWd3Q7WzsgxbE4yL9axVL8gwvE9tKcojM2lrFNp
cwdGcg+/cUNxytTUJPYzwbHOXhXrV57aIPVtgH/QHV0ZkdSLehWALQcOyAh7rXGkdWrPSL9F4GHQ
IZI2r052rD0qob8Yp2aF0s0ilUzVXeBMmicUEh2rJbiiD1njbENwD03dsYHy45qg6nmDlgI9j2cq
AJy1HTdE7CZC3SQqP6P0j+iLW2JLuK/kLLA4N4nXZGx1cR1Qz5quxc/vIGSuIvy6nOC4PxR+gx2V
svrUZAWBKnjYHKn3DHN49RknA7ZfYs3U4IZKn3agwdI+WGAX2iJykWCthpknYSt3pU4DpyTwj75u
wyu0JlvZEPzn9FzZw51a0l0J6OnSiZEXsp5vQzv5P0yd13LbSNt1rwhVyOGUCMwURUmU5BOUJNsI
jdjIuPpv0VN/vf+Jxp7xzEgk0f2Evdc+ZDizaXYQoFFvIsLfFnqK7leYZzsejiwJLI40gY47azCv
mRlCbDZTEXZR88IYP6SdffU0d2Wexl3CRwlg1pZlmgR5zpSEfq87KMYDRCfzhuMnsQ9VAZGuB8bj
Q5WpjhoBl0fLiXGMJRyAcvJ2CdE+u2noJSXMEJBBSSuGaTLMkZgFQpVeVCSQIWReQLxtP1ven/Ns
DHthpXt8OvU2U1L9POMNI60sP8gOW5jWfoLgXQ5ar4hNY5c89I/wIUU70EYud0OaVuA02IQs2sv4
wcPqxkS50l5mO2HVaWSSh7QZndDB8XHRAb7VHugEaa8wvLXiOttXIrAAZHb938Seh01PZqQF93Ww
pm/FkheaA3xoIWXvxcNZF6Rj/dWp2hDiAbw8gAvzUuOfPEN5++jA+DkixasY2VNsbdYO3LLzMy/8
LaMoCZVb9u4wEUDFSW3Xr0Nr/VCN3QS9Jxf7WNh/YlzcbAY+Gz7gnWGGbjLeOwueKLjwU1u2PZUC
PySG5VdWPNrGIVgYDVbrzyr+hSJ2PrERORup0R9b+R+CSG5Lq580TKxxBR3OCvFpMVaG9eFo42Zs
mE3aP81kfnejxtoyIaNFi2vmtdVt+QFS1fplMb9r5WIDV1Bf+462xUKhDWHBp4snJswug5y6DDAQ
P6bwtN+pOTNP1F4ZgfG54xwfyxYpfFz5k5KWIWEhn3m+kA4FjpmBJHTgZdD80cFzz9AE+/9bX8/M
99XHg5E9mdexrhp4NnW3GYsYO2NevPZO/6SUwB0bKttJgr9AlRzl7mjt41Z9KUR1LxyFUTKmFwgH
nS/dDGByTlsxKNLAUtWZUOr7H9H2d5A7jH/L8XH5mZwr40sMj+Ns6cou1QY7esheuUhGdiiagTmO
jG9/RIM6dWA3yQ396wGMfQxcsA87gTN1kWCh1slZZf0l2A+bsF1nSj9SyZMQFSq00dn8ptaZI5l+
s04Kjck1n5yfznpMWuze3KeM5YlJEdCoexW6NHWp4jzu15ysgDFDpsoOruJ2wb4Vc9rjltoU3hxf
srL+068xoNXurJBEmE/WvWd+zvfTyE1hTGSlCmjSuRpLP7V6H0dMckHNUocqB9gz3lcrSK+LWg9n
XAnWtuXf7Rc94qctT1WtBWrW/ppiJUDt3z2pHWS12Sz+TMQFTKr4gn/HDeDMH4TA4N3sbKYY7OkJ
2wCbODEgh3OEu67P5rNkFo5Hhaa8NlbW8vpyBJJF2LshIsfoqMFiBeuZPb2b03j0nKXZKHWaRalg
BNwa/W3RsyZStD7xcwsPRs8K9tSNb9zlyQ5/WwSJQjj9N8STN3s2xU0l75aBgri33TRtV/0O1ll9
gvz9yJORXJIdr0mRzildzpxBRHQZmmnDPcWd7Mfj8sQ0O9uu6Zf58CcOUgh/SeUGPfkdszw9UUz0
MgtjPmQQH06GjXjPKkN3DO2sn77VHBo/IxCcqJ4dVDJ9iXUeHAgm4FfV2n1xnOJ356IlABL1kRfx
0Rary8T26KKrZqy4UXuHLNH8A8su42D50hcWQGlNEAzdKldzRXrdDZThwOhunT6MR1lXt1pnAYDA
riIpgXyAdCFbs5wO6TxvTa2n/e8MRgQ1djUFTTWF+kQnKIYD6hGcKRYfLMMxARTU6cGzCRqCb3MZ
CaqwhzenrqdIE6sFz8Hl8Ew8JgsuxdLYBz35nhtOrDxqGam4A6oLVsZBy/Frxs3XY88Ymx8GmRnw
vsGnLkkXraYC636ONwInE2UiEivP+9unwLPLRXkjpf1SDGNyZOk+EVtFi1AVxpNUzsYwHNpBjZLR
BTs6q0EnnRCEW0RG86Zh57cheNCEj5a8xkP8UThELRhp/DdhLDPp3PNEpmykwslC2vhZ1Z7L0fqo
TeDNNBSz3/UyUAaLuEnxYK4xPiM+L1o0idLmGRCaHuZwJje8uZBgGD5Tx36C8l4ogh04TzEw5vZW
C4OQLiv+MDvmlvZZI252Y7fAZ3FXnRf8im7bTKjMJ3JNtCnC3/su1P6naOVduKQ4N123xceY+7Or
d9spa65VAbOJyAVydnI6C7gLmM7FcRzzV9xhN2pSkI14dlrViqOefV1ERnH16J8MYaeRro9UcWjf
0mnSwyqvKsoRtwR9jPxBNxyAaXgigAIPQAq9otpYvUk0bIOYaBDG9JQ0FdOxfOXtWmoWaMxkKg7d
ec3FyejyC2E1mU/Gs48XxtjMJIwFLHuhBrEuxI5IKsWG7IXRT5yxiAq1DRbvPU2dZyf2NLjSI/fy
OBAaOtUUmXgWNt4UH6WmvyCAII9ZYVOJ7e/VoxkLUBiiGVhk6Jks+QAI6H5W5/usMEjRRYjD82vi
QeycgB+zCCD4jWeNwZ6SMsYVHZPGya3na1N1W/i+t9VpeJHaMsob0Nc4YrnRsvUdr2iH0oSZn4an
3KcduXWK88vW+78cDdhbuxSWNiMtcCQwCZgr+1ZfCQjWR81hr0yoi5HpjJLU18XRtilQJ0ozU0T4
xT+LdTxZRRs/TQtWpcU7MQiFeU8ia1BzXZHimMXxesi+9abQto1VP2A6OReaGofgNZ8HjsSuYL/q
OYW56ftH64L/NHWpXtmIbhCzuVtbZJyb5UFT1l1hZX8Tg1sYztVmgu8HcYjTKaMVm9Pe3q0N0X36
zMPflmPhG2sz0HWwS4mvkx5/w4lRNyD8ODNsJAEFWN5t0k2/gCQRhMa2z7Xa/gCwlVivogwhG7SH
eZgP0Hr1Q25m8TYH718v9tZxEooUuGFrqn/BL+ZBU4t7bMfk3KisWuoAX+G+rfhOlv4HBRx8b8ez
GPsObylPhqVR5Tn6op+JkTilQS2sXwWbaVCl7bXt4AVOmmpucwaXYZvPXjAYILcT1SYEJWNF6HDQ
CAeiea09auNPy1CqPVbPXuTbhRkXabHylYrf5KKG4VF3NjZxEz1VYzoGC6aZ/1ilXBLVexIWSfbG
enLoJcOk9JBcpX9rNkud7jEywEfZyd58qcz26Dg5dyN/ndeWKgYklZTyXWkLOjETrBIx1b4ylv3B
WqS99arixUrzZyFKHCkL21G2LOHkNlqoYceL1uPKSN4tH8jJOkdrkbNKH5Dl4AEnLSmpbb8n+vLQ
le9UUNVxmMZDaapzYLNE5eHNo3VS9ojqv6x6BH+tUrQTnYlXMiGa5kPA4SPb8EJH347euaB5JNL0
J20Is02VOYyxzfsAMrpgAP8escUG0gTiNsKMwCeypFAx/9ByBySEUN1Vaq08t/ZHnhCEwpiFu2xY
rac5Kba2yYuuZnGE0Yehmf2SlgyEbKepsbGiz+orMg4GbnLSRPzOVV4hZxeh69VjuLgTRH762aAp
5B8ixBmlASbMEraKHhNp/viH1rt1qJGfsR3cUQmbGhFEnk0BHCOxl6+NSJuz3ngo8aUMikGDxSEs
DpOvsaiuQIwnvxonmi1JLw+1iRpcL0LP4kkRXYpao4LeZKXtGV2Ycprcj7Zrk5MuJLOPOCl80Q5P
BXahk2f/LrvKOTiy+0q8l7QGLIWs1D1ANVXPllreSYnRg4wsUPQZKRGBXvKcSiYc5C+oH7le3uHW
7Iqmqbdez8a3uaK+ZkZeTytQ1Po3pIG0td87BUkK2Zm4ZqyD3mDKFlZ+guSZpMN3YiUUchgxEfDw
qy7OfpcLqBqZYxgjd5jX8sj9c4Ky2Qeq4KzOOulbi0kQjZvuU6ChIVsPvyXxRLGy8VJZ1m5ua8Kr
h+kq1TjfOHa5Rs6saDtPxsdmmOQenh+rTBQAhvVU9YvytQhGZC7gH1+UVvI8e9sMawmYwVo9CJmN
h5QIw9CY53DoMQ073qEcNEBVOsIIs3u38XCzB+t9Ze0viOAi3KVgYIfMCNwE0ChLTNsfKybCmkvT
C9E4ZaKlVs8aEp0NcbL2Bmd0z8RJiaRC2yEKIw3N1Dv3Dke5QRpKgLVl03UO8c6Vku0r97NlxXjs
F2dvWLRXjZ6SC57Xob0qf4s8u2pLup34YEdqS4rtyp6tnlqejbUIGZ8ZsEe0dLPqVrtnX++v0zrz
Iroo4uok6uWxEfMvjivXHwv9uXqox1UhRASSxQBw6urnrhMXUfR8q300WPlusrKCvpYywFAZ99ox
V3tOTdv1BcmxszjlpU4uOZDhoHtbcvsVqvz3ouFPtQfrbDDJC5A5oZZiRuyTxo62ieBvhvvwSlwo
4NbyptbRIlnNgZFiLu56+FTCrkJyCGrwuwLS4jepzSaWli7Fzb8h1bVjHnWYSZ4ItIKAcCuen1Ol
v7I31rd6C91qdZ88xk6MaBKmtTq756G+1eZw7gaRBYbaIj4pmJza6jdulSvQQjWY6PgQFtMOqkaz
SfMFVJ06nFeTOhRe6kVV1KOaDwc406yvPL08KRbYnsG6YcTd1sKm7LLXD/IpojrFbuN9OI9eVobw
a6H/KYZzrmzAt4g2ZKA9WtW+E/e+Xy9tAX8SyPtGn+Sbsh5A9d05JoCRSj3sWSEe8LwJyiTc0LPK
YZUNLnkeZ9P0DsXM2rbLJdfYcu615jMj5yoryiZk4fcKraQ6mBAWhiX39rZwfrcmSfOaRqFbMivf
jKWj+ghEOpRhw7utL3SqLfcvZMnUr2EWbOiWEOMY474i6pNKVXkA/7wt0krkxYp5syzchjG48jVm
+NsMu7ojy0g0nEnItnb0v0BFvHTzgBJh4kLaoy4lRB8bsJcJw9RSi50rvS+KM+jjWBTZkuAtdii6
NknLPaCtahOVpsNaT4kUU7UDWYHUGkz9DwRQZQevCZqg9zm1D+3ZY3KK8rsKTbqnAVFehQ6Gywjq
mFMO3FOOcpU2dJQZGWS6etSN3GNICA4GYyTGjQqJWPId3BMfWqivm9Jx98uK4x4TIIvEBTIpDK4s
mQKcewBSE+ozWM0pWktrZ6RkkyBVBDzzU6fODFin2c65dWS4E9MJcKO1qOo301Q/aYw946zCyl9b
wLAYDhwzN7vz5pO/mahpqI/mbbJskOEzfNVSM30L6QPtBywQTt68LvKNNhcpwCU7DliG+/nceqzP
Mx5SsyQa92wNyAHs9U+ZaWfO4yVoEWfyDPwSnfPeWyuk6sTYpwO9JTgkYhlasoWmkgowfXEfOTLQ
Z3/c0rpmjWkGY8fSiSCaniyqC1T357GHRw8Hh7WjyRSyILB2y4gHjPXfuKvsKxNZrXW2YLUDYHqM
U5gIayAENqW/drF1gSFtbUrBrrnk5ujTvtwoeSy3C3R+fUYPpccjD7yjn3JrgmFgEwBW9K9a6X6R
7PaHFUy+6ZVqQEFSBKi4D/RRJkkQhuOrSfW7lfarMzfskCExblh6btMULChShAzoK9p6t+cYSoZd
bhuhqzGWgyj1xBh8XKx2C78HbY8RI3QVcx/+GQw9cqrOBNyssa1wCWAYiKvY6EwR2f0wjPBUyVXj
kSzzeFzN9oHFZaRmx02I/Jw7lPzT3uF7NrPuzU4mGTrAK5myoFWa4uccO98eCAGbIvdbGvMJANeD
gol2AcrirlbxZq7F36w1nKib+ghec5fGl7RBMo3E5TchYVv2mZ8UZkiUpikYCe6gguyYprXP8I2+
k8esgOsIwg+KJtJRWzYvHumd9K3Iftj7CLI7vJmYFLk274IxoxqbVWRJxuNJMoSD4S0go0w0Cnpd
7szxPZZZHKLXrglcnbiDAAcVRn2cM8rSkgVS7wCziJO2J4lJP0HCuNWqM4RNLxdoZO0nSSLNBkg/
8AavPyl4JzqFuadiUPiM9r1lSc6K7EOkf/V+TnYTMCUG2d9Lt9a+cDBXGE78w4NIOnfmMSAspALR
DG+0soi/beMoQVrb29Icn2pXCZDdHpVCLaPZGm5cGRx04vF2mbAxGuNncVJULS4P9IgCfTZn1B57
ZXzsnof1rezTYZO2RIxZafqxmGbjN7KnKtNCtvTPvZ7+GVLluOJhQYni/AVnTTIBoYL9gMDYrNEq
6LTzM5cDeI8KZPFjiKxWP2b1LO+l+Qcx05uc1JM9MeOYAfMgYE++WOmR6ouONh9+Lb1HqTqTvW62
JLLa4GSCkTDPHqUeAEVDBLlho6kVR0ZQYQKfkYGJ9eWllJrYkXY5GUi+q2RnyPpsx6pci6Z+kLxL
81/oSqjiYvFB+Im9ixwoVSjDJewH0quwBn9DbfjsSMHdVsZMedEQ+zcjWatt0lhZHkWjvWJWRycw
M+VSShSwcs5rKiTta5j7JwIBb6BA5N5qUF0xBmqYgqV3eLiRhvIpUHg+O5ho/rDM92FkjYa1pAtv
SJw/Ko3IisJyRNSSlMgKmbHropoHZvHZhUDSGzzgAKqNuwGOGL//24d3yvICzfVXMQDN18Bvhuog
/7D9v/OqFUGP/sa3KaD5Z6C/LLWOsTWUmu/P98bwnrxcu6QgQSPiMiRiB2sPl0RnKcgH0CAibrva
NLSseJuAY/egJCy5qFuJFpU16wCVg20d070u8nsFDYrYimZ80GgAb1GZbOGLoU3sU79Y7A+vUIQP
YJbaU32tZP0bGD1risR9ljpt+uBN98dRu1kIYhCPZYTFrchux3D6d91s0lBz+6sK+NetbwAg8mAo
q0+lhoIZj4CQJE3Xqhf1tuWoOddtfVxXB/KOYs5BYwxcrPCDYtD3m3G45G7y107kN9PC2zSoK889
2mJpEKuhlIaya6GF5Y/RcCyCxbJnFr556MzIkgQRFrBszW9Le51qm5vb6Z7ZaA1+OUy3zN1app2c
XGLCY3pypNi0d0Q1P3Lg3xxnvuqdlW7dPvalJBtwQHFNdjCPCnF8EI9CobyXVfXi1uQvdHKl71l4
+uP2mK8LGhkjNB1+grbkWG3bU5UkD7ElIDnR9fCsxNGTFMWNoe/0pp2QldFTdh5ZIFDEfKQEV3VB
WsP6+aDy2q+lfVDtOYm8KmPKrjHzNdr2rZPGNyowjlaYDZtFVuxfS7ZGNruI2ONcg78YsApidKro
82buCHovs/Y0opYDZD3sFW96rIhYwUjtmZi61PfKNN+q9CFang3bhPIfpKp9S6sHxzimh6ht51qh
vTdNMD7YkekqvPaNATwz05XHerS/276ln5glsrxWe8UpQJWRE7gt8huWrFvGp4j6XTJFXF9j3QjH
xiJDi4SCEJfSeWKHvBnJmWLDyKihFckHgGxCkuf1kjX5vQZD3KzFHj/PdmXrdpSuflA1Rm42PgVq
FS5X222PJRnfi7KWOFI1WHqFnvkw45pAdwp5JBStZqY0PjXI+iNE4xx/JP62VE+WurzqvC+qMyPm
nVvNB7WaXB566NpB+SpbD3ySQhHDPTjSQS0pgn6ubZhBw0YjmcjWaSi9ijQFY7W3kysqUJPI4keq
UK72QkV3vSSqjy/yV5sMmZ8rFWNvUVu+QiA5oT7DHv7WcrAt9WwmAQNrdvetV4LoT79tIprC5tFY
Sb2/9hpNl8t6chOvOjlUHVurvjmBifjUnXnawerdj0m/7CFgfYByvtiFl4TrUFE3RxR7zqKdG3Mc
InLEMBLmWpgvUOyRisyYVOSv5qHsR+PrDylkH9vqmqiG2ZW6Q1B4S6iv5XJY4d4ZJOCORNIwDluu
trTHrXDGLjCq3x3uHuxL5Zvlri/dBBZWB0k3rKr0G5o4BI3OflymHR30aw8eZCVlwAfez+HW9+/9
4m3nTD5lLX4OroQwnrR7ao0g3OBEU9ptZvLl963Nfmkck8BJnbujl39Tc/1kRp5Cf+ovRT09uXHu
c1KUERai2IffBKdw5k1oUb6DjvNjijZfnShkW3mI5fBuOdZ4RhXh+WvP3MN1Rl8z611drkYIumFC
GdVlftpltxHtMP8c9BjBOBypFXXqohD7MwQ2J/2GSLaHHGd+p5LCMMZF1sAV465FvJ1jnNtW84JM
UvvL4o1jCkgK/Kn3GbSrYpNc5YjppmUMOxkXVafS8HaTd1EkOy57wH2nfpM192wLE3TxxJRxbMVG
LnKBTi9lGBPetJGF8m7jbopMp/72YAMi6cjPqdvuW3CVJ49hyg6At42PCUotlzEjJLisTutR5Jvn
KUZm38sBkWBJzp9nU2nYfIAaqlgikDZjR6s6EGrJUNjMmJNC1LYdrIE9UiLK1bXZVQgJEmVi+4TG
xEcG82P0hLkPfKRtgnJMth0VqlAklgjRkJ4GTkuhXHeJvS0etzauQuEjCmUGAQq8UCYkEIZg5r52
3kN8fGV7kwHCFLpPil/kKfqD+1syex1+ZjysUaU03wYQqU3x14bk66sAaX0yb0EBkyId5k4KNbWi
dHqUz6VCrwSrGjgZ2fVu47EHKxbmvuYPNhblXHYzEcgmlXpSvrG4YbHkhFCjEScW13TqLmlvUQWS
0VnOF8wpxbNYs+elys2D0eQvo3KZvfnmDAvp60p2TAUkxqWKt/QMzr6ps48Jcct+FjIspTgvYuVj
KgnaRm/hHFUS2baL2SkbgM24Cox3oafVlnJz21R9iMHwtLBTLjpa3sa6FAgbQ0ukb6MtyDOLmclY
dwtX2LYoOK+9jMxJOIk45+anDGknh1HzDUDM7BMeR3slwARhpWXnuyzRxsDEprgxy5YHPStvBKWz
CyaRG9T0r7wwdqYoFwZByL0Wd4XuY4z+MM/fTrMln248JkVymBimPz77NzNLsmcmQTx/7h4oX2YP
28LJZUTgXMcrfye5pQvdaZPrpusng3syCOLxC7fejyMyG5aWgC7HgfzQbkuWeQ7DwAW6Xjk+XCN+
oRXJS4KefLGXQI3TwGXUz/A9LQ8LEfHroLDqswO3StvTgghQG1IjUOQ/w/ZTQ2jY1rT4WXv1iL6n
CgE89sz5yMLsYipQ0m7CuSFnx6x2/BmayHyU5LoTSBI/1MXtDPqw0Ljsc9c9w2ZG80w1cmgea4Fm
HJ5FimKWZepjWwoIhTOAtDmMEkbnZwteHMQVOrWrZmyGIf5Vof/xTcX+xPTiIRqfvb+OVRr3nvWa
kTtBOy3WFhwvfMV1ORPNdC1Vk+mOzCAAl9PTPFib2YDnOpJwH3lO8lIWwt4bDfVNbXyJzGXcoKlK
pJlmi+Qo25d4RcO8DfW5r4OtxGYQTlULSdgY2o1CjyHUqEzyAxlZ12L1Mm7H/LGv5A1zbV5o7GDa
pW6+1Mn6XRiYlnNGpNB3iyPfE9pKS692JPotNPkYUkhL6GZ11wFDPqI82VZe9UN+jLWfJQGMpvZv
gvmDc+LWU+FFHVerT4rfxlKGr8YJiP1gty6dDlnzrIWjB9q3mCmQAXYtxMa8skfDp//YZbaL/JZl
jRjUQ1titFQnRlmEfZZDYl++XZ2mK8MbtWlRJbBNWD6tRlaIumTLAE8cYpi0MCvVncWlXfc4O4CC
KmFneaTerewZ85ryDG5kfATrP2HJRwKcKkS69HRgIPl9xIQGcRZaBHAApD9h9WEKhClS6jVaO26G
pm+xK3XFyNrMFn7t8D8zKKl09Ka6Wn/xfzNBttcEq9LMzjvV63DoLHDJ0wfBXjOyM96WokHTqAv9
t5K0NSkQh4pDh8/aulWNa820j/nSkAVoKKaoGdK3Qdp/U9FeEWCoM4HtmTLKy5pCD+BUUCYEpt58
bCd6iExiRDLhb7PWsFOhstfpz2qnfzYjHx6VP0bqwon0utOi6PKpUMh41GxKMeDGH1rtGqH0sjMj
ZQfd1LBwp6NsnF8JDEp85PzpRnHbm866YRubD7yVMF9x5/3JDTPdm/im6IX17aIzXGeYivtwmtyn
XBhHUrhcALjxp4J0DDmRq+cXwRjEdxetDVVywC+Jxsp2FulVUxLL3AHvr5mG4xpd4W1tPJupiuhk
+lTZXDUi8bbWWD/SDEX1PI14RfpR/R5pNBkewQ+WTeMTv4GA12yfp5jwTpRJz7XZn+Hot8cm7ruG
C2Z5fUA42e4zH2FVe+CKbXdKrOApQSe0aD0oqbSGNK2wQUp0QmEQQXgJDWtpwcPJ/5TCyfYWWXuP
jlLsDAt5AVE0N7oeiSxgqnxc89mvVkz9Zp3M+cnGnH4RvfHLZC1eFSc+ywXR5fIHXWCyB556smJP
ubLD+G7sGUvN43ejNfqLpXvHWjTqucu8JBqZbMcsVnY9hvZ2nhBNWg3SLMkYJ0VwGzIBQaEo8iUc
V6U69HXd6Sg5k2KHJN6L2GIsRLG09cV4fPn3q1FTk4Mc4/P//r5UzHKLEb/Y5We6rO6ltbH4gOPn
+kD4oiHCuREqNSNmnLfdaKLlJ+xwyzy5AwXgxfuil+m29ageUKFjUQUJEZSaPlwRFLpYX/lzOI/Y
uIj8q/MsPaTk10KFISnxQYqLSzED0NlTc8/uvIeQEPA8l9+o/jnrEMCR8mC/LuWKXp7AL7/qHOtV
r7xfMgOgN3b6StIICwNVE9nFrJr1XnG6TVnZ37LJsd90d/tPysd6M3s2wHL8+1dqV3NP0+L1zGWB
F8E02OqNRUyehQpRk5Xx9v/9lmvvorTOXQ76+FzKPTm01c16fEHQUe8R+3yrCCWMZTAvserWR2OZ
tmNCOOxG844D8OnLUPbOZQQvd5FzHFWoMI9x5ZlkxqivpVgNe5OW7mFKK7T4q1Ocvd70s1azjtoa
W0eeeF7YmXM3g+d3/N+XeRTuccxdRF1ORlRHwklhuCZo1akxb8Tb2hfNsXdeW+p+VcpplwE/fmtw
t4uYENR5Uos3gCoXwsSNJ88t0outj/cWDC5BrYO2k70y3yxILM9EHJFHNd+6xSpIRJm7aNFz56wA
2N2yYg270b01hFE2VPrxb42nF6xreTDBy+zFKiywiW4RrbbTh7YFAJE0lIxKUyXMgOpklxei/SRp
icGFLN8xmB3q0bO2AqMHtPZM+8wwi2/qquSUwmYKl1wjnT3u2F1l3XNhuD//GBoI9B423zfCQzGq
AilwMBIz+l88JJdCt6pdm2r5buhN9fTvS8+H6L9f/futxgqAqM5mpzEM2ymT5yGFQonsleObRy7d
mUxIKAlIH4LB7Czke6qIsEaoiGns6a63MkMTPbR72+zDdCCEvDSs9vy/L07Mh7pqHz9vtdeARqER
+X9fkoc8lay5s0Q3vK/+WeRRxna0RtAMbNNIH7TkhVYAi2Ux9f0JzVI4IC25iGx4/LjN0U5YOW7U
GiOR5aEYRxpVpCe77HZY0pOdabTWQQFo64b/fjlmYHHx0/rEFno86zXpK4nOBWGBY+ma7nkpkN9V
zVIepgenhZTHbyhCzRYWK7yzadWOufKhN5ATQm+c4jcudhJP16V/pmFDx5I/YEFIqpqTtRyXuKoC
VWE4CzFY9WurEk+OwexsZeegcdv82yS0WX8ga66JVBh/COuHP7phnR0SWp9rdf2oCTYifiZTby7n
G/J0NyznVdnq1sXBP3TnhxuwZMzTyWKWW+bmuyYGFc9qgV1CGdAdExLhu5X3NU9pdrSwjbNcWFgV
xno0VtmyH7EQUDaktDFlUz9cLHtQP8jtZs18ahoyD/SSSrzE1uc7VYn+7vE6/PuSqEhwhnaOOlOl
/HiYhUfdPqOo1/fmwwNONpFAII89T9PWzi/wq0Si//zvsChwD6yz4ILPizsbGOYEDwpMi6IgUFcY
5f/eeXUl6I/AN5u30EDgj5WoPbK7kt1Ol9pd4Exi+WWUVxaNZljxSFIR2W0gZgOPuKjOwNLT0J3T
+ajiu/Gnx8S1Yz2L1MQ7ovWNj5qO63Ul/CTIdRWLsBhuCMhTRGZWckMxt59hDe8Uby3Pdapovqc4
GTF322UinHiTyG1jX2ypyef/vkx185Q5NfLhakIC0F4nZiBXQtVV5tmZt+3W9dNubGPXWzFRG5R+
TMqca9k5SHrVgdyaGADkOuU1J9m8zxujuPNGpYdEV9IIT0C5K1rtMBmGeicutbeOMIPJ5q3j/DTX
skWuaH6KZmJA+IhXhAPxKu1kfGscmQdAUMmmNI13LZN4BblSzcoatyAF6hfYmK+PzULWK8PdEYx7
p7FE81KUH8Zs2EFHPNDe6vM7ySUgIBb9RWpTdin4ECXwXr7XwrzmjGv3icZ2xxWTINXNI8tq6aoI
mZyfrGtxNFa3oBF1sfVC2EFpzm/d1m1369TviLvza2Ar+2mlB0Luzqld45EZSASs4kUPhONY17o1
mQlPHYk0dSu3A0rwS4HI84KJhO9lUH+DsFoJY2RbaNMiBKzMy5NMG3RJDpkZ/3BMJHkmV8Z6OEoZ
dJESuFivMpttn8BUBGNLKU6tUnpbmTmUSiWkTABcRIs1LLXyfrkI9455cTpXqqX4xYRMFBq/duIp
7Lz03qu1cqYQHV8NZaCpbp7HxdVDBkbUJmT6YOpZJkFaaAcn/x/8qCAee3L7L0vprRcz/z0NFL8W
g2my01voPnjldISQnBPwJYmbotGt83P7ADzgQ9WP/x0+AvzC8MAVMTh8ZejKKDGeOtQ4KVk1Gqrz
2lBBz9fLLxvJh26QliYfrcQ8wIlaKe0OfDSLmD8yaOxjpn1aCvVaKf1vrUCW1SSGdpJZTWDuLC3y
BsT/UXdmWXJqW3fuioefzTVsYAOvURARRJm1Ui8MSSlR1zUdcKPcGvfEHyH//znSuT5n+NEvjMxQ
pjIK2Ky91pzfPIc4rxFmgW0wsK5aFSDzxhkTD2xAfpvjMN0qKGxQ+mM0IL3ih1WSRtbyKs8ToUHn
DmLEvs70x15gO2pqsPd10fvHcNAPkUzvNmQaeT0wE2mr0GEKwsAoJjDRymg7RFj/CzQmKyxkYnP/
YH27f9TVAR98lc1HX076DvNkRpVm6VsWbII4OoctcNgpp1Cf8mVxoA1KnuBpNKjAYukjmWjKb43g
Jh+wCbivUB1roUsF/ENokbMJYxtcyWzhNWht/6CFubLGcUTS7DBggJgajNhh9B5AuHgqAhrYFH/W
wWJ/slZ74Jn3g5KRD4cacOFa9YiSrnbjsOFi6VMcPcUprpkbjUh6bySY8k5VG0PAFRotwfviP4Vz
sjYbrgM7RWoROJ12vB9GMbH/drKcJoxDmQxNmjl9rZi70Bg+oeHAHEZOqDc4JnSkkPiDBKaqFzJK
3E6EP56G5TC2duO1tDpJiiWnhjHU5MVLSy/R4wvR8GupUBMFTIau3OhJ/lJlTeJA9imFuHvGXZJ7
OVqfVaNLlYs0zOjVVT03WRQURAqnu7Rp5stULGX0ENyA/Ti7ItCMn3ufBgLcSw78YjE1vgI3MM+9
JpuHfN7XkurvvuSMYeOZXVttcy29+mRfHUx9oDEY1uNFHWL0xCxFu7a17Z2C7lVdLd1j2mGMYvws
2XSJNu27oDxV6AEekYATrctP7QIdHXqd53JHyNcqDSk+mj5uT6RlDezF0qeMhWeDoWl4paCp3LSe
Q7pTEpZOP50wuyi70m9MFwOI9djbLBBzsuzpzYjNpgw3UopoJ1K5af1+b9R9+Jj71A8N7uIittZz
FdWnpjZCV1/oFz+f+RgNn8dlBUS+e5tNQY1JYh0QrDAEtLOUeAry4CrG5JbX5bhRl0tGw8ixT5dv
9bQPdxM51WukJv6RLyo068mmrvIY7AWqZs1sOiq+AnZZ46PdbGkKRqpAphHMO0mAOZVRnZwYe8aH
oMrfCoNG5RjauhdnMj7xP7L9rUrjolqpv7HSdsQMlL3aOOX2uAVTtv5gcOwJ5Xzpz8E5huDlyPTU
D+/D3FlXs6B/odKpJFavvd6vOUuU2ia2WuvsD0buhap4gQfuDcqovg0Iqty2M54w0dZXg061AHN+
xpxLc2zB28g0SzdVVSwqXrwiGQpkLQs+Z/MEw8lJZ4JwKq5ULlgagjFRHctXTXga5dfFC0TqOmjS
pJE3jbL0JhNUfVV+HFNfQ+bzHw8jjwPMBHYtHTO28aO5jZM68zpy9FaDbhabSVV2aiT1i2wZjLFT
0Pdx7+g3rancic3ZmS7arqni8hQvzDwsCP7Rqru9YdWUPLAtNiTXJeD1guSsoBFkOdvM+gTMuOjt
I6YfuY7oY79PvbXhXrfNnFw+2HSld12LWaCWZcm8MvLJMemqI6Tn/mbHRXYgAgH0Wh/0t/uh0vRz
oGbfiWl7MDKLmTfFpaONt9Sf/WM/NXCoTJQ2zlQeI9kei9jMj3XcOQ+mHNz7zWCYq2rz81ztCuMT
bLOrUDgdtDZJnivT4sMIhL1BC2zs4H8mBxIazc0IAApd8wSdqO7WdjmYR9GlkHVGruoZ79OxKDVG
5k5D8Qc9D7mkyB/jYlbe6X4yszBlsJP5TJR5hpmqIkAR9VkdXO4HqWvBpQ2MyauT+sDQVd0UZQ3d
JR7gfkb6iFhDxMoDVx61ROI/AjzGet6h9S2suWJgiGc6rrR5owQOUd99lDzqxnMKMA6Ft+R+CC2o
ZUq6E4VNM6WsEkroxNCOncbIJ9a4VxONuprisPDdcFKka7For8LlnMYDC7gBBMZWUnbUQd14M6GY
p3E5yC59Z1EYueVEybG0isp1yhlzNzqM54mqoTM7RqSj3bjl0Dl7bDcPstH8Y0e07dpAeu01eE9X
0fKXiOCyzpVVfc4BzR1NvQufItzm60pk4b7ve0A2iKd2SIZQ5qoWPnZaTa4FAgjpq57eBmlc+iA1
t2boTG7tN+mNQIbLHQSV9GPnRr06HaMO0daSQbprE2YCMm1grNX5a9VVQ3AwzdJGV9EX66xNC2KI
xmDTO/OwJpW+WJVd27slndO8ENkly8z+AdtTuVvQMEiHxNmPzAdaPM2TPtPLiOL0O6Xv8J7gTRqU
NAWIR1TdQlNStIm9l0grj2CAH/Gk16c2rCwcF8ytmO/Oh9xHaZbVWrgh4Kq6GY1q7VT8mV4tQ2AX
BKPQeVfWSpxn19wngoq4WoBdtW2v7k+9o6FNmzIl83h5JRhsWNHykD5vi7QCAVJC7CYbw05ia+I5
nfEc024XzqYYTOOYkHmJf1pHCisVtNO+DjfV8vULyy7ohwrYYp9hs41Hpbn1LUQxPcDpUbbOq25Q
VrTs9jbaTEYb6dgJs0ZRyxPlmjyZuh8dxjB7khWRd74T3eZcC571IeQG1MTKTkuRDBbaXB/VsK3c
MDSZx9ty06ki+oSKFDAFAs3LNCpfYtko28w089tghbv7gqqAnUw0OdCAeCDITyUZfE5OSijPSN2X
furyKiNMJyb3lI2iIQyZiWx+vtOVqvQwELd6gZRknNCCwZmwjOBsiIjZvsO0eInkq4g/lIl+Tex3
31SoXuphbQlF7tOou2haRseq5W9gIGTowu6Floque1NzLIlfBR2pdpgsHtSuZwq6dLXYtazomCgX
rWuJGfMTFkzzUyOn+WCGuI75H3sG5Qf2tf7m50ZL5PV6plGA+8UJdrWdLppNJxv2GnPL4yhsbmqs
0zSTwTXq8+dpBqtxx0B1wrmVuhocM58AWZlSqgeNPBB49b3q+k1gxuikQcg2WzNNCDrSCucq/Cg+
O5EKgIOtby16wAzGvG8cVDkI44vNwNbFu3Pb4G2/V3PNpBA39rap7PYEcfQ1xAB5iZeDbOR1NOrc
I5JjpwfDTrdS88oFMIAYWhqZ+Pgyr2okLcdKfjSiALeQDOHT9LXDzuGmpCnicezmoya7rdVzjynh
cE6tprxWpI/Qep4D5qDaK6HswQ1IUvS21uk3H6tapK5AdOBmMeisuxU5n/Lw3LGupfkXC7oHuQ68
/Ia86+sf32aV0XsGaKaf5LOENLhdyRgXJ09KHJlc511bvmgC7a2pKNO2A9LCB2o0azKf7J1wuPk2
CbLkYiko+qQKQBHEuF6j8kUNZk8JY1Rh6dOiWL1g8I9u9wOB5iSDJqV+xJOsvCAOWmXqTWmt8CvA
VkawQfNdJHgTe4XEL60YabMZu5CMtxwpagRFANvfxs/xZkpA5dtC6X0+l5KG+zx1ved/r4ai9+qq
bT8xoeZatT9ZDcbTMvWzJ8cm3kEN2YfX+eyScGGg/K7qvan29QOpx6RfLvuUSX0vCBGsGid6tDOG
/FbTPydJv89nBZhdhSTADs3G6+wq4L5jTme2XYEbGODhfNn5HqJwzDgWVENdqT/VQdcffPRV14jN
8TpNHehpozEfk8j/QacKzbjjQFpj0WQxRn+m9aGNdqjLL8romYNagWUBtKwoKbMhqmFlpRjiZCgw
PTJNfsmtan40I/0CZtW4aij7Nai4P79LMcjqpKW6KnQC0uMeaaFa77mp0kwd08HVx8Z67+gNwZ40
X+inYVM13sDg9dtisvSnLIZqqDA+P0IxAAPLzLOL0ncCE6tDjYlnk7O+51B+nhR8UJv7V1HMoPD+
1UDLD3/usDVaZMqxGYmH+8GIahSDFiqm5aFutNPLMpetpc2QsmqPFIvZY5vN6i3ijt3FDUBT7uBU
y/UEcKBX0Ykth9kBMEAvul1TUzwMMlNdI2H+D8euQKKDJd9GM3BCYmQRWQ2igaw155CFs4aThh1B
O+jMf5XhTED7SZsRdBqCcmjsDmxO46OxVBPVwLbHqZNnCfHoHQbJGz5jhWIARAUJVe05mai+B+bz
+xTstGtWKNh1KClYIazvFRabW08pXQYftB6jh/uBsa2xD5cnZOW6c1N/jGTWupES9A+mjicxpGP/
gGqZ3eVSlSUjfJVCG1dxEGffErSw9Nib5FphJtiwr/02FLJ87pVui1oO+HTqO9DDpHTxNt5MlGcW
maCImovNrDrfxybLT7oVlG8bo6OYQrBqP8qWN7EcQToUy0VSJNUD26vga99Tj9VwoNAnNDvLLLOX
KmZyj+JAQ0YdISoEV6HO7XYcFUwLDQFf9BkNCDCzyXlKyBWea+QfaQ9usEc5uIW8ap7GEv15YlWf
Etxta6LxatTMx5oKwWzqh1zF/3uvg4kRvUBDZgOgdI6BeKuU3CjZcKn2F2zLyHYtVKf03vxtP6rx
sRqdGDU9QR9wOU5lX2ZHao4jIyEXRqxzCJdumTaHxf5+42giJC4+lfc2VQqvT4fpk6Hm7brJHMYd
FBdE0TSPzaxO3PvR6c2Gg/AcY7mHBUvw97+rFaCQYXTqZxO1JGST7Ci0TIHFvZVVMKxSFT3ARADs
s4U5aRu3jebev+1FDkOt1p7AcMFDtJmmm+Fof63K/hrpffE6NGW9axQbGXbdxs+hPX3RG828NAlR
zPjPjEs24W7K0dTsixnJ3obwtHSbTOqZWTDOkKUvWhVN87CAZNg38phiBs3DKGTqwSYCTBZZ/EjQ
Kvs+4+PMlO4knHECLEgvNEtb84saT1+pT6vHFlWzMzdXlrtyD8AzQ0pcNteG2CjMSlG5ywS9cRpR
OJYXyLjRsCEDhowLcaLzPMz2a6zo526W2bcGalZgCBckkPpI3a49IqZA5q+ivDYcJgoWjIGHulhk
kJWTfNGKbtcTCrpRdaYPdp3Mp96wMB0tb2tmjcfeBjKkI6FDDtsJt9Srr9hCcAYWwYGlx/ZCxrwE
6Vr9E0nS6xoT7xtDXAQsGhb5oInFkRZLtp1x497G8rvNCGwNJ2R4owiATW1ZlbEj5pGVpSg6txNF
dAZwFJ1tv2BS+sf3ehc/1TQt9veH/nj8/lURtsxUFLBKTuYPLjAbE3cT2Rp/HKwG0LYl/Y9YCdr9
/fFQ9iNDAu27KtpEIcUjzY4j6uXjJBtx8DtDe4RB2r90X2qBQhAHAU7Nup1uvNNM62w1XbGq1VfC
37D+tk70qQePtAlCIzloCy+/bps9pq+9OlJaQEQxH33fP3NzmD71DEKpMzTgY4XzVMRIeYT+Uej4
KgK1M15EzA2e2Pi91EB/3ferSPKNQzdaLlmzDZcbqrmGPJXTvSlRqXA/Jjwxj5WutA+Jv9Ne4VN3
38pJ69cippugyYLI1VDhdJBwIXsadvfDoI5wNhDY8oa/0BY4OEXnnK3loPRqqW7GRvzgvDTA7otC
3fz8FxzSu2ZQMYL/50+D+yK+UpspQ/qmvI3W/EHDQxzu390PFcjoPbfDkjtNoZXYodBy1XI8Sq0u
NoaO67LH+Yt8oNY92uYPDXmQ1/tD90NahBoXP7id3/7B8tsXTVbXugS9bbdheFZmPYC4QmzuXHVe
r/YG2dJyptASP4Z4qt5xL9H9n4nCqswse5826TK/LAypHay6vFGs0hm2hPHY6D2771kzXlHMcIYp
avkSWfnjXNtu0ZXTZxI8my1WbQbb8PoOsOncCUfv0zwU3KP9SXfv1XWcH1FJr4so0L02rdA7tqmy
Sqfa13CKsqTTq/ow7JAdmMjbfTAhk4Aj9wOO1WK8qwvoNnr9pqrqQSGgFL1R8QSRpVnrJd+BHGXo
DaiJEfqMZWwV18YtiYN1peo/RvlG65+tqbDiXdriAqS+RJpsxDqC+T72dIF0WlFrz1rcx4y0HHSE
6bKmolG1aCPU4TvbCmKnRpN2sNFZqAJ0lCD+JoOHhhF0rl0l/qozCd7rkQ3ojsk4opVNaEFSlTHu
c4dy00Yzx3AbQ0cJTBE0S3FU9ebmDy2SpiYs18WEtrrlAikGfyEGIgkmYH41Vc64Yoisr1FLJnAW
FnsaXTpk7+2D9CuG4csvLvFTtCiSraPY3/Kl+2l0iPIZ8a87rYbbwcZwWzXUbGHIHnkIPkb63yZ1
5hp/MFMaIMXEf1YXHFcwjWnv+Q7JxiQTm5ltH1SZHCIDZAkD0NJLTX1nw1RZ23UFomQ80cPsrxnm
tSI2qlVVzi3GVEugI8zC7Wyyte6QozlaAxATw4uMKaC4k30JfNo2REm1SCEW66cxvRPHaKxyVSvP
U4lUOTDI422xI6cDtlAakN7YGNnD3LJckEn9tTRohS0WeMeID72fnZouP1VBM6xb6vTVrOtQMCLu
kfTfNhPJUT6JI9TUAHaL4NYpunNSCRgp7Q6gSs8uPypxalPN0LFUx1XUYeMNl5zirjjEmrorRoJP
DLtR3MJUwfpEY8WCj6nLhEa/brPqs7rE16Z9BehFlP7WN0p+gtamol0iKynXYYCGlYS81Sh147Oi
9mvfaeJ1M8fAg7XmkKHk2BcRDs1ev4XMbl9scnMpVTt6bUjXdQvRotn6N7TCNL8XouhM0DRTae5o
bIJcNRmcQ9WLKz2YdMcwcqWA5D/4RRQd+krZ1OxpNjY5Axi9wK/NKRCQybffwzpbt4bebofZsPZR
uSGu0cc3/khi92royiW8HlaAYfOSW+yBXt7iUQhibZUusm+8MmaLfQoI7abPreQ0QGSsg5Z2Kaaj
aurAvQTWCLiV8fO0qouxRj2RPEI3YHKV9R9g7D4D4ZhAKOqtW1bjdSwxyWEQTReOpYYyazNZ47tt
hJARE8teVM6ebSYvCPaMLcQz1qKewnUwv7OJ2gphfkg0ERsCoilpRteYE83V+6ZdhqTJRrIJXomu
NLCSZa6q9z4hsYgmU4BxTPrALYIgZNQ3U8Tp2UuiMDrO9eAdhyqtxuI7eSyGaw2iu+roSC0DWuJc
tt9xnJuvJQtl4ei7efbf4gyzaD0xqDQxYnpjJN4VCxtdIc1bEGkZpjkM2EpofI8si3c6VD47NErd
fOz2Vtg/lFCFKYtTN6nxWXia5SRXhx1SOTsnjW3/Zz1sd3EbW1uNtRdUFOebUX1v7P67nzCFJDOk
W/cBmRjlVO1AC3wJrfzraKYLCGQBI0FdX4eouc7FcinYqq5tTXiyiF76+gAM+G3mttwTMrHtrOeS
/sFVjyHwBwLUAhR7V4SFcYoiH+F0PQJQIbGGGwBLlSgh2+jwvip02nLCEaH2abpqCjIjBuJ+537d
yPIr0TCXSJflDbI6PeMYwBFdDUCRdfLRLGAfyRyRLq5WbbTaQoJtHlpV6bxukNcpN06lhgyeGdHN
FnDKDWeODq2Q0SLvXvzKlBxAQVEa9OeObKpVEiP9VvvskQQdPO9++bmv0GEQUl66/txXm1CI7Vzn
hgf9ENFzfMxBjy9qnsto5Tena6NtKYNjUmk/CKDvt/lQ7pMhVbx6sn1PcunR1JnnDQb+gc5OTdlR
DAi/O9TIgNd/KMAfQX85x2rJ3kbk+MaZ9FZFcAvRzrk2Sfc0dzSLS23IwbPyjjVavSkEKj6jQJGm
mPBEuuwD5hqswmidVwFmak2A231tSoCyadY9JZXieK1/rWqc1vhEyjWqUlRIJhMMh7z29ThY17SC
SDMFAxo41h1XvykN9w56TMFjTTIcbXD2oZotDnqjpAdMhrj4w/qkprlzIfAp2vo2YQ3GYxeQAAFZ
/TwLrjWtnuKzMio/xrS9lrjPdqVKfMQ0aD/KPH+j84Iuyk9+lF3/ktfzp3oWFz3Ey45FpzSQP1MR
LqRTHe6NwyY7gWRcV+9jC5qmU4dP1SQtT2vwpg08jrEWrm1KxThrXDthMXkPzlwwiG/VfJ9ZXB9W
u2fCvrWIfz5yaT0B9GGXkTZssiYMBRDiEM/v4kkZvBhJmB3n8gB++iSt4SJR/3voFOCC+5GXOSMJ
FQFOk1apcq+Los7Ncs6lBDfqOLHP8Cvi3QfpYmT4mAP11vblVQsKcbabxKvqYC+jXHuzF3kIMp0U
uXT02XEinlSkbIiF1Z4GPyCMGICij2ZO0MJdFUoUu6PuqxcxvUzahLg0PJmWijixYA0WOhYlYaAX
gZ+uqI/48PCu44bej1H+1YHjEyudtTXbbK2qgm6zKNqdLag8KmVQ1/4UoC9rzW2Hu/lslOzfc3BQ
shbIRZCM9EX2nRZhf+lbtK0GGQo0sNbOYsdHZLmBz/pA4LXuzlb80GMC88fT3H7NS0IkMmm4Tabu
yjT47KvlR26OqJnAItB6hwuhxZdcNZI9A4VVouwUpaPBqwTpVuC/2DFpeegV8QqlLraLryIuP0dj
/60cTZQ1WHJcmrUDYubpPNQgYq20/IEj70es5w+4oXAiMBPY2yMVYd86jPedqPS0sS49aiZGyOcK
/8uqdCD86DX5AggRTddmVvFcjuJNgy6MlTuvN3SXUx/wdp4UZBlH8yPiWhzUSb5PIsCkYW8/xCmi
aKdwQDIBo9gKe0AEZqIgM41u3ZbjIevpzloa+TA+heBjbTA70FR4luMmibGVM7p6iDRwCB3t07Vp
Bse2bozDoPQ72VhrWdvzqc4S1FW1I69mSfd2voaIZD/6QXnAAL4diKN5aVm56gVAKeQzp3VzqZDZ
zymUX9nb7vCDzOl2KwygDi0qkgKlcNs75aEUmFWMMTzFTcGhCnYW9tgZv9bZobhatUlPvkUp3drM
ADQq6hc7KLVrmfnqFXx3ayvB3oEh6Wl54qKmovSZ5tdwhjBaG8lnLD/Kk6E17SFA7LIaffnWMrbb
JL72SAOB5HlSxfYoTcz91NjgFIjEsbhK9gxqoRuXkEl8fRyuGa7WLGt1j+3yfwsHBkNGsiBU2twF
azkcKryocUCqz6TSBYMxF2FqV2iImANCdWJisqC8YPXTn2VRHnsLGtaob1D3CB0576hdxzyM93lk
HdhLu0XqMFxhlLkPElIUivlRJj4beYOe4/QP2czab2HBgkgPQXav5WiWMCHfLf/+p7hAhFcW+D0M
2vVM0ozdAc4JE8Pa2iTqMP1CV2JxR0Q0GOTbhrcadTMKgbyzn8Rkfg2atS0inaEZypMkGi9/n54m
/pLtZeumyh/QdOyQkhHsr88OVAx7n6nl2QXcN5J4hNYfpP5DZ7qYC3krGytyzUzdZokxPWp6i7Ih
eiPU+8xtR3GbEqoe3bcT1gENNAsrSS7oLGfKnvgP9W3Gx4MXufyHUDJDWwLyinQKinyJaKXrRm6v
tIVlEaCrWrTRfn3edSNB/6Qd6L37wAQObXLB743+zJnkCZ1W9sji9AUrab6fqbB+amLg5cAHUwyS
g3DPMbg2B/pw9eQqUy29wXYarx77LWqk5NkQyXPgTJlLnvQHQ6vOZRXv0Dtm6iMWR/Wxw9ilNDDo
ZszapFhARlArG0hj+tqrZn/q8njAS9wI2A9muDFbkKCYlYBBGsQZFAV4AfKOTwi+s2NQzOOmwkVB
oaRvO78qbm2nNU+8AQbgLhIglBLQVxOXzMI1OpSpmkfHCO7hGv2ciXVyiFiyR5g0bRyxKkJr2zdg
uWDI4X2qStvm0zWhslXY0Nlrtcc+h0yURNoy4IW7WTjdFgQba4NIHC/AEAhxFqQt/4fA5ySUXVzo
zXmWRbgzwilYh6nRuujpK88sFRj8y+H+LRj11xgdo/vHQ2mYhy69s1dYDczF2oQ2GjcJ8qiW37r/
/v1XrVCSY0BujOHP4VUuhyrHAixEd5rrEgtGwdZUA9O9saec8SZjJtYA8a0aGvuG4H9VLc3EOhjs
J7pDhHtowM4Fu5+kbycg6RzSBu5EZ6LMx8B2ube+Sk2fDlqPlCSgkbEdlTylBO+IIokEXYUCb+79
IDX5gh7Z2OGVire4eQpIK5W1dxrlWxP3GT5kSB+EXhbe/Vsjia4T4xi7UUdvzrLHrjWrPb1a+qjK
ZW7JxZp1ce4dpKAQxD5p1IKHKdQhtmtlTKIBmP2xmeSDqEukGzZJD2An/NP9kFcpkAqrAWtqhMop
UwtqYrUlOYY666EeSv0lAqjoKPH8NOe5QFA4i01ALaWFgfU5cMSAbwsEih6Q0SNGRk1tNaxlRHJN
SsebGScK/4nPwpmNmyjPCVna11YUxq2ZLlZiKK7ZtY5njwgKhroFXKvLkS21qXuk0UB5L+vpdBs5
K094lGtUzmYAP6CpW5cRiN+tZisyTi37MmUZlmL1Sr27DpObLR2Y+TgqQX4hUKxifFh/BzpKlqmV
tXgyyrWoBs0bdQcvqZiUR7oljEXphq5pUcY0qolTyCttXCfLddIuV0e+dQKZ7knyK976Miflm/GW
XhNsbIAVhJMxE6WwgASYKDknEwPEdmA5J1GrgoxPxhhgXfWTrQG+MHqBPQuO9S0NcAsUeWFtQrns
YaIUWl9jIWSbs2ZtWWPtCey2K5IXmqyBLlvbGKlj9BWMYyNvsoOPhjsE6pTpNM8GSl5Y9UJUBGXI
4tDacX0QTklpTvdrr0xRc4n8Bi9pgZLMrxwmJstjMesN+WVYT+rGZqtCCY0C1K4qPldFP1qKcyFo
LuHZluEJDcU330xGhtlnigbj5Bsm8tU0f2cObx4tfwigHdUYApMm29YGlsiJvae/JMLqpcH2RM2b
bUQK127McgQYivYdNcX0KVxw6U6RGbAFBwY4MIIbc8RqjBo8Q0qFztN2wh+4dsWeuWV5yKBIbgaW
m3UzKTA9B7W8xfoc7LHMHq3Uaa56VJsUq2Xy0oVcIkrrFUaWnhAXxm7f2OpFsWhz2LWTerqFitco
hrOOCxxLqk6oSxFDtpm8xI7j924BOE9JZxFjoNHVQO+AHR0th/C7r3cfEIGv8ypW3ogbGGFUefaE
KAh+rNm9ovY90nBz9k42WrtIbX/0YZ89ROlYXXJNtVatrncXFIzGdmr16GQOybTvRf9e9HQ++gGz
8GiNmwxj5uTL5q3JP0UGkt1AZ49RD2lBfQIBM+0vrdkt0xWl2GHX6K+2dDw/1M4RESpX3zeUw5Tb
NYEi4Ur1dWoHqFkXaikmcjO7Dm3IFfxvde9mRbe8ocuoUseYphCmQP9ffpSwhU7xADWqDYLBq5eD
QQdt3fXC3EIz4Q5qVdqeYVv2PEPn3ltsOMgGolTUfdBMqYAxBBrzEJGPsVFoF3xV+j2InfxIr6ba
ZaY/r4MJtRI9fpTWWXY2eBfessEHaOr7o8egVvxM/P3vhHL/kWb+W+j8b9/+23T5X0K936IkKr9/
RF9+T/b+5af+P4n+Fiahxv/37O/X6H/9z//R/hcS6/+c/33/pf+TTa86/zKkJO3V5Pw0hOb81//I
plfFv3DJULdKzdYktLL/zP8W+r9027aXUtFwdGkK0qXR/y3h9Pa/+EFh/r+Efv9WKKMupX+uS4sw
IukIvvy1pOt6uMSdrABQlmYEkDV7qqh5fTN9yQTr/J/ejn8TlM1T+6WA/PnXpCUNDSOPJVVe/5/L
cl1tlVCtaKciVHgSXcYOAkBRl+J/5rbli+l5HvJTracvhaG9jvWjTrzyPGr7OZhdu94zeF5U2Bty
Zlxnyq+dwSzVwQmFqFcs95K6d6gFjS9//7yXp/Wnuvfn07YIlHQE7DBLU3992lnFgBMiAjO7sv/G
yPcmoAWNQj/INtwGuWBA1QAoV+p/eL/u//Fvf9ixMS3h8MYyq943En/axuhs4IsGyfNBbQe3Cizc
tw0jtnH6AgrCq/cZhJUwaff0O9L137/m5Vz87UWDh3AodW2V3EIpf3vRVWFR0FdG5yGeJ23TXBD8
mEF3WT5/VCGRqjb6Da/3y5aosfBzjQvoqSxp+soq/eA2yTxGLP3/OrA9dRFbl9Sd9Ma+TJme/MPW
RPy7J8sJZbCdwhdr/R4Pr0xT3sp56r281xxmdDg80rT94RjfNJnFblhlpufMkKE4/4j/VqxrQnFd
y27YlGFsPQFe6aC1SeoM4ajZM770bxJwFEBmsllAMByTvGX8OMCqwqOUkMGizIZ/JDQId5BgvWW7
8Vxrufr49x/DcnX/5WNgXCn4MDgNDPHbx6DEQPrjyeImPLD1y0QQPFSifCawd+VMlUG2VB+4RUIz
3E7TXQXy4Tm2ShRusRJt2iW7xcf9JjT/pnIbPTiAtvLEr57hN0Ljn2n21ObQ3ZIlSatjwuj9/fPX
/nrJs+DZknNIpYGGuOnXa8cvQGFVUrSenpXrrtLDJ4xPyRrzibk3BvBlGMouAbTKXdY56bnshmGd
xVBTnMgn202pndP90JPF8A9PTfz1rbV0XeMs1wH7aupvifV1nxpTVojes6OuZG+4dew8oxLEXJ8C
A8ooXpAEQZofVe04zgxjhJN2Fx+I7D88ld821rbNU2DArps6V9y/udaCeBJBnPb7QmEgB+UeabH7
D6/295WevyFVfflLUjU0lpVfPwgtM3EJ+aLbSzp9gN1S6gcToa9BWi+t5tnVlcNc6Pah8Um/tkEC
77PccG7mhOlnzMvuofbJDzDBNGrx8Onvn92vefKYRHly+Ks02iJCCsP67SzvWwabTmJ2+3IO3y1I
vEefRjrCLBeMSncxs6nfNCMJS3//Z7Xfry7+Lm87S7tNT2NpFf36ppSojJDgaP1ezvIsETLseY3W
JvdbIMukDNbjdDQXUxq40mDBT8462TMI7nBQx8E/XSt/OQ2ERmFgGJogpVSq4rcT0hwp+Syr+d+E
ndlu40yabZ+IQHAO3kqiZlmWx7RviHQ6k2Rwnhl8+rPkxgHOqQa6bxKVfxX+siUy4hv2Xrvbx4qh
QcfKfB7y6BGplMVWF5nENW8zNnMt5LMMNLSB151lpOmiaSL4nk/Q+18ezJ/j5f+9gfA1ceUJk2PV
lewe/uPGbh1PB5XMhz0m2wTXzpBuITk/MYbY914MHgi7ATLgLQOvM+/v1mUaBYBh0JvOJgjFe0jh
iuMEYwDHXdmM28hhJ5UK1iD/81f5nzeAtCxLChEE90dc4KD6/79JVSVFrVUBziH3Eaj8q+tg3OXA
PcnhZoaDV8EJSGf0/pfSwHeD//6tURIwDePjMW1+hv844ay75trQzFBwAJBLGvhYbJG9nXBbZien
VbvWkJjHhiKGAYT7X4sJ+wXrYt7Tci16haksudOoO/OG9Cdl2Qctv713Z9GCIV0W7qlAOrBWbWvs
lRzcB5nM/b4RQBuTst7rsgFmpnofFV/ebQ3jaGNMOkeNwl7f0Xy5BvkRRi//sh01T5HpgeSAkHdI
bCd9uLeCihVtQaL6P+0Yu0kxZVAiLUmIXIllUN/9BPOG2FwCWSqMMz+HOMAPwi+fprkQ99lQ8J6O
BjaqwP0oUbHCP09QohPFRYK71yF0y/LsUc9TubYhHX0z6RxJRUtnrT57B7thPI/tc6dycAItYwJd
MDVoRd396jiJu8Z2UaTjmC4bN7m5BdyomWEG9jP+GsN6uDUJgaRoFqqwbzpMhNxHe453+zgRSomY
zLgsrM2vldNap7SV9arU+K4iDAobXvvxagTDzdMY++s+8R7p7Y9D4vSn/j5C+Rk8mgWykMiBmB7P
xgBD6hEoqctA1vBprtLdBMAvtcrlUvhNdR3zuLpCXNynivvM7Jv46C+ivnloGaTsv6qENWrMIHD1
gzujburWP8HLmTaNEz/Vv6Kw/qGpM06BMObnuhVhy3t7SdXI8nqJgg1rht6PPjUnCl+5QPjcO+22
s1zg83k0PdrBsjNYmNyXZ8SdSURIhUMEuRtL8niwQx/rogOd1+GyQZgIWdQdlh3CT5xZ6HNvnkpR
lJdLeakDfNJebQThYLqPs4rLQ5kCLzaGPLQdq9p1KUy+hciWV7bePstiCDMIZ/c/XzXBoISSQt/G
KYPAw2tCKfr4Kbr/0ULw6WodHS2zO0Gjc08L7twQwZC3qlmtXXoT9g6OFpQ1wj73+3Hx40dVtg6y
H7HLQKB1pBxcEB0lKxIVk0tfjTcWLmKfTHiDYt9+1RgeTab776hFxLGk4nM5SQ3p/4pkXj+z0scb
hZgzFF2rQ2F2wQUGeXZYdIREJSl6Dg3dbrWXm2f0yFuFI/OW6Al3AhNiBOTm1zRA6yUf/IxEDhqb
R9MNuTa/DritUHWwLJdJteyq0THDJivVDn5muavH2PwQ+jPrvyxSzz+9VkybhknThfXX2m1xZvLx
e9fOVcg3ncp+zKv562ecuqB93XkzYoPEKYZv4ZnEBlSaUGNm4V47MJt2HLHXMSASNVvR1oa3GRKE
S3K68QrGeCBKKU+OblHbYXJX5rFTMDaRb2gQvVD7EzvDbNSwx9vcZ+ktwu7LbC1b12SW2lrys1TK
vHG4tStTNsMWf5P3XDa/SVKdD2XgZbtkR+ys9zxYXXBEi3McLfNhhub0jBdNXLlyUOumXg2zsGx/
DUbD3tHbEHE3H6V0AA5PU6iVnE9tN0TItx3+6DHgdGpgFmkM5qNd3wamdLui3aVeUr0kqXeY8qk6
J5lxMwLtQPObXn/uyUply8E5SW+It53t63elArZkY9BsIQfdhaCQOc08OASL1T0ZDGVxowzbuZ3N
o9Cs/OP+GBQG83r/Pg5tYAqOTuadbGR3G8Z53ZE0BywruFT4zM3bgurhIcCZxmQrk1tHSb1D+YRV
ts/cgyzfvCTtzvVEpGM/j93TBI+kHQBENYH6W/q4eurCma5CtFsIoeLNKqB4iWY85HbPTsMJXoy5
c3eT7sE+FbCDIQe4bFJgBBGsZQaqu5ijE19xBrf3hSpI0MxSOHIZ/pFji3uwrGf7oYyKkX/vAIrT
hu+PF5tfHF8Uuijb3KV1AiOuRanPpaCe8jFe9lEEhRFj3z5A8vI2an5SJRbmb5YVn4SApxZ/G3mQ
nrk+ELm1mM7AwLxCC0teTT87YNIlmUcRfslV6RGbm974SHwY5HZDzKX5R/xYiyKNmmVguLZrh6h+
oVPJyNzqwYH1LJXc0mebR/Gx0rpGgJf5qOfapr7EOUJWtqFtKEFmEfKpxgegb5jlQfaRHVU9K7e6
Ek4fP/z8TejE3zbJpdEwOhK7yPENA8vlgWbJY/7rqW2epDPi7Jj5PGqvNy9JFw14BuATCGpT/Dmg
vGPSjFJrtE/Y/K+SBdm1xlADmWYqDh0Oz9DPmqM1TsdBjBjWM5geOmGR7HfuC3mslNOjnvfKLsQG
+VHJsqhlx8et+RCQIHYaCU9uRjI67ap/8aXbnlNDHxN7eLQTOj4+m2FF6Ed+M8vutW2M5lJq9M51
R9IIIQz2O5AEgVU29eGnW4A6rKYI06h+isC6PlUpLMFxaj76PC6u0egPlzvHoUuStWm0M9Fr5GLe
d2p1GZzBlNWbyJkPBATHG+EDzJ5KBpJwIqOHiJEuApy3BNHSGarjb3dK5BObFBduJ2HLaY2XFi3d
VYDLItqFi6w+A3ZWN7OOG1IdCGpLh9TcRhiTV52AmpSm1pNelHkNKvEGrCE5pqDUH2SO6n5VDqZ9
rUwDblHtXzoGC4swxweneiQCID1m9My7eeSWberHUbb11WggXWcLQiulnadANgih8tTfptky7YDG
/CG6IN8HLkMVLBrGJZhM46IEOzTP1c8xVN6DayKTp1S5lNzMHPm4aWzjZEUPZVLZZ1knLxJCGCX5
3WMJxi3k543XaeI267Qr0wPCcHNbBbVD/OX8t0LH9QioK9oOpnVBAgQsx4lBFiT2iIKzmT5sqD1A
cRlNUJcOH411D2iz1v2c8TwQ0lTfFcJoLtUudg3CIuJ/3N9QjqD87aAU5mP+GvXUo9OSYtjsS3dd
k64BvVudpFtaq4QIe1vkWaixWW+RpmlcQEmz81JvXsUpTEQ/JiPHaHvnhgz3LeEaWwnzn78QlpnO
b0AmtzZhtPc44eXcCCtDq6FfojrNr6LoezwPMbzBukW8MDR/nUXtRtJqdoOeyi8Ya80adnSMOJok
lqU4jaKC2leIOWxYg11GLdyLNN03k6R4fvYoMoZTGdiE2cn0FPyTRhtdGhYAaxYS0MTA2gQNkifA
MekRd/eFRWUc1qbZnKYG2LcmwipjiTpHU4GZd9A0uDHGbTTPJdqMfWMN5kGpIt+V2aeTIvMiKxIg
YRy8TBa2i6jz/vUiui0mBURziRewQ7onoH0hzZbIIx5yS47PaZeNz0P9VERzANOlUKF7ty9Fkfdi
dWR8SKzQCOd575KigNWLQts2qXrMYtLPsCLVCelzdEwDtMRS3hNqBW4lF3/nJoA9dXaAixXiBWuz
RcAVQTG9aMTRXN7zwT13Wmd06yPWCP6VUBa2AWFt2y5gwkGiwidAtjysJCfggFiU099nLja7Z5cg
Nu7dZBH9w1A2/cMippMzLAS355W+DuX4z+uy7WIvdyau88XiIwMqXCOLIu+094wmpPt8dCPgKB5r
q5UK6nzneIos9cwWnyRy7nPfiDh++IYss9SPKj8t7OpCk6/qoYOTTUgpaIZ4k5TpV2DV4soCEJ9c
Z8Dn/lcFpXppebOIzs0YQ4hlugzgc3btSKjw4AwvlRlZKFAWVOeOVLA1JnCodCV7aoEMtnj1Oyg6
eQXgSrAlKt2DI/VMdnCfP3O3muus6lxyDok+TRriZlhsFhsppmDbiWg8qaF7YWYlbwAD3C0n1p3j
I/8iM+1/DyPLbaPjusIKtk3guW0NhhxAI+trZMVro7H0u+Fbj7KLo23qWw1ebgsvkBHpE9F5a3wf
35NP2FWeDwjGqNfduo+xWMmMEEq0Qz3XxtbONFL/BBi20zRgCJJVjbF8U9cqOwLGD7vCgTFnkMLt
ielvHcR0ndJ8rUxGNhLn/oF5j36UUyHu+1HC1GqiFWbT8HfGMjeXFmXe3clckWGa661XmNWm7a3u
xtgTVTp4DGWnTxohHbnO1kGleUoSpNoj9Mhe5rGA11B2X30foTdH+7mx6bpueP4QjfZ648M8itoR
E+PSx+dq8jLkmtHBSMirVyY6ijRKT9P9j9KJ92nQjhQa+p6m243HBizIerBa632ZEphPS3tdJkyP
6OuMHVN7oG/S/xRuNn74/RQT/6nVruJ59aPCfJp1Wx+khWsocPdDwEmXR+JoGP4vxhLyrLS5GXBR
n+a6S0DFiIdgRP9sLGI+eAtYyqLX9gPln6IT4WQZKCAdeGCBjlysdc11dGh4xYSQsasAZHj+++Bn
EY1sRhaWl+AnyrLhUmhn5LMijEz3HD+WdN5kqtD9u8nvpoopKVJoM2nVfNZYdl6njLPQreHmOGqJ
kHHOamtacHh9jYazltq4Umr6R7YtT7pI9SPUSzpQohWw50XLVo2NRT1MOq9tY4PpnBK8VlGGC4A/
Xk0i1d2uh8Yx1e+iL6g6SDUZGxcqHKEZ+7yAK94V/iWN+fJBN9Yboi++5AQSHtyAhxAxKb/IvRjS
SW/pfSLEopyKtk2/LFLruqCO3ySzRqXHijW0je6zNfXZjvGNNuVjUY0NOn1QyWgjHtq2MW9Il3q0
xCX+sxlYp4+5c0e6GMtNGylo26V/qXnKDZBxRTodHL46rTg5XXMTpGCO8yWnhZvrt5/pYcEMAPHo
F9/fxsLB6+AQFCXXdQ9Y5GjVtMf9YG1KDUOSfc8RLEwM87gv9rVPOoJr6d1gpFzF7ThvdQBL2FYl
IhivxJdR4EqxG6BTQ5W+aCNoAe2lJ5OGE/0BKFrJ0p01MGuZDn7DSLDpFlrHF/K++GRNV6uhWO4T
6Liu9PH5N3O09hv9gHEnf9B+AXtJs6zFZZ2HJKutaN2oQyrAGT+3hG0/sakmwTQDW9pNhh8afs3l
aNnuyi1ikqHG5KQJCj6UTofiaCFrktJymtTw1AjkASgBd3MXWO9FEEoIQ0x6ir1dz1gynS+NQI7w
b1Nixm5OsUe3hV2BLDwrZqfgwJ9nEAXUHrG1yF6Io7B/ZT7mTnK2Xye68HPqBJzZRDEdXKfyacqT
fJv4nYntv5JPKpgu0123EJeJt4OS8Fz36LFbHxaR4qZGl89cM2pRfpbaSm74y8RGgm+LJvy7Fcqr
KgEX6Rq/0zGIrwSQDae2tebQp5H6pRbnIA3h/dHWKQty/0FZ7VtkgIvj1WZsMqcfqWLhSO1+cJE0
GLGSYXOHBFnDtuMaGtei/BJ+0z6zZHLY54ATBY08YWHAMHOXELfWGb89oILKMA52U6iT7jlmIE77
IybbSgMiwfv46IvpRVO7UO8Qu2SQlYKmhTSzsRif6s6JXlMjh8E0Rp9Wkxuv1dAtp1JwkWGuWTmz
67+1wgUn5xDnobAMvQF4Wu7xzN3u57/FSJKuPR7PU84+NJAJ6IjJSB7T5BA0mdxF7HxXo2tLvnBp
rz2vpkIH1HFUwfiCB8g7q9z1zgZloWuMR/w17nF2a7FCGb2gEZ1BQOEJ3uVteaqm8WTnnX5qFo8M
EBNRN/YVMFS4apNmvjuOquFj+RKl/QfS//g1ldFfKI9qPfkdoXh2ijy3bXeKKJK2K3irxiRCQIKd
yxhjsn5zPeyT0a8uVUfUUeNzg+BAWbe9cc9rd9OTJxX87iDGlePFPN04fk9FCYwS+3jy3LkVEidP
rqumtp7iJBg2//WfXP8ZBcQl92jCXPT3eO69d+mRSJ+myzaz4RbPXrCQeICXyY0XPj0K/MWb0KAP
4KXMtKwuMt5XlnC3U6Lkc287xSrVvfnND4cLAFbS0NbjvhMERxHg3Bx58Y0naSTfvtsav8furqfv
K3mu2Gm0bQQHOeFgt8sq+6gnjHTFPKhTMHXiPYg+vAQxl2viH0vnYEGsTeMgR6Pc3Q3ey8Jdxewz
tCur2ccMssy6lS+zE8zXrun/VhU7wSRS0RP4qQ2FqvgbaPe5pxO83xczyLGGkNDYBEh5F+ypOPPC
1sRCtJC5u/npctwm/ZehyYHn44NkmQJ90A7MdYpF0lCm4DnvzXbtIKZm/95xjuCp28C6xhA3OMG+
ybv+otJ5AxT4PAwcjNiRX/nlThO+kKNLC3sNcncTt/kvk2RDzOQktsUxowztv+VjSwJlNpbwH9bG
MOGW8D4KG9ZISuPxhFKT9sQMkHYCKyr8Wu37mGiiqvodm1X6OpoS5d6ArHbGPLA30oQNSYTVK+7u
OcySdGzb2aUOgVoCSweVJmdo9hbl2VejcHblUGX3fJvv/BPn0DOqFn65MLdAtV/C1g58mew8P7VW
8xTNYY1FY2ZohXyR+MY80uatZWr9kDtpv59dnhNEdwLMT+meKaqqp25Sv+EO84C1jb2NSUva+zYB
HH0Vr2MGC1vVuf6563+JKO83mpStkJ8vOVlia3uan4YPFtAb3VmEAUnbrRHy4gwnz8KWLo1Bo3xo
4TB6eXMOmjzZZrpMX+qBPld1yv+jMAOwy1sO5Nd4O2uQX0HQL6/dQmwkJtiSm9mOH0arI4jZqtWj
lfgfErriys0W/yUrcEil49cPjc9f8uwppiy66x7JEQveCr+cfovU/SReNn0WpM8c+wa45c8/N8kd
VpOwX0YyelwZDFsyPe2DTqfyqQg8vkNoQX/atr3W3dy9xR6tg2UYcu9P1vBc+/Lfz/9Au+UbW9xt
HNT+c8rnBhZmkNcyHfP9UBKiOsXZciE9eQwzDs6X2Ojn1eCX8R/Rgl2YGvu751ScXBFCSLNj3C4Z
A1/X/uNgLF911tS8LQa/Dz95/KgXae5s6FrfW8yv1c5Np/jslISuqsAlymnpvpjmJx8TxUiY+y3j
1ooVx5K3TBDvtith/U4CiFqZwCVj9J11o6jPsYJE/nuKsD8eOMBy8n6fiwq0n2Eg6bIWO34uqf0Y
gJjunykNWNd61q9YEiIUOKM+AcYIHvDTm2tIgvh19Zuu8ZR4yLJ/Y6N/FkFifLsNkYhpaWOP4HDx
sd6jUMbIXlTdZUQOHEoF8DBouhePNJnTVCzxhmch/xSyg1M6raZ6ULeabTH+HW8MLdwsv+kQijr+
kmXahNlUwLWrF8BTRXdLBvM5VU7+XqV1d/RdzSt6/+skDZ6QESiFVZ/TSQUIrYW4Cf/RNhvxX3/x
CfvYmnLqNyVSthfsGiYOV4KHyr7cqcxsX4fFedaKaUUl5HAy7O+6u/OwhyE48kFV60QQlpMLszx1
HfLF+g5Kg9Jl/XHHLc01np7aS89VwPHt9s1jOrbtg+HlpJOPhrEN4sLaREN3caKeMmzM9rCWc2CR
jCkcz6/u1dVX6Vd4OFyCRdvFI8yks/qt1SsWG40XPdY1DGfyrAmhyQ2SVaqYxNhkTrDWEqlTJRzw
Ncj5bWE0lNGkqeFj2yn65lchCWmdMJgpNlm72u3tjxk+X8Ju69AR7wWSb5pJxogIYxWEop5yCfhy
kGTsmIiDu7yWTMN6DSzKG1+ZYhdrmbYCApHv0TiW9hsdukse7Ya5pAP3h2M/npHpmsSB7oIlNh/H
lvykIWGONC/W8AH+1FP19NuXNJTCr/JjkkfNM9Ss3wJ0xQX9oXGfKIstsuoitC1Dv6iUwtbs2BaW
jrMg4UqY3zmAXaaIOtW0pLHtEYZcacrca+3X/l4SDE9pa+6yBTQ2uK8MJMxHgNh6TxVMpoWmMLGz
WIR+Ob7aaePsARtQdUdRAIPXACdIjG8bTHzbtnib1C7tINXOehwOP8gL9nZ3miClUQoT3XQj/HP8
WEffnNHLu4SRi4L4G0tPT636PZNsd6DM5v0Dm8jY6CHO+vpStLhrRO4UZ9sc4dZSBezJL5Ch1Vvu
RjOwDM10MsNAE2efpA6lQgcgpB2oy+dm2Rd5/cXAIj+5g1PfwyPFpi2NK0D14BT5gX3EKZyfC5YS
cVkEW1w2EWZFx90kucSn5FlPBMMAJZQNmtw5fckj95kNbMCuN8qvzDerXSySbuPm9T5xICYIc77W
02htRGA+xVExnf0pAdpBAiCNmjUhYrHbadUUhbpIx9vJ+H6KaHXEyC/SO7V9q74dtna3Fk3aq2bt
UTe8a23OVg8BgL2OFnS3TsTI4B7ItVOur96xpOyR2J+WDg09MqnvKtCXwZQbV5Li1cHwvZY1c0bM
Do+exwAR9rQ+d3bjEVcxeZDYi4+OuOGdvW2owk5EtIDvyKfPvrfrX93S/ynn8UraDnBANlRHr9UT
bY0a2KvebS9quaZG7d5mM8gP/uK+6MG9iTFr9wEwda+2vWfsTMO6Fs3HELVm2KPCPDo0jKu2j9h6
GeTCWWb2ysZP/XPlBFffG956y78uXDf38Xzz4lTlEHqj713yJEdwzwOxJ8EiuouhoSiPaRg0LBCG
JiP5CeTRkYrBYhXVl2Ht/insJHv1VKY21kiCcpt3G5YF2K7B9GSn1qm4Bu82BzaCDHAMBLx2ccb/
H2xaRRaE90nKSvNVsQiE+FIWj6CL2g2/+Is32/WjZy/q5BftwyjZ9FS5122TuAso7hFP/fwxsixd
5i462zmvLwIj8lgYYR3yqnEv9Z3SAglXv1UkOaEuY4bp5EAYkxjPYBP/X4pMdEciNIEd2jqXD0qQ
Cyp3Dp7ul6zu5VouLEP6xZ3DNnEReNXsVbvO1i95ItbABor3GtP6pRna51Qnj33jdY+MgOtNNsKj
Y59jvcooBDXEHTf1PLB40bY5noyQ4NbVEvTPdmD1L72L9E7CO/8Bfhke5mAZZ+9WNxFeUEFQqg00
3o1NM2HMr+KOuXOtzjkZ4z3iQR0Jj7RvOBGo2ZseOsC1i/z5NSN+ZuMks3sRqk6gIlcybDm+Vj8v
XuE288PclY+VF6TXIpbzU6vfAlAbocg9jrig0cjp5+iF4fGzzEiFWAhu2KaO9dFhfgL8Zz4LN3ZX
nVdkkAsVqPnEd9eZJNgrz7V5hDzG4yWz12LkvXCYFaQrNALrGanr2b3bQ0BxTztZD6+u00FsriOE
WlZwzswuCxE/6C3okGypoJ3pTD8ZY6Y+jQgsXZ22HY6S7ALaWVereQyyUzwVAFyKJj7EXp+tiqfq
nqNRGA8SkdXRTY2J56jGUNBiyt76XnMKCj8lqN7fs9a6h/t4BUejWLxdbLBQ9irzNZ4Y8rXgjMgl
fo5EbCOWv8ANGD700lJ7SO3uoe2152QaEDuUAWFBAn2+EQ3DhZuYZLf6HPCZQJnelWzxtiTDlAdP
N1noWcWR/U91quTzODFQGE7KmvUxJnYFa5YZoICsyrBKiD6uma9c9QhbLIut5o2BAhXCPbVF896q
+EvjDPyKDAh1hFf+QuRcH8Q9vwAjMk5rraMdVLf2Ki/2ZH6RZD1tUkQwR5JYxAM6g62Fp18vhrVD
psNif4AqbE9WH2a2exs5I7eJ53x2Y3H6Od1JFIYhXxB3KgJj24AIPsQChus9hGWI5/OcpPLJb+HY
sOhOWZBF5cbBForIqwhuwu6KkxOJEZg5mDI3eqTcStdMNfdJGuH0yONdXTsghMCJbfso4uODA8HX
Jn8p2y1uczy/yaKFCUTsVgO3kEy7Nch73rUSL9aME8nz8t+2+hMNufnkGHjEZukvz7blvzljv6NX
0Y9DYcyPliOJtY/ZPQ65RXNRxuDy00mucD4VayodzLGl9eWr5G+PsBMoSSnCH4rjzx9Av3DVBKEX
Zy/TbEPhc+p4Z86ATsyy8O97ofZWxZcuWoxbgFT+WMzt3xlJWkjOWrBKNJT0xa8ZPYLZH+L+d0wp
tbH5XNmcRI/wp7G05CwjcvJFyj7AHZdfnGLcmzTJcAXgpUiYvt2SHUgb345RHAK6ZiuEiTjuzddM
FS+Ee2WbeWYR4kf1pelJHVcZNXscaeB3cU4J6hwjd/5W0a0lQI8ovfoz6KJQpc1Dcy8+++B9vCME
Zq+d14NXfPT9I0YotBS0EG3NPDAbU5Ry2KlZQKGbmCuimNtvyC2shcfuTipgwu+ZtJllNNbsM6ur
t9QhqoOWS6s9ahZ2K4y/Q8jHSShEwWTJn58VE5NT0QEbZ5wJz/NbDXQ4glTxdSyMD0bCamfGnLS5
Oz1HdvfuePM3CV4uoU9spItcvZDVFmKsJgOqBS3oFmDX4uFl6rwyBEXOKePwzuCGXil/ODD4adc8
BCi804XzpX+lwCK4aShQF9lU1wHCJ7dkVk0+DM70YmQIzOYFljRAvZRkqRKPK5oDJC8Xpx9QQUAf
idOBnU3FlrPMkoPu/O8yI8mGWPSmeSl0DxCKTNYjnCcxm2eLJyggnK9fgjVMwjosq1wgP3Gw+UFQ
nUcy6lmHxcWSbheJ03A8jPPyRM04bgL9pyuZFKV9+TVIQAiBCcqsVlDSfEberLqDcJFIkBOj+V2M
1J6YK1GCF+H9AySpwgI52SNTIBZ0Sb1NWoGEmvFt2djbnSEha2JwN9PyLhK4VTCbN4upkjWA57lg
OOl3V7cxn3sw+X2JrrTPJc416R8T4Jm0Zyg54YkRq6b6bj2ZRBxafYnExPiLKQlvvKk65gQN+Z+A
jXqswXtf5G/mUD2LNqlWrVXhLLVA+k4krG5z6Om9M0C8Qrni8X9VLUjXcig3uT0Ry5R55JBQ7QMQ
KPGnlbfJqfVmgLI2F+Oy9plwEDfPZEKu2VIDLWDwtba79BZP4AdA1x0Mi1zIbi62yQizP0gkHM/4
rIKPKSbchZ0bEykvuXWx3qGBXbgt4z9jhpCmBTETBjtr4ggkh/joWKW9KiLzIpzg01bwkOL4yFDo
DrYGNqLwuA8ZawPgBAOd9bGzT5BZi3BooDFUow3mZE6uednNVIvDV5Eg/8o8mezB7cY+LUfvObe6
iZ7m+5cbwe0BPQuAH+55A2ZkFwmihznCzQ3MlWyVzhmiJ9CW5lz+IqjmAQxoz77MOZBZ9QkU859T
2um+BNdf5ph+GSlDFqF3FIHSx8ibjzU4qwyfipZ3CbNuNmjREfia9YpIlfnBz1VYY+MPkxEvuJPm
/xIZ+eu0H76xe44U9xT8xQgbafQJyuwgk2h4+gSD5M+APCJe1jTeLNjWivTfBA95l4yUd0mEyb6I
+z/Lgki3G2BvtwCsWqLXR8BmnbA/KIMZYU4iWVux+CfMIENGDFNwch9rkEZE+CzX3CMSsRzlLycm
Agw57bdrMVZTFQmiUVPgfwTFOWWOsyEwFAjLSHKdHrExQr7qij+8aW44lqRoNcJYp37/ly0223ZJ
Vp5Xdh9eCr+6CepfM88GctlLQjjmKpkd2O4GGc09q9CQN/H+PeAPSL4Tc562YD4OY32/jaL6u7d/
MwW4ACdfmE/IS5z4r01Ulxjg9a1pdMd2ftsOIkEiQbIj2KgwvaeOZ8MbfE74MXw+OXanLl3+ujX7
IeEgJ/CherYPvrwn2MmzyMyenB6+3sizzwDuoOwiPQybSdvs2DxmswH0WpbVPa7i0AolpnpkoxT4
NNr/Gqdujj5PG0eIBvlYqrN2uCOg75JqHsxvgGO/izp9yt14Dgcnwmid2h8FRUYY58N76SzeRmhI
0K31z/IhSc2xH4d+dHJ9lIW/PLf6wF9AzkI6fwWNwuycI5odPZbYxqLIG6FL6moufvhrGfURX/Fc
hmx5+TmqXUbEUrUEYYP8FhhvzKuePGVGiVSXBcPZ6b6M+MNhIrSP3eBXl7iojkemw94dCGbXH1Wj
pl0x4sd0lbHV87LCxcJKQbATCXp+IXh/fTqJjZiR4uKluFgBnLqqeTAFcQbBzHFLSRnY9UxDNvkk
UVo7oeStV/JVd+QsmE76FE889JbrI5syvuu62jOzZRWr9DpV7KbFyLC0XU5LYf4eFZsVJyu2NsCr
VVZWwQaqwt47Vjsl2aDKgp1Y08i/ph1cGHDunLsRwgFVF9qpufMHdWwj65UOFxCw0XwSXr8tIinA
s5f7iUhRy1ngblmoUgytuDsDZjrFwPpS8mEPgi66lO6m7xYWwiCijaeBzmdzl2+vlnkqVkuf6W1K
04+gLT/UOHTWOfvSS+NBCa046mwRmQwARuzU9IwSflEe2DDbEvq0SXu4bE36aF7zwGzFXd2agYqQ
1EiEKdNREttAKJjNYxy6mDvm++l997b3SYwIWKh2bYib6cnqLu0ianBEq4AT7H1Yon8i8jeT4zjb
tCjr1SDmE5TWYF1I8X84Oq/lSJEtin4REZjEvWLKqOS9+oVQSz14yAQS9/V31X2ZiOlWzEgqyDxm
77VJqAhiaua7QbBq1KoDoWeSGw2v4b4AtKZL0zwBO4TxxxEc6YkLt1DiN6yqJtl6zmFi1S8jJJJD
VWIal8NLxjoN/MQFNCuKkXn+sQF8pW6dvSNOE7FSSDi2ySS7RWCzmjaKfTKS4qkpSQNR34DHSYy1
2x/ftzmH25d1sM27rMcqWAPOIqJotnYzmbS7nIzBQw/cB3fr6tyxoHoLSxKnqr767dbiE36wf+vZ
HgjbHUmD6l+znGBBIciiH7f/QlONNzWlftqPoAVKZpbsOCsQ0SYL5J0NckwcUYeOOD+q0WqO/M6C
SAfPxBo8TGWfZLZxglhxaiAZMLrL/m7//1MRimS3j8hSkOLoV2qdIJFT+QxmJTVbC+UhhEdCIB+W
BTX3Sv1lzZMbC3awrTEZ9wz12FiyZBTWo59TaxXByNtpguPr+uAVLGEccp6VQ9DEI1mqKS5j3oiM
wrklc2ihdt7BikbzOr+upi6PStxbgyEPxsgFQN7BWTgTnF52qecJeCxrf3mqhsqLJ3KCZ+Z5cSnA
4WQYCyKDfjrCh4cKxiI72IdgERBOxjYfHMRwGRZoG26p/pWbebICN2De9LQHW8bBmZlwJBhBCPlY
r35x1lzsTaduwlIHKQBc5vYWEv1WpxpXHnnXBgaAyrgb9lFEwjATPQu2/2inon5O0LbwMU/NTZPR
GjU8rqh+oQlWapqpyPDMmGOIrHy6LIU2PpeKNZS4D7qAVJhdIVe08yJxdqLSMh6WKGi3ix7o5Mf1
zC9eZKJITdeJa7crWbz5azz55aexDA+QTeVJXfd7zUvTun3aSiUx2THOl1txdCa87r2PrcgK+t96
k+ASUPiW9XsNM5VB9JL6hf1ITBIJKYZ9tuAxcah6n7uwdbqYbHz1WH2bsjERebM1shvxDe6A378N
P0B3weM4ve87Iecrz0LPTouR4gkrP8nD7WcmjUdUWa9otZ6sSbVUq/8XotVBus5s/WvLfK8m+xkl
U3dEdcrl2GDgnPLR4UDCz75mHE+TniNn/NlLBnbS3mhsA5JdQpuM9Hx7aDe0FIWNJdSsEeIFjGNz
+wxsnJ0ynI7YDcRTa41v8DzALQ1lvG++Prb/YJN8dzwc8I1XUAYsqVbg2TFsQtz3XIR+hOzKP21e
mDCGOua7E8K/d7MYZZbhjI/WwMqwK1EJzX1NaIm37fcdcNBrlo23FYmhdHfXaScFiPqaez8OI6Eb
Ul3BxpFeb000po5UD1pyJgfdgwiLf0oMCGXoCRYXT47sX7D+3IhRnsZZaUqYfoBGsfzJcWdAUUSg
vI0voS6591f/JtfKRyRWHzcophieX8loWRLRuq+DjxyzZSWlDS/1g12nymNk49nIs9Yp1g6n96CW
P0j44IOQ8gh2IE8XotiGa93p3LXHeYNwpZvyo/Un7ooCWttqBTS+mSLLxsmcYybtJzBxryb3QEyI
20tbF+2l2jcUhNQBm82zLayVUqbjvqu7NsH8kG7S5jruSici9Pm+zsW7LXA/uH2fsGLcI8cmKnBy
ETfuYZB2Y0HABGuVFwarvHvoJIPyyTSWC1t0n/en2KP2scsb8/FKuJR+uMaweu5qrMHnsXtgpvy+
S3VbGf3PJCDuZPb+PIn2hQmfk3gN8RKV2P/ldU+7i+A1zfzshXh3R2Uq8qv1k9LgFbQziztZX0na
NwEBjTeleuJS3LjP0EUN3V1oUe+MDUNaZUOd7d0dfHt2gmvTJz5uyAII8T19JZT1NT5L3uSuJZhy
u0LWJk9enIE3RQ8rl2/2vVCt0Q58jawe6NEVBJJ24TxSQXUgNJcLtroNWTSd2Mkxb5awbRRpaD3V
0a269RozEqrJXpx5V8+1khGZCohRzOULSb6ssW2wmg7f95AgzSmHlahCtEg05JIisR6BvMGUhpUZ
Qo7ikHazWhz0ytFa7R0ZMw9B3o/oFLYbm7dGNTCBzcBH0w98bsStfPCBsMU7cLvcocBFvYCUfWSV
tJk/Y8koZJgYfSO9zxwWmMW6nroltIk7GfS5cvPfrJPvxYw2axyAJuYTvUadkxkCmtENPZ5OwihB
tjJNFoMDplS+BGH7obreSLEKNJE7D0wFLOu2Xl9qz6zv1AwPqv2/oAPui9zuGsZmnO1h5C3ZY8sO
2WnMLXENmqVlBZFZysBIwqxt40qat5u7t/Fs2/zR9qc0vRdQAO3JU6ZGzc+n3g9W+DB1YU0oc8AK
zmZsiRYY/LmDK2f4LIZmiwyHSwMOep32Sa3EChldNWQO6vWuyw/Xd+N2bcNHCI9nCw17aunwhCKj
j/AjI70pOPvKCpakIIGZbEo8a3E/wvWjiqdssdE1hVRezgTjS3I7x13AAGTYu4pVCbC1Bfr+veCU
7U0ScVRkAwKJ3MUm7qUzINFWlOxIkAjKWhtgzbyl/TG7dsMZnIbX3Q3e59xj5JXBpBYH9rg/DRhF
VUzP+NvsxwmpbF1NGrxld1sJCPttP33INrxhTlce94pslWxravZORmoZOyg4XiizJrNvLLIx8vOA
TBb/sSx1g7QLJRE6Frg0RXkQfe6gRO3K1DRO60Rjv7D8iCpdOGnv9wdqasmqB5mkbD4mkMyxDYRo
NK/I3WZ/1hQnXK12Du6TuACx0jRm9VeN15Ki2zpq8kMSL2Mw4/sTIQm47wh8Zqa2KBPiafC5ov4b
TFhPzMxmystkX+lHQsGKsSQoTl+fhfLRnvwnVnbyB6FuHo1qzO+2xb2dtMO0xnNeQKSzzyscVL4V
hc6VEcaOkSGcj/Zp2uheUGCEDlxr44VpVsusyX9HHmHEW9ncCpMjYCzMLdYZqZjqGkqq+/pQF5TY
5fBKZtB+npuZdE6DHsnEj9K234tgo4cuLnUVPkh/C7O48VykNexre3SH77M73eyEBD1sXvnVunxg
Av61ogGGRyCp181bO5dzhCt1TEyNDEOjzgj6N9PDi8XMXZxlXXPEE+ghvKW/M/0Qquc+3On5rtJI
U6qRFUwebEAcnEdDmMVZ9tMT19cez4JSyda82w5q2dn9qjtlpFMLuKpA6CDCvysAwNgBKMI8loZj
vV4mPA0pzogJVA2ss3aRBXjMHfXAh9rCMrYZXhJvlscamRDI9T91jo+0lpyxrIk2gATHSZZo1Ybu
XlKAoFot46w3+P9UvR23wooGbpoOSjJA1pI6mnfGY62JoOZxrRe246hpiDh4sHTjJ3Uo73wpn/Aq
UoAEVPZ1pMZpfsy38XO73vgQx/zauAHP9dg9ByoQD15oGchoOAzIW0bmvqJKydEKmgvWSJb4/JxX
iyp6OEPLD21Zfx1/J8wGnr8TlPLQSQWZTHA2WV6ek2c8flvq268IRTez5affunthEjGut0dIqc1x
adr3agdTNRNmmaJji+jTixhVvjjM1KQq7J6CQZdMzAt5M6/vDI+ZYZCkwaAIvtNKo2XCyKTI3Kjd
QB7XTDtiuE8vBOfY8drsGB+1usm2rUkIQrjNZemem904ODhDIt8xfvb8/zIIiw9oxIEiqRrnscRq
ijlhLOEdZTvTUbRlVr9cekLuE863Xyifcx/ehHqbowwpga3urL5GjY5zjjeelLshID9aMS6vDQEl
fBYRy+FntyYYxMMHlbVBurjhmMzi5Bri1Dk1QaZlxxvkD4iUJpxzGK+oEB2dQAEkshr8dzCgwZIz
Ors24FjJsbZVlZYx4iqimqf7nLXg7QyidpHWR+mwdwvHkOxG+xVMeOobNoPnoi1vLcv4pvBgTKHE
dLvr9pW9CWMIqtbGZECuZGjEM3edHbbvtR6/FWMvyKhFFBb5xm5l+LieVt4V5Qr8RaaDVm+2ZWN6
nvh2+oXkJQrjQz+GiI/z4s71PHUsVV8lmpwu9BTAMcOqhrlKXGS35akSJaPIjbj2zWP4v+85O8+W
BCX1W67LZS9GQMVO7AJopxQZs7i0q3tmXO3NhrEZwPPnaHYA5Cz3YAGAZxZWp9z3eaJQmw/tQmPl
fzTbK3sodSJNqEjVC9JCOn/mLuZuJNukKm6d9qfrCEXPKFtHrIEdwGgmBGWE3Mt6qCC1s8XDWlvb
7POYYD/O3e/gwVWuFO8niuOfFXbyxNavIR+lPjRyd7H+V2R/CqqKVfixuYVv7TSyRSuIdNIhsawL
0K+GiX/vZ0UMQ6dEFh02jCnMC/vBeO1M76EtkAaP2wBUsV5+kBIObFKD2zpUz7RuILmX8zAvyyVX
G7tdxm5rnv01yapgqLDxXNJWw7WDMhf8xzgV+xt8f2z2hCwzHQJs1PUxeMT/WDFaB2/L/1XIkQyX
FaKl5oBl5IyOTxAWhFeUZC0O1+1vW1asW3dMf9n2TOeBr5s1JOO6P+zDWPmt5p0tMuwaTMAVVDnU
WKnZ2ceiy8/rQt5PgKExRjV0p08wEUr+nc+gcQEYWfRVPGbmH1SJ4ohcfos2eVNb8gtZTBR4WZFC
OONVQrTBObyfLAEzzdpWMypYwmqIFncWmH9h+3cemjBg8zXeSYtVuepYns42PLm1+w8A7hT1DMtC
JEoRdJwi9gMu7WW1xtPaBomymu+SfTuRxwTEgi2IbCg7xyxcdiDNEZxzg7E2NG5EvK6PiQ+9Ne6U
vj5dh4wh0cinhgjZdGESZuz5Iyb7T48Jz9m0zTfTJbXDVgyx8W35uM2T63L8aGTWl9/83Qm6uwM5
5wNP/PUpuJLmjQ4QhAySFqjB5OKF7koig6rOhKbBMdnzf8HGnqblKY+QO3OtiOW0TH53yntIltUo
E9Ug4reNhntD4yBYHRKwa+g+0eB2/3IxBTeysS42yebH0WWoVjon8dy23XZbNsaPvc6JYxpMHFfr
BfHsT1OSyb2Dpxp9wp/QFVNfkZfArF2ziW1kYaeb+b2wxFgDZmdVqGu0xOKIiXQk+jzPcF00DJbr
P+3I9oHIbT7e3viLJoep4vWP5E6D6Mz5ByC8GU2FgQo+7Hd+5O20Skx9WCtzjBp86QDs+WEBrT0i
dPbtfjkxACQY1MObYtEytVR2p7KGIVVeOyrpjmnuPREYUd50G4v/64qs+WUEOOKcMVl4MCjF+Jny
NAPQ2Dt05R6jy4FWRWXzzYYOhqsn5hsBMB+kBrrkGV3tvJYforeYDZIFFXkGuIKqezIy9mrFWJBY
NEsOiVk7yJDCF4O5CMXWlT+mbgextscud9lSW2DxfPHoTSEcaWzbFKLOMdcombfAv0U0fouUsUD/
afxUDFJO7rQ+uAbzL0B/Z7MZESRRxRQAEpj/LJ+8a/uxzWgVzeXBMPmrsdnsI4r/N/Xhc0QhH98n
finihInOTYe194/hwhViXdMczBAHgVOzA0D4n1vysLhnUC1Pi6uonDHZpu9aMBbvNiAsBUsyODlM
pp6uluNgaf7OGkKodxU18lhAsdcw2OmOMf8yrOvtBBp0B7U7xKCBD6SHNrUJ7wp/sY4kUOl0VkLQ
QvncNPnOakhdNzUL66oiWQcUnfbUPwMdJ4mxvkUcedoLI0zMYfZic2Y3L5rskjXNi0NCKrrw7Vnv
RQuan+hZ+W80K+TqY34eUJ8Z4lpC20SuhjKeqvq70SAdFYxQEzpEai0zL7rcU6hJ4mAq667al0/W
b/E+FGGyEn9KFY4/U3A3Zx7ZTWouHJrDCaqcd8aE+K/x+yIdcX/xjryGvfdpEhsmNVdL5RdEaS+a
4zAfCXMTY6rlCGm2Hp6WZcQ866w2HbNgGFOQNQpq/TXDkEtcPf+1APhNuu35hRh7bq6x++VhoS6t
rb8V0d1zr74dssmKYkqokICI4ya+0nXaCG8HRa9EnMMXgizeRBI64w6B2PjYWWTgWquXpDFXzWET
j6Dd3fU4hCRg5874iYHsu4NbKcgPjHlAmcS4R93T7bLq8YfCTG2fTUo45S9qa2WyqeZdm8OWFAyR
BIV+bBE2cg56wHIsCf0FX5Rj4IoEDUJEvAPoxwhiJsZ0vLo5kqBz1UTmZFzIz0wRMAR6m/aXMLV6
1EfT3RboH96DmEyGWbyvOfIh08nsaGDsitF7+g43BqChJWCu+NfKnDgqFbRpZ+A9usm05EQM6r+B
IiICCuWciLFm4m33HVB1xE+tlaK6ptZpKCjLq95mmI8YJf4WFoHzvIfmRc7wijZUxNNSmkd33ydQ
qngQpw1bvMX6PIKZaFLiI2gNdow5Acf5qbJ0x87sp6JpyRu+XOI+iohJN062lNlphP6rsQVyB5WP
YDJAOgfyUmWrIIpK3tDXcvazugXVHgoCnXN2JaFvkh8/ggsp5bZFC0zayHUpeux1Cc6hQfokgXwN
m7SiMMob3yt+Rp+q1pLd72Ii5lyE+a3bkJTOPogF3fzZQt9Qb8GjFQQ/NTUKfMZXsBYoFoZSxLCS
boXS44HTffr/PgbHADDjld+yM7/NbP7c5lI589OVYS2Wqb9ntjsTSJztqeMUD0V+3GYvYRf23Sgk
qm0tCy4GlkYcU8QqhrvFznLWqPOWL/QRzrGT/fWQ9p/3lX3NPsjLYDKNVaNokt5kaR3MFJca8aSV
xwxk8IDj7L8dNN9YblQPeAauaZ9bmBCNmDTom4GNkJQ5KISKwwpCHwFIjAasOIYE5VFHENgkWCz0
zXQmQYVxhel816GGkLpUbxnfQtwsBhj7MXybNOPOrdyegllg2R+yuN3ax0bP25PIicjrubFj02E0
WgIHHLyFU89pn5wgHA9ejv6MgGpGDss9S3NQI8JCEd1IP0Wj8+ZdHeybwVTcNDBpiuobJNffLrRP
vig/DLCqh3Vxbiwr+KMgQ4E/IVakIK6vlwGpL4ZkrLhZ8YT9nl/rudfee1lbjAUss0uGhQ2nks0T
5Ek3EYpks8plL0+IogKSIpuADWBjldGM7hiD4lfP/iTB8UHEEfmzS2u/8dcEagTgOcze+54Zz8fj
Yse2N97knrcd6RLfRAl6YjGsC2oq9rMMBuLJwhCXa+IYIRC9kN7+kVnixXfyiiAulgI9mIBxnbnw
ccmB5UKsPi39n0zm/7UTJlECFRyoNKehoAInZjINx7lJJrIv42BqYnS0P8yikWQ2BZ7a2piJDiVM
wdnaMfEfiEhGUEmIVW3jvOSz2bOV4BUzPy25OPkj++Bdv5MMnDHgQCKTaZc4Z0L3PF0TBV5mQ4KX
wC8CcVK1f+9XXKRIvoi2LSVibILfKeGJXBz2bGYr7L3OjUpxnQYWQjd2vEkLJyEWitKwZNFF7ZGi
FMJqGdAAZpYd2ew32Zmx99lL+OZAQlg1SiKSSvqZGdPmXdky7HDBJCBJcW/mcPxlbF4D3mCy1Nev
7rarI8W0uK3dh8EJyfDwoPX6bqYSCR/FKO3XalpDPOXrhBwEM0Nh9K/5wvohWECtdTigMO19j1aZ
UKD4SZkZ4tAPH5uX/5mGgE6nL37lGjyQBSHj2vaeglaYd8Xe/bi2Hk4EHR7qBr0X/I1CMc4qx9mP
MWEchwm5lt5tK/YZvwO7wWaszD1mjoSmR3brSdDeZmBERAd8rWzUvzaQ905u/tkD7kpimC5ZXnPo
2gzos+L/Vs77yRKK73RjzojOfTPEHXkrxCJWbWJpd4MyRM/ozvTum0c/z6V1U5H1sITDyZit+aaw
M3QDonys2+VZ7sNytjVncdWhTFp9Hq3eIdquZrTZY8EIntuiJxAIci3zT+ta/rHzlJiTVxKCL3JY
73ED39bjFnet1GeTsIpYiNvK8ZADssxmjBXOv8NVhrPNqDhd3R/2cnqcgxnegbMeagO5kiLiLVgM
0iTy4ldDs+pb95zVxMPpsiCbg26fhSWdRVCuaUjd3s2p8u2H1pC/oVdu0Zj7Bms03PeNEUDPYYPN
jonZBx6fOIOvhjGCQVknmfltnxAcaChUi0GytT7IRmsnv+J7C0+aYgiXwPpHIHHwSvBbAAZYuK8H
kjb+4um6772Nr7/+w817ONAhiISQJI7WCy9cv70GKNBNV/FFudJb5p9laHHlVKY6NlAhY1++wesi
Op0WObWZkg8cuoGTPYSQAeEW8cts0HR1SPMltIQEqWCRippcnd0mk07kj4JnEEIgAp7go8vyD3eV
7JaJg/SvUVaKZbwLBnPxDcERxTqqpMjqsPMzZYaoE0Da6grQKHZABcz+22pNm3eFvDy0moU2X4I9
5IncGOx3HyjAvXgDk9NaN/1U/VutfWDZBMndKN8Ni7rJzxQh2qyLo9CU/iEk9vFg9OPvPouHoVxf
fbWSz9YVX922HkM17JEnyPoWSDej2kRMRC7VHpVd+FdKKi61mlOkKqp7ziLrPA8EIYcFzSwvAoYx
g/RVKB9arZ/tOvapawHb4Qw6LA1ip718V8QuJIaJGaus4CuYe3jcweFhPYobWGlMkXDGl8t/fuUc
2O91CUriKu2Q4TAp5ZrsypdVh59BYHyqVj165LMlbjXCrxfzPymm1wGXQlDbLwXK5GT1xONsazRv
fUl70Y1VspT8mxNU6cKshvXSeBpg6MWtgzu8yRvwW0N+Ta4lZqK+1iTSI1KAl88czOdm5QkyiroD
8XUN5tn4mcoZBWDR9L/iZSgRqQC5zKIft6LEhSKfiBCilUeaQ0PIRN8VD4hjnuYrBs0APxhZDJ1j
J2ic5waF/84xnEw79DJJ2nfUDhhkuwB5lbmQa6zXS27SIGVT9UksNUssE26uwyBnIu6DLWGQcJG8
GG31QF4UKi8Cr0ju/ISk/0yzxAtrd80ZHeVTrVCc4seLeUwbZkKTnWxly2dDjOfcHXDVfucKueuI
LIChmvHAN/JjyP3Hg2dQ+cHjGqxfSA5ZRbGbshbbpZ1lxiYHBDRIu9k0F/aDXBMtUXEQg0GTwGDC
07eWe51aZaPGiDC5kXQzMncH8yu7Dmu7rCfhhrZPI7Q86clvGDx2eaQ0CzYUYMJdxrNBz4g7KOd7
QTI6og+aO95uE6czNlj7ytuDMg/hbPNWOiJ224FN2mm+YtHSvx1j2RjR57sits8aqRYyrvp9qHD/
6Tu37f8WNrEIgzF/B+bVSNlPEw6hO2FqeQHrfVAOpasZNl9DyarS7by7CQHWsbSD26KkS2l3zQpp
AM6ILw3Dyc6eaydyJLw+KtI8W8MVN1fhCpTT/Dl65uvm9mDOGCgwswtQknVrvBU1zrARxWlLQNRh
e8zcAoVLgYNoY0gLl8bAYxbsmEXbO6bXWZuzONePrmyr457T5InB5y1zFfN9IDg9QlNjcNFPsHFX
584S0Mkqqksu+pPb8aaDmrzbaI6lIa5gDfxizKyN15lWWiJpZQmCq5xDMmb4g5x8uxEDEBzejwmP
bMyGyI2IonO2PEjrFWFPURQfuDX47FycQSU73mXoC2J25jwdq9uKkuXglc6LX1R7xMcs7NdSDW8N
gFMGnNySa+cD9sSeB+ygioRr5lFnA1EmP4SPNZ8+oQD2rrHjjGb67SuIdLNztINRHpxdftnL9m0X
LfykRXKuEkoayuVfCeD7gMH2t6Fdh9vCE2JO64nEiidnVa/OpIonckTIIrCJtigdnqsyHbKBYBkv
NxHy1b+Oz2U9hLxaKOPTAsBg2lVlHJb8ztrwQlE+veITTRpZv3YbSteMRzSr5lcKCj4VVGRE3PhU
4B1NaSYOE3sb1sv0XznJA7oImVYP14djOEPsYKriAXMt8ElfIy8J7+Oav859fOs5yAcazYBpaSXZ
JDk78Ljr0kjZ5lePJY9LcOUBfZ20t5xbCGKIyiJ3syCLo2Hy9tca4BMw7HM++798DYU9GnuP55RU
A0IQt43BHQLwuHX10Vnzs1TGP+k57pGrZPKWq1D8T8+hTbPlp3k7MpQbXQ/QjXwS9vBQNWVasZ2J
XTT618P9Znd6ntbb5uoUCa3tYm9ksmaNRluzkgMm6+/aO43ZInjCNeGDOUJDht+ZP3+Zqjz7CBpV
1j6HYcuaOtcpNDNBCc0KYyZKpkLRqFf9U6NW0Q7Igb0LkXD5xUkHhMKZTnuewwqtsIVAYrkYmA8P
LaNrdnD8wg20FBHApQpB7Lyme03z5UB4PA4rczR25w+5jUwQspmu5fvEbXHurnTAmlhdCRA8GOnn
iqDa77yl/vE646cAYTMXIyQYhyzpWqk3AqgEo235lElmye74sG9ufasNEc3m1MWFy2HFuBDZyDFA
Hod15Co76owdNYaJBo8jjpkQOFlAkcZ0bXXxSh/CPfjKHfSfpWaQ3o/gFZBDZ3gp6kdhXeGU2o0M
e/u3AF2IaIgedXVe2T+wvLf/XHnL6e5VT+Cd0IRX1r1Sdnk3w1sOswZxZT5gDHMJaueGnNjpwlmz
/5Sz/pIOagV3Qf+wm/fO3v6UY4Z5onnvHJQ/TU9GI9KGOKCoZ/kzpcZr73HaD/5gxD0jHWLswgs3
kUiGvr+U+fIP6kZ13NrmvadxrAJe+cZZrQSy7hT5ur7g6V8YzzmMNYxzLfgZ2dFaHZshsY/MApfx
UjtwI91v6rEy0sZGjjNPCC9u/t33LCLzEOPjbj1Pyt/OwjO+Pc91ktwsgSdIMo26RV90hTsKvQ6g
RYcyp+WxQUuRqmv4OtPjB89wPCwv43tDjxtR+5spwtF7XG75bTjXj7bjvjitcYRNPDBoRaKwKO+5
HMExi4bRbQacYEYGqEnDiczKRgli0NrW4I4ZUj5mrBR7ZtmtyGoumvGy+jMsX3qWLOTzc+blwx4M
8lQhDyRuYV0c+2WAXBfZlZ8dxGwjEJuch9Hs47G9JgUXE9GtoMXsaTjAejcSWilkGYRhWbV4NiyP
LkDyae/2AWJ6yVZkw5CMDK++jnGVvg7/YI+YHuKI0N/qOGOljWDsp6i5s7GAdkcSjN4m96+9sZip
yNWZgwbNhMS0ST3S5swb21ESCd3Hy1STq8WdRnZBi+EweBBV8z5ldND5daS6ZA+j4T2YjroEHRPP
cPr6f1JnY+4Pu1GNh6EyGC0FwfrQEXG4rjwkBE2Gh3AFe9hKcjO9NUsQEYtIsouNeqEIPjXepGmY
t1npOdgNeiaTdmKxVpxmVLR7EE5xPgev/kr4XwgAJNCQbu3Bf85Qb0YdY79kmJ+DLRiOJDU81poo
zbz78Cv9VfqpX7otRCD56TPowtSiIu+KEqvz0CEBwILCXSSy39PdHaFfzkhMyuv42qcdmYmy6dn8
uBsPodulOZhly/ZQaRIKctj3J89FLL0LUjQhT27xHCKm3q8Z7lN5bcUXPycMubhFVlNiRjMYQarl
eylXLAT1rY1aJaqAsh/MiaTDzVtOmxNgXZxgdfRCHyzAooyl8O0w8qODxS9knv2aJPhadnYqB2Zd
I+iUHGiXW8DKwRz2tg3VRO1UkYPOTVQz3Ix2NiCXfgLxiJ5O24RM267+Kf3vfLXFg9MZ6KTLZxEi
iGpsbuh+FmclXCfNVvNDB3N5xFPcoeEyUXwfvW5CBEKGat7XfhLqJy3Lz53BGQYIn3E6HsptvCpQ
7T+N6gljhhqlkfhjjdA1w0ON36Xck9bHyCVpF/ORQc/uo4qcYunDHp40mUtW/o8FbcfUg83gNuLt
0Hr/MraQGLY/RJWhu8QdJco/yipu4I3hA2CwEQ2NneGdVODQ6Gtis4YLuCDS4Rw427QCcZVvLAtt
qliHcd6wzgzR2gwI7Nye/Bqh8uIO9U3NGBrZooxIHMFOYP202QsCVHxLmMyG577L1WFr5HG7qlID
5ZOuVLf/xnJ7N5YXSSRXNOf8XzlCMAhW6H4tBSURn98ip0sxs6vi3vLicPY5QylugJfrClqgGtAT
4CI+4Bp+NkpeOe3zmyPTly+2qMix4/mJfRXTD9dZtwdraQr4iVrXvYxdRxSVsUyxA763zyVtYsdW
a1E3m73K1Bnt/4b6uqK+chFZde8xedAtctxrb1+hfZz2yF+Qqw8TOLQ5z//gcEPXVKGQbncywDo2
QpzvQY02Y81oahp5D927ucut3UXwt0HPcwrjXI37B3l/zFAwvTtDn8WO3CO6yRI8ElHsPSBtiy1T
TB15WBjnAzFNxroYD052ldQG5hQbGUMPRNXzwev0UzsK3vQARWd1j9fQv6zKu9VXhE1X2Um9zPN5
943/ZIDxzdkYCfg2Bu3+KiJzqgeX4/D/gzdvNWjjIDZdRSINArNWHqydX6I3eikzXHXfVN4Rejxq
2TxXscchE0hWMNAa+wRHG4yUyf2Q+81q2h8rZgrvSibTVMJxU+DSVbg5SqOAjwkXHIvxYRj5r9tG
DecnUK96Lh9FvlefCFJeVr8r/qtl0oWcrLp8rjLOThB4yyULsNd51EE6gB4nXXXrs7sGR1WrWLtH
u8en5HYE7w1BvzygViJnd/TWvzPXqqtDdnbtfG+Hhow9m/miquxP37IbHF4IGPqKmp6QM+Q8ymH3
MrSaMTuL5F4W5aUIWh1nS/hVl5iTmA2RQKKKs9Vw9A/V427tdgS87G3XdZgEZTlzdrIJbVD5oOP4
6EZkXVY5YAi2+Lld/Vwxd6CouHc9nJWwnaa0VamcizbtaRWWcbQuO+e69BuNzKeu4jk3z7bDdKxl
0YWLDUEwUP/Yr9Jt8Z/JY6PR82ACQeWlVM0iwhJZcW7rTcatJpwROwDiqpTH8mxlzQ+ozEeO0f8R
diZLciNZlv2VlFw3pKGqGEs6a2HzbObzsIE46e6Y5xlf3wdRmwhGSTAXlCAjg2ZuplDV99695yJA
NVewkLiO10hujY+crvmYCrUttPiZCLZ2X+nuKeTpB0ZDg5sZIkrf8oLybzlBWFgyhdzkwMWYuEmu
bZr5o027n1AX+JgaZj+2jJ7obOyKGeTO5M04TEI8pwOHsxVEa3KtGLkdzNT7clD20nHSqlWTjLvc
9k+WZ8Lz7wJjV2Twx72I13adTRe41bpD++Tq5DUMdGZBpnmgw5tFURNWHng0oMzc6PdDca8HaLyd
Bt2K4TF1tSlukEguJjPGPW/0byWJUytlaXwK9kuv2YKTMTmWw0Cnyn3RS0b8WsSXJrpyG2gW/3/2
O79h58VqotEoATOvFXtNxRNjens3JdnRlvbRxda+qIRHoTT/QrzmrAc16Hbg5VyngGYLTOSAW6EN
J2wxB2fOn9dVjoK90hnR2xsbZtzGBysCmbMhHMBrEMuReUmookWwQrVSLVaGQOmKaO9HK23g4CHA
0JF3bqHJiIPdo9RMtfQxrgGshIi0cbF/yRCsaFlh9nahreV6sa+MgNqTuk1nok5MtPs9ALNgwtDv
nLWt65Tf+Dhj77Of86nzcrr3UHUCy62ucgugij5aajy6ZTgsq76+oeeo2DlZ+20aXG0/RaQ6ehnN
mxVNwisKyh3e02LXwGo0NPrXEKY/GwgNqKAsrB5vcWpsHIWIKbZdEB45LeHSfI+r9tkO9JtNkOkq
qd1dFhw8oyMiXZK2Wjh3WU8jTKd56+lAssRaphoYAO5apuo4SVzu8ZOLiCTKATZSR1Uz3zmBBd51
tL3G/E4C8uuQctHAj+ilulwbUgCYfr528B0amN0MDpy0es6dQOFXfDNmHqCTA6MWXUAoZ9QfLDc2
l4PIX71p14dOu7PNGh0Mp30Zu7cyoAPAyQppvxt2TuvWy7wwNP6ucGcl5P5drZRMZ1+9Y860F3Wg
vSqkf4LeOV9kQ7E3yxyL5kujcfloMG2y4cWv3cq1AO8iG45zNDaOZllo3YCcK/O5lz4t4Z75i62c
fmd07SGbre5dCvJyo3cTYw84nI0gKxq/+UJYdJLq5lEZDGspgGeuXwMmHCxj6Ah1KmxhrsxW34Tk
a6xajz403Ak6tsNLU+WXwWKGMjYwEejqfpVI+Gm9+LgzLfdBBnLnauaLnTBLC/AeWnmMcMksXoTA
aUN7zk/Gft0LLPxeIO/TgcaLFkUf/aT23KrPWsDXl3mHKfJ/jmVhLJQeIF6IEKcnjIv1OTFA6VvY
H/XaTdxzH9u4hCAkLPnyz8wv8ovrE2aUMT9D7Mm5a80j2PzIYcoAGsp1BlyhAmiB8YnJ8gT9KXLp
2UaI0D2OlzrFwE6GKCUBjmwNTVTXdl8h7LGt6YmImTvs66r8jHsmCnpylaqPoNcEWIWL1L/GaJm6
yNpx9dxPBp65wvDUShhwJpsGzWW36Uu7XGHRnxMaBZYFMz2yQ1utyt5QuV0U2ugltNS5h0cmDA3i
ldFnV3NyftYKpcBgATAvawfHX3bqSDfAx1QzdfX8azOgiOyrFz8qn6D1nzyfg9D1rIOrm6BL8wRz
SPVlIKHkVNB2xtTUmyb0JHSQ6RvlHjcC7Mlsgwrr+PiMsupGAwRh05DXOCjDu8ov7u2QiFDTQjnQ
cqVLWDSwcwkKTiX+qJQ+ex1Vu5ERwuDgEwoInayLpz5tudZx36JZNqNGwHouFLAbFDdopmK8vltr
5j+71s84IjB+Mtv5T7tVWPg2Hfl6CzyJWtCt9gHQ6oyCEp/Lph+HL8iNZIiS1Q2LXUzQicxsWEF+
QBdaquLUTcSeNy1B8x0Gv7lJR/I5cg/mIFLNykJZvGDGx9bit7Rsm2Wc8FjHYMUQJSAjgw+Lgo1I
1w6mKjHHq8KBb+6gZNYjm7EkFoaFyXyrKbiVxJH48MaIHHkgC2uTWTvENcSvnlkRdq7/jAq5gtiX
bpTe48HHMF2B15+trt4GTS3dthYRi4F5Jt+l3H/xkPsbnF5v5G3rK5nO5S6BqvgCSkO9ZFhE1r6m
38J6OiutBRmm+/GeInGR6qSxTu13GJHCHGlVsrTc/pClYbxHwHeNjO40uC1fkjfP6evo4NjIf8W8
Mc7ZVgs3/vQLGEjBwNDYcO/pvCUrg+k/KgQDrhVY39CuZnPptUFu5Mxi1rzdAXDBeqrfBw5vxmWc
jmftzna5I5QAC2az3q4o3HsI7o/ewCS7VbsmGj5Qy3GJtvc+sNZEyRdnku/oO5oV3gMmPdpRCIA2
hoGYZAiYaKG4fouE9ixSktpA285KllHfOLF9DQqHvmqOrxEJ9TPjHKT1AwoSrfJvtqE+ZDoM21Vh
WptWZ/mp1uYHnJJTkyGA7fhRsop5Sy9hEOXIowunfiKi/SuoGXsnzaeNew+Pvv/Iv2X2jsAdQANT
+BzvuMSSAhs6+Emo3qqde/K1Rmcq9jDEZejwJ2P0QGjgpISSh9WIKi00eEBDU16NFHVKnbGE3VY9
qFDtrQwaJ41y+JsDTl5pjUwmUCj3YGXdjs4Fwm4yiDVE0Bi+rj4wCdyn7TsqmEtPqSKD2gK5my6D
SnRLZfbumhFaiyaLFdwyzRbFiL9PfyCD+phW0UUzmBgrK6yX1cyvmNW3MgmOVlc8TN0s/rNzjYqR
Tz3L5cbCdErDfFM2L1GyS3D4LtyJ+23dqyuDGRSvLo9//O6a6oWx7XOaO/OEea+DBUhkjyy1GaY5
7eVbKNqAfHWY1njwXH/0L6aPrM2rnF0rGp5MX6qN7t7Hzdgs3Yymd4gdfFkZb1HVfXNVgeJZkY0z
M5iITPIr2OBoygBDNPtm6t6dJqfbMIznMibdIeFm2Gn0/8YhTFYwlKFv0VJtLe8rc5xPI3Z5nul/
jc4asMKXGviXmuj0Y9WsRK/T2mEGCy0Q1YSyviq7PUAA+o7byCNTxX7RQT8j9tgJbMF9nb0EPXIx
IKGwk73kjWFzRtWcWHBxgItb4FinaG9wEMLcKBu0CAheGrQDk/+KWA23h2xd5lj+SxaOPyXPx8YN
ep/TTx10nhhP2/OsvOoxLfywH4hMDIj0yYwV4IdzgRif82GPd+xWzHekRiF09RnUaV6freP43nS1
L7KeuVM7Fc6oxl42RBNjX5o+YqpHsEYsckJszJJwMGhCbHK6t84OzJjJLjAJqUjsV4WNGyWjfygm
crvsXKXbfnRO05zzrWsNnDUu7WAf253AT3yagaZIMuiO+SHXkWnSAI+IZG8VyBgHZhI1PwkigeA9
Cavq0NjqzYZMsTJU0pJ5PCsT7ZqcVRfKXNTvjS5IlqRKBdlHris6zziz6YbeGuYJdypgr0JZMXea
d7r9adnRReqmgG+Axcf2krkkxjOl59exlRCiJMxbfPhn0tsw64ZOfPBquUeeNCGaG2486SNtyPg8
Qj3yaXj44MnmxzZf+8jIFsibmHzg34kgB6yrrGG99ib9kpADdyg7joCJIdHEGuk5EtakJrjL0Vco
VluOxtLWD3Lgqm2S9Rab/WNHjh49AWTizJ+ecInuUifGrxX02aaSggFzNfsO6/BN0G7oHOkc8Kuu
It97t6A8w8rIH8oSoJU76TSpwuwpyRV+jLaibUyV6BWkjgy9/uAOlAnmdIgD7j5dDi5D+EiH/Edn
AjnbynxYuWVLQvpInV1IuhKZ9u5Xk04WWlGth5H9RqM12Sr48WVY89BW1qmcvm1Zse6MgGyoUW8A
vvI6D4MTOauIxYDv1loOw/ATpMiWAeaJ85XGvvRWVVh8BmySRoAyuNecdRIS2WFXkOwREOxliPzO
aAhISNVW4M1fgne/pRrDehENixCd8CJJp5e2YnUE3QhvNW3xZuLyqiMGsdKusBPZ/a4JKWGEsoYl
uXLnqkFb6SDvl0I/KdnZ993gMKBSAVIh3LYSuAHnt3cZ0+GhCSkFklRk+GQD7y7OX3O9e0wJKLxa
rYPzS1bTgaOh7Hn3QKqIG4jv6VOgT8K6iIw5PaelqHeEzJ8jOt0brJoB4wTo2d1Q7LCw8byxxzDH
hYNrh8FpDk5fgBqNEGwNWyJ/oCTWyIQ1ElPo5dofrp3Cm4yGQ4mJl62Yqi5Neya+9I/0NMEcZ7bB
baThCCzVWvWUtZQ93sEvg2PcKsw8ZbNqooAs+GSWGA3IC8z5WjJGQ4EkKqk2WGMpSpmV54KrNP2Q
eBPKoQakHjLIbomJmQCN0bygRWEDIq06vjKMr80KE6UPM7QRD8mk4Kna5IjZwb3sb3qdN4y6CSHB
nh0FmPiQA0ece80e5VHNOBWCZTwLfR7IlccLWz5pUX8ylb8lCmofeqPB7SnCkZQwtwl7svyKhLdA
O3jS65DzMdcOaTtcRA4kdcT3kFskh3Wds7Ibc6NPLCTCE23U3Ih8LAy2WNI0yy8OxNszD5vyfXKY
4mK6GdG92XR07BygTE4yvCgjuA094Qep1e1jx8T/ETCdpx9aLvwqfE49xry2Zp2RmzZrL7aYqDtT
CRzRX5MSBxCYK85YjQ9FJbYcfZ+Y3X7EDsqhcoKybwhquiwhZl5GS2XQWMmjAxY5cIkwo3GkJCfQ
aFvTd6sDarizbZolNItmGwgXUSs32UWYoAgD9PsZNmtwS59SBBkFF51Rpyk3Ynys7exVCeca5kRp
gD28hCJ7iZzqAYP5Ke4D8r4iLoDzlhcZ6O9iuzx6rvHdGFq1adOBLB59aWDgWiKeszYw7oE1BEW6
ZNPGm7uu6Dl2leIikurupgztw3yZ3OMuOJaEIiD7RcheVs4+AqGj4fdHXZSsrDgczklUH2kR70va
/6vcoMjG4iAXdWpu3YhBrONg0mkriswqOE4fAxK0Hf19TndK+oyexCCRfKStQu2CZ6J0aBqhxIfU
D7eoj3cRQIjdHG6yVHQB+ybAC2XVRFLUHW5Soz/rgajvufUTCpwkj1ZNPmODtUovyCmHtjWeMHU+
oFVEbWWgKWD5YyBO9SdHx+5UcLCi6GUGUFBnZJWkYBXAq9rafOt5ecaL7RXtBKJh69iZ/L32pOHk
tOQtkfk5pa+5GEr5TU4HYQcuV+wihtTrsSO07qlOZ8mo/1bQrWMSZyMunz2UCc4xTqV+VYw0AAKF
gBzAFqy0EJWmO/DZAyh2Cv2A0fxHWI8PKdjaoRx/tIN9Qn58HBMSBvnfwrQimkK+ffOC6uLVlDJp
pR9b2vCUgrMCRo44XLsbsAjSV+YQuZoJm43fCu0KGK8REuiiBkHoWO0Tp9mhG1m2mvwMucFJu3io
6fogPanuW7/c5hU1cebnK4G83I2C+tgMCkGDirO9iROGsZTapnRH2krpe587We4cG1qLFPkCzjbX
m27gwtPibFxNjnnXh1t3Cn/G3LWZMCDvU8VT5R7z6NlI+2Bl9bTVrQGCi8wjfeF3nDGZVtLtmKof
vuyvaXFlFPhpt9pFhdV3bgL3rHooZT5JxAUY8YXH2iccHQa81q/DhLS1IWgOJmzeRQ3lhMtP+WYP
+U9Nt7/rCQ9Ammjc0WWPE919iSYfug6KcvpKcqkkPYlC/9T1kPCAUaHhJm5zb+bOmxPXX1n4WTj5
I7XwW9KY75bKrxlbmKNmAA0V3NDaJ80og2WnxpdOT7+n5qi50aJNxauLgY0c1jsfX9vcR3megM8u
Mq5aK58gptBLD5JjZlmoKV6mE5ljWtK0cLinVat7jx4z/cCXB9qhrwmaMiQvMaaicLxPIPbURCWn
A9+zRp6UGb9HYu7RFPcDEleElvaD5uqftey4IU7aY2k3XHVGJDxhHX7kSfBgAlXyMrxGrky2Tl7q
N9/wtdMf4Uyu/Z46Y/0cCwS8hQAEofAscA1h5uhTvKSld9RkfUkK5m30bQbar8gEb3HffOOvY8dA
CIFnLT8PSXJXk3O6RmTAaEGQiRdJdJhKvIdDM55E/q2VcL2MiUsvwU744fJoN7VmiyodWaAxeUiD
7fIPZwZAIqd9GkA2nkvDRsxZzGVHy0gNdWDs7Eml4FGBezMMxU+vURVVjmMR6+Eij2GP3eLrf3cq
8dPzBPD7Iaaza3rE1xQpG3kFYSL1SA8qcLGO2XvfT8ZJpS05q0YVYje1ot3QEYVDIp5/6kV7LiJU
nxDYUJlXuBR96zMuXaRPQy6PDZjyvLKoeGSOYdEptRUQCeZoxPydTdOq9g5R20xOghcC5qELBNNT
kAgKaCVP5nrw8+oge3vbO0Q5ez3+7LFw3wkaKAuqDcVFHLoPZz0xFc1GKFiPScb9QOTo2VPFBSOt
Lo6p3dFG5qzI/DPKRCJDWqRDsav9hODEzJmZnsTeoZuoZ1rcw6/J+NMjNMlUY79BcP2ghel+6Cbu
aD2wkSFSj7ah79n0xGbk3Nl2Aj57tm4Qpx2dVpxLLu916Ly6Lk3JJqzPtVmhfaKvHTHLXppxRB6X
CClPjedZrw/ulelR1h0c5w72nbp7Tgan3DUqOel4pWDsxHvYi/FWRws3RQ0xIq31pTei3TQozOn8
Qgilt+8tB9//GLzozS54xJpi/AQu4S98pBmwNypMF3TfSxg46C9Dp0LBNia3mqNPhsa74bDmwuCS
ls4HxsWHiafHaJPnUDb0673HIR0WsiabJiDoi67lFrWdPrPQyFtiTlMNBzI4/PK1d1Hrlo7/khJ/
gA0UU6mPH4BCBIogyv8I/omWRP46ipqLKw0MF/F8I9SR61WK+ZU5FtTPKTNMVqxX2efebxyyQgtG
UZ2kinMatmoN51p1jzOKD7QBFmPn+QX+qbNAcJMm5DHVU0I/MWjW2YxjfYBMnWz60Mw3gsv9HrJ0
ly8HgKQ3cAVsplNxJzpa4BpwspbUvXWUaNWW9hq1wBcg1AtK0Wf6yPeiuov9Mt25nbso0UwwcID9
kQ7mK0mbcW6/J7qOWZdKnU/rc8jicVljQFiOwsOMEGDYmBrwthJ1TgJEZjnpVbKOpjtEPoybM1p7
ojuK5JK2JA+Fer5jsPse9SgdMpSNS3zLzFgNiQktZK4RNaj+A/yLq+C581qYrVF1ihwTHx8tZBs/
vTehLJlEJeBg1y8qG/jA5jMiIUC4LpG5Cjn1nz0goSke3tBTF5fAERoNHD1dexQSdt6da+Zk28Ys
+CoBu4O4edU8r3pxk2w5M/r4LM12U8ISPRCRtCPvINolvULd5oKm9KPnUeiURYZ4Uz5jvnwsTcYr
xAvYdb7zD6Vldu+pFoNqDUkls4b8pdanV6iZ2kLG1qmJfFgtQf5ldsVPrJ/Bpnf0Z2QVmNXqnc7+
tpBGvywDbQewLqDg1OEI89mU5SbLmh9TO+xhImoIHmEdNoPJA4EVY0j8s402kRi47hKbN6/jrwxi
Bq9mhzyiLO0XNSFIKnJ68x4j9YVQ5blJJyIafEFzb3bWwHlBJ8Sk0UqakxuIS07CJyUyUJ6qJzpL
C8yrTxxZkqCoSwxR7ToB7kCV7NIVMPolMjoGgr5xpjMEf6aiodaln4xJjjbXrd5mtkiykYtGXHWb
wOnejWqQ8FMzMHcGIXcRFQa2z/yaDs37QAf4gGwbyY8pvEWFlmQLHia46QXNK+jk+JhG511DHpcT
ZHzs8bQRuUf3GsDTxhOqhgOM1yBQjDAS5iNG4TarhKIP31zxmNbvc6LVvjRDWi2jdkQtCsup3fZ9
9iSYki90wKTLUKveZDue5aRumuxPYVmvomDcy8h4d/hYt5kWf6B9Dc9GFh9VowicS5HPFbBHqxQm
ChaiHYaAi6bvvai9GNzVpaLx2ipcGmmsPlLtgyygnaJEEIC8lBJPvc4DOUWzyp8V7rsPPpUjrR5O
ALfsUR0xqDRQYl0itIuW8YJInP628C8tunH4pQyoVVGgqjTp4PQJlpB+5vAY1Yem8i+0RR7Bw/VL
AeRhYQ+ogAI+K8bY1xbhhDDi8Zx1pIx2SqKLplMMbKjZ+p58ICb9TjfIiqlvug9Vz8XLZNMhZdcq
1xlQbVP9MBOdKwoRkqjQUU5gCd7Sd3mvXOdmJphf02H67ifrwVcIXTVQk5QHNP5JykXCCB4AoeQA
rQJ/dGFNZxjwGpQm7AGY9GhUDOXGbfOjH1kKsQcnTxCY8PhyDeea0IIVjm8qUKJfltNMFWWKi3E6
ALtg/Ih1OtjU1q9JZWH10Ys3QXMB/caUrgeLFHTduBvDtt4bjnadJv3BNsvvQVjnUDAydSzd3uRO
R7p35D934xjdhVN5bEFBNokdzeaHbtNGnX+0QC0v+5rWo4M09BqOCMVCz2ZaFhEZbET1TAEZNpWS
8sVWc4p0PwoQ2lQadY/kA0sBcgkyScVQXISDxBaiBY9lqMX1Gsq/Q78PWDPpUbICehk9cf8NVjZy
zlXo1i/pIGwc21yWMhyc66awNtjugC1NHjPX7ImtNTgVETfH1G/lgXKHuyQEJc8g59S2T2IS10zr
XtN62vspgV5z2yEJ0XXZUNS42QLY2Y8yf6U9wG21c1cjEINdp1p59kkOYoxfPShTXbQI1BQZpF8W
vRl4m9BFcYrxQGQ3nupoXZmE3Nv4cOC0nJOe0AyfwcngvRUx+SrGWP+I4/6xiLjcj477XdrdVfUc
G0pzfo6ZyM4X127dl4K0EykJolc1o//Q2ZKClG/7aQQ17gHxGGVxFsS4c8j76T6s/PbWF/pZidFb
MRdiJw1oCA11caEla50CWhzLpjW6I1OFZ4g4Gg0RD62q1b7KLt8B4I6vKqnCSxvR30417TVJRLbj
irKLwGYeadQiUwvI64unIrpD1HaLHNndmPV1d5bVGqtwsgHzlNmGGB15Ivgdo1v/XRROtzVKB28/
xyWW0I9IWvpZS/yeq5VAmi/HG6ZOel4uBm46X4vIMd65frjM2ERFySm5Z+aRfddX+DRGiJ1dbdqb
ag6pyfWfZcNI1q24JqDJ7LcBqY9Yi25EjtDmieiiNI4ar57uJIcCh2A8BfkJF9Odi7DlxKWIfq2t
m2/tpP/gsE9hhHanUjYry3Hse9NPHSzDaUmgj6rmKXIAvyu8WXFhPEUNQuaxr1Ek8KSnGjSa0m5f
21zGT53iCpTK8I3oGFqfcZydSUaMwFcCZJVBCQEdxsJNxyZTlhqihCEGOxYE5S2Y0Iy4qYzOpAR0
h4mV2UXBrVC2eenCKbkV0ptouww7L8iTWzP/URfKcAPp2F9ak+CQMzDFc5/DiTH/1k605qQFdXMy
GS+yN86/V1z9Mksm+2kw4iOa4ZjKNyL4IbIkBqKGGmD09gHBK8c8zayjI3MwAn/84x+/yMKBGU7m
Xl/0xkl4o3eYg46GPmGQqujFKUMJ2D+JRu06/6OF0gR3Mv1QEtwtmGBugPILd4rGNMVImE+1CVyK
8Ll3HbkfgzbbBs0E+JitnA6F1151Qt6xtCYMFcgduVbZ1W8G6xrrtnm1u/EdxJ7a5/FDgEXR0ZLP
2iqGL9rlC+kG2bPy0CAzG4WdLcNrTwl9IGRmwh6LD6HALHxnaekdle0Pr4Adak5SbuowYbF4wxUo
+gfAUfe14pPQWny4GIboL9pvwfQIJKa5BK18w/ejdnpd7eBh5oc/0s45J72La5Y8mSAqGHQv//2v
//vf/+/n8F/+10yUgWqb/Str01seIsz+z7+df/+r+J8/3X/+59+240g6GJQQrmvCxNR1g3//8+M+
JDn+P/8W/8dgZxgDre12cEjtZW4H1W6yJH3cJgQS4at7zwwLnvIoOv3zC5v6317ZELw+BFZpCOHq
8zv70ys7/sh8RnANUAVSIht5EyffdLDNbkVfx0MLSs/WjZV3rEc2w0lGOydCBeohFIxVB8NiRsfG
/Z025f2HlaGWt1A0pcxNGHicrSR4FQbZXuSAPyWw3RYUG/lTkob+hasS6C5oURHsT6BtxbZXxRVw
KNQM0i/W/Vw21qy6rUfoL5nhVv7CabnNgzB/wFdp3TeutTOrDc8blTbgSzrHZPQ0nm4dMoYZG6+O
KTIilPQO7LLzP390Qv760SldIhMydOU6RLMb7l8/OhE1QR/pebEL8VstE6fF4gwObhb/rvOpanY1
VS5zCBINTbPXT35F1DHrShC/UOe/WUFifrW/LCFlU41Y7GfUJLCerb++m1CnnMlb8oChzTDNlUzx
2Knkzo+154gjivsWaZPaFE9g5ROwUxEfMZcUBAmQD9HUXLK6pzrPCW0sW/sMh5fSrdDrJ9G03m/e
rfnrgrdMhlQ6MlcXIZgtf13wgVHSRDf8+gAMqoaHkZLkCsEqSLrmmBpOvzEkVuXUTbubamv85uAE
4M5/Vyp/j0jHPY1KgsQOSL4rifbdlo0o391rUPrxu9bPo0+cL/j5yClpG18gyDU/8GhPO783jr09
qnu9QncZFqT8AAA9BEbQERBLL7HCbxDmNi6uCDY2V4bm1AwAy4qE6NORbtDORc76ONgk0ISmyXJD
LYSaWcehGWuMo7C40ZkIhrWcID42gaHDt+uiewTx5Ofo4Xgkt2gf5LXxEkV9v7H0HFee6zerWduW
Ln6zSu1f1gWNWNNlZOAoZQphyF9WKX60PGWsYO5H38KCqoNCPSkns3lw4gdgR8GqD8YHo6c/FbsW
QGsbxTx0pSBQYGrs/i3L4gQND263tk3vO+jjv3mLv65c3qHt6FRxtjAMU5rqryuX2IKpzjWPd6h1
l1qFm0R3t66lfVrk3XQoZsKMaXGe/WbrE+Jvn4wx77cKZbFhSCHmT+5PW59u9P0QNq65D2SSkp3e
nqSE0DpmydaO3OQIOajZlanPYIdxh1l1t8Ki1f3P38/ffniGjngwDKEci7cgftl/MeT0lpeH094I
p20+GhBw8YDnve2QAyXgyfgXbN/ZQ+B1d//8yn9bGCwGgeJz3i7Alujzx/OnH9+YaoW8tJtTksx4
YzT1yTdVvw7Myp5n/qABLCl/89zL+SD78y5lC4uvWOim1B3DUsa8p/7pRSFX2xMhdvUef9u20jJS
s6O2ZC12GWWOIqLaDLiuhUwanP6bpHFGL3bySF0RryN4Kn1ivgdTq3FDHvRlPdniDj/4+OA55o+4
wcoErC14FjHNoApe16GW+Ar/+XP7n4Xx5x/CESZ7l0UJ5IKJdMV8pv7ph8j7knAu1+OCkNLyLOxn
ZYAzx+7bwkerGXKRQoKEpnP2Drv/VSgjvcLDQBHgZ/a6MbIP5gr6RobNxYvUnlwCIg6bYM+MCHST
7pQXX/BLEfxoLT05a05UHqXWnQc7tG4lPWgU0fVjNMqMRojbbU3dJGusK9Kjk7i3ujXdR9/WV5r9
s5YFSsokONdEPB+Emb30hRsf4HOefc8X51rmWCQsZ3h2HO9IGfWgGx4fXVRnFOGpWlc5cWml/9Da
fvhQ+/rSLwcF0VPgRUelhn+pAoLU4u7wdDq0oinNTdtGt1KX/cY1wQhVae2fcqRGfMnDCRsW1W7X
SGQpQHKMBPOBka401w92MrTAyfkm2bzwtY6d46frvh33DNN4BEOcs0NAF3YqxmzXBuiSaQAyo6uF
fo0If1yEY8ghOxB6Pmh2vS2I8Ka55uBvjPRLmngvJAXyLoqwwl+LsX+IIYrTEIzU4J3NuPQuRRgS
V8Fwd2p0sWv471B52NS7LRWSCgBEVR8MDoOdC4juIGqCEuYgSMqaq+j76kI7dOZQhOaJVuVvNor5
/P7rorNtR9omq45FZzq/bBQMBEiezat8h8kErSv67CSzrl2K2R9y5W9e7G/PqSNs2zUIjuQX07bV
LxdSUxStsHAMw05AASnq1wFLyxvgED+Uey+zwlXcGnwhNjk7Y2qsqIDOXgEl3/bHl4zO1tawJZei
MajXWVNCdxWYdjrY/biWycJBBELZThsA9O4NWb/5mx/g1/sF9EWuZErYSkluGvKXfaZrAf7Vid/t
4s7E71ZimCOuJF0XJdDTkbKOGgL3spBMG/95e5C/flFcbZSuW3xRXA9199eXdrBtu7Fs60OZFukj
hz7icJYnUIP0K8i66uxSuy+40U6fKC6MDmWPHP2YWUNChNCgza1UlKcWgNKCB4ilXiZPhJOA/AgR
e9oie2i+TSMoqP+9lz9i56oszVc5Hb/n3/wsvx6R888idAsNo7QM9bdFp0V2biF8BWHUkvxT5y0g
W6Snj61WVgeSBtWirk1+22sYTIPXTA3ZHZZRAgWCqj0aoqN16MPcysbppVeefhn7MtwJ3/92QYvz
4HQg7SL7N1+B9WtRM79ty5ovmPPlR4pfVm8x6n2t4Bwd2iHptpNKsQI3lYswSJlH2XkosufJv2mn
d6XUww0zJ8la1g0a3UGFN9VbVwmlqMjZHtusMg6qYsrBToYPgvFU0jsgzf3ysZzCU1q8N5Wiv8UF
9kXTXG0Hc807U6wSxzK86qK2Hks6aQAhw/FEABPoRRLTTh6fEydClb64To8pxW5pu7O/VbWmiCez
zBNbZ7Ht3PChAZP4KPOOhDYsn6hlC0JqY6Yb+Rgd0V6AxvuDj1u5GpHW/b5hOrtsqjjEBtkUy8lj
xAy30DgktWH85jj84wL5541p/rANDkHdUMrAw2/+9TREckcyA7iAQ9Phv3CEF+F3B6DVh15zwmPM
zKDNCJHqVHqN+qrHTtO068JE0xBZ1qI08ua5TYg3tGAJjnqYPdN0YiBY0HL1um5Yem3fbhlbmq9d
6Z1Io1XMvyxGEKKw9nGTA+vPpLUwB1XcBIX46p8fAvd/W01cj5SQ0jRNjEh//QGpqfBfu055sMz/
z9iZLUeOpNn5VWR9jxYWBxwwm5mL2BcyGFyTzBsYV+y7A3DgjfQcejF9qO6RVN1jLV10WVcxk5mM
CLj/yznf0R1TflfvDF15Sw7fh1TOLzuQ8SnQSr2jMFpnXRsT9pb6K7PK86PrsTUYWZhipnAPQTXE
F+/WMWGhM9wbwLrvJ0eRHeo2yR45h7GGiBHivh9iDOh/uIi6fdGBaExM5V0qtIq3VfeglHxv0kzf
1bPB1KYrcLQGyGxbcBmSWAvyDgcE/ryYSHR40AKV640iVoc6hMEOeoqPxu0Q0S3MhpLwjvM0FsiQ
nLS7jsQ7ZzxY5ypLnzxd2Hvtmj5rpv7J6MgB5W6sDmmxDGlyPLMlNsyjMBO0n7Hpv5bwdVbUXxtn
yTAGLQIrq4r9jRE9sj7CoAbOcuPV7q2ysu5MpFZFdgRejsbMoq1lRU95IvFYagd2vVEhXQCVw20q
zsJQ7iPKYbQudcZ4GR0gJudvf26bUxbiRW7Qwj7867de/BdvPW+5zcHnOR5umX/4bGOTa/yRRcRJ
4rXdO5hXL8Qpw6zunfHEnNHeoBVyWUHghyqdptnqGEobTOjx6NO4wBboLkhtYVupcG/BmlqRb+qz
lnfim0rx0UiTJL0b0+GeTL47OcrquZtgXzB5ex5k7p0i2WI2hyDQDKZ3NICB7qyxGyEnTC068XX+
PTJCuUfYgc+iaY/oLpnv8lfZFn4Vnv/1y2EtndifH/UAU95S+5qWT+/0DzOGjIqaZ6CoT0QrISeI
sIiQcE7CG7M7gJvs8uYE82tDrqtTA7/rioIwmi6oLkyVj0ZV9f+PZ9P+pzeIQ9nivrUth4eTe+rP
zybKHwVlix6uGOFfE6Rqt8iR9Vze2JMJ/83fgNQ4CS3OdlSBasl2mpCweEL4Hov9PO/dQJ4MD6UD
yo6tTa5fQvDjv37Z/qnF4xLC7SYoowLLl/Y//B3TmaRNV48unkx8Kh2+BRtu48YQNh4VLF/rSuSf
UZ9caGfCv9VB//1Pk8Xuj0njZ1VPhP/F6h/+9T9uk88WF/eP+rflt/3vX/bn3/Qft4+7p3/5Cw7b
h+0//oI/fUP+3L//vTbv6v1P/0KNl6jpvv9up4fvrs/Vf85Gl1/5//vF//b9x3d5murvf//LJ+Yf
tXy3KKnKv/z9S8swlYvo/3p7lu//9y9e3gt+375Pyv/5P77/6Xd8v3fq3/9iyL9C9jY9PuSBib/K
dHizxu8/vmS5fzWlyReoXAOP5plPf8mJGvNn2n/16KEBGQgeDNcV9NoUQ8uX5F+pRF0ReA4fUs+y
nb/8549+/duT9bd3678eEwsvWEqX//MIutL1+ENcSnKuWuFwK/35A08ehm8TxLxNEStvEjv4zBbY
ukNbtQbcS3J2AsDSwzW9yoxrNWX1YSinftWFnbnKB+feqKM1qoHsBtkpR0toP7AbIYh+bN4DzyWw
pFExuh5GqflPpJEH1tp+tGJEz8MU4osuHmQB2sJvkQE4LWF12bMRtM++AV1leK99slbHpjtqMglW
HHh6bZjtlvnoSdRmfMPOFQTSz2BHD5Fv3li5OFtTb57TBmnlFLbgEH3IUzpOqx089WovJ3Sng9Et
um+iS+pnIqckKVndHcKkGoMjgE8cBVynPWqCQGt8WNGjR+JG3tbGcXTVC+7aeyc3nCshbIgkEYLv
0VBhD39MpuBubrMJ+Hv4AprsGjdPcOB/Iqc+NQlCNDbgHYxUtBskzDzmlIy4to+yHj88SYJ4muvi
Niaro1vC0cuhQzJg/XYVeGB+aPaexL/CUSDCZwe0ID5GrGpXRIfsak1IlxGAtctTBVPefpmalK4o
DfOrNVanSATZgSk2nTLWBAq3dwEvIgN3kMr2uejCYd26XzpG7iq842JKRghhXEv/EDlFe9s6mj4h
u0PaLFGWwiboU//kqn6g4Jw8SagwEQP+ANw0yr9ypF7I5jUmuDgdDgXASC0z956R5pb9NfFQNeRe
QIVPlh1/RaLg7QqT+tUajiwE09sRYzV7/JxVdoqJMvOh19ppgXkFJOpttkCTlOH/nk1PAAMjom3x
Hhqozze5zvJNCnXTiOkD8uplGN3fQnrufgE+lCae4sqUB1lJAxwrMgvDtG7GpIPF5tuoxRzaj1zp
fW1msCQr0KYlMsgkGVZEgyNTrarFfYLiV0emutK8PGexJ47mVC+os/7HCRa9SdfHtzGBFPyArdPY
69RE/2SwEU86/6Rt2BIk1sEwqAAjqpBE56X/xoZGacdHqcsImvFjO37iJH/pUri+g3sxR7xYjfKX
MD0T7baKIYNZ5bHDi7KxkHrgJtOEM8XAVeraAyULpmWDfqDZl5n+aqj1tuk1qupo5+l6PtgNeBU+
HEFfY7HO6uBUJOM1mfYhQ7rPphuRPaWfyVgU/HpgRQYMBaMLMVWHZBWq8EuUfBeNSfAwuzEgxohn
vzXtI9c9BkzexxOBc28keeGgQC64HWdrvFpmsFHWDBSKzfDGAoBkzo67c2vyVTRX1ZxW1IyK8BCz
71dywNAldL3OewN3eloc0XPuCKYJ14HdPMZF0GwrAR+cxyIx9EsMWhSRebhJSsZHPGpPaVTPO8HW
ZD0aZ/wVT1gmFhlnewZnfSuDGqk6UqwyjgzaCWMrsQzMOcAXP8VX5YTqaMX2vjeLAlQ82l9JR4yF
3jWxGHTk0ZJQa3iY5wegVFVMSEJRmVTiKX+PfsxfvUovglX/TdlsM70YrymWsTdJeM4SKZYck5jh
0HRGac/To6CT2Z58HGvrLFEK184zWZsPbU5GDNrsonB5YSVpYHVwg9lj3KjA4Qgzx2eySW7NARHf
jGEqMEN9HGdsKqkm2km2nzg9YrYIeURd4jKzI2mZSc86IMIJcsTM2EvWX9CSrwXJJceo/Z2BuKyX
0NksAqXlDegHYZBEi8a+2vWEzm2cTn4XuZ/t28gw4O+SaZDZ74kPlM3iZsBip692ly8xP5BhIKqS
BeAwroTLT64Sm92W97/0IKAAujtVo34LFyFsUg4/U4+HhRi/fJWdY+BuF11bT2rovqHUv3DghAhR
jei+RjFHJkSAvUh/TT62/FwO2w8bO8Y6W+S+WZ3eWLjIZmHc6ZEIgIi9kIf/BOApsmc+rxN6pcaD
TaCKHX5BjHD4djv2VxgYrULgfTTTW5KTLmkQH+cFXGkT2uHku1bAizWnRUGCHqQg/6HpeS37Mbkw
5/7dEi9eagYblJjIvdg0Agy7M/L6BAPoppiba4HN2jSXTZKPmzS5S304pJkdQLbGTj+O9h0de5MU
nHHGNUZFjjD+viG9gk9nuUdeCbYgrnMQ+tdpKu5YLP2mQ29Xy/9JVfgWNNg3pf3S2QWhVQSLd1Hz
HEEMl31HznovCcuD7GCn97BAQZoLA094xIKCVhNVD1KE0pyv9aZ2NHsqR3/ZtfGt69hZDj6kpvNE
JnaGE5NABenY33ObH0dVk4tK7BxjvCtadRrPMPgFcsDZd2byEEq2scC0MnQdGH1hwpdBrfZ+ph41
zzpyhW1UmsfKqt71UO0dRvNWai4JJ/NL3WFzrCfsm8MVEwotYl6RiCUQNNvmk3C8mwJkOlYGRBiT
fe/LMt2mBQrHKZuTLU3QO/jDZ2rl6QDO6WoyQeiX3TwL+4rDjGOkadBDodbJBdkWjtAB5ndkvNbK
UCg4xHRnkfOzGgKUQzb9+EpUHtgzHuMKqdMKPQaAt6k7WVnzmvrDbm5q+7lyEGFXNksgfziGbVHu
Oqxu6wiVBc7dvuPsNx9qC5JsUYvlICdMJiTy/N2Y3R9wP/2KChjcl5e/mnnFCyDzD0uQGkKvuM6V
/O787hM59oGkN6yX/TAehsACccp2G5/tlEN0GYV/B6R8AisD59u3LGTIG3T9mE2shW7gFy9Jq26a
hq+2DPNTitFNq7nHTTIEIBHcJQTobFinPULacQ5QIl5IFd8HdG5IU4kfsxDjbMa6PVYabwzCzXvl
5c9eA8cDbcBzNwfvTPoZOrkAVtwRrW7Q7oWh4SzgaYVLdies6bbLEGGgfux2s4WtTDNegDAC5rrH
N9nDfdMo1NkzorV+UeUXuwXqnpzU8Yyoc8SvssN9EPXRA9Y1nmlCwECmZV2OdNX3Ppvwd84dsp3n
lrJKDM1Ojhim41bcqI/GgJluNzc2DJV9qCMka5IIrvI1dKF8tdDDqZEKChv2mf5c5PtqttZjmexL
XAoL5OUqauxqvpwd/kRCEjIIVuWisuu0Sg7SP6UJwvimyRrkelF/m02i2anS3McZgz4Ai9cSQd2s
0oS3auIhxIstrNsA9seLH4l9DOT2DEV+nXhespcGUvKGPwhdpOboHgaYdAQgYEnhvxP8/NC3XAKp
NRzSnBA0WTsVcUzVm9NAAOoim62sW5SbqDIsamDjdrZdDPLtT+0F38FU8PdXV5/F8U63xKa20Aq7
RhJ46HgrocRhnEDzy8CfeDvSrYKVxNvqb3y/+4bIKNcoqAYirjaqhxYrgujSQpQBOsYHWRICqy3e
OTR799E3ezWYgF6boUaivw85H70mshYNHfGbzvjdZ9AHfIGpQ7R4Q+Q8Hud8/B33YOhVjS8M43kA
BgW2qhLyLixn6iKKtl5kD2bfsgBNT2aBxS628m+8TJhC3fxSSuztLfSbdYmZc5+ErCpp51dVEDpr
z1U+nKLmBw7ll11IMjucBYfq3rpzMi2OeCxjrn8KVenCUsdTYEQ3U/4y4OGCALvvUuZJjCOXQZje
A7skWnUyuQrGBddRf2dtFzEqFpigUoTy8yJCd9UzaOqbORg/kF/ek0/+GBWrcfw0jO6uF2+1no8l
mWVkV9Oh+Q0vmBl+F26CHKENhiWh+ZHr/odV8KYNXXhgENd6u9vlgeKl0dlvP3P1jSMNsI5V/OpW
rY/jSqHfNjrqE7RsK3vsvrICePwE2kcWjUmzwTChqQrkW9Z4Pxk9L8MgbnIdnBOgDafKAAIxSmyg
rn+XFv2VXcx8R60FYTXB80/YBa4249ntPMR/GWet9wXNbTsvV7E1kD9PS/wuAoSeXffZBij0Gl2s
E6UOyDIpivXb6GHHQEX8kQ0sDgs+VkB400ufQHyi72vGNNpD89ZkWHfzugHakwfmZx/LmzmfCMoI
X9lg5PyowcHu+CjVA9+2ne5GRRT8lEVYYUD0gKjtdrUymm3kXvTwShHOhIlH3XjqfF6ptB7MDZL4
Re/ylpBGtsrB2LdWeVGyfoPRE4naAaE90m5eKkypsFPYs/zYwJSbdK7XZh690+G9p+GTFQzRTs3k
lFEMhyXqyWI8WY13clu/Pka291uFBVQ+YC2NtACShOXTKNJfvVM9KGSBEH+Z5JvNsQpQA2l0jyIZ
3HUR4hDULhGiUDW0nfuIkfNjUuC5Kqa5p2pQ0CHmH7IfYL4kBwoee9Po8GlGbZy03ouGT6hjvHGN
O8FHGVlBDN/afZmqDz3xwAJAvliDt3Nx+UwYwUZhOyvIDnTzrWfQAmavuuiJDxuiO3BEzXZSzaHU
bDtlS7FKiTlnKNWL+oOWF/90Pp+rkBFZSOWFRhL6IU5C51tlYqHyWKuqIInFaylcku5A3DKYqGO1
nOyx8dIOWC9HwNeh9aRd+tEorZ8RJ23YXE/YN/JD7dJOmwp2Tt+fXcV6hIREQaGyim18AqR9HNEU
8EZjVJMGxMIge0pK+5dRzusOBFNsNqiXh+hd+Iu9O7xvreqxVOOd7tpn5I4pB0bx2guCFaQYXszB
vh3t6DgEQH3jIv+k1Hlnj0PoQI6OlY/4rpwF7YwjHV4Y9UKSoAfBM3ocyx56nIZj04lhJi1c/tgj
NEc7O4ZzpA4eNLw1/1sMsuAJpzj8dOD2rlOHk4dc4nWk7U0QGHdjYgNVlfYly7EphV1AT6dz/owl
wUePy8ScuwK59LYmT3stzTzblDU4r3ZCU84oeseAg6RxYsBRXwPKkvS823Ay4eeSAu7XLNr9kAUd
lLu1ysGJO6DSzy0voJvH5dpruTcQCCPNlGhWictiCVAPzsmQg7VNeEdR4XiAbVdmjZ/dzbittaF/
J7I+eHKcMB+gbpJVvRkoojfs01hNqvsIZtPZcoEhOMWB3BZ3a9cLw8xAUl824RJ6hblZdth5+ED3
7kAHm/DBIfhAUOkfRU7KG1VYxfyN25ZgtRj5etff+6V6aMwWWhAiiTp0SIyAW2XmYbG2zeB2aJpP
j7ArThfAv8KFtO5NXEGGi5/XTYdfJTzwQNS3iExuBunlR7Q+O3ju2VpaY7C3OjJumsalTeUBI+uq
PHgJHL6iyJlxDTxiZk0PUh+djEs79IK7yGAtC5TmHrE+yXdQubO24HYfaWyysaaoHvz7qJj2XWfd
tbZxU1bTI/fBzosn1ggWkaStHVbHzEkOzLUDyg2KpAKbRNtMW898CzSdpA/wpOcxclHFbqSDwrno
QwD2nncy4W3Dvsu3tlg8CW3x1lMdH0u2r6YlL23qMggbM9yGIGOCyRtWBIq7e1362+mN3OjmDsoR
xgboNHX4WwpKVNOPmk0JZBWNJ293afWvS1QfHUF88eNPuz/mkhyZieOs4AZeMyt90rBQ2e4BjGBp
VUAV5LKc0Xek0IS0YLE9J1pijjDcbZwKcz2z+JYx0uKqTN7HNqletd2vzE3dtNW1kNBchWIrjwmG
UdgC1GuOYOeMNZuQlO9q2LsqTFD8NSOmhWb8wC4JdW6ctmDua4AeP32Bq1vzvK9b03hoyuGgew05
IyOa0wj33OT4WvM1p+vIbVyRXzSVTwmfG0byJAsBFfndBPEhVdUmIuRV5vbnHE/f8DU45TAZxdli
Eyt/We1t19VXErXnpmUuxng0m57nJvxpdEo2+hC/lOAYxnCTM54lx6ve57GV7iQ/Ly618CZznAMk
onRXCXEvB+e1oPUxlkDDOpSvEqoD7l0iw/xILxEtn3ajngcPqAw5TP62YZ9mG3eqHbJdSSGxKlIf
RmM8PLLzRbjVW2tvgQq62jybLRZmF4xg7hMlNNpwQQhdeZq6PtgLBJZgVtD6Kmk9Js2SQz2V36Gt
Pro2SdZoBd/oeNYe62T2UvG29FJOFJOnnznjuo1o1TQiANQfG10jqqgwbu7wXV8Ea37fHcK1hRAI
BxPPq/RTc5dmYbWVSj/FeHGLodjrJeo5LNNv26EviNhN9kyELKoZz6jhKJfMk1KB5ypw7kKgWWVJ
no2Dm5oIoU04RMHZ9MAuhu4A1AgqBq3FRzd31zRjJ4rGBwLiIRYvciKlIhZrV7Y4b73+RO4uKKsR
m5MVkuAhGy1h+Lr7eugQjYsrA2nEGXb54Jr9McP6v0qXXDXNzLEXUb1quXIA3ul0vLAeHVf4j8gU
O4hpMM95m70ZtqIg6IS5I7vnXriPQVf7h8xUzdYoVrHFB9rx7TWOuVc/7x9G3Oso2Dmb4+RzFvO4
GwymYODXUwoMnHJdWLwNU1WQxDlQGKtzEygedMEoeC6ta6uinZ21X3YZPAwunAtUhDY643Sipeq+
25Z9tJvV5yKDIMwztAmgv+xSC09ukl0js7e3qPWS9dAx0EIfkYYxcBZ72DQSM7kDlzBMonyrSR87
z4rzEvkqQ+OxJ/mNumEW4BfDrjsRGjOthrhHR5qYzSHz0q9MfcGbJskiDSpKvwGHm4YEq+IbhBnH
2SMqQ3plsIlH+ZNHXXMdiWXeCAYP65jxORWPxJdD1FGkCKTuUVhZofvqtVj6Y2uEqV4bu77DJYJd
mtloOvEaRvLkFGS4+zU80w2tT0nh3jkbPx39CwfTtEs6nJ191gmaWf7huBIKmavDtU2sOc6gGhq5
8okNZkx6VZgXKbADDAx5uyEoASamgTc7Cx17PVLbRd5YbJn+9IvG6Wi3yEjdjFvbSUl3znNALj0Z
dU3KiGJWV8i+8DFAl/hFdhtmPR7R4epOxM57T+6I/l8gd07ReO3bWT3nQ3Ib9dZpyjyIozo097Pt
7BXJqezZ873YxoHzZvhA+rMe+QhRLrfssx/s2PD3+JTBzXrdU0/aQVUy3wwEtVpvWYfRyI29Tj5K
gXtikEy4TdtHxf/FnXiaDJmvtVue2h4hW8wUZ20kd0PuJjsMEJitwbaA3HzALIiap8ZTCsigU3dj
owaqA5/hO0ysKnomVLvAHTmdZ1ofiEk70yMka+DJJtf0o7CIECfNyy4Nj+TXxN6yiwe8aB8jXf90
RpjjG3HgInIWVUFEULvtJCx8ZLGhO6DYw/x4kxbsdM2tGHW7HlCl3YxqegvDRxfIE1PEgRzm0PzJ
guo9KJlVozybgHpyB6TyFykchPyoX02E5V4D3HITImMZLjYMJonmCG4DdI0Puqr3TZ6NK8tayHgB
gSTZhNfRsxpxh1p0JTjXyC6HFTx65S2AjohkG4zHdMikouYPwmzvveQFZgWvda+MXT5yLUUK/wzC
FvZRoBWsOryLE+MmcO/RR9aH3DfXLeNxZ6hvAzMB45NW79JpnsLebk9+a++9lOiYWpjxZs6xz2oq
swHYmqu++/HcZv580yyyWtLTd5af/Qrt6UJgNNZr2lgzkc95v9REwzHWoYYD3iWLKPPWydUVzD6n
qPyFTVWZD3M2RBvPLu/1YDJDi2S57SMYYrPFbYmdKAxoxYzsF75A6AHc4k4W8KYCIXCLGSqXZ11m
a9+jf7F1/hg4TDwmQS5urUBukENS6vAa+91D1qZYDjz1XYCA3aAg6LddMWOgpa7u5RMTr71U6s7y
qy3qJ7ZKTAYjU6h1lYwuRbd6r/H6EYqidLUmR4ywemfOoS5C/IkYlA09+7+aOk+0AKHGhVobvGKs
vxVTeoF08GFhc3XtUyKgwCVcXrrmUSCTCw+3ujdKSq20nV+A63Ls3qFvfjSc8ScPO5bVToKixf1d
NbR92p0OIlRoCozxwOJ1awx2zmlOmiVrh4tiI7trRPLiWS+gwz6TtJmPvum9ERNA/0vzsR10fgg5
BADH59tolmdCjA3gfgV8Vi86FZn/bXYCXrSn+Emj/m7i3Ae/SOZg0D6Y4qUEN2e3Yj4WULzIJjZn
3qUEgfBM7h80gqdWgssIUOW5il2Hjh8jL2VRMzYW9EY+QzFKq4YAEfY4tJb5b/THG1EGF8TWGM2Z
8SF4evCJ1pWO+63XQk4Njykj1h4GGZkhrEDADxYnhP8D+cx4ikPbZH+aAI1y/UqsXPJF2SLxvrhl
enIcP1kZnR3tuJ2qlViJZvya5bgNMIQSIcBLD9mC8TVbBYfHfjM0oOBRTsE/IQCqyMLb3C+BPrX+
DTY6joYZJIYbv4W14Wz9MDb3qci+XYc57eAnj7M/TmSH4YomNmare5Q8rLAfqxq2L36l1Uj0TjPR
1xgFlWo53Jby1q6nj6RgRIDfjsCizuZ50c7vYqiejCzpD05xplR5LIGMH7iUPMJBgq/KDU9W4n3O
MPPXrDFIdw2drR7s3yVpEvsmjq4Wo+S4IOOzjJ09G5itRWCadrDSpkPSrgEcXRKIPLFKqrVzKcv0
PNRBAqTQvutUd81NNmjMVUHKAJ4u1krFzwNHmEpYkEcpwiyMev2a+G1XwylnyDSCehkh2+y8bDwi
CIcpuxFtdoC+UF3a3PyoxwpIShI9KQOcOm//C/mmv+wnA7HoFmUZyGW4SC6sZK+c1X7goz5n8tb1
mgfsJkBg2bu59ohqSj4wAxdr3QApCsUIQi50PjjWm1F/533/kYMR2ojz0MwfkpjV1MIWnQG/NswF
NFi+RiFsb6Kx9344PuQsn5e4AM5QoK4FCKyONFrd9l9zVQEUYx0koZwPKXm8gKSagdWVigeayVju
ZYSZW4TeteymdIvq646NPUUdIympWX1fteHZbNoGJk/Z8OFxjqcE0K7ccZHpBBfiMUAVIAVEgBX9
nr32cZnCq3GsL82QXkrtn0E14N1L9VLUQzET8S6tqBm9nMtBhdz/LUb5HjvwKv5JxoV0bfHGuJr5
ohcc27iFgKvBieYYXxi20FAa9QOObGIyY+Ox9XKTSRHr7D5mC+R5zTEnJMU3qwGk88bvIc4kHVv4
sTlEdqJ3XTu5IEht8ohhqzt+RbAWeEB/4HsVfr/N/OCapYLIBqs6qOarbwaU/e6TSvIrxY5J4oP3
20IBiNqjBc/th9uJeKV+iN4E9k+cYr+2LVBQTaIhIzQr2xlh9uzMfb/rI6ZTLbtuzx9eZjugdW5/
TFg9pEZC9gjUjrRUA+NA8EFDcJBj+lYE5NbiDdmWsvy0K0usBekDEEyMT1AmzaFtYgIsK/8lCFgE
zrb5VQIT3bFpP7Fyu8wlBSsuVGetCVfd1H5CI035NrWefZOV5ZsHhQHnNH5u3wzRVtI+pD5BO9pM
LrXnfrQ5mZaOjG8YSZm8JzynZFhE2tk2VEuVRP9cexiRzKoBEueQwMcKY7BOkC5gANSzv3W5uaep
yg4cKc/EDdC5qeyrngmeBNzfnqWfvzMIRwDAuFPA2fZa9WAY5icE9nhLhhPRoDFingHOQ2hg0wfE
0YTGo869ajeCAtMLNTi3h+PEPsblRdvIhfeUcoUmowXQj8fQW4J5tUOjrtJdz2oJOsq0dtua4Qk6
H019ERvfqV3Y26R8q0rWe55B9WHM8ykcAHXVQu1kBC/Da8qNB8KaeofAjNxcxxljk8Hsf4kkv3HH
HIZ48YG8nfY7sDYDkBumb6rZIAa8dHicCSZHGmDTmTfTzrBFvSXU+II06czRxbe12w9G12Dx0uLZ
M9svAPDPPnKmxbuc7Dp3+kH/zqPu3Cod0anPP2bnqN1c1aekMW4L7f1qTEx8WeUfx3ystq1568/g
Nu0E80ljRQnc7vQ0Yv4tX6y0KJB2OFwwNold7lCau7kIW4i0gvxxLdd4YaC9d9bOjjlzQjvoNrqi
wZHe2L0kqmPX7mEuRNIdCWP+dL1TOprBvcRfiks2hryv94XUFqx/PmWjpeOTSApqw577pEjPY9ee
lUs07ZSi3A6shNVD1sFxZLG4D7PWXauIUXxUW9E27mnqobxsqgRSqoU1dnZtfvRIddi19C6I8o8g
bVn005AjCGDBvAQ4O4Ar2bpyZ5CsYfaCHPtmwZ3i5JyL4ltRSK2QYVtr9jjkv5aCSa9MnxgfE0Ti
j+RNVS/CpWSjWv4qs/EZJClFqEf/yV0n5aWzc1rLivJqUvQfuRD+oQV4mBThzgzUc1Yumw6AyQFd
PUlF4DOuwcgutk7cZyvT71WyKNO8FcyHiS3U8Gi58ZYl8z5ChDQKYmrGuvnCw0N6irJWihMsVsGN
D6SDHwgvV8thnXo+2mmRnqOy2ILILVdJlJC2MSWH0o22ogSaAmqDgbd0T1zCryoM5MVQJG+rOaj3
oCewCAWMY+LZIDjN1Kc//pGMWQElZCCQxEN+3FXYfwzVrBtYfAghGGwxIDxn4W83+ymnzkMmDeRC
ECBFjcvS1Jyifej39xO5dNAHqYVjj/z43gHIOBa3kwx4Z8g2mnqA87JmfFfjtr1pRwWOOC3xEZf3
hT/fxx6Bq4gz2OG05Elbk7KRkNRfPdPAbRb3aGojkcBNYWQ1OuNDdYsDjHXmJGhzu/QV4dRRtD3K
svkaud6jVB26LrwQa6+IyanHrn4qQ+770E3PuPE4HqJubzMBqTnYVnXHZF7a7V04EPNTPQORmnea
eOptGiPmmkPrnArJ6R0xy+SDTdr7yMlFVLyNi0vYzZtrOu1TaS/qkvi1WnArdYzECLG8u5xLV6fx
f9qZapWdd0Hg5kIQAr8/Zs+TPz/XqRntLDv50hq+fuGaTzHiLwg/Rb01U3N4rCdRc9pJnxQwqEHE
AK0KJ/oY3Mq4NWX0pmsMxI3TXJWzsDsIIpvskWF3BHiePqpBX+NnMAlYWdxo5mwHyVAaDUlzRaIe
Hpk23rczLS9jndYmtXIKu73Vt+1R4mhwB+iDGBSDwxg5X3O+xK1P4H5EF7wYANYllzItWB4dsll1
zxyph5yLDjRImvFrDW8+YSM5RQmcMdsCER+Z3U07gNMb9E3kdRYpTqogvKBHGVZFGCWZITGcbkGN
bRV4AQ6biBBJO3oSkUAgZJnV1mrzJ1wWx5F4rl3XBcRiAqzd0jyvbZz3K7vtNBs7yh5GQ1hpv8CK
fEJQf6azs1a1kYJr4JAKCEtllMM92+9SOfsb+BTmzmSaQx028EQMr+UClyjGgUDVcokEKpz6QCDI
nuTwZzM3r1oSddjJ1tuopn6vCvHq5YyAdXVPqgNmh9jdIwkpt/TQiFX76SXxNNqDIRx3NWgLYbNe
MXzztXL6+S6ExDNP1bYZlj2C4I5NrNA8+Spch9500dbCfaHtITWUT2AaMylAu07Y0qsWVrBmz/5U
k06qB2oD2h9K+paIc4vYgCR/GzEumdL/jM322TAr/lvfbnM7eZ7Q4u1zIJisnBnSdEZ0qvKEKDi4
FVPzEDak/Y3yPDY1IZttjO4eYVfQ1skWJw5SsWWHEN/5zryjwud6rXnkYXty5vjEayUFK1FsUTJh
GSRXcAJYYKIVQ+g+nGrYT737ZbATWw9q8NcAiG2g0WTqdYYgeyWVB7+C0dONMbonZ2dMzOijsHuY
EKABkmquZSlfo1Tf+TiFVjKClKEUxXcchDc5cnkIQfG+xuQNrZRTaCr7AzkKi4xIH5rIfe6b6uTV
9HIDDFROVcRhYamZGLE/bvF+sY0Kt0xRN97UXOzlgmYIxRQiTvZOigDPqckurOv27KNu+l/MncmS
28i2ZX+lrOa4BkfnwJR9G8HoQzGBKSIkR9/3X18LVF5JqZv23qtBmdUgaQRAUhkkAHc/Z++1lxOj
PSTVpj2GjtEemTW/wpiyFgETF9riYLNRtB2vD1ltAVzrOmiTbgcAIq0Pg+SeRUYNT68PseqcXQkJ
/Kw7t2acRgebcABtGqqtrmgtwvFiMlsP5dI0q3OvEStu+jEC3oaWXlTsB6v4HjSq3xhKfWG0J7gz
LAz6BcEHgRPW2q/Ld2ww2j1geadxrF2ac2czNfgwWYpDL7KqDXx9UheS1LjtGUjXaW1g9DGYPwcV
9XYxsLQQr2BsqZqRw7wxmQUaKBLXQRy/BAhc9MhDzKr7r5P7EOnueOh8dQeUYW3oMZl4HQkGsf3p
t+WXdmzAUrrkAAo0Soi3Xga7ffHtHv5o6iDdqJKPSjeTpYYwO3DHaAcA52Hg5r3DnYHOOKKMVaGS
IqZgXI1IapZWGj7RagMvBbfPnzwUcYH1RdX6927uSWk46pg3tcxWcI21/T36xVcHs5aymq9+bx7D
ZuYteyCjXAjnJ8JKu0WPZqKH8+gpu0Jt+0Lbi7V2r793EVJLoz1HAAXQhAeffJejIjfCscY9irDC
KqmS1jM3vBqeuwEzU4TKde7R0CJR3/raw5gnOhRqAGUzOgsLxnxwbwogepTLU1P4gtUOWtoJppJI
Axq8dn5sW5TPKNaXHd9yS597NQzqtSWZjYFsOJoezQN+CLeV2TJySenKNJt6osdIwj90hLoIaZTw
og7KS4wmc9HDMtcLQz/xwXrP9RblYLwGTKSnqTEPw5zQWFCNTgNXQm00v2dIkoypfkireRrdImCU
+aQ2gdUjBE9Ag+UCaR/ov7zGI17bb51mdzd59xmWbXozSQ8rtgnrKm+RTXjkuZUb003tmxEblkvO
zpLaXo63NoxIbaBfprMeXNMNJuHRR9DiT/WLWaXTlkVHdtYURPKJiA4l3WbhEx2BQjmpF/wsyCac
4gEsXLwaTHguieaTB1G1O6eTGrEo83pXskauI3heLOSqwvJuEjqDC2W4bznIy2Wi8PZCQ3pPDesw
1tMDhAdI7JDu8CZqZIiGhzBywHqnL2afvjPheNGoMRInjdarb/dtr25ojLnLoadmUKGDrDL7MCTu
F0MTG9uXJ+UhotVke8sdeRdU/mOV5tDRIwTM+fRhkk6RIztblLX/NibdW922h3pwSJQt7yuTLJIR
RxbynPZgEUEJ/ouLhZoFXqvxMzPlgyo/S25pK6J1s4L5T/RkTOlLMADAHoBQplV1J0CJLQMtve0c
3qyG9jtWJKSJbXWb5OK7YHm2JHmAKgcBHxWJAuScT6hjEffRX/lEDx/vzDF7yIjYXvVkwdNtqe4h
9e+CZKrWbV+sq1G/2FG4G+mq2JruQ3eUmxoT4EqHRQL6pD4Okxgv5XCEFXSXtKRo8heSC+irb1Uw
vOVOZK91WpzYs8TWzCg89uZUbo0ApxHtzoNeucGB6cH9VGXjqbVWTS+ZRVSSMRxbgUdopYihrrJu
xT8/jdvGo5EYs0ruK2cHqPKbVqT3iPdwdpPnti16b6C+5iYbS6EqD/BgENQjXskfO4u0hdwaFM+Z
ngfnCcfTLHVDDjw5+oE4Egofdh7dp0Gx09VEMFk6c6wD3b8kjnPWMndTTjdGaYRLvSHPoZfppp5a
Ym0gSS+arlyHGrcQU6RwEacGu21IFOCYbvWWK8dozrRq5CGlfzRZpFyEGPvgfrmbQrH28Bs1HMK5
PDm4I+EYIUGEo2pgU/n1wabQ/+4iyIm71v6igLBvuLIxl40yf2gq+VRoN44X9I80II27FDtbDLB+
qSKajEOdm/dGlEPFnTNBrpuk5+hjop0GdCaYBOUMeQ3bY9BzdkW5sg8WrHPGx8TZhXrHd1Cg7rGH
qV0bjTFs8Tjaz1SxAKMVpU/ykjyZFEFMm1rs5POzgZoRKISQbCr32bRDdfYSuD9EDxiswNbahKwn
iYoNab/oAbLiAgNq3MNdig8IxKk1zwx7L2wJdvOMNQS9dC0iFELKzpo7GsAJLkItexgz7hyFVyrG
pIh662h+Lbi/ooP8nsWac2kmdUkzG8kjC8z7ftlPiX9q24KAi0YY29AskGQlxgMMK7BQkW0/Kj9n
/Lfip8pMIN5Saal92jeKOdpmImVx5uRAmTN7+653G3THXvNcTdYW/sHR7KrhKLtCbSvYo7jL9W+l
GvMHFBCM5T4F/xxC9Urm9SVG53hTagOQxTx47IVPAb4yZwV9jspSJ7zZbNEtFAOFGNsNVsTfbMlO
6p465uaV7h095Z9TJ+nOKmtyTE3YEfShu+gZfDwdJbuIMxKjZvlr1xnOnu7lndf2IypKuMBhr8G3
62osIUUJhrfuP0GXDEeVqE1hnKcpkZeiT+gKRyAwqFHdEInn79qhJWq7nZjXhSbRY0Xo7DTeQzcj
0oll9PAsIPO1QBV75l5vaiY+9rQRLMjX6eTBLLLTRTgmTySKFeved2jkjrY6tpbxmRWGwitgfctI
adwaE/WvEmXPcoqN+q5qXqlBOQeQp+Tp1NGeU0RfZRbueRqLKNRN4OuqRO0mW/4E0YzGriJZfhk0
fQfUiMV7nJB9honEW4HOrM56eQCTkj9Q5QTEmd3qjRvuW5MeYTpn24l+bvoEoEqsTEdHBD942XCy
7aPwM6qyR4m4Hpf7iaCKh3Duk+kOzouowx/b6RRO0Ce/qtYgQAw3lfLncZjQ6gVdG5DdvpGcIHEA
no7hNmoyeyoIsdgmWrmir1utBqOmfo5peO1P2LYHb7Bu+lrJlRoYX9RQf2WQ0zeq7KgDIXpbhab2
6fJByNPMuSrfTSQdLJkczil+nrGzBcK5rLXFvsHIns0XTp9jN/I9ev1Z5WoQ9HU0TGFNHBXTmZUe
9OOD4QZ3BHykb2UGuJm2+6bQ22JjzBMPdASkKYh4osZHlmtW1s95mA+3KdOJWzPzXkfqNnnhDC96
VcoDRVNOI8Oo1qoHDKn3E8KvmGIlwzYKI6O9iaQg0IpAuiy3iRsStXUjwmFYa218bnOyBZmpPo60
rrZKMfTy72drkklJhuFee1CVSVIiah9uyaTbM232NgIE6KJ3oviBstG0C6mZLCPf/bQN2TymkfZB
09L66BkYUYh5z21KdY4mE/Lh3n9JI+MSKt37hDqbt5fI7P17DTfvGaEK8ZmS6Vkz3ik72LKqtNYi
ccXWCstnKDBML3vtLlQkBIl5yegCbD00btwxEjHlRWF6HxQ0W1iOxPtIzFoCun5LK5AH0hrLdeAz
g04DMZ01u7x1ytu2bKBzhSxPh7p8LBE0I/AjoiA25Cf4l3Iv3cFijZnUF9z4JPhqJjkeVnOY5FBh
72OWbBRcmJl/LIPa3TmFS1o2/xZLNWkvUqfoF2nJXI7UO+7FelGy6FWoSrIaniGEJ+Zi+bRjkcfy
Cw1AFYphX47uESfdcKgmvOJ2TUXL1odL44hzA4J76WiyWAUjuTGNwXKzcYfxtYX5OTp0wFiRRpc0
3IRVHDwHQXADvbOnEBeZTzEUihNV2myyPfDgM7A7MpLH3rtMeDeO3GLQBXtQ38q+8dcSn9KmaHt5
ln1/N6gMwSkWw/U4Kf7gxHZOcVx+ge5RrurQhWI/UAFq2+ai8KZviBJSNMuUeTRSQKWsWwVa5BO4
5frs4MsAbUnrWiNtvLVM/5DBTiGDBUumqrn3V9G208p2ZRQmK71sq2UE9qT5kyo6WhJtjCB2sMNV
g+39mJt700/q29qmwEt/Cx6C06hzVH03Cc9u4XN/o9R3thXTFKMS1PMLh1V/mqCKQcIG3vql8xlS
jHStmSphucvYTgkmWwQqfNYgIZ5b8SXCWWh747ikqXuj1fIB5yX8G51Qk45slBpDElZG+wn27Ucu
aF56FvIyj/Ku03Np6lgtDln55E+59TTOcXGeZr1Z+cBJEeSEqTcKa9OICnVS8s5SZDpMnbnGQSf2
KTkGlo9KvsgRX03w3VGqvqFaGpd6hfZZ+c2720zxwgjJqBKWe45G8ikocNNOgp63yn0iOXqNuzVY
jr1vhms3t4GetHwe6UPNKh36TWv7X7Uq77csK9IT2FbSsq1a23EDISZWJ1oV/Cy9vFMAsIZ17URK
uU0xuxurG+n6/nGyil3mwhD25R2I0AffJEW9EF60D8ggcdMtlpSz5VHxY205YtKXWyqby36cPOY9
8l71kbNK8i+Abd8kdtJVNFa0mk1AuTSk/cHbWy29LNvX6b8FxmmaUNs79CMya0lzb1lQOCZRi2T1
xIfQNNR3ZSFxLWDmaqxyqXuZgWjefE368Luml+9RJD67FMwlSSiE7XjRo9dWX7TQ6VfBbJKGmIwE
TBfMuGlO1J7+oIiAXxnYK6CR0kGQkbsQETZJokO6wh24Ysj0lswn43Ibt+bz0I2vluW9RuXwQLAD
dcui3E8ICTEkMTMMtGqX+YRVYME5Y70mB75ZwMNkHfHajs7TCPfhNqiZJESB7a2M2HmF3rux8tZe
yAG0I7PgG7fUl0R8oq0uT84cWm02NsXV8b0pAlSFGA+a+jF33NvMpD9XFKfMds+hH5wBbEBIMlhW
IgmWG1MDDu529CUnH3PkIHdoi8jiTdybPEW+4jcN7KeGLAj3A6CNuWrC+A1ZyjtFZGwfrns7DulD
UhqXajDvutbY0Na+hJF/MjKCh4q8vjVrxKwtn2OZqObdwnqZk8gDR+6bFLOP3q37MmXOx9AOoyvB
j2ehdJVAJTLgOnY1bpqx2+SF5Lzv1bEe6jcDiW/cxUR11yz+8xMO+c6giqWoDUVjLBaWMHeC5u6i
xVpgeMnKtiMPhVt+W0fcGjFrE5ZkLhW4MaVztxhZFHciupGWhstplHCkU4TNCY6JSWT3piE+UTEQ
AwAG3IrQCxbxPd3HS99XfIL2JRFYw5FBTZW69yqickMCUoXgZGk+s5awoLhFV5MYm6qxQf7UBWT9
DKOv1pnHSq19eiYjzZIzPbHaMrGrIDBemU78AHk4vbk+TEIfcKXhvhH5qre1x6Iy3ZvrQx0gqIsw
5LLuwlREhBJRcp8+N/dFKNJHKwuIuxBtf+wjMtwqT/D9klUApzvF2BW5tC60vl8nLOER9KFurgnx
8pBFYpvedp5z6WUXrmhHfYdhzucH485V5L2GTmCvSJ6qVmjhxAWkz20e5ZC95y2GLmjHTGVIczO+
VvQ3GAyLNVQ7a0lE8tYbyR3JNbrcvlZOZ0XXhks4C1e90R21soz2E5oDhkdaRqKi8HrdRLaUHYAD
NQuBGmXo6cFzvpaHAVmWG5O2OeIPJMnM71ne8eBVJl9NzflSABU5WKMC9C5ahhgCSDdgRO5cp3mU
ZAEu09p8qZteP7TzQwDUf6Vlw4Yr+GMa2+5QF2Z3sOpvNhPRfWnhwDWJRk/ohTj4EiWA/qkoPZCq
5QhV18MyMndoQTgfHL2sD+NWZeIBMWO4Dv3aooTO1y2shQEohdNTy9c4WGPOsNFZSXSheydqd4q+
GClCMcVp8lLpm8TgoIS2j+v4UGbxBx2t8uxM0rof3WT3MPYwjUkHfnSQ5lJagL5XjgQp82dbVHgw
BZBHszdlCgZUdh2LqOIzK1ss1TQakPYW9y2AcajY02M2VnIDqneT64RBmBCxmXW15XawMHEp1AqD
Hp9jHHirEq/xMgLxb2fUem3doB0h52rS4ByxCp+t6SPwgQD0pedxPpbiNJyLNAjWjVY9Z5LwsKad
znDGJvh9+Hgtw3hATybKZyYEYBLnUGENsZ7JUH6j5UhsgzI917SZ7MZ65X/9Fq9cbReUEYF2ISXY
uDZxYjJUu9DHXuj2EBDHh5x7e2CZ7tpzo8/aw/1riYrYTttl4qNPh6CKvrs0lUCYfbN7mriu6r+W
BTcxC2c7/secoMl4L1HAlBWDhabi73pJglDTIg6b5w/yIiEcpAUSR0BkGr6RapnqqG/DRn3v2/CM
txy1Sb5xtEAwhOmQEKfx3ATqwEK9WrRDc6h6iiNthdXDT43XYSCSex5Ctq6ZEoDbb/zBPTf48xcM
5R3uA0LuXeTwWyKuEhLoNjAd3FVQd9/Dybgrh7ZmSEfxWZDuuiMYNx1KwBm6cndG5rBc8MeNU9SP
qIzvRGaJNcbIluxTB8EO7dLoiz+hPSnIq11Wjf4KAtJbdzHVVBrOWhSvtXzoAQlfJKlszKSbL5XU
WMMUIzYTAp8YNNCYpFNy7Kv4lUiPYKl5OIuSlAd7jDq0/SzSwX1a5wIYZhzUxRon9Z1RklHTjATu
ZhG9UV1K7OTeKgRpsKS/ZTu9uDdJ9sG4uo1QIqyGENiFafhfhbqVrd6ufQcEbw7FoyBYvDhOivqH
dHxj2/SQfC0kwwudASxS6b0bQlYomvwpy2WxyBtGDZGOjzUk91Xjqxbje5NBLPCKddogaQoihKvj
SNx10YdbkYtXUakVBfGGGGCdsgeiJvINmfuP06vj5ntNw9nCSm1aUKelLwjjDJfMskoLltoZcYey
NIYdqbHQO4dyWMeF3ZDp2N34nF2WW56qxgexYMgzjGz0JJ0BmLN+0RrLX3KYYbPwkAoiXlulWbkw
Rc/cSwEemhBbu079pSogM+gsB/TUjE8NSu2ppxE9gRmrnKXhl8jx03cb2U0EtrTwYbKYZYWZbRxB
Ncj3aqy8bZFiLMeX9CRhLxkZ/BKHGY3RpmpdhQO9VLpadojxf6xQnGqpuw7QlCBRQVAttG/Z2qEY
swmt6J5hB+EybZU31t3Fwve6/kAE+VMTJLvRM17DsHq36+a5ixhxtRlNMIx9sKX3RbC4/dVSEy41
EsGArTzRlrvV8fnnTf9k9O3JE83WgEg4ZNF7IYtDlzpiDcmO9VZERAlfCk5InPKIWvBcoLALvlsZ
UQ82xEhz5mmU9ne/C45RO1Ek6MhToL6mYWQq0VpVBbZsXOiLUutu7cAxt5od14s+bOjEV9raRE9d
jaW1GEL+cso8J4mr7yIZKrXEkKdooiI54+sJ2OEiytN7ziCfM+qmZy620B0yDw0/88k2tB76Nrh3
fKwkXctikpgNJqtxXgC6zWnVTeNLu4xL2tWk7GLTMQOCyzVq/6Ht4ne0EOaG51jZ+paU11fg3t3S
JQtCH+N3G5PZiB28xTSxCGNgfa0vwreOqD8rDt5qGNarbsrkRs16NQifWAIgWW4du3ugzHusIiGX
LsmACO1qlMQJ8BgkcYHAwaYXqb4dtP6F5ZdHVb43ITr4RzILsD3X7rkHcrzqBqdbdRp1ISRdSK3J
56yUfY5Tm+9Sh1BieUDxulQtDQOjizZkxNz74/cC4Wzi8YURKYaT339GDYHlPwno1mr9bSIdyQSp
AvxK4c4xJuDOMXcuHWW2hkxyZfbOR99Rvcvr/sZsQkwdotiZgXOGFmEvCBG75TQ6GzW6K6O+4Oq+
0BpZyL4qoQ82RydFlzr02TFozQg0rj/ukdvt65bTWRLlzpy73w8UPaNxXJfZmBJ2zW09cZPPsQxv
zIQeq21Mt22DrJxqGDNrjQ6800DiyF36Xe3wmcP+SJjmUmE0mRvYMFnKXu59bJi6GKe1RuiCL4eT
NVFmwPxGBROEINdQ/pZXEXBby6WswzH4LG/KTe5sjYlAOUWLqU+nvSHz53wg2o4+NJ13Y/hWOPfC
6T8lcgL6f0wFnChf9EBUaAYc+i4uVjkSiIMbJC9SROeARjcSayTPkgkbGaz12ceXS/RzAUHaO3Rc
FZuB5dkydsxkPeKgIb76NXKStZNFiNxMzJaj168Vi1AqVd8tU0vPbe0TBwsAwvTowqHuDdDUzPER
y2hkzoH5DCK4cd8pyEt2YV6omVx6/Fzf7FB8RB18aYRtOPNFQg1+tmtkORkc06uLus2sFSSD0f90
04cURzAOFGSliY5MoYZT802nzFQy3zq6FnFidiFS+tjFIY+NjI5UeLQaZS+t0RGE3bP4SsFdY5ik
89i49r3m4YUCAvGkrPY2IuZlKuV74BCVhC2NrMCWuYub8Wu35rSva2RnMWx2W7ZQm3BGSN0gdbbW
zxpFzKVXR5AaACHRm0H3wUprOSDdXKUtrSw1RufRGJxFDCval6xGkzT+lpH/M0nUxKqsboO+pjgZ
b/zJpc4jyWqN84+wG2tunfkzCvgXPzFhYZn5K6XyDEHcLKcDeD8O700a00fPyIrUMME7lBk34EUv
htcVW3QlpB5U1a01kcQaBXpyNMv2AbUbw0sB3sLydprEbaIL6mhdPtfaHIczHDs29r+T32nAK3S1
klp+h1yXojtGmkEdSFjR9lWVP2MYhR4QN9SvQ2J9uq2avC9C40aXNhRaZusn8WLHMejufIzUti4+
BPTnCildRUu/zu+KdNhHgwYLSYppRWuOqrGjy8W6UDHGz5y6lqJqkZck7upYl7A83nYFYkXUe0dT
0iSm1kSPh1AdVmtpTJmdSTsYHOtC8dmg7+2Ya5vETqwNzjjdd9M2o57Il9kwNMp8HdHRWBtziADx
hkhkd7ZPrtgQPTmh/6VuYiw12PE1rjqfuKetDJiQDMWxCeSj7QWfgp/enysLmtCxfw3OqsVtS85W
v5Hm9BLaPiephubKmp7r3L3pmtuJFg2V//YyZnQOidxkHpH3O12jE9lFxXn+r+7wIwJSAyNT9ozW
EZSYLom5mVtBs+hqFBSirr9ksnpwANoEPUgebZ5WKKotOUPvMs3EOyvOI5AfQoJaCLl8r9vJx8vS
OMaNF+OY9QzwX6LVaHcz1hji0trnKSaeLuIPItQTSfFAHozFb6nSwt+5frwF+W4xb3cEzo/pJFDx
InzpL4XuBSuKs0fZO7uqH/kZmPTsC/M8FslMw6xq+B7mtyFI7lihtgC0SFYNO34hZ4JSY+Y7OB7+
oaouInUiYkQIjm5z7+iE6QWABQG7yHOkHq0pajOQwy5d5GbpPQUhycoAvzY6U4cladF058VL03Ay
22Abl1qcvMB5ex9yUK0sJfdjXvaXBCWpLiq5jD3xXjrgzrzUz9ZoBZikzNab8dmgYLFqGSxm5u9E
ZMxIulRTgMtqLqTcf8/89LaqZbjW84FphD7uRqtMVq1hcTFLhtre5URQFXN/l8yMSRPRjoC7bENX
ixsEpRHHSp5Cnx+7mQjQ8pqDY7fpDpPtNvaZFs8UP1O6lKnEqk1IgNfGF6fBvRgE1gGCw3NkU8ka
ovoRQ8xlco2P2uy3ykgQfnGhJJX7rYrQhbYjuFf7PE6IeZrWvrcp6i7r2r9H2gcPaZqrEsjYWLmT
fcTMLYqMZ8YIA/wXRU4ZRSt63i8CsiAdrB7ND5LwVGbaOQT+YY82CSpT++wCHwIG4MXRVwOF0j7/
Iv2IocrvjggO5Cod6w2Aj5qOdftKfaY95CJkykCKjWJ9sGhtg8LXBB7LnXxqtA1Wwbj5iBPHWo9J
sbXd4Vi4l37qx+0wF6Nh8t2WQ7YZfebfFKbpNCGOoQF4Se3qFIfyoZmWulX2W6vZ6cL4NCHl/D/j
dv4TlvNvmM9/Anv+f8jtNCxQlz8zk/6D2/lEf+jb5/96aL423+rf6Z3X9/1F73Scf3GlAn73wKeD
Wv0J7xTS+BcsROk5kMy9ObbhJ7tTin/B55QmcQ6umNmsf4E7hfsvlvw2TE9hSOFJQ/7fkDtN8Xdw
p0UujwBG4AjTkGDGYdL/77+FRiTczzPRx/a30kSvS3vraSgTA9nD5G1F5xhPvYWeI51YWF2P6q4m
fhwFaWv+OJok8V9H/+m914+6vvif3iu8r6GibK66ojxeH9wkgabxa9sbxvIo54c/9kVqKv79Qq0+
ORlxUcqaqtOvh6Twft8MLbQZOCE8GmkvqkjAlTueWmrzZjlmxG/2WHIMp7ReaBR+xjOuQ+GIFBSB
cllFm5ir8c0u5stOeC8dknfbixoMYHCFrBV59/5xHMmFvj5zCnQfma8wzP3ajn2qe10HkHLU0YRL
brc/MO0ubMMjaErJ4GG54njdDpz2Vst9rE8Eie/GyMpYmxExB/wzJ3WPm3qiF9byjwPXzeuDE1b5
KS5izGjXp8XOo/t1uh5LhkFbK0b+tVLcnPEkujcRziUQ5757E8zPpmEYKMPaOX2SbV6b9bOnl9ql
SfJ4G2tBzsSgy2+6+YHgLR4koC27YAHfNL1qcaqnpEaiMvC2ZtPcCCJ1blShWQ9Er5OGjcZwUw2V
/RCooj+ron6CYo1dJtDt7h52ElLLABO2Xd+3etLc83d0uyzEdHvdd32YrxWkIpHaXzedCYTrf/Wm
6wclNolmVZ7v+8HMqdKE7Xjs3fj3h+u+wpDDbweu+zqrePrrN3fNG0pDO0v0yW1lhsGD72s2MAdH
LCvLCdA8jnR8EH6uIqOnGBc35lEIoz0Usu92rmCpZSMlX2dkhN0bg4vpVouDlziR2aJnTX8sspIU
ccypy6ivo+frs+Tns7rXwh/7fj0Do2dA7AocutI4GoXM7K0X4FVkdcs2jkF7q1JP7Tr4tiyeqVFp
aHYf5BBnu6misEJQiXtf1B2Z3VoafQZDv2YVmIIUGsUqsLTwbDeGf1JmzNKdytcmp9FHhYnYlgX5
EzaCHD/fFImR3wRjkN/osspvxvmhlD1oA9q/m+uByh0pLl4PawHNBtAxHwhrUUjg6ozSPlgi7dGg
mSdvWdbhrMvlBB67zd+4PPmDfm5W+EXuyN0U5pQeKbgTl2rFFmaALCE7vYnzZm32aCCuO38cj2rx
7lDa3UlsIes8AKjXUjxxt7b2oTWUguF/mjfAHZZuJJPpuUt6GrFlqFzqsIqFubAp1yk7Hi/XOMjr
AzQd3hH+vkcNLjP5aoKlx0uHZGC1ZYxbjDHhXe7nxsIYqxQ+qtoNUTu8oDq9kRm9ufk+cn3grucf
7fk+ct1MrzeTX9v8gIjR8ULKSkSnppubO5UlVww3Ex5F/eTUhvMZhOgfJzt8SV3Ws7rtRydy4NJz
6KHKub60A3pGFSh/+W0o/IsT/Xt8oBB/J7PDiSZoxALIDmiadBhDn0ef3yKJpEjDNnAC91vshLCk
mCwlxMKExUErnPzQxAbb16d/bv/50t+2/+Ppn++tx3l12BCvZ5mTjnRc3UOkQp8ShtFT3i/9tE6J
mCdNI5l/5uuDcCaLe1ganzL8DNddqZGzCLk+ded3DFrlr6+v+/W2n+/4tZ/CiSIh8n/2b5RZdUZh
g5bNhUtWd3l/FxpVdfKdgFmo0xRfVdwdcPup55Re3R6zI84MMF9fu2MTqvhrnZI/hAPX3WHnrJ81
Ld2nuNX7qXkY1JRdNKexUTS2ZzXK9nW07YAER2aYQjbtazZXGNKqDm6paKkd3BSxJCgc9ko1Bm8o
D0faAvpw6jJ3fGDdfZHz/todgrWeTv6+DO3sZWr15XV/60Vyg43G2Pop5TnR3PbjIF9B2Wi7rp11
7PNu1Vn7JirCJ+W5zbGx0FT4vWIxjeH2vzn73DlN5xeUnLMPtD13PHolJjMcTsW/n31TZLq1ozuo
tkQ8y60YuiI9nt4sSOX09Q3mDGCb7tvJZSjPxzc98Zwla4D6NCEmvKdB9TJywbKYyyOU6n58qkw9
BmtGOuf12XWf5qaXOJvU7o/911cMrQPB+vq6X4cjp7yg9+Mb/4ePu+7T6wgyYnsnbSunONP2J71J
7VNcudE6RbT92jjRrZwvbtu3L6zn9JfrS+lL/fXSbjJ+e2kuE/mZ0weOilS8zESwtShEsKrwHVgB
/EltInKQ9dueSxLVjRVRcOGZnlgx4joUiT+e/f3on6/ThnAzxDnv+PvrcrcWB6NCiuxmnn7Sxun3
B68Qe/zO1f6P/b9eG/uFfrpuOnZO7GHq78J4HOkt/cPHXfcRUHRr9Mmwu771+sHX/X++LfX0ey0m
0XTI53JUMj4yeEZL4Yrq1QHMDjzV7d9V0VAmUAiGIupdYaiRxZuSsd7YUA1ECHJIs8k/j4bo1gh0
4+nn1uQp8ykMyyejS8nimrfmY9ctInB+bP3P3zfN/8LPT/n1PsW/cN36eezXvzcf+7X18//Mzohx
jwsWpHjbg7NbqKtOPF+l0kKbNO+7Pvv1EF8PqMQCuzT89bp/ejHUDn/3X1/JkpyC3y9k1k50PlzW
J+QbkP0l/7iQB/gjKMYROoaRziq3cqHzRhGIHDBD1yuaKcEHHSr3jqlPeC5/7nfZX//c303hvJw3
xnkK8UGD3/vt9df9ppIfif81rMBWNAkSIi5ucfJ/nmY/ns379Kku11HoWAsvqNGlXc+x6+Hrw/Vs
uz67vpDREeCKafGJ150/PtwVfrYspwCuQM6kGJQLwLvOy47lPCnGTwDdVYczc93UM4rkjcAsNh+E
xGc/IPMpEJql+TG03yZ4pq4/2sekbOrb3gBNSmE2/SjtAOmjM7ylTJNBTvz7FQ52HvuA08PZk1YG
O0eg61/+2i7M/2Y2cI1hya8Zw3MAhjX/ivNi16AZAL/d/PNXLMg+k9yD3E9kw4Kaii1KY31dGOaC
bD1De7xuxPGutwtkIwDQyEL42qXy6NeROjtOxazw52bh6/wPRz3ZhPNRL5TVnafGlc54Y0+lcTIt
3I51oRsne36G7+CvZ9d9v47mha9Bffn3667P+rC/FxkxWr30WINYxrBpyqq+jSf118P1QN56SGZ+
7ru+BPkHs9P5QGEnAyqa+X1i3nn9mOurry/0QHD/qM/8LVbl9xmX859XimRxaLmGZ9nunKD59yFP
2d3/oey8lttGoi36RahCDq8Sg0iKpERZ8QU1sj3IOePr7+qmryhr5nrqzgMKHQBpZBLoPmeftSNF
HUPjB1L54LrBOPC2+zjYTcQnVbbb1mR1CBKQ9FKzvXRhcCwc8JD2zZFlHpQoMQ8QkAFShA08ms48
6OIg+6MY/ZM3CSTC7wNydATT3dbASKDZKO2mmCMnPQCFiBeRnr1UY6RtrALDjIbc/9EQZ6IfxtR0
c56L/Dw5mtD9e7PXH2ddJCidaFcPpfFoJFA5xBipjk9jjWiZ5vCt4HO5LHSl2jRDSSmwOIsHqgTk
Wfpxdhm9nAWDE+8QntfrPz/FNEP88X//AriOa5ugfVWPcJC0dfq0Gg6d0Id8BlIgafO5MZdO6a1q
TH9gxFR3pTL2wDZonbsc7DOu6rybFoHhetfpuf0xHifRtB2ceoMwHdvRLLT69eQVn24jB+S9KHKk
sKagJM0vUVpCZldeLT0/FWWtBVcESKaWUv06MO5GyPdvg48ZSwpb+kEN5xHar+LjHKxC7olIf7g2
kseEl+aSvEn9YGREoWHwBW/ijmHiIMavb00/SE6uEQpIN1zbFuHcd1NV19U4TC9Rn/lE7x2gtant
38kZECuHQxoTQG3lx1V8PBF1qbeO/MwO1VReWahfV0Caf41cJoJHT8Ea9iDdB6O590Yq6SrYQSbQ
xAeS7UR2PUzLZN/HjBb4y0IbfXCM7B8tCqtXuu9Hi0Y0ZV+UUuFTeaz9HLnjDD7aOTu1ezlR9lGz
Hy9mLW7u5cDlXshVeERhE0byQsF/pQqXVevmhw4x/0GeUcBQHEort3YatRhf+uUMOSiulFMvF1ni
SthT1u7jtnKG7JfTdDTI8ray68vlv98WL6z/eGe7//iwW7ptYjrk2pbNI9/48s7GRUxF4Zj730Fm
U3vkkKmgeIQduso23dbcbCebFTbVUCLiGc8M9oRXcvjLRMohEdacp8tJo7iHnHmZLm8pm/KWbmkd
U9Qiqyhup0MEtl+/av20O5Q72TMPxnRIZLdTxv4qGNTxKuWljhRRXCHHidpSrOykyXrWoulwHv51
F40o0lVdZ9ayCJZo+jvSVEpX4zdAUTCqAU7loVHQFaA9kQ11MOvbT5Mv0yYxglOdB1NrGZUlt5Nd
51PqI3kBOYa/8pu02Dc5qK6SNfuVQ+xtL/vkwSKyIIiHzHEH57ZUp3pjh234q+8yMYTqfb6D7PNK
y9v+x+PO/LL5p6wXaDjbL/b/PKEwVf/yLvLm2PJgYr8jAly2xC4AXEPng5bTjQv5jri8S9zeGw/u
m+yI8pKp8p0yZQas13n+NV/2ySvxkxoP/XeeJOKu4i11vtfv9z//0Ch2/oYvdaBIsLnPxKF3TiGZ
krvzmkEsHNiCX3oCKv/uMP4wReUW/y73SZtaD54Cbq4xCxPqgGc95LNNnWsliDFidNRG60FcgBK+
OV9AxJULwM2mUAcp3CJcrnhJh4bSLW5kM8DCF9c9OEeqGMUp8NeojLxfRmXkXY6qYvKXazUkU49F
NkCtLMe/fRTBd1TT5+eDEvQ/ZkCzG9klBzs37RGE1H9nWpPD6dLJQ3u6wf9JVuQQFoxg0YuVI3oF
HA31yTpWFKXtHKSLS6vxg7fGAUHkh8bLPPtgJ6sCxwPB24M68NBXRvgAUmWJc7xylF1jNBYsZEu0
nGCPN3U36EuvJTEImbS/tlAeHSvTc49Cg3QsLWojiaZgUfkxMCaeua9Qoslpl355k67N8TQS18sB
YoUku1VAkYfIN+ddX1dENxJWc3FZ3KmK/b2dnJESpYLEpGZNa7sspxe/K45251JaHob/8SB0fvfZ
Mx2iYqppqqalOaRtDPtLDKwbfLdWq3l8p5yPzT0CTXi5tjlae9Zp9wUVb+grWvNvow+93SxAIoRt
m5vEyTBFEE156NHK5nNFDpMenZzvAmM/fyWboZZbewoY72Wr8/P+oY/8v5O06rCVVUpE+KV5jnNN
aHmLAR8jGcM6x6og8IarkGz79WWeIaNY1NoscU1cKOlWLsIyj5VyUlJ+J9ddmB18bnoTeEVw9lTa
6dbeSIsHGdyXB8wt7oK+Lg+y5fNPsEwNx16eswFxbV/mF2R3oUy05hZgs7GQZ5k9ut+qqb4dRJxG
9ptTYm691ne/tW75td8YVJZDMZi6QVMD/79WcpbIin1eyWma7Zi2oeLIZxom8c3fH21oGZsW0k7x
DkHHhVPn19QIUMg2TgK+i4nWHtnQuJdnRZI3G7tuDuznGgvCDZNFMxv8WFhUnFI1dfZURWY3peeF
21YByuPElAqgVh0feLN4VxS9Zn852bhLupKqmZpaYKdP9B/OBNAoV62DTkxwTxA/J8LlTuSVWJFU
M2UPYN6mHG+QBDHBvO6A/F+FvZ5EP3UymyAXqRWcxavnckBi1Ny64nDp65FRqtoYXMFA15Yey7v2
VPT2JsdtPtNH49mIw2IxlSaaITztnlvbRc/rIdNOp+GEmdCOR2DyVDpHx5mTW36V5FaeyYM712DM
4r7dFU2q3cg+PCnIEOmBuj5vm0k8fUvLxl9fNtpyb35p+mKXLvfdH3Nll5wBtXkJQqndNGUw7S6H
uS+nHdwMvKJa/cYwAhR5l9Fz2wlJWNn+vLHiwTyiFVx0eVbtDdGSXS1vnZ3aUsMlunjG/OrvC0yc
cToYri99cgo5nDcN6+r1QIy3fo8NNV8O7WhvjJwyZ6TAwWtm5MDP7WjaFVOWP2t1fO4vfADtUxjH
SyJz4atRoN9FOuodzSy37zWzfbRFv0WAZAUhzV/n1JiSRJpC2OJ+NQLc7cfBfsiNInpssTMUASuz
0WRDxo/M0A3FiGykYlrQf5oGkraKvXD559WCIT1rf/9K8Wx0sCbDTV4FFi++cp82R6Mx5CXWg8Z7
FvJ9cUzVpRiPg+LO8aqaKFy+9KEJmiBvEgg/z8nTVL3lm2d9XCXnfmnK+ZaKiCPN+F9yqhY29jxt
494jMCoOk6VeUxA1Hi5ddtSAN6z0nEKzwjxPCyl4Wdlq417LPmOA425VXgVrzMXpamzwmBsr7xtC
KHVpU2W9ks1yBvCatBR0y2Y85eQDi5IKETG5cy3t2KvmXraScC6+BUAdxZA8ZHZ/g8DEuaMa/Xus
Zvkuswk6gw5EJCn2LJPYgHzpU0Vf8vu8S59ikbk+59q+XAfIYdpZA8qgGT/sLsmSp6bH2g6rRV4p
E+Xn9qz2i9RK1Fd1DjaqhjHL71MTh7cP9Rz+3qowfaaed1hTJuGQecFs2hWHSiWcq6oQ0KM0PNhW
lVFjIwZke3DHA5s9c6PUOsU3ss/rrfBQK1B2jRBMwqfrKkV3YMmjA6jCMD0ac/sGsUR9wss73pkZ
wTHZrEt0Zk6CCbpsAo6LloY7+LDwxeQUHLue9vVONgOlenGssDvaQa09hcJ8BKps53ckEy3Dephw
x96XtvYi32Kyi9zcjv1tdHQKD0hIYp7MqSDPKTdkmsAOlxqxpMtO7bItk6MUFKApEFu7y4DiqxT5
a5G79Wafpw/ViTFGoCaAZDW7iiH9kI1sdhiTNZh2lg0JQ87mIil42nmLS5c8k9PkDNmUB7V1mp3v
a82arDv1AEHnrnUfo5GiiKIXu8BKKZqneZ8Mgf/kTceQMqsX1bcoqvQxUpNN3ctM6oHUbCObRZvv
+lzzT3FNdUZj/5VoVKsFtj9uvbDIhIYe549+wiaQ/kj066b6r/3gB4AfK+A1ZTp0tD1MMEVT5kRl
NlQOXNKmlz5KFm/KWd0ojWrsfTUsVrz8wEqK5uXgfTR9FUqBBQV5LUcDYh/TeXaNInM/Rxu/rAyg
WzFOP6OJgm423D1IcgiJw1C9EjiYr6PQ9nc9kcnHEtcADZH9q5koJnK8tF01s1q+Vrq5j3izP7hU
q58vn8W0L5dn+IvJfpZK5tKK4lvKq/GdEJIIeTCKMr6KM5y1ZJOVgHZskM/J1pRDKrAwb165XZBQ
bvIYjT50OnblbA5INlKNotTLHpOGO9ln2Vp81J1Hryt+m5ZbL8nAzucqLBXv3pxOsDAgJWke7rgJ
6POVZXThg+pVvhishPbB7+3jn98QX0zPLZXYneeRybJdT7dxH/kS2kzCWtXSDGsyB2HFK7EYUAFW
2t1hP+ZtywLqVZ96sENVa2kEU/ZdzqAeD+TPYA6bwNLKGafP0r1q0r68aYYrk/XVvs7d4fOhGMZ9
34lN9sBzlTHNBbjXakglKjKqQI40bW/qanaveQA5Y6EIkgNqpvwayALYgYggpzfF7KA5lWA1Ct9L
74Ekbf78V/F+D/iKv4pBZN1yNN1F0G3KmOPn1yZoZyAgqX2inC/ZGzYRLHPQEkB2DrHnRsSegXHi
1lDeR+yqFnJJKg+RWKFelqmaQsWV67b2Qg74zoTL5ijc3upYwT8H5FoVGtNLYVlIPcss4DHDzgn3
LBiQzvNlVmP7w8JRq+568L36vvRj6ERIK29kEztHdttuDhtsMv7RJ+eVw8QUMY+auV/XTo1b7wJT
eZX7BwBys/kgH7i+jpVAC+J5I0eiakafXA/RtRz9NNsz0Yh6KPkpENfFR2B64+NUrmId2GluwewQ
/Whb7WvDx6tumXW5a7+5IK4WGbUqfeOND7rYppe9Rw0iLblpF2PDVE4PabtV8FVahjhQglXX/M1Q
xyXunFF7CmeWwG7mvKR5155kFwwObZEaU0RIkxlyQMOfyVe1v/78GSG/8tt2hQ+JZ5guJu+G41mQ
rr5GYiZPVQZnMqoToMwITSwq96bGY2GwCQxBESEIUEe3makOi0JzQwqS0Iuppf9aUjeySvBfohbT
jr79fqWHM8hdOEy3HrDMxUjx1JNNSBj0h9vtZdPFjzMsu/mhDxFuT0EOeS0KnstCKfb1DAJcNjUn
a29cimLIDDAKxMFcVK413simlVPLLm8pm3MwLaOwTZeuwac8aXz1RHl5s4woT1mORaWdenHA84C6
PEoB5AzieFTkmDUB9bBQs2srQ9ub1zBR5GQy88XRx0JYXi+vKKn4WnZDBo5a/Ah5mPJhpeHYkziv
ZF66e1v3gmPS69TaBI76anT6fG2ranYLtNj5pgXVxg9L7bU0ynaFuM/H9oJpMY7aI2CW56F1M9jG
pbGQ/TYwu8ttjUC4x4jL5W3RswebJC1vG5yq90VTTMup6sNvuNCTVzQb66/aaTaE4dkcwoKhnqKI
4IihZcco1genOeuUTo/pMW+C4aYrep1qIO5ksZb4dCcqPSkLL8dbGR3o/VHU3Bm3tggfXGIDVo3j
ScMzH4NLVDMXNYych2nDNUIw43wPN1p3Vd4cMfoyrnOzy96StN9OWuH/bPEYByrlga7QgWM6U3hX
oG+iXqfWbqiTLO6wrQcU6rvZm0uSqvHzR5IGwO54HN5PGZJ/ZAq84YoenKYOsK0Oim9FNgPGaUqK
vkTTrtJu0/TId2RTw+n5jjqWVYwZ3j3LaVDG7L5PelWkR7Vy1hqSlZPsGiO/xRzAxzZC9Olm1UCz
PE/3hzSHMplv0tkiCK+CQTBSe9MJISTudVQkir52dObrAOOdrE7AMU2e9ooT+H1UgySgtGtj+HX1
N8uRv4wYBYqbNmDaZ42afc1o1mbaKNsynVMqBSMgpPjTQ337533SZDNmJZoxF681iMDBLo/KExXg
+V2kJ7zneXLf5RAcr8ImheUr+uTBGrTzXBsG5cGNBH8ITotLkTds0+kxTkJt71aUEwWqMr2gjxQU
toIXKQjhFysFdTul4xabGRHUGqDk7htC35BGoE97iL7WhltGuyQrpttEJ+xEmMZ5sHU0kXYRuu8U
nC/Zh5l/B52361t9eJOXh2HJEiOA2xmb2G7/+UlofH1bsmoAtaqyOLc1GEBf06MJ7tmtPir9YZg0
RPSDD0M2xV90X2v6nQfe+oagYzRQO0lf31SbsO2/za1dwe3F1dp2Su0+7oW+VWS0ELFu7SExny8z
eBIH16XqRzeXJX7XaOTTtN77mvxJG8pzqJFsgB3IdYQxmRhAE9k6dGGr38kBzGn9uz//GbTfQ5JQ
l/kzWCrrBvGfbdtfIvPOOLILcdXuMGe1RdzX8bKz5k3VQd8UYDio5Zcyto/AYRoYC3M0gHj8/jCQ
V5Rpiv2EGAipKe+iYoiv//wrm9qXVxh2YZrr8i/n8vAwta8RNxhMGpyMKD74cYBTwOxDCGwnhGM1
rk+9N705apasK3xx1v/bLd/xtab+W3cAA/88WzW66M2klEmsCOTsJm6dBbhwfAYtLIxJKWeOFz3q
ZHpS3NamEJTuMPTmIk+0EDJU9etsEn0DfLlTHlBtN4mzyzw4Fvl/ZPs1SyTRPgdNKDtyqRqwKViz
bED+X9bETibcX/K+fCuh1F9TcmLv1D7K8fCONI7nc3ja1q53SvxPQkwvKEX8mCCHzofaKsEgRXhx
NmFFUWsOe0OudkTTZbu2lFkIv7BLaBhAwmWOwuYFeh6NYdXce+xepaRXSnzlWdd0j7XTwQUXImDZ
f1EHD/87KPulTPgyzVOHx3huToVOdXaeRI9JDMMGFMiLzsptE0aZQta3nl68AZyQh+zhkHjDeZoy
Oz0ofggxMgZIwE1d+RaLn4sw5xIc/CLyuUz+EmH80rzcmdANC34Rf7zcVB/729aI3SOONAcp1aPC
615TkuHZrPEIAc/e3npK4t0qwQTlRYmzl8aoD1GD5qWTmokcJ6aTT3jpSivb6mhahIMHXd0SyJpe
jMbKbpqpRkIjmnIaC5LhttSopSr8qULpMWZ3l+0dm6LHvhzV7Xl/Z9jliDkMX385RR5asRcEE/LY
DYW6vfRf5sp7nveRilWc7xeDuL9u5rC+ZoeRnBBnaLyCYXiVnhWf5EHPorc5w3BLtvxBc+/85EU2
5DWh4+sbo4UQfun7cp8xT9T/iDqa1NF8+f4YDlAGVsYmW2JD+/L9oVibryoQ7DfBQrD7qrvTDAX4
X6sn27KhwguxVXuSfayJNQrZ024tm3JgNgA4/X7VqGg3U+G1yoNlAyOfr93RyxLcFi4nCESye6CF
+pKQGroGx2ibnTz4mVWtCkv9a8a1eYe1OZVeuqM3O1Uc5BTZNPOW6+Tp5eJP18j7jFP9+ueHsCXq
jr7+vXSP1wdlCoZI7H/JeyRj0mR+WAjHcT3bktkP9/JVyY6cIl7SFwtocHmDvSTvz38blgNtab02
jVnuZKqq9Y6dHfQn2Ujqulmw5AvXsqmMnbZX/fF0TpMlCVDNwglu+9q1bnBvjK79cbRAcXkdVjJV
SWlfPQHjjrvniM39sohCSgDm2Tta7IodFAjGs5ub8Vb22SLDGE+KdquC+JGteaLsm2odqiOGvmTF
V0hHQd8z791wXspfKtPJXaqsJZYy3+YXXXiPFJZazGB4kDNqAYsu8rTYyGbl2O52EKli2dQMfISr
JBpYesz5bWmOi5Z468EuJ3QHVYtSQQtVSik7pb3GEza3F3KoUdQ3r3RN2BMBC8sAV4OCklrIkKN2
Cp0G+irp4VOQTP1iFGex6Ct8V98rMvAPiNwjyhYhxk3DOyvUEV6Jg4wSyH7SRneyNUfqEiWst3Nt
HKNnpX+VT9qmCOZVXyrZWgP9suva2N6EuX/fpmOzl0UvrZ4nm9CrfeSOBIXkQcn8+yRxmr1sXWbI
ohl51cc95IwoGKcrQ/hXXF4j8t2gY9ywb/0fX7pl04EmuyfZLRuXN4x8ncgxv/txebfIs8pkjefW
9kGEu0o3TrA3JwFH5gk5fWwNe1XD2RI4wYhiAIr/qFrxE4YTcELbqviryto7LzX9v+32He80fJwU
rVwW1CD9aFrtLbeJRgWJHVznSKa2pU4URlcMh+r42AE/3jr7yGqKTa4l926SG/MiFH1yIHcf7JAo
cq8qIoU3EuPIe4qXL8n9MU9XhQcBNgjv3SA0v3+cgGQ992DDdxlqNeeohH2ys0Gm7YE9dcJDEnFC
Zyk1yQw6PY0asEXV+uUqH5zoPoota1uqY0TBc0tIowHjsFBU4IkyvMjDur6Pp2OKoSMYHOv28rpw
+GusiBjjxC4jjn1zakNXWQJmCDZDlKTfmP+i+Wb33kW4S/cacjHL9Jqto5Y4G9Wo0JwMAzUxo+g0
+DZ1neyzrnMOto+JVYJTwEZxWY3prmftSnJfu1ocZPNyqCt1PRhpuLl0dbiLrY2pjuYnrW66NZKZ
Jen78KCjZ7wb0cLeYfQJFWCcnXXvmIp/VbgQgMLKxnpKDJtiYgReh9xFgBSyitdulHpXRm946zit
5y0ezPktmABt1Wk1Hx7ThMAINfy5cqzv42zlP0u8D7CIQHZHQONGqerxHcZGB6YGwsREnO/K7Yv6
oQCK4em6fZ82bvWAZQnV112SrOSgEbXO0Ve8lRyUXYGW4y2GpGEjm4qaDjvYG6QIIdbC2RnSxzQ2
0v1clfmixHq0WVUNNgD4x2W7MEWepZo2Kix5KjvlIRHD5zNVx1uhzJFvXebIJo9be+2ao7JN/FAH
U27W0TaM4pexGL2jX2XesRdn8LOVazUpMWsXzQHbnhu/DhRYRlSFJ/i57jqxEdV1tHej81z2ur/D
dxPTO5LEFXv++WnOgQ1TQB2f5CFQHju/8u8UZCunFt+IHZSqt8u4UQMbGUpszmWfrjZ/ucUYs64C
tz6uIdajtQrKv1orsxeerRe30aA6mFJiMMQnhVDyP2eUAeTFoTRfDBI8pwAFhSEyqbIVW8Gnlhhj
YWacxwoNdt1HS4xNtp38zJCB7FJc4e86qm7O37cqFXwgtBTngL8sXcwbAbmk5Mcvs8MkQm6WixcG
1M1vvtL0J1UjKJEWypOZW+NtZcANHcSsuBycdVyF5VKOprjSQd8qqU8sESHLW+tFmt7hifEpvdAP
fbGGpfzrN4gDI1u3QYLTfOIaeNTopy5zIFvnE5Si3kYsCi2mOckDissDvrzWsvWboyWl7zWcU/J4
LfIfsVY+d6aTVayBIlIHFMS8wmyI/zJAIWMY3gwwJw43l7iF7L5MlfENOZpm2iimqo7irQmrWeZN
VKiwTUKDwK9tpz8bylNE5MnJcHXU7LZ9tFKPol+tmzEx07SdI7zf4ELpyuJcDpBGW8+e+0c1cOpt
H7if+tkMx3s8ht6zIDNOvHxgURq/crUFqDbCCFjKjaRvYW28aL3vnzO7OjKK677Dz0QO9kHrLZDy
pWvZjAy7XceRo+Mjz90wjJ+2jq7gSOH6zarXihhRhIfa1K+tW9VEmwV6AS8IfIvf+e7d9/hiP5oG
L7BSz7C1jYpqPwmNHPm4dVMr0Q8nNQRNKe0e/BngDIzECZqW3Z/SGaKRnIIj0IIqF/UtxaxkMfch
5S86GKU/rya1LxkdKgEcHqwUxFMaSLHWP1bfTa024ZAZw6ve5zhIB3gowy929po4yLMyTHlPRWp7
qiMn3si+SLwlh8piAGlMs3YUI76SnR3Y/H2m41GR9A5boCJgM2prxy9nuJ7q577x4+z/P2/AY6u1
AujfYpeMcZsLtY9cs9wWy2aA/e5O7qFlMzHH+FNTjl4mX65tC+zWv0y+NIOm5gdhiXGtjppzS7iu
OLoT5n5C8CwPSFhAGUEDX6NJCB8w2ciPNo5L5Kyq9zqZYBMLjv4U9/pNmbCJDF0zYaGLhXg89vaP
xL9q2Dv8sJMO7kU6xttS4xkDfq8Ej5JifjnxDFPCUVvLZj4635TCye9zHX0aBSsHwzOylwj8102o
dFTfymYMTswe/Gk/xP30ZOQ/42zOXwik5juSF2KfxK0pvo0Whas2Wzk6mcq1F+Y1NVTqyPqY30De
TM2iYCV/g3PT9L4Vbp/fd15enZreOmRBaC1BqYJ1p9ZkUY+Ohcqn9AG+irKxpIre2Wq94vpmPBhq
bGzsSMOhyorrN9d5V1onfP9yoQ9k5c+ff12G2YpPBTHkTGz4sCQzdVU33a+5u9ngMaB4dvZkj7xc
n0zNNVdNGNvTKoCr0nf+TrENfxf21X0YBOZatmQ/YjOnxrSLUdmmwBwxCpURN8NgZpvJjrFBD80C
Or6Ou7CD98rG6K3xVFV2eVeASwvqdDrJrrwYe2zd83Yhm3LA1L0Hu+6ooREXOdSr3zbh/Chb8jD6
GjZTPlGVniq4ZaxTyu/MjbOGtz8vx5jqIVZN4TVxcEwZ0ec+jxFCXTebHikuCTY4uMTXYY8nvKgQ
AKhpOu5CfonPX3n5VY7aYm2a5P06VQfOGmTr2Jubo4kO7HwoExM6ZmqlnwZCMUVe4Ygr5OS8tN81
w7evS68EGdHDB92pXlLt2o+zWo7INqFP1yUV6nwnT0MNpJiIF+WhVe27Lxtb2bz0RdPVPDfmrewp
eL5+2gO3elAhPPNxmXLzcEtRtPIUxP6bSSThKFtde4TZ5z5mup/dq054RImlPOldOO4IiUbXtdUp
T9TtR2sb9UEzULB1oiY9P7Hzj+8b/kHCBKslBTuGhwowGdnOuNrJvqz01kWbTWs/LoHW+kq3A/nT
77xUd4mDf7Tl2WWOK2bLJvuYQ4juQu+18ea8K8E6CvqsXz5KZbHUEsszM+yqKzxSKb6cSnYvAeqK
yzyrIAHQKPHM+04zj1qEP4ddsyQwRFMeVEBmx9ws70WR23aqrcjBXgXYWt37V1+mxRXOcWdgBFZv
5i5p6pCcH4d8rJODO93JBtFAlBiILZ4KsnQbnJky80qOOJHQY5kaSgZxlceHaee28Z4nTnwaoWul
xZDeyVZpJxmSnkg8jeKTPGQpqq+5RaR+6TPLkMVp6ULixBIsr6cfjd8Dt7dLV7ZKgbqPMQm/tJCh
nVtNpuuPcOU+jfVwAvCihsEalJj0WWGsbuVZO4yghD76QJNgDT+k1Kx2abV1LLfcGgW+dEvb6bBp
OJ9rJuiOLE7zKwcZ6Matpon8UZfe6q4PogLPrgNZT/B9qP9ORVaiJsCU5jG3Kth95LNfxz76iUFt
/N3KNT7OIzZxcYQfdx+xRm5qsOS4RgRUPHe3WaW473bY/O3brfuSe9jmmqWWPULgZLGHb8F/RPP+
AbNxseNW2Q3xUOVhyvCXvEZi+2E+VI3zGGJeeiVfvUPZVdfpEKdbGb4eFeAtJVj8rXz1ytEsan6N
IjD5NXq5Vo7q1rjp9KK8/7fr5e3kBaFO0Z1V1/q0yyvca/M2JAP7e0WtjeUXiOIeEtg5KuPG3oDB
YNRcswEcHsvaF44z9vBosgvtqP9SFP1omlH5PJNP344OXhaySehLBaprTDwkGbUDh+rSqq32c6sV
z5ZVXFdTla47q/WWQRvaN5TDV2sLR5jHbrZOcmcztTOuk9QAPsQD7lFNoFbrAA/LR4Dfpwh6wA0+
FwDlx2qrYtD4CqVR+HoHKF2MXN+FHlkRr7D7p6yxn2SU+2Nq1uS/pjo93pxyquuNz8VQKgsgIvjb
u5B6FloKTiAuul1LAo54xBS4ex1V4t5oB/ddz+aTzZfyXTWqn0442q9GCUYQetn8DMgBSoht94+j
Q11y5undQxpD2a06dt0q4M6lW4XmMc+VfkWtXHjw6xLsZ2e2t/ZgOmDNR2/ruU62NSAEb5xhUHdu
VRU3kw0fw4sKstdj6RzK2FKWtjvNdzqVcqjihu6Ux0W6iCO3/dbUOptTPR+eeHAZV102YrXnKPgY
lYPy5oB35P+k/s4CYO+AXQTanK1MrAK2AUmbG9yN8H438/RI1rW6x8vnfYwN7VULTHXRBBqAsAY2
iJbiryf6s7F11jXlHispGwgDC78uFxuh7gjyOtnMeNze4DQ6Aw9oomt0Xsl3s8LGvUq6n1PlBpAz
uxIOG145uqUYu7bKg70bWKQA1Sp4TgYb1825+6kkODV3lrmyi1i/mYiQXxcGePis8I2V0an9zqHA
iwciTm5djRdOk8U8LkNB6K0w/inrdpcUeN46Senu0MI654Ns2kjYWINYMPTEgOYAzLuSp2oWcyon
nU89cbmBS9ouiT7dRk52I5ikjlqkG10RxsiDWh98NdK3nZ3rK+ynsm/UAOW8cMz8pxG+DnM4f895
MQOsBKOoV3N+o8S4BZtKoN8poctXD2/p9yaor+U1uev+3elq8VhmZrLq+OjtLANYkaLlzkLTsFHE
vELltRhncNfHh0iuPsTBEKsU2V8jgAk+ui79CPUeZGvwdbRaadSc7/F/9smbyJ8w9ulLZqCctSPX
WlB5HXzDDKY5tJl7pytx+E122Va7bdBXIkmny/XqbGFRlreWg7GF/MSMcXaTTU+fCDDZaxPkYAPX
sV9CnAAFiyed3SrtQwt4VGb+dQ1n2kqzjGUvwjRB5mGRq3vNsTKM7kHvgk/Tuonio8x7xmljuimJ
O2W4LrdXeuXWt6NFOYc8yGaWTPz7WVa+IB5i3PlaEdzF0RZaDQE42aUM1puBm/Ovvtnmi44ytlrK
UVYZ5e4/Fuj673ly00Uq5VL4RGqVL6emqV806ZWRZ5it5foj+U+yCyueteV2mN21TSDpvhIv8tnz
1pBMfrXE2KUlxuTMVrzWx99m/vM6ObMR9/z4CR/XRYlSr4c6x+ei98kP+MLNy/Zu1aa39qOL6azs
kQfggdNaiVPoXL8PNHbKLkBGPl03U/GGzbdhYlHcK9J0fMGLg1X7N7IlD2YTWWseFPU1dtiYzvSt
2133njvhlYvhMlJ+sBidd3SmyN9GRnwf5bF3lF3yTInIP3TBDFj+YwA5Sr3CtnQ6xGCYzWxG5iBW
rVOGb62dKBVK7Nx6wHxR3bF+SK6mTH+vCVx+izT359zq4WOt9cNqyn1tq/mJdTBNI6SILmg2ZTF4
S8IrAA1a6+SUWfmQlPk6yezi2c6H+NbqCHbJ5kgJD08tq13V2Kc9TzOufoq2hSfbHZQ0B+vvAXQn
vIMqTRsQ+QQ1lkAYUyHLUTYsJdpln8GFWU/z/JelCw/RpG+XhFrdx67UT1KBmvXkBMaCKmnU8vZN
apBJ/5cZhOsKAO5Y0lHbjp0LFM+drWfZnj0wKPdSzZ54l/2gdtr/qeuvXds1dymwHfMGEQTsaRNL
A91JrTss5bVtTKRkSR2y9aKWyiocrew7fsT/w9p5LUmKbOn6iTBDi9vQMrWo7BusJFoLB57+fHhk
V+TO3t3TY3MuCsMlkVEBuK/1i/cefHpsI9BhWAO3a85NaTa4hSUswWcsJzHibpnW7JX1Etw3NKxI
ccXxwhrxwy44ReNwGtQAPdeGtECrNEikNLGFmJ3QfwWaeUPcNPlWI5Wz6GGHvbolLl0sSpOnsY/w
duWPuUsjD+Nb2JRnK8zG3dCC7h6jPjz6A6YGhVvMZjN+uolrVLL4H0OnzCChPAaZ3WxYg09noxqh
C+sYK0loUjLwDigHjyCwX58HKLkXyJLpN9MKp1u6zZCloRo+dFOTylpIxJMy5szWWu/dkgTVo8T7
xas9eTX5CtEVq98CFMDWqe2Gpzau6ptUS/xlgGbFN0xd0kC1v0cqft5Tm3iQBTz90LR1xIfVq9ek
yG4yO7G/Z2n6EwPM+smpqvJ/Wvpan8i2PKo8zTB1jXCaapkoQJC5/YADbocEf7sO3BYAdu+hNl9c
o+PBi4Lcweo9SLRpUr1lEeBDW8EIoheVcT/oGmpz1CdTsu5HfIWgJl+8yeRGRBajxkr216JR4lxm
F+2xikqEbd30hCa72IT1UD5gzFYvB6Idb0Y23UeSqua5+9Jyql+NXX41xtR9VVA9WWZCy/ZkM361
baMeFbUhG9GV4x+hkz80iGg+1nN9CD91FZjG+Ed/qmK/uBUoIl92/kUyqYAqiwADNV62Mi5AxmY4
R3pp7e3UMdutVaj5orKMeOukPStLtJRIvrl5/R4ddoS2gkDYn5w4D1ggqYM4ybIfFOIUDFZHmB2l
1k8Nsotd2gyRHVuvHjCkHJ5b076T5BpJx0H4KT3NVQo82vuwdFJU13CNQmdEPbtOW60ddd4MqSp4
UC8afrQRYi56YP1y3OoBszrlCxpb1jKJa+1uclKH579GLO738Ai93MtwvrnLcNsCT1dH/cNkjMFt
Z/pi5+DJeNvAtF0UgZ1/qeuo3YCLy7ZK3eRfQsd+63xT3IGbjh49lGRk9ejl7g49MVQv50H5yO7P
1Gv/ZIZq+xoVOyzRsi8e4ttH0p74183FQRkfoaTfSiRbXvs3Dnq9TwGqyEehGf1K1gd5cAvPpHoy
2nGVe5O2UFMso9qWJTgr+RN8yo+Ha53qtGJt4sywkF2uDbIIeUqsofE7GDI3uGzoWXrvVbm3Zrmh
8qKM+m0UZ9UpqMZin7AsPGSk4o8GN+jOiLsO2bxM26hBD4s4xltkzOLhIU09f1m6efOctAX+jZrW
fVHDBj+NGKtRHXfzNiyLn3XZbMZktnmcrK1rQc9aGBjydkkQBQu1IKuACvr3LogeDdwK4l896IC9
TAENmOOUuMXdq3NCqHCjg8/z7V62kaK4tBmzTtTvNplk+us4L6mxCRW5fiHUemZkw7Pywp1EwSMX
YxyKMkSvYJYNagNH2ZgiLWF/8YvsHj012LOMD34h3rEP/SJ6IxYCTFMZ8JzGzv2gova4wRbReXRr
0rLIF3c/Y3vJ3e/8qLVKXUx6rjy42lRsWxYDhyFAQTSoWG9Wejq+FVVwjLy0PTdqgvg3kbwFgc/g
FyysLDeNX0rZvhVkS1+dDnX+yu2wkXTKcTcZOiZAfmcCQU/DI+KB0SYNG+1o1Fp0VtsqXQP6Sl4N
kb4gjdX9BLaBpLkZfh0TpOxKG0gxXGGeNFUe7oK6N+6dMAnZFuvWN0f8wZIZBm6aG+IcSeaujUfn
cU64iZnCKxuAuLyfmWCDkfzCw1wdLfuuF7jIlN7wpXfHcePkJrHGGYjVAv1TO8V7GlNRnaD6z3bB
ZvSlK2Lgavw8drLoTfW5A4z9UONcdi+K5BHjtoh7ykh3WTui0zgXCd4R+VTC7xAUuhvyCXwVJfz8
K0hqipAeR2aRWP5vsBUmUCsFFdZbWeXkTrSr03BLrsA4pskABzlwvK1ZNjwZ1FRZNfhMPSU2mv1q
3Ys/EEK/j/l1BItSWSdJgiduHpfH0eiDb+2koXUVROazOt1cFgYK7k5a8+K3pvFattq067I8XMui
52HYpijcaZdW/iyRB/bNP6/T7b+8+2zDIECsQ2rVPPUvokeamFANsivlSXj4nec+qPGxmnpc0bPk
0Ija36AgUjz5BcsSU8+cHyW4wKDlJr72HZH62AO8ZVlA96jMn8oqTPGFM+xr9ww2zmXqFM2Xw6Xv
PLU1E6wbv9VBcM86R/nUwTJN02NLxPdn3WqHoSuSP9qmN5dRG+d3ZlLru4J9xy4otPguQEgF28wi
+CNDpChgUS4H9cJJiIICPAAtvdDnJ0FpZdGTgwi9PqebQzRgnxJBNnN+gsi236UxmT63zeOAbTj/
g9Ki8deNEiRsA1kv1Tb4BynzP1cfhG98Ezih82SQq8SHb0zK19TyF2Cmki3Ip+YIiWoqF/K07gC3
tfPh0pLjK4lq+1xOG3BtE0YuQWaBJMXETgI3JL5Dnn0CeXwqCoHnZAUa29yhH4BcZtdDziCf9gh/
ikUn/oFHeE7OqU3sft2gNveMel+wmHdBP7PyhD6Z9UMOgtHCICfuNqrBnl8OapKA2zJ0jWcnLVnq
p7e6XoY/OhzpXL3hLqmCYmmPoDsQvPjqtPb0BZefZgm923rA0Ab8cBLZ5zY2lR2SHOo+UZPwjKB8
sTEnoRy80HwJMbZcp6BGToToMHqegzBKNomnHJkI3pVi/OnD+MNR6WcNwAwAQx8/42dqrSOvfh9E
IDy6DGLbWv0eJEkXTo16bZ3q0WVQPF9p3jZdruTrinhSfZsUCYiWbW+CC8cINoxepjb4qlmudhJG
EmPdiyOljDI2PmvZZhiCnTnHICv81BdWNXqXGCSKq4t5v/lcptZKqOA3FUWzv5T9L4m2brsWO07i
KTvXip25ujLi4i4wky+Zk/koBiNf0zT6K8re/o2skgdZ9LJ0Q+A9Pn2qNxtdX3aZwDRnfMDlcjyG
syY4GRD0deaz60HWJQFkwCQ/8YRye/Zt6mOOo8oCr3DrhO8a/9k2eFrdze2T3tv6s2wdO9U61d5j
UA/NXs8S4zWZvA1JOvtRHZzwvg7FYzrrIuBq7O20LLFxUNONtdIhkVmUdb4TxN9X8q7V3DHHLN7t
LkXZii/v3tfGLY4OvyTNboC7uiGMY1PFTk2JtXMFoPHBL34Yo6OcGm90znKBG2qbyFGr82XNq7t2
OxGd1/sVwWmWMwmCx0KNERRuQtDVkBfZZQYrqEPhqYzDDMPk+GP9xK4PX6Psce5vdZn3ZuqndIT0
mrXIziRduDblJ4qycs/S310JXLB39mTxH5CF0yJrW5zgkrB4VtpgLfeZY96V+4z4MD7aevc4DmG5
LV0j3shEoZ9kxiJLIOolfGWveYzXhja+AKd6uqA6AC8Zq8lQ1A1rY+eQ+Z1ydvuW7SW+g1+sNrkL
5lgntiIHG//3N5EMMUBxL7qt/Mjfe0rTbKPAM+HcpbjeAL740eobM2mwuFCtt7x4IBhcoKvx54mi
fK752JSDXsD34UOfvGqdNxW9C5lyAMwx54gcwq3zzylvSBnpkRZsZGuPckhVjN/wRspH9uo+/51L
2LXtTYoZ1qmzighqRuO8zR7VTdpq37OiUxfebL+dskgC2Wa7uGkJ7zmDqyJ71FnEhjVKn1usSLaQ
KKO9lnbVQzcH32QPmCHb0urHc8kzbdXOEnz1fBAq/HI1zLSVq4Uj+3o7ptKxjWXaOfFzNkQ3hp5W
d/LlU1BiQHknf8Zz27XUGsGH0u9xvs8P8Z/f/p7q/PX9P4O3yfxoJOr+Kg9qWEqjBOowPk3eoVY0
0e2jDJCN55nYdxUx7o4jxAh5FnQ+GyAT2j9mmz48jrb3N12OEiZ8baSpiE0cK3NwyZ6rT4mDN5jN
o2o7mm28sf2cqPDMqJWo2XiWfWwLJDsrNBwidD6PNk/WF8f0XnI30W9lScUq2cjjpyQiaqPZOY4v
RV6vgtyx3hAh+uGA/LovvUa5SSZcuTNEF25GT6mIQQz3sI8a9DC6HxbmDW81kTWwC/34GsNZWUZ1
epeMgbgpYoSZItctbmr8yHaxJpp9ze40Yw+5xpaqfxx0dTqls+/UpPePY5Xry7jtg43tkVUoedf9
8OwG0z+w64kW46mMY/NYI42cmVnJ9wH3R2he/RXfaMw/S+fVxI19i0JOvoX1092HdnlOwaa+pZmx
knkltUWqcxRFeOfE1b1Qwng/DJF99HO4KPLA6xPIXVGhQDxT52epgf6X0HnfkqGJKu9LWPhozxtq
fXSdsb0lJcartIvGtWEN1aZOfPO25ukEy7hyN64AUbBAyAgh0y5xHlxfvTXAdeGz2Mz0Ubg3WNTh
JzaNm0J1X0Mr77+5boSzDk4963jq4q0NwRzHQ0u8eja+5rUZ9t8DFKLqoMKktDOe+hwfMKtX7tkU
71qy86vRgbEwJvqybbV2IbLQxUW69Y7F0Aw721UO+Gnna21E2Clt8J0CLvw65d2w6QF6bQq/Ywee
t7d6CSCtAUX3rUvEHa6gzk9STsRsHG8Z+KG7QUGzPaTAYqQABh3+VMrIx6kHh5+ehiCM7+WhqlTt
qCRg0uaqRFHqZZS51rq0Cu0MDRhAPWTnwS3vKjsvn4CZPmm1l96iK6o+F4r2UgSac6PHZXMerfoO
ZDsY9SyO2cL9jNUuP6lR8OAhdbQPnCwyFzUc1JNCABofvdDO3oRN1LjsVKzC56Iy2rduyfbQ1ntx
09ntsAiUPH8zlTiCJtmFR93rzuAOXQC9COtKBk3ocQbd/EdShsE2G8V7vWxMCGISrpm7yLIXNn8o
TpGven98JjOS31Zp/EwOtLkZh5g7aRLaQYimf1FdntRgnbMtQZIfvHfFfeb2xhn70p2VmmG0RGOW
gJ4JpnpuVEdf3PeD4xzKKflGjpEeAtGwvRch1XspR5hELEaERGBS5/26JLL8wjKmW4Ml57U2F23D
9paqp3X7PMAgG8vdcSnaRkER0Tby4+XUMTu2Say43KWYa5OAF5SrK8tQ3JQi9A54iN9VY2zdulm7
Zfe5Nj3jRyFwxlLj9pswrf5uajFf1Qu33tTR21SDXI3Z6Yxd3PwS5qNwHfHcJKF3qnycvJ0qhSeQ
dLAiYh7pqFr7O1VE2aLkdr7LlK68y+czx9TuMh76R1klG/uiybZCzFTHuQfgpuxG0epvCSnhonGs
pzpR+71o7Hopi1jcTkTekq+xkttP2G2Ih6wrlulcKiFkL6Kg79aDOiinaT6AJns/SxOj3+LV9/Va
de127eshskNqg6v/HunYzRFY6q/KL93DUDXx3kV7AJWUIdtFphZg8Rg1kISN5IZU4rgxSqO6ndza
WXsZandCBHceb+ZdkRXZEYuO9hBy++8gN7onA/OAjT6q0+1QtcXaB/zx0E0JbiymUJ/K9L6usZzD
5za7x+ol3vVmXe/jwGtvx6iLiHul9Rv+mWe14k5PUrAFWt78EdedsQSpl90ZpF13AKnUXV92ybIq
dOh2RFH3GlIOqCMr8ytDYGrnGNpXm42Frtb2T7fMHjXWENjMqeqdMBQM6OIS48L6JuRZ+Bb0fEIR
JsWdlUfdrh7bG5dbaZvortgOFlgZ1XGJLdih/qpazTfdzuJfuX0GpQmtnJv5zib3/OaERrmsMI59
QAGx21RpW5zcoT56MTlBP1CaOygzHZb3ZAKqYliGRZ3+VKFfL7ycNQkeuvkGemFxnCbDOuvgSFah
J7QvphjPxEBcEpWexiN706h29TUKrWktXLU6EKZ0HvJG/IQswIOSrD074sa+z5ouPhpRgLg1tP6b
zJu3L5b1LdbKAJ5BO+60sO22dsASCRXP+w7O13cPmNxCy7PxYcwQB0nTWt3Ued+9Ep4gQUKPaF44
u1WR3euiKcABNDvVCVJ8lT17r01xceL/MtmOamvfemaF6a+YFVyH2NuNejSe8hJ8+RB5/hOSDM2d
Uw+HBLEWYQg8a0n3BkObniM0qbdkkNu1BHcFfJcrW0TVXkK/Orx+QIq4LTqvQL+azl10yPw/qWqf
P6h+Qci0tY5W3adLw+zFvuu0YD25Wv4Gs+AnWZfhrvLgKhRG+COan7lW4i3KXimXkU4cFlkIe9/j
u7gd+iR/CHThEa/smu+2V6Nv32k/FVIWlRo5z5VqTmtNS97csYYDnxveXTYf0JwSCz3mh+rbiq4s
CARpq6l2ynXo196d7DiLumzd2PQW17pSwXMb/YXLLLJbag32nXuZ+zJZamvbAFRDL6bXUQnCtVuU
+VkJCADCGWT93Buw42PvDycxvHNksL8Om8fJMKKlPul4OHgIP9X+wfFc7VzCuFhOWM4APcEnyksb
fZ/36XhbzodohwtqvmFzHO1Kdgor0+70VxwAvhr1MPwiP4flIGHLgN12raTZomm9Yi2IffO4TIPp
oKQ8qE3Fuh94juzUUYlXKdz5ZzsOnJ2fKDm65Tn3q5Z+AQiTriYXNRJDLcfThHrFMjMsTMxtY0Ai
E99tVx2dU1F1Hc7ZbfdoFU62k3XXg9a4f3ZpXJ24mgP8i9UIIt1N8+o2olnkjhm99PgcrfrMMu4S
L2SLChYCduA2NiYw76gEgO9BG13olVggyHEWtcEWkAjVY0aeaVHp5oCMCXVaZmBwOeGnDiXpLjYi
5ye5KIzBllhPuw+BwSo50tWvqqKMB5Cn08FUoE4sfOxEonEOTVSKYCGYfFGaKH0Tagj9ETjQDFx2
CYCHBziOPZrAhr1MBrde2zAyrTAiIRlk0Ukth3wfTTiUuqWqrCp820ntef7D6IiHwEb+3bKDEL1M
hQBL0m19rS7uiadBSVYgcitai5KSzaoJSm39bBdjfB6IaxAKaevnpMSo0kvMJ34/9tM0Qk9BIelP
0SRnFlC8cpsqdnGrqicBLDWTZENcNf5NW36XBTsM1XWBUMXKcTB/TlCLxeq6HYDaG9PdpQ4BvK2e
YqUri7KB3QKygQqyiAwqBRa0qpWzAJ6FhAfPqU5dl76fpUaZrFFSt1C+FU1LHpY+l1OeRPyuUrXf
4CKFlLiFCruiQu3ONM8/ywM/A2/fQR0ykNs7W7XNCyCL79tKwbq34LHICta516YBvUC+mb1VI7ch
61q3OOgJcjlF7OporkJV6lKbLPyAQLKaIzNYjTdknYw7dRwtZHTC4D7kU29HZ0x3ClvLSg8m6FXj
HEK4BcG66pEp4DUNctMrdcglsfnWw1I7h/2P0ShItHZjufHw4VyUUeKgAdKwFpvPtARFyUulLMtD
69yQ5R03fRchBmOrpChKqH1CSd/8JEz+wF9rFglU2hee99qyjf3gESxKtDbj2r+1VX4UEXIcXUQC
vqsB73cWr5a5KA/C00HVWh7RAYhaNOmDYx9ysVJEqt8ZzUNkNjD1VBs1Qp8vGJUwzERUr073vq0L
2MCaEi3LiXgAPs7pKpoU414eKnR5Vqy2uo0WqO91ddt1JGz0aj+ktXnpJzTthoSefUoKy9uU8YwT
dzTz0EZEWjxsXZ600G4eRCMWKr4QT6bTr71EVe7nhbqPEMWrAWL1RIDAvxStMsPpfRTxJtNLtHvy
HlO4EkesLaqkKbnY4rvrxwVmWkIcuNcidszmcG8hLrccvXTaWp7vHvEUfwnjInkQUP7Mrm6egnGs
0WJx70qj1W7KQKmfPENYyx7bFp6wFDEm9LdaT2jGb/0bqwBUBRfJv8lj+4c2TfFrkGE1G6khGSEv
SF5tuNdrUzTRTrbCiEDOPjRL0Cu04ryG8UOiPKquqT7w/gDGQvXg9BDxwsJe2Gw0j44yARjsLWNn
GU26QljPhgKUNGiYgh6D2Gw/Z4QSsHRz1RVxfVpHVduWBa93JXEsQiwhkvbARNdyLK7DwbbUym59
GdsBOuNtT5xv7swKr9kUONBuZGvSE/szx6m6FIFp8cIaB3UjO+ciJb85mCh8z9dVgyRf1x2BscvY
YfBXDgntrexsoJeyqkPXv7SmNgbA5HSr3WVsJEi89aSE5J+QTKGyJMOabPGn3FmO19/2uEFtsmgq
T25yBH0SPSnNstdU8aRoTv+U1cMLtCDvXJj5sKt62IiKMYjbDoNbK+o9mOhKZF/qWu1rNSExfKnq
ESu4MUk2+2qJ9QNSKSZAc1y5hStu5Rx5HaXIAObR1s1R8HFywRIvQvpJjdNjEMBkhsb1PSc49bUs
Q30BysO6zXwr3kWDe2jbKcO0N3nu1CR4hWCrH7B6wwTGG4LXOmlx0VatcSNbAQ80S3KE3kG2Fmb9
mDVFfxdErvHSfW2qLNjpYaGuSmHhxJ3Z9aqBiLltYpKc2LyhDOqVGOatY8v58zSdT00tq/Tlhw4f
Ts1MKzfJSPggsB58WIUvNn/eo2cC4x284MXg13bvp8VBlhRLmLdxMD7IUjzluALk4rss1fzR8JGj
inRrFb5MNXKa7kCOTs4at5Ox8UGmrGJbMW5HX30/mMreUURwe61mwV8eUj94lp2u9amJn304kin+
1FAEsbqofNgC186yC/EI9jpI+4rfl/N7NoxWrWnPELw3kWjHN3ey/dXUAmoetVw9qzrhLrDTKxf5
QwjddbiMZmNAeahmn0B5huG3y+2d8w530AmRddrvs7TIvPXQQyj51CA7y1bRKcGHVsg+OBLaoiEq
Qez1MmvTuIu0mQDudbBkCbCMU35AQff9ELNUOKTzQZ5dG679rg2f+v2LLtfp0SoD2Sbnv46TxWuf
65X+RZdPU13H/u2n/NurXT/Btcun6TGq//Pj/+2VrtNcu3ya5trlf/d9/O00/3wlOUx+H1o/Vpsu
jB5k1fVjXIt/e4m/7XJt+PSV/++nuv4Zn6b6b5/0U5f/drVPdf8fP+nfTvXPnxS9gprVoVEsUbxg
aRfNt6E8/EP5QxOpKEblqfs+6lLuzKS4zHIpXwZ8GPZfryAr5VQfR/39J7pe9dpHJe88ra8tH2f6
v16fzQxbb2HGrM6vV7zMernO9bofa/+v171c8eNfIq/ewoGwKtFvrle9fqpPddfi5w/6t0Nkw4eP
fp1CtqTzf/mnOtnwL+r+RZf//VRg6rvViOnlwozH5qYbQmddg4hfymLYzxx4M29A7tAKRstaqpXr
rxS3KfRt2lQllCmPFeXcLDsOYwAmDvDKCdZ1fdCLdjBXsjno16aZemcwvzDoZFU/eekRybMtkPBS
3+qj4axMkkpLeH9L0gxALwlOHy/+xtLqWLocw9lD5V6eor+YKEt5Kg+68z7wWnUZPbsj+74RY/zR
pF/9qFH2Ji4oyzxDdY2cFPEoNSseQGXuzCpvb1APyh8Uoi8ny2vvZJvsVXHnbjy7HlbQwvMH2U1P
cNcNCbYcZBfdV1ki5SxNmVV2SMsCDJcZAxacLyIb/uXVdbe/cyzdJ4j6X67sjUgJ6f63IDeIwM1i
vxNIrHFh/xYGhsMeLofUe2++Nly1g21ToUsx0GXWDv6kJyz7eb9nsaok3BQm5F3UiAEgoq1bXE5l
mSghuv3y9Hq4dEpc9wz6ctx+GAPy9M/uH2rRG0/d5WAgW6w02FqZiWnf9Frk3MizFDu3vs+786d6
FkTRivUpv6FPA4Y2PPVJgPzAn3PIHvJQsr1F1sjut9c6eRamTr+DBvnzU72cpGzcY11O9kE2yion
FZtMHcW+Am8PZpI8Id6mFl+Rs8zt2rvUy0ZZL8+uB+B19lEWJymAJ09dkil+Hb+PlcMaM/JXkVG3
2ABnwwYIQL+M4kn3FujrNXeLSiNIgs+nwq8WCDVhO3vYxF7R3olAbe9qrXQOTu8+yaprPXpST1bW
uuw16CoPGXDkjW0G/XKcR8q6yzXkTNdKeR3XCcbLdWSDWk5fsqJutpKmK88QNrp/5+t+ou4iwueV
i0vb5VxydiV7F6cE0A7tykOqPiSHe1Bbw0ix+qmy5qBUis25r6j1f5y3mlGrS9ndb+t+OLaabi+C
ps9WTWy8c6cTpfNcohuwo68Ho2zQryeaL6s+dPnMvJbtQexCx/7Q1VB8IYdLIjbyBYsI6yu8hIlZ
mwZE6SZ17WM4gyIwTVf/yArkbmYpzmuPEOVPfDREttT3n0A/SQb4fCMrnSksTvBfLQIgq+I3NgiR
nmNuB2SO5gggd8pDRBYVLXdk8eQBj6IMq+W2v4jmldJiZe7Xkg279ANqIdbIeDRooZXN/axQsIna
Ol6FuB/hBuckOXCQLF5d5LFnsWtZp811HaRuXDiJ0W5kWWphf5pnUOPbpvODfW834tSrVn/yBBni
hSzHGDMdXf2m6IohX10aCD6BBxic7luI3yOJe73HkiQoV9cZujx+n+tTXTjP5+s3n6ptNVK2ij6g
0c2rQb4uPrxXhHzbwCaalsQQtA9vGNnzH95Il5eM8CN1GQB6WsLwwzJCIWOapdErKqDFNp/9l+Uh
/X02Sp/la1k2o0l7GfGpXhbZQfdbkP9fGtG504LAJ6wpDxJzZkbK+XrI/ea9aAbtogMmglA2PWT9
ZSy68/EymOppfR1GVN1f9WWlLS8GECaEQ2hQAnU704giQMBatVac5s0Yuyw4tLkjTnmcszGNkJ2N
p7TaJ0bqqg/CInagDm6+lH3quWMiqQqjBzK6I+tGHPJGVrmhXixZjArkQdDhzZYo6WPhgQ7xjtec
dguZVb+VZ1kSrPQp6s7Xeh0341OmW4jx0NVTAdUutKG0tg4fG4ofldcDYT3+ElDfK9T358zA3ByZ
HlKVv68m65r5kkOhkJLhatcPENZ5c+ob83K1D/V5WoGOwSpaTPp+SqNqS5xaffS6DKFKxbd/6Djc
hV0mvrltLpY1pP47/3ffyHCmT32F86XmMmmFxUigkQLoGtS+Uq8hnJQHOwMBInFpruyIiCRIh/e6
AmJVMVSYTs4jLoPlPCKcg3pViJXA3FIjzIWW+zyjPYQ72eXzkHluqLURRkiMkK2FVa1S3XEG+xbM
er52G7w3+K+zf9ghPBEtqb6Gdoyuh9Wkt1WdNIcBf++NBc/lSfaVci3/2VftJ4s0DdAHRa+VhaPx
SpKcgQYjMMgwCcUZRqwaCIXJVsk2kK2OC9BBtsqxRUceclaW9+qlzzxLkzz5op71cInXE4GvwE9d
i7K1ms1ZZWtWYLRYmwCaGg3jC69bmH4KUYdk6q08uzZc68K5FQSHtrVj2AqynzyI1nlvgLvxYyLD
NwlBEvU6QF7i00zyEiNqJ5ikMLHsfL12On8o0FfNuQLWZDhmubZH4HiRPcRv8KBwSFTfAr4AkoUR
7hui094qSwNkhdj/WAj4eUqSkgkPtDcnVx2Sn6p/DtJJxROcH+w8XM6at3m9H4j3/rtZ/UFHG0NR
sLxk8bi3hGttNb+HmQ0+a4EgVn+SSvhhOe2Dimh/68bTU1EVy2FW+oI/V9zoHU6qgY6aPqRF1s42
touy1Uv0ij+FKWWrnBJWnjjJ1shUP0yZjzmJYuZw2+IHKYWUDINXgKB3ugcVD55954b2Bv9X+0WZ
ohv5Hr72SAF+7svIsTZhY6HSbqJ1iqPGZFVbuU6e4sg4mg6GGr8NOORaGVIlK/AJBfmjFb+3vtfJ
lqipP7SMA6+fhZyC+0jdGUXzmMzu5UaaoqJjNodWFYq4+V0kKRqc5WHKnT3k6PJsK1g8M1GxazQ3
epAHD4BHmYDFkyW0LfRzZbZHozfxRMzGbNhmneh5yDJg4v5/cLK0Xc6WtNsCbTV8E1v1ULadc5Zd
Rt0XN7Y7ba8DdHtKdjxBYdXLAb5aWBhZVNGlz+W6U3JbFkV4mcRAr/A2HEl8yk/hAMPf4bmCy8fv
jw1qOl2BbRIbc55+UtxyOWAU9qikKzXGObDoGvE4BrW+jIQV7mTdAOL2BCrqhzcLmMqqqjCRCsrU
szNXCdDpm6TGC0T2KNn0PRjWF9kmu5sxPFIvg7LTqr55GDP/De0QcfSCQBxHfwCFLk/lgce7omD1
9rvD517V7xbZRxb9og2qhSwjnButdQt/BDnw2icr4tFfXkfLZqse3z/HZQpZLjPnSRV1sP3UxW5U
3qiB9xxaNeaCnWce3F6JwA5OKqfycC3LdtlTNjtIZb33lGX72vPSJLuSkBiXWoDOiOwk55Bn10ti
16UYy/96NdmTPWqIjB7IRFVvhlsHxbxVPOCGIYu9F1LXG8Nt707OQqBBsfnUgH3Bj5B8y/5zfTEc
wjLTjnVepzYOg0wyuI/6WIqbQMdqwXYyZ+Oxs7zH56le+PUk9rIoD0nnPqhmH59kqcJc4b6zBlTS
w/C2mEueGQT3EDOvQypUOM5dZ+38sZmipYcVyjHwsq8a9O9oicbLxC2io14nh88XHsxQbJooA6dU
1UvgPeK+dtTwESIAuEr/UR6M2G5BEFn+IZ3r3Aag6jQp+B3ORbL13W0e6IfK9N4H6D0QBgvvbVkF
FS1bO1OPDurcH+xtfuoL59e1P9RA4F02hs9zh6qvRowewnEni1NbdoDR7Ggpi4qbGg95+ZIl6fvV
UEWqCF/azt5I2wTUTWEQtHFnK1/EMWP+sjhYIbGOie9cFxUWIOJr2dwbEOWwr6KDP3eQvWRRHozI
jsHRFMHqU8O1iJ2huQktG4zgi6G5WEdixoN7oEuyacDayQL4uGpFM23IwuPm5EbhvRq5i3gss7+0
yrEmLpWyb2q4waMcD7n/83jZI0Rt9dLjeoXf15eN1zkABSNOCwjdw/1qY4VoeCU1rtILG/LO2VXa
NcyM4P/R9mXLjevKsl/ECBLg+CqRkjVZlu223X5h9LQ4z+AAfv1JFL0st7v3PvdG3PvCIKoKoFot
k0RVViaIBKzxRyvSaJ8qjPWKons7cdYy5tMdHQRoQE912IHWXsi70kaTR5GGxZY+EziToVJmtcdl
5KKM1mnWtMro63j30qcr/uLNkRL7MLdXc0f11ZV6Zt2gVh2hwylH601Wt3vABcEtBQDs/RSv80QV
/JWl0lMPL5DlP+RagtqwD/LGTYLrnGis8pWEysiyDjnAzvv/cZ3rtaf//fP0w6yvuQWGsia3+LHq
2HZImbUTIcf7Vj4M/CgbLINXrxwiMTZP9xNagKGUzo9kGsm7xFB4g6acwBAeeknUFIqktWmoTRBU
85sIhE8ia2RARnIvV6TwCU1IAZqv2lXiJtnbXbqWwPmsapPLG8jEBRCETsw1khrmPmkKC9Bt3PNF
hEceVNcw9uj+Tn7kcqQb1I0QN2/vNeGU7JDl027xBxKd3T53ISYkOMh7/7XpygFJaHTmtGyxl2De
MZfToppfBmbVO5pPs2iCgZ+Pj18KaFHUfHKMQ+EeIaSibdJiQj/HWB+BlWiOs2FBIOgvQ3JQiARN
s93OaK3932NppTyJvjk2GNFa+6HWuLamMxOgleWsVLY616CH/e7973GuAwW7qkMy082DT9xYNGSA
8WplAsCseo8jEx1aKOucrrYc0II85KBtK6KT4URoPkN92TQLYJwnqPwUWvrAlTks+mwvsZde09Bq
0HoPjiQNAOa5emYGkvDIAoFwVAXjjX5ZY8Y7zV3qxA8RmpWeccjw52biPQYKF3YBCeRtVTv3XWhD
zPc6RHPIbohAaLLVOm/xRiAru6TQYzmC83q6m0GTYkneH0CCJu9CE4cu0UDr3CTMd4YaN68ptbPj
7L5NoFl0cHm+TKURzZ+sLA0cQGn82m1y5Dp7ua2MhF9qNFoFfY08mWlZUJlWtlAzxbqu7G4JIYfE
Aisws5X7mslfPUTy9kgN8wtITfd6Gusnoxdusq6eJXrFLkK5ZC+0k2FPN4I7XrLGLVTuM439s0Sa
aNYCOt2s1nTN64fJI5BXp4DF1MCwH8ieC0+sG0h8bJelrh+G3PQBUydfPsh1ueoZynvOrkxZBMIE
bOy42lm6iTbcAOqPvi0NW/rV1WjIGbhb2i9SODDfiAQL+xJzXeLquNquy0AAM13N+DvVoIHxhBTa
M7iEtUdRSWtb9WZ9I4o2fwST33cG4OOP3wOmBIIXbYS0DFEBSR19MhxEXkQGqMc29+2m+Dg01ZCC
yUvB1yF5P82FoJx3I4CxXo+9xU9FBjzQFLovwLca4T4ywP+NJh6wfLW1JpGmSc0Tcrv8RNHdJPys
5eOhEv/klWXuY1A8HdBJiv+qRoN0OzpDqxYkYrBCZm46ICVEXqlC6IwOLVS6ABF9N34Y24nge3v4
AZVfG33RKo6WozGSSD1aoZt9KiPwj0fZUKANGgc+G7F2MzVI2M94jqwHqyndf/LcLA5AA9dIfSZF
ceiAiFpDKMlY06TOzb0g6Xt0xQEFq5mnpobmZzRKdADqyK+qIVij5NmLwz5eQ/p18Vr60F5mcN2f
0ID3jF1n9dIX6bwyqiR87nvAkYyhks9hk1grT3Tlc+hAibuqIg+yAFAF0iz07PYcHU0oG3h7w+HQ
11V92maahsvQIKoHsNV8GF69FPx/OjfPo2TtjNiSC9X9yXvAY3ibGHhX8JyTrdhOUD4Dil2iZngY
oyYg2wTI5ewvbjWlGCojaNUKJhq6As9gbeC2Wn0D+hQ3yNC2+5Vl6VOHFoOLPjTsPBZNviJ7WUDx
qIDE1M5ToF60P+PVzHgJ50bs8QV0kN4osq/obutWXeSFt8ACzve1Ji5kj1jRbPLQtJAYw0WSTmx6
E3AiAZ7N5+SVx+n0c5wj8O/jtnYZajHfQM6judFNqNRhOwgMvV3aP5NXJsB/QpGgN5MXOwUtzNub
Nfgm0fkEmXMfFBY5eqByZI1a1cNHRrQaQNBJOvkJaDznXDaattYiC0+z97OoRKqUbMn72dW7nKVT
dYJaZL9OIvsS4+11h98iv6UDmtjNWyuFLpUNMe3VJwcNZRpe6rpwdxR7jQBxOTJhFjCnQx7dg9yv
fDDaPA1CHbD/qkPjWKpBqssanPyHmNL1bMrpNYLgbjC32ceITpVI/msE8UTlabIukli+mpGGho8S
VJtbsNsU+CvS9Pgcqg1HF3sQx9LBCWbHIkYmljYnjtqGkD+M0N+gJdbBA2do73vKQV4vd/FHk7cn
qdUtmkLUnubDNLU2asDToWtPIsmKH2xAwpc3Xn0vAUzcja7GNtNca0/IYC0RHE0/q0KCeMhO0RJV
oj5sKPUeqCd/Q+nZOIBZV9yDR1HeQknnhpf42Gu9ktXGkmz0KZYOXM+/gcLOONCo6ZMZPZXDDdSB
ujtsLtfD3KIsGULfWEhnehEd8nAVR3Zk7oT84rDSpxZo0KNiOwx9EJ+6nF3mGCsX4msnNCiu89iA
bFkSShmARh4qa2EEWlw6xLau7zWoeO41YM0L3EVwCmytydBS0H8vcG9EpUB5KFz1tP+n0zKCLnqL
dlj0vTZyuiTqfg2yLws1nNzCth6NC+WvORTl5qpyPwN3C8HrBvLZ0rkh+yJ8/ymkTPl0yGVsrmaw
cPjkpbnXODqLsm6bvi/1KSxzz5pnFF2yBeUKS31RWL4Qdnln1Tk2mmaWblsmcr9jCXaaeo7G+V6f
d5bZfoforLdhgz6DW99pL9lUdBeyCW+Y15M2dRdy/Eebruaiww+tqdcYmpK33bju5WT4VHi8EkQv
ZcsPdcwYcjybcBy/UNVycS/c0X+eL+VNk0OleeGc7qve3gxV/8VNfJBfriw25adRDkMcZBpaPZ3y
j2GmuozLERm6fBBbGr2HCnUfo5vZu51WpBHZKeI9nuymUvx5j6dLUqj3ajcgYKoVazUdqjq0g26A
aOrVRmeKP/PESCeRYiwXvITo13+bJ9wRTUEUOWZNdJrGzAkgTvwx5rqiAPHaFtWon9DRsvdNY0Ga
UX0fNATrFdqi8QVc/0Wosi1hZHJJ5fh96jIkzycbMr7fwqhtVgYb9aATuLMRu0Dd8Z8A1A/nCNBi
YFiNFXEQdFFTHE0TPKEURZOcaAD7gqIy/3OS6LLTW6nESIwp8MwS7W51JiGKFEE9Pavt6UTjCHov
m0GilEg2TcV8DETXdYC7lbPMJjdywgYqi8i/AXvNQTyU/jJRedtppeR3dJjF4PjO2EXB1daivQ4l
RD1aFaVuYls8RP6olLDogGw1+FZb5LzLKQSDo1LCiu2M37bTKwV8MPeDsQGdbbEm23UN5OSAe+oc
Z1mDHHZpeCcW4VVTXap/vx5QQPlmnqGz+MmBd44fKL0Ou+vijYc/g9rs8ePz2A0YlEAJY6TItVkQ
HOKsQp+1Y5670mwv0EtvLyqATBRAh9T5aKJQNRFgZWuZ+Pta1+V/X0tW4sVLUmPvsnjl2Nab6noK
GdltZIT9m1CLqECKxGbP3PV6Lu6HofDuhiJWOSqIo4zRaG5DHdHLGIkr1OJL4y3aQTvOXYWtzOfo
6/Vohq7WJ5s0J+9uwvo06mvjOSni5ylLnMs04nWvyXi8oyG17nizc0AXWneiHp4i9aJLahxoQEFQ
Go3Qy2g+Jqrvh+yIDrfZANRUa6EZbN1DC843Ovzl0AyKQQfy26WuS6lLOUjinijMEFV8CVv0+ak1
dHReHUdcpvBUZUsPy02kxwBZAKd/FxfDbTvn8kAmOtRgddo6c8ZA5ogwZB7BJZ8iTrd6eYAmdbNv
JjN1mo1RDfYNbSUyesTRKR3A4Rj6wjCMFW1TyEZ7Ezq72q4zPtloARNVv5XuVn0QowEUkCHwhX0g
DUOzqLNr9RxKDIpODO2ub4RhlWwDy2KgyByglrfR0D+5aVWBdM7qYoM2g2xD6qJXr4zYj8kAggYl
PSiYQ4ci+ASTpyF5a5QcF+8VJk9welRp42XuJ8eylPJmM37JEOtDdgtdRBDpeZprMHWFBhj93cGw
nsKevUJhqDyTsxdsBZI89tgUrXcvWbwlc1xAWY6P6MOdWGI/TZXe7Uq9znzyWlGnBZGXoo6mLhA6
EISnCyxLTs6nC6CY+OECidu5G1CZAvWKNhdxtOJsjSHSLjQsLAD6pMHWeTbsQeDpHvtQJn5nJcn3
Bo0cMwP/KZTNzM0IRVuQWlTZl0lrLxQAAKUDsouIn68zoXcXf28MbIK90HzJ58LaQNwFPysLrPX5
VIAfJsHPblBgl+uBbCWEV0BvW26vdi9px00DoCTyXFC7+jSVhhqBKdVc9OlCAOl9YQntcvyYrD5q
61Wv9CnoYFc9ElV02qaAYAl1uLrJJuco9ucRiSByfF5iWQda5+sJWWifs9Y+Xg9jP3T7oQZ06d0e
AY105BOI9vx/T9FyCMniDzGVSKZtJrzvQzRVt+BKZqdW29AA1NAxWjDwOr7Ym2JLdrLQmVBzxqxj
J7zbXM0RFBLBaYci62+Lfljvav9t0QgKT0PZJa6zZuicUnsK2oBYoWtvpyl7XbYoVDhRh0/7DzQK
v0DFCnha5QS+jG2SFBrqNLzGOmq1Jk5elx0QeZf9zNCMPgBO7iHlRYOUTtk+dDka+HRtRjNK0Tjg
EW6cR2mjMx2ENf9Ak839YuD+iRyeER7ntG0PjAMICf0i/oDvfFzFmtB/auJMwlVqjtWwtzmhoYXH
Lkraw5xBEN4Y5VoWFXbFyGi/CtyfVwNIXM5tN4DOQ4+w+4qL+bVzwP0Avki5zjtwOTqjrHxUVNIz
oMfTznaltmVOV11cw2uw80EfFvdAt6x0s2Qy3k1Dx14+TTJEq4Ft1awuogXvgSuZszNHTxZQncAL
JPqDWmeTWSV/ytrpNpdu/iPjGTop8fZ2D37NFj2miIg1nT+143BL+bO/Rbyv8R8j0MTmrkt0Aftu
n30BL0VxR0CHPtBR3XqyZNeiASx+JEBFFev2fgLH1gJzKGoOqCfUMDZ8AntVD77dbc3LYV1VJtsT
EiItoQOtFqX5wqdFJdCStChhKNDY6SyL9obsgxSiJYAW4zVFd8a7SG/KI7QNsAOB2tYyRA99dyHe
WAMm5E7AsKJMZFemNtXLIy3xvg6ZoFC5dlLNwNcM+n4boEc0XoHkIzrONsvOnVKG6+O4/NGrfbrw
vFc566GfY6O1RFhChyw8QDoekHYbu0vRQPWeTwUdQHeu6tyAA7pokvKnV6MFHmzoNmp4VafZKNo0
KwbOB/VAjmy/mmak12RRnIsaXKKtUtfum3QCoOpPR2tr4+KIkFFbZmRK1FsoR5TW5pFx8BCfJqSq
iqrTu4e3/M7InWIzoUBNAm5+OEj9m8ieIX1Z/ECmT18nnpxvDeCbjmhgB0XYWwCkxIM214Dn01J3
K0W/sXThHGwZWo6PdEm2KUGkCJSRkSzuRGPOIcG/B/RDEGDM0Xq3yxma2OlfBph1wIH+f+4nMH1c
7eDGCcw8i5//Em8rO0u8CsjGDlxkFeg98qzFX6nKSdJYd6N2hbKxBYU25C682phWpl0IaKA2/LlD
5aUVSEIiOXAbt329IpZN8KyA0koD3yENTdv875MawwQ4r5QnJKkq0N+qgwaeSsALoZ8h5n9typFC
pgyKMCNgT7odSLAb14bbHNNOykusDuVkBV1dgd1djegAwL+ZdHjpVBav6PVzj1oxjUDpCD4OIPug
8RsdrqZ0aovDOOhfyUQHu/eqnaszsczskjbela31CxI9/QHcn5Ax6qdsgNpl1a9BhG6hxjTWyLcr
I3koks6WcBqbUfGrzHUdeJlsOmLLZATNPIwrwloaI7pv8F4OD40phs7oAJY08BZkx6sZ9L0AcNZ9
/zah7SCx3cz6OWMOpIw04Tm4J2sM31zfhoFsItdPMy4fuyFGHtXyLkwHliuearCH2oZ2IOc86joa
KiG0Tl7XtZobqDCHa/K6eNScbOl8Q2exfLTABf0AOYCqbdt+XbXauRnBLUaRlYXu7EaW+o7WYS3+
dDprlAF5WdePewP9rmDDxCcCjiO9S1m9p2UpAkhIEPZpzT2NkhJElNhyNkdaDTmrHiT2jQSNlg0B
TRN6eJYxYBs2x+xLiGZWFDwS0ERBWvNmxA95x0Gje0JXNm7NbVQ/NiDHWOkjlNkqfGkhEj4R5II6
X4/S6aaPSgAuVE4V22ljnSRxA1Y8DAtWxXwFNEN2wkMJfC21iWYbzXT8VKTGOg+L3wJjByIAYVNs
9LKBrK0qwWmqBBeq0lyOHJA3TOKWTOS0OxDY6J45biiCHHYPIieaT7brIobVA6Nb9Ldk1ztthCQN
NLPQr28c274pb+o4vISzZoL6iyitooKByMoAR+ocpj8KPMtBrqI8cefhFFow2caGGO6KjOBuRjid
LqGgriyDvkdZCnrLvuc9x5WQ52sKQGom2gLCRLuhxAE5ks6coOzctT5usPyOHDnrUPOujGcQZOR7
p6pK3Pg8tjWL3rutBXQNCiuBoEI4z2u9ddJnMbrVypmL8FvjNrfjiIT8appfa2z48K1WAh0kQ/Mr
M4sna8zK117Dfy36l+UX7AcKPy7z7tIPFRICpmWc3Hiab2Tk9PtG90bIzLI/rlxN5scrW+rKWlzf
1rJCnqXKX1G0/3jloc+e0rrQ12lpDuc5KTcgMQMb92xqW7OS2jc+4nfu9RkDGXbrBqD4947o+R/2
qKMbWz6m+l0GQrO1gxatF6vrnxVoG/P/AbURKp1z9k0zNP05GpzMZ/ijv4vyUNuifzvdJ1nanSaR
zoHlzdWjE4cgjI5N4zuENN4+hoGPoYVR9L3nSAJ++hhy9v74GInpVr99jBbvICeO9+R1P+HvuRkh
X4EiRPEIKtjqwgVuK2pkejoOwPKVjixvyYS3rc73Ot5vaUjT4xlYJRoKPi3T0dftdGs1FY0B6DEH
KbIzm4k/8Nh6CCujuGCrBWCCsB6gJ2A9DJFKwkAE6UC2NooU6ldxXYHk+AEIo+Jih2/TIQmGemJi
IZtg9vqxF+bboVNnGeDvtjYAXapGdjLMyK3kHIlT5QE5D1R7DH2ng6XSJ10H00B2ASWQ+Qg2WGjq
6T/IDHVRSMWoKNKpoahylvJYN/oF7y3hOqlr8GHK0WyPg2JQoQMTw4D3Y5BBg2Uk210dkEZAtP4e
Lac2qER4A7nOfs2RP9tR8S7PwH0FhgkXZKjAWZMXnNfejgp/BZuhL+uCXtYOw2ABDsxjHK/CcHS3
VWK03CcBc0MZoangbkmpnNTP6Yy8DCxuK6G8jQB2ph8FZMRBEnaeY/7IiKVWjaStPxKFLfnU6OpT
kfp75O/zoJi7RNa85WgkAywsHC0ZZAIcSvQKuLwNknFKauiEqJdFKpXTYYk2BUeXL0rz14MnNRnI
Gm+/Y2zfpKbGAVJI5CuAXX6de9mzTNoarX6wEzdtlnhgsmjyxe5KxTDmhvJV2a/xBjN/4fVtxD0M
uZdJMbbTQWQM3SJjnyDdBtvVG6m4whEzwA60WyzzIr6NDDy4hBjRaaHKPJ4XRv7EC7an6o5T3c2z
7J4/RY1OqmqL+xw7+IuG/7Se2yhcuIlj+m4Zo8CphFlH3k2XRuK/lMoaA8OejcprE9ecS27q/AEs
O4GG5w00U6z+qOXYr5FSDcsNvM6xGE1ESscGsi8loOlxdyCvyK29BG3FPeTfTVqDzAOkRY9xgTVo
SY48GPBIWbEq4iqDglUfP9SyaUC/A6BSw5P4oQJxP8ha3PU8gX123fABmoZh6Gwa037zZthW01Qy
/W2+iiCngwa7wIImDXoHWkfU6p/SLQTmTmU2R/xToO6uSuG6FbdH8s5qSF5UxxGs6uZXL/010TB2
2Me5fwumlXFXy47joUycaV3anvaoRfKPMzmxN9v4fvYpTkshTj517bTtyowf4skF6Y760QIHcS/r
ST5Yg+CHupc5VA3x42xB982xe/lgpx9z+G/8mIILdB6q0daD2naQIAKJyWHuYnaQTNg+NM75imxX
x9+GyCWwZkXzrm5ezrYvYkg+f3IYav0cT1xfuBwSX5oRn+lQVPkj+lcdIB7/NdEZeN28NTjl86Ai
vUwy1mkH2hTbBQXa79FJDLB7bn+/mrmMkusVCqd6u4JjAbulWOO8NYviPKAZ12BbKx6isdhpGlg2
0b2UrppiSjcCKp/QknPZTsx6c6urSq8WF95B7wExUJVePGm7+w45J8gsNNBtVRHkKDpzZ6CHbJmE
9uLe7yBuJo05vIUcqVhpuVd/FTXKkRYr4kMRDvUz9MgWeyuhUgRBIjNosrb5WuNd1TCq6p6XIdiK
CgmksbIPajo6oKLr9AaSqw+R3T9B5KLyob2XPYw60i10RrZR2aSy0dn/mzitQnqh1ME1PU2xsfb4
DLp9dUeztvMgxYvJYnmQOjDLZM3ywlhPI+4odcyhXxH0M0iwPYjwaCDI27RdamxJ6GJ2+K1lVPp9
VkzZXdKxn2SmKDdx9W1pmvJFRemes+UF8DCVZj7gXbM8GBZuAqjHWw9kq+LYn9DkeOEWtx5SCDX7
DlDXW4qgCaZEulMJwD6QTU0YbLC3LnkAl0UJQHxZANbu+Blw6XYXDi0LYpX6cmC3hPXRXmFb9Kri
/2Yf5xzqs024iqe4v83K0d1kbKiCqoyLL6Ax5DfQpfTWcSiKL2PcomnZiZyV5mGYziGSEjXoMSnY
4ODzGYrxlpxZnc73GUjIIrw6jdDZ8ouoYo+sH5PL6IjxZshsV0cazhb7Gg/LfDUaUbgz+dawum74
SQ6tAt3VoWCT2C/hkO2D3gxEqICeakAiM9fTrZlU/bPw7ckcn3WtExCcmvIVDaO6VwyTGmRglReq
pDXEFdDKQsNigoJZZI0PqEx7F7e3T2TGtwuGoggg9zprsaQLFbQCQjA35HUM+RqaUmyyHPu76+MW
2ZFcrhJkSKAF8OExTE/b68M3nALV1PshgHwxKbDAOUPmZXlW00SGHHQCMqSjCXZ37CGNcTOoKlvR
T+I+mcON6OPoTKZed6F3HLc/yUem66Sr7fdJYpqbg9GPPyn+/3ZS0gMtBrYHfLS+c5Endaazl0aA
etTdyJvvso0OWoq3zYcyFNVjmYX/GOqtq3HaZOXiZfIEOkG+DO3fh+S9BiNj1Z2uwzFDx5mRR43v
abvQVJ3FE3fnO4wi6jMe/jriTlmuxtxu7gEJYWuriNnFZYbcQFa6PYIIbtiPHcRyPMftzsgvc18D
YOLL3EBIQ1ZN+91t4l1nAG+7qgDnBkkBhEIL/h3KO/GLzRy2zlBuW5YcNEX76JRvS44zAEv9aL0t
iZbyY4TfbiK68UWr2ABqRpxJ9OCtoHMwvpQdrklno7L9Na7iM2hiPRCWridRxBtS+w6RVjnZDigu
GhAnBzRs+xZC4VDkJKUw0gyrC+ac3u0kLWYjgYGHcZbiXfDklpANXuHEDPH8WUGqYzn56PovMToA
P/thTvgm6nnvx7MT7hLPky8O5Kz7saqfOqNKTzkYolcTdD1eKCxJMm0HjmD5AsGbVc0G7ybNWLiN
0azoo+3YDJKxxv91nc+9z6scuh80lsLsQStimsEEUSHogtpzwHVnCyzTz9CS0Y546wG6Emc6e7df
TWSfLWOJJ4p7MlkKMDLBjqdqtCM7mcj5v9o/rY/f+IfP8/v69Dk9QnS8rz0ya+Ohq21jaLaJH+S/
hwFEtpL1577MwPvejC5KF2X6veVOmAXAtiP/0/YgGVETlhg+pxB6SR2owqS4S/+51NXyvtwyPQWl
rz0VUAhXaghmZalfUVevPcPNN2Qj7YQezKe3Y66v+MDAi41HKTcjY4fSqL7gxkY3N1dW5/YnByzz
X5KGvz2A0/otbIGRqTBPVP0JrCH2l+zfsFlMf6z2exhNr8II/8U2fv18xsYYCkxnUVvQpOeNc0m6
xLwA7Tmifxg/9Eo/5gLMFhTZmVzc2DZ3wZXIsClR8e2cgOowbsF1SzFSs+xV2wFNx1BjWWLUFcC+
bH24gu4v4fkYzkfQRtxRNC07ebhv8aU4pHfTfnKAWjFDrbjJoYP5pNcoSYROGJ1oCKq/bVuI5EGD
It1DIbkvVY9rlnOGrqeuWtFwng1+AzJmffHmUwwgzFSWN+SlJWMIbpxoqJaUOTj5aMkS9Dp5H4mT
FYWgRdE8JCviNaO8iTp0bQGYOOTgjpRL6aN6hiZeEm1oaGTxeGA6NIuGJi4fI9SNHsx8SaVQQNuA
8vk6vesafe05fWAIDpXCKPUuU4NWNRbJ4kc9DqCdcASAxv0A9oc/I0ZXHNoJj/pPEUBOIS2uSh5/
WcPB/t2fEg59eLyzFCwAEgcpFZubOM6Kdn9ItQ0R6S+2xQ9SfZDsNy1YYK1SM7ZWY6IqwcBqio7g
5ujQECWTZUgIG8LUxKO1mK6YmvdJhNahqHcTjSj0fSJDO8IxjtBKnbLq3OfZAfKDzgOgwc6Dw9gT
2rjaE0hiHUiWN26A/PYUkFM4mneSSFkJ5SRTWea3lZMzsNJidpZYaYCW+nZD0129M7ATbb8vs9Uk
SGlsAe9P7sikuwNeqkD8vKVPMA1uf4ihB7wiL63BUIMrdTZcyDTWGjqIRie7oY8Ade1mbzFbBwDk
308E0h+ofmn3ZBF6AdWn+XuYJsOOEnAdCHK3c9PXSwJvTLi4xYP2Qk76kaEaC9H3NL7QDyzOBNo+
fp/eFXXtxzYDfXOZubsEzwFgd92d8Jri0WJp+VjgPYlP2XSOGo7fuMXMtcXi7oacQEjPNxxECWua
8D4d96sCJK7SCVy7Sm85fyDQBMNDyAekdwb7DvjuswZF5Xacku+gwf1m99D3AdGItytiqDE6eW68
YiL5aaKsNde3UoBmSl/TU7azFATf0Bp5g7K4oaAX3QV1YWsV1m2+ccFaMEIG6aXPEg620xwVDFVZ
FErKRdmBrGUf7L/Ho2Z4Yl4b9zu0Lk+AsGZAKqjM36ccYO0k9ZonKGhcHR+ShS1lAp0RrJplgnv4
MFTg0hjDC1S8wottoMqC12NvO0DG9gKOAOT8bbR+ja53pAgWpsbd1H+bpWWl69yLbUUf/it0Rjtd
W4oduFVLUiytQUtaTQvNPnWFZmBI3vZQ7w4HNL2pnR3uSzZk/CKxo2HLdD8GK+yXBDsPvLb8GUaP
isGCgrZXiL+GNWo1AjK/h6l9zLIa2emiWm9214vSav0ARuUhGwGcgDDZVsxZdoAuWH4oDM3cSqAQ
zvFYAcZeGe5DHyJ13TCr+sqS+GsSj/WvJoXeXeZM8YpPgEC3cfWr95qvUovLr0VTppDGyZwHyfDH
XGtxfoZAxdtVGmP6eBXbTNIAdbAW9MevDdffWGOgND0egNkijpgPZmhDLrQyf7PRJEXB4UYGJDY8
N8iRe3uASEy1t1CygTCPZT6QLepexGgO96OBx4FnQXa4ncGFdY2H9BUgjZ2Ot9TWaC/L4XkQM0RL
K/POkpO95+pl1QZ2Y2NkMkUZe+7OKLZP1uqTcRGPJyNXkWlg7qfOdX9WmX7UwUlyPXFsY7F4/578
FlOlnnxKRPNK78j0tkwvynKA2HwX6juyj557jrkL7EM+f+0jyA5c07uUBlZ2k0Hs3LSjDXUeyPGp
jqBUAakIw09QZ4TkXDrf8rDT1xRgeU+ZaMx1XKJZve2ifN3NerSZE8u81YC4XQ6Gx+Kj15nBUIRI
b5GDQkbILa1L/JFtyDag/8/XrSSCMF3fnYcRdCHCyqZNVXb4/ppKQwKyk3u8NMoXsOc6kKi0tH2v
hoxtGm9ynmuQ1xwsF+p9sdKONorZWfcdKPxnRyvBhFX/qiXXXtWJm9VvJwb4cbMOgiCWgepiaeTG
U+MK4cd9Z55HA9oCWZsUexQMwOgQzl5QM6gipEZYrvMa5DuRkqcr1VnvAu0NIA/GuoGiXzrpRvCf
YyiQDmkKtpNYRV8Xo7O4+FaWwsN2ix9pyzlU8XzHtPlIMmRZyuSd8tEOk3wtw69FbU7fff9tHvhQ
wHI/ma8tZBlWID6KH2IeuhvpAmMzgsbwxFIvCfqmM54qrf9WVBPUzBPw4OGt7gfonvlqUpM09u8k
gG+nExp6UjBravrTPE3LJMiqLpPaCgktwE20cMgOSWNp63we0zVyTtkhCieQtJNHhKl8OyXXnOlI
oFjFvOcTCmilaqusNDSCJwaE16EFlhy9EAwaWtG195qZ1uuq7uJXWYxnx0Kv12oYvw2dK36hZeqf
2LXcJyfn4GF2J/OcOXoG3acu3uObrU+Z5CzoTNd5YGn3nITRdlb1IzqMlfSArYnRN07jnKNcnFnT
3qAK1IeYd3fsxnJPI6FDcV5Ib94SJKiaoFM+tMjoLQghBR8CJcvfbZ0NBgoSpaZgipve5xLqiNaj
uP+4Hri9opObiSP4N9Ceojuaf82wDKb+CJZ0YG5UkqY0AQqsLBtUZQodrQ40KYS2U3C1zal3a2iv
Dbbd+8T1auySdW3Cdxj5y3AaC/ssxyJF527iIV0A4qREHcgBJrtwxa0y3n6Ixtuy38p8OF2DLUcR
e2f1w4cwCLknwWQVLbjAn0EQ4526qrb4SiAfsPN4+FwzFt7KDvsWH/D7jc3BQLaEoOdqXqVJqOHu
IgsfeCKIGlzvTxPLa5BZB3RjEmQ3ZW/elrko/FEFkyfMUYFb6R0Agmm3BH+6+dHqBeMGyBbRlq7Y
Dm1FjxixEn2ZdKoT8eHVRcbRSE2g+oDNUFNIA+9DXDwYVexToJUYaA/itcN3zBwX27ICl/VNC5k2
M14VdQG5CcMw75Jsbm6sROS7klvyPEMIEhpxafN1gtyjo0XaL3dsbuyKOa/CKaY1TSrstLkZcwPM
I14vzxxLLpMK3T7RHcEsxQ1yRPYyKQSu7c5LZcCg0LcqVKeCrToV6FBPzRpJK+/EzdEAruZ/WPuy
5Uh5ZtsnIoJZcFvUPNnlod3uG6LdA7MYhYCnP0uJP+Ov//7Pjh2xbwiUSokquwApc+VaamsPro0Y
9FcoPQAh47sfdk1gLmmrGnhzhHxWH4P1MpE76KNB3hjpnDtghoe7IpP1xXShUN+ahQvxHVCg6Ekz
Hktfv1HLVSY6A29JvheuKk9QQ2kS6uBalG31CvA7Fjb8fRY/z7u1KRBJTQwvTDbcxkZzyEwQEi6X
Qm4JnwYImj3NNozpPkzT9tqCVGHjeTLZ0B1VqttKT/gjlNzMM7Wa0O8uvBbg/UMfHfxalxsXiItN
WvrvNlSu3sJS8+Z7EVW1/FJN1h35060I8vh2E8Wy3iwTybC9tyBbfKF5EBwG/cbIUgSZQKlSKf4r
I0t+tzJl904P8e42BGs92VvXYYHRGOapifjwbKbxrhs94zWXBpSseTPuyC1DCj03sLFvpt48/rdp
J1OrVq4EDRdNW4SSHy2CBTaasPaoGgw3hTN1W2Iho2aK2PqnZqyaRFmmN3W4WXpDiaCEzn9HeC08
99AUOrYZviU17RjR8tL1UIigelNHcUTGFXCJqqmnwB62iqafmkgZJJes6rK5GY1Sv0SV9mueCRmP
axrx79SKWse59p3+hU3T9NzxtrvToCNGfbFhxfdN7l+pbwBy8b4ZLXAG4Ipg1KhvWGDtQxCsPCfa
pAFTNG6pr+hN48EFYSCNE45oHscuCaivmqLkyS1+V/jl7WQKrLsIef8oC56BlivvT67iegJs2Nqn
pl1BSwd8UbMLqmlqy3Fu1Ep5bgIDmBhbavYGMNw886/UokEcC/QVAgT9iZo0JfPEjWXp06hoT/K+
yR40FbXlVWzvsMDoIXcTV4cBtftXckFSJr5Cg+KwDOiKVt+hEAAICjUJHUSRtPMkUVH3BwvQ5RUY
Jnyksit3ldY+0MyVbWsrU3NiiGy1/toWU3hf5WV4j2rJfJ9A3milk09tosyOV+JKvXQg5/HI/ci9
n52yBg+XBr+Bed7MB1OS7mTRfhm0XIuryxgpKGz9jDtrFFwBQ+JHunly8Mf5WAsUMgFam9qf3v5D
MuYbwRAErzp9l4q837uoFnqMYudnnE7FD677yByw8rkAXdrfHLKGPftjWc0OePH2+2rEpkvNkGOz
9MDAI7NKXGjacyOqLizXrBez3U5hkbxU9VBfhyQCTluZBZfxLgNwfItklPWyDHpvYrWeIpI1TeVp
fjMOpo97JIlLlPdBHunTQYQAvMX9CJVfdDTq3UpnkHlnV2x4Emvw12TxTRPrnKwsd2HOoYbn2D5k
XfN247Rm+twWWAomXdT9LBGr0kzb/t0ijVWxMX11OgQ1cuCzsdMW2B5i+X00qgbFdmp4CLGbefjk
6c0zUh79Js2x2m8UFsJV+Ii2sfG6ZOJKLaaDTWHqsjYwRgP4DtUrPPneG0Uol6+dEogpNfRjvO8N
fKv7YDBNQGGNWAAK4XtVo5JboFXBDfKIvL0HrijsBXpm6t+EfKL+ENxua9PypxMNzNXAjopbpuGp
zpPxyFRZRd15/OqoM2pGboj7NOzPxgStbbBwgJ+xLuWZ3Mhj0qJy1wmQxR4APhKB5xQ1Mp6jNtcG
hHlarhJDl/dG71VXYF80oFmROnVlVeL3WSlx0n9GWFHm30AICA7z3P7BWq890ctJNIl/hQzarovx
pg8aM+q3YNJr1stSTw1wZd6dyCRB07fVPQsgaYRH29QdvoV5dQDxjvbLcIwzhEun1xbMAgFDvf8d
eLO0vSP0fo/yUqA21SDmoG4x1evDNMTl3RTafJWNPL7kqio1SwCPlpAEmlsfdqd1eLsuZHHkFrgU
F5IZwEKh66MJBnZVnR+pI8fPa1PmNnL8ZgglV6GPlxoMaS/idyUN8RKZQwSOXLCi+bVvvbTg/9qm
hhy25ATW1vcxplvbL8YPO8r3subJTdRW/GgWFoDxuQ76qiZNHvO2bM544rxS5xTH1QUU1Rc+uPnZ
GrN8DWVcCCyqpi/wBlzRKR1CLcUjTPWMQ4YeBuFOJdTjbsjYO2+AxOU3e2T1NQd+dNX1vv41bgZt
XdYmP1AzQ8YC6pjyOTPUFgw421UMZpivYVoPwFbo3oHFXnpC1akbYDm0ElnbfpmKKL7o2uiDQBcw
AAjJdmut9KJjqZrKrVVuelTHF8QroYkWNUiGAYW1BpVNfKTmh5uhZgNYDNxoBCqYmjdUdoBhqyq/
+y5i6ipinuqNBNJKeNfB5+UZFXHu+sMDKQmUAKRSBq7yCDtQypMHNInK71H9Pgd5aFCcAxcROJLx
QNIfOiTTNlONGpChrI0HlNIbD3nrbxtEKe/Io0hSC4gDf1ghOgWeXZa60wpPm/FAzraFwux2bIC5
wlAa0ag5EY5sNnYppyKoXG079M6rCU2tQwY6plWnmGGcKaxO1IRIjfXsiPa9GQ1jsk1Qqrwe6tbd
VxyCYbRXd/Gt920pkzVt5KmXmrRbX5ztToYnBHXSFWW1OrsDVXDK+23SeBpAyoU4trblnXSgtubs
WBaCkmtAhpUGkJ1SZ804JLsRGKB5pmXAn3MiUgRVwnUWY9lj5gC6xUWf3fsZ3mjDxG51yGEChuA0
mN63xdSnLiQR7EIGUZeLNGBx0a5Trcu2c7uKJsVZnliHuW2EePnWJb/SFGXhZvfjILA/VIOBt5vn
z1FiC5K64ZgnpyKS2RmrnffD5KUA+/zZjsuqPxXNiew0ogt9CzSqOlHNWFemwOZTH0IwmKGW0go1
c0U2R3Xg318GHKCozUIDQmcIoyONCqRdnBSPkzM6T0MLmMyY3IlWc57IYmnTAfQR4r5Vpt7S61Va
CXYiD46MxLppoYTWaI2LFRVKJdsaHFI0NIaU7BHFWP6KmiiJNa7/w5WYVYv7BBCXBll4X+QOKqWn
ujh16pAMFtpijAtghqbiRGfUXdpiADmxNYC38WNMRO7UT57VVIHP589T6teavt5ASivZ2XmUrUk3
/FCo6rAKv5O12ejyIgDAvzh5nq1z3bROg1v+asNMnA0p3g9Raosz2VwP/HqOnZ+oc1IeAmwNiKN9
uFDPgAo6UDqDV63QbkuaaupZfNLH+rX9qCy3kWYgE6Wp6KB1oKhUXtQiVxo4xd08cM5o/TPXMv2/
5yL7xxWXucx/rkgzm5xbJ9Ri4/GJh1GdofKWELzeRxPbHfM57fBYWXqxnPjcpF4kxOPcbC62o8nL
YLbhAa+2Y2emQOyQbT71AFA5pIZxJBsduFuhnlkdUGYAktKXuMMOArxdLRufNcDvvVR7qbq6fOOW
9+Lhh/AGKuj5BHjS+eRfXXo4sC+Qyjiqbq5G/g9T/J/7QAIMVV7g7944wnHO9eDaKyJ6KOI83jbQ
qZ3ZISwGZZeq0p1rh6/8xfSeksm0Xv42KPTMZmaH+M9BQ1pZL5FlJ2fJUXwpCm24p0OXsBxamcFi
mRCIu3cTtSDPYiX6qis2S14ZOyPBHtWVxvhpaC4CLazLcJ6yN8DVoQ8qKKGuoGJ693UYG7ssBBEs
2WxkKFdNxzioQXm16VFTfwhZm38ZtWnHaxOgVmXXrcxf7DIq3+0MjG2HGvi6L06JPeSHffH/t72s
Ub9G2as58aWyV6C8hCbzOCfLatDWnoXfPC35s7w3613veEOw5M8kUpiIwibedkmKCTt6zSN7OJFp
tsdBGaKijHJukxZm59iqnpZLCzxwdnUdj8EyTRP2n6emjtHI56lpIh1UzvfCNYPJQIVg604IDOaA
pFzzynUDrWkL1AEM4XXuwRNqPKCu5blQNvJrzBAKikCQ7GiGeSxN8DGLBLsPCprUpB8HLE/nmRbT
MmedZDu8b9iJOoEDe0idXJx7lPGvh4Jhxa0WMvPKAy++arSRmlUmDzzT+zIfQdWlmrRccXiEXJsM
sxPZXA8EBwCF31Hn7KbmdZEK3y42bv5eptVG7/O0NMjXEMxKZZthH4VlEE3bg9GaOunQfUwbttgq
jBVWVUOnOYeqw8qO1jNeBBwENWk9Q03X6yUKkZCaWJrUi1o23C/Z2Yuw6+lRQbwLh+m732FLFDG9
P4NQHGs8ajNlpDM6JCGHRGzW7GhoCJZ1vDbUEGovM4QlCP6tvnn4wz7P/OkiY+4nK+ZxuUWIoz8M
LHo07V7/xiDE6odO8qMQaR80Q+pdIfjbnUHjgXLCsfS/G/WFHByoEgclA6d8PVTVhUNHZE0d7s6C
xtQblJ3rtVvL5OLHUXGNJ2APkNpKfrjmU18Z03cLRelr6NhytWwOd0gRI/bQQrgT79zxW6Hb7SrJ
rOiec9e+Uge2AKitUB0aSuzmjkoD/3Jooo5iqI/MiEGt6CgI1NDKB7LJzgHKbuzHhxqRwa0VafIu
zGPzzmj0W6sWtSlSSdSSnRZvNTDmQxEYIo8RY+YRUZUDFbUshS7UhLqzcwT5+dxJ/mSnw4jU0tFJ
3P2fdjUt2KG1Y2l0+0/+yk4XyCYtPqEgZ+78Yziqd5E/1uX88ZZ6G3IDJJKfpirfLdOawNRfUk8G
tdYOF9dFQmcAJv+uD/G6RqFZ8tBmPmC/JRQbhsbngWEb1QtrG5TxySb/5nlAAUjJf/gZyJO4K34L
m6+zrGDQD31AMijFLiVvg8q3wt9InQHGnWdvQ/ITNXr1sy3EuInxaDzXOi9PBrKr28mzsagE+cAq
Krzuh2VGgTblxW9wcH8Rzmi/+NqA4D4i71dX0/VDaaN0n2FPdku51wey041vo90fpGvkv3U2HcXo
198A2oRAF9gPmWhXseynR93k6S606+xYsza7s704Wht+L78BSb8bqyz/pY/xV5Gn45deDiN2nwY/
+4awz7izyw3rWfnCBMKBytXqpkPCvPhUN4kTVFEqQIHttKfEM6bHrjUewdPhfINGM9ScQrs7Qz+s
egBN2xvZ8WUQlelreeGgrbs1bQwgdeKtNR/FdSDAjK5awZNLbcTY7FtW/9Y4GzdN+A+AayCTpRzM
1h13qKGMN6mZ8XsUv/D7MkSBFwIOFeL1Dgr+ob3mraoCn3jK78iEGi4NmWnpW/Fq0Mp9pHXpVirQ
B/7V2s308mSFsLE8Wuq9N3eEqBaYwvKeWrEblpfCjC/LoLzEW3+ME5B4fkzEkTBe42ZKtxpBRLCg
fp+YfFhstKvCa34Q2dukqDerTIynrlhxR1G+zcRv85F86PCpXQ3RdGqBdRWGd4SEzcpxweJR5tZ1
xixMkMZAcCDdEsYh4mZ7QYHGF+okkxsbF9Pq3/1bINyRJouck9Z4TkB0FHbZfC0T23gwETQ7/8Xe
1/yzPTW7r07evvvXAAAFxF6B381XP0zNhyFCNdUcyeJh377zuyIJcmYuuEEJk0ClagX4F7qmA/dE
aN/jD1M+95Bk2nco4d52o2V8nfDgjQSL3/AKA31Km2nnUTjTHVSqPRBloCBZjUROt3we1Mi2RGAo
cqt5JDk4IYrAaKQFRMWdSCE6zv4ZSdfUGSCKNNKJPf1rC/AROWClh9qLaFNEjf0AhHi6xT/DP8ss
Ad8wxKv3VmtVyAvEFtTChQ49agv0qpaZ/YB00Xas2BShJjHegKPL+JHaqCwEYjb94ky6XPumNO9K
GWm7fuq7o1t34xl5doiPs7J+qPGYR3lez1+xjHgKM4B7V/HDJBowhlWsUqoi9mur6Tz422ebhPUf
ny2q9E+fLdE0iOyq2i8q3YqHtghaK+6Oc3GWagI13x2p7Ks1tQfUkbSHSmaZXCGyCgo5Ctd5Das3
VgLGgNnoIm278YZYWyGNzbFr7dh2gJhZEA8h/upkbMsE7+jIOU9KxWtQBy50tm0jiJ2zathZA+NH
DZCQi3TFcKEzOoi0BENZ6LrrpaOuw7ek1cNV0bBha6WRdfBYFT94oyppG0H1C+TJGSWe1Qt5jLZl
Ir9pPaP6RwbQY4+OAx4l1pLW/xTjn0/JaYITpQBYmjhbOcTY9oONbkRw12EealDCfFMrWHFrtd3K
6IAM7AELenIdQKTtbPpKbqEOmlOnqhCB67HXSJKuu3bKrY9Qy6eG/81twJ2/44AiQsaKieemKHYo
5UZeD3fe1nTiaVeopsyrIIVuyEvGa/2YmS5kx7VJf9Wd4deY+t49Es3DHdi0UbGu/C3Dd4NWMGSu
1LSF4DvyH1P2Pm2JuPF+KlDZDmptMOxuPWDGAmQXkwNtbalZ6Wl6mDe+qhcVG8mnJmKZySGtdWSi
a1SXegRcjRKnXxlG72x87utnh9CueEn07hblGffvV4Q6zSnqEKfJJ7M7o8gE9BIFiKrPEOgMzW1U
oai8ZIPcUj8dNJZ8T93K3A3cFKhhwSHhUX8p27pEKX/ugEHGc4cVGZOyffexXCGCqm2R/VXe1CFY
NID/EkoLWYXkLbTWxUXIEGBC6EsFXQmJRpkBzY/UPU6x8uq2YHzrVh5Ck8OKjI3qoTMPSJlDWbO7
xV4ZJqg/5l5hrY0KQMMBKwMHr/FTSzcabqH40mU27jk6jb3HyspTKJwhbk4H5KhyiZDuP+0O/EIc
vP5k+TSS2lOWGNAsD2iuZQyEhBCKVwezYNbGHnI3v4IerNvq4AK/VkZoXXTxbCi4Fx3ITGdTLK3A
TUe+SbBSYdiDhN55ioqAXDKyjT5voN8T25tlhibRn7E7iUHT5wm+0qBKdvTVgc6izOk4mBRcGLGf
8zdk7abGBnxXeTnMhtJ5O+7Jh0y2U/4zmqZc2uRDzbIsHDtYelyDlWvDhaBkI5Ewkjx5P6SIRjao
l0c7H7wahEPRr9mWUw+5Ow0rt32h/aYI5KcgZZYkUPmJQZ7eAc1+xt7xczTzj+AmDfac6FlLtC9A
QVsXUwM/oLTiEUrxY3qpx5yDe0loNxShmUHdxSZiPHm0AmMk/zlE2QYgRQ7sRwLhGieMf4m0fisj
t/vajMjba26sP2DB44F7stXxfyyzA15aPVhwGlTzs2zj4uWK+8Hh+FukcjzPp5oltKPRYE3FsxqV
RKqHDq4EMms0n/sBu8EuMVG0BzqMVwAvbxDrbB69qfLPKBZsArJrAuSLZRPXd1loTfe+M2D9ogbE
4ApAxqh0Tjbqi5+8EnK6UufPUTk1qwGMfGc6jFIrzro6LDZqCinawMnNbTkBEC55e2ndqHz2gYJ9
aL0w0M0mBq5l3bg8f3aGrnxG5BXwxko8kGNU5legpLw7ajVp83Pg9ThPAr060KrmMe5DNWepNrR4
EMkDNfPJmdbAAtk7anZehfQgAtxbao5J2GI31nhrS10UXKHJAdkNK6BeZOK1Y12C3oJ6PbdPLl2H
FSr16oPZ3CFkcKNOLF2TVeWM+r7QNGsC23LWoCCjOXZYHCCUVGThBb+t8EJnmqy+gi9b7k2jdKaV
WYc9AvAjmOCNAhvDAsrM6owOEVQBjmGCw9L8m98yjEaQCw1bmv/7qZZL/jHVH59gucYfftTBWikO
vfEYxhBZ1qASUq7odDmA+MNZl1Y1rCCUkJ+WDpaAkr4ui3+GUHvp9tSMS5PO/rxA3iEjaTCwHP7/
p4nrjw9GV6FPMhuXq5LRbWq7XLm2cZtEgr2b+hDLEGrOLnRKQ6oqfYHyZn3QrKS87yAN6SAVdOaK
sZMO1egABaKFVTCa1rtN0lmabTWIGl1GdQcAGy3abSMy1Ep8jKURZQq03MDMy2KfdNRuTzmeRHTV
pWMEvY50ZXblXoyVuYh7d5NViR/MV/yYGFEqFG6Dw1vStXPBsUuujXQ9T0WDY/GaMxnfzVPlwqg2
caLVs4uv+VcLJEQ7MEyIoyt0cZzPWN6/n/3FRi6DZ7McNzbG0YF/nC02V02zzEodi60GS2iQ2rjj
Qe/mP1Q9AzdVDCZ1aoZO5j8IExLaMjPvYuVRQ15tH3dOH1BnbXv+Q4l4S1FL/TIPkgJKgSjiQeQL
EFEuWn7nWdYVNCn1z2pyrpqrVz9twa4xwwmHxQvT9sySHNxMvh4eWDM8EyCdYOiRwqIjEjDbFxN5
kL2opztUma/0ERuC3EnvQaBn39IkZVc8kDbUooM2gc05t7qf/RhlyPR1QORVft0GnhuCxYAV0anJ
bbWfr93X7uMsS413G531ue2+xvGYr/SyYK9zb7TTDf8xEyK7OY6T3cB77Z7bbjqRCeIQ2a0DEP8u
xLMMqnlDFJBb399ikDHdkxcduqbdZ1YpL9QakjS7Nbx8KRkHk4aamUxDC84KVzOjw2LrS6sJvFTP
duRCHbkoUHRRooiHbDRnXENONOrsbL1cNWLC2mUDGKiX+SIrNw/MGIDXMjx84LScvJPtdjcaRl8J
uIgaSqXVp9mNGjS86fwRlq+QYUcpwf51XUw8bO4Hn8Xn5ZMJFiYrAzSJqEnFH4x8W7cJV5rmsk/f
qjZDwEhN0FWRCx38CRwgrdEa87eiSVnvQ3SvKESwXFbvuLfXauDWl2/aN7121D35dfnDIUAK3n+R
H5ZPN3DHvyujV5pr/h/6Q6WiruPd3Jwq+wiGDamKaeSBmRBJ0Mpi+J623ZOZF9lTCsnGI9N1IHSV
HXp2llZ21wnrcIA/vXbbgcro4BWV/SxAdEdOumsaQefqzSWxHG2tOWWxEhDge+wH44vsRn6RquVW
/rQFVgTMybVvPDbu0Nx7IL3qvMx4JFNvgNorKqLkRLahj6p9kZR6MA9wzOhxMLahEAaYOAHRw7q6
Tw80OThxsyOiIsaKmjTAx49Fc43hRqZ+QigxH/pmR5Oj2qQ4pxb/RZ30cbXEOCGFG93NV+8sCbRZ
4m5oMo9l8qrb1ZX86eCn6fcyY8aZWgOWh7uQmT3oRPCFJm2IbkCqrKmTTCUkMld2Ew5HamZTZe1Z
gmAdudBHkKiM06dHMmgMGi9+Pel7+gCg9dCPkRiwlcSeSiYvemL1t8lm4r6a5M9Q+v5XSLuPGygC
jvtoQDMW2hqkW8Bopr5/rpoCCnyooP4KnkIblLhFd6r6BNA18zabeyjwiboGXwhiNMH7jhsUavsZ
p7dg8zOkPk49r1afgHpW2kJM3LAeNHzsKgpfKH8d6fxNtKJ8qpBk24sWEj+I0vpPyoFS21gDvtnt
Nw1BzrfUAQAyk/bvzMrvunw0X0XajdADNfnNtZJ+59XmcAxrN0OcItPBGmgPT9kIZVwOgc4fajg0
Su3fCYazAsFg/ETDbWjl+GnkOkoSVB154mlgtjAyFJ/l8fAFGhXgcoZ9cZOq+jz3GdKICKjNbi5q
78kN1RHvs43KbZktSX+ERHQAyeMRNN8o79BWxfizYDHQpb75AtnhGqBEo9i3Q5d9qXv7zCojfkM9
Tx5UgEdfBTP1S2mMSK1ZY/L2MVLmEKOgkaUbAbZtWfpaS1MkiCKef6EzHrnZfCb/YvubX6QbOp6b
Vf4pz6a51ngCM9j+U1ZvzrE546PmTO6B0mtzL0OWbONoNcpMPnJ05Eyz5HW7J/uQ5is+IbF7rfqq
2rmgH3gxi2rms3Jzz9hkltccgEKCOG9eznxWWEvDnnYg0DZ97Yvy9xAnQ5UaYArOWIJH2aykuVHY
+SB2ffBg13H2X9oySMUqTER48jPIjgAqk5XXYnKQcDHkmjqQJyyvCTQErXU6DWtgqMLT4haOTrwd
o5wFg41qTgmgxkkUff8US5NvwFI2bOfmBCI2223wkUzWPwlpTHcooz5TJx0kA2EYirpu1KLZhsx4
n8025PtskaVF217wDhEvz8xWxJkF+aGz9IzmSq1Wz9t96hdNQE06IMgLYs6ovdq1D8Cm8mhBIBbY
SkqEbH+ZY/ZQA/49x9+uYtXQfq16cE/Go109aplxIm6GEOqk+wy1VptB3RTQ6EtULFre1RDtfrTl
dNIh/rrBw5Gd4jaKg86b7HObldYXHXTpM22d4OURLJTVOgJq7iu5hXltnw092nlm2aOo3n2jO6Zt
IVxRI2Zx63S9O3VR7631KEveRHEpa8v/1megXZ26KTnqRc4f1UDqb7ISGjom4EJWkrmHLMc8bmu6
PyMEfOK4k2/Ilsqgt/34PvMMA2KuE1hGrXKCiHL27utAkUVAjpGvDSRPezD0gvvD1tcDnVnYqkou
PIQLcDb3qjMr/u50A1TcPZQJqQNIMUW0awHo3TmdjaSswJOowzIC/P5s2vl4ztxqhtS64kub/xlx
N65bF0FX+l/mcZ/eoCynNLjuHV93vuXg2oWYovxmToMeiCyV0NKL5L5ze22vI9N5J1ESHiAvN73W
w3AmDm2fg70zKeU3vc4hB4n6C02mxRNH6T1Kt3EWNRVkQ/FIftJS8W5beumM63q7kbwBM5CNByVK
NIojfeTQzfOzWzff50+svopbgeyLPIpY7KFYkD77RXUuS81/SkH4dMQTRd2Fcvym7LmOt4UZx/bR
ZaBK+bd9QiJjVRptvcfjb7hgwT9cJseV0Ie2y11mVsmq1geIEFAPi5Np1dVOvCvlCF0zDToInq+C
Wqq52FiWj3tg25pbrw4tiPWRvYCNmtSx2MqWtds6NPuAUG6Ed8Me+MZsNzwQvm2xayyddjqww6uc
aFoXZSvfam7IrbUbLvD0iDTDvOOZo20SdRa54/sZ2f7WC2Ap6HOAldyl+PUcPaQOtu3Equem4T8t
RBl/JnW7RSBOfjOKMFsDPzVehechsmeU7ZbnzA1MPmmr0CuMs0eMCBQopraDiBzWOdGRTHRgKopM
Z0hTQMu1miBEC/DqNmUC1cqq4I5AXGQDAQD0byz3gkBOefXV45cL89WcOn2f2g4eyZU2ZAdb1/CW
qDNooPdtZEOw2Eh/hrgrPNN1vld+nK4NxymufqZ7p3gq280guECtN+rFoeb5026L32PZd09enHS7
MCyLQ1Q4UEpTk5HHZEFxPWmd7wjtp+uQTXzNdG/cg0KQMOp08DmvNyFzzA01JYr3Htx3B9tydm5R
AC4+do8TD1HanyXFATkNFBhC4eEGZZB3W80uWpgeeOxu/qZZEVp41arOSaXiGY/1NSCLUntEdA1/
BZlE1Zpq/zOkrvbI9Zp4hUHlCUSKzS1GMGa2UZM6gG7v9lagMRAg9HZvPqMMvD/aZqW4qT2EDxtI
QyxNFwSK+Ltal9SKgJD2XD/IFMM4pFq/uG0TPTKny8/9mIUBMXq7/9hFaeXn0lLyTIjAb8Dlm0OU
sFrhtjXewLchgPk383sm3BFcL/hH5E7SP+peA8Ih9agd43ffPgajsWWK+CE2QF4tQiSysDecvtk6
lHkGMb5ALubdTkAMcGTOdvKfeBpuIm1CjUHXZXtbJvEWSQ7k9bwJz0XkysFug6KQLM/3RlZ0X8kj
7hJ7l0Kcb4XFVhHM1POdpg+7v7aJeB75MlTJOJ6/N11Qw8VuC/Uz+pOK5nOTehHxlwf6+9eJ/I/e
P8Yuzr2aqvY0sZui6ShHJF0hhV6fBkQAtrwxrEcOSBhkjvn0swzvqkGGv6yp/m05nvcscgM7y2gI
z0CBN/MYUVTaho+oVKL7TR/tZpdqcYnYk1oDCbXgkeqQ+5MV6Pr3pWZ6qauuQCZxKGqI+9iovJZu
0UKgeBTvldiLHzQZsDbvi2dbb3X8TmUDbprC2uYOwMVJVlcXFMHzDWBP9ZeGGT+otFFzf+Cxlf1c
xujJFK+10HkVLv6ZVLUGhHG9XZp+O9RbyCPH25xF0dkZUXrlDC+Efi/LHtJ0cThePduTZ1NgI5PU
ofG9zWYHa3jUB2OFbEENhAhuiRIrTISF7epMMjSFajqqSb1Wj9pO6sVe0Xym3r+NzdwYmYuCg0BV
41csE7CuhACtWQ/eqRY6lprKLhsXhAFj91oLr7R+i4x5D9CjXYPhNipucaQKGERyBlO3Y//gqCFe
g1bDvtMqqP6NGsueo7xsNlCSmi4o+cqPbpW5u6kqrXsrrZygd9z4tTf5Q5GX9m8U9gPf6Iufcf3P
cBYLwDf6zASRP94V4EfwEYrxi7PT9SHQA8MXuv3Jbtrc3bGqmdWH/NEs7lHbfeIcwkiLIFFRxd3O
ETHIcCcIEi0dRmVD8EO7B4MNmKgqoPYRXFnVTiJP1OzG8r1JpYd4O3zuHf/dpN5UR3nYfx1bTsDo
1LxYg9r27LSMH3y1wAIaMcG7oy7iC7XpoFzCcuKHNGPJ2cDik/gMUiF/hU4Z37tysB/0KbsSGYLF
pbUDbDTdktdYTL9QpRfdY207e5HZHC14DTm81Mr1Yy7wV8xevK3crfBaa4MIJQDCQ6O/JBa44XBf
hzcet+DjxsP/ghoZ5KDCPkbQRVqXCVBxiCO21kNXtl1QGnz4mvrW995n2S+z7jBc5aGcvMZWSc9+
uj6EVofI0SHIFuGejlpwo8gRaZLeSC6hoX3PtdCeF5R9ZhTnMo2/0zKNNggeqlxXntVnR1qs+TZ+
gyiGrzbE5kW8XmII84vW4FWhmL/I3g0CpR3KbksvWFzJDpnOHC8Gv16BsHfaoWimeGGQF+eGF78V
IcqgGbjYrmkey6uHAmpADbr4LYU0gKODe8NkSbj7f5Sd2ZLbSJOlX6Xtvx7YYF/apueCO5lk7qmU
dAOTVCXs+46nnw9OVVGlv6Z6xkwGQ4R7BJAUCUS4Hz/nryMTLZof88x4z1nZXKBgyi+sevMLO5D4
YI3KB9eIojsjjnaBnlUvaRr3j3biAGgZUAYdibmsa19VD2JVeqs9B4H7+WpVJ/u3huKPOxZH7Fps
U0HykgiZ+MoB4rqdNeTKg7SiyrM3//qP//m//9e38T+D34tHYKRBkf9H3mWPRZS3zX/9y1b/9R/l
tfv423/9y/Rcw7UsEw4Ly4N9xLZd7N++PJMEx1v7H2EL3xhqRPqL2RTNS6tvECDIfotzP6A2LagI
3XrmwfAWVgUq6Z/bZKIMt+uc30idkz7Pv/XK5rqPDYYwuaNiZZ/ICmuwrP4A1MxK7+05zPau8Moh
l2quwqmK9leVwSRq/9Kmjvg+BAhzW2bEiRVvyMZkCITATCSHIPF/7hPnKks3Kt/xE/LEoGeXg5Vn
48VYDmPc1ruChx6MTH9Y07r7CJl+drB6lRW7ldk1eCS3v7rIWHGWCVBTUFf//NGb+r9/9LZt2nyz
LIsctG3+9aOHHq9QhsaxX9ohmg4kgQNQU9q8zUyl+lQnJE2W5cQwUwdduWb9KB42NU+UaqvAxP7e
q8595ZSF7k/zDOpCs2GMHWLFysmymvBTGtX6JjaS4eIgiXlXlfBkTOSmPsyQPvPx2r8trvBPg/Fe
XFUfpZEgnc7yM9Pq6aELY+NkmjrPXEoanP/me+kZv344pkrUl0/HBBpiW7b11w9ncJPKBTqfv1wX
6XZpUZdfmB/IUBRPKMr2T5Tqv8njMGpyZSePPGkuXsC18qepRKtYD70vxIC7rW1lOaxpPJjCvEGs
wbLaj3pXX5xljchL8TmP1eLdUkokg8oB16kw7xrnMVSK+hGg/Y6EvfVSLGz6Fdy20B0k/p30QRmW
7NsS/kexyoA6GnfWwstP1AzV2joyqdszsjXBqfg4Ozms/X5OyePow5lhDEm9bnyqCMP2Be166+UX
X1N7bGz96KLc8cvSXhTm9M7yTotR5OfmPqA6aSDowfJXPWtm9Hs9eNlruxyIFJa1FUMARiOL7H7V
U3p4yrwyf9U7rd4p2lxsxSqjhyG9ji4g7324xhvNUle3utkmP5HL962zPJW1dieGSlfD/+YbYXp/
+UZYqupq/LNQzHYoQ3aM5ef005OKJ4s+QSUTvFi8opCPU8f7QYNeWeoMo+qD5jX6F1mEmUo/ngPL
H++V0GOJptRIQcbJRVRlryqxIh57lYeV09ory3LVLmpvESBAtHeqGHGZpLqTQWKQ5v+17zpZoCb+
vmlcUDaT4aYHZ5i1O9V0tTs5M8fEqFZ5NIG2IlGkHkw3Pt7M/+Zz7TDrbv/Pzx75sG6PfYscJL95
k0/RsD1Tpf3XD3OY5jGqZys5TD64VmttwEDdz+gKOqBHeFs6z8M8oB62oOuGLnkkw1d/uHn4ijmz
GdbH1RD4SNTo4LaicYS3PoRNL+2KAMh7Eb5YaladhsUqTTkERL0mewzOoalCzP/n+HywEooiNO2r
Otz985+rL4/Sv/65pmq4DiWRpu44AFD/+ueCK8smtu3B4QpYNZBHFZFbNjIeaqk5UZq/KPlKfz/l
AHgXvfLEhrIm6HpYSFSHNXqgG/sJ4rpwC9j+L+2bXQCwbr3+57+E/yRjefT99MdYqs5f4nmGzuvM
dN1fX9kqEmaFE4XNPu0S89ShjbgmLUK6brCCj1HmwfcBysZ1amDhJmAc6Sfd4ewgniHaFuXhR08t
UpjdLfteY4P1lhEEEre8sPK7IOQdI83CgoOviQcVBpsoBvjXlifCA1/JLMXfs/LesxaVoDww2H77
7qeFV23NMqh7Nv203WVqVZ3btHdORMyGfVub8yOFKMFGRznyfZmnb/3o+zz/mEdXoLWxiZyU5b0W
hLa2gi6nvwdVdHGDpDjpJq/R5V3YUW4fdJdZeaspMrwXL+mW5tRV84FSjy/SL11ilMPUV/5Gay17
fb2CdDbLlI029qsuz4O99P10Mddp990UN3c/9WV9np1btdpYQ4W4jgyRS1kgXfd6Wmc/94mPYtXF
IvjQ83T+97tGdy9axa7q7XM0nY6BCuVLCkwWyRoNMLqb5hugzbp1jiElvqsSzYcTpFP6O2kXbhGs
20CLtq4xbVO/sZGQmJNpDVtcdHDsNntxutC5zKb/YJshraWrS31t1bSqBTGylbFZDcw7xcy+3zwG
S/0O4x/60Z2ZAF5hJFEH59g6aMrJHN4yESyRVGh11kU8zLRKDmwEWG0vRukzEnPLezp8vF4p86Zd
Nk3z5jpHVB39eI4fnHofNQm0GMs4vXHzreZpzvY6Q+FXTwZiPrdJHW2ONqDay73Mas6lfx+lwcm1
VKtYg32Gfrf0p0OqXq/TBr55hqf6XdxlnpEY5qqFNegkTT90zQWiSBJ7uQU5VAHFg6mtn2VU4AbK
oS75P5G7kj5DB3tFYO9e/CMzohLR18KNfDbT6H82iiY6uxBhoBbe7/TQNJ9htTGfjZm6f8hzvW1r
W2GOhnqygp46exIXAqoGeF2klyJdL7Z6bLZ7r4c6DWHTdEjT3Tib0dFU9PJDOvsHDaLVL6R7m43d
FvodEkvjs9L3X7XKT76QBArQtGu1ezfwkgfdn+2VGHJ7/N5XjvIU+UVynhuk3+UCbAPu3CV3W/TT
PbwkcHaO/FfIRVL/taAkBqqpMd2n5eDtG1MpP6IzuJ7U2t/paQOO3mPPqrR3Q1yx0epY+ax5usRH
DY42Ckr4yFhmqatyjNRq7fMQ87UgfxKrZkf9xo6UYC/NUPFI3qAydZ2q5jtckeq7d71OfYH9N9r5
OqsWaVZ5rT6A3z5cfduRYhR4UYud3xjfZDandJQ9imLWUsGmvegKG/DMuBPbtScH9pWR3rveqqu0
+ckyOnillzs30pnHhFeDkWx4abL4/HHPywIwJjKxl/voCtU8G2b+454H230AO5Ff73n5Ouwo5Cq2
ctXUAq4zI+MtLbmK3DeL6+F6X/90zzJobJR/u+cgqWEnJcjw0ObjblASa9/V3rEkEAHgtiuJYit9
ATZ3OZ3SriZHzwawjBzr4InFVQqg2XmKhsXVswXBFltugETFEgRfBg7AR3Z+5L4jeo1qnvSpcCmF
Zzm99pa9rq7IK/q5kmzCiBeAkbzETQV4rYbSgiVI+gLIPH2pMuR3Bu9JHIiQGlsV3OhWmqWa6M8M
FkcZgtyBuxnCId9JX+MSGeuiNbpP07Ho0/WPYczbhC1JiA6x2kjv0xfEWNuHSbP3N4+smjr+zK44
yFzd3Hpox69RH63K8k78ZGgdjGhPqGNzlL58VIfzZMaf5mrujq5RpRuWsfHebEfrpCZ5dgnGulmz
W/bz8ugmBVz+ap6t0rCcfg9nxKyd5vuUzt8GuNE+uAU7qbj2cwAwsHzMjensNb0Nnkafotm817PP
uuYSGGMQ6IA9TwT9S2wZsI62c/YsVx6nwjrF8Wgf4UHZl65NLbU+OwgWh78bg14RE1Jg8rFd6xLx
1tiZZaABHUYfcEoqb636BHiVZluZVCGmhJS/uIF6D1/gEutRH0N35EOOiYqGkV78pnTBtwoZq4/2
qCZrc5j8lwYyng2csyoYt/nHtSlZKk+/XDfqAvcJ8BcY4TAcPgCJoJpDI3z6l+uhRwh4uWjKnTeV
0DVC9birKXjc+Cl84XmvOaTne+0LKOSV3+vNJ6+hriiEIuOgQlv0wTPtU5Uts9aetnZnWN2Nsdce
8ihh4yojKdXww2p68T2tPDko521lQJbvZz12P4OjS2EDH5ojmCT3dfbsR7HPdpwTEauG+7BkLwKU
G3HH5UqZF8BqYDqv/Oza46iGyIzrtf/Zr3fXgYbbb/VuLk6a2oG9CeuP1xsBIrBScj64BBmIi85m
dV0sE5KlORVRl3+Y3XA66NS97LK26z4l5bQSB8UAjIxQSXZHpXn17Lkw7culGotKFWqdrMeAgO/Z
hu5nIwbFanYeT833zkVk14WXaR8mo/JemPzPL9eEz6PazKGbEq8ivYEgXHX9uApUJFcE94NnW4GO
218U02REHZPemIgttLMd7Me5rA9QLk8f5gJS6eWDTjKKyGD7yS72rHjkG2N9NfNKemNn/lZN0BVH
BE8PRZCgkXCN8hHqsygUA/hrE6dZql7FoAXOizKiRLS8TWsltp7L5eCmrO0qI1a28vqMvB6D+y20
x+b6Qi2zaN4XFDmvZZB49UAVJpaTF2nZY+dBMTzwGi4Kfc8yVzsBF105pADeUlNRnpKgvBPx4dEp
+HBAtpPDjoL3utbI6ajZuBWrnQXpRiFOcRQrafPvaemq99JaZtQJGb/ly4xwccAiyRRWxXX/qIxJ
Q8R1QMCdSbS7587qWZ321agfBqd70BcDwF4Qsz+ZlbE88NC3j3MZI9hBEso9+5b+x+kU2lCKz+Nv
gfZ5MAOYDbs+W6OvbiTr0Anbtcs7cg/3spms0Z7Z671r3DeA657nWg0vRqY+/HDOFaIbY5dtrm2d
2BJw9KqF1nuZrMkRXVLjpzTy0mfigMGdFXq/d3aKTe/cbKu3DV8zuVBjFt+6stW2wG7ULeAOA9oB
O35PA8XeZoqHMvvSrAb4J/0wKc/SHA39QMKNVVThWy/5XG6LKU/eg7BOLsaiYMBCOnmHGtbd16r/
wxqnY7KhPH06irVXnS9mEdYPMlQJtrOhAs9Kq/IRRq83uU6Wm9VJbipb5qc+5u9vSqxZrV1vSoHO
iMVCUu19BJ/PktK+JreXZk60b+Wzk7lWRonLtWbqpzR4oPjj1cmRyqnbRFcnmTNanKwsmzdVG2zZ
0sNj4cUvBL3nNwNoT9JSCiEtdShYokE9KS1XM47GrCbXVlpOZ4N6/Uex+a33ADmB+yAtPVBfKnh0
ri1SyO/d6Gj3YsuD7KsWWtGVIhH94GDhIRsu10uodbpozvlnIUKETape5d5E9Hu5Ob8rKNDSUvdO
rDnv+ZWWmeR/xIrYJb8pVLzdLlDfbMdL15l6ae06OSLvVrzOthPvE0XVNtIMUrW9uLX/0VHtiG8x
okzBBLWCGNWWSxVG453yRileESMudnk8NluxDr6RnZuJJ9p1bEtRqJu+imuWw8uoewEL9+WiYTf0
W+htU0KNTORRbnYC6pTWQ3OfGvCopkmmbQgmNvdWhagZGQhO45CA8gQ97e7aWYUepqrRHuOsN4+E
Hib0L5Y5VKLemZF9rIfwCDkTbCCJn79o3pDdV1F4r6J3WpAZn9mwaQbc6YvVipr2zp9IryGzW7xI
H6z+ny1kbc/SFXkDCpnLRmiSCSYNiJZeNDx9GT9q5In8ECUbacoIvdyFSa8+S48WstabrDTZiS2c
kuGRMMjVXTyGEXW/riSSJE03bHtYSvvn2Rk/UxfcnqW7Vcjh8gXtT9IMmsoEVgk2SppyGGr91WjT
9CJX8mawZBFvL/CZ3KgcVGsD0fCGL0r6OJijujVUBLJ50lS7vC2cjQzsC015Hn6//rVN5c2bicoa
cpDMMseG/pCk8V4Pp/xF3K18zte6Ous/bt8NTPZA1ruXQK6/BhxP8VGwhsYeGkOCaY+Js8BQFPd0
65KzZHR2pC3Hi7SuXbALr7xyHPdUD/wYDqmpAU5m6teUdR3DcnS2qQmoayLl/9jHbnY9+I27sMv6
J68rqKnNGrg9xjH/4Wd43bDrHFRMvLCMNkMSaBfNQlqBtGe2ScY0/OYf26HKvt3sqtn/o13G82rO
2PylxS7rJ2dTRUTAu5ZCJJGCvDWlYvjWlHriYnEGk40zy++3m1XGNuSgN7Wnjkd3LL2HxtC+Syms
7YbwUdS1vbdKlmGs2i4TrKvPLatQ8fJj520aIGcLssHbXQnjde2t76L2yTO9CgWc9IOE/cs4cHdO
WXq7jlcnUOTVZIMhp6Ki2N9IBVKlzs4h25YkicKSlMcfLkIokIxhtaHud9xOQ5FMK8fLHyF5iY+S
Dbr2SU7IHttmc1WyQOCQaHg5Qvdoqy4fGqxx4WyCT8hBCUJyYryJFT0F1NwgsU2TIdiNAXG6Uhmg
DtL0Qr2EibfV6nZ6RLdzepwo9XsMsvLrpNfJSVrS73b6j6HSJwfVVsbNxKbtwTIgdotg4rubnKZ/
tZKu2bZV2OyGpWkqmnO04yBai7UwY++hqs2TGKWr7PuNZ6jak7QgB4eLbMqKOwQnf55N1XZRUNtP
yAK2z0py6fR8eNIWrcchm+uj57fqSmzSZwcKnP3RQEBo8Zc+L7m0daef+zi7vw20p1FdSfOXgUZu
IfHGIMCvA2GK+ceVZECc5f6h0F03vc9ZJ1BhphHCCpyDouT6Xe4P9r+dscLfaY5PqqslekQkjSjF
ArmqrZeh6q2ztLpRse5gAf4iLTmAb5rWMbKOeyMbYCXs3eC5J566DJZp/KhVll83MstNAsXgMmMb
WtZ5GJTw2Q7JCKU5gjfzB13+pBgOv40Z2i58T3x8cojr+i41DOUirWmgaGActA/Sqp2hP9eFO+/T
2lDPURAin7Mckj/PrMjr9m1SfRKPVKt+eEhzStO1ZZYxGixmC98WiMcZfa6VBzXg/VCl3gNK6xRg
L4bCJHMP+xU1ScXgPVBZ8WME0P7vc6mDTbTSY99G7bOhzeaTCdXPrDfPWd61zw6P9kNTEkYRB+kb
lspnhcT/dVBTKOaT4+1y52Jb49pO9AhkSG7ey2HwRjQnEAyDVH/iphdD6C6ojmmxmIC1R4OQmviJ
lUzqa48ExUFoBHLPhv/Zdu+ERcDTIBRdiUHaixX5728kuCk2CiFOz71Bf7mdBcoUbsqlTwmwmon3
s/XmNxbWGWbvr+EwVJ8IzpIO4b//3tMi/bkqvSfprxHcJGzWlAd1jKpPIdukbCztD33Hgge+Ibbc
S/9teA4l910NDuWx1SnPRWs9eGcjAdvjclYvfXImfWIVv6Gvw1+trjf8GFvUfr32hlDfK7MBIrgN
qQiHdvQ0lZTeLF23fjkr7Da4dK7Z7D0rmV/N1L8oMBL/tpyQHx7kBAXMa49TI1t21V30+Z/o4i48
KbX2mPrsISL5n5PTxpthJnengQAJ/6f2chCDMevhyftjhMtfen/FPTqwVB/Ip80bvRjb/eBW2iv/
lcp+SIN8I820AVZhEbZZSbMZE7ZprBSCOtKRBlf03TDE8ZMYPdK5q4pf3p3SGtqrTFzHFYHVpRna
TOzlxNp9IryQok3uI2wK2zLUx3tvQUImI3pIqhVseiCeabnxW9N4hx4B/pYkK9eal5rvip0TrVXy
ClBvZbzXZfNpsoz0MSD++fo3gxRtUtFp1+1LjoagosQJa6VNEJBi5hezieRkmDe8seyDbdjWLlP0
fD8BaCE+jmizNI3GZGe1vHyl2SIetZ6zsHqaptQ86amnrKl5nz6qVIiv+87KzoRc+ndNu4hsrHiF
pamArfUQ33ZhKKO6PTsbvSJeMvjvvAwF4Fuu2SHRkKR/N5WLzFC23Y/LSvOXy+LVpEOxq5RB25A/
RA34z0NsQH5RqpdbT6bxHl/VI2LWtVWexQCVcn5PpU93VmEx+5hn/JZ5z7whiWAfsqmydgmZz499
3WzSpo6+xg6MrUHZuucY2quHsUffMV4My0i/jpO3tGp/jNT87DpSHNI/R1Z6ZlxHIp0UfkVP52kq
2kMEMe+XJt+PVOd/r5HdWVVlb79Bdt5si36ILnWlJHe1Muo7z7KLFyIt5Lac3vzWzd1KRiXF9KkL
5+i9JRi/yWH0ug9NUquaRfwOxH/yHDd+uA6ytPoaDS4lbWTOEp83qlI2H+fIqyhQbUKEBJz+6NbF
Jxb92aYaTWJRsMxT3D65n1lwAiDoou8Lq3MCxPdTnmnO2i+s6FFrff3guol9KAyNJBFgIzTJhvGT
aRdwdvNuRY30U8cLodMs796vtOK1By+1LiFEPmheUbyqpKrAtnvzujTD8nWAe/+hRRqGn2zxKh7W
6B6CeUofpcuuvWYdu254FP856K19lWnpRqwE8dt7uCCe5FLS5YbjBl7x7klabWh4gCshbZa5o6hW
djYCcvBgcTN2YBRk/MvP4jsWWX2fRRblLZFiwBweZa+Eru77NC8+GxGAEJP65VPtugAJZhBsaIN+
nvwJ6qLO5EsBcfHHUv0q7ormRvvRZWEvTYrQnKIdPhVGVx2QEWl20o1o06Y14wzgWKYfCz2stjJp
r1ingh/jq5234I8N81jWRfKcFCYk5SZIlsbpIeMvep9XYcW7mmjyc9kW6UM49SBa8yFZ20HdHaAs
UEiQLu3/x8HXqZar/e0EWoDkUdwWlJou5WktZUwU773FsCpcKNC2VtKfa+O8KYPBuLrV+fiTW+um
P7vZLJaOKuvkyxSJ/iFJxN+ipPVWjaNBDtvO5ruKzFgO+d0HVfXCB9uuwtW8PERZH/R7DyDaVpp2
ZZGHJ1BwlqZvvPWB3X4Ijdq8H7MgIY3JZL1tUTnRwecS9yubnP83Snc2qp4TnIBT7C7WPO+zaSCd
gU6M+kxlar8bk1a5872qu6OSxd0ZUak8xRPsFiEFLZ+tvrvXZfycUPM+RPVvZQ4f7+i0A3RUCK2V
vpffO+XUHeHsmw6x37QP2aRAoQbv8gcSRL9niAN/D1TU/Qzuo9L0Nzd1R6i3+e0pC6I2jittDwyq
O7XhjDRVnyMrC9HRq7o8KNi9j18Vu4G4j5gY4jj9ITFU/zApdbBpG914y6PWPZQVQQhpTgZPwERJ
4msTRSfjoHtNcm0OAb/SDJ2HjVrE5luqjmTLjTzn/UqzteKRpl1cnR3S1YcK1Zir1a6D9uAQEbqO
DQuHdV4aoquyjC1tsifNpKF1s9wVWMYMjQylv1ozC9R856pQ7ixWzyujQ6Ap09Waer6yD3oNqdbF
OqexvyfFDvJsmbl2SISgf2hcrZaGrJ2lw64ozmGkGnu1hTRKmrzbtP3cNdRoLWPzcZj3uuXDEL3M
rPX6uEerAlzq1Bwbt2wP/pS/QbQ+jisg5c1FDvz3/jiLjQenmcfzrx7iFoLvX5HIS/fSbEoU1fLQ
giF+0crJTN29eHO7hmPbf+DlazhUgtrRrgpgepJO8ZNDUMRfncjSjtISo61AttNlwy5ext9c45RY
VBqTC7v1yVmrq696jn7Tbe4GGao7N7ROTeTzxhM3P6bAoKIweCMTaxkPn1VEqUxGScnd7WJ+Addy
pRSPCRvyn64PXq2hojuPt+J7u5ijJ0fLbcrzrb8LlOwEUd8HufJt7ijX3TWBMe06h/PiOxq4+IVb
Wg5KBK106CEJOC0Q2j+60zS02pW0dXiB/zy1SKVRrEp9laFkGxWAxfl6Kq5tmSqrsEV8RCz/MF2b
RnvdD0gtLJeclnnsoGNXJG1zUlzqKT19q8UuazNIv7xB845VwLdcmraVOOybwuKiWl7woUawQvq1
0TWOVa2yjAV89VFrwL3aixRxWHbmW0Y0QPqTzBuPcziChJbJ4SAnRwKsnBgIC1qNVIAcyjb2zvVy
kGbbWtVO9amKkb6hqkhSk+MvV6qumkSmYucSO61zSdJm03nGfMdL2CQ2thhs3+lRNCXqbyc562xx
FIsWoVGzeIfL2Fu/nHm+9mOYNK9j68A6mQUEU6yNmv006coZSEPqmtlFDpMZUZ2/HORM+iISRhuY
W+v1LwZ4FUFbL2PFOVb6/aSWxemXfvGQoaTJ/V3Ncvl6xb+7mIzVau8rAcQlMkfoF5HkaacuWjA3
tVFRJS1FLSa1XQ+pYHVbS/PmMxiBulY9ZdjrjRPD6mVFqOfVwdEps3Q/hEH6IfKTJ6kVmRs/5mux
CCn/6eFB8vTPHr5StZtpbuHC8qBL8rqW4FUb5GdddbamgbDYrctJYyrBbu3biFpPuoNRVBd3mUT6
r87OpDqbPkO+w+q69hFiTegCTOiJR2InHum+2jnAwV+sqslqH6+dZd7sAfQtrFX0FcuhqdNoyx5b
3cg0V4PmQJadQB04qwtn/UJkPyqTuk5Tv1vf+mI3dJxruxCi+ptJ0+COWslI6fzJLu2mofDvl+n+
1nFc7kAscpAZbc390Xdr8qvjxS4+bo5oKBzOoG03HhmXcVUGU3kZkZ4hs1NU6l0V+9BAhjTF0vmN
3m1gkAJIzv/yTjrt2l4YkCcj3iQ1RE/G0DxXkcqzRI+co+slhEuGOnnS3Y9ik54Kds2DQ+Rxfeuz
LUiLoxzosJZY9XMIVuC5eBZ3OaSGx7JddRGsX64hfWaoxlRIIiqsF+5wQE4YDEyWpReCcemlIfZx
CCl5q/xCQ2FaczmKRXzAcrbrRushrVu8xQBQXNsVvQE/Qpbqp8JK+ubVz1A3syp0Pzw3eMmsaPyk
ZaCZaytryUNXKHCkAQCJHLnPqaKCiIVj8AhrEGo0CnDzhK3zasjM6TeqitaOt5SrpN0A1sjwwCyZ
VE+lUfeq+CTxeqOmTtGBZ1BNk/ioLOsutaiKrTFO42vZULse2dCIam5yvM6EqhPBFR92m46fX5rl
9/6cwRjVlneGpZPHdaa0JDv0R1vO5NBETXEwG4PK9iC42H8eCK1R6DPyWMsiV9+rbvNJjLf+X3zn
sQoXbNvfznEbGiZuf0KAZCtz3/rl7NY3l250juAIXO7glyvd+uRmkhmeORfJlT9d3dyM9pWdwyoQ
WM0FFixUOZ3A2I1u1mzreC426Ed7Dqh1pWjd1zLXH0u45h9UEqmvTafNq9lp07t+yLzX2e+aDXEX
h88Aq9kM9s5g+b/Vl6a3CIfNChAcmSnuaw2S7PCLGC3qop99fi6suc91YpVoTgT81BGa5Ogv3F1k
oMAySFtO4YQcTiBa2ztrHL23zEfUMB2He2mBW3/JcnV4uLZCk8CWOz5eW7ZzyOZCfZKWlxAhsSmS
yg3nXdULaiSGdn6Qgw4Qdpv7hgpEgb68Mn8YahCV8Eu77rZVrc6mnGmxUEG6CnhCHW4zVBRFPcRB
uM/TCOXNP2emEsjb5gboSw/FoQ34Q3ML0YL92AK6eTQLJz5MpqOvmr4EWrIcDKIilwydTd1nN8Kq
lL7OCKAdn0eWp7TEN45MfVXbEbU5cJk/djDEx8p4VqNp2GREtr5Sclxp9tcaWpGNmmT62VBK537q
SauJoaK0BpEi9VM/WADWZyRVM8XdT01bnDKYaWE8uZ3GwLNPpHWbeR0HenFqNRuhglHxj/DXEnNO
u0fbqsvXsAcGzhu+PhLcK18zFjj7Gt2/jVgzZ7Qu9ZB9IBidtutumFduFzXP5ZJUpaR2XlkOkjV9
4MGA2us9HMpdrp4azZ+vhyQffm5+VWY7g9VMCe6ICgV3cubPRfhTUwy/9KXLiNLN0duSIdrcbnm2
WIeaPNQYhmQ8pizcOqFaUwIQxU+aVfersGqqr01vv3qjarwm3WgeEsf0d2nZ++9KBs8UUJqv1Qy/
Ut5P7X2sZsZlJNu5ruoxfxijUG32QRDAxw3Ki+K/wT9qTYIwTqP7j/pyYNdU3Q+Gualiwv1bMLAs
0psBimyM4sYr+nfC1/FJ5pBDaEeAwIMdtU7g0kJzRsgR3hbTmD4bZQmtEIl0KPC7eB/1IMLhRArv
Y4rW7osqhOCq8W0iETRvhnBpZmYL9MmAcf5mUGyruigAN50qhyYsb5yPRuBDLBfWzp1NFcX70H21
l24fwvtjtwQHyRJUKxDMwUFTM4Vy/0FBCspWzlRKmNshyEj8LAbpE6ulsc2FmRIf4LDVGsKVlYIG
9IPXghB3HRN5+yl9bqpKeS2Bdh2a2dR3aZUrH3N0iMVhQk5w01WJeZaRfg5UR3im4VR+zjSV/O4P
3tvWQvBaS4yH2Lb0ByKSwy7IFOiS/+yTszoOK1gnvXo3eVOfbBN2Rv00unwxGSsHq071e694lYZR
8IBYZYD+jmPh/ObUU5dsWXenW7N1M+Ti/xhVLWeBUfarZvKdvRjkVnywD/CVBzBqLhKADnVHSteE
HyYELh/6UgtWJPQJONfztHeqxtmKm+uTIrBNj/fuYv3/HmX1UfXWwTSvGHr/SCV2/0g1AnWNBqJw
ZJLOt/4uykkUz7PLdhA3MSSpqp4JsSLc+8dw/l4q3NphCXE5xgPZbiLsg2u/q5b6USqIY29PkZXz
uxI0cJVqbvnBaRR703vg64wgbI8N9PgHkFnGg1U2P0bziX4EPfzdCLrfmS64XElNhO7EWepwQwvK
+shHvejGgyKGtkcvNk3UjZ5qgIEb9yK6y1J+H/f6PlAj9yIt6V+6xMubQ39/Tfyi+wvgz7TDl3LS
/SclewYkTMnLcpjhn9/E1RjtpAlcdNGMq6Z9Fc+w+LjdudHa6cGaM1h7yLqvXZCARzFGzjjtkJzL
t2JF3Gu8y3JIx8VaZ9AXTOC4xChdVFoAtTWnB2lZPjEGvzn7bG9yfbOI66ULd3APoHSTAkhfS/Mm
zndl9Zb2uPg0ldKuRcBPddz/w9Z5LbeqrGv7iqgih1NQli0H2R4e84QaadJNpslc/f+A195j1a7/
hFI3SJYl0eH93jCd1WTMd9/Ho8jUSG1iybvcNVQ9bCam93ltbV26aX7giZU/bte3/GSPZGIy66xX
+NCIXgZhA+DzYgFiChSFMMVMPMNNeSMLgCXgxOhT5y+z7rJ6tOUjdSl9xxsaX/DwMFnYhoybL5Ma
asiVZhbNxUy4iDZgidp/Jp0TPGcXl8HmxbOcez7PVFvzwjvaoOsH3wvcg13ln3Vaa5D0XS0SlCdP
lGPPuJ7JlyBmcDdG3Ep8gG67w44O72YLQZ893bZHmgPdqKlxqzFdvtZUGwuyKuvV4S2IwJ+YpYFi
Qc6Ykkc9Jtqtje2dX5mguNnKJD9508scrCuiAB+zhL+P3m+uLpaplujdlPHVRyt44f6fQmhsvyr8
RF5r3UrOiV98D4bkh0iT4BhLIzhlsQa2xXaYWVLyK1reHTnnR3dlM/jtdE5Vzf+KWNiXZLLZTjij
nX+uGys4iP7ZzGLY543x1lvGP4Fh+qEOI2xn9zFop+aFyqJApM8Qf8akj4aRuweUoMRgvyOjAIGk
/hwEOl6P1AnJGxUIgChE7CE9e9qlrqd2R6VjP44987Kep9cJ2mIoqu6xB45PQOx/Z06Jn1Zjdfuk
MppD3WlFONoQTM18iDDRgegkvxtuv/zomv5IWMu5XZwnq1b6NWjhtjI5DftAqjI05Pxv3P9QJVZz
7H3/4PvHZ9F+x1LlmAblt6GATGLW/cGaq1cTtlo4KpI0Te1bUmaRoxqmlaYja0HYP/LyE5ODg8Un
UwYkhExe+0dnmbBz7A/UAM0FyjG7E5ytQzsdgAw0bYzMpcwhWDn/mNJcIHyzpgxkJSIu+O5Yzr4u
mWDnAmf9ps5u0oVZvSTU7ZwMQ9ap6o+wRX9oY1m+9fG/DX5hR5Ro7xroKOuE5VZPAEiFXNX1U87k
sXg7tNw3+Jj8J0uDBB14AYrk+CdPE3UzZovkh/ytHwbj3fIuAwzKSIvFm4EuZFehtd1NjAEgnvaZ
LMWbvUyXSujEDmTFbewwuDeQyOyXjC+DQu9wlPBJLzI5B02390ySYuJK4Qdujy+9IRWLz645SheH
lWHon6F+7Gw1j7CQ7YtR+VqoS1nAtOvv3lJRsJyrZc08VheRjmfVw81FV05pFvq61usnUuXTqLJL
iK/wuvDopNovPfyia8pEXU80xoAFrYzdm+9Bc8YiXPSNe+x6iVGQ1CMXBqTAWea0LOgYbPzOQyMu
jQvbcj8ae42le6zOYNihTRQDLA79kgaivbCKkOa+mZv20me4RD5tDxt0b3n4X+cWU6ejrNzh2Or9
uaoBumBH8qztVYzt9NcLJBiip7EZFtMyHhF7lJdR2Yo4e3vaTeXSXkQgzYPT60+6WTcXiOQLd5j0
8YZmf7xrZ0gmvTn/Ya5ykckswUsrVutMVgYhs19ycc1DRvZbFNcehvu5//sV8/rvqc8GjmRRGZbm
T9P17iLuQ5Oa3jmxeuzQ0uFX3fL1iGB5rm0Xt7Iaozoq8FW5OgIOwZPKM4lZGilTrngr5dLs8x4i
sur/FF4GhNEhAZKI+PeLJv2nQcXnYvG1e4ybWTzLq2H176XTVYe0rr93Za7tvbjly8PFBqnz8Ki7
YqCET6HaaKt7K4d/EmV32LZI95i5FFTqsT/Egyoj3m92LYrpGEg+EGLvg9AsnOGxqfiwjFy8FSN1
fbNh6xITi5wWhwVA+eSK9qEoKnTMWfU+1nokViNsQnnwxCcggopmduiq+EHVBHNn3Iy6MTzXsfEp
TQ+oplVXnf1G1C/DsEe56Fw0k3h63Bvtcy6I9FBd868wqiokgM/S1b9IktNwslNyGNucdKjkpSst
44QdmUp6Z4fdW+W1dz0XH42tyzCwJra+fnGTnpsclDVippbATVVBcTYNFgmZn312KljCPvPnyGsf
6i4PfXd2QxGUpFsWtX+oKPfceiiLKmm7W+n0oLlFfcA5Ah1WJ3QMeNr+HUw/DcXgfFpVgiILyOlJ
6MFpzKMOhP5SafOfwEPs7wTfnbEg68gazyWVp1AKysVMzlM0O9D5KjPwI2Do6cTOK6e6hhNeXjTX
dOwYg/3JPuAUbIb9Gmtk5cZHntcT3FX1YM9+sEvrAaPgDHGqGNPrdhiEk16pjl7zQqE7Qk4IjXe4
+xkCC5ClsHA1fDDVv6nlfDjj/EuZHTUwaT9Axr7WqBC9GRzRdv1mZ8XqW0uy0t4r8zc8FJ3bxHQf
dipXpzppi+dihoenyf5F9Eto90W+L1jU7UyEWTgApMQZGCNc2sKNeoMYucYUFpFXfnZShZ884MEd
n9rRktclKJxzzErtImRmXNLRQqEpy+Vapdl4KnF8e4Aabh0NIebHQRYJi1lkrdBjmsMwkgJDrcnY
12nmPRddIveJemx6ZD22cCmmknbzigC/3JUNoS4Sp7NoZUFGXaZTN7ehxDtCOG+uFZCNsojmvW1P
g+Zirlqm/ntH0T5SntNjLSoxVOuhAVkz/vP4gerfloadk9EM1afWUBMNsm46147t7JC8EmnNcPk5
OWsQGbqWT2TFHeRkuA/wVIk46YX1yQRGjAxSrc/J7XsCy4ROkJCDWTC4yGfiFPCbq2X8BE9nw5Y1
w6cRkM9cwJL6DJwWbHHx1WdCYjJZUHnziYRswkEQP4tEsy6kq5g3zHYCAAkv3m3NVCzmrdRQEU3y
k8jvOkKXZMPpTrpDY09MsrZ9kS574jixhxt5oOOt5X+9Tr46QDhjr8wEtKuDAqll7jmPrLVBlIJn
bVHaW5fxkY12NLi8yzpOM3wLpxFDOCPb9wl+bYvsIWniFRbZCXEh7mQbkQtl/KDrWotLdPvDH3JK
zO2AhkGv7tR05sOQJt0OppAbYf1vhYOBI2zjjF44i8zaZ0DAoeUMR7Misnti9jss9W3ImvnUt2l8
W/hftNR9gLP4nstYPAOk9mHOJoLlhqY/4fuIfUm5PLv2zIRdqTkCSIBdh00hhSl2svqQ9hFihu5g
rYlPfZlGKOKzJ3fsq3OwECuFjw2G0/XyT9VXmCpXy7EhgmQ/18EH5OBdr8YU4Qv3f7zA+J0bX/Cv
uHBDSFfrFtjanruPM5mEcQ7Q2irS4wUPD2mKZEjEGBoYY/7satnNXIfuJAe4cote7XqMkjRMJ5i4
BcIHAAGMp2In6oPCI+KgohDJ9NClsfs61gGgulMc2t6qw7EC1KiCxN9lpF2ELZXlfStrIqZ9NVws
x3UfU2GQD5ot8BZa4DLDZkAtWUI/eVX6UFoNJF3rYcaHY4/FTnpF29EcWfg7vLMnTCKakzFnN6G1
8bXjVg29pP5le0tP6oRwToNuPUiZAiHPnrHvurg6VonIIzt9b12jeU7myQxB1P5h9KbCPIr5Ujrh
MA91KNtEe3Lrtr9N7qSFJeX6x1aMgjRkyT+uBxeJz3BZAfNknXoG7Ybc0EP8qRR2O6VDWqBnGNhw
YvAT4sDl60Z2Q9544Ccx3bqWaiOZMcEliX3ioQr/EdfK45BoeTj4+pMNoLO33HkOjU67dEH1LoTr
PZSd9kdNfFGTY1iPdt2U+3bOfrcW/B2FgyI24c9Vr9KHfBinUEtnL5ywVO2Y93GFYFrR3eJCamG8
n2Os0sWAUrqPYxIm6mInPO2PPdnj1Y6hb021jGQ/OVEr+J30tVlcNDEgAbUARuepOvvzgA2yXzUP
9mjcdMWWyoIqYpH/YuIvDFmWFZko3KuaSIzuJhZPhhraIyLbvZw0JGuNWE6Fk7dQK+u3rq1eNB3C
G26C7dFr2+8GabuRpQybOyzn5gvsp6WfUMktydlPsGhfMdF+kNke7ztW8Ikx73R2H3UgxQWNkk71
avmnbS24ciwLdtwUaCgIlYyWacJqvQ++53FpE7A1gHV0h3HKMcJr3SdKpdNtgmRYMsAecj/58PIi
2U+BSXSTyPfLlLhshgc+oGEQBzeJ9b3w8g/cz6ddA2S2x19K3+cSNmGlJbelMGsC5eWyb2OmqMK1
rdCLg/ygpQSndkXaRSKWRzC4/JLhM+bqpntljf9Ask+HZ2P6bBmGdqy5kcJ4fs4hcIxFKl5a9rOJ
Q6HZ8qmbCHQlXdOyY9WVyUqfnV1tJdOxqF1jl0KwCYWPd1b6lIjJYXnTDlEBQ3LneNmLDMTVdXy1
7/ADo25d6IcBOd5p8fQAxW+D/01WI6UZsuLQ43K59G51kFSewwTzyEM86/vW81WIXDk/xIHDSBKL
ZN+l3XcDr7t907fj3SiAhQrUN41pkmsQBAQ0WS7YU5xOO5Ju7nxVPhiL/wP4Mz8IDVvf2dp5ORyZ
BFAOtr6nsG9W6W4y4wKazyQ+JPgMOtdIgxsIqb1T0cCS4oBzHKJxnCBgh1fda5Mj4bIoBAbU/NUE
gz6f7DnUWUnbPTkIjD8/sVkYryLNX4gDXqJBN+JH0VrfXZs6/DLUl7TPxLmcGa5tDTpXRTWj9q4e
u0ykp1eCxnYGkRtR0xg6416MdC6Gp5S1l84sIXlNOQY2CaHruEkddY09y9A46uvgLLAg7KrAB951
XuIgWw5oNHH+zRCk9ovGTn0qUogAQXMm36e/TKMYLtujv4fEtftLkUKdQlPDTO0Bt8NvP85l7h/5
cuuLles1EXa2e+iW6jbjbHYRDRNDWrBpC9AlRdur+R3FgD6fjg0FRmxorqAXfgjUfxNGoC5ZU34o
vwBAKe1RnRZZsEUOUDX7+YwHWz9fRqvHuNFrCf5yjaIIHQd3FrO0z4O2pn/Ux2leyguzSMkmaIr3
Tl99uBJWQDckFa8P1NISKlbYVaTJSrKX8uPLdmD5yjpUZjcH2P0Qa7q6LL062vnoHBXD4UXpGdxF
ybI0bFT1lmbdr7Yr+6/Panu0fUxycTB6nOPFxwmmF8d4jd7Z9hnbI39trjkkfN87VZfEbK8Hd4rH
i5u8I2qqGej2Br6m7C6oygZe+mGVSWlErd5k565bKLgvO2PMXgwtSInu5B+j+OYY9eoEwQq+beM4
YpBa30BDSnB7yzSGC/zCIpnNcRFKPY6PS96cxrbBWKEkAiaV57FDl6ixWIMGO1mX7R1g5kFd2Fve
KdvVmPNa/hJtD1tD1mx/YyuUHSRKrEKQf79VZcDWarTBa3Dfv0B0MC8CjXlUe+jYmp/+kv8Ed/H5
ZOOJX67p+OyOaWP4T+aTFOftu6rNqbqo9bA1t4ONmQc/8/Wr/P+djknd/K+rRy9oD/MoABfLo1GT
ADu439mc9FFr56a7dzUbg5EyOw1NEVDU4YKkJuyw8lOcIedQBQp+pvAaKHccBhh/h/m3wECXCuBk
aN1DnPfynGsF3pVPPZkoh14OL2VcP2SMAxcsAYmDqIsfczElAOUtMq2eQK3FfGoxwgQO1/y9lykt
hBhNOSFJl9e4KUrG7qU4GGPy4lEVi4s7IZPvSvet47DCBLrjFBcCKMNJKfM6G/h4HxEiePdecQ8H
gw9fsqjegk0GiddqmSCkHMazVrkZt44/38QsMaXxtJZVEzhjgHlDM+SXWBeYEHYayyrEWFc+GkKy
Y80JF6rOoTZB0vItM8yCxL7jeFTWdXYJquU3XzZm3JBWz/ZYEiRkpt1OUiIzxy64jWKxjoDKNaqx
KGULsXNUWz3pBaJGwsORFed1GvZ5Uj05KRXnqipxKC2PCO2XHVWYgKtwt7MmbLww9Db9JfuE9a+u
cZnaEflv5a7VluYhwzjDMirto2aYPXiT8s85JuwvBAVRk3aW7teUiaO3dARtdvbd80R15BYoTzE4
+kdVxjgmpNqPPrbrCC+uAcaoyG+azr6nDYZ9nUvxI6nlO0hSRNyg/X1IxIuLy/GfQoCnMS+YpeY+
5THLlzJJm1DpZFTYrfsTZN4HC2CM8vSuPwGWvFIaROPSNwitQEt2VdJmZxN7zZ1X2MupJ9r6uFA6
2MHStHbEXLd7lo+7qh7To96seEcAIlWCtHaid28Q/clmEcNriZ7ESiv5PdZqFyU4xQTzntV6tYpX
5F633OW1HfXvXWt8lmPXYMWIYJJqP3UYjKlTPw3wARrLHQZz2YtIswJxazYzSO27ucivTVGPV2dF
72aovqOlmlMwKO2dnL+9CCwgVRR7u7jP91OSJu8wBX8KXPUfbWVqb5buaHgF6+Pe7wuYjU4lD7ma
/O8K/FoFPtz6Np6vAJ/JLrexUxqoIJ+wH9352Fb+aIPRirzMM57YAVhnVcv22KI9u0u7Q/VOJfyP
wivNCdLfivQ11tOG9RJUeb0aLdunwBrEi9XEQBuaKH/l9R9sBSQ1UlmHi3KDO2zj+JBID8FwsxAo
sGTLExDD79nszsssuvvYdv5Lj7GFLOEzk6qnjtgeMhxt9e+cN3vZat4ZtbQ8/Nv+Or1duXVu7e2w
Xf732X/7/r8vsZ12ySVex3nMyrRzAvKJ+mNNcPt6WI1ku23t7dE23wxS56Kt/V8P/57/e/nWtx3+
T9/2OlvfbHTlztLrKWRvl+P9VpY1k+r6UPdYwgCn/k+vNdgsCNbzuQZld0/4xH/aX0/9OoqZMqDm
aIckE81lO9TrNDvaFeZjW9tu5/9pY9XHKnJIH6rZTF4dQ+d28AsrgkSUvG59deEyuqf2eNz6toOO
Nl2XY/zw1VW42XPCMPb3SbgeBmcb69Kvvu1E2S6K+g4b/q9nrX+B8aFd80r1898+dpwRzp3WU2Xn
xl76dXJ0anwVCXl3bnpt67e4CCRT39T9UL7xQUTr6kekTZclFsXexW39pZoXtk/JHGLxVn2XMC6O
KWk3JwojqJZRJ5IosjPMYNgNKgdLictHtxraBzvNjz5z7JXYIpZIS5afUY4dM7b811J57RFzl/dS
5d4N+aG+19h2Mawk7uPYTSkrfP0xm7oLZijFlagygX84RG5YVMveCgwXh+cC/7hq+SE8K4n4oIM7
gP5j2Sn9O35r5U6MbrnXF+OZcnPPFrOvI7fKpqiVTXm0VUWlR8eQyTARyrH03mXDoL833ghhtMtW
NQVIUo4ZPn77ifWZ1r+ttm/ZKUNo7BPnYxntmlj2oHvNJSYF9VT9BMufr1uXSsz+FuTFeWttB4TC
yaFF+r3brt/6ut58D5xBPWytgSRnKkwTYYtzAE+tE7uqyMbXUsQlMlg57rVkHF+3Plmx2IUcddta
ARFEV9kUf7Ch+c8Fy+R42GEMcFDW19gOhfmvHB3xsr1MUBOBq5PTEv69YOjxtrU1lZ+3vob79qHT
4lvQUsOfqx1+icmzsRQ6iUXZfPD8ZIUnGLa3vsSRL0VJBXXrcqoB1m1e/drG9a1Ljssc6bVhHrdm
OrfV6wwq/vUKJXl/JkSljfO6kVyhgz6ndeqd0pbxFcuW/yHdfl3SLqzPjfjb3/7/ex0Qfwkd0jIP
2+v9vXAw5H2iGsfOhoBlHJyqRywD7bM1rf45jZzCrW87DJVeEZDLIUk16JzmvKyeT0hz/vfE34uN
bPFOtak//+3aHs05Oe1/+/y0+KMHitWPkkHoqzZ9rExKxoJksq9Hf/tcrYNEoILLdoVGhenrsjJp
8pNmQobpTAKA09rG+VkvuvcEIGgfs2Y4bE1DVAXWrz26a89p30UcrySfFStcL5YjafGpINh+a46i
r4lHg2eCVRN7L+G+W0EOv62yQZjXpk1R/WS2MPe7sXffp1KNJ6GxYtvO5lObnTpVz7vERis/dOTj
xopFiZuBzumaITBJy903csnZggXiY2s5hZHd1zrB1pJ+7L5ZtoNLUle8bF1Vn7CaKOrlYWvCmLIj
Amu+N/g87MypCd4cOWhYgklt7wSB/2awNDrpJYu6rVlh9YL/Gouc7WKL4eIZBcN1OxnD6Hj7ZvKz
HqJxtriv6vpZX18061judkFQPmwXksHGmm7usYEnpSXc+kZmnr1ocaEK2N8Hsh4Q0TDlTdvEts1N
vunFwJ1rGacbkItElmsuJy9vD8IbcrifiTyWuIW8JeNLXaviEGik4OXj6ns54q28yiUtNCn7ClbW
u5YNoFO5/q1PMmb3uSzeHWOaWeczyuGQnbMWt7zrIpE74yOavw/aRLEliD+avMdveLKql6C3j1ur
qUf15llnRke5dwnu8WAFXTzTDJBvZcZpKmPx3k4gWXlDSQoZjXkyysSLBDWBFeXzogGmy17mdn8A
xlqxMZ/lfHGfSXePbLNIToG5w3yUYO/V/Ho7mPnJsrUnq1TfelPDd9xv5ifeNDYc1QRenbN30Sxk
kSnF4yhxa6SGJh6CuGZVP7pyeI7jRn8jtmVj3ITKDuJ7Aa6VNazVda3h85kN2EXrYXsk1jWGW9mP
SZnkX13GFMsL+aKvaZv/ql3fOrV49t6Egz/czBL3WjTFJ2vv9pdvi9swFcYfPIUPWdA6bJae2nkJ
mXBLathdB13CycLAxH0qWfnXolRhghHwu522ZwmR95dRYAynPed4Nr+abnVVhl4eKgOcttTScu+P
aU3RW35j0dccBx8hg+gCEcYou57toVIAAa78pcQPPVncY9AaKzu/9HezDkZYpqIiJdAHtNVhxrqL
+bKkY/k29umqLszFZWvmDX6jkCYeUN67z3E/U4fqxwathjU9S2Wv+rK0PcAKTk9tg0eIo5UnvO3L
KM1ddQL0U3t7lZWzM7deWfrz5xdqkBQodpCg9qlGoZ+iVh6mZicBb9zQNl+IWHlNFkYgi6H2kMRm
RbRhCetLM+p30+vwxC/KF4fd2vuw+MZL15qH7RzWp8G1JzAwnNzfPYPzuy284F7UZGS6pvM+ONZM
ZCCJc+u5CSM4sGYinNaWjt/iazOA3K+tgWLxa0ns2NbCD7h+bYPsIOLaee+qhmSxsjhu5/rA0V+8
WJ2+WrXdvHTjcrb1TMfWwjxlTb7civXQ6eN1STsTuIZW3bfDYfA1Fy8j071NpuGx552LEERnTUtf
O631kDrMMfNcXAtTuTd9NDgbz92yt6UcMKxd29up7UABE0/74bY1vl6qaFqHomoFjFqM4jQOBbBk
K0iH8B0lEAzhHLY1q/UPUARwefZKe6ZqAZ2I5tSZXL34+nLuxfz21dzOGKoeLtLJbkU+fNpVWp0L
EK/bMDT/OeCA6e0J0Wii/3Ni1IPp0eSt/L22szzDCvHTbkII5FiLrK8iO8CgyUwxDLDj5MnK/Okg
BsSURq4nT9xJiATcYSHfG3rV1rdd5+OD/rQ1/cZ+RnEHyrA+/2//0rTYFylXw5cxUSzlYmMn5lig
OOVQpl0JwRiJ5ZjXFJHXPmkzemIElEDncLu3winf67gRt60VBHO8UiuJX1xPjl2qHbXRTdlIl/2b
7pbmo1t732CMdJBeuKKBlsrm+L41hKLGVKhsediaRgeVAzFeftya9Vym53gkeX1rYuNZPC2j/PrD
W5frzJFUefK6tZxiBGId8UTZmpKgy71LHPlhawrXqS9oMdxwa+am5zwrJLhba3t/XWKecrdQz9t7
L1ae1+SkGuFB6/teiUWzSXbx1qxJ0uSnSaTo1gzcAhukFCOo9drt1WQ8POc1EC+FZUprjlHqkda0
6uJSLABInhvGartqT7pLZSgh6Yh08WoO0yTxfkAgvioeEcDB/dQ6y7/gFh8zSOj3ukcuQlFe3Ak1
ZKpnaRgSSFTfYHDkp7py40tnLeIax5o8UYcsTxUmnk9mkX7k2LP97mbv1Z4Jp/R84oeLyiVfLpsu
Rk2Cm5/CvgH7kb/PFOJbEHw2Bkbip7d8KlOYOElypUR6TKflzV1KK8SOE/pGnbuP3dJXZPs2Bj9v
7tQhL562g+a6+RNoKBbZ8Q8Ph8doyFCg+2NDPS1pBghXUM/R0Ol4bPaoWIJuukKWX86qbX6SEaSd
HaOY35y+4Wc3PRuEX34QMvGrXPyIAv3jMNfxQbjiT9MX2ZNMJb61uacdkOnrH7WTGixau4Phm+67
cI+UxPJv1rKMB0uT6d7X8muiBb9YrusXW8k/tqx+9pOwKe803smAMUqVzSclAKOxSaU5DkyIHwJh
Zf+MFIny2fGhIjUUKz1u7KyZgp0pKC81EAFeq+oIIp9S8iPhsSvTe97hTkyVwPjWLElwcgIqnxDf
830jsMe0PchKePUf23aIH5x/fFTft7E0Xi29vSBEb0KqUMlBr0DEHOwuAV4m8F6dtbnyrKdp+sfs
WCS9VJ3rn+aix/5wgqCsCDUutJOhUVdD09Qc0M6b2IPE1uUXVA/9loOA7fBXcnelW66hWcuZ6RGL
TTf53hS+ui8mkzZd5pNH4R5yN7HF8XrQ7IkA4yD9NZckzEwj3rnkyvy7IIOpOzMg+oQAWmcQ3QvF
W+PoNI64JE4JKi9rf5eUuvUB8/Pn6KT1vzYumNSC/si+bxB/C8D6qsYcYuz6UMek7kxMyfiqV4Z8
bmCpbK3t0DidcUA4Dzi2XrEd4tqE6TIF1xixyis2Kga0v/QEN2Kfkmr+NBi2fp8pre4Dk1r31nQw
UrwVafC4tYY1VXi0EGNP7vCwdVmoD45k9ja71ieENxisDpYnBKK1tXUZa0Zw0xHiuj1hnX3OFjMz
axd5qox4dfus+/scQ2m1Zf2ytarCSPa5H5eHrTmxs6Fe3V22VmAa/V1qOQwBD0v6rc+cA+M8BKWL
ioZX2w4sSg7cGmQprU9IfG3eZw0ptl9P8MjY7k2qD+tJbT1MI8CfhmjgvF0B1D1e4goXqL8vmfj5
BfPV7Os9F3KsIhnM9zkF7pgdw7y3MTkQpRKXvBDMdFWX/ut2Lr7SrJ1ePeG+5uNvYpmtNzDNaLac
6ZV5wnqrp/qXyDCa2M4B0eoR5pTBCcao/eYahLdoA4nd27WlZSaXpqoopK9nR51KD1mTzjG2n5nv
a8gwai4ugWAFgRRNvm4HzFGqfZPF1T773z5zlmSBNgHm3a4pX+dkguUVB3h/28dcSOvuV711zxaN
QR9Oy3lrplrQn40Fesh2iTG61p0JbPYK+XV9SYZZNOHSenLXpzeJOkB3jzFER9vWaL33uh2ytGW0
a8fp7CWp99rhjX6bUg2ZuQkBrbIT1NHFAs6zPgNEULzgJceeJu7KCNZvu+cDmvYQm//zeqr/tyq0
eI+yH2KUOWuvaOlM8jza/qu59XW22imD+WxrkdhUHZcGgt1X04x51lIcY4gbT1vXZC2U8/pUjyyz
Se5b37zEF6PkxthaqtOGU+eoiiv4o9thcOenGnLI41cXKsjzyPo/tLxSPns+t3mHd5Y7m3ZIbZdK
sTUmr9sh0MVRr6zltrWm2G9vUvnHysxlFi3tigKrxgu3s5Vkls8dArCx20oPf/usIPsT6DqT3lC3
L4ZEVfbHI0hpavXX7cDvCAePgWr1377YHt+V1KcHHH30V3JU0wdluJ9/L8jYp+C80bbHv30+cY7d
9PWi7TBiWIGNUORM7vxgyvS5m4LixhxY3CihXwZEEJetRSqQq4fbwyAXr0Znd+f/6tue5rTVT9XF
yc6omwKST+m9bAdfgRJ6CAJQqNNX6xokXWoxatxlaFTvKo3re5zVwGtBKo9bXyFLsMoUirkoqzqa
m1gP+e3H5+1i2yKQqsKl2LKh/9S62+1zhtl90kt1V0v92gEUPuL3qu5VhsmtLbQ40pGDkvUwXr3e
HvgAOCmgT+0opMKUMlx112eVPrWpf95Obl2GbxmA921wNuaxvs32dHWVGPg+R+u9tcf6EkyqhxU0
J8WjSup9We81fax3beupneEkC8SjmFxRzfIehwyJRjrE2UNh63vHbb61Vlyhhx8e4np4dIYEx3ZB
TQpdws+4Tw+OwPAgc9jpVKwAAuLsT5N0fy9+CYNNnfUhQTmhCTjd+mDuOtYgUcvqowz+aVOzCBdY
wtEkNYSkMbP5Vu2DH4O63oaDrmvjBcbEu6E8eUyYEAC4dSjpkJSHwbzqC15znaFZFBdQJ/naMZ/M
D/ZdDDawF3a1pd+KPj+TvKc9NH2NPHYY/XMxIICzrPe0HVO2fz77ZNiexSD8+1I4Bq7t2gW8owNM
tKqw+H+MndeSpLjarq+ICLw5Te+zfFf3CdEW7z1X/z+IWUOt2jM71gmBDJAJQkifXpMONZypldxj
G4Y6Mcu3A24ATt5GK7yJHwomw1e5fVT8ynmYRPgGSAzmUOjwHj3tolehvJMwRlllwds4ji+sCG2C
Wsl3mVnb5zbBDYZAALvLZuhQgDe14oxo2RcQFv3Rlet2l1s+plWq6t7a9Ben8U/IrWgrdJ+7taVr
rNxmknJJGKsmRi8/ajFn7opkPBsIzno+IJFEGrfZZLANAfVQKV15Khu33OKV020qy/IusV2OG7lW
v3g9/gEgppqtN0LRkMf80QD+8Vio+qsUBsUhQa3xgkwiuBK+Kdu4supLnmVESdQO/tborr1iaC8A
CQ5NiSBjXUbrtMz3TtI7x1Qbik3MuIGple6vtABuRNk2B6OYEIFeo2x1rOF3AIR/INX0fXJOOuis
kq+5W+0aOFyzRp2NCB7txqwk4HpRXZ8VtugkANdCS4IZe6PxtddM2DbyjyJSB3h1ennuABocpSng
oVWPYkStTMNqhig0o4Z1kNhHmCWNkIwIulp+VZPvrSnd4hieL+Io6zh8BL38Z7S14sT6m8yXMCrR
XJNPQ1YoTzoMD51mz3KvWXYR+BurWGupH1yatPBOXs8II1F4fwcfX564yZHb66bWmyeErKwWTQor
eMWVjAFmRAzVLMpy75vDD1uX7UtvR/WaUGDtEwqdwQ4VBLeyNa2j1/o4QniQaZT0AXGocoqUfIEI
kK67MPhVJTmWgIF+4FveRiBWkLcqd9zQP2WMRUxPGJ7VB0w56sJ4IDCirkLQZRs3rJ4du4JjZlca
L7GWHf2SfjCU9PXYtdU6b4gJlOkDmqbypQ0C5VJPG0sfDJbqoXakK1/13K3egNTzFZUZimQ19L1G
tfWiyF4DytoFmfdLYuUBJYYARSFCGT9bo8vfamTN+WgfmtTF98SG06R6rIHIPfRUh+Hx1asA8oyP
zEjqNeueRa7f8HBMVrgBvMah7HN5y5gg1JsBcvG9dwiwl2ozsCrsPSGswuezLkAouXIDDl8PLz3I
y5Wfg80iGAtgXIbDo9cEr8fY25nOpD5btL88200QKNOAN9pqDIgB7+E0c/f+aKG3D2F+1ShQmerf
HaTBANjvtnKA85WmRdTZWulpLa8Rms62ctaAUG4kDFgUWUI+Er0Yz3NZWMjt56EYnnrfrC6EGpP1
2AyIoiX1HfbyE5HmamWgJ390BhUUqOoaR8u0T5LbOicpcu2TMeF0irD5XtnOJQ/oZvVKohuLi+Iw
orBUK/63DiDqvmiab3gfaHCCTW8r5dFw7fAqulgEj7OJQOzF6nNs2WfwDwOj7N7lDnbfembtRDc8
4EthuFW1xl1VGSSKJCwIVNSezqpbbhwKu8hWRmTWe6DrGaA4xwB0w8dgB5n5ZKUsSqkZmltIxz7n
RmMT5cmUDS70+3yo9X1bFs577LzAZWrk2v05muUGzjvfUmeCyEg/A61dp0binVTcT9dqIVcbZurO
oQV4tjfAgYI7YUlKcpm8NRDuLSMj6CHrG0aAV6c3uoe4Q6PIIoWYTLStde8lTSTzvGyKLrPmpMnI
/2iWUMSw+boZLmNHpzPAMdoJQM/CcXau5zpr30F9TaHrWzNlXqmyx6vo6tp5LEOWTRl9/IpTdZt6
0XDCpPTQIBT1qITeb2NyiIKqc0G3WDRGZmd8iKfNJJ6jp71ykfWyfuzaerjV4dRzk3Jyr34sA4a6
RRnvc8+S/XVs8RjBhB2lmvlH08aMPIzgLYpVdA51nOa13tz1acD8e9q49nV0GnhotRJuq+Yxtqro
5DM9OMWuFWy0DAIAbOzgbJj6o+ppsDecnhZVr40OxBXxvXDbSbixqy7BNWIwtH8EzpTkIDBg5rQi
DVUYWKJuTF5XIDD/3kgN60WYCh8yB7sMzUdSy81BavSJUxNmwa/BQvZ8WgiQRnWruljLY7gFR6LZ
Rg4ca68FjTV43cCME1N0FKjpfRz5SEPNzpU+PMj+2EPtcM1NjyrNepiSyBQMGGzzsPTYBmhm+TG8
kgbpyVEBXeTo2RlExqEbYKQAV7o1evMo1fg/pXoYbdSmSMe1wMz5E4HfAH+2tTBphVMw2rc+xpN+
CJrk7rA0dwqr4m0EbvSK1wZow+y73wXxq5ziEuPUv+zMpXGLKIE1hQrKERd6urBwYzm2chWbgU8Y
ACtH2riiNhrg2KvlYisB9nRBCgxlqp/EaXDSfQlKLz0mYU6X3TfWBndC4CEsKQCCy8Z1hmJaYGUm
74W51unyrp0CpbcEKID/WreLKq6H5Ih7DQmwHqLRf/ORgkN8dDdgLbexrB6C+4Q3AqC9iRSeLvq/
sYT6VvmHeU19rrtkX/Yln0lQgZGFf58cQRKq4XGW5dHyv2Zprn1BQh5Fzv5JjTzjEHfS00gQYKK3
yvtCn4wHwm9yox1Cp/dZrd844egc/cC4hSylrWMVWaVaThH+00CMm2dbV4eLEocvvcwsFcNTZBR9
KMOTSVPhomsTVVwPKNDbrADhJWWzM1nwBsuVm7NwRDz8aTpLeQa2ayONLQ1MBHT6aWXC1adxW22y
2HQeYAFYd3l4GUHwPWiAEczUq3ZFGH3JGRggXxkArcxZTBXJMVYTxny4rYapJO2jxvYZP2kx8Bdj
k3qNti7yrD3AjsheGr2sDj1skbVIqpFVgTcujZVfSdWV4TL/p27MjZp7vwZTGvZZGI9nhD8e2hGw
t26b0d1DyuXuVUrJyjBSmFZrxVujNIt9Dg1c82BnSBEScwk/b2Jq2B1SwZbPImPmrayxT7bMou8a
cQ568U2S4EoKWOx7ar5gWlYfkwkzk0+4Oh+ExVG37sGEGy21QT4CjPAnJKnYDGrwJkmauw3/zhL5
onoyvXblKfe4r04NnW6VZDFbAfSsVJDTSll4G3c3yBoDQ/8lrEAKuM995cU7DzqvWWtwi7r+GaFy
1A3xvJt1NQRGSOCGEp0Jgx1aKHlPghuioHFjSJL9j8GuvBO4LGPcMljll4hd8UYbBVyyg9iNRiJI
sLD4e12Zgfa1axUFoVzaDxOkkLFscspa4NZehdeDu4okZYojkOuBxdqyqvLVktJNJHvW4/BLbztQ
zNONq6Yzir0Fn2gqkTxuBVRRZPZjMiQHUTOwau4MsojeX8fX00lELcWXh5VpYdMrfmWE1jQLsAif
Ta5+e6+S90JhxHLWkNy7IxjOn830/Ho9sA4patRiDVhsInH/xW7IFJklLYzvRDJJir2fSyr+M9Nv
SsF9enhnHMQlxc9wvLsfFB3iJG2xxfXzlzgu7j045tNjnJ+wyBR4qdRl1cWYSKNLXp+rzR6pFTyZ
AH3M2F/RGqDdskLdD3G/ldXyu8ADi00HjLop4dcRT0VyJCk6EzOiworp4+1qKxa9Z5yXL3vfWpiL
W6fyeaImEqK7OqqexbM3I/veEffZjaVGt250AXp7DN1Z3spOscX0r/bRbFseGthhFQh15W3E4xJP
Q+zleHxGK7ErWoHhqy7rys3Kydr0hK+jA/pM7E4biAi0DWlfKMyi0BeMRoAIwJxjZjTj9sOuONrC
kQIksq2lp3l3jFvQUGZwENfrq4oYdbUJ6+jL2KsncefmuwS1dJUZ8bAR91rclajOmP/XCuIrEwZA
PBNxhNgTeXNzEGmx0WIcQ6rGB6KJ6GPXPIkHPzdNcWuW1iBKSiKfqwIM+0bcCvEj1bbk/tRepq6J
oDPKNYof9WQbgtzlfH/11GpHgFfaLmE0QKt7Voq0hmnr79IRonOtDk/q1HWIz3YSmtZ+9EaQwNjx
rWTonCjhVugJGVGa/T8X/vAbxC62V5DdVV+da85PDzUZHEpbTd2ILkB83xvkxg8mgKz+KYbLO9/c
GU7x4a35AKr4fAc1lvGyANbkWO00P8WPOrT9b1KTyNvlDtMJnlTLhtK9dC5y+5BgYrkTv6V1i3ts
jvIOjcZ2XFeJf6k7VQLmMfVD02stjhR7/5rnNPmIcIAfbURLaMN4xxCGqcvUENQeaScdjvXSfKYK
ZjFSQVfXHRJsB9GC+8boDkNqMC0ptqnVYXyEYzihlH/7LWYWH10frLCTasAVJkDK0vbG8GqrE4BR
y8xykrehe5u6ZdGSRHLJy4j+TD2SoY7W1rWKDsxK/GB5En2kqC82y9v6oYnOu6J8LJzu4FT6WrSE
+RBsBfbSW12xQCD6Qibs1R6F7uPyhi9tWeSJpDe1QrltdxUgvb1vBTtRpovGLmosx39ugiItnprY
m48R6Xn3U7lIfsqbm21emOZfXQ+2cizwx/rRgyu3ioHHZDEgt9YE4Tx9OFQHoqmnMlEd1B0+FKzT
My4QT7wzVYxBrXs61o8WYwPmhxeViMUoZ6sa6kQKKKUrm7MxYVXHPn9MO7vZ6frIUKJS5Y3sZcRu
WgRmVizw7gTvYMCBO17pY1duvCC/W5gXLw9eXFUk59dpSYvMpZl8OiTr4vrQYj8oGqPYlFN3LfbU
CPqSHsJ5EndfnCQDzziAWaHZtS60+rV4S2C1kyt2P+R2tvaeGogoiXnLgGvwFlLdV1NwKXxuWBNK
8ZE4ONSQcMI39JH6GrTA3ZEx2Yp7LDbisYfT8AShXObIQ/wjHdSTE2rJTh77c4Tp96pymoPoZBR6
7RrObo567sbPvPkLoNW/IOUnR3FC8eTFHj19PbFhzKD7NXbOA2Zx9oxZdiPz2cXzbJeKFrF0BrIi
W0eOW36fWvfKph0g3i93MU8setJo+swkdmJsXAO6kCCVwAt4B5esMRJ3kB8VVVhbg3KioYvSK8Z2
1jETgy3wusV+sK3jADCH9dw99Eg0igNzneAYNo+u5llUoHgZa26qMnfCcKlvpRZpO3F+8btcM+iP
tXoftbTeybr2KJ7q8mjFXto0P0NtCFZ9lqH0D4X8rwna0nFI4tsv0vPAjulpjiMN0wcw/lslMVPY
+XXaXRFk1w9A04qTYO10QVOcaAt/cj9J5ucrnsTSxywPhg/07xh6pj445caAII0shqXhcJLxEtj0
4BsUArc5t0w8GdGsPZnYowE82M3wDfm7AxUVlh59eZJzg576++UmLKViT1T5/5+KsVoPe+m6dPXi
x4jkPBZf0mJvzhwDbD8Y0CLMIAa6UmMeZDwWRRVx2XnIJXZx2ORVm3dZ1/4LVj9/KMXv/DDKmI/N
U3sNLODCgiD2GHzoxfiVxRFC1+I1GTPkYNbeoH9Da4V4st9Gh6zyfXkrqs+77vQFDQCDNF48j+NE
SxUjumWz5A1jwpKDglKkAkxsGoSJv7NsZpSkSH8Yy86/Ph97mDjXPkPXrWW/Ap6+M1mlGtfo9WYs
Qv2wxQ/Ry5Nqq/JRDMvEoE7sic186mlYKJIsBKF57UEAWSqLKktS7C2b5TEuecs1Ph0bpK8NQh30
YfSZouNsAAKkB5EWbx53PGIaP5XPP37MlWwVSJ38YRgpHuHc8sbvHkT7o2iuAUq6gKanZ+A3DZIb
oqX88644eu6qAOVUBzuPN5+pIB5MkWUK94kTIggeonQpWOaAokBslnoi2bk/O6VMj/Ovn1ryTPZY
3pl5PDM3ZpHrqGnD+snf753Ym2uJ3c9pcdB81g+1Pl/g81GSwsJGbb4oI1Kzol9ZRg/i2H/KW6qI
0nmcLXaXjXgeS1LsieP+9awfpjOitqj46VL/lPfprJ+u5E0dPkZzZePD6JtecTycWasoxnmuKl54
sSGUAjkTGhGT9ynMtmyWvDHBExT6HXWKWmN3riS6W3HypeqHErHr6h4IIZbg5xYtXhbxniwvy/JS
/Wvecph470S9f8r7X0/ljulE7s9C0H79xsahjWHtNBYWH65lM89kl/SHWMU/Vf+UN88nptPOVxDn
+VRnvkIXORdF6v7IjeOvRdcg5qBib/lGiz5kSYq9ZUC2VP6U9ykp6rktggHtT6VEEiHKTIh8vJys
vTO8FU143hW5Ij0SymZanRTJTnWy56V7B0wFbXxJS+NEIxdp0fMzFvKIKBmJYc+hI9cz6nEtugei
/0iyVigD/0VXmzsNUyaGIHqXLB8hYSL+tvmn7nZpCpaY9C91lmaw5H1qLiIpSnuviglZ2DC9OnnU
N42lxuNazH8jAAaEi6L+xau7YDe/8eKmLJu5W13S4nb9a1IULK+uSHoEUv7qvkX60xlE3phEYCeU
iNdo6ezngfVcLp7PcmSFVwmTt+RoEBjRpgjJh5njUk0cKzZiYLAkxd6neqITXfI+/HFR8umQzimk
7ahdQQU+lFApcA0QNYiUawpIjunDleOIVz+LrstNoiQ5iDuTR22aHEbZWlUJhu7iZV+e6Pzufwhm
fhgqLFXFnni8QdYS0ZsrzUGu1EL0RAsDZFJUtLK70clZjkHNRRlu4hWd45SiBfSjGlbv4kX+K6pV
yt4W62yWTioWB9M0OUZIBMMSh7QmNmXFauVqSbuGJ6F/5hurfNIdtkYDAzI65CXyYaiKt9dV9yw4
2wYLAIGMdo24q+K5lAlUJrXIXvIQnongk6vTAx5rRHfqOZ756faLm/rhEc1T1/muizmL2J1f84DF
ydHRh624y+Kyy0b8gCUpbuynvHlWJ0o+kzmXmqJ4+Uuq76trE2u9FTaGWMV5qfvWZGG/1xAC3Kow
ZklCPUOANDviM0mpobJ2plnI9EyljgPMU40ivJtK7zlQkr0ynUOOyuSae2W9ErXGJukP0pjrG7lN
AOl1XbaqAl51sXESW1+bDgBPBUzRJY7snRz4RrpFMgjDZWb2W6KSoIYH61ipXnWHk8VaM6KxEM8T
C/eiUL7Ebv8yIdqfPGRgn+DflBtU43pUOUiKvATBoyRieaLsUYEIzSJ+Ch0LZUG9uQ4hWggWsIWd
ytr+3jHc8SEuqp/wHQ+truRvfarjqhW739KcIXmJD/zJ9WSQ4kn10jqj8d0hWs/Kruux4KDUqON0
3cqryvJLOYLpZUqev6pybK5R1AFeFSDbJWeTLYBOKHlMjQL9JllGyihkkanKwXFjxFjc+qmEUBJm
Ah2OAn6k7KvMzG/jEBU3sSc2SZZZ6J6lKcLCBOGNLPQ2eYH8kDt0X3UWz/a1PEn5JXKhYUeCEsdm
CgCvbJeZW5iFqF7LED41FyNRGQXDTZ1kYIKcumM+XGX2CaQGy2sOwfYa1a+hHYKHbtpAdAkeXDn6
hqymdBRZeYJJN7qLqHJlCJ9pBqs1lvdQoYb9ILMS+hBLirIe+t5jBkFBaDpAq2KTe5liKYqH7Gro
uuamRI1zH6dNmQDbM2lbsKupsRT4ahKvldzCFa1jdUYfMJvrexVdGPf3EAXjbU6B5kD516LNLccX
geHcUZkJ1oVfr9A91baWYuibYahSNN4A02eaop9MC6gzsFZlo5pqVK+wgkcGAwfw3PHzSwHV7lJN
myVJ+9xHGTHUDmkjE25arp7SUY+1taJryklsssH7T2bWFtJ6cGC5O35MsBlRg5fWBTBqm337NerS
d42ldHDh0P15t3T4zCATQStkBSox7fib5c4vfhqpX4cqAq2AIM6L1yfArtHBuo8Ka8nGEBnnwk7b
k9qG9SGOw+zGI1Cg/NfyU9VLNK4k1q+y1r6UqAZd7SC6d2ZRQX2VyqewZeHIQuxxK5KigKXQV+TX
023Zr1qMO1bDVD1UYkz5QrBc03GsYJNlSdBu6TM2Hw420m9WPOpncaqy0pWb5fgHyGE4dSbIou34
4BSb5RfUXvTH98doPm+pjfW9auptKiNrs3axWG695BmjwpGgfVYxVzb1M0SL6gnueXsjdHwUKYx2
6ydM6yBDJT1iTVMNkWdp+eeDIvtFttHjwjUQoDa0HyIW064Eg+6Cflp7KTvCynmM2okosFCyOCKD
GYFm41aoulTvEdtU1iIpbk8Sy9OnygITNt0fs+8BuhTTQC/cm/2f+e/EUeruzayEczbdP1SnQeQl
g4M/PW2m73SUU8Su2BTeCMN9SYvW1tdISH7IFMWipIHcsenuAGdA4HndClwXlgp5Qaeklu9l6fmH
1uw8NN794lue70R52PnlLlZRbSpGySJgLdm4hRMPPFZe4F2aadNF6J7Ymrv/UNC2MXYyb55rhlso
DOE57xM8DKeN2BN5OrNsLBtMFNVCJajwG/yXiuKQufZydNNjDvi/HBLbHfgKWdl/Pk3dZIjcPva3
XCYauP7060RtcZEhy9XqEtcTj4JlR92oYcCiSHkNpk2KwMRVJAfXRbEwcDvI63JIcH0qzmWUy1dL
JbGHg96ZD1/DOjIHhzZRFT8vHDwxBkk6WW8GUHyUpUTpp0NFUly4RnX0YCEEPh8qrvbhiETVt00O
QONzwfSrhjyE7Pg4ZuZ7jD0pyKXRjs/1UMRnuw8AnCgobzYJ64wyqxXbKPOVZzn3u4utlj9SX5Gf
OzOTn1W/vDV0sDfWpmG6IDrI16/V0P+yylo9m0BL3uyEU7GYk19j1AzegkL6Ah/Zu4tCPfeubhaa
D6IMpPA2hlD3lE41+/It6hT9RXGD7FWJjqIK35zkWa4q6Jc3v4yHS+sp8bWfNoj7qd1Kj0p2zWpc
0WeDxpuSog5EUxZyXPu3HHW4l9rELmEuxW+JU6KjrWj1WiS1tuoOGq6pm1w3UMRfmUbTPmFjhXSR
0avbAELlW9ViiyDD19tP/Mo3oGD5xkxc/dBjmfmQm/0LEJrmq5F/H+3K/mJIdn1K8gDpJFNtvlYj
QArZMtIHRHTQ0vXbP55l1l+BbKmbMcRF3KzcFwXwGRq2dQfek73Qr7cj1rDwhf+TBS3yr8JPeaph
gYpNxkveOeUWv7YchTkre0kkwzxVcTOgud1mLyqM6Ses31eiUALG9gIC4wtMXvkqsky3Yn3B7vK9
SPaoSRwVZ4jWIlmGtv4wskonUuKMTSdfZbTeVBjRZ28YwSVkhq+dS7RioEWXLipsZnol6B42G7B4
yHoiLbst3M46iZK2dp2trnQG7Q63k9Gl50EwJnhr5aJdw/EJTiJpBbIJTCFozyJpYkSED6TqXkRy
lIbvNt/8m0gNbfJAf50+aCH4Hrf3Dn7QSY9xUsvXwIVG7LvYVXVp8QDQZ4vsRPuYO/VrFNbyGbBC
96iqNa9KiKp8EdkXUUHko4u4y6UyuYkssdFROQpMCAxlo2K4muEem5jeo6geQkd7SPXHqsp2dmMX
GBaWW2TM87M5WNk5aCDLTWLB+VmS2VRNYSMzKw+b0GkRHTeD6u4rFlbgg/GCQlj8VTYKZ4tuZn4Q
STg6QOrV7C3XeyQptRYswVRNaQd3haYfqJq0x11ZrgGKF/FXUNTJHjq+tVNZ+/hqGto5tSXjWfcT
65pHBgCLqVo9yL8H0JJHPm3KlWGdghsRe/a0GZXYXRPBq8Dv/idvqSL2DKn+XbSqsv+n49UaAExj
hveyH6tbLxXApTMb6TtQXTpfot+p7L7qfWe+VVaPPlCqZpfE10yUjYsYRFw3fmkL+1FU7bX4Ugaa
815Wqbyxy9C4xrmDAUtZopaCLuwrdKSfEuJX2zBb28CGLnLOS2X34fdGASBmaHZ1d/TGO0mmFe2D
2JefUVUpV+L01vgu5071s2HdCBiRHqLDOGgHYrY5qru58eiYaI7zulsIWyrpKkrKDGVcNKouOX3q
xcz9Teuq4alEnPyvgrmOKM6XXHgkgJ+R8d/IoyeHG1Hug3u8iLOFlk2mWUAnLCz9OCdFseooUb/j
1Q7mmp6iPhp6ZOxls4O7vZzCsPSzCbz8ZPmGtI2VTMWWqrMOBnjfI1431UXRdGtnRsnwMODjsmlr
uXrlbZSB/tjWN8bOj2jzSH8q58XuIoakfWbsHp/NOtN/wklELFKnn6f18dImkQVJxRu3ZVGUt1Ct
y4OuFd0psGsDd183x5agsdDHAqxKxwczU82RxXJb92vo9a9RoEu/JZCW84WSVEEqLjN+DXH33Zck
610xqwS1Y2V89k20wRmieHco1PY+mUTFZcmNz20cGnvCAfHdhgoExrkyiJ/RkZnu6H+lA/4G+VD6
pXr4IINOYoTNIDzybP13gjKy2rQvHtYcVf3UNmCW0SmuXpyaOWHTFsod3EYDPAeHJXhX1obgmuse
VFXDg6q3JkkDOcYtTmmSs9izrJIlQCQQrk2ErAv+NU+K1Tkvaey8K0MoXfXWcbgHyPeWflyeRLLR
UJ5LrbA5qmGLMJXCuOzY5EDdssp2Xj0I6aui8+VrW+Tua1COX1XDU28iNU4IcEs17qKqo1jnQDHc
B5HyW29fx3n8pGeq++qOrCVmRvWca5b16u57N7G+hnwq93Uv13ur7rxvmbovu9L8loPIwjKnKA+d
12Xv2NytWyOwn5hHXjB5yG6lKyGe70HeaFpfWc15U0GQseKMs+7EZOn3iB0NvEQIr2mB9lvYHRqI
qfmW17wuFSqt1DaF2Ri7DkvBWzNtaBjDpsIbeSOSooAF2+xWjbhtYVl9BuzElb2mAN2A4eiK2F12
06aNiRTv2Za0a2oV4xNRgPcmD4ZvQzABPWr4HOhAIbkXq+/h2A3f+jIw1v2UH0z5/13fRnJpqe/a
LucBnrauPBvBt/+cf8n/t/P/d31xXbXoYG47+lZPjXDdMWF/zLuhfFQtXd2bUx5yGeWjKEiZ/M55
ogpCkdVjPuV9OpYvJ3JWkrMPVb6JYmNMbEunqOQdLSP5K0/GPtpJ9d1STRT2oeOsyhK+gZffpaQ2
IEzC+eqVsvO2Fu/6pkXHZpP0SnYXm17neWXtm7pSqmKr+pF88QqIeHRSIoFCu3ypp41ImpoE6X5O
J8WmZbqG1uN/SkX+khRHiDy07c5pAKBtyZrPtKRjOr2xt+85t+t7i/0HimTO1wg+E40qT4+OC5dU
7a2nwWyd7xoCdEQLne5u2DaGoxF6K1ksB6y+wiaGeHyscmmnqc74BUWGbt9wViF4+gYt6yiu4SfA
+dqiNq44YTs3t1FY6JrOjXnFXeWuvYIbMXAd0LSdWtX9SS19NLsnwx3hqDOb6xh+BjmXyZcoEJsW
re6tDcgKJnprHfVYzxHXqd3HxIqkRwSim416cLARi8YRTRcN7RhEyC19xRAEXkzYl3upSNo9kz9k
8bU/hV5/Q2Kk+xKEOMFHTd3eg6pVDnJYJ0e3j/Wb76l4Ykj5+Bb78R9Ah8kfDvaxgz9Juo46Fta/
j/jJ7LW+8W5FVlWP2bTRZIaHfoZc4lRBUycqUgVkw6jzmxLDi0cyWd52TtbcRH1RDYOnLaaRAwZo
iNNEkyc7kHm8ZNvo0UOsA1+1Kn5AdAiDCANjNK2R+x0+aOXN8JpoX0CtuUYJpAqt18eLZYMshh1v
nq2kC44ZUsZnRw+MI2GP7OQMY3dKir4/SnKQnxMtw9jHbYNLVLlIPHWWfYnyAa/XkiBJ0ETuLqxr
GQcGudzZTtZDdEV0GQGo9oH1iXwbh1bz6KL2hG4w2EF6HNBARds+jw1WP5g79y+BgTxyo6/axico
5WXya8Ua9NrvZe2tt220vNE9/YL3TLsqgqG/uvhQIUGdxpti8AOUsNCP49sE4cONxx9RZW9d/Mje
Wb2u0LUJJq79GDyDJf0TmPL4Q4q0HwR+oZcbHoFyz1Z3Sc3H2e30fTudwQ7x7wAHlmPx0DOhMgdE
OoGY/MjAJaqN/t0Ba8AUMOnOaKP2DyVG6pMa/4joWnl1jKFBCpk3gJlRfkgqBSEZxPv6W4haC4Py
/pDqUvDiSo51sxTYtMII3tdbKHeG2x3auBvedZO5k6J4L3bGm6IMaYZsgNy/BwAAt17etQdxlBpG
x1LrlFNqKd2GWGJ2ghEUMlWdkMGGgyGHW6/mLH1AEFFUEXsfMs2pRGR+Llmq94nQJ+QCy3lEXlHY
8NBYwFsnOAbejLzGyrGWmrcGA8tT78oJ8hXckgS9beKWHUyPKYminbMd6gyfyymp6gOkJd3IjiLp
xqWygp0YrjB5gCRnWkwKpo2a+vg95fqQn3snKnCwYE9sljpiT+ThNE7tSgWi1KWgsf6H40YEo3II
6v91bpH8cGkLH4EjI6HVh7zlEHH9PsjHUxK/V4Pvv9DnuqsstIyj6sKtaFPtWXYsd691vrQeUx6z
5WThg1lkB5ESB+ma81w3iXM1DOmAdNF4c5oKSmGd1l/a3ipWWmd532tPeoFQ5PzSFWWX2nQH6ICv
PSVVAyogytsk4R+CGXfUQcIfRVCGfHaq+n2yu19HRpNfiXOfZUTcrxAFimuqFP4OOdNxFelycV0K
RCkDrL/q6VjyZLW1lps3IDI4N09nEIeIikuyNXtrZXUla5Z/X+TTqaU+gi+kum8xGFUEM6eLLCcQ
ybiTDyx+haeN3UnWpek9DIiwDsXxRWp9KCSq9aCj5PgQm1Pvq2QgDHTfnvNg+mKpFNsHi1DB1ZIx
LgllpP7n5JSHU3d3DaaNyAOCqWzxRWMVZCpdCkQ9kVeUcrLTO1wBRLI2tXQbIAuzacKB8H5R/ggg
LjiZXH5VvAH6W5sPb1bOpL0cKvc5HdN2A1SsfVSbEDVMq0/utoaoSoiI23Uw2u6QgapFwTEAs49t
1dGIHTRBpl68s+TglsZysUuY6z7IaO0SMSB6HRulRGA9S175df6amLf9JTJRQDFGXf+Gp+i7W8Xm
z9xwTzKBTA8lHHhNURkxlH7N8tpEvo8gAwsazZ9+cC5ummY/tSr8LulEqektAdCDGjKMFjcsHakF
A0nPZEy6V7fsKjTNmUCI0t7y87OfQAUUpSkWnhe3HauVKA1jP8HzEk05UTrUZnwrJf1bNJ2JFY/0
HpfFsygLdZuYE0JLjMmDe17L0i3ESYh9zxiDu9gTGznxvo6qXByXLLGHG6q/CfHxmY9aSmUrsfYh
C1ErkWdVPnKTdgXvFHHQ9VJvuY7cJddKz8yTO6rUHUNcqWAiPfeRk7NE5LJ4osTK2bEb5SzDo4Kz
Hij7eEQqRhSITW+jGrSWpjqlJA3FbjlGcaWf+ZijbPf3aT5UMawQDpk4+XK2FpuOdWsN+WY+ryh2
45BLfKg5mpK0xg5L32imAxFsOr3UlVAEYbB+OFAUzJcUP9BPZHfn6PrbnKeJX7BcfPg/ts5juXFg
yaJfhAiYgtsSoBMpSmp5bRBqqQXvCwXz9XPAfjP9FrNh0MkQhMnKvPdcP2cXjNxBP/aJDP/fz/Tv
3f/5vcZ3GcNt+Ps/rFvheu+//tn1n/v7P11f+ftHh6a8ywC7YhXf29LTT/X6tusbItHR5rnevb5y
vZmvm/96V3gD6Ibxt89E6FYbxh3VBnFqU3/b52kbdARYxClWs7ivPu26n2HooWlU+tFJomXv+sMf
ZLlzWABW1NMvZeZERwqHPAofPpg/DsekkN9dGfk7aqaTB8I0bc00NJx5Rdn6X45GRHY2bLSOEzmg
WQEO3/PpMfakW3ld/sI684AJ71n0yt8oDju4HvNTF7WIi4dnI574Zdj8IGLnF6X3ZzfDf9mieqKh
sy3obtXC/Ezq8awx9ZxrIhFnEAzNOvCrNYYOOX7fAz5ilql+fko146GTuXavZyx5G/KM7tvoJKhF
iJdbnxonhU2qyG//PmcQ4rJZ6rE8/vupmE5eWHYgl8hN1e6vL+BB+5QLjqtWKqycy2PfPvaFGO9H
CiHpdrDQK5bk44JkBHhZxj8SP2sNISsk5BB70A4uZAc5bSaspsJHb2gXF2VMJICtN3MRPXQjPv6y
PrnxaKP656amWxzgMZt2Zg1r7PpcBYFhv5CyRsP0f58bFgoJkKbmviVFr/bs6K5cb8BR+I3b3ksH
XFMh4eJM1DD3y3qTFlZz8GZ33lwfcgax7jNoFBiG+r9P/Xu+d8Rrakvr5vqUp7UmXLJpIS60r7fX
5643lhmZjIlgNl7f8l8vQMyz5v7vH74+bZs18925ro7XP3x9LkrGjeNLK5Rzx8R6/SevL6a5Xp1s
BwDh+pRNW/3iulo4xkn2UDfbGkPwvTSM9IGZ+c+UttFxNKxbQOTFeSKs6v564y2w/sFa2bt/zxWz
qghxg8yf61qmYWmMLDKvh5vczu17mv32358dUme71BHpR4nsSdHyWLRFBRlDi914+7+PSUhqd11d
iACdL68njW2e1uI56727xac6UEvLrKgdxL3v59qdnZ7i9YGVZv+5mezufaBreTOLYl0W4vch/Q9h
xr/3TTmUo2Lh1Hv9Ra5eO2RXpPcE3g2Xpp7Dv3vU0qQxWmO5gYrc39VdGT8ImmQPZlY/NlE8na5v
u95QkpkbYoGaw/Xh9b0GlPXQblGOX3/q+hyOigJLQn7LGm4KfD3274vK8u/hci83ljV8xFEHJWR9
3nRLRZJUtokyD+f/9W0QMI9M7pPb6zuo/O711LBO6cL+V8+pPGix79xjFnXvSRBrt0bikWUwLe79
9QVDAvfUG4Yz14fXFwCmiEtbUDCSvKFBjk0ko2TLClTK+TdX9vnfexN6p4SZ9e6+MNts580oJsBZ
Jg8NboiQeJZ8a7mQ0QJXttHO8i3I4fBbHkA9pw9C9nhDrZz+wUQ/1LMKQoXWLJPrDbXLQloWaZ7m
MlFtNDFxeBphIdFK6osAD//n3voQvt5rJcnyI1vDR3+3RqtEhEPfXO8R11wyv76Rq0toWCWM13vX
m/EqlFxvWNQinLw+Cbp22PsmE+8pA/hSz0/JX+HVqvPWKbu7N91caLNIVrGr8eHfDTUyVofr4/Lq
elCifBWr8WhYnTTd+i+QTYTzyLn6j+wWsBs0SJoCcHdvrjdmK6eFgKNu5W/8312z8L/S3ISB0Vdg
H68vK7XgEL3ezcDOgPzPM8YcgPMZ2kHZ+7vFvJkIkhzOSOY5jBCvW/Hvy8BeTmtXZg/7hLgDHGbY
F8RWmy0Ni93wZx7EdwQtoqjb/UT8V2gbjzG5jjf1oN5cNuspJQ5sJw3xkczC306rqjbn19T+iTNO
ub1+3n9b+3rv+g0ww0q2ImZbaaSknfTBDLs8FgdJUNuNY9XN0WGRkLdZt9H0YT8K57ngU9v2hEMf
U4fON8wuYHTU5B5A+kWzw6zDxLya0qpVce2uX9b1Xgm0YduCBeG6q4ybHrJF3DoMuqwGEl9eTOf/
2jBYlNlujt+DUHSNQNPKiH4/Dbc2sb9EmWhbyz7XYzfd9Ikz/r2xRDrdROa65cr5ozTM9gbLb3vj
Vy3Q8evdyvOVsb3evUavXu9db3I3alE7+dAwVu18vcaxNFaLQYei4//dsRrfrY5pCQhg9YiuH/N6
c/3A/x4OpQVZxiA3M1o9TMuqUbxujvrqOb3elQsNr6p05/DfN3PdT/89vN7zjZF4Kwy8nLxrOIHc
WKvs79+NPYhkPwj7lK/a++t+cL1J14cjI47dkvbn61NNZBPuEHtUI9dYA3VNNHA0xfer6vpXYfQd
6aNWhQdsdY39vesO5njMgXxhkmebrnyIVhBjcL25PsxSKMRGqv10lJTjiWBIuVl6V5GKomXTyfXq
0CKmS9bTvIlLonUT8qlD3WtZxZh6tKf38+0X05PRrGBd6hFyY2sC57DSz4zOt2ap8I3mt2XdJhsY
ZQxKlyY5O2hhbuNoCJi395txLi+lwSWi8ls79KGsnvRWBpwyGkbodBabdjiCG1iXtov+gPvePCwj
CUKORyat+yo7We0EQxhU7IMii6WPd6kkiFJUG02VzEeQCYZccDlpZHfCNJxgNmZtG2mSWBhl7mD/
g6dbni1RHKumoX9HJFHai/d2bMksnIsd+KV0a2P0q+VwTuJO33BxxJmc1HXYY8hIhjPgV/QkGSNd
TWf0Gmc0VfBSBUDZ0t3YrhnR0kKFS4uC4XSwNOZIvrHXhw2Iit6j16imn95lw3jKJyqFn1+Uf47n
PAtSAraiKtPhmhJRmhq0q5UO+NbKoOMTmtmqnyzCka2jpAqmxfb2EawbrZEHaSZsBDh0qXDY0iLB
K96PAl3M+OJ7a+uSIEjqsf7b5dK9nlsMA3aM6xyrfG9pM0ZgDb3/MGp7KoolYP74QfGcbL0Z/36j
OTlsImQ63kLtKfDmeODRkG/ywePKnw+59zCBQDow8dTPiGlJz/BIYNArvugGly6e+SEGGOzFnk7W
1iBgTuF6SrQfGZEt00236x5kZo68LZLlj82LQdVzoWxZZGtudKnN4astoSOZHKKBMSrCmuaReWPi
kpijZyKkIXqu854EXAefGA7usKCdYAlM4UuuF4EjV6QIrOXNZMrXiOtFCOV1Qy4z+aAlIxyPv+W0
fgoTYlEBqpwZopd9O7Taroz76GGGuL603u+mIFUv1uPPWWk76bEQHA0VrgWgcqzkhFZuZ/vJtwaH
dVNPZBMb0/LmtzQsaEAa2h+XiES4RlZ6tAw6eX6mP0Bc8AJrLsIoUU+z4e0IwkU+kiDF0oTOtJUV
kpZ/5a0x7JZ2GsI5KZqd5r0kWlVt7KyMtl1R0Z9R1c52tPq8JPzCUdIZTA3jLp4yCZpyPg76Jyv/
JPBnV22H7rHPiWrtyOuin791/ObdkAo8C4AkzyL0WKoXFLkWsKMsCUjxLDdUg0awwF/d+ASmbuQ8
lZvMTQ620PSNAtnlZOIFkFgrEEmC+Sqoj1o9rDLSVzyIoboxHAwrtnltfo199RnFbQfUqf7OlrfF
zIGvFckX4twy7M1nIhSfFXpJpi7QUseTDzJ1nW3IafBCem3TPLi0zBABO5H5Q/sGhInzno32pZ4Y
2hf+WZi8rTTGW0un+uecnm0VqcOy6c/RMhAgW8174nkd0mWr5DD/JjmbfvVTXg0fxkCgvC7ne5FR
+Q/LiuutaQQSjc6gT3CGroBMDmiGARvG7BNBVw8AwbJPxUbadA2hwJqlHZuJIisRRhvIPdteDwuX
hj+RAier2XWlHT2QbSi3jHayYGrdZ2cqQ6saOBFoYGiL4o2M+yI0fAbefSfTTd+Xr+hFMTlK1tBT
npKXhHrT6QgSXnNiUUZP214rXoD5P4BO8zb9q3Ig0LVpju9+PHqp+V1r+XeZml99axEW2EHm11lD
0eHeV+Mw77ySYUFqoGX3CnREyRy/GXRBpxLY3zjXj3rWXtq1UVXN6yD2j9W7RC+M/MMJUtleiQ3c
u247ac5qd27uVJJt0tqhW7IKddt4OtYGF4USjZADvA/WC2dNJw4y49iV6Z2LEGPTFPWlzOuf0nKP
bet89ikLr0ncJ15RhkIvDghV6AdFkryWMcJX7403kjSzGFR12KJA3w5WBpFnVHnoaKTRm5qcN5pd
TWFkaV8eZKMkUgjRU2srCJUypevs56l7IuaNMXQp9nQB9vZCJzOpnqtJ3wlSvXde4qAfRrOS2uxm
Wv3m63V2o4I48VaG2C9lJdDGi5d5kUUIf+Yp6ZavenJezXp+UE5glk67c+LpdgHNmTuQ53ryJw3H
ua3BWHt1D2ewNpmoif6YRxEybWc/plropWTdv89p8+HHxZPTDOfJQdOojy+JLA49Gpx8Yp/IZL8D
yQaaRp0TwIEI2gCjdYUd5g0rcK0LrY7jE6q8XRzavh5p4s4w4+BDAw0guyK2P2Y5fZBNXW7cQnvu
PUA2MjXf+zL/GsHpWe30jr/sD7JddLHWflHpcRDl04yNPCj0+lczAC9P4TCpHEU12+NRECK2rxkD
oPmz6B31y54BJDC1/hgPwwOZRmQIevTHR+n+6UUPmoIrLBnbRL1XAuQvAOWNJkYiL/UKbFNxNmX1
kIPm2RjLaG+F7+8nxz++lz2APmhDx3qyJbz9HLH8jDwiIUeTNPYToRj1Bd8wEj4XbLrJEdlEdHbo
Ckv7Sy/lOdfHt4F/iqXfa4oIA9Jn8eJ32okz3yPismYzDC6bPr4YJNPXtrmX2XiY6mjXH/qx2vVs
Fk4SrPyZHU4bZnsp9f8ICthtLildqoMkT03vCRab/HNew/ocrJx5SrUbU47e0Yv+FAURyjn6tGrq
Xp1Bnk1f3g9eEZDn8NDI+MMuWTdiISO6YSzeXTz18ElrFTCaIeVBEP25sG8wEQAbX1E2dMZIRTNt
PUtHYDzsBeuMo89quS4vRI921AGpTq+Kw2V4dSRN5aXwpg0cnrsim/pN60IE1AWCI6uMn2qn+NPI
qduUshjD1h9IjMR02CX6Uen+L9eiiJwTyNlVrE5WT5XdDNHHIDnulsHcOcC83V7dWnTvIKfkIYg7
RyuYhrYRKFG0UyB3X2EQInSKaaFZ9A47ZbGRXTYjkScLJ3SjDAfT9TH8e95GZWMZlo99CSNK5Zq+
My2YDX2X/iIAXkaw7bnAUUk++N/6NAxnAxAZqzH74EXySRMz2E1/+BAS0vispeheho+u93exAina
p2QU+7kfFrQIOgYcBcL4sNI1Dh6KsFZkQRvTERh0vaRjnR/KRXlHQiZf3RR4D1fwQTXfhqQ2nkcO
zxq+TpaehVaTMDfCUMzYXdr0l8HpJ8SdhKqJ/J4lbc9xWv8QMppshDEwVrKeo94jqKT6bUCu85YO
l4RBIliUeuRzVrdD3J4cisVYVhflMzQkXwTU1S0Gohdq7RePoUVgx2tWhDl9zTYrgNxT08XzudQ4
c5h7w5owyNXcIUAq6+Gotq+52XJ0jIHTLfqdrcqJYrzIN8KjBnMKdBtx+qPoZ8uTXa+ELHuC9zaN
z3Y9bg3TniisCM1IXdgOznCvjVNzTLX83oopyMmkrUy72lt0ptp2GSloE7XHpG31ThnSEHp2kvg3
fCvYqTmavcRoOQLYabQfmn6faZ0fI8eaSAaWTCsvZQPGDMS92BSobQ+LHXdhDxHTH7MgW+zbbvDR
pg5/bO2GqOVzSjBrRRMa4CPau7zZYmW8z5QQO71q34Es3AzVAvG5XhHNH60guHryDcz6dfLcCJdK
CA2UR5Ng0+oxdWedgplEgl55e0RLNtGQ7hhkDuYeZ8YVYn9mAwhINc5ktjvmTljzk6k75zbjCEzY
wrkgVIKp5B/bjVRYSIjD5TYxnH3qTB/LdINy5rlAkbohF6TdlgbbiSjxC04MZCML63UHr5Kc1xa8
/apB5lu1bQH0kDezP2nGziHwaOPb2qOoxU4BuF1PUvUGDipWqBkB9X6ly5H+kXNi06wT6MB3lVi/
TUebd5GpgCVjIYVoyPK0KMDbURHaPnt/reEdoDAhNjHBv0KNL9MERlJu/ViOrDbORLvfhprEeZMW
og1e0NQfUk83ocq5YU7K6Ubz2Utc2/yk4fKHDOXmpHKm1iaD+5mootw0fgHsK0OkMhgoLSPU89pe
f2Cb0iMOTZPBvpfvhQ2X1pimg2sojzogawJQcz30FPmWGS04annSUva2uhObvmies6LCjuTcAMYM
l5r6eZQ+qb40KTZOkexHEsehdi4XBwl7I75nw/9qyiULEbI17KbDg1uN724/fkESPSzzHDim8VFP
qQ0teQTRi/kimjobPslYBcxB9EY8qtx9GHoPW0ZW3ipvYIDS6gyy/ffMliTal9ZTJH8NQgfVDUOU
BDESd3Q3Cqekui1scRaGw6EbS/KcmGN0unvXsOpQdTWGSarfEzjybCpSMf2h2sXJ/CuJbIUW0H1g
oEKASxbBbF7ePP+X52iIRMyVxVfKKZAyo8CmwARfF4eZWYczFFtizjeqG5g3JHutqW6r4hlsns+w
MzqwTwZdk1jbKTNYiSmDt5pptdVMxwq8mz4G2EnTD+0C2eD+gOakcrdjq79pRcGoZTD30QRzb4oI
wyvAoLXuEMRKfiUt0nvbOlJf9FVBgTG6G5uqktXXeKfnRyppG+pwQUpV6gdGrRz+DHkIha8FEdrc
qrWMwPOy79lN3hLmlPM8lIGmYANmvjkf3fm1Fmmxjcx9IRhIV/hQ8aDGW4ccmFoMb3kVrx1qVv5R
xrfmO13ABYFZSWfQaSWvTttnmEhnJ3+eJq7eNqneu2ak5FCOZEzYMx5OCIn2XR+G8ncTkZGRJ81F
xsnOIkhk58/TqcnN34WGYTfJIL+vvKFWfqFIemYgXu80NCqbliN+62sua0OfQ2kc+0s173wowPNM
ux09VxtGeQydrcYW2OJEKJhqZT3evyKiF5Km33VUnHVXA2qeNSQLRTajp7Q/JAA2NoiW3E1Xm9+j
BXaqeDYct9rHtfHhGtrBXSb6Jz5qHqv5rmtQp/C6v+HNfFJRj7vWTC4LyGHIvnkekAYLhWC56xIi
XO8nrqYcihgOq08kMUi/1Q/5lpfIJ2I55RxlEHReKvfFN6bT3AEjgTNHlrzV3alOfFZ8WSBRHtLc
N/faGrmcNPO5sHWo72k17NKUdZpO7d804wvHKDIQRPXr6dDZdvG85+eYgg8x4NvkSKzQc26YWkgC
1v4FI2m0GdsI9dC3P722nvVKb/vJLQeqTYSp9oLijOhqrBOnIvdZpnKKiiwKXo5NRLb0etsOec27
7pgfrYGWqkQzQcP2V83G21Sj9aAVOS1DYb0p5pZGPKqQ9J+Vp+LH58QWT/HiHIyCAl3EhPJxdqIC
gLTHGtYzYbe2g4XQGJIwDat7P4kfmj+ceCMmPyPOyilRD4VgpeZ0+GmykVgUob8lHUENs1mTBzU+
ASAtdmi47jNXnRkrYPTTiosoYhmyCDyPK7l1th6Nz7jyPt2hf+l1dszcfiH74tF0qlDE5BQSAQwF
nCDZ+abvOFqwdaEQP/SW/jZI+7fmKvrKKN16i+y6TKcZk3H9d5fUwjGhju1wyVs44JwAkMGt8Gbj
PVoXr54WnxdIhSC1z7npLDTu+q+mnXatq70URBJv3MQag7Gm8NZt1AwRewtVzFDVPlZxoW9sUdzU
kfxdCSwUybAApUT+1A2PbiFOVun0gakN1FQV8nsdQPWUaVoo1nzewTe2WMGJos/qr6RMDoArbro0
2em5/Z14HX2qjikgSapEKaZ7c24uuUOgaNcWx0YRmTrozRZV+Gdu9MhFTRK67XSb5QyeM4n+LaoA
B9tb/oXTkNy5aYVIeDxXmgHfyTGSDabHaLR+RRILRRT9LJX2ZBIlNDl18qTlHzATK3sxAy3WUWON
5mWGPRZa0vhyB3k0/fSxHpms4wD8ltG6sZPiYzbUa17hqyZtAfpVzWdOx8ucj7d1hjwvij8pIT4J
Vk02bq12djN/DM3qy9O5kGuljyJwqWGPm6jtqM3XTuW0Z4qXhNZMa1ZPTQLgTboJyYdvk0iR99W5
LIhTqu1fpTcKJuja+xKPZ70FIe1XtyancOF6e1nXXlCOQO4quU3H9C0tOhH8tHbzZVvF76hp0Fqa
9UMJrVG6JScXpyNtyZbg8U5LNW4j8uNROeHVNpoTPqNHU1OI03H+4rI4zCNYwoRs0CzTaeoNlWJv
RHO+CCvUmanC4IrxglRjoAdymTKSEtN8t8TuCQflpyPaj2JZ7hScL8Zqzi1HyKuTQ2vThtCvajSY
Xrw3uyxwxwHBsUZaVLZcMC/dQK1d9q1tbW3wBlx/DPIoi8AzObrUoqsDmQ5Q9JGBT94AZJ0P1Vj+
r8mleePST9lYVHTsxdWtVbwMIg8JUL3vEvmWKEbg6y64zERMISzRd7HDjoJ/4rIU0Z6O+Fvkygud
27sIUD6rBHxoRWtsSSE6FaJ8lIn5Xk6OYKGXUNbip/J8KE9CcmGs0serVCDWacrQPG4OrMYeCdV+
a2T2xer3CReoPILNJ1N5iUJ8L292c+6a6J3yAD1GQokS0ag/awxyOoOwlWG2861XmgdURrT1stmi
ZGhj8iG1c+022oW15utU0ttdBndHXnYV1rYzsqaf/F25gKJZRJEfqu62qjUGBPyCrZdrX6x7NzNe
CJFG3mFaNHyTJchKQrLiyYtvVDqyaIScwGxfC5rMJrZ4tvdzXxo3WsEEq8WJwCTCZaHmJTr2DGM/
z357xB6XbrqZDKbJsMpf2twDjXfzfn99+Pc5MPQZx2VfRKGLhQMQf2NyrZKEjbtlTZbBmv40vXki
BcZNgIXjTnPQ+vOxdrGkY3L6cOgjGwL9qWsN2oHPs1sMCtVBRHT6gNiztHlZiq7fKyr0buQapjoa
kKl8JF/4c5DF6uzi6rNo41EYyt+70Y9LZmcwF8YnOjKuNT1yt0wXMTnHxbs2AFStLUp7ZzT+RJXH
QUOFXUbRbysTQ0CLyAvBBgjfAuKsV3wmh9OS196k41qyJdopcdHwRe5X4ptfqke+PXMSjoboCIkZ
QDodK+mbr34O9NveNbN2265/Ll0nMJaDfGqEfO97L/DzwB5WJEssVaDm7Lzozq+yuWsyoTZZMT5W
MdPnwvOOXSNoabp3uYmb3PW+u8kG4h+397NdPGTr6MDXStqGU3cSejwGfWdxRPikwOMquyEfowrb
uJ2Y4cuQ4nrksLaOlRIE6tis3g5WnAhgEyg7dAcigeE2MFFzy4XQGHfbzG7uuky9TeUatDhlah9Z
5c+YLv2thLQR097WbVbKVuxzgZ0t5gOWtfUT/S2d3Vs//jF7i5lsRx6ax4KzSb2K02P2WI4vkZVC
F/JYoyWxFW+wWG8mCcthqqfA8zPWzq49bpip7rNUN15zn7M17FhWt7RYppJ8KCM9iYHui6PEhTX2
k6OXr33pFVutEylCi/gNxggWds/c42bSA4QenAZX0aFL7BCdQ5pUQ7C2PbfKxKxu8h2b67R10QiG
tPN8T5ApP2WeLGZhO91zPhec/OVIqzJSDFdAqGBxZ+I+yok1nEbuklcVXpA7joGjST0ZBUBA3QL5
ouoGWRUNK7v5zrMW9ks1HoqZPrNR2P7RFEdZymEzxwym+oXmk+vmnwNNPq42tbapED30RZ0c40yt
BbT5bmNx2dCtjMGdTN29XpYMVkz7d72OnqKPlg5LYOQatas89/Qskcl2NzHWwIFi5CFy2Curmmbn
oOM7UReFvy5Ao9Js/cqGkj4z9nDWxJqhpeOXLsPIvIwdBjJCvu8SKBWUd5upy4eHlsz0sCfeaAXy
n+jL38Z2GxQDfZsJooYx0taklmqOmWohfnBFSFoRBe2Q6rdy1HclNeVmdnFOpwuJ5UK/8xth7YU+
tDsIkcelzdyNk1fbxCSwZYm5OMSx6E8j/fbcQ+Ce5dOLUyEy1eUzUzO+/2pB+kNHNkr77Kaoaauz
boVTmzlEr6gdLAYoEm2VnqXL/LTtaNo31qRhioUHWfjldpEWF+OxfwPRs63stf6sscYt6mjnnEmL
tH6pnMU6uGaNmlnU843o15lQh5yG+A00fG7eUdcW5Inj3diKhN1CGwUG7J5GIAcayyzHfimLrgxc
o4oCkCsVWk5cr00WENlWAYBaD8m7YuJP5DOHsFV0diCEWPMU2rMtslfpsG0jQzqHLM0RMHHYY/N5
6Rw+cWvzJ/ET0YmJHU5rjGQcT73avo2wOC/PoD6nU1w/6LRQ2KOqTcS3sk3yHtx337Hc428bzbwj
aEQxdabKcpn1bB2vqYMsVgfBwp144ZKI1UFUe4bFFoyYna9u64TwFryyn7oj5K/SjLYqm1+tEdel
ctVzH+H1RAbU7SuCaDhFy7spXXiT9iNICaKtE/9uLGcIXW+4iZmh0jj0TcAo8Uzb3Gm+4Teziebs
XumDRvi0hwNGecRuVBgT2gY9rUmHziRsZCBhs2JPtiNwaxxIuP6bWzFLTjdTZR4BldQLZYXNPica
43uK7U/d/FHT8g16hnALQOF2e7/0jg4ZJ6IPHX0C3+Knhens9AIHBSND6DU9JhP6HtqoLiMzZocU
nyxR2z7R3v1OeNvB6AhcS/P6lsmfuy0Wj3Q8wUyHsVegG1Q6rHMw91Kxsq7dA/YRAUyMPOSyfcys
aL5xIp3ZBksfUSHJceN62mmw4NEhP0qt0Heddw/jgsJQn1/UZByWXqcrPHXPUjERcUYZmHHVB9Po
GxSKxcJ/H98mvXwvHEZk1o+p0nuP1T6LYK6KSk1IjVgODBMD6MTXqNkPHb7xu5g8Eq0mzJpwp3Ds
te+uVu9WTK5XEd3mA9pKMXyPHg39JqMFj7rySdIUIO/Nh/tbOTQ/rGcVsTzMoDdsMeh8aqt7LXHn
0+QSXVBm2YMmGuj59swutzT1pkaKEhqKNZ+7MvH7pvqjW+NvqXQqFmc8GJx79it0e6yL32g3SK+E
fsq8l5Wx6Xa/+EQZe1WS0X6xi30CAhexYZhr2aHUCXTuIuu+7f3spu7Zt602jNnIm7nxkQcyBDda
394mchwvjbe1UM+G3iRI2xg+57m+4wqbUQVbG9Fgn+vqCh1Is5uz1bArWXcQ2oZAfmm+M0xWLBWy
R1P3oyBpab0mtZ1yj8ZJEdfDXeXgzNW+6LWPH1p8YPqqg3YSF9UzZlum6st1VzaLYGnU9QjrFN+K
oS/72F/6u3S9sem+lShpb65POUVLlBGdhyZ3+LT9GkETTYcS+SOaXJNzKcHqnuZD8e/UHDYt5+Go
MZ6yIc3YD/TXHrxEaJimG8TWwXMcOxSL/xqnicDlRk+77stx20UsZMoRH0S26aa6PbZT/6TcZtmb
mZVuVVdcJiRjzI6Zzlld0e45eAg29oYcjvDErJZJHCUc51hc+mAq6A5vra4fLqrxfhUVG7Raik3Z
GN1F+rIhw3vncdH3GpgskvEG1LG7Lppp8tNmlMn0exwMKOIuY/lsMF4sB2Vh0380LSQXHF2UQuXW
79y7kolY2CyiDyhatxHWQcWIFWbOGrQx/sm6OYwcJYkvvMm7YdoB/ka5GF38Jb6NHdYqLMt2udkk
wajl9GOM8cYgf4AiZ/rDKRd4lOvdG1b30A45bRgnfilm5p+C61IMQbrT5p+J/OAssoxLalsqlFUZ
77SCZITW8H5cG41mKV8mqaKNAIMcuLMeuP3M+dlavsXkHTqLmOzsx3XYQZey+GonvLW6K6n9NEKM
qjk+jVbz3OWIKSQ7l9k/4eM4+R0KnzhKtlHaQfEYzI3ri6/VcUIhDp2k900riEz3bKK8Lpi/bFXs
HH0kPzcYFZ+NNWY8bjSm7TUbwBXffYHZEh9RTfN1N0UeUJusePId5tSmS0YRLJAbp57vlMX0wBbR
e3KPAoWzShCNy3Ywke6r7nYe8mKPLOM4q+iOuBCsL/QicmNCquPyO+N5fi0r+0+3TLdCDHdUqWCL
k1Me8Q72Tg1BUL/LxcDevVZnzFHunCwRlLN9SefEOrS2PBoTOejl9KjNi3E7oAUy0QHv6vRQdpS4
0rf+mLk1bCqnf9VqudDnyrkYsN1MnJktoqfOS06SWRo9t09TSHk2CIvNEm/eaVL6Yb/UgS8S9pb0
oYDMEMSc6+tuD1bpiGaSS3mum/j7m4/CIU4smiwSp7U/sT185iL/LbtkYe8392PL9yJSwgvJW985
S/8RWzQhs2y102dM0CwynszaiwMBoowOAxNbm82sOrVD+MQZ9iaT2TPf/y/3d/c/zJ3ZctvItqZf
pcLXjX0wDx2ndsThTJEUNVmyfYOQLBnzPON5+k36xfrLlMuyVXWquu/6QghmIpEEISCRudY/lLW3
CogXEKYl6N946kIZWFZZwcvYjDeN7ryUafvgTs0tWQh/qccKOvkOxlkeilKVz3LA1AR6hzyqgmuw
bQLJxvLAXXTZXLHkV8k6O75xQCjtSfMHd1nl4MRENitvoeezUktX2O7s+9FG/OFiMqatwxOUB8U2
Y+D2beWT0UXfEDfLiTxX47ZQgbVBfw/rl9xpHvCZIhqdF+fK3Gg+b07GdNSVvV1m9qgf50964oJN
H9edGwGpU80SXwZ4p6Wwn1EmAHa+9uzoLyQ03XU4e6cRSNoq15BGAHodVSqYXi+8GK1ZW8RReCoL
BddKIzvasNWSvMq27WSpa2BzFrOLYdnl9lYbxgC1sbLCgqW60ekYhTUe/8S8qFmUBjA6cXcMIV57
VcsIv53K+CUsKiE61e6NXOF348pp2kRxmN6yCBMeaNNwr82hdyCysRwbvMddK9LWo5PfhWV9ZXQY
QSBTzWlEqyED6+oSLYfvbZ3shKVQRbp8GU0qxlVGckRT7xr4N6J/Y0nGaiSJMWLuBHJqW7VKuR7K
czur2iHP+s2QK8GqSpiUlc2uyDXmrcSEozzivzfmazecT1HGAOSHVb5Wy/YicDFuD1RsF0AcaZ7S
rL1Uga7cf0rHel33DVOANrhSNCb9Q148ByT0qhgzSi9QopUy6Y92W51Ntd1lXjqtW435btomNvEg
A7JQiiKLP1y1gfFUmofAYNTEJ9AhHfbNA+NQmBY09957wSPlkeCXWbn3ZFC2IzZwcFoOBovSMGAa
MQb6GcLKORzUczR0oD20fRmk2UYjPGBn9tWoewLKw3S0rDBSnMC6lrX+0IzRHQhLpqPoUFltD1Ej
ty/z2bj1jfjGZEzZuE63Tep565Xahc+bHLLositIkGFNuY5jopE4dsZRvdCr0VgBo6TkBkx2SnAx
TUbUHC53VITbqdc2TtsyKyHY6OFZsCiV9GiO9bMf989JQ64inhdadZNWXcdDA+XPLz7pof0cjdZL
1xfo9esrQ03LLeL35MsmhBUqVu12+ERIloR9mdcEz5SzUcx3oeXcx864U3VjX4VMVZVWPyK/A93D
BKPT8UK0GrdbHL9pprKu1JIXBtIQvWdurIo3rDo81TmygcmTaZj4sCV7grrXtkMkLm2Lh9n3VvU0
m9uw1T56+LBWlfc57AQiPgqPygCQAqAdLhDZeLQyfE8LnQB35n5UUXHr/OKM4FEP8qq/rXpiMW0A
GbZw7BPEMQzt/PImg8iw8ObpmHfeKpotXJRoQsbkaKCTQprV3VhufWNY2WPd4FWmqA5a+wDS1P7O
MwkvGx60Asu9HVqNCZu1YsglA41GAjBc82OCQSd0E+TFLKN+zNVupYBSrXANHSP9bGsOnqHoBsbE
3LvS34lXHnmBhzlPrIUZ5nDTofr4lXVdGc2lVY/uklwjy25M6xZKZVylnd2sczA9gwvycWwPekc2
OCCdUitfUXLA6pHY6mKoUZAEl6o7/GsH8uVpqrEudfaE4BkbI63kvTZvO627z1RCYKgiCUb6VoHY
3Xg2kxImigNsFZEGRE8qQnZCDSaCA8x+/eZL5WqbrjaPneOgh1LiDJkwZiNo4RQENLv2NJRme9KK
qDsRgJhJ6w3KDvjIsGiUctxnjVnexKaS3LCsFp9lRdHAf0SniNem7aMF6YeBtqwttdl+301DZezX
2BpWZ1kFHIA8hGV+fuskHoKYcdwd19bclDfEYaob4GK3pYp4h6wysHe9rDx199pAtEoxMN1wtuHq
rSMC6bD0B13Zy3aArcfrscK+XvQqN3BLdiGEStLWnJmsa+ymXYKws5Bx+aMujdylhqjPWbZAu2sC
7RIT0LaS4WyO/fcNa7tr18yHi3f1JnMDpHQGElp/tNcqGxUL80ieVL98q06xVrsMQBjJTmV9WkxY
T4XWFWuRTalX/lWMp+dd5QOcKsqhvZBF2ysS4QE3r6Mx7u68OkgPekUsMQ+GjjdH617jgbBMod+0
y9wZT4PK4CsPnWqvWQaA9fayGKdevIXYYK5eOw784YhXIUEz8bV1iupcor02lV/leuUDWRfzJL9p
iLBsnH03ICBB86Grsh3LaWUpixHM09Pg6R+zSuE8VPVsVFpzK/vROJJQRl0dZUdWDqivyj1/I/e2
sbWcwPTCqkmLa7mx0qreJDWPFlJZYbjs7AKtiyFrlnI3iObimi+MdjUezIziok0WzSGoK5Jab/0k
zTSyHsi3BCn0Tdsa0ZkQe7gphjG9IgUvkANleY1EnbMqgqi/SZDUXDWoKtxOdWUvfdg3d8y96mUw
2Ol9S/SN584aHsIZPTsntZxP+Wjli1Tpii9mXb5gKgtdss4f3D7Ovo5lDm0wNp7zGSB76hbf2pEZ
RUZOhQxHsezVkoFjVq/8kRnNoj4SrQKSm6FCY9ox8AOsiZnu9LSei21ILuSFRMTBaOfqOa2daweE
/1M0xJ/dPKwfVdYEzN4a77NO7naRxOm0icoAaxRPq64xk0dXM3UYgoThsqwLkhJK5aww+emr6lru
0ALNYZDwy7Usyh11RHAoDlKF6Q5dvbYrg3FtAzFbyWIrOigc3V33o4ui3o/vwOu5AD5NHs0aqiJc
zrWjbhRDQ4VYtJH9e+QEt2Nl9a+nKnfkjd9t84aclmwi+x8VFZx/H5LvLyrwbDDSd3OfYBdJCvSM
W1C26yorxhK0DE88Zsq6Vcb4FhGDaFlrVvslS5VL3SqHgBzx9ez64bcqsx4BeHsPg627WCC30GYH
JyWq4lUHJS+Mg6MP7obFa8/zn+nkxY3+0+D3n6wCKZfQWsMe4B80J/N17pT259HWi2UQDPONp0XF
xrMz5Haypr8A3e9ucW32z9iaNiujStR7EIUxgknhVaUmN/ms65dGmSG0YNgDqQlygV0SVpfcOCSK
giK5TFg6bQ20Fk5JYqbbrkIlJc1JcGXJMJ0Sy2i3Rg6qIDdJ/nemlp20btK3KNsEJ83T7S0PinNM
EogABQMuT9lFDuhkW0Lt3xlWHF4zG2FKpzn21yC9QFfCfm5Zhy+aNphuZNPImhWiMn80HfvmXVMD
mvONisf3tm8tRt8uuQU9FR/xPtsOPtqmqC0TzpB1BDy3fVUO4XrALnRV1ipZP3+4zvQGZ+XYn9d6
NA/XcoO9rLM0kJPYyKIm2mk9TNzAKK1tydCGcXdMLBtVn2CvR9X4elwYE1R2db++IAn+POPmh1AV
kX6w/ldt6SF7A0+J1aC7K3BRAWM5QAaGl3BtoCq8ArQzrmXdULj+NbN7MPoobpITop2scwZjNUzI
M8nSEPrZJRJlO1mSHcFP83Yx7nnAmelDbizT8jFu5hl6qwPPWZPKtfV996Md+Y+VjrTdWVaVnpsj
6VbvihoL9TFN25WqD6ArCKC0GyU2+d9hBxmuYSPCx1TmhFiW3pwdXgsAAUQlsclk+VpuqhoBPuK4
ry1lEeF8Qk1i89aF3FFYQXu2SamjOe0iAzM0Z82f1J0M3OdKyklwY/43lYFlqztFI8QvD5QN5Ubu
gIdKOlgcPM8l8PHEs/eBWIBWYW1c9sR/zkFWAWtBNfALUcOGJI9VXOklQhXWDB+n6Eg4Gk7+kuuF
dx0FEG+8ini6rM8c7xa5D/XWE9PdqoIWo4Qd7fPiUJSoQlkTbtP+lFdrWd+FrIiGrnwgi+MgTjRi
rxqTuswsLGe1cFAOjcPdtJAf2wnn0nzskTK3lIOsquOEvbL8+lHWvu3vPYhraaZ8e1cvi+/qLN3V
9lmVrAeXGCq+V9Mh1KfvG1VtrqOO3zqb4MWz0LE+aTHkA7VMyi8k7Z4ts7QfFSe/bzWt3Zu2YW5d
LQ7XXmag+oEG/L1ZaKTPYHjkust4GmjoMtVp9IDjJabGDJigMpR1Y0wHF5Utf4qNFahwxr98vJyq
KnuZSkQ9u0b/FFiNCoK0cFmxD8rF8LDTtR5ZUZXU/UIdjGDnZzlL6xZql6tnj6WnfcafXLlBMLs4
5Doyg5EzA0gYu02VlelDr5JEm5RU2yhQuL7Y/pIOsnX30NdBeaFVdbpRIYjtiy7I7t1p2hOMzB+1
wShgPfn+IQv7+MY3g2/y62bd5T9YjcXZKbL+0g/IMoziAHEeICjJacVgA3M7MLfIST7FSJKe5MbI
x+5UmR3wWstF4kBhlV4BkDwZemSOC9kGLqf4CEwbDpx5+F780YVsnpXlQ5alxe6t69QAFmwqfbvu
KqgB4zjv0W3xLmUpTyCgOT2y97IY16BYgKfuB7e5dEgItvuGCAjoMDVaFpVSP0w9edU4N6vPzkze
OhrT5rFIswdgHsNXLJpPHfPRl6a3oWTlAQ72xbwoXGgCC4WFvAhHewH8lmwEIeMGpqDbZ/DEW3jK
QlyucCoU5nStXERYS29l8W1HkioZPsjgLHvC3efoXumxETcQpD66dlh5m6YE4juMdrMPje5CluRG
NrFEO1msBLvIHALiZa1zHY2qss9deF0ZLHVW6T0iCjrkq1Ukdss2teKryzQlJlpbFm14rX5lSa9c
vB6ia+my1gPr/NqY/9OlhrOEVVvONYQhOvnxHa/HD35Wc2fxHQ2QgsNYtsNm2YLDvgmSLL/xxZIj
UmuwOj/q3KZrVwkhMKA7SMLBXNGvatV1j5Ue10e4LA+sia07FVoVemP2Vdk4SMrG4MkdbsSj3Gmh
ar8CB1Lu1BKcYNsb5TZ3wLumrRF8jPzCWZc94gh6PMKjgt6JeU4P1W3M7Ls5BWXjFYHysiG/5r/k
PVNSo26tu4y+1gBkk+NoGeGqjFMIRCAFbolmrkf6ujIsw7qda5/AqaOzwoRkx9ocUXfDbOOF3OsY
ZDqn1vGPpOcRGI2i9LJs7PrSAbFGCr2Onionu6jz2LqvjdKBUxEgBzJn0UOpEEAQDZxfjySX2hBU
d8Mn8CKvR9qMWMtyavQrcktE3J0qvRtSGEoIeEbXse+jG6W1BSmS1NkOk60fYt4RwGGyjox2XBwZ
39rtlKnOpcn1WTtJYlwXKfZ3kao4d6OQLEKPd1FVprttOn+eFpnwYOicSTuR6kwJXKK6JapyEPyn
Umxe27W1WeBtoXw/Qu5ppwmH5MH0sSCE3E6Oew0isbuxjS68LW00KyKE3tayKDc0MB27u2FmL1hA
CA+9NZB1NNBMwoFEQIa973UmzrR9cLDztD4N4ZCtkyxt7/Uo/ir/1ZrxLbKG8DnmXiWYPmF0IY5x
kSo6mOKY1CGmUMdmcz8bIn0w+C9m/npM7qXaQnez78dUNriUJM0PUKq8g9ZO3oGUJ/mtQSchUcV5
sEl4N9S4YbMrl7vef2QSbKyULtqkY5V1mBSY8Phw1V00/HpUnvFRnwJEGBaW6rLNRcXbpk0jDIBB
vd7NEGnX3YjjehONxrHI9WQdWbHyAEn+PHAXPltRf2U2g/EAbyEnLd78qamfdWc5dTXD8ar0ou9N
3/Vqzioe60WVEEZ81Ovc+Kj6dXkX9D8Vov5R6239dY/m/bTn/TGlVw7bpvYBocxVj7N4o468Y2H8
kxBVzbX8mGgIAkRiU3oxCpPuWUW361AnYr0mP+Zo0Cp4qv5aK8sow9cXs0HI2puUi9wKDlBGzG1K
qviCrLxyIeshvhM8lZVaNrroIovWJP28fCFbdbbWWTvZoJG18qPcVK5Frszp4kWJcsb39nLPpAVf
Oq8ODxPj/FXAo7FLRwJzWlblV36u5VfyE7PQ+5Zk6sVb/egH2s41SNzLQ39tC9r0e9sW7d4FGgcd
ssNucJIbC6FP7qPMXDtVhnZJ28H9lh/f2jQT6Y73beRuW7UQa+kxlomAGQZ3CuLvhzxvVeLT4qOu
gPiSn+SmCXh3AU8KF291ve5O1emtnNhzsokzdMzkwVAcUWp61w/hSpI0TWMzXLnkyH7qg4mTs8yn
UQVfU8LVQq6v96IrhAzyq0AN86sqnRw44r6x8iY9+3nHru0R8HurLQ3DWZFpNVbyQLlBWjm/ana1
aCkrmgF8mM2UYwtPI8Np5mEm3XjCDKFayCJUpmLbGCgtyaJuQhlV4GoeZTGyoxUvSP2u9HT9KsnM
O1k9RGi3tiYecvGUTw+NRqqXJYSzl3sVSz3jpDlfY5Rt3jb5/Nq1l5rdYYi7Ej0lDiLjMa3RFWI9
Kk5LS1ETLCzFuBzwVXrQfZxJ/ny2pjhbpmHhhkzS+PB2trLLhLPNGgSaK1j6W6mEnvG62LRFAC5a
iKW/qqMLPfW3YtWEMNE8IDRyr9wxjykjuyynav451dJ8J0tTVh0YKqH4pNrai5nrQguMoiu03cZV
Qzx7PTbOBJQpzJY+QgWXBVMhrJN8i/RDjXyWbP16oGOEYKcrV/h6RFeW0kRX4M0ClhbDdYL/xREB
+UOnjO6DqvP1kzfCOvK8q6pPPjaiOvfg2dQJ6fS2S9yHsTXiJYH46Cj3tnaMJ8aU3Aca6OnWxGJn
HBT3oYY0tsnreNzIo3R9IBzZxfGlp6Te/Rwf5Ve6Sq8eUXolAyi+yo9jErl1rmxlcUqmzzO+s2hY
NeVdE/hr+ZVeS25Mm3G+7vpUvzdhjSWRe2pTg4yHqkIuxsjqhFO2cxoqi9xLrNk+uFDzdppSE7mh
H7tHBQzD2yHzPE8MokjsW7xaDQvWSdjfBmHX32K0ROgwBRzqBxSRvMFAZpge31ponf9xiI30JNvj
etJsjR6ipSzWokORxRV9yWOGOrOWaIp4W8+wtm031ecxh2/PBACofa3wtKqIZHaGHTyH113YF894
OGXgBAPhNWDCtp1bF6L/EH+07ObJM5T8OfF14C929cnQrWrdokx4JBppn8pZq/BA8pwvsVKtZNPK
Jc+nD6p7M6d4w01qxJvEqoebufT6hfw+G5Ji2tvVo18CVVSqkcmYkliHBlLluohs9wHgwEk2bWP9
c++qcBB1W+OkiOjI31D4Q7V0WEf98RsS1lCvv6HImFPJ31DDGvoY5dUT8N1+41eJuUnVZN4BDshW
OsIeH2Wxr5N8pYeq/tFsm+97Zy8wfiqqiV7tSBplG9jO5EkMJb5X8UlfqZNaXwKGH/aVljQ7ZJPR
EVWidOWgm/dpmvoHINDmN7c5NKkyv7QVwwQi5DGEco6ePb++bIhnFh2CC4ORPw5ZFW7Ry8qQv0uH
8khkDsso8eldsUPkGZths12yDqB1VQ0T7AhsoP02sy9TzVj7oxIdSRu5y5S461rWV64OFgiic340
rGJdtAOWEUHHEYYXYfzije5rB8PecExctTRhr+c46tE0wYKKUhUHoHiKenrd2dehtq7rHkUCsUM2
kXu9Xi8OJBBQ0Y9JUKEEtknrwDqZxDdPttjIYpgO9mHGXFKWZL1soWXkj0j6OChT5zHUd3HsUOBx
FFrZJsT1ZikF2GG6fiwR+r+NAgCTjQbOQgqhO3Pz0fbc5JZ0evhaX6bOstP05gtqG7DN+2fUxnmH
AX+5DkrT3wVIB23dMM1vk4EkR6uo/bMxqEsEoLtHFdWmFTKO2iXSqTigdWm0GSulua9V7WNQJwOS
OhhlTbn3YMV4qMSakxy7shrwADEmVPun4Io1BmTsPLiGVj4cDb21ry2xMXVwi1ZxPcWRLRTFuhMQ
zAP8P7CWtZnUe31mWvHWvmuaaKO2LNlknTysD0HhT1GXbWVR7lCj+gXZeuvirZkDksppiuwMedO+
Tiu/Obu9snxrgLIMU7N4+vrWTWM41badIfXJg+SOrovGVZKGPpQLOpJ1WpuPmF1H2V4W+8K3N3lU
goZQ8cbxAuvBZUl3GDxAALLYTFO4RqlG3cmikxQfW9JdV5Cp/FsY6pum7ayHcgogsHk32hibJ1IX
SPAH6jdgWOo2rkuWNLJObqIob45wrqAt01adC2Pjz3W5b/v8M1hgqOeer6801Y1vhim3rkz9qSO2
AHEGu4o9MmZQXsXOoi6SG9WM1JVKdmgt6153+OVnY9K1gywhpWhdefmTbC5rIktT90xaf+4nTgsV
VESrrGun7yGSts3nAA7Vax8sLoBrV/NnyC/usvbITMek/jUxAEXovd6+lXz/tSTHqhGVi7d9/S+l
H8fJQe5HS3kcOafhVh/IVYsB8EfL1+8T+4Tgzl8c540B6Mdg2AfDlJxgNiYnK/Fvumzqd8ixJKe3
evnpta4aSZgNIBto/lad14z0C1lu5v5rGgDMx5/h5GdWcZKf5KapJjRV9LTDQOyPHb6mRuNPZdOJ
doUaZBfxgA/lazdvPfSNMq21WGj3if7lRvbFpKBffPjtP/79n1/H/xm8FFdFOgVF/htsxasCPa3m
9w+29uG38rV6//z7Bwd0o2d7pqsbqgqJ1NJs9n99vInygNba/8jVNvTjsfS+qrFu2V9Gf4SvIJZe
/aquWvWjBa774wQBjc9ysUZczBvPup3AFAd68dkXU+ZQTKMzMaGGZnbnEfq7SORcO9f7nhcM8FrZ
RG7crHKXeQ3et1oo0eAxUcEkIN0EcWJe1rNlvG6yWbs0GVovyA1zrVFLMi9B5ZdbRQu6xVs7uYOc
GwaaRYRkchkRFLXyXZW7w8nKs/EkPxk/PokWKKfkTOPAnYYsTU6+ru3bqCuuywgorW9OP5W8XN1b
oTdt/v7KW977K++Yhm2brmcZrqMbrvvrlY+sCRxfEDnPNTauJ1vPisuhU9NL3C3EZ9jbDfkNUVOt
rQlnMmAbI9IhYvO9Oq49ZAOrxj8pJDdXmalaCN6MzbUXOTUSCtSNvm0BJ1X7EFbfH+Wyq79Wad3h
PhPeV8D1zxHZ8HtVv0+TtvtoQJq6ScByy1q3a+OT5kMxlMVUI6kyGgri+eIYC+7BOkibGvJ+Z92D
tUiXs5OnB7k3L5Kf+h/Ln/pXDHU/dDVES1/D9dT3W8Q6mv5E9PnvL7Rn/OlC25rKfe6YrgblyzR/
vdCdm7tMWIP8hYjIgF4M109e4SDzuKgWUhYQ+1DLk9f4bfdQIIva5PnFa7uw6WAKoyN6EZpzfSSs
Ax824YbL7KnDNFNU9q7AD8uPvm+Kj47+vVVp2S99xbyrCkpvj2aVse7ddn5s28XUEA+fMYjZqJne
7bvMdO8sX7uS+zNWOUTM9RImp29f1sgbL5venR/9JrkbiTHfMQa86zAFfnCjegZAw+WYols6W+NV
7zjhsRvKkywhEjhdfa/vr/B5RoGvL3N/0RsoPwJzMVa++daEQ1szfz1UV8x6NTM/2RUxKI8Q6RAk
7KPxRvWru2nUNAzeemJJbit+S6B8cpz11FnqZxX1/x1gIfu1aE/RZQ6H9dZwMQmKCivDMJWj/6pX
cXhtoIUgb43/+GX4a+Rw+LUopzoKwvZd8d+n283df4ojfrT4tf2/d+ub9d822L4Ul4/ZS/O+0S+d
8rXfT2v12D7+UljnbdRO191LPd28NF3a/jF+i5b/tzt/e5G93E3ly+8fvhYd+VB6Q6Al//B9lxjv
LfWnZ0d0/32fOP/fPwiH3vqleX/Ay2PT/v7BNP8FZcPSHcOEJPbht+FF1hr/0nWXV4jlGDxgtsoo
l6N2Fv7+AXvVfxm8UXTPdFRXtzSPoxqYOXKf/i9TV21bVTUYEKrruR/++NXf31qv/6e/fovppvPL
M+5qhm24lmkSxLRcGOX2u2e8z5g22YqN5k6IYnvPinGZQeXBV6oZinU5Y7Yh1hB1Z/doeTC1L7Fa
1VT/sxf2V9Ngwn5rAcCT1HyywpAVF6BixBzuZhf9SYRcNgGElJU2fe28kFAVwU1oy5mxSBNYoWqy
C+fh0ANZW/mN0DUJ2aTTfWTAk4kgrYFznK6r2YRO6D7ZJqyJqrMagES4YDiILSz0InlKVCKAkUnr
clQfAls/hgnfo3TAZcmTE2e2Tq0g7E7wnWQtNsAYVidPfbRJvJD5uBBVkbtb5VB44QFaAhEe9ICW
o97ga1wJBTW80/QYoWJHYdkxu86iS4y1XmYXxEabhaaTa4jd7KnNxTKvOo8+qaqoIko3Tpe6b+/t
1LkUDea0YoSj0tVanGrFbyHP5MJnSE7NCNVU/iDdEERRQhcu/Y4uWJPIAoI4us6z6ET2nqX9C1Lm
yBIFOPj46NSRnEMPaOLEY7M8FVlzNQbpE3hIA9oekomJBhs4U5BNgBwaEfdOJxRL1Th88qCFgJK/
xR7nqbHhrTZN665GCzPdTguf4h4xGS3BZNsFLAYn0ByDJ4gHUKb1GkW/Ci/4OEJKSq+bVa6UN4aL
NaFXqv3SzFCe9cN2OYhf2VkeVAj8MixxUgCbPpWDhmBV7d11cd8vQ5KEc4/Xu+HzT1GCnjezBQ0f
IaADVITpBOCc+we02brMhgvHiCAHbrrWGDZms1JGKJ+muJebJn2SX1ENwXmo1btY3CYm4qCuCgrZ
LFfiK0UGQGdk7V1u5WGEdKkl9ovrOZB5Wm8ZpvHTxMVB1SQGtVx4xkUW+3dKEMwbZ4K9iT0IuQEu
d6MW0EXgalal9ZBNGPj5XFh01S9DJXryxb0o9nrwTPWg1VZlwEGvRxJCCQaMnpsS/LK4YJ1XnoJA
CFxCJVvlNc5APW8tmKUJMZRF2wOFVTpgBVnSPwGRV9ZDN5xgnV6YABAWVi9uxxjT1rj9lNoIFKLa
uirHqVzm6rTOu3YjO5aX26yNb+lwgvhz9EoubIIGwusvSnzuddC7Z9U8y7NVyAyuZhslKcQc5an7
Rbs066hBqau5s/qx/adZ9p9GJ2Alpm6qumO7KiZ0v85AHLus/DmoMCCwGGT8zN7r4DcXRAbv5Pf/
NGj/xZz+14mlGAv5NttgZLU1TfXcd2OhpquMQTBgF9rEkzvw3AQoiUA4astho4IUUHrnTtw0f/+1
jOY/rST+/LVi/08riTGZmkYH4wn/2NlzzZ8wHQWWzNP+D1dT+3VC9/2bHMPQbYs/9f0PHLI8qaI2
txa6wUjU+3fo2fBg++j/OSTlQWbCBuTp93gMBhNdrqBfIsKKoY63//vfrIlJ+tvy6fVUbA1cvIvo
q22p4lR/+tFD2dSBZpZgq3xv39ugPWKEpUkvLMX5oOcOZqbKiYgF39Jk32P4Egfmgzg7nEV2Nf6W
JTe514wAjkkP/MPZ8Xb/27N7dyeMCZSTUeW+y5LKXOTKOSl9HlLxKqtia9/xghPm2ou4nCCQjcU/
fb/xVyfAtNviRvRcoB7vLo83O6WhhkCU3MbeN3VjII5HepvMLW9K8ZjGYnThn/mMl+PCR4QYNb3n
BkA7cgwMNZMLY2nO0fHKmRPDjmtLRKq0liEqvrVs/U5r3bsIxseCRKzP+I+SqMEbO9F4kYwKFsRR
te6S+ag25sHgTZmL14R4y8d2tARsdB5CVDWyzkCthWG6GTi7rOp2uV0ckghugpMaiMfpDWnCdRcC
R4qC4Uq+UjSvcAml8oiJV40WEzxvhs/kEFDFixhE8ahi3AkccIbm2cxxV/cER5FRdBDXQHzokkfg
oV8i8VMxvGCaYNmXWoj4KVoLCMrJVwfo1lSzb7K02/YRvB84PvzAsb+brfScmvZdNb7oPkzttOPF
0HlopGXFJhnavYoaUZzhrcPjoQbp2tO1+8liZJWvntlJ5s00U0zkJbMOnmpDq7IvfZN7Qn6NuInl
jErBdmIZFFAVKj9YiTmHI27cUFz6wUImwNt0Jq9hJLJ2LUPL6/TG6nmH6g9DbcGz5ffKd4kc2yNP
6Ho34mhIUUwdl69H8Q6xq1vZ7u+fBV0Tg+y7R5WHlKHRRY3S1ux345NLuGpG5wGhLjET7PoMMVsj
AI1KqUx6nlijWpYBpwQofm+78ZMzONchpJBKvLnEpYjm+cVvgAdN3DDiIuRNhxdVdDsZQmYvYnJZ
2/zr5bN/Dhr1U2NB/PXAkfldv/AdT1nbjoIYWPTUKmJsaLnSrZoR6OiXirjs4lAx8Ryy6aAqJXZR
0Qay0iW+D/0S4gBXzdzZGex9Mej1WfrUzvDK9Cw6+D0PVFtxb6HD/8VTx/VUBSvRJBVXW/TcYVW1
MBvIs8yAyPfcyRkjiGvxnhe3fsNNGPTudZann7KeW7kemAdhCHmTFs2BITAiXMsvnEZ7XYbhp2Hc
GCGKZOJuRkyc2WpQfVEgztUaDJu6vpP3ulW+oIwF7ScJtyLJIuckOKvhWmTfgM/nQY+YqaE3djep
AHbEv0TMMmqDuxOpXaveoP51Kb/e4+XlWDG/tC9hg3ZHMxBvOaPLt/Jh1I3gSYwWA74gJPOuB84E
zVDmHBP/WmX4Who+t5x45Muay9IN7hdidktZKGOGlqwf78ADXMgad+LGb+stWr2HHhdskuX6kxh1
tISZlphRJl7wDPF9Adzl0Zg/IbB6m+c8cLSBeJZvLSiZ9tTs8wyVQXPwFgUaZMvcFjc+kzFIuHxn
3ZuMS154zgfY3imWl3IW4+kxRKnxU2sxIsrHtNBJkqIkBPJUwYoxMJd+FT+ZYo6ZiLEtMcUGKng2
CBtyMbyOUW8uwvaMeP3EagJ/I7lGEauIpmBy6NZQ/FWN8IjCf4bXNSCjO/lkR8YImYcMUDgcM6J/
EA+5cTv+VV4a39e1cVs74VNKamGBg5hbFYIdTAElElBrj4PGgkheh9EnAY/5kFycxQypfo15g43e
f605G5/7AnAy/wz5zP+/Le+jr3XRAPB/vzr/ZcX/j2v8v4oS/P+4vv9pUPzT8v6/5v/9v+qnx+nr
468xAdb7/4ey89qRHEm27Rdx4HTq12BolVq+EFkpqLVy8uvPYt0BblefQQ/OAP0wqO6KjEiGC7Nt
a/2+4VviX4bjOYaQcrnI//WWb/6LQrHQOXMZnCd//8m/b/mm/i+gNrZBXPnff/DvK77h/ouKADJH
3O2s3wbr8f/hhv+3k4QjLf4Wanfc7y2dMXN7OWn85aA19Y1iFx5yBrSqYb0QZw1jujXrHAaambhI
iFKwKJzAfHDxwTFqRyagkhu+w9VhGkOb4UganJlQIE2XyfIEOcXcnY0yWBbe6p5Q7bApamdPdh7d
weT2zHszDKklrJV1fAwy4KijbR1lqNR/Oyct57D/vzUtb448sXB13TF1z6ag8uebm4tMSxucphtX
c96cerpSN2Q4zLl24HGk2T94bvIMKTlaycb5XLDhhqp8yplv3ux9/+WZuP1/r/rXjoDx5zneMWj2
ECwxPao9tut58m+HxkRkHLJS0DBanbyWTvsGfvsudmjm9lbPdXyf2R5kutjZtGqMjlFV+GUyXOzC
/gkprawjJ/gljIiKf2tjtpsrP+NmvRqTCPgqa07VebBrYOfE7hcH5Bcq44ym2dz3TNIgc7ophexh
yTPNDln1TpsJYyaxtmMQ6OWf3+qfh3feqRQ8zrxXqExC2nK5SP3lmcoHyxAIosSGxDTBpJEMsime
7Ymx2zxe0Pkp09ci/C+/7f/1+S6v6jExCVSGg7FYOjJ/edVkysgGFoXYtLp7l0T0SBM75yBWN/4/
v70/a2K/3x7f2aXGJh3QyuJvTxWsTEmboxObiR4MdpJ6g4SSXBztY4Ge5ERFJtj8n1/SklzJeDXb
03mHf743O8+tTu9LfVPPCczfCUJLTmDYy2l/tZ417lTCZOQ/v6b+5yXj9/u0PIfyn87qxIf6txaW
XhneGI/LuAgFwmMWIOmxn4apOI1VdpoNdVPa8DxArq1LQnjrf371//AM2bRxXN4yvQUh/7YuQdUL
kjEo1EbkjPciIt9PrkccPGXmnVYSRcm70Cn+S+/oP72oybIrdNPUdWn/7cFlNiKQk51MgP+YF5GP
NLNO4zCuQZC9qQFo4LwA4P75jf7t/Pz7YwaxJRwCfJLP2vzb4+QFU2cAMpqoMnLEi8NrE8prGQcp
pAEvZXhv/AQTcXb1jBLlarA1oCg0K/75p/gPXx5HcOVnl/JcwffnzwesknDiWjvjdx0jXE6o0roZ
z1cZf//z6/xZQ/n9ZsmHkM5n9pjIkfm3X6sru0RACxg3jGL6FaP0qROdzGG/PM3VIChLyXUtP/75
RSkJ8eP/ZSPghfgfKzCtVh5mHqw/317YJ1TjzDrZxKbTb90yugtRXJ1S/aZjtmKlW1a5GnTnoEfp
TaqKL57IyG/NqF6VcfdLy+/4xBUyjspgaD/Zx17wlDcJVZDQ2ORD8cWE5pMk01mk6XxwRbsfeu0c
TYGzKkMDa5kmnuwPIMW3rUVRcFLel17JW0bTwONoOwWkMSo+Gz19M+L8pdTn1zEP31WS3rgWOfb0
kRoXUVGQN5FRSb8b1FpREGoz5i6dZmqWeesPp3QuphMxbBc+J636KWPUMk2Z31rzsHbTz4h9V4VQ
0934VWrZjZfGd7UKrtXY7DkFa3q+R7R50Edx7+jWYyCmY1fLfakGqqzJpraaq4klUyBHdvg7/Fm2
D41B9zIAUFczNUwbzA0POn4f4LhXs/HgQTjNpTLzE/DDiRO3HcvHscmjtQw8Z2vnTbjJzPqXSYfz
aCrtceqWqmSX3Ko6cr+isYGoJdwGogJk+kk/yTrWT4hGA3i9gOgy5or9unqK4Y+cCze7UzbCy9gA
JYaBcQVPjPKLi3SgDPv4XAsR70rD+hmNq51X4Py16n1sQ/DYHA9AAwNgjYbsoTKfF0sqcDPgp4iK
T4lntBd+mT+pypCRAvF14MusdTBgRsCkF8tiv1IGkTNE6sovp9nAVrvuHNBDgwl0SzB7sCovODuc
K0w8+GZ28JSOBHlwMnYLuHMU0NthdZzLoERkt9gfkspgUkgER6ui1RcuJlcvOxJDoezrGbugHKsT
fdJwG2US6B3XCwz2xJa8myGMytOc2veM0kxnDU7hXtrcWTiJcYMd+lvgGgfesrEuGfTe1Jk6dVTO
XoygfvXs8C6t5UYoMLl91G5mZZaHNhFroPz3lTc+GBIwttY9aDY4muiL+WAQqp4IQIOrN3M2p6NV
GGJH3jpmujETJJfKtdVeKdlTq14I7/Vg/9QFdAxB1WVQCkypxxC+WwN6ibzhJta3nkDzasb9VXOS
Z/J6+BUp4ax1DeBVHjg7GSKNJU30hKDqy+y957SZ9H3OxTeLccIwe8xv2NhlVDMxZ/CVa02n2/d8
UJ0zjEfpguYKDPhaidA/vI4+lECNtWN5v1Erp0qMO7ejvRISIG4i24LN0hbbjJPOtippDritmPdl
hgyjF4te0kMTNE/5jiMOlVkjnLDOQElFbsd6O11iqfsQY9Qb0NF7mAU2VUKGfIOyidfCG9wtQQrA
wQKDUZ/zjDp1tY9tsz9CZ7C3FDXuUldnvCBIb6dqYMJUjKZPFs3gya0oggL+xoLYXZpluMllDg7m
oP4GHoxTJpns+FW0xECbElIPPea3CbNXVpp32aAhIodLvAOg0DXxcRiG78iqg7Xdtu/6iH1F6VW/
byV4uDnx6i0TIdnaivR7L1WMZnPQ9GCbFq1xk6OX4SdeNQnzpH0Wvl3dTM6bdtAuc8j1OGTaEqYt
oHPGmSItOsU5UPbSK+7bjp4iU+7XPsFkg7V79lNSinWgcEFM+WZorfvMbqKd1E4heQNfdODZkN4x
cKMBx0PKvbOFWucdEPRW4BSwBu3dqbJbcoAEmxLKr2OaX1i/uoNnE/kwX1WeXaaigjD0WhB2plpK
+arEEOdr02tZ0QPLib0e29abHie82a3JN1nTJ0a3+8APJXqYTjFHWTF6E+v1r0IlP0NbJfB+p5ME
fxS9m1LeheGV5w6ITFo9AgXYTIobFqC2vG42nSunnbCbnVOOIYM8/FSRmZD7nPLgErJq3TNoDeWf
NT8sstZ3GK0/1ICg/Kbq3vmBikMaF87aUnbtg0wH0ojbZwW9BUsdUrYNCHLbz1y7vJkiJii0AO/v
MFI8Ig+O1dmW+xiAbppGqOGmWbv3pKbtkxAyQF8JRp1j5jHgxR7BcQ3EyiE2QV00mnLtmHG1JrBd
R1RbKsRfvUR9k5BpXCLa8KwM95kW1nZ09ZdAd+k5stzBFhCo54iGbuiYfPdeftKD4gm4L1V6sK6b
uMkG3y6Kdx1MsZ/C8TMAx2QjeK4ULhILFc05Rl9OkpA36lg8bTN8l88+bi9KfmF66gDelFsIWZ+O
UUFQWXRnIcMdcSfXiOjuu6R6IY+/ww35wHjfF3gwH65Odi3Ghzol5042ENz9VJ3MLnGQQQ2P04IS
Jyj60pLoRuRgn3Tb+KinmVpPWr40BfKYtoYdAndHHBZ7rB4n5q1kaBX2Tgzf7awY0mXAmjsyPLtp
61Ss34MYSr8Z2RSS4SZa/FogQt8BHTCr1D5BNat4TNbtMlg1JvbdUKQXikSkCLPwq3J34Ih28CXE
fR7INwf9hF1CDyOnk91ZAbss9tCNnQHULNglsRy6yxd6PNZd+hM7sDCN9sQt41eaAec/5xrdV8Zp
ftlePR6ZWTsUMRV8dwAbkdk8MmL6ZlgL9CzOOr8FKoLYSz5qjCDu//mUZvyv07cluDDquimX6wbZ
hj8PaRgVYlaOqGPz6ZmMSL077B7DdgbmAw8MIFFKcfnYNJwvFP2Xo1ZxDmLkG6h0Np3HSXyUBbeg
jGeOuILpJ4SG9iAusEIkmGoCUZxdDWOlbF/nvmgfsLb8ygXlezg9XQZ6OMqyazJN37aqUhwxwTl0
nI8Zo+gWpR0231LDc9TVB0Jg2rV+/S9vH6Xs30+pFlcAQh80vQzbo63z5wfQdy7c8MatNkp8Y/QE
i8qNlqqi81HmyS/NSNQBpAKGyjLfO0PNnDZbLyBliBumvhtBcrE2mcKvhmhCFTG8hUGa+X2WnMF+
eH4DryGo3B9FmR2EQnfjjkyOlnAcsBCr8cZJ9SMfl875YsZ2VbbRWZkFdJ9cirWuyuEUF9Q+pSXD
TY3diCNh6q5udBk4RysGQA0yw/LdHIyxbOP6YXQmRNedvh+lewRdmq+Z6K3XXa7PR07vBzxg1XGR
k7HS+Q2FsNVsajSPHXkTAao40GTDWnOjAbq4KzG59cuAKvWqt2pGohCmWb5qwjbedCZDL30KqkMZ
ubdSZvKqC8ZTYqZKT3UDAIWdkxIJR5yiCC9pMItVO4zz0cqG8uDG4Y/tdG84O+K1GtiMAEIwnfJd
CjGwr+n9rkkHwgv41VJ+D5t8Xs4ujYCHnptMn5qnfmyf60oizaxbxdYKlC6QPLnC6kyoqJzjqPyc
XfQakRy2YZGYmwTfLqIRWe4YP2DgCLTZikld/TRjRTqEQFQjalq7KufAzuE+Q90paPVce1WpfRmN
74yJZ1fUWsDnvPSSMhJJktMu9jmz/Gv4L/NOxN57s7GClq7bmFaADblNe82AHjnjSwYVD0z0FB4K
o8+emuQTAuQ2mmV6UJO6lcTy1rVIvgqs0BjtnW7L8IZPfOIGsV7oQz9GAtBF7/1oLv627NuokLEt
1QGZRsZOHxkrKazqFWewiaE1hvWb82uywXLTOmkQmAyF8km1pwAmVbN1YnXSgmM76y4chhzwa+t2
G6udrG2QeuikYkh1dIr9ttAGUIzsxCsB6WBlRwlbUO5E+AntBEwcHiaQUN015iw+bqQc9F0X9gc3
mfdOR8xQFtqHXljFWVQMuRc1MLROaNiQzf49a6loVlHZbmxDHuuqBoTQcp4qi1A9uRAb3aIYjrWW
AXTmfEhlNb6WBnLxqvKO1TBqz2MEzdtLs4ud4X35HeVJldKJcXvPQf++4LN6d+pOJcAJwjrMd5QO
d4ZsHE+6wbl/ctW4UjDL7hqzxn5ljJch5O4Zkcw52J1Dfp55kIOhQd+toVGfytG8Y3iZRCqtxJWX
M6LmGuYn7aV4ZTTBeCqyYPFiTMFJA4qS6OOBPph+29hptPasGpebgA1SpZDTcFrUES0XjuoQBcN2
3GvTAOJ3ujFGx4WDqW1/JzyJrtNQAWghaNwQzGh3SYBQ1sl1+zrl3ldQwqYuJZPM9RKoLF2cU+aJ
1nB/SBN5w3qKMuvQ5EjAETvdV9kcXSI27G1bc2kcQp00VaVfwiVWnjTjUY0/ukqZzKTftBsQ8Pom
voGgY3yxUvmv2gi+PAxAOHC1feXSP/XEPOE5DdSG3DH+HlandcwGSD8vBOIqn2taN1o7fssS29Lc
TID1++47IxO+C1VcHcowWLfVlkZm+sxQZ77mmRCbrmPOSJceAd4FgZZU+zCLHmP+4W5mrssULBuT
cL7snP6SGyhSrB4csGY3KCSqNw0B8taT6jWbBneTcVnFHgIHNkh1fQ0VAy5vUrxrnfcULD1TZ8UT
sfJqj3lfJtaEGoZLr/G9Cx1Wc9fOTpFtlm9Fc8hkaflGIT0w6eOXcOfvNuR9jlbdr/mg69muzlmb
3aShBSchGT9yXXsasYVP5IYYkcCjpoKeGdjEA/eWiU099ROjja21aclzrbKguKS137jaJcma9LFz
5xvbtupr+swQACd/uci2+NzDVLk7hwNTxdqxpQ2YrVE8JRtbsca1iPEE48B7oAX7KsjZ1Uc+fTnl
ZJ/KnKdJTjD6oIRbVJBPuYuxpqoAKwWakFjf8AswG75Nc4X5w+TZKbywIieL5yyAwLUSRWH5uc49
PB0QqcXXLAnKc1wGxZYT5neRBqe47317dtRdOL0HTWhckinZD/Og7fsk/bYa86aelrHnhr76lH6D
ZjbxfUEoBO+4cjruxKaWvxZIOU7G3NwhYvrqsgonKRNeexDGV5Cm3oG547tygajPLSf+yIxhu4Qj
nhYtqg+B3BeVZt33rZPdjOoTx/YO3mP6ZruPtcc9LTezAm5oGe8QQU0r7M/mxqqrdZU9q9GaOZRQ
O2F2/jWJ9HPdioSyA5NfAy1Yuk9ioxSXJDv2DqmLI6+KmG3IemDcYYbSXjYdFisM3oRCjLeG2buG
ZYCLhHns9MzcUBOiqYINs2eOtNMITAQMfI7BziraGy1toTZ0PefAJFQrYT6YUBPQOrgrk4ELUp7l
e2HiguuGHlBPPAxbyvTdSglHbUEZHRtqJ8Pc4gmY+2TLpe+kEJhsmQTAIRcSc6gRK/QOy+Boxd3R
TZhWLIcNIGjF48OpuwVr4+Mgc3wCivO2arlU0tZlgnmkrTHDgzsrb53wAy9sXZ2Hg2xLZnr+OGnp
xsloPgRJm2/GrN9YMX82RMrHQnmmKpDuRbl1zNRcg584Dp3O17FOv5Wnkq2j25Srpk/on9gNu1eA
S83WLMxTtVAVVGA8jkRFNs7MhZSRVAQ8vWntHLDjwNyzw9zSKjd5OTG3BZV0SEkO/mcI2BsKUjBG
quk2dJJ4nfXqB1cfixWx0VlpnM6oRDXLwJfOVwGRtUAGMGXiIvPfzFUt5QtG2r6w+SVYltev+kU3
lgXlJae56DtxNa8pdn/1PSX0mQ2NbPgKgEjMHA2QDVuQ36FbAyCh/gnShU0OE2YcHX1nzS6GS9so
TmZuiTVfF2/F19o4h8b1d2W68rZjpvNxNax9oDi+gcFgs4/3fOo4UxbrWpMT4XIbLqa2m4JNY1zv
UuLcXAVRMR4cWCZ9HzbbHvLGZogNAZStuQ8goj2aLqK0NL/Tag8nuBK9j5UGTvQcE1A1suE4spzj
tu6sParYIWxu81T212l2aJNntr2GzMfQI2uDpUiMjiQHpGDgOUBUeVPH+IdN59aOg/zOoEdI6CO0
tyIah7NN0BUCZYlTS0s4VE0Biug5hb8msoMa2HuiyEruMiN7altAv6MS+T6oVHNT5t4r4OaC6b2n
BikNsdvuFGi6fZm9WK7NYl7lBTMyjafvtE71+5BQzHp0UM55Y+RuKt57QTJ4ZxKZ5iBXh5vZRKWg
tCq5gPbMy8i6SlXvsraNKOfYm2jQql02DxSu1cR8fUXUP7I5Gxtsb1FqnHQYgpDClXfTFUAxil6M
W9zl9rm0mhiVVbOeHIrcmlcOR8umiZjliXHLbVKbGBuIIfCdYJuFW2NJs1UOxNduaORDZvXPpH5e
83BOLjP8OZwHM4ndKn/pQwYsdQ1yr0Rv1FnFlZRffgjr/KESaFLz5DPoDErBNajupA9PlKTlsvsA
Kqshuo5jzOjI/DZWqfiVpt6eKXsoemUL8Z/ei1RuA36pDX7lF2ToR8pv2Ky1pL9kkvJNOrifae21
NynFr46/ivnF6jE2yvtIa9kdmwmabWrY66ZdENwIoe5pcfWbiloVjb7iJmGN81Md8Hvj6NPWLI1f
eVVrv9rKu8Rtlv/0uVw7SaoRKPfMu6D2XqtAh5QO8n4Vud5tp8fFSWm5egXcZApDe7GmODjB1kOM
wpc+Q4sNP4+yR+tgwu6d8akPnPwAMxRk8F6LC2MrRhB2g6Jjy1vZ2l7zVUQRS1xVZT5Mam4roHUC
+dTDHrwPc2oudcaRKeIWsW2ipHxymiGgqEiXsDLjUz0uNahJyEOYWZyrpwD8PIdkSWK1bqGWa+rD
yudHBewYVwy+oGKdZZLeaSW6XQKa0eHyHZDou+3SrIFLT4XWRs2zsvU0PrXDstWP9cIKHk6wjaNj
q9W3qhvavRgoGI5e+CskNocEL9jFhOHWhTmTjvtKxnhAQlY+5RHD/6JbBtZCz/bJiiNZj/EdllgS
/AoI0dpKOIYrbhu0sYc7bxqcXcPNJDJmRfrdQ5Ap1BMTlc7OXgBXdGk4ajKJ1WZttNID/WayEN1Z
ZgUMqhb7fJRq1/Qe2HJDYkmbVHASRfsdYV7xClO7ct7cADLMVxJ6DgwU6NpUy1eWXvN6bUa6qql8
zWvw3kXtow6mat3XHOgKhT3Zi6xf9jTmyMDJ9IBOr7jFiwdp4qJtHFDoErC7mw5sYK2+waPDjJ2Z
fgxt8862hsxVo9U55fM+nqYHvtFXl2Myfyvw08qs5brUqGdyCU+gKTdL8RzidEg024iQS5oaomBa
ae6U35k99Y7ZdfO1Nx86C9yzp1qSaOXEbu2wTYE82LTov8B8549RVUo/zaiFOob7w9AUh0dPe67G
H83g+RscwMmcJkKy1ZQXSpQoSX5QzXRQgYaypIOX7eYxyI/mAQBjg4SH0gJyucaPiq9eAvebsfpu
65wxY6avZi3RmCKXnAOtz5CuN0+dFqzHAHHcmLdfXgl8mA4xqu2QGJaaKbvqntNgUalJ1qcKm2Im
P5PhKOwMuV/JHCvDiIiia/Ms+taHX/k82bW3d8mhSf1sJX7rRg6wWAbLLG/Y8cuE4xrqEOw7denc
QPEzz8XaNXibUG7MvexmgyyxgfPYpIKtK89XkRZs2RbvOArbF84pKKCqxlxC9I/c0lxudX2zLlq2
ez2q6B8kFKm9/CezWay7sp6A8NtfXMltLh45o/b0UUb6Bm7nOxOlK34KSp15eeBW/eFYzDc3HzF5
j4WeWjAcoM4u5VPIbBYFkwJpUS/sva1XfoPQezVpOIB6tKmJ54w4FuVnRaTVGZD76d0LLbWPcgJc
NwcdhAASOMuo4rados/BMmGPcllXjvhScxwDUl25CG38tsq4UTUs3jETFK5TvcvRiLBE4ZdiQ+dL
60gKo8y2Z+JdVt4XSfEBFFj7kSbpW0q4aBUaquV7sBYaMG195PKUCxges1E92gi3VpnGG5dZc5uU
dAIzrCG9dQ6l85lbIGkGFZcrDGoQH5Ndb1Ee1Qv9J5TBQySGi2MGULAGky1drTIw3zepbTwI3v3s
FS+dlYfrph9IGyP60dzi3hUxcmsUe/VkPwcJCaaOTVYMWCUNY2mjedG37Pdm1oHn1It4VUQiv9Oh
YyoNzkTiyvKcU/znivVezfWtPSqW17j4sUvoZhEIhWxA8C49ue1j7eQFeGZUwtZJNvSrDkyadX2X
oqHUd+GsIdVsJlRcQL1t9gPupIjdIwdtKI5p1sV1HYePHqvROXMkEBTQrCIR1tYEFEYBqTjKXL5p
je4XnFEgulf9ugIhzCg3h1kUUWtwu/UqtOjBOCjOgI+tTds5FSVgUeVW7DH4SBfJImsXfXV9n8Le
1opoJmJU/1SG87QMIw6x/ImVhyMgeU3bgDUUMvLaCM3HKUMrNoesbJFFtWIabwECOduwt7Cx6IsA
ujU24N6qrVthSkjDT5rLaouejQ1f88gwzXAaIT4EtOFW85jFPtMNLgezYzDz3I2pjgHbyHdBb04r
zToC4nHIkfFZcCmivJ222caFgtdgvN2yFtmeFlKI00ZGLkVHBaZT23R2Xvo2fC2aBzugyJ9Bhokc
TZ6DAecNQsbREMNq0LxPy04w8i3SBmLccmOk+l3oznir6kHsewopSRZYD0sCvWz6o65c+ZC4ZnWq
RqgGyXxDib7HxQVKqqh/bLocRRpuiiYk223k0Iiy/FQhfLxPSnWHYfK760Gnk3omr91Z7bNTsXEH
tns2GkETyml+zRry5wqzGHWsDzJATNhxNLs6t1jSbJuNPaBC75sDEnOLgeNrhDQnhP0CLGPeY1rn
LNvo14L/0Hdq55m/MfXEsRfu6+RlT4pBAl/P+y9R2b4xlS+FDmDOKAlhJNDh0wnJK/YmhGW8ie4F
h86Sk3e5RHW0Q98QFK84A1LnoqrlrSdRP2YegufJY/pWjp+JpYO3sUlby4q2o0sMuxR3oo6eHFU8
gX+7dVX7qaGN7JPyQff0Z4uLLRsdgqiYAtfc2DiP9fI9HeZnOuJPHctDjNWpNcddaKF4mYprkKfP
nnlfLFPvSxWf4wybZ7qfNdemhvFeKKxQWfjYQCFqlffZUUamFdlf7Sa+j5hf8Ly+5t8eTyH2R3eI
OAVfqeQsTmryvmZX3w90oFhYzNUwm/dScFQi8xCozPZTx8534I859QPrZZAsfzVnSDomx/zZCTZ2
vKVfcXaQzjRmfiyGDDbxIlfjtlZHHj0s8A61dWwk8Sqdi+Ps4Yl1GEemg33Xt8E91pS7kNWN6lp7
RphJK3wE0JsiCU7txWMXVYYPaCRh/hLpUWEkSxsd6P/QIZQw6JVroe/23GZlnoy+GvUnh1JQ73W/
JouzQCpKP5vmqwHV01c9UYbAHhH/MoHIZTln8EeEoIynydyFms6FtRjeks4+1AUrhsuQJeNQM8eL
8MaQM22WePLLeV6RYHU2jCIz4ggRcYTqGjDgwKXhOeUiD62YNTPs9nZ4nwl3rQGLFHm/kwbfyCzy
PuJeGVQQzFttzp/jrn/TUnFquwqswHStZvWLsWTW4+EBe966EslT4zFVyXTWihPGOSds5TuG87D8
n0YmBTOn085gEK2WDmgCo8Mea8ebqHGOldW+FMK6WNVTY/d0xlvx2oTBQx8lx6nHe1Li5t3VBhAX
Rch/do1do4ary92FkYEp8tVsbKoCnGpj0gCMTD2lk8QmlIQ7bwpeO9v7NORwtWo6dTHhF/qhzlsZ
xXI1mLCGIq385STR0SgIn1sFlUCv5C/r6IMzukc6FLE0BJUPO+Li3gn2uoTfNXrInmh3cVeqSd9o
XZovl91HnjPMinMVgznQVkQudrqo69uBbRTXNbzz2qWNS/tKe3EUfb4ee+t+oPu5LcPiaoXZ9NgG
zJsCXDxZZRO+NOlN3OY+fyovZZXtJhsSqWOre6yXA9mg5iXwZLpDAZztpFu+BM6GDTL/iDxxzjgx
PSF7z3Za625KCasqDQHfBPb8ky2qJw0ZOv1tp6nvXYM/tTtxmxtFCMEM72zGQZg8DbUCpyfEugwZ
2MkDAVDo3aa8y9LF9ah7y4RFn5AFcFBKV9Z+aM65heEns0+BydzDbL2RTtknvbpqvc3OpQ1r+Ejr
CfYW6pbSeY1GPonyENhYYJTXvBMo5qhjpz2FfGyxox+1QLW8NIp2zchZu8ROG+aXqaTwR843XCdJ
jbLZcg5T19wnnlvtyrB9Nh2j9ZvFWNHJhhIh02t0wZNTlyfaqvLKflX2d2M9FPcqTz/xaRc7PO7c
utvyg1BXcUGl9tMMMjyOw2P1EkQqWCsCW+QutAh6DNHPqYu4dUqV7FMwQbnRFNtCt4kKu+MWGLCP
imq8GF61phU9HocwYDcwseNyD61SaLgYAdREQInTOAoqc0wPTcxVxeCqlc+t7xLbbg0+s9YLMSjR
0zATtoseuyvMC8jbBqtYoe1xJ10jZOwkqblP2cE3LouHPBgwxTs32WSeiSk9ppDVVtwnLr2rvTU9
p+Y+aJ6r5dcZsPIdEsnKH+LsnRDkRA3qJMO1D1pBh4F5y0PoPht6v5kxQ3MvY60T3kE3qrsgC++p
Vjd+QAU84IjeGNqXCqrtaGIa7AE5ayxpyw8hjEbb9JhhDdJputmmJJYmEw0K89GTbvseRpI1X6kn
PKzHxlPeMRl0ThEgRAGnP3FR6VlCOQvEQ88sdrmtXeIbqQshTmbGK318yMNjT+xYcZithTqNunvg
MSZuHlGejhj9WM0Tgk13YFpFmEF81dEWjllL6jLIN4Ui8q0iiM6SEBJFfpxRTK1RWxzZQUV/STsw
pwqTwpLYWCO42mEVtzlpms6uNr1oNfIwMecOaEQ3D0PYfyX0+cWrPrTkXrCwl9I7Bmb0A2SS9SKE
u+FgP8gCltWoumJU9BAaJe+UrusNgj1arvOI7sX5hMdR31h2bPhmENxGNmoB6EqEJHrjmJBXIA4R
nJOast/Qe3Dj2RljYRe7dk72UavEMWkMbqr1fqzMn8YmPKS1w8xNEvh0HjdsJLb4jBM73eTjT5ET
VIpsrse0BzgBYsDQrPhbuuahssnrd+T1Da6dG8/hbCiSJNiMnCO2fWvceuN462RIaLzcWTn4MJvO
NXDPZcfBqPozWbqRZp4R0+PuUC865TWAR8gMmHklpQfcdbzth+7Lq5Xy27AGUjYCQNQ1+W4SdcxK
V1EqNAyWG/eHS3nL45GaO0dpP2k+fPXWe9QCdZuN7tmM1Dfb0LZMuIS01bdVex5uUfoBato7tRsT
HyeCZxdTRwgD7n2hU9qquBU0yvwie3g/utmbhx2VBZ3miGzDi8axoPfSnWFWL3S+eTJa+SCMMlxV
FQwlAGT6Wi0mO1ACjxq+2a3TknKycgpQobwnWfIYR9rSbgxXRlEwiRmnaydwF0vjqPHZk57MxmUs
oDZZh7Sd5a6ierjNG+0du6bNqkrTMwskhbGU+8L02vXq2bT2HT/myeRMzjRlt+47fQm28mOZhX0j
Gu70xfLbRojILBr/VhxQCucmwsw5ugNKumerfjKbZdTfvKF6k9baBwxh1gNFfb48JUUDTi+LXg3k
y5HDNVpvSKO/Ex63IFuafHnV/1B3Js2NK+l6/kNGRwJIIIGNIyyCMylS1KwNQiqVMM8zfv19UH3a
3bcdXtyF7fDmzHVKJMHM73tHgymiPCdyeJMRjt9QW+qSdRRgcb5UWXOteYHD/iZmbGqB0Vxnmd2T
YsmQw1fbm5KDWZf5LaP/ca9G2HYxYZKbAmJUq8oWQFHaG6D1KcyMQ2sX4x31a9nGmGPeKVib2U71
E+I6Whi/sCF8UP50lSbDk5s/qt7J9iAP9sIcb7PZBW74cel+btCs9jUiXuQZSI3TtLjDdDpXLOgB
LRLcTp80mAWrpMruxwr1XIGmdaXSsF6T6u2pLkSCaTyYY2jvDGqCK6vdKYFB3Q6Ku6DS24155RCC
XovcFukK1elR0x8Nl4aa2Bpf+7G4JS2RAT2uwg6Bg20Nu6TM1babDUS847AKWOXbCE0g/lYoi1Yv
vImc8W0W3SwIfwcCDQMx4URTRlaRk6mH1hHGqxH3GxVO06a3F9ALguukcOOukrop7pAXMl4m1bgZ
u4yMx8Q+uqV9053x1ofzrzGVcPlDf6RP5XOs5M61iS/SqMRRXU8xmna2J3Y6bRKvzJcPjOF8Kxzt
AYknaFzN5RU1oLEV3dAcAcl9zVGG+7WirCgn+MDyDwyNT+VEmA69B0i06archopJg/JWG1kqUitf
mjTOTGqf+KW6L7dsU8bDlDwjmsCy5K510aPTjDlW/WC5Ot4rdy862u5ToBPoMUQ5NKedfUt8Y1Xg
Dc6n+tpLB0RhHp7/IDwkt65Tiw+qK8J5D2+/a1Dm3yV+tucooHyA5IUZ4SmCPNgPy0/yncvRuIo5
2xgkSS5qbZ4Nhx4zqs9ltl4UBQQtVGczXFQ/9K4EtDWvR1uS3gVEtWYJpE2kaiNPJc6XiwXzTrEh
XHzRqEuwNA3XYTIejFHfEEwdX+KQzgkrFA2DcnSiBooMecbOfJirrSvdmwtM5sW1T0Hq0vIWAB6x
BXbogPHlR1hvTIHpFSZZuslV+T0H48BNAJknQ6LPxtH8nCFF4rgpvZ4l+S7Tgkc6OCGPaEKf2+Vw
1/ydAXnC0YZJywhfiBXhTBJIb1fwEe5dwzfiLtfyfgfugHuzT091Ppgb8PgvZjKM8cCYRAkX6zRE
/4YHTBnqR3OpQEKb6yVhaXmGukUI2lZ2RnGzwe4cwNqshcaj6oh8XRsowGCzzmUP3024tRe2XC4t
zROmJj/7mog0m5A2FpczOM+bLHilJkBzUS0kdWTAyjT2IQ/Vky5QMiRBsjYSXTsjumYjKk4at7TF
rdCI5NJE1k2zF8AtJdUEK8rsp/1WSpBeV38YlxuPnZNukoBOPmLnX3xg8rqI7useBrDsQuHhl+Zy
p5pIElhxrAosZ1ExAjSh2EcSAlkDMMaXsEYsPCVvhUTyOCZNtWG2+hXMQb0lTf811cIPKjNmOq2M
XWK689a2w88hj1fpEqBGuSOlWPnwrIv8kYuwWFHyGvBCNWLtE3CXcHy2F31uJKJ4ZxT6vtHbDvAj
v/bjIHfclpJ5/jL7Uby1UnBV3U7a/aRodDbQGsxyeClkgnbKja5kRNa7EWMc69G+TvyWTpULMcn0
9pnykMyEnTW5f0atHF7TdngI2rbeR5TeVhhZAkTrVtIf6BOYmYhtQuwNpZFAEK4z1/6d6Za2bVA9
P4ADTOfYTg9mdJwp1rvMYgiuJDTNyCqWznGjvgyqqECdIyqycvExmjAJPElAgZcIZM4uoo+24apq
o+tcm49uzLyQb03NYp5pdgSIfDwS7rariB310/mZErb3gQz9IQ+OYOlnq6PLMrf0p9bJif5PtiMa
4UgSWEPCuZ56TstIRbsvppH9PLB9TNOuitRGkl7UFRppsln1/B3I6rUy0gXPudGH8VgmZFjq8po4
M/esV00EMM/5C94MyPZc/Z6M7pms0Ad77L0gn8jL1Ga+rpTuVCYxSjSbNqL1CosvBt3lILtUmCbE
DkBMcuukz/QUIM0cOMOLYKURForOBTVBeC3ntRbPhzx1jl0qXzqpcLuPlzKOzri9t8K/K3r/mFb9
flh++N5MPnqe38D8cK1ya+nxkx4UP1AzpzZvXnun+Oib+FaHw6Um/o3wl13sDsfMGC9mpGg4FN1t
tkkqihkW8+Rdr+v7KAO1kIehaF+C3CnvMo5LktsJJXanVx8eZSUDriXwv70emQ8DdXleoPeFN26Q
qymISQfZu5q3TsSvRjZMpXfSvlRd/1aZ4QM5mNs+72Ao1LBDfbB35vYeFn03d0/4tc50lC5Cu+eI
t67vqcBSpyiON34fHBLcFsG90/qftOuYcUj5untP5feGZp21b+kPwjdfnEXgAtY0ZM/MQx6+dglc
V57jenjUF/r0WXbdNeznR9d/EVZ29Av7Ieu793HyD+K+jqJTGj3nUXrITO1gWZmn9HiX03hFKtCj
LYOXoZDbxpXXysW91Oyh0g5VFd50n/CD1tUnhO73odt1ntONZG5BocyD/uVb82sby7e2xxRibJSv
7VSgXzLLr1jAjHto6+VhvcyBeyZqmgkK9AWMaUxd5n33h6P6rIZ9M3Rbp6THA+HZVOPxqTvwURQf
cxLtOr09BjG0XBefQVyOTolTi2pMaN1d6KBYYNOYSFbkGr5jObVXVpNC91ESklCWLNBIt8PFHppN
JOV+SLDoQ91FOjocYPlm5SKsL8uAzTm++PFT0YCc1Not7YpXPYDtT5LHOXNB+eadiCGs5ukRu8K2
WuQ62nQjAeCN3eJJ1c4LosgO2kXFGbqi5J7A2nNtzgdz7vfStE5lWT9Ob04d8BDAMbNE9gb50ela
VThTuvTDsOKPclD3y9fZSNQDS8ep1+uMkx7DLI2jJHMmO5MdsjWDp9JIH8pJXFNZPMzJsI1E4dlG
fGY+vBeZdc6U7qUm9ZtW/WjZ5isNSU/S5HfI0p3oOEfT6ai4HEuYmz6q3hJuGq8vjKd6ZOOsxLV2
5O8B71mDbKN1jVdNK99K61Xomb5tMkZ70HdGc9EepM0Q4ls/NF0IjzD1a4vwjuxRnAFKjL/Mrvl2
5LawD2HXvRmi/arZmPxc/CaemGrzYl4o+EXaMp0KLiEjG35ri1a3hrDPqOzpFQq7NjguH4QBuj41
zKpUmz+LKk9xddWn0KVSYQz3ppGel7ew7edzYrePJtbcsjGe2nPgWo842T+tcAZWoUQdaLjMrA+n
wABhPve5fNBV9zYH+o2qHfDfxMOidlMGHGOYNS/QEmdHK49OOG5XdAmeB0QZoMLmj7bAw8t/YgOf
kv3gpQU15VpybzrqV26F74MT7RzZIV9x1xEawrp+thD7aiK8H8uXPskfadI+iUA9zAyCK+VTS+NI
g7kT0ks41a9Sacdan56ULL4KVDPStyrk92CycWN9Jn7/TLm2HrZXmN39or8t0SbqA6UlQXAK6nHX
6v1R0RvRmXzrs4ygCKrcyWeP/HfhU67cUqSL45N4+lB9gk2uUwBTM9G+WtO9Oo1zKvP57MKz1zbF
R4PmryoqIHWAQbxbhwrtU5KjK3WvwRBvgPMYxK3x22npVw8t/a2qzM8p5mFJyvFc06pddzuTlZPl
e1OG5tkIu2Mi3Hskcmu5xKYXkrBZExVrz0wxv/tR+m625q85qqlQuMym2mTgPyIeEEPUdygj10pk
79j19i5QCh/c6BUzWyBoBPTVQ2TyRS6inZkSF9KqA33LutL2fSePDd+WEscBWTVI41S+t80TIAdY
Pu0uXXFsZbSnVaOc0wsxaa9h694MIzrPjbltwfWy9NMROsd+vFsOMJsLep55gXFF3YFzj4TOiSRw
7HRI024fNPoer+b9YCbvLufk8jzpZrCNwz0/cZJrj1M3nsuQSsLJOQqKIifzhLZ4E0ZLIUqPp7Om
sT6pwYYoYNrNrnsfFJhL6um8vBgsh9uso1pbZHdx1u+7QXtw6oaOPXErQtLkqV18hGTyJs1/x17K
UOKiwMgKfGbKxFKR/qjZuPG5HbOi82JmlSiLd/VzE0cPAbLAYiBRBHMnHPIbc/6DXhe/HM6cOPdk
9hEP9Wq57/Vuukx1cEkVjlAoybKLX/qQOVjQBLwstSMLr4ccuF5xIfpNdh+GP/6cf2Areg6H5kqs
4EMsDor4bWQQiKjcDpffbB4Sq2m3jt9uLAxe60hBvXZI15u0Q0mQ9h95fRZt7dW95dzqAjlf1Pir
uDAHXI+KGoESMI075QWvmB+HrVePlnWYURBWBm2xeGlLIG+uB5ci4I2tQuQ9uW09zOqLdx6gPdLf
SE+c0IKyJhRQLhc7cbcy2VFJGGwruid3DQurS8tYaQbXCXR3RT7Za1Zm+zIKtG2rWtcrGFmoL6Zq
vXSMeU9w30HNErkQkpHJCepdN3Qcyd0hjDuWDLDKZKaxvo7FBzWqxdWniVMbXkNIwG7yxa2Om08T
i+MeF95hcErkUWgtpsBWng5fiZowTnfdGK3ToC/3ndtQ2N2g9cAWVHpphaugHayXdmyKA1sw2FJc
59kLbACTbDa9h7Fv8WRH+cYW8AfTQm9EkrJSNDrDrpfmvBIytbYTDoa7wnbkWQsBp5eG2nDxH9TI
xYd55xfoE/SREEjCuhHXorj2ACje/axK4Y3m+RnB8IMci2/lhtlOb8mzGGVtgCigd6n1wjqDWd7b
rTZ7tt/veltQGFheVLDtylJdGhZGrx1DpCs9doAp4vLpoPcLkOCNGN381KjxIvDDHeMyeq0tfu7Q
FpifdECYZrxocUwzXz9FK3Q3PMkF/ai1aV6CPkveUtZXJ6OiOiL451SaILCFbss19W3kreHNNzMK
m0Ih0k3T6wUIX7OiF8DYNj57X+fn/WOV8YrLTGdPgHHHDEb7k2HC/LBB1fNYf5WmvRZMqp0ChhyC
7C1tCCHKmFJjGlEOqPaQJ7fwuqz+h3a+NmWYbrRAPOuJ/hpXyA6iTpJ9KMd9axFfOw/xWZYz+Ur2
PG+GyjzxbG+nWiMzWYN4i63umBbmdoiSU9jL3632I7r5nUGYqBdlBov6FnYCe2CD1XLqwkNM1xv6
P+CGsA1uSGLB2YnPZD8CvUh/1w7TFYrk1qb4Y0gVZm13E1YNnG+9yyla0PUqutMlUgF0Ly1XDvlM
dZweez89pE6CiwTUJpBMjzLBXxsXZNfx55RAqrtgnvYNeMGfvyn65F1p7ibK9U/pIqrQs75edROy
jcp6bQqYH8wTXty0tMgBlAczHS2xNFeg2bexYCnGrPhp69F91B4zYsSJCmPswQdorlvldOjMPD7G
Zq0rmlibyfig+CbeFn5KVL8Wr13Gh1WSkEkXh5kFP4poOcowcKf2Okei7pHIi0rM5UmkhXNdFtOh
pgiD/YMetFjeJQMkeOTAhgLX5cu7iiBuQjefpyudZIcGKQqf8il1jWFlkBSDNtP5xLRA5F34nkX6
Y8EEKSBIVkQEdGsepui+TYdN1DX5lhzfDF0hrj2p0eqC31vrcjaQsXrveR1n1Hi3yqjfuS+uWhd/
lW210wBa7ngCHTqZY7Wi9frkVxR8tU1FUrF4D1+yXPc3jd+/GEl6MkTMK3F/8pznPyhs36t87ZdF
NgVW7XA/r0odTjRUMTooy/8uIMWIUOCRs96UtZl6/yVsqg9f2INHQv4uIN3yMMzW4zDK/VRRlZS0
ya+6CPYL4VwW9CJkzbp0GkAkq8OSzleTOrzHGaw8NwDzB8xQXlFB1BB/1W3SPn7UqucObspr20Kn
8W8RXWo5sDXbAUyyJ+IMsAoTNPLF6tXUfLUL+uBk55bphRaG8a7AVhhtfGd4DPu8OpFLpJjCdhrv
qSRd/hxp5XdYV+DkDkP/YjYv7e9xEj9d4F+TmYRj4vnvxibky04NpaXxNclGQOnOxUcWNeSv6bci
ILdrrr+HFBFFdB2zci+L4tQKZHk+aqNtn8b6gdSve6NfIL2EGjXkbh4zy7cD2UZfso9MrEE3he+j
HgPaeH0eEzNTT3M1PUHaW4QK4lybYXZL85S0UL9k6GCUGOJdsAiRXIcc3cwKvUDyQzBlmXdmAmeL
riYx4T91g5uwywU31EdoUykShOq7NLN9NvSbgt5XnsTuYXIlcpefkcR69MP6RyBfsgk2agIdsvnN
wZ73hYTru5+z8t4U2WWI/FWr9T8qBryyZIwBMTvVVvfV2fOSWvCdlc4FY4w1zU8VzVmcv/ScV9eg
tl955DCkmNmHOaBLlvY2jFTL7t/0gPU40Pj+EB5zl9Ygi+UYY4Sc6QMOxq2vJ99zIhGrDB1gzmx8
+FibWpS4ycXui8e6cD9pmnRg9UWOQdD4CN2CZ0cG9zzr9d4Wwznmc8BXBFMPsRvdKRfWH7zH19pr
hQNvlIICdvfd6fpvLYr3WpE8uXFOZEXL28x5Hs4T0gY8tGGee5MlTtpCruf5qbTNK90Pv5MpBISA
6Cd/KqxRruQDR6ArSP74gw3xRvgifUZhESB6nx+DMLgAir0gObrJuF12oH7Vk02P2++7N8JjGMYv
mr60cPoPk19ycUpvTLe5+VYFfDr9Wtjzmn3AI/KLbI/4uPyzoAWsbtMrHPt6ysWdLZwzCnfPoTDU
aOudmonrUpfczDadw0Vq4iXN9PvOyp5IYrkwcj1WErjIb/JL7rieFO4WGvApG5GRtrb+DrT62giG
CBuKSgfCK+rPtqg3Tqx5WtPezNinSmPRiCXTa+aWR2aurRaJj9Ay1nlTmHwNMC0ZUUMgJz5QK+Mk
nQJONEvbBNygrks4amNWzQqNiItjjK9jW+B8MXcaoHUR5o+09ZIMYBAf6k88NKZ9RUw02cGTMupr
lfMGWwkPytivCRm7QtJklfjl48lhZa82UxM9hIGCPgnObc2pV24m22EaV+9sHa9mNj5Lvh/Z7O8L
MaKFqO+NfE+o21UJBG51G3w5hfWLl2jU6sPO8g8ap29p7f8uqoOgprzpq2cV6Wgcpv7JHDiezQLa
O7vNfLKjyW6etkADbkhTUG6vMwVRLgP72jbJtRJooBJfTUB50ZYosgsSg3RB07+GHq9sLF+mhCOb
NLJ9my0guW+8xppxP/jUaqcSIgESe0bu+sA9/IkJ53cc7GsuV3+U74yPnG5d/KPK5NyPYkuLxs1a
5i8J1aTzMawIyB7uQOPd+pcZ2yBJMafwf3NGJBY4AbO11hiXGr0M+ZZohUhhHM5//uB02pJzXG59
GyAOGU9MAkJ0V2r+wrgQokLw5ESGhce02R8akRF0PS2OsyE6uvaGRZ6vj8zLVYudhuEPMxw09EtD
D7njzn83rC/xg/+Mx/+3WoN/+9v/fv4/F4P4n4IU/z/JSVzKVv5nTc7/EpT4+Jl81m2PD+hfqxCW
X/NXFYL9N8WgQREXWdqE9umkR/1VhyD+JgQVFg4mKYug8iXJ7x9BiebfLMcmO9EwLFOSKkVc219R
iWQoEiiwpAoQSESGGYb7/0JUIsUL/+7P17lKFYH50ubEMowlZepfEubC3KazsWnrdd1ks7VTBmrW
rh8A/o3cJkZkhtqBP2oSUn5i7iA3rNBRWLoCf6Ef1yyn37hyAS9SBDrHsdblE/2Q09oZ2xHf1RyS
rRIL5KfltEMkHdZYupvA8wcb/w7d9KuwRCQu2PQXRMGEczaJM/Sr8GCZCpKJ7+ImVSPUB+P2WiF1
pZWlaG5zZeTfk9Fo+8JxGuKKSRX2de6vpmWJQlwtVmOZDh6Cm99zjGkwS1rzSNCrOjUBSfwh2UoL
Gwr/V426v0Ie957MySK8EZ9xEyYe80q4mtFKeEi+ne84ySH3FVa6qOCQbWsOn8ToxdrUi3hX1H5x
6zSCYuIJdl20AnSvmdE0l9l81Dvol7bTtXvO9GTbViCruP/njT1ygBOCF5xdDuGNVMT/yrzGN9VN
7UYPieIqhxY8q46R34qccbM2fe1OxUNF5Fc9PpTFoPCWOhESuzA4zSMc52ASToLM3VkNkJ8H9NlY
FgQlaLU76I+TX8k7g5/yriqg46QVJG8hgkAP1YfmSWNWXpT4CZq3sd+SLIuOQLYUdNNX1xBk5eer
sEM7lVXcukaYwC1EI23PPPwsfHZKKKbDypjb6jehSM23JL3saqAY57ad/QfT0Yv2zs3rgQkC/Jwu
DWXS8WpZN+n6rnnI3S5eO6Fu7zQpIT5bd/6a/dzdhcL6bg2AVzHagCDM0p9TEYdn1wrqt66yWZxS
E4XiCvjO2DgUvFxVNn3YsmeKaYK8xOyOJ20VxREU/lC7nl3G8UfVyfnqJtl07bVFCgL+Aknbwddd
235IWfXKDiFXWJ+iEQ8KMhQnuXR5Lje4vdLT2FnVLUbvTvftknrrzOCRCeFJXxIj2e9C6ualzkb/
CZfk8NhWyPrqpjLeBOG8x0gngGQfaiYxzXaA9bhW/udQ+AiQqmw+uE5NNEMTFs9li3Ad9q2/Ovg2
orvUEukRTSnDtKsV18kqqdqYq3mPhS8kUDsSW6UsRqh+on00EL62x36vHvA2oqQRg6ZIB9H78+xL
cY+/2T/YKehRRLLbxcA1foQK6C5I/uuNFTdYUZHF2d++xEuYF9b0LvOes6Fs6+ZsuESmFzH4HtR6
RUSxbUw/ka85uwIDNKBTNWerOizsXWz57pNrO9CB1KWB3+XRcwrHWa1Ls49/tSgEYm/O6tK+S/AU
3sduJN+tYqpukaxDsdLVcuPqFsbVOyrqUJ5RoFh94glN3hxrGp96qx73eqGDoydjqF/NUVb3LuqB
fjVoiYFLwInMc1dpqAUo2kJiUaDNvzkTiIo3xSViuL6b7CeA4WFfNCZ4hTTBhiZLTgUN6FnhpSqI
Lw3lALvJNdIPLQ6QzQv+t9+5iR3Xq41QEqHP57ppE8K6cfe2PJI6hxJBTFnZPSjfDjEFawbagAEZ
RHTHlIpLcZJVfixsEzGmCLUH3+7o1NIc/UtqWnAAYepec3SkpwrN9qYfG0wcMPAjXU1EsxtG3oBj
UD4jsS36oBw8JeNhqFtNZ00bQCfjziqAFsIcwayZZFtWEsKnXOizphvCfV603UPRqfjQT508WzQ5
A1lpIUL4tiSr3ogN+yx7HiL8xP2QrRwNqeIf3ufQhHl1GVBvY2jiM9rkiQl4YS6hg5MfND9TMRtw
bJFRHHTb8ct1zz1JuFiMdEMbM4EkgfT6gPUc0xWhfS3ty0U2kYW3LHRzb6cEHLE+qzmszoR4VCzj
zFEEFnX4gCBRkKzkC9U1ZuizoL2THRlq/m8xKGNlliBYSHMJYbTyqZrXiYmOe5ETPQ9TR7K0Uaml
pgXXfjZE4UYn/wnD9ajdAr0y9prdYOS2VDsheJk4wcXsAkNYoXWiO978prxk3kchPSMiaPNfBpFo
Z5e98ur4aLsocS/YMJr5WygtekX+Mv9Ksu4t7pdySSxgPzFB27xtgZHyWBnzo6VU+s4rRrFv6eCh
hoUCYc6q4cdQyQRzZGgfAo/fV+DT2Y5jBkTVLhN6HckkQFKpBfOP77DosFwFznrSJVpXyL3gAhcp
tq5otHez0RfbTVRS/9hrONYJU+9OfldUz2EvsivSZsyC1RAhX0wnzxjb5lm1uSLWIDE25uAW15AU
+2/HbhJkXw3kvzYiTAqDgPVAMxrzlsqx9Dpd2TuFRmrbK+EuHYHVqjEmOpgRCLSrakoHdMvT7BZL
TZn9kjpud19npvsbg3KyxQs7X8MiR284VXwv+klOJB1Fy0smgZ790fGF5qEctrbExDChOIHzG32l
9aB4Lx8mhp4fu8wMGumU+K0sQhIwEbnZdmRxRQ5MpMl1knN21kRObJ09FcZZ1RKRa1iUAjSsG3ao
EZ2f2WxawK/Ibl8dCtx4BmN3jdtYbcOidgELNBcrcdtMaGRtqV2c2KDqGUmIXNFMXl9CXwLjgKWh
WtY4RfdGRQQs0uiy8L0CZS8JO3EcHRq/zqstUloT+ryT+VfVDchFaL6N+jsKuXR/N9eFWXs6+wBe
GjwLYuMGjj7iD+yQ/aG8DMyXsSnHbxUk3WecmfOZiDb0+3XfC3UAymNvB3Yc9wXhQLcpC4tzPqXO
V+4qYnSYFxZlVzhzh5dWQiMFpfTZ3UBKzZ60lklb9XbvcmFL293LnvjA77zpdLqds8DiAUDMcMC3
Zu4h3BP8TxbHFG4B66NE4PM49gAtd0pV32NZN0RJOPVzV5X4J+1hkGqXZjV1ca0+SiTWKWCNCTfr
nxstnxE1mzlHPkxUvp9HxNEa3Xcrjf7qNZeaveUtceyt4ev0KQ150x+6yEXLKEv7bLdWcTRgglDT
t8q/5K6svpjXR7xfjK0rO0maM4ie+dMBCrM3zykZ9MoPdr4fTW99GUXPtYGfSRh6SkBbKRyxksRT
opJLDPMGSdhdrAm0FhW/xUSHZnmYV3FkUl41hBppijVDFu0K6dXQVNWtWheHPIRbYu3GuONlYX8z
N1kZJD0JJwAitM/j6htj/83Ctg6xz149N6h4k9Sp3TsHl90xcSvtWdatOOGStTLCbbLU2XATH7Kw
tYD1RFzilomMAy4qaxMSMHZwjCY7Tp1dwatqffRYDfiuU7/qtm6oQP8E6qLNFDGGzrodNV6KQxHs
Lxphgv2o5Abwi0Nfa/q4GU292vCX8rHSMrQ0aWXtg1ygRvQrG4qUkkYeHWdbtu1IgFvtl+j/gma+
9ye3ecv8tt0VnI87o4xGZAO84sPMqvLUoGd5TZrc3rhszmQARlxGK2JUnY0GFKT2M0AnIJKTwIWU
GJFJAQPD87oIqmydl858LOLGeCCIuXpEVDEcbbKQ8NkZEkxPydpCLWPXeEnsSJLPY8kgiLZRXCKH
ioIUBxBZJzOslG7VYp1YYfUakG/1WMStcY9cr9hOepi+56YRXfh/pSe0AcOZkmtkRI5Oxm1VVN2r
3xI9T7J1R4uHzOia8ceGwd3K+yWxp46Nx6LE1qEm7H1oxsKHtjWxINdiIgVIn2LeptRBioFB/0ql
2XwljQRQUxcmRztgp/+gLBGtyd0yUCeAQX3gGMoOjGyp10Zy8eYNNclbeFRzEcSPebqISPPQhsGl
m4KpYCDKZwqb6RdCZz1YtYNOCpfuGuuQLvqTKEJ35Ybm9DmR8nH27bTe9UHFMaBA7SqMjoV2IsCU
gaMccEaDQAbOI3MxlbvE8kceagusx0NhM7NNWRtd8jgy8Ka5LebIYiC3xQ4C7ST5Pm+xZGn3SP6X
xnnBDwam5cYPoidcc4VfYSCUUpo7booci64b/hI1KZNe0uci22qhoXebsW9Y52pIE9JCummaGNmr
GS6mJ1vbnsQujZxY4HSChMKaGX0kmWCH0fBvJWFFXETSpSn+VBTV4UzuIcds+FwS/HDrnGJKj7Tw
Fmtwy/I7Ip0t92fyf8ei+0U+LZKTJh2N9z8owv8lIGb5bX4V/2yx/Ou3XdCL/1d1kgAP/3sU5X/k
QZGSgP33YsqlfZL//O8AiiH/RiOkTvWjg1RYUTjwDwCFzkjcoIKGHsMCDPjzb/7RJymppzAsFyQM
qIQvtk4u4V8IiqY7fxMUSv7rr/svQChSLcVUxZ+25OUHdYQjBb+HcvDOS2VRZPGfIRQkm7KbOJ24
VFPoNdls2A0WgoZ52+6ycR1L7gsM9xr/IoV8kxxTRODkWIuPFlTryurgb1uSOY8NQvlj2bXWviSv
6c8/+vOHUfDEKVyGBTJuzfC0lO74PCnbVTM0yaEwG2QOQfV7HDRyyJfNGdeL3x6CCPOTalyGfvvJ
9uHh//kHMJeQyiVGFxaY8iDLHEgjsEpIpb//NUvyP/5xtWhT3HrUvZZFhyu+mw4DvNFai9JfcJE4
3J3OOoSu4iIVV3psFDdfBXWMRdfGBt95YWxVq55blYTQlpwNEVorvZ63oYNm055BQ6I12JC2as4t
oYpLwO0FTwLByaAVhCy5QL8mHRsrUWeXSSQxmTkuzmx2kcLs6SdO5ZcRJS9twMpbs6aiXBmvTig+
hy67VANGUiJVGKBf6hiAtgkxzEXwPhrdRLT7Yci1EILDA5LDgAEZT3ByEhZ2gXQoPtyYrkWzO2Bs
TXNygbHmrQKZ3vey2gRARKjj38x+GtaB05Bad2qVujUl7oavSWEgK93wGUDi5tKcDuLSJdxGuHyR
RrKpksCNbn/elpP9lTuML4KmVrycM6bXCmWCIIkbOhSjP94L31IdIhQsE6UWfGUZbmYDBrhKSE5A
l9WujLHhnPPTzQwh4PV69YCav/AQ0cf7irQZe4ldi/p2Tb4iWpX8WbOrAx52c6VPiNnppFd69NOD
SnqBcNBQBLzT5DcQKOJkLzjtPqMhfJq17D8YO6/ltrWtSz8RqhYWwgJuCRAMyqJlS75BWcHIOePp
+wN9qr179+m/+sIqigSDaIS55hzjGy+NNb4OUaTvI8T7rjEDrxEnd0kRQy8MfrZZas74bDIwwXF6
fiii4gFj81c6l78wC91h7rxFyP9dKIHNi78STNHtEpax3wwsLev5jG/ZpbXXfmmOdqvmTrvR8upc
teAyTJcWWtaEu8awgizv7kZKem/g4phT2AbUkXbdeljOUTroXriNnzj/Wx1zwULdy3YgVIR2ZhGh
bg6xTU2Q9LlSOj9toUr8Y35dyb3bTO+NnTOMWN19Xi0sWgm2RWvr3gjw8jj760NU7eNV8mWta7XX
xkNKG2SHLPl1pZwiR+oQldHrwHDrEJcC53Jl5WcwnzEMNWQ0QG8ye34ZhePcsePZKAV9DSQceElB
TkLZrWgju5CUWLCF0/oUpsLwx86zUmXexNPMSaCQyAwKZbynQ3mbMoTeyCrMqeqhvIkafrQ2I9RK
DE8hONFxibVzjPCaAhY6CVPidzvNSfZE0nOKluZikEkap/3vJNe+h6i79yoquhtbD2rDzQNITKs3
o7KXGYgBC3uIR/ZzhnfNqE6RuJClF3vRMmT7xfmJ11le3AyixoIc05zDI1kvE0dhs+ymUfxAq/u+
GA2IUo1mSJJMmALmdIZRzfxlyLEipOw/WZvVh9mgLIrd+gegp9wfLYnLFtLVYfvsu1CYq7dMg9hP
bkP3WACINGEe0O6G39Hk90IPLxbCoZN0HqDFX/QQ5jTqpIUOUosAvkU0Usg1EGGZHOWUv/WN2Z8i
lX8i9zqlwjHO7sa4WRX+ntKggiMqUbK6X3w3yeF5swJamEL5siTlPmm0Y4Ym5GW1pvXGgLyD4aTH
4GXCBKUtEFAvcgLnmMNqFNNyly/KWS1Y2ZxHbMos6F2+tXDCZYgX34yV/jvJ1tHTxfybKl3wja/W
KY6X5hHnNil76XjuUUyTCBtr8jgDb6I7Y4X3wqd0ce7zJaNt0S/GvfZbI/vwXtk3CQpn1krafiab
79SPMfDmHCNSlzivS16lQQFUDK9N0+I2LmjCsEb4ckkPaVzro1iYzgP60p5USSRSamXPuq5pWPwJ
ikR//G1s1fwcagjviu6X22EmB3JuntCMwtGKJZ0CS96uJWgg1ksbrCkroQWIHFe8FhiapOHaCGc3
TPZ0cAxceZVbd/dhi0+hpdP7qydDKFsKchPbudyL2cg8Zc5v61Ih/43rLsgL47RW8GzarD8kmSEf
lBZ1nqxke8zIqL9si8H7HJyXqzetX+hm6I9cZO7m7ccycE10WGbgLppmTGckJJPji9BlRN/ZCzp2
jEZlwrShjKca+AuajgFSG26A5qjq/lA3ZPmthQUuBSTiLsm3cSoXTo9BufTgvEovBHo5wDAhsGAN
A7NAhVuJ5CfkM7k3l/XNynJg5TOz9QzdKR++kkl/+EeR9finRvlnftO/o7DJRWEuZdim6VI9wRn6
1/RHck3GoGo8gD+x/aieo5PoJTJaPprsUh/jCqQP5yPupoeBdzfb0AgSt4O0VNW23LNaDqy6/O5m
TnqDp4fTuGzDYJDrB4X2iHgDzQhaNkwl4SEbUU7a6sMdkNRy3v0y+2W4m5whQjc7+t0SzezDM65n
hFqk4jFhiFwfc336CPBvPowGzfvCUfVpJC1n16t1eY4MZOs0VwANKyhFvYUmTE8q/uN0tEj/85dl
i/8rwVWYzJV18lb4qkyTIdf/WekB2obR7ozvbmRwLVnLUxG5T101FTuuHByXw2bK47veyT7MuYBp
T2tVfWNZ/kgyyy8mAL2PCpCYZ6NkQYwaEDmdJITRh+vY+yVRqwgaG9/UYxMn+hiMC6NilIVKzx50
DA8OswGgqiPyPbQBmiqNQ2q1H0iPbwwLdpm1USOjlgbDCBfCyOVl7NPnhVgNvxG/ONlAom5aYjoo
EYY1uRinQpnMntREyp6xfNBaSg5qHhDsxY9zxkUKL+z7AGazrnEbjiWNUMhGtDQCmMsPSsZ9UMn4
Duj2/Wo3xqnFoSNki9/DALilzZ+AxiGzNM1L5YS4YbD6+0AK8TW3N1oPc2dTNEfp+KMeqSFIR/pa
ICq5YUW/KhKYQPLDCp5tbzLv4uuN7+SQE8rZObTu0/qtGn4LAzAV33Tjj9ljqdxnB3yUBwgv1eeP
0LI+LWg0JLjpL/PkwmJGbJASnIKW6kNWrxV9f2uK4VxNN0ZuAj62u5xWubPsR/irup9uWrRuKosg
6ggRLuKZvhs9fe7cfkyIMs9KC0+Ktep/HvizTb2CLw3L/Pb6CnAVgGD0A3yoVlv6A1aOfD4QE0J3
lTYGkKxGECKyvSTEpeq4dNX79Q2uH+rPh9gezGn0I1B++Mfn+HPTjmhlqg5V4bbZn7erCVvwFk0f
2RPM5P7Pe/Q6p66mRRV13fLvS1+3cS1LnAutOlXXP/T6gf7cdOeNYWdHf/6e63NxB0twErbjkQOH
CCpsvvc6UU5VgwV9jObq/nr/n1+7/gJGqDldf7vef93i+mshzcfEpXj8u/3fzUiAu18QR5+vd11/
rAghOMZ07WaRVXumy/8m9cJES4a0BLVh5cXNNlN270JmJ8d5gKNMaOtXp49uQIuDtpZ1lyzqIDAr
gEDWQcPbIVM/hpuU4pkNN6PUN4bgcc1RE7k5IKXCOjsDXeIxMo9AYAdIuxiJ9WeyaPAIJxK6HxMN
L3PkazGRGsIgnd4seK4uo8gpnX1Ro53LjeTbqDEnHPQbGk9Ma4pyOlCBHq1tnDKsmJFqHTFTNaIB
zcGkZVpxTBsgZR2dYz91Z4TQFS9QmqeqnojsybsqCKfOM7MEGGD7I09HTHhF7hda+bR2za1sht9F
a+te+4NxEJAj8yGjlt47W06Qk+TrXd2b33PpiaqYHwetyQ+hQDY50WHP87bwHQ2BUh4Pj6APcLeA
JKt0hZx+Ht77lhVpqg7UB49xJJ+EYVCsbvxxMTqTTzP8t108L5gffLdEsRQa6JxyXZ/39PEvM4k2
fj2F696ZcNBmMcDdFl9hnJc7Iw6LW6feTgvbFFEr3lRbZpQXKzkxPacQFWbLozYi62GcL636NYlJ
UlqrczFAZ+My+mqV5V1f4+TrUOrioH2Bp3I3FHjCTWG+JgUFu9LQ/eAWYkHWjXuN+dHPCpkXKsG8
ZpCsN77UEMwBFn7XVxfZIkP6yQyx4sbh3jLeRaw/jDEHFOgwx1QzPoP6vclqF0AKffM6LZ+40F/s
NtQvSfMS0n5969L5zSTOvgE0xO5hUcqGmUSPCb4McDp25shxgo6yBkuD9mxHdflmV8DOmiVKKIBG
07ejAc9shBPTKozoXIctyqK7ft3OkmHfBnMYgq1oe8jqC+xpLlz1nRNzmJgLrKKJ/zLgfSuyt3M7
hKcWBJI0MN5jMY1uDM7aRI+gObarbzRFPaAseTSpF91EZKo5/RGQYf825wr0jfZNgZL27JwgzKKf
dVDXy1cNHYMDDuLPAr7Y09cEDbJ1V3fZ7GVLYj3Y2gSdxuRAo0nx0oz7tOpGvy5xZGT62vqiSd62
MXjQzdHzAnArSCb3FTzoQyTQMa7ZUHtlk4GUXggnGIfC8apG0Pck08vQCVEuxEvixgHuST8ajOwc
zlxKk2p6BH73cwQh9uAkIDtL9ZNghrqBgkUcfU9flllkroEJAgXfZSdDYZemTt9ndkiy8VhagYxO
poQAhTCkh8BgFl45lU8b8PUYQYLQWGQOef/OMmmEe1JNOEJhvK3IGHZZzBQoZnGCMP1S5eVnPEBI
mXtR+i0zd5+hEYQD6Cc42MfPCBWHH1UJFm6q8J0aia1ZOUjrcEsSSuvfZst3Mx0R889IJDUcP5rz
K1zkrZwJn2MUatOroKeduQCAYcDuGabOft2F2Hec8my1ffXn1vXXzpLGSbPQ6KjxHCeaosFuvOaN
/WbHRnVDuyk8FFN3TlQGQXggOuMst66RVpHmi+OBCJi45uafx683rw9dt7zeum7+Z8vr73+3+XPn
9fG/m2fXN/r7Gn+eHk3v7WIP+1RryvP1x+DoYKWqLinPf25mtIn/+dB1KyNlZOL94wn/w71lMeFL
+/cG/3/P/cf7FCS8nYaN1KoX5flK/xPsQuehl5Qv19/rteSdro9P13uvN/9u/+fxf2/696X+35tf
H7m+3b9f7b/+/o93v776f3v63/tmqIRzjYk4dYzyHG8/kjxT6z7c/r5/3NS7DnPx9d41rPPVM1fb
wTbl9/rUnlEXdHiquTU0Vnvurj+sTbl1vXm98/owEHdb3//rORTibPl3o+tz6uud15t/X/h6698P
/+M1//Ee//WNr3eqZaR4M2fd0vd/P+711r/v/PPS87rprQJQZqehLC4DvW1Ph8yllrLzLX2RCCTa
55nlk785jnZG1XOmleQNJiwnIse4y/E3YN9B51MraAcmrJDEAleS7lthsK76yJl1keCT4fUuFDwL
8U6C176y6fLpK8uhVC15EA0/i1V/UZLSEjlYEPWNwSwZok9TGAd4fsxhUSgzHQTCHT1mzPHOtAIw
erZz0EtDsn5evzmpebChldgA58ikgEkH8a3dzWH/W+9kdx60+D7WQPH1C2sDVw+EorjIG8agiUNK
uc74HAP8jRGakJ4iTpvj1pAkEuBnqIBhEmbliUaxhElkHNgLjiNkPXv8nlToKGvRvtFs6SByeRHO
o74fc76k6bkamhCl2ocpYDVncMbjsZ1Zn6vf42i8VhXSLxaFp2T6RaADefSRvRzqUGW+6N2ELrFs
PTM/hs1mI4MoDOqiPC7MH1e9vOFlS2P07YxhVvTEvPeTDAbiVNLZ77YJ/Wx8L7VVp0PaorGqmXYV
qCPxiA8PhcyXwHXpGUyudh4qrlK90r8qsd5mrUbGhfioOhfFout+Ge7wgW3k0aBpJ5HwGcRyQDu0
rb2wAEdj8tn1JswozeoLjNGC5Ar0/amu1fsmSRWXlfGn7eJOlYMyz87KJcwS40kXGeL2XljeoJNb
A9Pfp00OXV6ZJ1GJR6zu7aEorYLVAaqNNHWSM4q/41QhCGmjVhwyFhoSdfdNuQrrZin9SQr7QEV5
z7YGAmWDdUqXeuYUG0DmCNON1BCe2yUquPIAx6KxSyxCNtleW5tMyYwIIc9og3AExWoNBZx3vkbZ
VhIkG+3iYtSPujugRLxNhuK2INlol4G3xEiYNPsuomMSwnbb0QIEvl+QH53K7FMsDSSppN7wprRy
KCd3uH+YBPwYhgpzbyaWIDMQ8ai8/ZYl/QupT8a5y8MABjBZEeuM0wMVAMbWp6zQEOsvi71fkvhn
ak7vK3ZemM5ICdV8S6qM79SCwLlutYOk659WWXGdZ9G+qyUQzEnw4NoPgHTY69MQ97w5ZGSIiLv8
M9Ng8hmacAk9C1MvKj6ryvqqW9uAJxY9RLb1PGfRuIOSpDE4NcE4F/SwcY/d5za2Rb2Mj5a1NL4N
wlwQne2lqqWJmpFjjqvQdR+kAkykCG2aFuCJclGCiQlXoAII3KDtoP2D/8VXO6uJ+I6lfxjCVB51
zX7IQzE9NNZCCXznJGvtoY4TR010cBoq+TZK86AP9kbcAtG6pK0/pyU7GyX3TtREao6DQTiZG9GI
o9rbWyMmbAvFK4YoEXpW5voIVEg5MEvpm6hNbOJx6AGvl3G2TmYU2jt6TGAijeo1zklSNN5g284+
C/rKC1EMkr9NOismmH0WTcFqJoS6Ng9hg7VNh/s+gdzzoGqPO0EI2KGTKzaBnLOqmyMVQPGCaY0q
nkN0dNOjbRQkbDUh5x2sDAtywVEyiZE1hD5NUEllVL7Guzu0+Ny3Vym2eC09Zs/t5vQUcwJluAfQ
WsDJY0a8R50IarY1f+StxTTPfCrCNLy3ZhrFGQhtENHT6FG8jXjgOq9vHAjH7rIvrYaEZAX5qk2h
JtR1fzuhCQskgaJ5jqV2aBKI9Vig9hTtzI1W258Mc7MbmxsaW2LeJeEzVc5yXOyY/pedilMWT09o
5gC7RloZkABl+ninebqLnYgwUxICz0KA/mUlywV0ugntkBAKRAjYopIfmkEHxHWx7+rPiNnSAzU2
EY8a6zqjJy4LFhvNIlhKZ8CfXhijvGgiQIWFBl7a+jlDF3t08uRtLlk51j1ktnnBzUIzyCtIJryI
jLFLZeLSSxesgMS5oUWM8HaU1ZbyRRAf/jYAXW6Tvvdb3mcEGm9ApkSWG41uK6sfw2zlP9KJ3IuQ
1lsnHoeEGKst0uhg9waxbK/ral50+AEJVaQ/CdDHsm6KV1V9poJwFGvKv/UyfG4w4O6sqNGQLCYa
msAYcmifpXdusbeiqQ4qsBujIH8dCpQ94x+dc1CNPeqffG1PYYEye7DeDUXaBiE0mpcPBG8t8mWN
wCuh+IgORb3WhzHjUzTsAxBImATPLl9XN/nwGLIgYlhDYEaXYt10PsMEUx6CdgugR+TbjdadVoWL
ea3yOkARdjAJKGPUOUXH6EVElXlmUH0bSige8EdAtOvOt7Iz7aO9hQlFObpAaG3tBpRL8T3DVks5
YdWa/J5YdCznSjtHLtcwqTFUW0uGiJFuPmsJOdJp1fpxSdKcWkCVb364LO0nyleTqiY2nldRWyc4
OPc6sluo+u20T6R4gNt9ISPoVreq6MDC/y3O2/R2VbsC0dBZCsDgRTGhqvqhtVtiRNGFFxord4xh
6wOa+3ch5Wk08+gGQDdMTpNMgGjm9JwVodfhRPUsLXsa4vghs77iWSH8wYC663SLkGnkoqIM7VNc
N/uQbMp9WYQf2YBosbaK49Aw1KwQ/AHXYg9rnBIXsa3LXXGiC9c8aPhvlnKcvbrNIepmY3Fj5vl4
mmmoJk5sBUVivI5NDLfbujUGOz1rQvCH6SX0QU0/8pWT0SPbW97Nucld51JMvGNpszjnXLgraBJ1
hCH3qKEph9r1BpD/p82hPxeyesRBibxFE6bX6NtZ1nJO1uK8RAnXNxqGrP9nUAMtjOUNN48Poto0
kljbxnAKGPQS85XGiVcTbgKTLjH8wX6bGGffVl3zbc0IHNYsoKxT+TYyzEFpCBW7CR9FrYNwq5QB
dq3Qz6qsuKR3YeHlrXtmUNwdlpz4rGF+Irx79aRTDJ5LAcv1vA80ojQyIg42vLpvJpvHoF+JjWjp
EvSVfSosxsmhFuTu+D1q486HCjpfoko+q7Xyy6GR2Jnn9AYKNyORFmtmX+dwp+TgqykH97uBcFYY
36TjEd402Sf25pdhkkxdsKD6k57fD7jNYN3nN5lJwo2q4wJi8ZTwkcQ3N18g6ydGc+xMRk4T9ZWu
Ph0dfVc4jqVn6fNwQwgPRhFbARmUDjmL3DAQEaFQJzyeqpTgikk7ts3yaNIXogdO+ypGjOHRwK28
ecvuihd1NFy0Y1FmHtM4v8A6R4IhfjoWf0G5Nt0BptUQpTUBwR3kXPhluTHubduK9lz90ijF+SnQ
Tc1h8kNo9yp2tWNsah+5ctD2AhyA/cAJvHTwholpJs+05D87d6b6sMxPJpguryPHaids3fINONQ7
xKR+2esXoanhpDT41WggvKIlKLEM5ikogExURjbdao6cKY1RVJ0TbDJeTANvV3ZEX0wRTuDeNe7g
enOVJCOXEh7wqxfZJmjxStvJYTy3tJZAUi6PnI6bm2HTEZTGSmYF0TS7OcHkU0A7jwb+t8hCd6cW
D+Q8r8HqTlSzzfxJlGNLZyhifaHbatcxe4OVTGpJ9DOpxouB6p69wDknay6AsIvAHrD8GMaLQ95i
aM2HiEVnYEsUeK6JcdZZ/LIq8MHTSWT2r2tBotcPXHSqA25VDv+aUoPFxC6vmxsTXvGuasZXh2Nw
1iEPqu0EOvU1lBT5lGUM4kyhLprb3ZaLfctoGbbsPMGT1ElvIFGCwWnpS8IWWHGpF9SEv0P4RUmk
p0EGO4JSVVs8G+87Wd8Mq3v4njO+QzonGGerXzmESZLgiTmz+ds8Vy+eWzOBA9U+d3M9eoNb5edm
2hcS2nBbrDkoHEQmcPy3AvF33ZnfK8W8SX63rdHcY1+Bntfa3mQoCMvF+2KrQzLUl9Zdrb1W578I
EHscFP1rA/N0R120zG8RSTm+NJKvah3vjc7EH54saTDmw8FGtLnPp/toXj4bybjbUtprZuvfQzDj
lOOlpG6cFag++D7QSZig+SZJDzOBaWQpmx6Ep+9wphr2cnVZXewLjvakYdnCw8yJSP/BUELR0BsN
n3b8XdJTGwKPIQyyN/Bh3aaUQOw7yFzmBaWhlt9Bl4yeEhIpNlBZYCrg/lE4BiTEwWVf+qcyH16H
NUWQaTUV57XP2TWeh5YmHqZ3xkGu+8NlRFCi6PuNqgkzUYFRgGVQ2Zs/DXP6oex+3zTUBO1jT9ba
3kzKgtPyegc2dz6k4/ggInJy4FDUZ6dmmaJGa2c/ZQO8I9MCZzBYSLAq9KOOKpAFXJ99nFpHBYlM
T4PZsWQqi/GoL8hTMq3dMpEScntHsiCByU5qOer1CZ0IUb7udA4dgrqmMfF0c8r3djU9lb0cbrV3
HWDAXZoFAEPW8+QCmGq64YPF6seUGNoBJiPw+8h9xLzH3GAj2gOj6WP0TbHJGKPJT1U+fHU4+YNW
K5BQjsMM9YFLT5zGN9g5AqtwgU67uI7MEumssLuXHnQHszAFWi0NplC8dvHM2E4zBmaDUBdaDfVV
2HckK9J9l9bTUgBP00gA3zxsuwXfy6a1qY9yLHpOmQv0Mx2pL0h/RVl6E4VDs1cOV8nUCBVrOcae
pSpxYA2WX1APk73eBjhocReZy77XwBaZXMF2k21LqEjHUjAQyTvieUl2/9YTzHyIRmIloZ77yjpq
RLibUfKJPOgdnyW2H618JoaNU9w4Bw6mWy2tAn0G9qciqqcB5+QOzX/uUVZbK/COxF4/4xi0UuMW
aPpF7YUMJHcm+w0xn5vRpke1sxqkJdSK2WlRgStNXYrw4Qfta/bsLYjuTmpbk1vFMYHjFiTvGF31
0puvVUqLmdbB72I1jrUCcoLqxNziBz2UJ6ys+5AVNFeWYR2BMejGuaoT0j+jfPDQttxaa3zCiKiR
TtzfZBLHCst+GkLlacmYaUwY8L2kyiUgPtRD/abzMyrnNrWHcT93LuP9SmR74nixYtGvKB1IKiI1
jrMFAckl2xL6/8ualY9ltf6UNnVN0y2sA37TCG5vl4xelWltI2rdxS3IHotzJD10NZPhhCK0EgCZ
yQY9WYzzfQAf6pBbzLS6aQoBW30Dr3czrHTQDeJeniPxGlWAgTSkHDRxqNuMT/zsA0t7WokNqMG1
GD+AO6Ggk/ET58xuP2vDPYWAw8pu/tkOBlSeWfzIIuC72TP6tPtkqT5WOSDqwEBFES2+6/aYBVqh
Lm1jSwZfxJmOyVjdR2iTHNQj+zEr1oB3q8L5ZH4nT/sVgIjjzws9z3U8ZMkCfsNENL82DLXbX5Y+
kSfTjisOT9YwVd0/FczBqHjZj4zwF/Me7OS1vKjuNM7qCeHzaS7y0F/FfcjSEeFn9IzqI3AsVBGj
taJ+gRjWkosIbRqrHfoJpINNxhWE0JR4fF17m++M0CqC+Rz+O7biPeUILG08pKOhPulmgK8UrAql
dSYy4ThjsSmm/iMVwxFnwmnRUee4iTrHVUGgkjyM21ncGlzoyEUbGHr44CCs97eQKub4tbcAs7SB
To1jdRui80bzUWVBmjd33bzXI1vf1Wb9HYsw2g51F7PgdcbwNWl0iEaYdZu+3ymUaHvhtAFroyat
cMitP2TEIrulpzNN2nBea3+FWbCW8tDq1rfJRHFhDgkNUQnxjjVcmcJLFYiQvGRaLyKqA6prZEaN
LHjmb3NdkoCcJNAFWhVEc/cxJMsPo9Xx0PRUdEQYrJvfGQUgXagKwmu6bNzlSIdKQbTM9ceMF+XP
Ldp3Avyfe9HhF5DD6lo0HxYdWqZO4TFrJJR2MSrNPmuPNAEAwsTNOY63LKW5ZJFbMSbirMedfDd0
W+1JMZsoJGTGytr6lWCRq3Q6ORwUKOIKcBTJtckeYW3b5euM6qJRl2bE4buk7j0TQozZW0DKkJQM
5Rr7wL/qbLgMaFphsQfW08JET0Ndm7rbAOf6kM1kbvtIzk0bKlKbLW0gAVgy2gm3UU6hrfs2K3le
Zel+aGec2OOM/9dqPtrblN2G/h90HTgSvttjCZjCTFscipXE4clnHDfSQ6IYJdXxEX2vNeYywF2Q
UmyCG2kmickoLJ0tHUWjSrA9LWkS8gKHArVJSU+oLFnQtXYHh3p5iexhfbQBtkCX75ea9I9kiY+L
GZ3FTNwiqRnE6hBg1yBPkluidrvQJTZnwbBZMwE+22Q7TEi3PGyfc+AqEjeb3AVNhjiYphruLSmG
W0pbhn4zgedNS+9HS7mC6kn9FsmZw0InWGq3gNShv6Qw9gzIFqqm9oyMuTkA4qU55z3O0h6GPwpT
ZDsOiaXh8i13xtck5TKDj953WpH6SdpjrcF86tOP3euO/oKp3VcksY+D/grX3dek9DGaA/qb5fn6
2tcfDifs/7zX9XcqivasTcQHTZ11GK4Tle1HFDYtbbv6PEfIJADRbRMMR6dFUZmfrMjur/dft++2
7aWbJAe7ZlIr1XwTs+ch3tXdfXkct5kayoDyPP/vW9f7Ct06NbNUB8es6WwkW0CHcPk0TQeqWBP/
uXW9z6p7w0tqS4ELSwhxSUz2cNI309k4Veh+fTc1f3WJeJ45Kna6u067QTWVvyaNC5UNW0g/vDdV
jKMyUjSbex0HaG+FB2eaJnp01v1YT+UduFdOjTnS4JR8QuXS+Y1cdBtpxYta7Q3XFM76wEOwEjbB
MBXvopVfJKrGflvf0KNFTjuSTdxngPmj+Cdf4EsXL2Bp2m0MEdEHUV9WhKzGrKzvkaouHjzCi7ne
F63xOA0rPZb4u1yrB90dL31rQz0sP1Hw8WQMlxTC6GxZe5Sd8HVHMiKsAc1WxOpq8yWTkHXaCb0r
ex0xVW/uahOxILqBCk5/aJoB+O2accAydNYwuyi3fayj5H7MYlau6M/WwXoeouRb3Of+rDR/pTG9
7+kmHHRm8Ywk8MpaYEAb47kT42NqMe6Fnz+FjfR6vrZ9tHEP4vt2kg20mJokCGK/IBjcO11yFthj
fbeI78gTpYQgZhqWS/Q5DZj/xrLENda+JoyaZi09i1o7unPDtN9FW7LC/9SagFrsrRtCJCtRJ87X
H/GY6icwGM9dLh7iI0kZqEtD+4NQzOh2kdNXVhOnGkNzjbX4YzLIKkP/4fVprwexeowsGEiM13CR
A8LZ0oyj8lUft5WUpiD+o0DzmtW5i0nb5HKCZ3Bq/Q4FXq81l94sHgiZ03wr3wJzO5II1mEIWjui
TT0Tv+IUD5YcL9ok77Z/q5G9tKb8vpi/C+bOx7qMDzWaaxrNm0O1YdktYYUZymRB4xiclobpqdPY
ZyeDqLkZ7VfuYJsO+xGsRFfSvLLu+LIowtARcBIX+7imFQT5gca/GYD0unEJEzvWi8J1z5q+RpDc
ltpjl0n9QGXM3B1AoijWZcoOmTMiMU0eRjHPJ1vSaaXjAQI/A3dpsrcUSt4a+nLrjuVzr+Itqe6I
vRE8a9eQ+0G89zLXJ8WhQzWYt7xhmyNwl1jGzsZo8qMs6/P11z/3obCDgLHdmeSbPa2xv6IGx7Ls
LoJMAZwK1JGqGX+bglA8N4H8h7ToMA8G0SoF5OEVyDcp0bdAxxcs3tDhcH+BC4PJd17L+rFq656s
BYrppkh/rW3CDaf5ntZoUUjdckjz1s9mm1xavXkutgAPu8NNjH1a5vFHHDtqo2HTOpoBodE/yXLx
mKgY7j2k04UiKi7HzxodPzpT8kVxc7OkT+8i5f62XCCMo5mQdbF6Y6p9osvnw1nmD0d0/mSPlYfs
D2j3QDzoioYEgBVwXD27tXLAixnRRf7qmPqNm86UQRXlP2oqdTuYDQJXRyUc15gOkoojQ5ahV1RK
4CBYXb8clzctV+OLFqGXpJG+zwumWMtCs+XvZcvpiwSWiKRuzjedrsHXNrAG88ArUCWMPi51+TSq
Ftmsa73QOCQ3VfXYY8f5Hf1SGYRxSSJQ/IDck3kJWtGgrprkwHnqYGT5vV0s42mRC+2EMgpGQfuO
AazOyYGzpouZgurTsklqCInasML+MTZT7TQZ2slCdnwnFTxQBJccjylGIwayt4NibLY69jldkhuL
Dr9GrXPSszOLHnGSNTBQek+rn9fu6DVGY8N0GZ/o37uHVde/FgdzKxi+GiQxk7gIylNfQtRwdUBR
s9BXLtmsyQTxqjnY5h3pqluVXC0AM5yvuia6qBry/ZQxICxaPfVYXr0ROBhUNr6ceCqcp3g1D60R
QZjQmuaUTtZ779YvmmMeGQxRtRkWLsETtdptbGGk6dycGLn6RU+oF5KYlFGrpFxtdv2lzeQj+pvz
XLMmXDnoHcEwoluGVzCmrjadyUfyKPU5Mgi8GrKTTW7hwPqGKFE/VutXaU0XUBQEvIUGKpHpsxjf
oiL8siftO8ZMmv11SgOk+Ayt6ORim99jS/xZ7JdVPOWR+x1oAFGHTEbM8pcEIO5XEz0bB7dTlnzZ
hjqLJMeJDAs2DO+XttIOTkvsMkn14eY5IlLwOBbzbWPSICmZUO2wnt8mfXUqbdwCDa+HKEAy+igI
eWBFnv4vts5sqXUmarJPpAjNw61tySNgm5kbBXBAs1QqTSU9fS/THfH93dE3DsMBDtgaqnZmrvyi
s+KBK0WTL49a7t0hlhCav219vC8bA5wONDZP6TALhuPi2qd8pDlOyYSpQ7dx8eCTm0n/2Yn11VSQ
CZq6h3Q229Qmd1E7UJs4ZB59PWkkWocep2R+7VzOmHh6hJn/1kiXKRMFS5Bz4DERqKXobsimx8bp
H0acEhbnFt1nAc2K6uwGXcQdNQya+KK7xZUNlGS+wnAJMoDpNQflmT0HNXWec5VcJbqKZFQRmCfp
A9lTFy5cpcmvTa5kxWyK5J7JGhYYOCCIy4SKRrmh023Gnn2tpIQ6qexDHzehPcCNX9rDghpOoqD+
op3h2W2Dk22mj0hDvKx3rE8fwGcfQTqw/qeshu7byqX3MqHrFEDi8mjVxF0NH4Ln2B0ph44yx/qs
CtYuw9D34ehD8lWI2hquAX4h1sotW+5K4IK7pbBa6N3g2rC17lWmR0UTAJt2o6I3+jWNEdPak8nO
pzdrRUsHCkFPU2+OAxiwfIvAoDhgnfptch67ZfxoaVENm4aOc7pdwf7LL6/QvTXIkrDStZ+RbjJ6
gDiiCBudiW1/ASy+/cTBZicAPdKaLfyBtXszckxoA80DBaxnTjnmLhPzXenwzg/9Rzbl3E+TYWub
w1tfuN+1AhJntbMftj3nkqIagIwiU63SSw/zbG3LvG+3TidYShWECqb0Wid0+EkD58Xsf4sCgXgi
14BF8CMTOC9TItrQS4bV3LgYVwV9vbSCFoAkbnrjWjC9CK0c003i/RYUgtb6EAX9+JAxhWo7yzik
iGNzRqIPWnK81Wz1YWOjPRD02zXKpjmVDTGRp3xnJXiNY6W+iRE8xBAhYu9x9v4qpREz+uoN+m+I
QgFT1hxIQKbkJjuiaSyzzgEl6bSFbDLpLxtD85i1GhSjsopNF8F359zLdS3dFMTOCEE9ByZD0nl0
dwnztlWm8GpyPyFs3r1nuny7vUkNnKu1byI/wHuuZqcJF988YQuKjXen483KifZoxotnG9+QXlZT
dmu2c2mJIPYB9ag8WhUF34aa2oNBp8HfZUXmaP99Eb8yBRxAxLdfSe38LNRba8kv9+5P1znlARNk
8u4PHNX0UHFyl8V49cuza+JunQu63D2TDI6bHNzE/NWdi6PwA0iZwHU9B4t3zdF48cRoF73xOZ5q
FcVFu9PM/Fx184NtAnSgBSucmO7A3cJ1kDD3wsWSh2JMdoZpRBDjn3yhbctO+/R82ggF3eve4F6B
BPL6+as5Trn0cyyJQr01S/EBCvQfmjojguDUCVJHX+Rz+7X7Mt42HPa6c+/po0MNGtkU1jmrl5LF
px20LStPRFhtB3obDoo+25E+xffQi7FX2qhaBI5IwzKLjmC4ENgHmVKDTqBK11pOfnJb1ek7vQKA
aQn7WMT6lmQfb0/Lhcdr4scirR76DC8Z6gOYIZ//3zfwkyyQijc+eE00j9zYmIZz52bQflWpnQoL
qmr/0KfcpdneuIoomnjSSMStl4414NTPW4VS4kLPXmnCT6JMpk+5qR9kIe+dfrwQzdjKwWXvYBwU
50giyerAr0t2oIKeFgjNK2+sfpkjvFAL/suS50ekVC4SifucNS+cKl7DjKWZW1roJAUikEoF9gyu
DNXMrxn4rOhkoY7x/DHn7kfmtm9TJT/GqQMhBl0ONCRxktTydpQ3XVqmfGnu/ZSgQqMexZx51QcV
UugKffMMNpP21GCroapHTH12qctPx8RwVdN96rWvniyjQUPByhmfBn5/KBu+w9IH1nj/slHFkVfJ
o5D5tZflwVZJ6DVIVGPCvXUQAoZcWzDiM9gq1JE3jVSbxfWXXff0a+ldmLfmuR1YPZG2e2rYj7eO
B307Lp4nrd4Z5fzBKTruSFLNs36RdQZwiB7nIEMu8waSLst9afEbi7qPd1rSRzc3N81kZZRHri3A
k8qw0cC/2w2GCJsYTURQaWd0Ew4GgwmKE8ffBhe/Tve/5RITWSOF1zEWMpuENEeufrMhfy4LXq/O
FA9zlX2hO0DvHg6U6bwRawyZMjI68rLnkQsdyvZ0rzOwub1WSWqdcIT81JQkb4CzEjjdsG6zV3T/
BLM/UffOUkK1z2ZBarsd5u2AIXDjLOU/E3Ean4DYWcSa7S54s+L0w0+qL8cwHibBuisl5awYCi34
0ns33d5eSkPOj4BFutCPg72iLLy3b0LEnDzbATdPFqFNEG9hG3Pus8O3MHExcXtBbQe8ZGHHTprn
ZaJya8CNxzsXdUw6Gxx7LRKukbBcIX1ujd4FoO2hB3DOamMtWjPS8QbEqj/lzJ/XNrSRv7NwXDja
zZypv26+9hgui6EDPDiEvUN7RFBqDxLTZKtNXOncy5KmNBIEd3qJ/idHJkdO3BztG741bqhUXwjL
tV1dhs6CyDA78y/hD4qV5hGZFuTd0itsWQTNVT2QHG8/ZAfz2QrAYenO/aKwmXRKe3dthTXLyU8q
gQKVA4Rh4N/OB1zR86HLIShK6ueXWgqKP8GeLsISx7+HrB6YigxMsXARpYwIatRuEyECxjgu/Ma3
qVo2SYHSorEGcX+PBbQGwt9lR3c0siPt39mxrRpyrW5LglBrD6y5OHj+nv5NoEhfrVhIkwZzbWfd
gxCyGDKCOaEGoASVtIudLDk5vQOwzOXZmLMSMRKxZxFJn+Os9latc50KqKM8sOB0OLuZmixck/fM
0Ik6UTGx+ZuSAeJvkb94+PvQTHw0nynOQnfIfayLrncgcMM9eqIGgmqW5pA7BQ9jrHDbUYM33T5n
yhL1/+/p39fYueVtcqqGCU2QfFFU8imLGkDt5of+exAVcRVaGXGC/32cgT/R4T2UuaWO/s3pkvZs
ojpPUaEZFMcszbl9/D3tq/LK7Zk0oIOLH+8P5v2/KVwS78ayqs55TNAIvOgd60mp7M1s0sE5O6O4
BhRqw4bRQq9PPiuviu//HkSvYsgFTruN5+lFJBPkNJ2XCkMZgWj7aknkjGHY133ZHDlJWdxKvz7+
fch68pR2pbnv+okiFy3ZWImf3wM8ZDPjzNDk88A5KcPFf9jCt1mmMwCgrxlp3oTMfSC7lD+mgvok
MyWb0M1NhJs5w2sh/wGefwG+jTb/iYuzw6qIfAQYYHvDaR6827tb6trTTFNZNenEwux/Qz3cjvI5
WqRZv+dWtcV6430EqTDXfu9/Wz4NT03gMZSyK3L8NNyO7SYWBLTolaNZNDVvlSXei2Es9Og07OI9
yGps5Wisymo6Hb3Ou/dba90mBTg1CfdxELy/prppZqUuIL0HrIX+nrqOfwNmlOGgx9Xuvy8xbl/n
4e9ZTSzIOTuXbz3ok8hTH0lckSPrfAPjyrTrB2HcNR0ehnSQVvj3NseLQO9puGjSRUPdMge/nbXA
5BWKbw6CbSVinCwWlpWVI85010smJ0yOmYW5GBVDreU18Ij2RFPX4tzP5G39VByklaWPJjwIUtJv
zgjsTKTFd5Iwa5vluAE8x6XHtm9bj4J7bEe3pxLTvTE/WCWUgFiOuBm8PDgkLC+zKWbjnGdXMp5h
Wgbz1s3op/Lqel2m5OcUQ+KVY7GdAhX9u/gU2GQtLbWef8dbru8AsK1TIfDhmGUfmcqZaNQZlgMp
UA+I7h3F3bdmx5xlxnhkVjZh3WGjN+lZdy5FzNLRjU9TsnDqe4O8h67JMeVX9mY0makZXMFFvCR3
C3LY0YNA2rZLd+iS+STZNO+1xARShIqyLBSNjEXy6hVN/DrNzZtuImQl/dwTbdIWesb8FiMM+ckk
l+528rcJtROPRY+FrWIBAFbrxrzr5cWpcAvoNJVrsXoX+etUtTSatE5wIZL2L+hEcdBYydDj0hww
9AqKSy9Gwiyg1WVCw1utHxymDbrLYLZSAuCcxqAPKVZGegCxHbrYA+PiOx+7AddxtZMTpcWerWMU
I5OxhU/1qrL6Uij34xbSztQNJJtTnYJz9MqSHACZmzkQpftxOwlXrQwM5UGyN6ria2BvvlGuTmyx
v6XuhSOoCJi5MDIF3C0JKmEs2cq1S/YBF/y6xI59N/STvzdsvmmuKg9mklFthvmfl9rt65DBSexa
GZYF3iWia/0zexUTLBtWE2Zw/XPADRpcw9Psmx/yBr7AvNhfq4Cvtu3lqbo94Mvbm24TMyxUDQgX
PX/Bb3ZqGkKXiUWlAH1OB6RmbVNCmCVSF2QPjHzO0Fvia+CebfzjR6WRSqcSOIscCB5YYjE5z9R8
bJFmuNRY81ex4EcVVexuO5t05STUm+/GJM05avDhi50iPwwzHZz4WOniu1sUqJgtZVPGr911bwnd
lG++5urrkiHAiSlCqMyu32kLfkxXYLmZOHCfKouG5jLx92xaIfPVK6Fb9nefW98zMhI5A3XOm6U7
FcP82JZFcBzYseOmdfdlYb6wD4FWW5vT1g7y+UI+5LUtRqAic+Nw7XVvkFRaOZ2JIIah+/k1YIn0
RyjgXvkWVGRTC5ddotdZT/GiXZoWpZiuN0p1BaJP3FMvnmIFCLpAf0JP/Gdi9eU4IUuZBdGYJdO7
nqUn4nHdncoO1VxYDD41eWxxe8vKiS80ji7HzuUqsYzUP6r5bemCu0lU+ZErxUotfh0GLvwFpbfd
2XDZMzjStkOtztBugXy9NLoZLuD2SLYvrE4NrGTsP5jSLDj9WDZm95gBVj5svhOdeViI0vQwyPGK
i+tn6HJ6pXzScVo9A709Em6nCMWvwAvXPvwcKo1JA8/aY1YvD7HHuQXY7cre2oCfA7rR0kmecy+F
Bqz8bG/fYhJ+K72T3nFKUBYNwrLhOJ9G99uZXbjxJCytW/1zSeT47Hcj26aeVLqMPzRhFuclwUxZ
mGgmls6IIA3wg7QMMzV6AtdWhc0TrwH6ejOe5tx6kAr0Q23qFNOKYIdKX7yYLkVnko2yyty7Ce2S
33lAchupbaqzf3kCB2TsvtltJKGDHTFKk9e8kZCP+gzxpqyKJ5h0R9LmTCg8b7xveXt27A/1LUrH
wt2fdEfh7ME/xi+163KPTTD+2r2gpGJAJG8tWlHxyBJ6GAp1tbNEhmyA842GGYwuN+11HphQ4WdG
HaOWA35gRkQZm37Kn7MRg40tTQwnhZmrroY4Au1EaJYt1UPQuKcqJb6pmZ5JxkqZJ1+S5e99ois0
Yqlt7yT2Skic95qPoON4SPd9x59OyAAqTvkvczz9aDq2Fclp+AcCjArZXmX3DgORlEKvvE3mexyO
buSxtYwYixxos4qxl1se0wCFBAKgAi94HwKV5Z6i3xUQVQ+JQysvHNlqV9DFgDsdzIjW+ycXy+IK
1mMVCr06deRjGF9b2a4X8EG92+RO4h9aFzlLY2vKQyNzhrAbJ+M81VvNACj+9yBn80EHuBfpOK6n
BpwOF1//exCD8eomNRslH6yIM3x3Od1rC1Jh3/UpLRZ3pCOa/WIM7j9aJ+5imW+IR1Snv/fX1AOx
Iai/Yh1gM6+dmHN5ELtmJuYbDnJOJecFU8+zTN4dz0/DikzHuqLIqapjbRt3QBEbC9d5ImgFifUx
wsZWbFiD0FBXxl9t95QAqaHBCVNJB89n0xr2r84c52CZ1GBhwrXmD6GsiKDfXTc66cls5y6sBsFp
qNe7YQFfJiF5Fl1ZsG4UwaZ1EF7xAms4+OqdXZhQtQQCimQYMFmm90j85TGtDahAzhRsay/PufCS
3RjM8bU2GvPZY1hOPgTGaqJv/m4jdgD+3IKivGY2T8pYWeKKAQp3oSycgz7g3YQ8Z4ZTqxsRNWjW
FhQomHCHCZNWTm60ZDNO3Hp6KmLC4tKanLcgLy+VlztRPtVW2EB83GUSZRS4dpE77ica5hDKzN+4
kCiEZWobi83/TAx34zWZ3OmYVGta1M2SEMqQu+7TwJnLDB9naWXMYbagQQUDBjplLVuNFQESrvEQ
QE47aMW0nW9vn5l3cAiGGS2Qne3grjKIJZ+oRY80A83J8mmjtIRtkPc7mz+IAXp6pWd4XtkoDRvS
3NbBBuG25gzsDkU9BGeHi8EA1feY6uPHVGSXsfc7eA6yOi3UXeAva4id0xkVjZ0NaRmRNbLi1z4f
FMk0dpj5HJz1Od6jXrcr+i6cnR3rCHWTIXc+BlnC5XhZAZ0QeyGQRH82g7Hi9qMm/PjK94DVL922
801w+b7Abko3yKQo39CxecQTXMtJQuWUxMnzPqa2a4G/DX18TR6VQQfTiV1AmD/jZoProqWRLTaR
A80V3bi3CjgG717PSNvrAsBEudinzNVYXes7uLGYeAF6cNQUGJwAQ23suJQbJ+vVHs1auxQ2pB4N
FEVnfDVCF7+mKd7pvH3F8K09Tq39BG40+bGmKqrsnnocxvl39lR8B3HuvhQ6wX2nmof7Ms9AQvGi
rciPG1saPtpr6i8s1rsm++eWl6Qthp9xIbk/3e7JXRdctY71ytRKqhRz4UaSEdWa7/7lpJWnwMoB
QtQe8XJFVnwBi78v6vxMWiyyBs87W73/7jJkIl7pWHBHkuLsoAvn5RxvJKunI0sI5w6k1LSpcAOw
Op7sM+0xOTel96mtC5RmJpSsXhEkAhunLavH0QgEiiym2rwo1yMvfjROvAusAu2zg+iLjtQZHC/m
j4v4t+lHjBfsnK11f6tdMo3l0Gjp6zKCDmtkH+y6vvpXMSGHL0EvXmtVyTprq2CNl0KxiBrgUkyx
86ZTuLBJApuRstfMR+mLXwC+Tth44NR81D+0KPOc+n2kk+2Kulma4d9dV6gihKj+6+Y9Vx//wJDi
HSdPQVo8w8XSawcW8BADzPqVerucKz4xsrqt9LCep7Oca+9gWKkXIU4arMPUNSeStPm7ILuN/uB3
ThZRYY1XDxbiBhslK6WaS5tofpZSatRNQ3zjgjv2ajwsOokc0Q4PcczFRyTcLNIlf2FDNJ5kQOyq
JjQKBcTaqKV/MgXEP9xyTHMKTDqMDXC8Olh/TbVAaEhzAq1jxNiM8GsNT9ewsWXpsWfsHd06saXy
X+Lgg+4f/cDaNt3j1GdMxrHSdX2OKsptIgvKbAtep75Lr/6EVEdMR+6b4LlzqnjPFGHa6EtjXOPU
yY5ga2/BdrO56z+rCQBGnAdrx7HsFXEJgEHOBMfXYeGpNfK5EenR1xsPGyyeYc1XNtMqoz4DYCUw
in2eu5IdbN1i8s5xszxoMxIaDVJhLofyka4gH/UzvWaB7O9AFz3XNCdXiTlc0a4mshFYZZJCW7ak
wF79QqvPvDL0n95QkTONDZ5X8qGJPIGcsB86xw2Vv8cD3pDTE8S+eqxFMem82yu61hLXuTcSg8pQ
Uecn30CH6l1xm1W49qM7dbdIV7bNDfIMwgnUekhjl7KnIobW4Gp7kznlalTw1aYueZ+1OSZyrY5z
aqkzZSuPBaFPjEapsU8aGs9BmlPAZ3bvrXONYRFdshp5o1Pyn3drUO9qNmcMB9KW+7IwYf0mvhQ7
o54is9RZSA40yxU0SsdZygQnZ+FcV9gOO2x/a7hv0GuGaiITqv+2ua5T7URF9EiWztb8U0Ubysol
9wtDoiL821yXof3Je44IMhzVTy0SZpSCAkx7tjjYGY5UBR3PkLMwrpN1jLD/HnTLbLamLpF6mnuh
2fPVhs8Umrna5QwnIW8+Ng26WuLJ7FQXmAgcQ1wpC8Vj3leE/VHqiSejalEyU1vG79AC9I+tcdwg
fJAwARwMSws/15gqfe/k+g9xweFOBdNlwnkWdyKOrGre5V4C8zPgNiw85e10zMArVxry0vv4kRsD
mPCSLGLdmmwgJ51wPa4mGz2sY7mZV8tGg8/FTveg53F2hQD2KHTbD+0CJ+YygoMplBbBitx2vQ15
rGZNGyM7TmQkoAIJ0uMY3jbz4JZrdnYx38S8vvKymkvEqib784DMQOYUczqe5+zYcE/du+JStMLY
cnrgrmhazpSl+ykZym1sy+jDuDiNSWZHTVYUYWvad03uACpKKhIlaGYtXkJ8qetUn0ipc6Ft+mZn
FbxWFjkXklkgVgbzO1BK4JRcXiytxHAeMCUcNBwBpBpaJFDb2SAP4vVOTch/1HY1HaccpSFuU531
qnOYW3lbYex7uEvW5Ikw0fASNstpqBb7MnYymouUvb83b2DzpafEiR97Zbb7YCjvVQHFlIZpbtQ9
dSfMW0g8kDBfDXMbPywicXD60qAsB2xeLMzWjZ/+xvGQ4PFFuLl3XdvYCG1ADSv0E5MDM+x9w13Z
mTqIcRCRU6OA0VRmRoZl+etSFCTQNOYgmB2Zi6kqSuUHu5k2DNRumubTJMihVpLRVIuxnw1AxTLh
oG77OG7bUxeXJyhretjjgDSGziBLaH20SmuOseK9tAD67m2j/rSdZrwjmz3cFaKxKBmB7cYkejxl
WHBOqsjuLSXn3d9HQbOFlM+J6rHhhxlHyomBVodiPeABpmJhPy25z7tFJj3o4pn+kFbevjUOaT0y
VgnowM0sbCasQQqvFHTrqfKzswmAKrL9BfkdHOq9lSXJJk1muQP79pCa/msW+OXdYAb3xJXEyQWn
xkzJsEPTtdl9tSWN1Z8TJ8uln+xH/DoPSs3PANfy+wZ8Wdznt4nJCzVGxVNdaOlZq1XommVxEmn3
uJSluoy3u2mRHov5L1KYg0Rz2d+qOQg7WPtX+kKOPt3JE1jzfVuDFoiRlHeAcdmIpFloddwyC1JY
9CeRS5naj0YLvKMrvR4GrWdz9QuKU5F75NVbY58XYowWIwUtrJebxfKLXWHh8Rl6LZxndiem4X5L
ndk3Ga48srhBr2Pkx4gWkHQTuLN1dGdavnXlH63hVKcGHDCsNCmdHLWR6pjQXDblZUoecOzYhRYz
NjMhf9A/QQY3nRcaY9aRtrRQPWMngs5PeFSCnUOpFL1gqsX+f2xBUwhB4DubfOOSagjMvJt3wSgi
sv0gQeW1LKdtEXcWgbawsmqxdWc2U7WHW6g3oPgN5XyqNJQ6MbkiUo649u1kRKYbxOHApRgfqL7P
AkZvGeTPuc+XTe6XV69ZwnQk+ufk8Ve66N29JQcoB+V4l4/sx/Isucus5i1hWsH/m8lwtPIJ5qpJ
LhWcVeaYU1QsRrfqiWpg5vays243+h19qHjadLiySD2URzU9rb2QoDpagaf5yC6dQlC6JjfBiKpb
ImeGZe2d0J31rVYQl/ZqRY4Kn/Kl1El8qnhCTQItBjERMRlQGXjlz7Slv6bq26PlsgArHJdaqoCF
UEMhGsY5WCc9muiqsXpxZOR+DxdA3xoaUdw0pnEh9oncl9nNhM0G5djM4FjH1jnICeeeu0AHnbMc
A5JLcl4OewkU69Rm43xaWP2hbd0EeBP3slm561n6lEjo0n7Lr5kc6lCz2WhVfWADQGVd2cxsZqn3
ACBFy0RY86ofZiYhRTMVN28++2i8pKytyAJ2BkHNDsLk2uC2tGFH/ExxS7mGoBVEWf6s/L576Ay5
Ek4CIngcEM6hdzMcZeAhi+e6xUXo9uTO8U5vpLKwkNdlFy6ON5EUrvXtMpcvQ2x/g8dDiyWhQ9lW
xCgO2VqvqlPdc7VLpWHtBwzIOIey8jLo8mUx+neqs/wN6ohPiYDK3X0HC/89mKgOpb8luw8oNw4E
Ne8mTjBMd4794VbkjL2GfwCfUiEDzdYNMP2QIkQ82Lj6/cyTF9OPIXpWdLfV9txzszH65ejdHoqs
zfeO6RP67t4LbuI7fyn0exiWy72HQGWOSbzNcEmJVbdwM1DLwoWctpeTW1XPI/k9kKJNdrICi9Jl
54KqCKb39oAeYv/vZ2iiCf6FG6ti0r1h47JixAUVwz3wh53vcc9LR/zBlYtXOW29YZeV7SWoEv6y
XvzqyZhuGkasAC0AwaaORmayg4QSO4W6I9i8QbVtnnSBhNKUv1WwzJB1pU8apuIwY/3ICdQC3ILD
ih+K2rhMsk5VUu2DojPOpgcR7/aj4ipi7Eull0g+3Kz9lnMWR600WJLGsR86a8fUtFsRZwY71Gq3
7NY3Y6x1h2oBzVJ0frJ1jOUVREpyqqinrRg37paOMIZxe/CwPm9QnujZSZ38+PdAI8+/qU10tI14
OiDQLzvJK5T4ozrwa+zreaFCl0VdWuEaKMSryGJwj3RvAnWyI6EyD6wJOthks/WsEiyw8lrMD74K
0HhiZkwUb7HqG8ilYXI+UsBAPsPttu7QfOV6/oErhNkHw7wxc9RGNTF9PpO/WVwmnxkaVlq37dpV
Dqq4Qw+JJSNtAfACOzrPyG62iUZsF+fD6raIc237MwW5OZXli5jsYKP7uDXtiWB6i9NJd8nsqt5h
fsflB5K+RQCynyjRc+xwWobvvJPEl5ptm5AXdYbqheE7rpEGG0AFr3wlAxxU+oJRhyrp0gODAT5w
LZKtUGBS2FvsTIOyKT9xacNikS8KXp1G/y6py8toR9SRhNhPDicvxQQqyMEsyJ+pjkMyVt6HpMqG
+I1GzvRdK2i1GHQ3ai1fcg3B1JZZQcPxb96LbLzrYgtScPliW5Lz2pzeW590rLDJd2NTYRGbd5SM
d1+zj829KJkj8D9Nif3e4h1f4XkTqyUwHiUeGSiu3qGfjXeOIifk19s6hf+TdRIB1KXResS8y3UA
rrQ4YvERYWl/OwmtbblPZcuebg+5rkbekNR9sqcarK8NnCl2XBYf8a5pvI84sEkpi/RJ8/Qn5k5E
pDvoGQlOlKH1rhp8Tu7iMdkeBcj6YcFkxHYF7MnN/+mEKTMNLEr39S1c1HsS1kSbrGY5scLkEpeV
AIPswWcTUyPoaukhywiUAYxatxjz/djBrwQjI/bRHatkOvbpuQCvOgSvc0CAKSFGvBpcVp3UfeXQ
0K82+9r1YhNjSZYCbJD3EiwaYIjs5dbIt7Jn+wzI7EyEZAvs5i2Y62NXYI3Vy/65Fd4HSPp122v+
2vcQqi2ffdmA/9YgCtmR3s0zgs4gSJDpSBzjrP40tIHLwDJtpqJdMMGQn8+MS6JLnDzAq5Sv4zgM
0jA3/xEYww2YQQJCiThxfXooy5hDQp/WtVHItWv3W9s2n2XFKrM+LmZmE8+zuMPfAO6J3LazuDgO
xoqmEnttwEkFj2C1wAwG+dPDDGPybHY47FnnPNXuDuLGpzIUeZ2eSbXfvg+NgasIE7w1THHYSPxq
ulk+9Vr86pbi1Yyzd1nnV9qcaZBnnOKThcfChqKaU0tTAqNgXwLoQHubSvP35kYxym+v7PVomry1
yJO7GeDkrseSbikb4GyXhE3n3tEi3ezyRj+oKfkuC+uzqwgHFUl+0vr8vp7cRwKxOFKq6RXTzA7B
+GVM5scCPq1P5t8vWE95wmNL1cL18NNnXwEToR3v1nLKb+lCFcrfVU//YNeRT1ZsO2Ud6/SyoQmz
2X7tKPADwGAc2sJ/rhqQUDp5EWOhXQc2wDrF8B6ppX1HPb/KhubTIiBM6GPKSzyHsgAWsvbNnh4Q
uugAIiFg4zFtf6VoPudg2lLIxCcM/dVjwoK3TF/6HVQpyuS5LJYp3pH01tGzwEaqIPPYwa9HryAX
VFD8g8IHpZAJsrw7WW0aOQ6omsT2z8Tc6B6sYGL3cFPiVCZ4WornQnY+TV+oJ0vZnWaHXU5gmVRi
55T0mHdphnBfZObOz8GfNQnmOiwadhgk5EkygkaYCcVH76pd25mK4if5UAGEC2g0jVhcpGF8Tdx+
3lUie6phO7Hzx0kYtDNvBCwl4ngOE3WvANngyUluNQe/Q8XcOaSn69NLHSZpa9oHhOehW+RwrhaH
zZ938Su86uVA9LkCZMKO8tYGmVP5hPMvMbmKavPPpKgJcYcIEt64qYKu2vpttRkzbHejj2jNkIB1
aRCqJvcuRHJDdWucrsaiPNnxDUu3NE9dyV1CpT/drKmD3XHj11OygeRqidLzYiRBzx9aPiSxJLYy
cm2mhiDCCBuKqno0Lb+9dHrGLET2NJkimmv1Z++c9UabXg0OntJh3kjc8GeAPZdPTCoG67ak+Blb
zoQWDKyVNFyB8bF0iMJAP2nl8red0bYrvXVxTVrD0UrMp9IIrtDCeEMYDYJOc06x3vmRIeZywwuj
YAzrqtn/6ZWGYbzQa0uIDg0bwcA0QI66vUHbRmz8AHVHhW7mmyS8YvS6+GzHi6dJxzs9Sf9ZOGdf
2O+M6+KwWngtE5PV/0JRgTEXD8ojkjxr5OMXA+Z0ziCRbWu3cMRTxoojnkusYd9jYW4HpVbcKb6L
lveJedl9URctG/06B2ccUi7HDm2yn/WABX5exS8N3R4YK+XFj80ryRnM3S48Fmd6QI58L2Q5w4kH
DdYm/8aEgaM/c7BSw1u1w88SrCRdqGut05fQQQWlWIKexrT0VmKsvrAicVIo45JT4tKMYp8sJJwY
l9mH7vbw92zB8UOiU3vPbc8JvVuiMb/FLVnzykPTFhjZ/p4CAuTpf//098z/S0H+PbAKo/MOX0ce
V4eY6Mfh71k9Gf/n2d/n/p8P/39f8t/n/r4Yj0V9+O/b/p/P0f4DQ2epjbWzUNyG8fV/PmSJ+T8/
/PvXv88V//c//Pd1RSZvieHbj6n+nv73T/+LsvNajh3JsuyvjOXzoAxwaLOpeQiF0IKafIGRl7yA
Q2v1bfM2PzYLzOxKUdXV02ZpkZcqGAxEuB8/Z++1f7/vf/W5v/z6v3zLf/Nuvx/eH37m9wce2Wb4
2+P7/Tf++sm//Mrff+b3P/Y//ZZf7+H7G//T7/nL3//7vX5/wSEtcJ2E9Sf2tC/SRf31aMp1jyR0
Szow08AU/jspIMtIr56dpMo3hJhVy0ZYxC+r6++X2PeNWQEnmOaG/5h+0hMbtk1ab3s97/dN8s7b
K8eeCWpFxO6w91u8x6VGYPegPyWcUPdZHeqbvlXuIHJ8Fc4UbuqcIqmd6BoNzMOXskaG6FYZi58L
x08W+f73G5l0/XJyQgwHauwVaLa2Ne0Zqt0c4S3kk9ZNPCKIN44KvQX8oU+JZZ8rEd8rgz5uzJ6I
VmiEltdWleElL4NhG1szVFdhJxLiAodTJ9ty3/fxzcWNDoIDlZ0x29jVLM22MgUUMGgvbAHpJosU
JJ91AMDye62z5mYqCJAqZaCBEXNvYD3a0Qfi4IqbXZlvzNBvGVJaKR1av9n70y1QQh2QG/o89e37
zTOZ5m9vUDhN9FxUBd9SBVyKUgGb4zRbIVF2EJL1/U9dg2Jg4oJ22uZDFj4WYVtFNRi6bEORIAOw
xeY4klbEOP+JcTDNzhjZBTgWt+CI5RRoylQo9X0KzGV4lXqDxCmONn5mVgtJ96rQ1mGpPE0CeCPN
+mvbwt5qCtwRXeTBteHqtelMZaKUBc7CltgdU63fh6y6nA8IX1Gm6L1EWTOfQo6Ss9xaIzdzUZ36
tm29LmlSjD27WPW3PtFGi0ZOxrE/WIXEEuIGnI/SQw9wdR/PpZ8NcmWFCpixicb5jD04mxN8AYUx
Pg2HhybN0Q4qol8SSXHSXv0ueDfxISPPd37YQbJMjIJsWzKGVoVvOqtChClKy+7Ci7FbGeBy46o3
j4bWPgXDbPKkT71z9OHngJuKJ+eng0iZMWK0902SlW0l/Eg641Ebojdavm/4WDh0M2mIe2KEeQ1T
VqklKy7cGQYMchk0KIZqTbvqZJeQcbkt1O7O0sbnyRo+QzV/jsB6Rh2b61yWgAh9KqF0i2TakjeK
qDPrnuM0OhIHf86n8oG+u34EYnAK2m6F6ipapYLpvhoRfKqgKQYgA2SExlW0qw9JFoRrC7fqMiOj
JzKJUZeZ+UP0wLk6h6MxJ7iDnW1QdY3gAcgn1cze2fdxzBkrGPO17rhnH1Dmosw5ekXi2VL8ZBUj
CVkq+oCGu7txsMCqIoqdGovHnqDHTqmzq4kvsgztL5/mY1wk46LAH7WWfb+dIuiwyC3Bt6TmfUWe
g1cIVpVeWSdWeqt6ateuxevECH6L2w03p9+slUp/V4Dr0XG7s6LqovVdeB99EaTzLJQIN2BX3zsG
qFM/RkuDaS2mBOicR3OUDRff/cp1KFflI2Kefaxqz7mg/sV18g6OlQSEsnuNVN7eFoJPcA+I0l3M
gMTAIMaH/GWDSKLLdI4oW+b5kLW2wFYsVSd4Ghuhrms19GoTZSxIIovqMdyIumaIlvCAA9/Y08g5
xk3+qVNthHR4TZLsqUXwzOwb1aRL2bI4Y3z1zIIrjk11gja/lITF5Z0E4BZcrbgBNDMeguJHygJE
+txYHBiu7dMBlXsgh7Mlack71FRr+hgroxpCmuSDpGGik7wAJmycTlFBRW2DKioGHkmg58sEFwhU
lPh15JIsE+QWjqaetcI9FlW6yck6GV1OKLwpAk8oNZrP+FJbo7XkjHMmbVcBotAZSx/RHROanrFL
96E6RrLTOvs5HsNbGL5blrzQgFnUVNMIJNc9CT/kggPXIRS4NXa+FLfID3UKB+eSZKQNhJWxJFSY
COlx7+Lf5qidPZbj8DbAwUXXbexjRPiQtYgs1ORzoPhLo6EBrNb1uSHDPlebH1XI5KThBULVB0i6
1hJoM05z1MfhuSYBfd+44EyY8SYAE+m8gi/CspmK92nys22KOnAhZve3kWhfagY1m3p7uuWp+zrN
5S6RxUR5OtHRDVFwJEBYVedYCTLr3ecClN1FqMUpRjyyUEPNc0mL45InS+wnW1io8W4aw6dGAswa
ilfHxHXVk8vFzpFuJjN+Q9eoAPoZT6zYaUvBiinp0Lr6q5ymaQnqtu5ei4AgQrZxJEjBj1aAmON0
9dxKC0GI1zXEGhhQtBdONjHVOY8xEmIwfWyKxtUOm/d67qdXY/qDUcqHk+s/VYuAVnfuX4axvccA
uQ0z67nsxie3No/WrKwuaowDuSh+TBMBOBW+ATwKWy3P2k03lpA4Em2RWPNymRO4kNE5iAJJuIVl
p/gfyGHtaw55ZXYbCFRAZ35ITf3Z8hHqaQZR1nb5rOUNGRNqCdLG9w+m89RGxoM+GiHQwfbOZBgL
PNv6dI0ZFoyB1+1jTi9a9A5eNN0y0WPmr57IM1oNJYpsbTJ0/I8UB0VAjDDS1po3E9vmTVbuYVt3
RXYLHc5YzUDHuJuY3mQJSSZTdMGBG2BmsPd6F5wbJ/aCVq6agql+5YJFtcZLqoaEQZSGRMbzMw5D
fF685IbMh6AwBxXRJitTHwCSmSWzzOouMBsBPI5jiajCfYlOGGt14lW1D5a1heqIuR5mZG8vjMD+
ykMCIQRWlVFWo1eXP2rJ4YjN8pw7doIHONyE6fCIAR/cagKiI/J/toNhbhlPbstKHozO+QlV1tm2
Wrer/HAzMg9iXvTdjdbTxXdc1X8rQHa7vlv/rz9lwX4Hnf4jGfZ/P8tYFl+f8v3fftfpfvPw12/4
073WfwqV/dMH66yRzXhrv6rx7qtuk+Y/olbnLNr/3y/+lgv7MBZff//lR95mzXxvqKizP0bGCt38
Q6LXfP+//dz5PeXnHv7v/6lgcH3904/8mjNrGH9zdMOl52+ouqM65j9yZoX5N8vW6YfjGtcJcbGs
X/7HbzmzhvibRmtUtw3NgHRhO9o/YmZ182+OZhqC/CPb/OU//urfQtl4wkjoDb7yfxHSZnL3f8iX
tYWh4xl1yYhVDVMQ1zbnz/54v5NZUP/9F+1/FlVD41+3QJU7buu1gLHsGb+c+IiOoDSqzVoWcfFe
m+SiLRK3sFFaGQppWz7idl8NNlOkdveGHhQXIdRd4jzm8hwaU3WURTTsHbPgTFdpg9gTqgrnWo0/
xGAYmzRt273b9IdSCT8r4LA0njDosciR6opit2CGjvLTGUME07BxaOQNVwSv4ylsIZ2rAFI2eucO
Hl6a2/cXmQgsknSqUESVP/tZgCMVIK9lk7JoMZMbY9FtyQmAvJbY9Jsq9eTKTECZRdQZqOoHqYqn
P7wG/sWzK1RD/afn17EMx1U1pt6upVrOn59f7HmiyQgzhU/d0coZOA+lce1zbBHM0x1QwlpVybXS
9h+IQpMzCHvxGHb9x+yWb8gHvRcALFdVL8Nr4dSZJ8rUOeCV9Rd1pmHJpwuPgFIcv38QrYLxUAYn
URGVPYgnp0ibgxz8bF24Un82QmRCU1XeirlSGoZyXPJkCfZvfun3h6mb1bu83tSGA4VgQumd5MP8
LyCIk884KInl3tLc8iEunnra6UuZtBF98kDeG0Wc7oLahfdr1hdz03ISqoeseE4NPz6Fc7MR5xIx
lELLd+4EJBzAErGWQzY86WMoN2Qj6Bs0S9Zjnq6HOA7BYOCV1XX7bJm1c54ZK8xojRlR18XWRu3m
oUgVvTRRygDXnO+2cSUAOBjorQOTxZI7nw46mj8urofWNE83JCzN5WgNwKPvnk19VFCNCwlYgw/B
710qbNI3PTRYmfWBlNtCVU5wQ7B/h+n01sF2MJ0SV3hah0h3XbZ3Pc9JYvW+/9gpTsWZ3MNd5jSH
oLVDritALbOuw33WGbzOo7JziVuiNgrakNZPVW5Z2qy1GQfhqwIrLwsjORLSqcTJRnSqfuqNTW+O
9UGmxSa1KduZNWbbejL7M5NyKMv4v1G/G6e0dV8Lfejg8KQ60WOm8EQzmTWJGS5xTULC9bBtZHrz
pZwMC6IxMFk3D5QvqP6PkVru7HIYttJu7JOu6GA2tOFeOLbwCAkwD983k4peKbXo52n2cDbCKN41
VZmf3DAwj327QWZtnNO06Y9Nnaz0gpT4vkmade7XyslHyzVBxDUYlNTB+6CMaCR0ZxdK0p0bJTQ9
FLElXfIIaYdB37u3y8v3RwoRkDBBIU2GYV17ht/Avu/BsJYmxc3kUluZbd/Sk4AgVSX6OVAo35y8
IjwuqS9Da993o0Kqskol2ZHXFC2HH5xs60tOeEyFJ/VEvNsx6qvyRKpFusXFAuy5oggNesxuttEa
xyA0Pzu10g+5RY5HT/nBUWEr/KgAZdLdp1rg3scxKZJJ9SkKt/GkBiw3qSbzMgblnePE7+Vg2QAo
eBCDNXZvge3cMxhbdGZenooyb+6E5jq4T1EkjV/2VL+YpRtCAAMMH7HBHLvOfewgc9FwtXEZ5bo8
VL0IvTRykQnruO6q4lEr+js8VEzHuvzkzDfBRCC4IdG1iBQpHVULEqkuZhbfJTusTTk6qdy+WsNk
XwdUEZua8AE0xMMWa860h1tnQxRlWt1PFtbc2eVZRJV2DjnHzh9I2suJULtTZfkQgMmgWcE4zdbf
dxhVQOqjQLE3FQsIpr1w3KmZFjwUJk90ZkoOUqAGcG4Mb44auFdkb/ZiygbHA/nuXNlo3GuTi2o9
FgNaun98jhBopL1C1qCP+RY9k8zye/jRUMhB4+qEWLp9lj0oCGYQhwn8ErGdPpDIbV+JFkZdwxeT
cQRQWMNRzrGmc7Xj5G0Kh9/+9evnBkVdTpOOhIBYUk5w9c9GlyeCiexXJScKDeK5vv11RcYKlS+V
SgzroRfta5rk695yes+txLghVUV/NOMUpZGc7DlqXVlENKLu4pgJejXR0MGJIkgm0LBDsFxCw3ae
QwtarGIH6tZMOpaQwYjEyvJd5fp904Jdd/zGBI9gwa5RhKfXyl0TOIQbQiRyjUelcemgOOUjRBeX
VIiFUUwvde7Qnpan1Hfn5s+i1NCXMASqdbEOjdELy6dSy+60TvFcaCqTzadqQlpCQuhzWA8ZMQ8V
3RkH97dQvFKJ92Xy1nTTaVCT528oc8boKkTWkxI93A5i4+JYcXQSUGLgfYioUvedhvem8bXNfFdC
i1ZIOVYEhcGvwmbUEXDPBN4pmKIBh1JFiAZyzs3TsFXankUIrkh0diyTCAxW+Hzcw8vZqX26q2R6
8wEcdYwgUwkYkw7bolHcG4HMO98kNCRgSm9eWE43emUzFee9QWCditmQOucuCYxN4vensMu3hYH2
mmyBodwU0ma/HE+aMDHiu0zxIAvlyppoanwLK5DCJHaEXpMHWx+QeIz7Xe8yZoAxYt7+2BHvPT+J
8xMx2cqVAOIlLbZt6weH1rYwZ+QkcAA1WovmtXX584YXoMDQD59U2FeZgmZVQIOS6Rp8oRdqBVGS
YmmE/rJl4UpSB1WttoG4POE0brT+aCihpw9EXAFUkirQNuBdCfrUBnO4TrhBYYJD1gOsffqmVQbm
WsZpGoyLrxS7eqjXahk/WcF84MxPeBG5DsOxIRWt92EN+hFjfmOllf3Rx2grQTsq6ISq3Dl30HwU
jHUtDQSJmSQAS8+5e45h2eDVXNhXIXEnQ6LBDzkhkLZ09KlMlFr/M8l9qLUCuag8orpBdQkJza22
hp7epF4RWAVQSayASG4ATy5rBcxnP3m5QKVJR7ohuKQM7JsKWLdBR1LMVirbdd5CfpvKawvWDfuG
kcDPwPnXMQzWknVIekc664bJX3V5TWbTSle4c2qAwHbxEVbM7XpmY5z3MReiY1k7OvH1nXNXVrsQ
VRt+gPI9FPQXEudkIe5y3JG4k+IjDSiswzRfzr/TZdTXwhJB0QiQv97CWvF8ueIF9rNJ6jfpEBtT
h8cCrAD7+RrptxVuVVv5Ufb6ygEE74hq1RFqphYF801lLfmrEGNuyBe6ysB8ijBNzvciH6opAvlN
q72402BETrxyEnte9YIbUnWYFOaZrvm2wV1RI1HIFXgZsbJ0kUfHkQCjqNx3GGVqZxt21QbjxsrH
9QxwFxAsPat6PGVN81SrOlKE6ZqIaM8jX5VolOMa7Q+NAIJ5K7ZRMkS9Lre8+fOknZ9iJz+Wkdil
VrNs0f6FYD2jNmW6TKo1GndDRfTFsRsgwUIMtNv5P0ARIN0GF28+qJzSzAHsGGJMYxZhErObw6sy
sBNzKedrXJtnFf1YYcl14ox7rT7OF9mXya5LCzZAErv78KgnzTZGFVRK8/vB9YJuAiqlAg0AZtKn
eS0kTod2LF7El5Chv06l6jj1orXTW5y221aoryNdU7HJoBmGYjzT3Vk6GnLRdjNqP+b1LDmwu92M
3lpXk7tD+XI0kQMIXl1c1wUazAeKtmVj9LxD4qsWdysV7DFmsk0v9CtDAxyhAEtM3G/kWRD6Ug8v
Fd3zcopP81VoFBN7N/domd4E1dTXxpMLlzSpshe6URQXVKA9P5YbV1C+OO4L5Qcbrddnw2sd+Gd6
Xss6sR79Ml+nmrp1BOxU2V5YJJZpChk5BJc28cYJ6v3g6BttrDbC7i6ghXZB9q4z+M5ymEamI1eZ
7p9Dv1r1nX9qI+WBJJEZoVMg0KdZlbPrqYQaJxHz9zGAXsUz1Y6Y0fq7wnZWwcC4Ose0UuVs5ajK
TbXbxZp20EW/ZeCwBfP0anbWKQWhJpoVWJeVQ3rBgrIGikGmPkexEuD8km9TC69iwo2KaWjdj+Oj
qz/WcXzz/Y4AlYSjLk9mbzeePST0fA2H8CZxRlm4NJuW58p6AfeTrYa4PcpgeCVyxLPU4gUb2CjJ
SCoKZW/Xzn1N5HPPBCAL3vT6Bg8fMIuJ7S+8WFl5qkrrkGj5PrTKDZOagy9ayVIQvJKg+6jS+ZM1
c3i16jxTKfhp4z3XghejM05xS5gMSVkGAlVi4Y0HhfQ6jpHbxI+3gb0dzRhyGqkOi8mxH4swwUlk
eGFMjx6Alb2CP8KLFEhjLldlqKYLKqQvan00Zv2na3VvZksbbOyKhUlZVwvehcr0JmmLqTzLOlz4
wYhvXwJ8XKlaH1aGQVb3ix+cjI4KNtgC3ihaGcLrdBRI2XTISqC7mcruchMxDfJYx4PZ29ZHP/j3
9XAejOIWSOXBaOurX2l3QCFkbT0EaGbc0Fgz6dtkFb3BTu1erIos1qEs7rB+IDLJFjQfj8GYfRWZ
eMunl3HSntSiAZ1WVW9NGxyrUH0nz8OzjP5Jt+EoRH5+UmL7obEc9HCkZchiyzGbDty01kxc+bn+
ntvBu87ly4bc0wNIYCivp0zZR7D5eVEtU0U/dHb5ovIihMxb8nY8h2V1P0j31cLptQD6tZefcIMP
eDs2WUG8DztcxTE7159iCHKV4d4J5O5Kfq6Fc6ePyakB62iH0WcHYoPYiJ8qdCBXYXPNMdUlWNd7
gKeshznlWY3sInJbihTYV+qDqda3SBs/EDpfCLC/M1n/ekiYaKXmd6ec1EdqXBKIwZxozacuOUql
2pNbMOPBU9wu9XNdiOcavuYcV8KYcdC41rn5Srs6sLMdxppnGRUvpdPd8Zp5Iu7jVVOox9GBlHny
OQ3F2VACckOaemvxxs/Y4buM07QRDxeOEVuJCEKJDsJ/00brrXWtfTXln32tENniT+dYG81lOQsp
gHETmXMmSUoWBgM6xi5DqXw21A8L47PRUaa0MdD10VHouZNpiF+LtDUUuz3J6qDwGQZPSP/g6RXh
Eb+m12vBqQ10j8Jx0OapASPKKrtICEhoQGCAucpWjh5KGXUVxPqHtBPg+jjQLYROcWfjpap7qrH4
kAhlPwmE13mbXwqEh+uSA5hXANGEfsSE0lCXhc3AhVRYZT0hC1QoCRYqCJ3agHQiefu7z1PkblWW
GKBB26LBHjypw0eK+LJB+NUgo29i53XUCSYROptrvo+x2LpKfc3xzJhNsCoptyobRwcoSSzSU9ce
mA+tO0y8WtF4sLRWLnCLwNCO3VA+W0F3UzISlfSrljbsvW924C4bEt469YTnJNsSFcHGlQuFBeck
B+dUBo5YtVrprGj/bQGBdRg4iwPJJwaPFmd7oRJTVKY9oyQmtoPBp+wSbKaOKEmwdm6soLxnZ8/Q
0wGb6QfrRwxPDS0UdMGYwqQXwlMU3csgc5AoQ8TOAA0kCMFhjgGhdzxob4r1kyhsaGRePkbXqRpu
2Egp2+P2bcjujc70YL5ectXZ6imuFr8P8gXC2imeDiC7d7Q4bo3NpIHDu4eja2l32mOn1R9OyhsB
lSyJG8hs7fYQO5Jd5g5x5D4IlPPEGDw6dUWOkY+LVRr+mnSOn7WJ7MqPszcfPZrOad8o+yWIhg0r
5rFRsCIr9k2kJfGF7sHMArLsuosGqKeqq0MYCBr8Eh6gpCJQwbkSR90+dbg2JwxXbm97AJueywA+
BUTCUCeYW2BjdPfQDFdmbK615ENhE1JHsCiJiJeGibGDE4/fU5VSFhOopm6KHmqEjr8+xR8f7qbi
IwE9rccSszt7UWyv07DzEJmttNnNaw33yUyOEiw/dE9fWjkulYZjlVoftNrPPHsezMY5gQwyzXYt
IUkNytCCtX2d9caloxnDzE575RBLpFraHRuXS1hmNASUAJacfdcx69CYo8dKdJzpnv6EUmSovf4Y
D20IN8ZEGon9sGNg26VnF9HBQi0EW80dnTW2WcZNSnDR0KuXjnUfKMj9G1zwMDTD1D3ZXQK5vGQL
+mmw76fjp8MkTSmnPW9dJNtZdlZxHg2ET7kZuCFsDMZo3Qw72ORFtY4oACdf+Ymgb1PFWEuXuBPe
c8V5GjQVKpvPjKb+6rVorXb60kJuhlKffczaZ5VNVlzkY6PAnkDGwlKqyjFycs8ArIuUdJWL6MEO
+02bmCAdT8pQLXVAdUUhfyhWvgsUbZ1aKVJLiYsHzJKUwWU2Pah6s4cU5flYTEwpN9JPnopbLT/w
kK2GLxtyS4gQszH1rekW24aIynmheTUCVDkYe1vTBHYwnUYMgb3DsBQaO1icirk9+6LrRa51J4W6
zyy8ndKk1dfbwQdGWcDFLWiBuvlZaT5yHQnPxXnOupiPi50Jskw3tasSo5vu8sLLB7T49B2WI/Ul
hgDPGertoLqeWzo/4+JkzbuRjyy5wHylPsW4M93COajkxEe9WLR+eDGaYh3rd0Vr4fYev6RmnvWp
O1SAsWqBxwyZTqSZ18hSDrhlN13eXE07fszH/EhH8uo4DQck3nBqeJxUVkZReByFXhqyWVq5C6Em
YrBZqkWArymimYMGNYo/cFitKiNl2FduiUdaTxj9kyI51VoFJAB3MKyWhVbIdZqLZ4X4USOmgHaL
Y0iiwpYgt49uPk7OQSxGtcG6t/Fxab3XzXgMLUtFN5HkK5RXm8QEfR0AsF/FPknUqQ8bYNhUtXuI
pEPgaltcQJwvE94yif7WiuQHhpyNZeGaF9qTSShEj4spYC0bzU9cFUtcdhfihw8TgpfcGFj7YcaK
iScZgFw3Jbusyj56890G/6Tis7eNT0dpDnWD0r3rF3SFwQQQhNhH97ULoQuoMdBymO9kmchAWdBQ
x8sEQrkkhcJunvPaXQUtx2SiLtZAc8HlDdiVCT8njDbW0wfFgJ/Q1Juh0mhi6T5QlgSr2hYr2b0b
Yg0udLIdMvyFgM1dxdwQNnrtuVeb5jLv1EUCsb1MOcmMRJShqxRXcp+8PHnwrfdM7PmvLO3VEBjb
YEKO3JvdkxmlXq4Pm7x393q/zQiNy5FdjYhFplh6Y4QCBQzuytBqUHrTjezaVRW6W6lMe5jZhybp
TxOhmvQL38oOrzVkfuLTUE9R9h4MJJyBMj0hCkmWIa1Gtuh9MqBiZSzu5O6+7eZSGsmIiSBohKZO
KbIc8Zui6kDpj+oe6h4GLLAqCyx0O9aH+6bBkueYeF7QcsCWMcZwX6vBVroTptcKubLm2Z2/V83k
ZuRaD2cz3qBbX+m0n7LR3GgZxr4IakGMl7lyso3I3bPEZZHgg0Xu4DYEnlLaXGO6AbZWn7VU0Awh
zRhH3Sg+htJex24gztnwkM5lm+2Os3QPYC+xmk54oI390E9fJUdlIwpfe7ylI8JbGq4c8utdWtLd
TSIN70W0FcZMXvZ6EgZbcRyrwVMt9yFopEct/571/tEMlTPDEa8bP4xdzUFimSDyhW96Vxn+xi2K
swq3L4q/WqhqASR5ePzrRBFrIo6uGt0eBtePZmugftaRO5Nu0PUbbZlHMby0Qv2KarDgHZjcGU3n
K/ypTNqrCZsbEUp2p7wbHWc/Axq+FaZHFEZvElvJgCal0bZZopwB6S6B1+MEMuiyq255qqsLfOBd
X/ErStgWunMf0w5EHMOzy6i8xkrY5RW259HL1GAXjfxBJvKRCOKpczDUXZgHYOGJm6EjYNLQJHoK
MYQl8RwO8sDBYobuAeUpyF0zt1NB6l9bEfREMAzo+KvCW0uLkD406CYCXJFWu+e0uzXqdNn2yjVC
HJQT6labBZx7ggByrE5KvlbUWdJ3P/aQwY1mllSu7PYOfEssj3VUQwLJ16BEVqFslljhcXG8oamJ
gCc2jN3y6ZRqqIx/xPknYTf7FnNkf+MAv5xSGrzQlPFgO84udYKtmr0q2oMaParxe8efbn+SAnud
XPTTbAUd5oVeKmsXumykIYLfWdW4ZymeQM3pWDqciplUQj1sv/eTfQ/Acm1B7GDSTSsO8mQIBxhL
UQYU7T4KtTUQFrTsj5Y81P5TGsHFyOxTR70ltI7e38SMdgsCSX6kJIL7fbt3+r1CGjqnJFQ/KHmy
mMzMF8aVB6FRITTB2iLtUzTiGmRvjfJsYBb3D5FhnKsZ09589ansF2aGrn20z6oNoFxj/vZTRjjH
jfrFdta4ygbHB2uq7wwCmFN0Oh3pWYVyppsrbGsvmuYlSeERSvr2iBTpILXzqHrv2FtN1jvgSgQl
5MtQea4M/chZjAogBfKpKh8IM6/OdKT11lbP2UizygepqpvneIoYuKse4iwvyoigm7CzW9amz2rP
UeNLnCi3MIl2s0XdTun+pUuTHONGNHdRyiEv5vKP2gg+1NmOGrULoI4kHJeiJkulcOaWn+FZkAl1
NSA4dqC5lDd7QQCDT6eu70yX2PUJEl+pFpugV3htx/o119exVmrHMAi1o167WwbRkGpb4d/C+aai
7y3M9mZFnUPsAaylrHArFFJdSmFaBQkvxdG+pO3Q3ClJtW8LuW2Jy6JMpZ2ZM3A5DhUeb+FES90y
Kb203jrFDFZ2XYjtrBwq817Vwnidx5xoa0M5u5mrHm0mJYxFZjWSngFZ6f2vutePtDqfXSUYCXuK
jbNqoMlS7PonY8vxoGgjVJciGA/fH1a6ip82rQuqPr76fVO65ptszWdrxjsQ0pBebeUJ2PYHUzzy
6gexKpF6XL5vZB+Seh47wK21yjy00IbcJNCeEy0me44T/qWNj7y/HbppUju6wN5xjs0o/TEgCQd4
t3qnlZK+H1wB0stG9a6orLsMRt9WyowtoRTjWz1HaSEGi2jkZvi1Z9hkMrJpmBByN0ZhYVohVvjs
Nr5532bxgZid4NXuHoeR/pxik0dscsbFxdWwTGkM1ge/4Sxf1xdFw7WggO38cONPECU9/cQhobGI
Y8ax02D//a+Mtq4XiJRqymYWsOjnGbdSHJ1IpA9F44LMHQ1MdH3Xr0vVEY9FcWhFaz44QUsPq8qq
g5zcTaYO8kUhev2/kln8C5GFa+mao5q6qzqm+LPIoswwPiagOZeKj8q8BT265wiXPNlRo2wMI2SV
qIefAdbcD5pCWVHFpChbwXHy7Cr3ct9kwCiSa9pNFEUxityoqTV6t6F40DjIb/6Lh2v/08N1ddcy
WfsFgBfGXX9+uNBkGj1QMaeXOvnjqx5eUV9MZ6XB9hWMwVpVRkS1vfTPcTuPthHZXWKd0XjiT/7B
mhpO62MRs85vRlKTb9mYBAVq6fKzyju+wUn8A+KEVW9A5V0wc8bqGLmX75spahDSPv77v0j7ZxUR
IjyhWrZqu6ichPHnvyjIhENYUEjmdyCdY40c4FLVPEzC6M4D8KuVDjJ8HcNG9Wyk33vFRGHsW/0j
tn16EbZl3nFhl7kxDle9KVzv3z8+gVLqzyonHpiqG4ap6aaDYH6+In9QOWmh4iCopBtp1lq/bjWF
/JosB2kruumYFVvGaO3DrCzmVLVHrCt2QajGqzQA91VGRCfi06n05BxY+KlNRqlVS8vAdEv1ySyh
4FdRb9/9+8eszcqrnED1PNt9/v0XnkOd1cC0bVO4rmFp38/5Hx5zR/JfpwhcRMBi0d1AGyeFh1cI
MAX0V/FEz0Zq9Pq/aTth9zBh+vJAgvrn75ug89f//hFZmvrX59GcTyQ6j03otu3o6l/UTKDAa8p+
BnJ9aKbPNKiXIT6sI9GgZCOXjKg1vHq8pqE1DQgmtkJ3ALMW7Q5t0wqmkNjlIPsaMqAXss7VjaNB
Vf9/XJ3HjuTIlkS/iADdKX0bWkekFhsiKwW1cGry6+dEY4ABZpPoxmvUy4og3a8wO9ZjdlJMv7BP
eExX8hsZhQLUSRYv8Sg7CXGiQNOLXYi2JNFcbg3WWkwF82W2xXcZwRr1RfnWIB1f9mh5V0xy7n7Y
RjKOA9+Lr8ItHkryUp84iZdo0cqV27VsFJPmrMcOnWWLnmdGQE+kS8ImL7NXw6RyaKz9Rx92fOQo
iwPXxy486Z8YH30Wzu06RRi+6RoYRsA3Ae3b3K/KZrpkhUs3y5aJCyRIBIQ+14P1XufkjdgFAWB4
9bathVOu6sKjV/vOXlI/5YAjNgpa2LLuplMPocJtnd8mt3fEi4Dw7GZj7SRcrW2fwgVC1FQV9m8g
1FNsFOLA/PnRs6pPCFibytcF2lPzyTYcufP8AeGHv0n68VeKOybNwP5qCNpsSWgZkpIJU0EtzetU
5OzRaU7zYvoYSOQGU/I6SRFuR9xD2saAYPiTtUzn/p2IZwZZc/CaGY/ljHgYHf9pNHq1AFVGlLSp
l2JICXlvGUwEd1Y5PehKl4wmyj61Fm5B26r5iy+MviO6l4CCESxqAxqczN6jp4azlPaDnR1U0Z1z
Bw8vRoqPVrEwC+g/QIwvLCLHNqPbMU+aTAZLxbQsjOqpr7NfUfXZkra7Wt7NsDh2lsz1iUrIA4sW
F7ISCcTI5B0Gaqx/YU6cWGOIUznoZ9x9uDzyHmx9YmYYq2bgaQOs8nvItHCAHSZsUun5iD1ihhM4
GN9d+Qmvp4DbIXb3QyMI6FeHIfzk+m4XwKZf+DWxsHOI3KE/Jno8JMAzPobCo6uI4fOOEKJgIRwt
nZ0yvM1rXRHc3FhugE+ftiQt1TZnVkJ3q/ahl0Y7+F+kfqldXQXZPi3lK8XMX+VDJ2fHBKvLis2n
Nh43YDeesQgkWxypPUjdD2ibmdgmPg+FDAHP2R1M8LtMwrb8TWeyTXC95mWixUJqQ/KDlEcoW7+6
c1+syZ1WxQg8Q9+0QDLf1W726oLWdvLuK0wUgmv8yA5yM98IvrzqXdbj3srTU2hle6+JXtKQKFQB
H3bBRG9d++6tbkIMLCYryMRL8kvNlHk9mFjFajiBYSUeRj/3HzGnERbbpvPugWwen/6WH0M8+Reb
tQFEUdCHATCX2fOWkowvYklL7+jHBLzo1qp2RR/5T5WTsAzTNkwW2prBNr5Y8hrrSkRkMtbAXofy
sRcj63EiDhdNaPxD5PgcCefB8HPC1bL6AtH/NIzKJMzDIBW0JVU1G83bXMQfsojarZmQai6cb9t3
xQ6J1VsN6veA7mkTBGCES3SFRug8gpTOl/jtsbyFUDbQJHpF89tU3rBm8f3XpQr5tjtjzzXtr8py
PxqL4a0K3d0sqKmcDnJ3Wsxno9HOjTCOB8PO5LYqGWSyifETqkBEnB1cCwtWDZE5F/6DQ5Ny2yl/
nnYMk7fm6JFVQABWHfXhOWpG0nIiZW1630lPZkuF0djmIlXuzKh603aOecrzdNViC2UzIoZLjWxz
ZbJaIYmvWViNbM6WFUU3K6pvlQnkQowTeqI0SlHXM32UaAU9RK9Lw8jhfMXRc6B689QmnL+eURSb
KVAOnteKgvIV4hrujjsAYRy9dM+gCokbqZl3A2M5SZhjRnMqPSclrROpkCkAWReY2609YlF1cnh1
blaDmC/V+jhKEIZZaqfkphqfMg+9Y9a7T4afyit4TRamuHTZ8WtPapieZrLFhD8vFEUTk3ya9wof
RwAcCjxutBq9/EIKl7ntckkKZAANhxY2HLEcRVxmDngluhr/Bi5jWRll+mS78ZPKfLI6ikGfp6IC
yYLMx2xnMn7EQ2gBwzAj768qPJg9cnT2DMeYb5TNlsiMcVEjR+g1YGl7xPYHdrs90klvYt2nu8A0
L02mI8xbC0uj8pvKWG6LuLuMME+WocWkp+jZAXm4X3RAMgBBncS607KrNno2gVpVsVGeSp0cK9Mn
BpfuO3JRaDkGg0dQHo89Lj4zouzA56AQX+SXqPb/tZZdcrxyYkveKDRBl7iqoCxGJlNYOT6XSB43
TFajnT017tKyQ30hNnPlj0QNZYaNCcwInps8LR5NBEFJ1ZYrwdyAlGk7WjhG7ZwBOqAyKtrLWHfR
3inUpqlJ70uyBkSdjfJjZLDbFt1hdAubmyX0IJH1xgZRkzjEqK2X9gzdox9AQCWYtBWjrm2ghx2f
fnT670ek0IUjubjkgiNHsI8BLJaS1WME8Z6Rx8fchs6V67fbBtBM8W+hmvTm9D2Yqn9BnzK6b5Ej
BH2CrBb8tgO+YSUCq1iLxnPIL4mCi+G70HS5RYAv+ur4vz+ufrqYkqrfZxKZBWsattl5g/zLpR+E
74odsr9UlWh39kzkBXgHqCTxhF3LL+Jd2Jvv9V1FTiY7jL4Gqb7I2L7kljxAQS/Q1cSMSJKqI+6c
O952nWNFkNHZYpYw4B5czGkLvSArjgy6Wc8C1BiOhZxttBcOizlvdnZ4yZ/SOPkgV7zdtvHLXCEF
covsBfdpuUYih6ZLwP9tCQzdWKX5WjVucsRp4xzclA2exo28iCwlDv041y9tZT96eDoYncKEyQ3y
K2OpvpPO6fBqWSsaUG5miySc8N6tWm606ckIvaJZPzPP74DpBhSSXoVVN28Yc6uIK2y4ByZE1YhH
DdGMH3pcsbo5VqhVmcrU6VmK6lEWLAhB3x0cmWU3cqqXHtj9V9SdcqGDzNlHFou1Woa3JGI/YoOq
PZJZNbAsXaWq25cRsGTYF9V+sJGfyRGTrlXV8SqY2PwMNt24HSPMKmKDQcnskIVWsa8Lnbxnr3Pz
RmQfgnN60SSJtfeNpn7I6c6GiDSishHFPpXZUXqZcx1ShjudRZp5lpx6m6G+0PUj7+JFmKF/YNH/
1akLGRLFAfikZLDpfreZGWxK1exihKrrMJuRTd2JPLaZ1me7OPaTRSHVVi0ZE/KEUeEqIpJOhsQ4
E0TerYUVH4oIkb+TYjdiSiqA5nWr2ZDBPk2z58Yx7WNsUMt0ntmt8RxHG6PUYD3c0t4NESoAlyHu
WXcb7eJ7FhnRZQwePeqoFRl96Hly6jRbRyFpwpZxnolna4Eg7JCRR707HyqwdgwCa3R57aWo/fpx
klRMFI7vk8feYzC/uwkVWNgTPmK5JkUJZybVwc6ok8tcc1eoDlG1N6OP1R7opTDeW/c8myGnj2P9
RdQOw8mQ6BI2jf/Pav/fv5bsOTZqqt+I+EtP//3ApkDqPDXvZmoIkklil5G+P725ZifIku/M1dzi
P+4touBTDuvZNujJh00/esOR8OKH2IbYpULiiN18XBnkQRyaybQAdgUDz5WRXjxTpJc+09lljomE
oXTAgW2SjC4bzNzm/cd//8TYJr3kkz9CnYySdWcy1cmIg9qXrq2eOgPhELyrbG6RbbqkJyn2P4R3
2ct8UPLBssiUhCWPv96/hWCg8Afy9tthfmzzllAsla8w/RTbfAL2WeRgUblJHQKmmDCREQY1Wlzn
0Hjrx0hT2lUYvrXoD05RnGctQ845ZHuTpb4BDj3lKWG5tvsQxN2pmTVtW3KNxzvEEkepZPTqoofY
RrH95ubd0YjGl7QJ/0DcMrAuHh0SF2FuG3+OzpGhz+U29izuwDtgClGvyMZHlWXvqYHu+m6/zhp8
/1xv6wwtWGy3+R2cuDfRYS+cnnUAauJsmVpTsTGc+J+ay2MC5nEJXYz3iy1ewSbEuMsUfAeHUuJu
cVq3BJqyFwxQii57B8mQdcfEg2aH3VSQfQcbgDTn8NmZu3Ws0jc9Y0OkuJaLMfhrem2uB5dgiD6E
MVza3xLC8RYyNc2lQfppF+P5CM8WM0Q8tSakAVwo3gCdtAPMENB8L0d+2+iS9o5etZO+xOmTnuAo
+W4BihmrNAIfVNr3Nwcy9K5mNoPMIlg7NISL1if+rovRAY+pHa0SkzVxEDDG1SNOSgy04TRsbLxl
C7cFgth9JW027YcBcDuMM+Kq838aCdXaMoMt5YFxdGYqvoHhMO/SZ5frcUnZjOsxfIC7jVLBQj7V
s6aqEmQHkuGugKnDzKVZ+qMOVx7YzITVn0mYFOhoJbOSOx4/UNuy0YnHJddSvQpDXLaGn31YWm9c
SGdrgLKIRoLy1vsW1LWaJFiPcWjOtGcHVXoTNvZTDBqSyEu3hBaUauSHmYmkqGv6f0XcQARt0m08
jH9Jmd6GLiy35vBNp/c4pAw4vbx5CRtQt/djKR09wDUUw1bJ5ooUJEQoaXrLPAVvOB4uihsTBGSx
bjTgQ5PHYMtNwB9mnsoo0Qujq4x9poi3Fv4Jy8/PXNfGsYTJQPmanf24OY5dqLEBaPrecjhRBx/I
qg4WVtwSXVNFNUkP9SWsJMoQv/mXKlbA1CsbZdTcisQ+tsSCrKyhKyhCu3ckoxzHJrk9s/SaXaVe
h/u1BpALFpVsyPnlRSHftD7mfXwu6/izsgdzndk94rYp4Wo8l/i2kAXq58D30p3poj7LuuVEZtsi
k8WMYyj8kojB14Xjthh2mveCSTrwpaDdugZijMlX4giy6AHGcXksY4foMawE2IHlWrF956Hpxp0p
AFzZ0/BkVEGJii9lvVog2uWggEAZ3HO1MGtkVPp+FOKMkIRGEDCyLuYOkQNUDbpBf8FVPe5GKc5i
6pBle4m3gf2/b53qfYoRuE6FJn1wQSfCGmmIdjnhxbVbgIkyltJvr1BacQG45FVlevzN4zv0MtJr
FuN5GDzYYRmi1w5Obi+9Y6GwqKO7dzZu+j5UPpzSdGumsXgJZrX0S/8lHUmZ7utgwM9Q/Q4+okDu
GZ7P+hR1tBkMGV8wWBzNWjfr0gM0pMsZd1LHuKAU5atd3JKxB5fVVVyzbYh8n0FSrmuxNCYUzbaZ
EbIX1JtY9Zh7mtfJbKyVYsZKxsPI6KCbVjiv810mimfI2d/M/jUpubb9gOGNLc4yidSPx73ObMRY
D1HyLyuGcIctABhAPQPEbB/IAm9WU6KhlztuhJaKeKeW/IYADxxmRSRoRe3SZPNaoYygbYswyUzg
1deR251rD4ZkYVb+Vrm0pB7RzTeNKO6/fzB0gZcgktt8jtDhzfdIWTd+6dze2pnS/fI5iwEA598l
55gTA98e79b9qaItihqSjGx7WCVJeOSywrSQ6SevRaUXVuVpmJxLOaIvQ/eSb23TTre+9ZrX9U3y
MJCI0v0BZkSEzqiVJFB4TXd9MqFUDEai7kG5tBgZ4TlbY+AJZanzqJ+1bYlNaJGYIQAdA5U2UD1Y
IJW4OlTc2BctjB8/Tfdofg557n6VOWrv2o6/+HuqQw2JkDmmWkvJci5DeTFgAqqN9M5Ebl9rdpae
zcoMMY6S+cWd8FxpIz8jvdnAt1XGSyKKit9Kf4h7PZ2w4KNauG8mmSHC++kuE4pNUtHbw5DNZ1Ha
fwpd2LFgN2kIRgBVaZFkgcFx5TTsg2jvn2jzgqUeEvgDfKhg6cZ1HqwpgXZVgYxfYkhmh6uJSMk/
YXomtzievy3iNngVfzKh3UNcTQsHVsI17yvc/lNE+ARRFovId05lQLxAmpdnOBMrXMwjQAOCI62w
PkiFOErm3qOdeOeKx4RMgX7nYa4/u077OPJ2UR1DcY6F8kB5YtriCaqXMq9j0j+ak8x5X3jdoIDN
T2aNRr32HxC2+zubiZ+fT/9QlNHEgSrezgxuGVvcwcLRLfTTTcW8YYWkm1mQk/y2FcLSJO7bo9FC
Qcf4uHYlsxW7o/AHG/OMIZH/e84spyHrNxCg7jvsQpVnnY0gd56JydZJWB3y+7Mfc7++ChWs7KoF
Xia9+mUIw2fcVnXlXzxt9JzDM2bXjiQM3IS5Qyy8qWdkfjN4gzTBj4mxdyAR3tO4N2wDVUOMhcWL
5w/m1emZrKdj4RrDvvqvMSF5TWQvQXVXuk9puiSgCuR7LRXyPO+LcEPqK+u7MDJ1SvlYBKI1dFg1
YwenCfd8HJLLPl9Oc3P20RqssVGntCzgNPv7SSWmHpQm2UT8fhl9EDhTF7JOObo1ZMlTWoMLzUsD
THERara6q7pOUcXqbj953XNrGQ9mdfQK7BDtoGjcMz/dQ6FvDHcFzmmvIq8/55NMV4ODNIAJ0rqM
FXUwupQsTEhoTZNXqxvSndG0asFs5B+ECEBRRvoZueNN2WWwVg7fzcRLJjWQvdCet0lA7nLYVPU9
bBF1j3wF1ulvk79IYSEZHW+PoupIcGq8E/BjrA5WHPF9T5axEp23jY0xZeZK4KaM32tlPIQzdgmR
PWS9SOG7oMfKmUf13mdrDXoVMcBZSAdsYTAhJ/Fpemr0KqMcUd1aD0HP9CnEDl01I94DBJBeg3xm
cItmXbmC4mbsBEWOQNQR9NONI4zkJP1qS7pirtV/XWUNewv+pNLNoTXCNdV/fcutJ/zwTNDgSFqz
IPm7dOUmiy7GjA4B/oPexLF1tjhiWXg7ZFG5P7mriYdsqksAp2XNHwuQr8zEymzg5GLY3du2thci
j65xLvI9SxrCcpNEPhJSGaJGZD+R0V/4dO9+i3QYvBc4WU8jRq5vQFJgEOJBWBQM4Aq7vI6G/zsT
ZHHAOv4hqofcvu9FTqOTeAStpp8wivcdg+RYxGAXFX+ZIhsenRmV3BxxRnlY/whCgyNmlVSc0bmJ
xTsI7zg4eUX9iEfzODQtQBhGgxeE1nSNRCBqZK54J8q17ht3YagYsXVWvfSUHMt4SsQWq/Sz2YP8
Y95FCRZcEyyCq7lLra2s5x9iLMSjGWNImtB/NDgEGbwh820LQT1BLKUI+IpTn2DMoVDhlihJIt4H
d4E+n8lCAvlJ2sJFaeM9zRHXpN4P4nU2yn1zTz0AAZCsyOapVrZHACKivJKtD7hrIsr4A4sVmt+h
hTCWVVyltnwbqui78+jj/c6gILcYUHc2yamZHR3qdvxsefxZ8vqIScOy7xYRF87SLZ+SGFG2o+J+
rcm6LJX551v+R9hDven4KLTixKY+SqCBqO4mEwneMrSorqYUEUA4qo0MYHFiYSUqKI3PcTSaV9lu
LGnlx3Bk6aPue4GQo6pIy2pX9h6qttE+5ZlLfKqeX+JQMIZ5LQN0903fvflN9eLhqC8BXxvI4IdQ
HczuGjVE57DbK7d1umydqPuoKRbRaWZPBFydsQUjwY9wJmsB9JrLptNkowjU+szt8NGjojgCiEFc
YyOaklglNjYxibHHXn9gtIXigkGLmYw0YA34nEzTVKgBiyMVH/NeQwWHRHnLNO+JA6tIF6zfrBiB
MiqeeJ0UDrtgH1QOlzuDGGalY3+TWmzEWCO5K9Z2/o16chd3IS9lXy4JMt1qIJmd1UEcblsTcToP
Bpk1bpOFBGD4exzBcKEhGCzqnPxch6ZqRjY9klZcQbDGFcs8Fmy2OXkfLg/zsaQnYlPvFiecJugZ
5//kxwMw9+hBNVV+wgpgQkO955hik3bgLEMMmrYZEQcrBnuhazrb5sDI3QYBVw9rshN4huVB2W1x
0155DHuC3AvOd0PXa9G2yzwwiiVW4GqXNl5B9Uy0Jsm6GHDzCVGr+WjOpP9hDSShWEf9unP9PSm7
07maHCh13DTYlQXmo0wzRQOY3qVmShRJxGQasexEVB1dSE5+oJGvKjN6k6G19uzh2JFsPUrnWVfV
6+wEHt976kKTZr5TXQFziWWmxF2G1Kwo7S6lDVie3O9yHQokvm2GVTfwwa2jVYNX2Z2yvh1RhYH6
R83vOTi2Io0M1iLJe2IfFa6lS3apMk1vQ1D1a2YySChJVKTdfCtr9T21yKEr0g3wBwIQCnrq3GlK
17BDoSHXzPLZdKq8P9cmPPmxgksctDhQJv/VjZ4ry2BoMDgXQmKnjenwHHfzCMKbDzBRBJWNBP7x
Sf65jcy3TSfHjU6YjtRFc2JDUd28u5665k2rKiTBKHYYHhOGSYBfsGn8B2ZEJAYxtqiZMylK3bFP
zm7gJhvTKMcVC6t2PWgPzUrKza5BYqDU0BsKYHvtTda8NO3R3VKukwdZTR+EioBLc4ZzP9TPpZOw
DZYZY8M5fBeF8VGaTnIYQm2t29NASIDuMiwl4UfVbEFNnidyP/ZVyrzRGadDmPvPnQY6HCBf4OZi
sjFOnvUc0rcxi3HfpFQVlJZa4ivCM2KnYbvwptneJCwNGbgWb+xPrnDY5rWcrxNDjAPezGGRe+lD
IaTxEuV4KRImpINpN/uGQAuv7Z2LwigDTJdE6YHGj6KWbV8p3b2QyW5oDb2co5pGUOldlbnPVsLC
thDJsuVNWhG0orZ9DsC98zEeu1lAskPlJ2sRun+Ow/paD3oZTLLYFqWnbxk5uizqm1fWfTAMqyy4
DkXlQfzW+mMMd13iba0sEO8I4KatdvZOauidaoaAhd70O4ILPHRn4cx0Qj0Qgby0H2bUc6FTfzRl
LbegJhxUr/F75TV7APFDb30opbHoo/bluTTQS/J+BrT3UQOrxM4YisUTgdI+YxUfwJMTJNcS0bWN
bHFEvrm8C4ZAwe6NgUZ+xDuJevOkWv4XP8W4aSTR6wSnNpA2begzFdUKilvIwcfosUy4ZLs0fI+S
crwSCo57dpRLb9TEI/sZqNw7FBlfMwea4VBXze11Ek5HvBntjEu852h/NDJ5HRHViahP1z4NDUwz
+91FE6fbUuAvjmZOmIzNN2ZKrwd6gHIONRxv5tww1HPb/plKd+1JNqaxUT+EiflAhRisWvbb6yEt
vr3J6zGW/LdA5cPn11qFNOTlARAaO/YhSfiyzL+gE9lRFQD8nJ5d52jVS8KlYDuI1LOPMjb3jW/p
DyN2FpzZIPSdBwv5+MIlt33p8QSpAaRaS5WMgyl7bQPOfBYbyUrX3rWA/LOM28FdmqV6dETiMOGk
WnC8Vi4q6ZCapOw9+OyaQXi8KdHMsld7CGzno7HbJ+DW7rZr+Sq94bd27qlrBbAUKbsbIWWLjBnU
KprMC0EECEvaAnekIxZUZiSF3LuUkeVshTYbkl2AuSyAGKEMqMktSD8MC6TNafY8S9HCcmiz7jkt
7TsMHKky8LjFSFL4wr3i24Hhu3I87JO40qk9MrEkp6eBC5fr92asepQf8K4xph056yKm73GHXezP
T/leozYpDuUUPMkx+qJHeJGOdO4hv4fBN1irKb6PaM2mxdwQOP8bGe52KouJ0VvFqA4GqplV14K9
2aa1objPeCOzqNjAA9q2af8zawAWWcT0R/rjD8R0VhYpZTsuKTkyoCJZR9RWsWjUoECIhNdZ8m6W
xBoAZEq3DVIG0lwxYBMZUkCYQMAb/JE29CU5S0CaeJt5rCP6w5DOS84Xs4W70g3TK8O5tVDZjum8
Wmk+0wxzq2tG7GzLLGEa7NIJc16r3viH+NtAYli7gjSbaC3MYe+y9mB5shadoBlJow8VTLhLj2Ql
b4ga2Bpk190lUGRKYMNoP6qawTEymLkz34bQYyRFWtnaC8eD1b5XZF1huJm94WxRmaIMW9Rkhuwa
4QJMEEsUgZ9eav1NQ/2hSvMNajcRzJ9eK75YYlU26RCuqJNlGajH3k4Y6rjnucFWZXd5vhIGNRPo
j/hNxYiPDbLlLGetLIcomoL2pfiwURsR1Y1dYg7xvLoYszNftvQBJgYeixpxYHKLqoUxQLepOn+p
icdrA+MkB+co+4COkdhKDkhkX1AkCGws1kFCqVVuyQ379DJrWlm83IULzzs2vhFjasSihr8ywxga
enHDxX+ZyuX9nHHgHGlBuu8sBqQ1reY2pOqJiD2aYpP47AqdXzRRoIcixgpmH8bGeACX/ldkOl+X
bUcMVJw8tVZwsN2Dpa5lyPRGxPIUREa6MRuKTwfyLj0wbFVKTjMj0NVCR4nqLmOkafI8VIKlSOBO
29mj91UhXgNxRG21UXWwZdXwiPb5pDO6lwIL98qtcBM79k+HegZTGzWrPdpbcPe/uZ/8ysH4bMnF
aCKPjK8JMQS56Rxz4/yPWCVuP/lplnm5MrP5gMzuJ5uR10GU/0F9vwts8dmU1rNXoSNrAMDzriTz
72w0T9H8Gg3OW2VN7doVOSvzP5x0JT501KAkwdE90HpZLOhSufU9vqc8FtlracW/XZPnF6wuorKt
Ze2RNu7n7bPJmgQcetes/Mj10DAnbB8ALCkeITmJdZ/Y8D9YOZAlhnSv9YjjqMWNvgW7HWQwMsQ7
jtb8s5QeOm6Jfopu5lpb0EJHByBLTKwTL0J6yEpakdGKqm3Y1w52CX0LcpxJYUuLRRLNEc+tU/OL
JHUPWRfhboEFFgDr8FhG4bt2cBxVjfPPLHrFUsFD2QJDl5wpRPhZ/9MWZr0Jxu49IuKS/rH5doLq
NswYgb0WEKoEj9N27SHiW7InrqywLn/vJvoV9T1LDqAwIX/98sEc3Iumz3ZLnt8GhSORUpAaDFJv
Bj4+BLy4b4lO7hpyqCY0S8cpHx7yms6jHtoz8WwcTEWyI1EGBVtA3Z/TYeLMmHBUJdd5CK51qbpN
nTCfIQH3jXgNvmBZGLydLikaNdCRe8BLgIwY5BZ6hGnhWdw4tEEHjbKUs6IbyOpGXy5VCuoEDt/V
dvNsHQs0RA75b1vHLz6sWi7NOd1zL0OwNgloyaaN0IQjdQ5PxiirfJ8kXboe6jr8oCbAGQREzsXk
x7ioQiCTwKRLFpE3ENpjmvl+xEwR1rl/8rvn0OXJ6VqEQDOaQo2DjK1R+4/Ig98iRqqknffOzOCM
s3XWPNb7ufDPkIrJ1jD9neQ9qhHOSOGeO9vaWSr7SvQbkaQcm8b9MsNO4pPsgk8GGVvP4j/JgAYU
EoyUR4kp7E+szkTbgtTQfg6nmw0zHKqaPqoemN+4JQLO2LzpIDoyVey3BaHwT/6qGKCo+wkx0TjU
F4rVJas/vU4N85rPeGc82BVrcHp3rWi4TvoNhWO5LDx+nzAz3pl56Ib8cDPt73FLyToNxjeCSj9x
J7TKZNPMf8jeXq9LQFqUkWyxudgIS5z+YaH+DsrgE6R4QywVMlgYxcDY1kTU0IPEMW+QMlvWkOOV
SM0fSbT4XfnAHC3EmimpJZGgwYfG9HM/HZOh/XCE+heM7i0pdyn5AgtqCCBfPm9FNVQ/nbOk6SH9
yOr37pC9yYkvWRMHzlgUyaD9wFQaRnM33FTTsbEpvYSXgKNoLhbaD/mbtC0pmVEbbQIvvHnIzzpS
m4aEUSFBLYHDr1zhjlu2LX152BM05mDlAnhwcRuTvPQUgqvvYRHCg/loYT4KGfBya5WCush2Wfs4
ECZJhuXiDSkKqPCWMvhWYbQ3nTYG/GP80Fr+DD4cLPuerxJm/GldYOAKuiPPiuo7aJSxaDiiF8pQ
X6Nqn3t0FUAbrEVqU3bBEHPXCoRTQpbZMDfQf2p2DVXpkxGdfbejx0S1fccb+C6b4C2kiH4hSPiX
uL0as4l3FY16j70C78xMxuSQ9hvmGpup8s9eUE9b5vjJ0h0qMmeCH7YTn4XOzii7V2wW5oVEteAy
DDJ1VTDRRsQaF+85RrDYtkq6GIIJXXc80GI9xN2hHL3tQBB2zUjHpG1bpfe/bu4Gi8qO7WObiq0G
vwSFhdjvyntCMnUgy4abjf0wYSng4w6hXcPtFMzg65BzJFNoKVcpKr0DQZmFlOvZ1h3vBurVwnmU
gUONnFyFFxMeCGhFTPsA3BeRPMRZYadtl75TbjAlIf4wwlUQkzWvWIvfmzN2TfmdX6SaP+Mu5PGL
O8wN3hJ1Q7XxS82Y2EfE3mHSILgEpi9Ut3Q7Q8S09Ynt6VcSkVRmh18Nt/GKeTrTOle/W7VT38+1
TyKTVpXV/+m7Sz48mQXnR5X9duM+Nyg+aoHJSVpMfJI829jC4yV154cxBO44tNOytrqvUcr6GlcQ
q3XymVJQULYNZDyaExR7iupFwLzsBgcYo2+5arsfKuSdSuuvYeAqTl5jhCx7u0DL5dok11UhC4fZ
H1aRSS+W5lW07jQZy+H0cs/04Ip67xX5CJxOLMhGhwjIaGLK6INPip6cNiCqxyHwngjqyoE5Pwfo
tgphrUcH0HHTCua2TURxbRyqSfzFmJpd0YI9TdwLNQfodpuItphp8MTMvStL+MGF/VH6HVQ1QywF
ei+y5/xNXURvphMxGumZKxoOULQ8Be7cWASv2Nk7384mKokOjUELaHN4SYhIyfRMnPPwJ7BN5wMC
2Qi/1X3Qa6OWWIUi+2CNC9UmILpxpj1dyXleDXrgTB5fktyAEao59mzm5ejJHbZDHOGKF4gbLmBB
3KlNZ8vvYpJwtnJ/hC9ATI3mqBzpulamiS92RMKiiji7pObsPN3/zSbPccETOB6awq4fwII8+WjZ
elhAyPesrD5XTfE0GIH7E0WwbFDvLDFRD9tQdfdtNj8i41Qmg3UNGXyUXieeh6HOrp3ZPvUEyond
EEbN9T+7li+AC2UKN6VCHwFsbvwADv/ahX75Fzs/tcbvm/NI9UgnHwpOWmR00EMMBNhTK9Q5MXK/
B2GC/BqFmnH+vx8uDKAq5SiXKr/gHkd7aDvZv14V4Sai5PzX+Abl3xXDVcmMESN/HgV347ROvvr/
Ieq8ltw22i36RKhCDrfMmRxOlG5QCjZyagDdAJ7+LGBc579hWbYkzwyJ7i/svXbrn5ohHj/ROVyN
Fl2a27T91tN1TIVVbbBMSZL3JpB3a4qrMzoU/87AadjyLFcbQHR8NA2UtFFHMrDMq2YbDxYDZMJ/
zTopENCoG+HmDMQtMyJRzGWxPBvo2tlZRwX4GIBnzk4QcYqgrr+QqsjKjzTxyCnlbxPMQ1sH4XuN
1X3DONHFtE7LQNDIVMBeKGao92H5AibNNd5Gtwpxub4Tqz1+1e26ZUjG2TY9k4wr2PHV8EjItyJ4
0XLPUYrpL+nMiZTB2RflzBEgUyjLCzUlvbL53obSe+YJgQXCSw6dK7n2JFC2tJP679x1w6cWpz3Q
IPy2NhUYBCXeOy3NH8AjLNpM758RP+MqtQvrSgaBw58czP1UcJejKw/uTvJWtSXW6YG4PaY9g/Zu
4IrYFS7pwgQ8QBwFeM7K876QkuthbPdlEDDO7gzCODigVlMqyotnVVfLTHywfsgv9bYZUQlEw1ar
iUpRSF4IRC0q3ioNNoY/Y1cbuFdcd+EbtnL2MlPxRsNHRS+yYUMCUbCOY62gk3rjifKu6Yx5BZZH
CpgqTgLiIrEZeAuXF0+fhxiI/3YGLrkbdVy/Hjg2FxsdtEk8Dm50CurEeEv0hmsCF+7OHdNd2frt
aVS2uOjW08z9/lWAcCwH3QZEtAaNIl6tcKtoEZ7LLzo/nDbMoP9mZi9w5kcfObpleKYfKlfjlwuo
tfUNhwBYyVvsmiGuCC74U+uZ/yxvD/s9EzMctpLDmPrzYKwqLvn4E7Cfibe8+7BaawvAHZVUYO2t
Pm6eWGebhmozRugFuCAEP+MGAJQi47ygTUuHj5QjylOr6cDuegokX4ZDgM+R9omY7PPY8uMmjwpO
Vno3hUrvtAjd/vszZw1ttTVUcS7s4GJNPWRSu3+6QfUv8bBckWGBVK9BG/9ZZPqD8c74Qg4uukUt
8N9LghnkgFNzIMFqeVcTA0Yrle2b1Hpx6XvpI+tnSNU2mbqIMWwITT1Sevyqx3J6nzr2rVlJOhzK
hK8q+E35Kt/7cjgrB5VkDF2bvRp6clITtnagF2/kQUyb5YMSG5SQIzli67jEDtdie6pR3JDntsV7
EuxDOs8HehFS9zzUIXEtf3eqKf54sfMZBeZWNEN6iDrb3Fd1S3Wj2vuI22vjDF0LSZkAAakXAZqN
tBQX7kZxGez8MxjaEXgq8ABaGZd4gbF6pqpF9dG9+aZdvzbmxOEX+3C1FoSy3jCGwyvir4w8mDh6
LGNjsS8uSFlAgBV3V8uwzY1HTMWBaBuTXHHLO4vU+FXltnkRA35iZJoAE8QQ7RobeWoInHh5YQ8Y
H1pH+zQ8sz37VsfYa/6n0BxvbYYcPYTTDDFzUMyc8wBWps8yn9dN49PpKxE3l5zqyefIORB/UR8I
bKWEHT0CXR1qkXF4i5C4wUEEPJNqukGzzRES2fqLzNmLQ8m7Li+dg7FaWozccAIHd5cl/7UhXm6K
kKlYKq7fWWTXCJjEHpKjwsZlnMYUXoXnltMrCeHTUbAlYWDhYY2IW5QzVvmPgjjGSfhkjJWffWzI
K5Io0dtZ4teYge8oHAdzR2zdcIm0lzQXb41f4yxwW+1HHkSMvbzhIUfxKx0tcUldEsJTL4oQWTgM
wGJngiVZJWhT47q6kuqD6XLySnJMJZ2Vl3kAGoUDnVVrtlOI9GJODn1wC+ovfP0fZj8aTOv6ZF/T
Ar/QXcyOfzC+kAXB2poaHELHHg95gA0g73Ln1U8SAIE5KDg3k+hIUnSqRtrCZqRqZ6zVHHwRmGsr
ZZXXF2EEQVyXV5xq4Vk0ig7OYJeigg7jQo2CV6OMX8mJHFdyjIszuazFOWPGuAvbTqvWaYRvq5hd
lstL1uP1s3oWZoXI4CzMzwKhSuthojx1YA4sv0uz2/haMMZozBD4toGewLC09rm8JBOdMSRuHntk
uLFuvqfNPGBlE3MoGtrbvvpwBMVb5MXVMXVBJblJ1pxyncrNtEd9Z0e9gasc3ipGxeBlRIJQqjjZ
a+5Efr3PFyfhMJ0YZb2mtT9eHHIp9bJRL5nAYzQjp8MS4AgxLZCZuoDrvA8/kDMiFk5aNFpJfIys
3PiN1AgcUfJhud4hcgJnq8KsP7gyHY6R2z+azi9vfSB+GTNQwu2BFNTh0Rqm0xgl/2i+GR1rvVYn
VK/DIw7AmCQT32fh+V+jRB9pAAaIHaLx5hd/KF+svKsI3kjsPS3hD+UhcHLRG/5oFUADQxt/T6PL
FAjNofCk9WkVE7VxVatLIcBjS+3SavZF6mBIHeCQN29+iVTxHid+vGf/FZy8JghOyz/pnR6caqPO
D2PYH7qob846U63vl3IQQLOyPP7XDxgS+4w9lXcwAv2nNfTTthXQz4nb0M4m/TJ8afeyvIhRuRcm
V/dvy26RT+Sn/P+hQgnsbdwcUxszKmmvNE0RTW3op+/LBEBqgcr5UIRTR8sUivTsRVlM3ztq6Qld
j0lsq7QA7dnWmRWmdV5+GeVpsmelx2ykrC8Ed9cXjLR5h7IV6SVxy4qhvHcFecbeeG74EET5FzNj
SuNAsr2kOMHQXepwgd3Bb3dxqQ17ZTcbvfd2eTUNnDL1QEKMP1zKMcj7lQdmukEwiMnFHLeS43qr
jWh+Xad9UtB6KCu3yy+Y73TPWMr20ESEPNT2cKwDrwOcTvFJkDLGXYvtBY8zCZ0QS7ZLKVxJfrh1
9yTc1nsNGD95YZt+IgrPAdgVkpbGTT8rPwcwRp28N3JWRFZ7Y1Tf3eqo7W7LL7UwhCjcFve644vM
LNYiy7tGT1ld//fy/e8I+XKx37IN0/cNq91zDxLhME3JPbdVxxp9Lpsm+oMrhxvVa7O1e2mzmrAd
i+w3JPn6XHmghEOtUKSsswlVcLiW36tB/V1AEZXWP4AKN/uuqN0Pr4DFnM9YgshzWSkQnaTnAd8y
quypyMSOsWly8nsyQbeVYs6aJuXOb8PkL38ctKrP8m4WRW/yOVqimB1HWUtdqOUNG0ELSFMj2nvm
j9xMdnxLQdSBDon0U4UEiMXgs5nQiGmhKR6VP8som9y+G/Zu+UXISUBRpP1syoolhN7zGWRn9aPy
ssvU1Lu0C4ubMQdOYLHgzDH9F7aJxSmNYYRLx4BH0/kFvb434NidgkOt+WrXmmW40618eNVd9sae
m8bHOEL74KTQ5hRAJi/q7mDYuMP8HEuHlbKEydz+LXH7vVb6JnJuljqGFPX+++QxJJ+6gVDeOL5m
kY6gvumSA45we4NfgUC2RpA/oAztqnkKxnIu/nQtXUpAHfHWj02wtQ0/v5gOK5AycTiHdOqNLI4I
+1N/qvDkZWP6slSclZXneyY7cN9N2ueBd265sT3LggUm0dOV7ClBWvMtzRCbJ5OgrU/WG925rdaF
A2Z9YzIH3E5NGOSEqEbRwXCcc4LCm40HMdIk0mNz84xLORvX09yOdkQI9tt6/iX3Hoq1yXoPhTir
vg8OQW76gFxJ5CD61w02MYi9M85qp0L5YM5sYaLETDnAkU9DF2HJBIeOjTFpckOAHD+yht9uOyvL
R4kmdq74rW7Sj6Gd/zVLK7qjvud2nd/4lMCtUnfupt1qZz2JqbHdjYean0F5zCKlA0meIR613Yof
wTD6MEiXb9jpEAEsRyum+v+OVjO0vqQe2uDBKfHZPJBLEbUkTfg+DOsYf5gR3YilmS5LPeBhCUFf
R8Ow8FR8XCdbgnWClYtlc1wlQqidliQPomUPhuWC+2xnGjy9CCKpf1kARgdk65jbjMzeR1FR8O7F
RnUp22E7Vr27Jx7l3//VgmjGtGvX9R9EwQeHksngJQQw1Odmg1mtM3tS09j/iBm7EU52eDYBV28D
4LXAhyTy/LjO+KIiWmo6rH3Lx/k02L6/cexy42UwPogc2xEJxuI7ZaMQ25KFpWrDlcRmtU/gx9Bj
9g8jr+HkFLwN8RRHVw/znJPAKI3H+KcSZLyZJKa+pHiISB7vrwkX8KYf/C+v8GCctcPNNnj4hjLv
flqEeUk/P1FjG2+SieZLWvdbRsFdGIgXFmtY2CIxHdNp3BLc4v7QRiPais4BZJS6x56ZywtaRjDn
DbdSI/DldKBgc/z6fsaezAgiC/yLQOUWJMG+mnmvDuPYFZLEPy2zMSdB2rKqULBAmjR5Ihbqh0bB
nRYOD3pCRULKF2ZgRp7ukV3g2V/GFmxSmVQb1wI7iQc3pDvavupRwsfm2c6wEvYdjrCibnBaM+qZ
b396hrh7n+APOngd//tTTCW+hqwsH23Df8Pzi8h43TdueWjiSl8vX7ZBui6tqmNjM4c1QdDOVTG6
XH+3d3AbksPywE/WQNbYqB+TlhPUsRN38/2xx629sUbpnDI7+K+hJmyY5jMtjsud0vGD2VZEEkQ2
GjucdDUmkwcJuLMqVX6lRetwYYXBiQSk6UWaL23uo3dlMkgrPiAomAOR8CPJtTs3/uBKnE3HJonG
Kw23EVCpI5ROIBw2epm4jR+e5cNlC/MbGp3qZuBBtw92G9SnsYyHq4sjE3jjXOKKKftMIvH+/ThH
KlFHokYQ7NX2IQxN713WUGmwcn3f8b1ROesh1eVeMzVnW0If2crQs3cGMzNyMUR7YmxycR2/OrQ9
he7SlmN9mHIFV1G+cKOJl4RuBGMHK9m2bl/Gwv6hpUF8KW3FMyJa55pjhALy0zOytXnGo0QcPTWx
lzHIC46IF1kyj3xTvgJ9Yk0g+Sj5VXZSPG/rzAutGy0h0t24NU8RIaSfDhmo62A81mVeXM0K16ZB
6BtMA5Cu3KMEKjHcGjv+MDMFhs6MUSQxNueludCK8PJ9L7khJT1hN9uhkf1zrPV23rHnH609fI4y
ZWDhKv9FBTkSGO7l5SWQLgaokQSJIPc+/ld+mKPN/odIyXULYfhCODqCdFSD2+/TfcKStpFlzArZ
4ySKXeMrjnv56ubZ4/utMxV+LarW/9Wvk41dE0l0JS5OzdjU7vVLP//ly4sgmITw+jLdupBtLqLv
qerARbCkq/Fgzf8utFvrECf5I+NcvjP5AKXaiXq9jCKs3ie5haEDN3jIFxfo+DdtRDm4ecmVKjzq
D6329L2dJGoHNOcuShx8ZhVlzwhhbEuv7Oey/NBdysu46DpcUZJi2m29IwOiM1TvzxJI38kDa+Wv
NMvvjt7IwgZ4Laiq8kJWYnaxhyg6fxfZKdK1aOQjKxztTQNeedKrJv/g0IdMNvvOtcZkVyLgooQR
O9Z2skmR1csc0laoi7UqsqOb9Sxem+6aNiwY8lFYl6L2jG3A6mgGoT2R9/8mx6a7K9MIYesaxc8W
4BrAsJZ3OZveKoKUUifQrq0d/Cxnvpnf0wstA0aKRNKawsY4A5y9LJ19r4E1nIsctipqm9hutDdQ
AB0mZjtrPqacl0VG1jazv4vrOvJGglS5dypN4L/ll/ocEiDT8RY5vUSYQsKGSFrrNrgOiVxlG+yH
qmKzZlnOudPSu0bW8aqJquBa+ob5dPXmtTbxOAmH4p3xD+JTR1e3Vhp/oEOMl0iVzyTR02esBVcx
gbatdAkUJmzxqM+bgrYx4atjtIihbXmrhIyjVW9R5IupYwK0qRoFaQXECJVB2p7imkS5+UNI5Uq+
gHJ0jg3oLBCL2Wnw4MTyn6jWbPxikWJ/mZDO6AUDlnZWgIQ+cZ1Pbg8ILZ2RcDNqLqGqxrMdutvl
c2k6AfYYNzuhsAsPAhbYuioGSpbQPbtQQvZaIBDp+BDFPRu6tkkDfNHGwt/YTcDWzyawrbIpi0pn
io7L82yPogKnF1Ja5Xl+dFKxn4ATnFKl9AsmbgF1hzqockR27HtsPnYd4wCep9KGh+iuMlqYBvnA
Kt6Of6a1lX+YERhrnIImi3m4ZcvUNfQJJBkjiejE18kbTRGFpXlwYlkx7XqL/Toln0v8htmvmUEP
Xw7147o0va0CU7C1xt6+aVH1x2zGhquAH42BYnEqnWaP6kbsDfrx8y2zcWsyjOE8ih6W7oxP24nZ
oguYWJIVNe6RlLJ3OURLNWVbTcH1Z0Q9PJz2T6xZ5aEbjR5rBJZUITXnVAFd0LqGoEwmXpt2yQg0
dAK8EBRl11QWP2nmi6ev6T+ybNB2TuGJ0yRoH7w4vLqdc0R0WryBqMYZ3b+yVX2WltWseVKDjaX8
9kl6ARSRWJPXWEh1Yxv8lBCB9t3y/ypCvduwUff3MA4sDNTDcFA5AKhChRSGU1qAl5/VRNM80Onn
+c7yT76ZUpqY7iMaMgx3edJgqIeOg+DDhJA84KSZfGIcaMNZOjCf5t7liPOs4gC3P9gQbSA37dxe
denwaxmTmCMyTgpCbS4Ip45vKTcvgzLxns5zKWYVarX8Rif38kdO8MhYaj89KXhmFKOhKEWA+n2B
iZoHQjVMOewqnuOI3Epn5F/U66Rv3jvLYWZpY/OvapMYmCa+M0QlpaZIxgfeMQsrKyFpHnPmTW0D
kNd8exPO4MQ0JshYWo2Dfouuw6yIbYCfZCOeKCuICiOinlgPzEsyYu8Vxps956Q5jhXuzSgnd1y7
xpQy/+Z+9TvsKCwoOP39QI5RaWFp7iBfHIiSLo+B7mYrhy8P337FxpHh6FbZgdjjfeSg1qOTocfN
uYZ5cAwsGCbK5qlJOXrQl2k5cdXmnEI34SvCYR5kYIYs5zU04RMj4xp976+PGJDBLdbgkod4r3tx
d2Ijhmg7aoDrBR4LvLnASMOxuFjlfz9YnWDUf0DzYWUrjbPkXKGTsRBrAR04arL90FQx/dbSQjyb
ykJtMTdESLX0UxvsKunMa2QnfbFm2Yhml8F6JIhrT8nyqxkVIIpmOErGB7tiQFzuM57ZUImTY+/3
zkeeUcyLgD7Qs2tQIUzxt26I+I8Ni9z7NQMHT5DUXMm0eY5J+CqHgl5gYF/hh4jkcgkrJcZtFTTF
gWCx4ZEHbn3rw1K+Ksfau3hkD8Z866G/7o+t55xSQkAvDNCsR616FkEmVT+2q42TkCVjJO9SNMG+
JIu2EvZMYifDuwAfcrS47VjPmhfbN6t1VSbJ3dNgFldEyznzgEd4eDq4IMOjH/3i6AUwNf9VLXKn
k5fg7EbUnc5RUKAAq5/mBLpMz/gfl9zYpARb/oOgWwmuyPti0pu/CzYrmpOil4oV3QJBPZSuE+Bl
bNzLKmTwULLEVdwfNLyhmi7ADc5LXlzHWy3SnHOTm9VtdIu/RumOB0sWeObnHyn+/YaNuPsvDls8
QhxCvCXA1RPR67vYKdtr0OE4YDskMW2k9Tmo2h+GxuTbb/SBNFOityuL3riekmNZu8zLHPNolcXA
I5ifUIZaR6NEy4utbXrvRwT9cPPPoWO7d8MNQHoCltbSFjCz24DInb+mquxcNBN0AHQe1tXDAb2Z
5tvNEmxfhsqzNgiWQa4W5RkTyXT2g6jeErRwadBlY+rC8Eu1+9lV7R8VKeeUW8RPaKAtAaWI4Tpi
hp05gaS29gV8TthpHbYWE+ZxVkSH1EZaFSt8ScvONOqsbN9FNIpmOwvfiXGbp2PLTMwLHXXQ1Wvm
yufYx+D8JaPT8/xLo32mU2Wh9x0G1Fp9jzRc1MByZJsf3ZprxVH9R8M4exaQBEhjc+5lwwClXTgI
w/lMn5q2CiDn6+Gx0ZizzK2NAtF7lROhqVpD5AOPtIlfu2PnL4GwOuRpRZmpHW0zhsFnssYDLsB/
yCMOEx53y9JvtZaQYz9vKWqKfdgKVXsCsf5CPVasUSGEV1JsfdzBjn2tJrDT+AsvbmXZuKm46YaK
GQWbpbO0IvPsgETbRnWRH7KObMOqnyC9RVV/b6kuPkyPg61zsnbt9jGhJkh9CT8E0Kr78SuscM6Z
HSSf9G/dYKOuHKLnqX2wD/ltvsdqy93V+uVqsjhGDTExIIiHfk1uakH8gHaSqV885CxTKTX7D0gv
Wkp9+vRNLQfoEkJLzEOIFf6QHQY/eyL5R37o85uM2SiZdsWD9NuDyur8q+mdPXrOiMAq7R3l91rz
fe8cI+O/cG4wSY9/t7S8ELKGC+UDcr6wP01phWQbpFIa6d151GK1iWxhr8bOenpV6O/LYtojwsyv
8MVIMNPuIRMyBmbpa2n48W/PX5e2DpYgm7SryZIESfnfWZ6yB1SfXTBkvkL1108ADJ9BgTtGr97B
CFQPgjfbg2fKbDOUs+crgsYI7nWFj3FggGoCdEWPAQA6bJiDURNrsJ2yGDlpWlesjOenrKmG+ODO
q4yuGE5lEeiUGfq4jRuHPsXB4hfElYbT/WBIS55Lm567YwInBp6f8NnOO522MrhDdfMCFMzfjPPb
lKb6v//jqjZmd7AlOoZMND9wDGKJVp6xngybWZY52Lz7prVvyp5+nRLNx6B6HHoWzONg/Mx91OCM
i8cvZ4z7bed7MMjmj1Vdl/oNtQTTUL7VsfHeFqQxUqvT5CAJ8osmZC9U1GdrXo46XqpOFMWs7byb
hKlAuLNiDidPUvrxRZf1D3eKixPqMw+4B4PRrmvcbdrX7XUp7mRudo8eEJ/tR+FrlZFtOlB57JKx
sfGcc6XYGfyRyAvRTdTmL35E2waZQN8MxquBtf+o6GGxMWjBGlBEs20niBSwuNKLcAfw2WE2MSlF
de7ryMVpSPK1yOVIqm6XIh6l+2g179BXAC073X1kzCaulkJetvwAsOd5ryBw+rUfDbuQ+dsXXIk5
bdjzKuOwdHo2EqNLkIuOzSn1jak+7BD6n1skcK4Hn7EvdbWmj/6mQDaw7rSuPYVt+5k6xHSaQfsz
cthlcsgQqZRb/jUqVL93MIE7Gnw1sVR6I1nwNmMoDNFMfpmLu9/b8zwR+YlbcC66/1F8YYInGt/d
8kNRSnG0impUp96MX/Qp3ivd1G+TF8prmlTn7yHFlG4w3Gj7embhwq5uf6gg+tDHP0KkP4wBnsXS
O3CUh6ci76cDwynkItPo7C3trwJHeRvSjT75FD8ls3+aY/wGVpeyccnrF5XDffMRHLBdwT/ZzQqC
dJiiczwNTHBnYaCWtNmbXU6fsUYyNfoJQZCFou1XJv3Ncrj2pMtNSIId0kbDxvoMgI3Mn1Bd0DWy
7j3j69fRfh60PCx+IeJDFCoZprvVLxA+Wyaz3ipomruY46FndYjhkTq5vH8Cg79nmWROE5a9t6cn
HB9ORy5o2kOOkJ7sGx8g1KPFBPZkAshfiwluXzl4TVCFTWfFtHSfTQp0L8FXW7xmzqrNE3jmE+JZ
aNAU/HP7pRvU74yeGWrmYcMsdHiNOhgTwXxoaHYWkASCmsDyADdhlLOYBEzW7DgNHl5UsBqqNGsl
O/PEMqzajl5YH3MwP2gCBSu4ua7OfOj+6UjigWaF5cmd/kSahYd/1tgAJdxg/9XeYtiAa1PiX288
+SyAHNzjxD1VxPBkq/S3KH11xQ6WrCaBZoyBD1Uauuh1VI/FDk4odpjeh1VWU5NhaxweDVIyqRvx
m2lS0SEausYOkC4EXADpcz1YNQ3ni28XADZRbQL3C4ZLG8nfdYsCw2aDf05lqp0t/dgTurdjmaVv
l5N0ngJqQ5c/YuJKogSYit1vkvmClT3teBWrfJ/Mmg9F1snUp8Nv38VWOPpvIzBH5O3OPQnZPem6
Jg61kryvzBE2cijjHWY7/Mrz844444C4MSekNZupQOgOnN7fuxMMwV7p4y70CwM16JvZ54yPMxOY
FdbChCGA78KcpuleLXh4xj94sZYmNvLJZXONKriXHvZzZTG3ivh0R0XAymJWrsc4L89KMApjassU
1Ig8uXMi8UHsw3TQlAS0zz4fAHB4TuJ+n9rVSSIdsg+zhLE1+YzLaQru+gDap88IA0oAvjsRaJ/I
QBEfYLE5VFo2xw6DW5ifFruWD2Wo4QwjVu50PI4rQa6gG6fDrmUUXaw/owIziNPlw0vk5h1SOcDx
eaOfYJv+NlSU3xOHt0xjVTR/ovumSsijYscr6vKrQsVx8Kr5p9aqYG5cEcgMhIcDwzhCPFJvmDyi
jWjlT48TYFNmw0eZTNp+NHHs5h2sTq10QZfOH+XlIovgqu4kHcRyWWRMAbHcMpzqmh4MsP9jmhRv
iIVK7CNnFTwXLbpEbcs+wfrWsFR+Ol0sczwb9RR81OGnh3RsJ0a938ybzGVAxnTxcxk2TgE5igUp
DcSkEurFNqjeMhDixJXE3mLf1YlKh5eaZSB865iDdlkKlRniJn8gtXJIg5QsC/zlaczIGsd+tXMX
+xz4Xn1V4OWJqvFnMDP4ArFbWhdtnPMUGurOZexDx+Ldbc97dh6kDejH61QXNw/9yxHfpLjgF9sM
86KjUUBZS916p19EyLd0QR0fykD1w3l5u1vLzDcNn+5X7W+aO0h2y5ShtMuswU7inae34cF0NZyR
qV99UvrSnwVteuxMEvDyJHD2ntORqqcBPBhydxOafXDWrZ8WeGsm7gCLwP6VpwCkT2ibI3V3C6hs
Qcx7Y5QhGZvnETphJUGKMn4kRpIBXLNvci/cNUUCUotzSQsCmmsvCa6RRTjKyCCQlYYsz6QxiFUP
grIcy+C7TXV8z3wwzsCUGFF8DwPgLK5oDUHigcWvdhUBkmXmx4Mu9ijKs0edCNgscOCPPJcjyWbR
K9dfMxcRyblzpl/KquLXCRzlyzgA5bJICzp+jz3KXrjAolVDAEpV7khoqj+sOVYci9KKnW9ysXFG
fy9oMpssDq1UvFn+AFgcrkA9+UyNHasBuNc0r60w5hVrjV6LftWAB3FHQgRLhwzAiwzHfytV9ltw
Es0TUvO7U0z650QqeiYRo4O65vzNw18OhZ0cXHmtQeZek8wC7WKggNEc45aTo6vkW4+682uSEAwH
xFqrRfzCO/EWDMh0lHCYIw0WlYdhvPs9IwdWbhi+AtR9aeIA55u3ckwgbliCER/qTNrmG5gN3z7I
U3VXLbaudhzCN4YHKNgVxnS6jWKZ/DlGdFJJH3wXE+wVgytEQQRFr4rnYVOG9dd3RsBSbHjmXApb
onvCvl6R4BmsUzLaV32rORfDDNJNMlnOWjJt32U2cL189LpTVeeCtC+uTBSGIM0BChyFrsMBqxhX
nFyRWJ90Uj2XRXbkm0bCkET1dFDdUN8cP/hINPWFkHmLKiB/gRLqn8PldzVVY3PJUeBMWfMa++o9
igRxUjzKsC/ydT53tkOfu0AM2uE44F63pGRfTgGCuITqaUAVdyhbA/1T7+CEwJ+fEGx5rCbC4Jnl
6Ecf6/maEN89Ku7sXrdpfM0JrAEZtBXDMD5Ho7lAIo3OTo96q+4UybdzFVxiiquRhu74q9Rpqn6R
jEKKChF5elKAi+t9eaKGyWlgjxqa6XH+VHegl6S9I+ixe7apeSNL1z02NpMvFws0ix5utS53QcxE
t4QV7Z3xE4Lp+aYQUcyeRVnbeaNxL/HmbZAjY2zT/s1dQ4MRNrV3yZPadG54kjl6HUu3f1eNQ1BY
h2LaSvXoqy56RhTkLWhO8NHY8XQKgcsQtwDaaRFOetSYG5rKv7mP4LNlGvxWWtq/iiUv9AL3b+Bd
qvylNafqs+pJe4/b9l0E8KWzybQ++9pHtz90OPWIsiHwlxtpKRuW81ELWChPVVxsndjXPrLWYpJv
xmRazDNNq2r2C4QaTwk87XDmrs+bncai+Asi7Pnct9nBt5H4La1Oa9SYswrfQE7P95eboQCTiUsr
wW5GjtS27L1sM4Y6J/7c+hlm8UvwPRxLFEIlj6eRZeOGPJLmR4BednVlYFM9EZUjSnIqtf0uG6pc
C1gYKAg5RncUgvTMSEnAyWGwm3xYKCWV2W75sAnhvQSRRCcG0PtNGU2xwtZ87wBYI6rhHjJxye6m
eTteJe7f5afjCsbLOZKZp63AI3YOReCij2W0AxVungS5M5wN2aO3Wc7rNm1Murp5UFsFCYsLp7Pe
UbEDIiegkJGLcWsjzTsix5MMGPFN4cmbexZUduQZVAkzKF8FO524xJVr5gTvDCU5DW1c3pEDj1sd
6eU5qx9Ci51nFrNF9zr/ZpgdTELvj5jTD+HExOtCYN9VLklUSTDHkeCENYvuJWHtcFg2sQjWjqJ5
CbTh0c4dnkiaD2MoL1Rc9Q+zJv0Q0wiy7aagUwO4K5wsfMdzyHp/CE/MD3FiKa8/tSPMnGSsYPfj
3DnAMyFhyCm+QjxjOslCXYAKp5EeNgm8lLiP6/GnZ5EEhoCaCM9hleIP3KtJgnlKGV9WM7nHAflu
hT5bTxnvpiLS1r0h7IcSEr9e3bCKooqKXuq3wAxBpwioSdKFoiOb2RFTv1owtf5Yc1wewhaGQaqg
CvOK9LR8FKY+qc+uxWremIb8PjAuWA1Vcmna1v7v866mWDsxkYT6EwIIdmn2/7uqUXoW64m3tQG7
g6FvKR24vwvkMBYaoJqVMlRDngrbY/MQjEzHVTqc9KhHVp3UwD0dEFLLR4ThY3WMwVF3sazhhLtf
7pRnzzpw0mcfDC/zDJ3YieqSiyY8dn7Mz6E0XqVuyc9IX3VjET/C9EWLiuTeTzj68mzyLondHaa6
tgAfIqeBSi1fcYi0LKBwqOVAFFbLp/z7eGMBjIIZyQyXyNtEcjD548NRZXZKzqXYWoaK78tLgqKy
86CXQ9GzQUMP8a5Dj7sbpo68L6+ujopw0k2A+wjR5HhZ+oyqCQ9lpTVXtmX0XDr8OaeI7KMt2BvK
VsbvBlAnwl34Ikj9WCo2x9QCCGYdk4uxrDaJHeZ7/I6WKbqvtCHIKx5tBARSk3upoT0nohoWnQfR
tVSz8aSI/4+xM0tunMmy9FbS/ndkYXagrTLNWpxHUaIGRrzAQgoFRsc8OPDUtYzaT6+kV9IfGH91
ZeZTv9BEScGgSMLd773nfCeV71FeXPwuSt+9vFnHBqr5Mk6s17RMwU6QJr5oDPRFWFXfcRHIZWUz
wZG+9xT7DHjuHSXb95nZhiiOUGZRGECftsJA343szDwiodV5j+WTQyL4VWyWBbD8nFhbW0zNNo+R
xCwQk8rxte5DE+6dc8ETot+l+4iQzloAttporGeF5GLL6DXZzoZ3Ym0Msu31aUUR0ML317znMGtP
Lbh5JF6YKmH7gSoYbTo4nRWRCi9d/61xw1U3uvq2EeWr63vGySksa8avCLEfUvVkdFl8rrv6o9XI
bnS8qHhWJm0+3wdEXjNNpkPzMcYKC42Ynu8rG86oiLBtssNHuwWyP9ApimIf9Hxslac/yzYhzP3Y
eG++P4Tv5OEp7PEe22oDv3ScA7GMtqHUxFG1kyzelBNoh2uf8Rtw2qTaNoi9DkZqnAoLWnpFNnYY
9P0WXsEvWnD6IcaNsKpx7izreYqQUE2lAi+XY3o0PKfQorHfv7BiajNq1emPul/WC2Q0dNj9MQbe
q3ZcdJwsVZR1S1ua4/H3tXeXEW3bjImA35URbDkEmTn14IL2/HRMoWjQhtD1Z5UE0T7v8nfSHKJd
UCUf/DXRFSlR+9AnhnmoXFG+CfrNK6UpdO09ZwG9a7OVbibkUXujc3WbSzaf+Erld3vNi9bOUMfP
npxgjrg/nV4n8KJomicRyXqlyfinh2P1mZ2f6aClZxvIJOyreUFkZgyhINcH5jTOCAKjl+TljY1Y
Jk01HZAXwtqYIuAwk/y0/eIjjIk8A+yJknvUe/WgGlkfuiq1j0mrH4yBZFlMffWHx6hXRtkvK63E
O+hhaqXE/RKj/jZPHNZKAA6UcflEuBAouhNCpJ66ihcqR2m+NGp2ApzWADLAbyyMeSaItSY9wT9G
NgFiiKZsizJVzyz/JaikuYXNLtCGpe4B4Rb8jDrz3sGJIVi2w+i73mly7xvQgfrOkKu072a9kg16
poiLE330ZCl1BvhcB8mz8usXbwar9LU0VrYy+2ONSWTt2sGzqF1J/xCqRSe18DhkX3ofUxJHA22G
3x9iT0C/RSOCNyjsXy2m5werxAcxRTke4LY6xX3QP2ZNDJEs16Y/jx61hkT0PrLD90SXtIvyDX5W
yKV0mnYZT3PbmehBO92Mb+bg0YrKZHoilHl6h1dAm5OTM+X5sp/dH0PYHd22dBibYw1JU6ZliHau
usAeUiAkffF8PYdiSr+r7UMbAUshznmII2W+10uZH/MUNwKlqfNWoCJdujZTRnBQ8VZMaILATn/Y
niCi6N5vcSP7eM/1M2PEnKBV9SylYMnjqx533tUOMbpG1ER5nd40J1WnaIb7m3g6rIhJc2jR57e6
rtjKyJtWdR5oQGa4IO7lU9LkISaYgjgYSZKy0k116pl8AUKSKEPuTYgg+5He5YStA1Nj8LOD3Ulr
WyR1d7C8jT52xDzM3UfWZ4tZMYim+WBPfOlQl0BRGsXxtu+2sdXpj47tv02MUGFAkaVk4D3Awwy2
Quu6lxS1EYn01fQepj4IBn4X/A21owo1FJ8N4hs/zJFsNtaaab7xLY1px3ZSP45h+22adYiDBZ8s
dDRrr0TTv+Bg+dEiz1wBDcaM73TamxrEPmTg/tx35QKZPfaqujWf2OlhaBcZ03XZxIC6+n2AC4vP
eUfyQF2Yq4AH7d1OodqRu/R+1Db8WCyLukifTeEnj76s8bwk2a35Sb9NnTIEGb/7MBBBsbXIwjnR
HIDK2BbazmAgt4SSSOwleuO1P7v/IuEU8EB6dqS0NldhFIbPbAwfHMcw8jekNxMlsc3S7NTRyzw4
cxcuMdNf8F1tVp7BWKpsfL4PKqc29s9ZVnxj9DIctUEwLJ9WsA+mHWdIGxZ47+7IMVc7fOjqIZ+2
NAkYSpRMz+te9pt7CxkS/6rvdCaBGcDVtlX9RmRCLYoijRaxyovPIS7R0UTyLeiaW8nA9sHpzfSS
eFp8wvzmLmYWlv0REimSs70VzBqJLamsCpBX1rwldXOJ9AZd7nwv0yH4Wirb26NZrVgUMzZpAhu1
Qr8GqjBekQMRnsE8D66dXDNXF7vaiMIFjcv8VWT7NCO6nqRk9HHW05xmgLaSGWRY/4AK+DhqODK6
Sedlws5Sokvhb8Dw6DtOgUCK/kFNIysxoF51VQY1pHeebXo3K5ojM/gWBsOcdNtKr91ghQPPjD4+
iVDHBE+ONmRLxms1Do2O6JK6cM+TNHvSc7urQdoO1g/IuFot3isfCkCdE2M0UUTj12WvEuAbPYgt
AAXSQ6za5eGeOPdvn+p/hF/F5XfaXfP3f+f+Z1GOdRxG7b/c/ft29bz69/lf/L/f+Off//vpun75
11/4p9/nEf/8H5c/2h//dGeVEzYyPnVf9fj81XRZe39sntv8m/+/P/zL1/1RXsby629/fBZd3s6P
FsZF/sefP5oD/YhE/Ld/fPQ/f3T+IflX/zPT9j+m//0f/+d//Wdc/8u/+kIK97c/DOOvvvBZPNDt
+LRFPB5v+Jp/onl/ddHuYt32XNf1fdPw//hLzvUf/e0PS/xV9xw6BDp4FcfxHH7UFGBWeEDvr76r
6yY3pu6w0Bt//NfT+6c35r/fqL/knbwU2FObv/3hOuYcsvmPeYXz03I8/ivbZ6gJWYSf/0NeIWVT
WU1ltLfC8KflTFuONM9yZsFoskNaNgdckDf0UJmdOjJ5Gbmy6pY8dWD6nTvSc/RcCp8xGZfTCD7X
zgJaL1d3Nm1xRMC5VVprrGHZoWH6gx0pm+3eCJlVhvgEc99ZE0RfI05APYtn7ew1BGQxvGYWNldn
qlqxdyUHXr+f0Vi5Gw+p30kPwnob1cV3ZqDoPevtZHI2lpwTUFjpGYUvgmmNnKMHQcb05p7BMUn4
DRjxg1aXazrRwwGv+xpsTnkOR2uXhXB9OXump85/z5J6LwJCPxJnnNZpQ0TviHiB+KRYWxuzyCnq
ZHjWBxcdMhRgEwGb1ZakD0kOI0XpCoAQKDmq7nXWx+x6ZZzN1oaS2oOzkLPtmsHd+X5DxKU6uxwu
H1zLM9aBaZ5ACyCRqIrOXHZMI4H1mYzR3P5XFEIB7+eXVQIHPd+/Cs2q4eKGnYDYB7LbxIuUtCaI
z/tLgTvQ5ceo37DUMS8pC42gcQJMavEawHI5WQDrzveXnlWVSW7FgAkhNShI5CwLp+1dXNbZnzf3
uyTHYpGPyRqTqTha0avEMHaqTNsjcs8Yk2XJ+opMh2+m8409m0wqxiptMUl07CNzPkmnnqOtve+N
dBcLnFnWfDq8f3U/J5Zht1SqmFY+tteHOho18rc8etPzV/cbPcihBzEYscuG0lmMDsalsgxOfpf9
TDTYBkCK6x3UHyMkQojPlkh55fnQxYsMGPgJ12Vwun+F9G6TYpdhmMvzneYPzlQhqwmw5OlY/MJq
Eblps/p9P+Tv29YagcdWlv/oaj+7aRipFn2s1NOocSZF9VMsxsAiBKQOmIlDJkeFZLWPQBUdeGCR
QQ+TrHJCVQ267m38g73psZe0ClBzLn2LHFj6CNEBybK+0hMj2usuZox+aP1rB4lipfRBntwYJWvs
laDLoh4JQWC/VujllpLi9L1NrS+3dPsvDeBY6DQ0ZkS6yRkOEKySf0RqnrQGCJdBHAcbQFikgwDz
etZVQK2eoxzIXfTAMgto2trJsKNs7aGvZmJlu354ZbiTL0y439/y+BnL0jky7Ir0d9Qx2fx3EMR1
SaSffid2bvaMwBQlQlmAe0x9YusNyH1JGu3RZ5KxxV5p991I2gwtZ2gU1dOgmafQlRiNO7/49PFE
+OraUX7Q2Q7wFeZa8lKJZm/bE6lzVSAewZfbG0KdH5CpB1twFO6pHqTLNECPd43vaHOlHpIHXxUf
vl6uWN/yX22RXyCsv0eOCp5MF0uJEjpTjIDOZmMTsjzM3/OMxjsy8oLwpKW/SouakBgPcQwmo3vQ
cWZuR1kWa7PMryE8kSvKxInu6nfPyb1feThelZkGL34TbxRQtQWDcu2ie/qioZ83pzIRwWYTKGE1
w2dsBiPdBBGdSxaxVVoU+aulza6IFlxj41B/okRGE+bWv8iYe+mrqbqFMTlA2Nw+MuT0O8Sc0MBH
kIjOLXcNtekkGrPYBRMh/ZG4sfgX3aWZup2DbWo/Y1mq/Zw0U9MV2uVRHW21PDh02jjT1Di0l55w
j/luTHPsE12vL7uRPJdRwZVPWvwVSfPCpGVewJT7ZPhtAYAkuiSc9ZFa5OpVgJvOkyBEuxO25Gr3
VwZE8kKs0yODKmebOfNyY1ANRkOEkLN8aSfQ2zk1aRC1l75LoifP6U8jYDoh9eHbVD1xwIOsHEF/
LlXm3JLkdRIfsaY7cEIqB4L/Wu8I5CL/a7zpia6W/nTJx77eeTTs6XmwIBLhHFq3IsbP347F90Kh
oM+4aFpZXidwt1PTZ5CAyuSQk7jxpgO5LJGeAVkU8Y51HXrVlESrOgu725CwUPhqcHFE5/WrMTi8
myjpKiS+Sz0uml1Gx5gnzNMB0E3crs6UbkSponp8Ax7S/mULB1dkPvz5zJ4Whclpd0wYr9oJwyI0
VMYqinTvBgj1pxwITQHrV61NH8gJhd71/sdgHEQ/gjM/TwOiY0WrbnY6vlmDXzzFWuJtGRuzl2kF
QSilcdNF6awHDoUbZuLGDQrdM9XeZXA071jIWnt0Q9JNUlRlKBOt8shR8MTuJ5cD1Qn02xpTZBNo
7y4tRPgyVNnk0mGCaPpj4jET70wvfPUcZ22kbQcSq/YPkyvGd90/F15fbDBEGBjOSDunrQCEoSE6
NcRMsaEKAjQfUcRMpms+0uh+1mvWSxd/g5dWNduxr3ZpxLPTlPfllCUirHDs4OBq6cbGvUQyqla8
tBroijRyb7UHAsexiMOsjWmV4Su7wRuC84w5+pzrot8MWFiWsTluKl/XAHFOCEl0Rgpu/1rd37Vi
+PQqo8QwD6KdrJ1hx4D8VMRh/9Qk1otbd+am56uV2XzMltRb2ckv9KvdoR8VeW1o42P8l5iAtZsp
ID5bev6irEBbW/PTV5Z8zce6f+KK2UZdjbA0j1+Z1XU3a2jyzTzfWAc6c4Uhg9zexc6PoJmGWUZT
PhvBeKn89NcYsxaRvfndr8Ofepy0q6iEYq6b3dcouwEbLEMDqJWCBBp8X0TwwoKiN9UfmMst7s86
UEBr6lCsfQ/Fbxhn5q0Ooh80ry2Ma/069Sj2/Li+uE1Y3yZtCDYGpLOHdkLAMvimePcyBDdlVYen
KpO3QnnOY1D8JDRzuHDM+w7kE86rQyRT6DeLwMdPZTE6v7VoylcF6i2YDRTd89UTkYa2LAvvlEpd
POg5f5wY4RJVQ/tWuGi//eqdcIB6ft0rpBuy2Aon7IDazAQxIIucM9lPZZlmO3Dy2Dqi22RG+XGS
uFzoxsS3Squ0pRrlm0LAiNWw8JAt8zlJGv8Vg2pKew0mAQ4VdySkJc/Nqy0Hsci71N5bZOVy5eDs
vj9y1AcYSKPkZ2QYlPpBqb2afGgD4BO3TE/9HQ2YHXAHlHZuZb/LgTOQFatDCxh+n0PamFcxKBfZ
e9xrpF931a7okAdVXZTdgiTpYbzINxR4GGQLW5Jf1ZCsNXpH5ZY5mm4Sl1Kb04diDj4NTncMmvkq
pb2ztKa0xycpNzHj5xe3q69eaPWMeZBbWIyGFzJv6YAa3fug6/pSY+d9wFwwEKTYMA8JR+cQNHzs
iRvyCakn8bid1DsdmRbhEar7Qz61yamx0BQkenVIUkMegDuSjlpjmwUGccDBLtfV2Favc6ZdKKyN
4KR61dy4uQyJ9S2xJm/nSGByussCkPpgiYyykrfahI1HXPhEci//uZjpAXYvCDXqeVXcDraqLxnT
tzQO+7IhnAOP/DLQZLXXg8TdmAnHJfbGDZOq4Ko0wPBI5nscJe33RLeTWx9bzQZVr1wPobGOEAED
TMUC7TRcg5Hltu+ECQ2paR/8kWPdJFE4+yNAko6l571iF1tNKWa50b8GaFLeItZnmwn1Y1LTKPDz
niQ6/00QYX0ZODQeLNgeC2t+t6D3xSuGsADSZJksjdiSe7Nv0Ml68XjsJQj/bLSe2adZl3sdAySL
TmVwrMSITFRnxybg0n1754rn5aT08Lsx2/5+bzQwS26dPqo1wYnVW2O+5Erp76yS5KK1Ph4PMEj3
LQRqInsCyWEPMlFEMgQpIRP6+JKXI8MO06nQ1KTxmfRMzavex3EVdt5wbCp0KkhakUxEhE8WvYGN
OWMhmArcCXpTBqu07hM0XZVYSk6QS5n4JH8YKAn6xqYRwqEGdnF6rAXGEIi3y2Dw3lOrtDnp618a
qu0FgsIqYriHqvDcNton+qr0EZjcByRhFns77ZgAd4JTAZ5LQ3egngVEg4Ayqbfd6HizRwhzX9j5
q9HszR2+cg1ltbcMWVgq00xfsWodEwfIzWDbX4bhWls6egGaiW7YjJadrO2ITKoma3GJZ3r3IL+r
zqpXdQmEtzRznIU6v9mcKoEIOhrnJIhqOLW9XGJ///SaNn/PZUXPD+S5NcUgGWX4PWrahpQPPpSo
y7GM4BSBVFxZW3Aab0Upxp2i50S4Am/0gEmTgnjlY8RJRpFQFTXfpYYWHgiJdchLdSMVYzF8hbXU
rvebSKjvLs3Xo+xCtUgsT9+OLWBq3bIhCiJFuupB4R2NyfhhMnG6FtRfIJ3DD1No8SZq6ogcZFRb
yFtndl9x8LV4Wul9hcbJqpdwlaxlRyNun5TirHf2r0RTMOhGQqyrhl9CagB2fRzBjLMTQi+3iuZg
RuWxtFEOw5iMf7B9fU8M3XyOx9w8ZGn/ODFWf8ibEh65MewHX7dfdavMNqmub2KLeN+h7KrvDsoS
DQrwOfXS7/TddUr0mNl62hoLmE+3tNcBvyNxJzS4SqEpqeoxsfH4lA1GECQWG7fThifmGa+SkVei
yuHk2JJPcoIjKKyRnVfrYoS/y6xQLowgf0BK1aFUMo5MAbHYMe5HlwZbQ8TbJD25UJJW0WAfRahP
uyFWz22kNQtHG5+xkl4gqRB+I/sXk1Lkcr/pJe1fx8DfHENvfLhbSUmW8tcQt6sFLOJw4+QETPnz
0Fefc5wdG4htmuQDb2OZLiePwFOtNrxLzbWevPLnYpazj17tiKdSM7a5o/9Ujp+gHYP9JTrWcjc2
EdJNLDwVcz/bA3LQEoi4q0YCiGuxpF8PoG+wDqREmk91j6NUurQKXOL0IKDkAbOfFhHtDk3n+0D0
6DGPDUzhE9Psom4y0mtSWq1gLhuDGFAaYqs6zKNdiQ9cadq56pICGVn11rq5v6XpxQU5v59dIVbE
qag3r6BrXqKzXkQVrcl6zNorroCDLiuCVWvUOOR8dBsBL/rio4hft0PeP5lzU9PVwnA3khCx6l02
pMQnm8sCxszUDC5GpR3++6a0+yUVOX5rV5KpMgaP/BX+SnJRbE1tzu9w4B9Ofb2xxTC+WL2r1jUO
eztCfGENUNzHZFa2/8xqF/sP8SoE6R3mtK+wffZ1UNY9aSpTEScb6juZPfRxVO2rzi5/3zTzV2lY
00WWJCaMRdPtiHEtxSlgyNKXiP9Ro59jNL9O+yIoQ/dm19IjlppR7MGwlnt9sJyNQv/f0KQLyEZT
AdJOMERkGk1utW/jucDMrEPtqNUQh2+VEv7KiNXeA5Ee1DkU5Z4CqIkWZlF53yDEJnYeUxSUN0vN
eT0yIMhalEQg9NDm1RSwnPusmSiir57efgkEGixXhn40hU0mVTh3zxS6kjStdzEhYLDyzZTdrTSO
KDg2DNyJ1Wzz7AFivEHaO6J3nUktva4G2gshT71hvXAsWLEG6Z8gFHToqOXwpDzjy1XM3Mg9erX6
mNqVKfezk3VPXTwSOG+eonxs3qbEmzlb0NQ1jGtrMN7jHpCLOGdcNy3QcBid5vccn9ZLlruHjkDw
mw8ZbdUlrn/gNB2fEfvKZVzmPfWv7q9E3S4sLJIPeRQdzdapDuRTvHtJQ6SYodcnkM+MrEQgkSKb
9S1DkWPqikskjtsnkhK+Sbqtr1rX10vPQw9vz1YKM5qjB3NspA7eXN4EW3NeUwPbzRh99VV7Crq6
+6Q++uH7jXpxe1IHaqiuQ0p8S5pX9TKFv/WAyTBChdNocP3zjIDB6TzMZYHd4eotM1CcDU3JBXgL
d0kDoqLFYoi11dqC4Xc9bP2KToAemwcyBg3Sp6PngWNxl+j+QlXwijgXbFjhyRI1NJhFwfBelrNA
SrfI7BEh6XeMv6Hy7KUOGqwjvgZ2DzgNj3wZ2582PSdCDw74FRLrHLJixEuB/VLhq7Lnhs5QJCSy
6Pk2mnrrXKRNvXRqgl8mx/0cm8y8kG+DCFPFT1z78YKctvl04H2hwefoQaPhNcUvRf55T9r6qsxx
yBFAgAosAMLEJnpKCv0wjDO8qIS4S+Z8eWqgdrQ1Nb+R04x03Oc2S83n0rUOopEffVJmJEUTB2Wm
o0V+eHbsB/NnSAzeM76TtzA2UbmAxV9GkQ9cP6PHCV/pquTwzlS3hC28pnhvl0KHvTWFztauyWTx
ZIyyxkfRNPiEpKZOQVOWrFex00vnMmaavKRB+hqC9CPoFyWJg6JNUZQ5aTU9Dg67jTH0S1NJ8OQQ
5Tm2fnEMTdbUCxifqvaggMkvZUA0ThqLdEEx5hwjS6jXKC9XliO2sTbmjzgkYXBMamdnLrZRgixz
03kpajdjT82/ZcpdR/gQLqRnOosEk9uy88Kd3TbyDA0HY7sSxhoQ8ULzqxyOPGtPJdJnu7ayg+tm
u6kkwaZIOFnpqfbGZirOcT1czbQ41d5QIkEB0pw09H+N9mQ22bs9MbqL+eAFZMYSVm/fWL3JL5h0
slIK4oxbY1jgGXtjDw52Uyz2SVNigk0G3D9hfujolNOTU/4Dqp6F3aga371/pU17Eh4fB3bsT6F6
bKx2q2Ew7uUpKH/mgjlGPQfrVVHarnQZ5oscptkGMBK6iAheTKgtE5O2jpYSw+VYF75Dp12Xhyy4
xEgxllqMxh7K4owwx27EjBKfLQqlH6ryaPPTl5J2dqgqs7rGMBYxbLKrGrG2Bw9CW5fEAAdiAaf7
LUpmbJ6mS0fQ/t6JdtMrL153mWfToQZWbns1cbDm9OVyzAiH5Gz34TqzxFdMyulaxkDaEeKVNDuT
EFgYT8myWeNFBzvXkOQfKLJLzlpDpLTbe/BZzH4tgujdd4ur543jcZcYDudPFpKllXeAatTOH6xo
y3c44Dj5eImyR2cAPAhk4lVPDYLtx5jSLZP+Y2l9tCJowQGjIKk7q1xU1XR2yiy6VqZlPXpFsQJZ
kGMmaqtFzIr8iDp0eLx/ZWOqWxKa+ejjm3hIAjGeeA+BbjdJx8ETth95MsEeL4nxIF2EBNXZDCvx
qIiWK4ja2faeJPBVFf3BbrTu943nMvX1wpTNL8C8GsiE3NWuuoCyvMXenL352VDyrSvdBvgHwJiU
k6lg+6nipckLeagL56EPqmkVmgND7tB7JOcQ2GE1ENUwDTFWXuct5LWcubLmdgxf+KeQYpuF4Tvh
zpnduXPatnjjJcXjN1MN4eQ/uIBqFnWfP8UxWJBaSA98jezIP4+vkkgDGI4gV2os9fRLtxnjNKbC
LuwG0at9hxRyH3n/9RWdhHEjNecU+Jp3Vph5z3mRr+pIVcf7t7KCY2pbjvuiqUEhuwI2abUzegpw
t7QYvyfGuWw7plGVH7OIAjvO57texIGJSNZyBQKIu/PN/QdRMtKewdq2FpDx0648l1U4LmhI40cl
koLzL7PpFkz6W0Dg8CEZ3+gTzLDvKH2zIZ0UU2Es6wh3QtwY/LjaD7zLJRX4CzIf8MtCj1cyiOXF
cBGz2hMqRRYYrZs/hTO2MqQJt7WxMSzvFEvTHeoNzjEmDT2hlkpLzJegSEpkSISncOxIU2G+WVyf
G0K8qxU8CO/Slu4+K9W1nRzQidFXkwXPXWdhmbXDd8vMb3kGEx/w/brNIrXOKt+Fpm13h1T5q0Qz
6Pk74dEwOJ0CJKOiaA9No705Kdg2YpVfJpsggAHp+aXPcSS3TlydakJOt7HO6dJlaUgcCOeW0S+N
3naP0I22UATEw4C6Z52MvwZOPotGja+UY3jPEuOD8WG8a91h6wVskBzdvoV6UlM+R2LBRQkZsnS+
BkHyWV/nv4wCNTY9GCISQpcU+lBS5la23EYZxIjOWTIfCgjgw/6XEzBFbjhu1/gckfYD2ATWRSqK
j+bNJHxhBTs12xV5RI+7DNHfl7qL0LuNzmgKl3AcIJcW48zOnTjxJu2eCMeQLE2Uv/YbyVztoxLp
Z0mUttDgEZQG86x2Kh4BuBSPrfCycxG+hxCvVKLLvd65r11iW4/3G0A6FITFhW14J6dxXBrKMh+L
wp7WDSXOw7CpnUq/xHnFaLpwnS2gRnkmaJ0Wk44Yy7cKuJT9pkkatUHi3vFyjMMZRCuTF2jbiww5
da/6bheK6mqJyHykD2b8vonoja/N2kSLkVXLEl6ti8GRX+llNSx8N1+7ifktaQvgpcBVHplq5Osh
iOjvaK5O9ji+RpsPkXeMubgOyNkQzKD2rxPP3IrI2tuBeQZgkS8bVOcPrA9JI7xZU0Om+HxTRXAi
ot4mU8IyvANFz1Ev22jTuPguQ6vWAZCn72HVabv7vftNqUz9cULM39O2PsYk4I6G0g9h5D+ynBPy
Qs7AWjXk2BX8jy1WPaTSBhFxQ6VA4SfuqcCYTfknSU6kOgo6vb54842mlxoh4nTY7QKySWFbaxyO
9GSaxlkIpZ+cQTab0s4vmVJn3CHjhr6S84DPB0dc5zlUTqN5iAn+1LXRuVgV5xDHIwiO0FfnUqqU
GDolzFXuRvUZWxyBjOaqGEk3LXtxG4kSOtRp+4839++leUxiUGyYe7NNODWM2VPqGdEzlHssDJzG
O8hdTHnVkgl6ArmwCZZMQjwKUje/dTURRqPI27MScngV3py8mBe3fFpKC8SB8Eja8oRB+x7CA+gH
I9gbnDRvHlTtkEiO11jvqm2ilR+hb/IxdFVyCy0bCZ1fQMwC1HQLhUIsmdgXzrXJlc7PPH07CL12
n90xhjElAF/7nYhuGpAa3JGK3uJ8d3K+O5yO91VLTGfVGdHZ8/g/OmsMb35Ty3VaTtWGjn54q3Xn
U0aW8ziElEuV0bt7PhmruImC905l6Mc0APkTsxU0QHW5LJpM7BzwJRciPo+hk6eQSfs9/BoPTQeK
k5NnBuYJ252J8S8jVMjHlRmNDTpNOhxFE+d7wMMhg6n5y4yg+H0gp4NgvHKte+AcYxlG26gZxKtm
5o+l1EDQm669s6rBRD9i9xdnUuYh4bi8LFXUf9TzTUXPAMSXXHg+Cks+n9WlDKit8UyrD4mzR/PD
/i0ui3EDZl9unTDLSNHg9GUkxLOHeFn3eA/IDitgbXp5bZ49Zb4rT+qvTMsAv7X2TsXRK0iRCfBm
MQfb2E/3ezpS851Xg4L0Z6JwCexjZ5BnB7AuYJruIFsYbFCFLk2KuiXRU1ZNtDHJ+j6J3qi3See3
h9YUJQlVIxK6Uodqnjk22WUJAWYBG+SDLCje4GU93qvgRnQ3mDQ8tThglUOy1uMVBEXo5BeLPNdF
EcUrAWbsrS6ghXuljl5R0D+0YvkjKuptjxvwhdGnhh0USXga9ovayYYldRjcOxp569xkW7SYGHq+
+4IjSB0T27mWdWavAY78cktEImwgaqHbhU6Txz1pDj7Mun9Lx02Oju3IkYLGxVgCT82cI4N2GGZT
c63rPa3Eks0jw8xeooOeIlqUxoWqVFshdKfTo+RPIlmh6jksjU0SbsZRh/5jJslTHmYPDQ9PhpM+
bCkSyAFKa4NodxcxvI8HiayO1Zi2P30a4TS3c+8QmdZTVprnKQ3To6jZleERMpmqtZ07iyhcF8CQ
VNa0Jfx5PTK6gcT9ZEdtyypYX/0Al4dioL7q+zoDlAFyMwa/QorzYDAhx/rJerSlDEaeGTHnR8AQ
ntz5ZqwkPOBOIgkquwMBLB9T21fr1GVRUrb9xqC9Xw1MPAHBw8lgKYMl0j2YWbtH0vdRFaaxr4Eg
XfIhB7Fv7Sa3t4+tN3HBomtKha1D1A0/JTMnNHqnwpWYu3PUyoafTtQ8qDMIpji3NhlIvluaDPKw
ldzFOh2pIwuZDQpeNZTOgM5BreaRfzZ87+E4LvpAIm5RHSRFRywC9EiM2VZd5iQ/Aitf5klpXdH0
fSscbdqbpXgLUeBrO4/Nb1n4NkRKTdCVxmTnjjkQhjbco7NiYce54rKLWEQQ2T2vf2i2P3MznC79
TYQITGcbvdZ/2uMwrAuuz5VETt0NQf8gG2CANQ05aUUgOp2UcZ4crrrLYNdP6TJS4T9EzLKGyHpR
laOWA7kN0E0J4wn1YfZRzRszIrmlsEdINApga8x651iYkCrO+UZK+JDrKJot/5eqM1tuVOm67RMR
QZvArSRQa8lyW/YNUS19D5nA05+B9h/xxblR2LUrdtlqINdcc45Jj21S5j+Gzk4PrbY4QRHNcZAW
OXNbW+kBvT/MuMRp2SuBBjKVuLoZom0+9in2Wj1AvuQaFXskJikj4YhcPqcsQ7ZyVNZGFy5h1MQK
2rb4B9i6p7dap1hmi7yOPFSku9KusRQ3il4mg10dH0xQnXHlTbhpZt6CAwNrb8xf2UzbNUyCAq5K
vAWoqPM8YBaZ6h+c27zXCf+uMO4k5eKXmhT3djAS1kIAkNO4PeIbYoWUldSkUN3noepg5typkfrE
XL605TiGLIMQ/rkFyVh7EkBJFE3SSPTJVkd7vhDNvvc9m1VPwX3vm+HZkR7KFNVlm2Lq13nBfXPz
6h2vkHnWI4G6V0V3YQEGYHcJ44B1MMHIgLyfve7ttGtEWFqj7E9DGnMbOFn14F2Glm7QKY5Q0Gd9
m3F9JvqVbX2d2qPYoccKW9NFyyvI0TA/Cm6JZmuZd8NauqvjlC9sx4IImlcTc0Zqi1PKlLVbcDhs
qLm2TlbVflH4vIRe08GNgaRGkBcTgLWglZFqmuL3fO7VwUijfw1EvCNqso+65ZVHkRRTUMpqM1bE
SVuwzHSOhTZb1y3VmxyqZJTuUzw0oZH0vxpt/lGAEDp0cbYDYBazgR71I9FrsneUozQVw/fi01fq
TrxRgQE9oZsWwRi/ChLSu9JYSQ0W7Ommr+cPRbkcexjQ51oWPZe4gFeDDJbtjkGqTNNwprTAx1AX
6iYBjq7nTVtJTDci2Y5ploSuBWdOGI1+KHotsNuKA3GZUjq02CdzSb+60dfDQvX7Wc1faT2Ut8Ix
doRYb6z3rHOT/TRsO7mw/u+2CR3XO6ph5G5O++5kiL/p7NgX3rU7E1/QnhQcc16Gp6l32Bt2Opla
Lns7RxN+SMmDRTuK+x4vfX/qKucDtyQjCuMvvYj7aPZZX6E2WMgxstW+PGoDtkpWv0s+QxtqhV+c
wXlN+I1F2bxxeX8qpxn4lXkbKIh56bgSzM1zHFfulnxHHE4W+SN7ystNrfP2rUd1bXHWb9I8MQhg
5a9j/Emjl8FysKAg2P7XQJk/laOLnRA3oVEQAazXSlpyuTSj9uUeV4u1wXjb7QprxN7JjmqPI5Wa
y7O34Nkb6D/1UsZZI62Pqdl/9DmlpSDBsjBpZWi3as8sEpOPWdvuXM0I6Xsdgt6k0lxzfhZo5e28
m2fcopPeZ9uFu7sJWPwsY0Weukm3HffCqkuuI1d8xD06GM1VAHQpo9JBVfbe5xohQfnJ6VdTp1T4
6Oz0X4DBUDNoQKIkLMNZirbfoB13mtVUOxH39yGdy6D0gOjqs82x37A2Xe7TQDUxNhGpBW+a8X8s
ICpLk3xWtQAehhTG+yrbRyaSDU+sDho8aMZkl1VWF1rmOKMDDfP7igmE5XKorelYcBuIsNUKMhbt
sDZFsqeCGOhsVE8dmgHeDIXR/q5ZgdSaXq5HLfr9rBz/nsn9wOIOy8/ofgwu24ie17olYL41E7bc
HFkN0uNn16quHV5GfAzZ1vZb70SR0iGqpqCR5Z+MpHO3rCyF8dDgldxlcYYbsn/RFpmGrci+5rR8
6fP2JJStsY3gnBNXHCVL3jdPjq//FuipueffLNFeiCiwhSn2VG5cMBWzyyXDVM7FhQZ5K5bWVjjZ
34UQaPY3lqNEHzISQARuHhZNvM9MCuZrl2Jhyz+NYzkFdmnQUFA7BMSxDsAJbstrEqmjcnmCPVgS
/GPZt4APgaLWvSyLhTvGBBluGNUFQVLVMyK/pueBrrNCXtA34ynFTlqz3NfjMDbAcTgZUD+QuNux
yVrqCKkKWUwABlGu4BNozrFha8ENvB+fpoo3e29RLD/iBmYSxECMdRg5JHQKMvHKK7SzWxacXila
KhXSscPLrvUFBPoJ3XlOUO/K5EP3JIWwixcaFjvfaW3dmk3gSlpqG8HoV9q9Xx+msYGn1hTpiQj0
d4nhC2O27SX4d9uw5Ep78w0AgYuRW9uqhy5zjJhDLlrdaXvVk+skzcETZU0kkwaiTPxY5d51uuat
873puJTAJMfKbt6Mpl+eDVZaFsygeGgZPXXDeX58ZfsirJ1mfnp8p+Bt32AX6qlnHyo6QjDMQmjO
Jt6JWYFRB5iREWaqSp9t5fIMc59K1u/K9APqanKCnpftDVJ7YaInfwtSYnsjoY2y74fuYo71V246
86GYsYMWiW8DNB2dg+Uqta9t077HFormIvV9P00EKmcETy8DSDQ06UFbV2pxxQQrcSC8NZ55kktJ
3VlpNCdy8+LgQBQUEEliDZjQmlDX1TS8sn/bQoqkWQK1Qrp2DmAuyXY17PQAWg5TQGKaIJzaaRP1
eXmYy5JTW8Zi3pWOF0RqJeM3kwbZwO4CLLD1Cbch9kLv1pDNemY1Zm8Vhat7ollF0DFy48gFu2Rw
edSFOk8MOWe8aztbTvquwxS7HaaCRMxgfCgHSI7ndS+eRpJ9ce+lB5WEMZ21L6fz29w26NoAaXFP
J+q+0Lcd5mbs751umb+m7JyKblfDZvqhIuPH0Lo0GXWUaSHjqTTAHly/VUZb7DISNC8t149dPWMp
YoUJUpziR+mluGVM8mbjRA1FUe4S0u1PrroA7WPWAawgRxxoCsl0Q/FEdOvXB9XP2tZO8ae12sDu
vedy5a4Rh0eFBambv7oXxcfaEtpNgxKWFosMMhoRD6nSOSjKXH2I9XQIBRwDR7ZUaj81ED7+11P1
aJiZrf5TjXke0hnCUkCrX0U2nzLThZDSdHGIFHkvcuFfUrZ/Hcv3HZaG5QCk2qK9qX6fscLTIMwb
J4OBcbBIa/Nr0hxEIjhKe9oOeOq8EzZVa+/0NLx0kQQbleL/jT3etlWuvluLC4rWR+YZj8ritCAh
ffkVDeJTlL3/pkn7hzIj4ymd0xcSftjKx5jFmAGDmLaWTzwp8S1PiNiZpRkWorO2yUJxD6NYfPPW
B8YwcE/UVO6yBusTAEzjCH5OvcXRchC8eZ4f3/FRzjaNI7i3JDSTkvW7WuvD46vHg2qyay7S4tR0
+M4GvcZx5NLi81+Jh22OF4IL9BMaOQSHfPRvRj8vRwtA68Ze+9MGi9xAhN+bfARTgG9En7UqgDNw
W5oaTWfbbBlP1nzwp6j9MuaYVqTEfndXH/BKaDSpx676xdln+XCX2BQsze4+a+Syjddr5G/N4m4g
Sb+VCqtVIormaK3fdkXxjA+gZs1RPw+Vq45RLZNrok241bT+R+G48ylBLTvNaGSnLod/lth0oOqN
4kmgvefa+BVlSjjEsDq6/TH2vJ++qqo3/qFiB53e3kfMPddyaF8bwH1BO3Hw6EWnP0l7iG76UOEj
DudywYTpxA0TzhRdlZcNl6SgU66jS9dddGvDJ6jZYdpOnxI3o4Rat2nnmrPzUPniFYX7DubIVD8b
uD0PeH01+pxABm/fr2YNYS/6s6AQBkdwtNdbLM/2Sg7wQfweCNhjEGLiftXxVdTy6s4KzERHSxPM
sK025x7KF9BKTDh6dn5UKRVa+n9fuTgMgMdMCBDxdH484KeazkBDAIXQ96wtNZhAp43uRsmBRPnk
zVeOc+X03T0fs+8MFMaBxuf4yd+W6BLnNu2IxrA9ZSAcFKtBrihJOy5nmVCQUEcmNQTjOBDaX/bo
pdqxLUlZC0eBH2rNYjUAXTq9758Mbf4a0NDO3frw+OrxwPwp1/0TTyFz9Ts30vqp9rns+HXwoM2b
qJY959pm3sgNrWcYfoWX0YfR6LE6e6lDUFn95gDcXhShz1dzyLnMpHInGKlCUkoDsezhHvtxsZ1w
+xwfjN0yk97mwdQqaayCAbJ+H1MytMn7BK01HwryWt14HRwcWut3o5d8FO1K1Co+q75fiAcly9Ue
kBH1gbtFsf7Z4z9Qgkvu3ACu6U8WrKoxpfN2InJu5tpdDjDVJkNeRWd0d9uyOUoZzp4Ys3+v2vq3
rhfjs26Mz3EzWScuQtbJqR2Cj+aSbTSzs14M4Ub7NkaD46Wet45tMCtKLIBsGZxKf8p8NASNS852
MqnwAXhfPDkdAB+Nuwe09fg3YkD+lDAZbbQeD5vn7tPUiW++fkulnM7Cxk2MS7bYTPieNx7oyEsz
w7pLCpsbVdoaZGfXi72a9JMzFqwYXVe9rO85gpjWszvfHrcUjOh0ipbTwTSsm5UDSZOM2wcOOgYU
D4z0mGGvjdtSjNZm16ikB/O/74A7Xa1+IwcFRjX1p5Kjg+XvJrxfW9Y13V3P3JKD0bbNBUkH335h
R2Ntc8lT1MPdf4IjmTw19KGEnIm4Zz1audYHI++s3eNhRP3eOvhoAw6G/pPq8mYvFNmeCnYIu4Zy
OEw9Z0tHnwkVM/5dc9CaVxffWDajhXWin3C8Dw+RIT0+fla9dPST5xmQJqFtbdDFFlQ6G0tgoq6j
bNdlzVpQMq8Pgwmtz81efZ0IoImy2G+aihVk01OBltf01SdeKKauPKKVO+dy1Ppj3tnBo3HFcoe1
xYi1q9csINp8f9tXDY6dms7Uehpf/YlG8iVe3fvc0/4rAWzbCWkOdNYKNW7+wFVgOVEXp2JQ2Ekl
UCqoW6zK9CddEzbRIXB2vN/9DR8yyeLRo4jGBsI+sav+4TQJcfmBqI9FxXVTFiY4Wh4eXzXzQRtd
oCxmNb20UYHjuWYPsb5LpM2iwpo1P8yYfkO8nb9rbTSooO6okSzVBBaB9JtRuGqT0tEI9sKtT5rz
wzX89s0gUkYHzqfqg1y4yanUGkzhVbeV0s3fkci7w+w29CqWBCwH0hmbJPUgCjK67v5XE2uadAJL
bf7t9gUWZS3Lvgt8drWjXj0c2496CEGKam7be4vp6xA1CdY5Ec27YTGsgwQSeJYV1m/hZjUag5JB
WebqhU9RjuG7ja8e1Rmbil3tUYuVetHVAIxRzVcsQhR3edmVlrd+Q0KueidFyoarFs3enZqfje3N
mLH05Z4wOWfgp570cdrnHfkuJ0kTPtR36Yr5y3UBfKUtzdl69FNM9Y3UkvE50Z22mRK0tMpFFRla
9UpVsYkJWev3MgenEVed+xnNr3bWPT+QgQ1i21aNSbCI2byaqUqhjWlXB+KpVqov3dWYUOJKfUkT
rPOEazqbm1c9IfiWsQLKprp8exwdXOYjo2k8MrAoghMno8u6uDrEtFT7YrwhJJI8nLr4OkdafF2i
QdEt1i37dmagkL0JiI4A2YH+BX2LuxnWi0ZZ9oSHCXaBLvbuOKmgUH9abN37mpNgmAxMlViyflJ1
M23SKWPF6OX0/vg6B+nKeWVUuDRlEKVJ8oxi4uMTtbtdWqriBq3IDM0Sq1bPqwuM6knpaU/fknfN
Fo9NkOpOWMqxRUljz6mneeHkyHOxDC+gPsuf2GR8AklDQCUQDAGk/JunJ9F2sFR17j5goRqfi1e/
DyOFU72TRCwS1PTaZgpNaaLXTNi1i6Yu8ENBLzhZReSue0IkZ8CSftIZVwRxg4EvxSPs7zsqUH5a
tNICuxoHwJ21HZgW4KFOQQiO2cydmIapfJC9t8Xj/H8HcdwuRABM9VJ2CwoIbt8DwwAHjNy6+2sH
GkF56CyG0DduSks020y6KUUHBYSfD59T4T0nk3/D6FvvxxjLTi/JZpbugtu01j680rcPWIZ3MV0f
QbtYw7Xoxr/j2omSACPlBvbfK2Hp7plU1V/lIzSNg1mcPHqC744uOzqF/r8/4+OqnmwwVyXFnHpE
ZYrQ4RUUzC8z0UfQovldp5PlkuZOsVPZkJxy1Bi2/qjcfeYkh5gn4UmzfxhzIk6oi8f/dQmNchxC
x4ZhYORmHRrRQgIs4SKaFdXnhHxcj5a6JZm9zcq0xzLYuPi+oorCKMq9pz55sfvG/VwsQnqew2cX
Ry5lMElTnUzSoJvGt/2rNqnpJ0CMaw8L6Lk2ea2WxJCnkdwORCHO484gNh0gyTC1agtyGoc4e5w+
MSi5Z8dba2HjXOMOxX5jSDkxOlO53ua+cihBZ97K5UukmT8G0JL7dSPGPVLaEELtZc/WS53bcg1z
F6SK3Hzy9o8pLFvbh/TJ/WkoszpAVWGMB6DBsgTYfc6vQ/0RanwXP6ejkR1sNZlsfbOwHFdMuYvR
wx9GInmltU8MzOexYUwX4EC7HlMTtyyFgVd3gwIw3uSLaVsJHRoUYKrS5nPc4fDiRu6I00hn1SYO
m8ld7rbtSPb4eFSYl0HrxP6RQ3YGD9oSHJ//0HZIiS5BTNYuxPVSdEhELDSl9DurSEhGYqebBzG6
B+5n56goQb80VPZGqHg7/nZgSadkzdF1gZPN+bZ3DRpz5vQ565R4NaPmI9OTs4aMhjsGOHFd3nAb
YBiA3GcYQb/aymMU41EwEPiZHpBCe9ISH8YQWirWSXbM9rBmbF1/q/DRVdH0B5JHiikmN15qd0k4
11WMKezafWj7S083t8fbncD0ysZvjrqkDZZakDYY3SYLWbZTgh2Lv3liTvvZc7o7rmGSgqUYvv28
OUvCif/MzA3NaNzrWnUzuxeunhbTWoOtNgVx7onAYkv/w7B0sBdF87uLKg4kdWbu2sUUa+cYYUvk
wgTqotUNK7gz3mFnwEDcuU86DuJL6yXRmaLYd5k9c5IMXU4v1sWLfShJER/HtB/Tn0KHikQnCFS0
2e+xMvFb6KgbnHty7cAkv+WOcE5T9m4zK4CqwrZaLsk3po6I+YdAtPYviXw9iFoFcZ7R41hwTSNA
VlR05ZjLK3Uo2r3FosKbdnktDN09iTzuN+ngaRs21P2xZX2xKUBsnkDJTjTTWCtaGwsUZv72RG6N
3DUgRqjZxrqL6dwzWjcmaNNaEDC093hgh5cnqc2ZLI23hGrT0LSETbRcRH9k7ehrD4V/ZaCGaIwN
Kpi6Qb84Wcqw3tBVUE4N2fO2fx6oUTrTiPCXNd8PL08YJPukfKftemPAokonPT+MvcXN0aHLI48h
Koz9eIE9Qo54zE/aLC/Tem8k6ZKf7FzcqaN4aTksn5kE6FWcV1BmtfwtS71+yVF2m0iunr02QHj+
yba1o/cHAsqcvXcFANsyhjKaKx3CK6Q4LTXq9QKWQfiqt7p0fxWxELu2LGguw9OwtHMeNg0FwWLm
1px047EQ3PORLLcTVedK6ni+l+49aqPXxOwU4ikQRZ4ELM/qqjUdZUgREesuEWHb1BlalfgeF6Lu
9Eaap2gWIhSaRjP3tIPucxlTSH8qSlkvy56UEmvx2ZL0T7vP2ASfK+h9AJVrGVZWCd7OYL/et5zd
ctVWW0MuP7KcHQ/K1ZtG6efBgO0emL56dSWGucT71eSE+HBwbDQ3vrYGrhXCPjcCtulumEb5YTlU
hhtSqbPkb+3aSkFh4HXb6HomvvNB/unslveWQLnC0/2rSnjVcDTS8AlRlgTq1udwDeczCsnhNQcO
RiQb+yxAYUS8y9XFSLCtNm0ycOdVIWAs7yAllmjJiaPGtanG4tRH2An1kU/xvD50/yqRvma9zTu0
aGh6UE8W9R/Xeqa3oUYE/m6WeL+sDDjoQmoctV3r0Qggc9m8SxfgZG6HOLLUB66ZZ9O0uTWAVKEE
KTKOBbXh+yIds3vM0XVrzi+j2YJ9Nx8COCZtzNrsOuiFSTtIRgabpY0lhBGiWU349OYnb4GRShrs
1QB5gstAf6Zh4sOyk/iMEkdhSqrZnwyvaOEkwQ7mPNmfnZu8SilygjjdQOxC94LBcfZaKpzPbEoU
V3vPRfStBDBWWH4zHUAw/LtA5GVzG5n0aFewwhk+MYe84rdCvXqhqHAgVcIzO1vGiy61NVi/FE+L
zf69q//MMCBugABY2BJuhVKZ7iL/CZ9Cuo+b1RSo6FjOBtgBI6rjVniIb3S57hSpaJmm3c4GenjE
evgq05jQZ0KVFxpJAK4Eo2vR48bwoEW4y02bbFTBGX7YNGSvheexrFi8VQahywxbYY4OVzlHiusy
DBtcPrEFcsrqgkriE9Vn/2uZp7ee28tV9pp1SV1FXyqXLZJlxxYX3MlPzI90dFtiHCnIhkn6J9p4
PUyYB+VC3uwxuuFtId2aldPnNH9DpvqlakWAJ6YqswR6Jxx3YQ6z0221NH9sF5MM3cYGVnH4lWxw
nIsOQlOWCqcxT8pFrJ5Lq6jPzZD5F3z+XBFkQrPMnLdXcNPMQl0Kgc7Wb1W3FFyZf2Yu97lk4PMP
0HVTYpjYsLVtnpLlCbbedLGMZL54YrQChZNkA/djoKshBQ+x0Lk3zOaJIKuHf7FGDs7jdmOUMuDw
U51ssxOXSUvEhbuXgVcOpjTEvwP7HFrTHCZaZpvz44G7JF9RS+TivToXQ24HuBPZA/4xisq/0gdl
BcZImq/UW4tyC2bE0Sy9wBocDTNqSQ/weM90fTyldVudiZ9FJyCYsZMEsL2Gk2NY2Z6X6je3Yu88
y9k74ynqTKGOmhWK2HZOQyGdk1n60SYaK4T29WezYlw5olxHPZRxyL0ONC8oOMKQHyXHzzulWoqm
oDPch+5uUjty7L3kXyZMeXMXrtt5O4WyJpddGjuhCnoC597+76Fi1kCy7AC6qj4FXj18J3jxwsTK
MsQy93ei26y71OjS6d01LdIeY3OqZnwPTd6joAOnxwKIAR0NnC0gpg+r+jO4Ls/UHP+Z2vJIZyk+
JC/7dFk8Jp6/H+Fn4fgv4BdpYF5khmOCcxkbIJP9bbwuUqjQbSbEVgpyn5V0j8BoYipP6cSpl4yk
Gb6lfaMb7/gn6PsWw3hqOYNvzM+kMfCej9pZApK8xJaLuZrpeevmf8mPkFWY56Nd9vGWs7kCK2cf
fczQAUeCcltaGOCSBq+Cb3pb6cEz6Nu7IWkjrnMGmmXEkJpz5WcBYr1llGvA6029bavdFxID24nO
Tp/ILkrZaJ7oPC+Dee4glxTCxJCZndwKmCKU9f6aedvJdkhTOQS60io1n+Dm0jfa3lgKhLABGKRs
2G7L+pHp7Sy9tr/HkZeuj7xrWstxP8NU29NyCxNoIZlYwv2P6rdJwx2vG24eKNgjPqA/mqgHO3Az
TEOMlQki8oRTl6yGsGngGwRldsjxYPLTYb6RUUxA19G+yLp6z0YyujIvzMfB6O+i4aqd9KBoBKU7
5KPHn7MBuknmze9B9AUgtyS/Gn2XXx9f6W32PbeLPKQdxciRfa4Nc0PgKqJbdbbCHK4eYHpSVwXX
NJenFW+fkW4ct+93OYcIG53oBJT6QBrDvgiswXZ7ozkJDkfmffJ70oKQuSfeNB9Kj/F6TJhlU2bH
kzR1iFphQQn0GmYYzlVUHPO+xyziU4K4cme6Kk4PhN4uOXApDBXI4iktdviq5h9mqn3SfZsd49Eg
Jikh6Mz08kzKLPdD0f7z2aNupnn4LQD9bRuGEAqTnA2ODwyijnerYvkaa9TzKDybMNXpY2rbl9xh
wbxa4TJvPAIecYIJ56DTwrvkLriG2lGCa14dKrCn+0gX5zVqd7ZdG6HXzheQZ9EGuzLtaCCRUYeC
0fujVX4XzImWhVmh7auaOHKq9fohoaWmOwKGmnkvRBEBqG5z9bFXHoeUhUJr/gbRlW9ZwGEJt7G8
K3boYF6mQ5TjUKcEc281q5YN5G1j62gf2mQ+D3PMaNODcR5q716k9g4sBFZ3vSTXV/j4QNLlzamM
9Gg1/Vcyxi+Wk/wZMyqORCQacsMyATwrCNRSeRvfJPZ0ZGdmadHcMUxwRoCPz2ZRq1oN2Ds5hn45
GE1n3GOOa7F5BMARGrS+A3qqm8A08vkU6T1d4elLnGfip6EhycKRytkPbNZRm11t91wrfdq0ExLG
jL18A5h1nORt1hncwawPgcbOftFG8wYGnN3zlmSlR25JWtwVTHzD0sQEgyl4np2RD9IY3yI3o8cl
B9k2pJ+dSW975X4NnPYW2pVUguUTtfpZd/XinKfefa4AH/udqXaLRq1CTzv1SFgapx/7WoSBKB2X
V1N9GkUy3JQ1BIp37skryr+JI6xT3a0HEds6S51PmWQNG0Qs8WA2C87c8xwWaZm9aimZOj37Socq
OnJNlduoo0UJ7Nn8jWgbtu6MNZrN0qWKLFKPVErvRVSTGjzIiIYyHCZsRV3tjbgCLJzFUGFrt797
v1VhzhKHOyFj46j+5NCz96PpU75NEcM+a5JnQ+uf5w6r4JD2SDMS2wy25Hjna6RjTcNFpyLLVZ6r
bDUszQnunPU+twyCkmor4Q+bycN+Ud3IArGNFUW8Mxpj3cat5k4bRX20h8Du+m5rxy1qb+5NyHi2
uWliy79G61VWVjH9Q2byK5IT8YQac8jMMQIzvYbNaIi3MCKyoOhceXT9+B6B1p0zq3yrMSqQ4h++
2rGkZtYciEGvD57GujuDNIRF06GfEHOMI8DoTHGHL6TmuOdV1T02c/OlL3VUH/0H670iGPz4aJSF
can9qNlVJlXMBkv+nfAFay+wePeqIKGoirqjFUQ71nbSvJEnC3mJvQvP3bZTfMbVOuzM3idpRpCW
MDOfTdeAvNGVCAEz3tjZiOTJsHv/bDX+a66A0HPHOqYa945Im8dj5gA7QSS5DqSVt+w02LGbzckt
7O5NlfKe5gVBfuVJZtTy2zPMkSQhAWgHixwWXdZqhBy3vT2yTzF0jpMAFAMEi39jDU+YZHf/yg8J
EZc9iZHiWBSvg+VwKQL8lq24vgg1nY6Ak65NPzC67mGTEXgH6eH0QMYyox9DP+JzF2W5eSOV9c9C
KWEPTkQyIptoDvxORDDnjZ1a98kWA1qqkdPdClu7BMVBfbFcC6CKgzkAyRon3h7YLDe9PujPDtr8
jlUnE+BaQ7Ec7HoUW1vKOjCXLj/2aPRb7LJDkWVHmDK/pwYQCJY2Ei2S+3ySajTdenAQ+7qfAtiz
yTYWXFYa47OKPq1IuOGjwqoXcbmBl2gHhS4Pgx3TwkW0oG5o/+hmCpceVWiJBuyiLeCb2gTMT7mo
D1PD5lyVE2C+DsRFVfVHU9ffFub13aIrCRGcA9esBmdvkhznKs3fzwscH5mHVhyNBnAwy0Bb6sxz
pKpgkOM2mWX6nmjp62SBfeEIQqcPR+5t2VABzZln2EphmaGyOcEZ6304pctkTSDoOENPtlFd0UsL
IlfTMzUE5W11LYX83khYPRs9FrbUjfSlcaoXn41VmQxhkyQ/JtohwbPmpL+5Dk6ex1VLt0N8cttB
dUZQF2vTkD+wUbbNN/JW244NZBhhwnzSnRhfpsDFwEy/sfzMPo/zOZLzfOBJhuufvHFYf2F5+GYX
HOvHyeMC59uho2nt1vWThMm71be65iw7YIYe71qB2YEGpOhq98QbXFyltfPLYQyb9fG4QP0z4mxC
t8XOEDlaye18FIFjKabx0nx/nIWLkp/bm4Z6RXRyOpURekFLX1lLzb1YFXHcd/nHRHyvQD3fChkI
IpH07zH4tnSKsALQL2NtFRhLrc/f+JKba1Em9YkUyGlUHb+mouGMN/HeJ+G4/hzQ1P667QzKU5qX
StWw3MoG/clLuBcf+9gDCcVCkQEJVJj01C5aluVd5lhPcO8RdRWjCNPSI3ppxMsptgFcN+SeXFvt
GJ6SZ08Nr0nF/X1u9Y+69NcjcC6ujfW2zBxn7RbGU5y6BR+L+JM6bwynCWSmzqYQJDacAzEkhlMi
UBYq/quWc3SLoY9vVMKmCL3E2tg87W+WcjgZTd4psbnMQqkaAApBsCm4XAZYW+Yj0MGz6wrj1mVa
z/qABk9PPkEoaL9bQcsuSjtMHW/+DVtThAN2O4Iyw6tnjMlxWOseiPQEPW1Ix8LWEu6uk7lP9Ro6
fOO6G7RYxAyekCEuiD2UrjyMcYtq7sE50uyTgmy0N9oR76AW/xqbLyDWf5vFzt+oK9w70gSF7Ndn
hrvk0EM+2MA/WijVTcnxIMs/6yjMM0rBebBTf7OwCU+K0vp2O2TFeVN3SYLNFY9T2XiHgqYyuKNc
mgfoVRwuxZtORoj1v/eBy9THakuu0GlOHYSCbwpCYZ2mp9ZU9d80kRd/qfeAmuTzQITzxsX2l7NY
16x0nKs2wpbqc1PbCHLyxsh1WOvbf4tm91c5FG8QAu3ZcV5GRO1+EgRlYUfuHlOiwnShLan35JR/
HVW774NWkMOrJig9NteabhTlU95wBkMOGD87yIhoTslJFNAMlf5cTy6dSPjALrHp1SHAi5oZpAYf
5OJ7SlaqQF91OIkAIEEqaCGb4K0mQOqEmjcVb04dh4zu796scQIw85hzXqvdWHqd3Sz7jaYo74PH
XxpjTikrvp5qTNYfyV92Yh8uxoh3FovGwcnYX1dLTe43i/tDM07DS4FUnktuKei240uBWStU7CkN
7h9V3eoMI8gF9MIMQaSPzJkIAaelzOliSYYZkabyiKJXZX96PMQ9xQHbx5c1frKT19kw/CUi1lAt
5jYmSIHbuUTGxIer9asHthWyOT2+r1mbHojDhFazUFRZ63Egaybyx7/ZuzNcjfVfnyNM8H0NHo5M
KqYNDOOPr8gV4Q59fK+cIaeQYf1P//1p1yh8V/H/4+48kiNX2iu6IvwBl0BiWkB5VtGb4gTRZHfD
24TfkdahjemACplfA0VoqgmjydePTVYBicz73XsuVv7UjDRMbXwQYRweJkLlk206p5hyqoVn79GW
nUPNykDMMJoiv8VqfTIjF/cFhZZcd+vnP3+qW9PeK8HMuJnGE3LXdPr5088HoJ1pseltg9SQawN5
g0SHAnpsWj18oxmivCZYEDb2rMS7TRJ/l0RYEawslqQnseFDTVYUeGB+tYuweEcXFQSz6RAZqVtz
6/Wxnbjv5mCTYe6SoMWrtXeLVr7TjPRd0K95r8YuumsmqDDpECK2N/p7JhkvNK3zq4zr1O+KxXjX
Ba3usZ2gkqyfNrb866L83TfJULy4Jlam8tdEZOddIEzeEYBnsVw/LZDXdm0ctqwjrvmOppNusK4e
1TQWFMuG6i1N3340yXygC9woidn8KJbtEnnEiSgNqWq6v35egDC1/soeBRKwb3pnuWyg1fBnjkTy
zvPMuC5UNG9yckNtbw0PdmqzIenWKpKmSN8F+Jttk4jqwHbMIW826UTxY8Rrz+rWAxuQGrJ2b+n4
8vOPJRkx9cUlGPPzqUVAaYuviG7ObpPo9fCOJP3bzKvpfsj16rVeqVmrYKrROAkkA3YQ+LPOlw4n
lIwJG/kRaqnmsqDZmyzFBz0ywO5wqI00Kz6wdfzy+iG8KI2zZDtDwR0kNlOxhjxtmrg3rkNTTtW0
8sX18O2tXzcRAUYxMZRCKQhsKyw+FmsiNBcX6vzzaYKUqS/WW6y6ZluSsPEBOLibodbcDwI5EEK6
VFANMNofOTMevpooE5PPEO2VS7pibCue0WN+RISKr4QKyQ5jzbpx9j8tTQJBMU5unTSAdOjO7Ecd
KImJxLnfx92ZLJf+3FvpfO0b6FRO2smPbOHgamiWBEjiyA+y/6Wy9XcnLsYzNT0me4zK+9DwKfhN
mVh3ArShj43AZOtTHbKkxuNGr7a39OYxdkdxmLKo2yJxeD7ncdadvl524MSPzQKbKXKd+sG081/m
Go4dpctJp00+5UDhOnbv6DPxqKoSZvJRJOaBkOQDu6Z5i2+Gdz0ekluCJO73BWK4PSFxRt0ZGFzu
S2Kya+fRPY5TAAot+QpvLg8IDYgrHbyEavijKGSnmX5ZqFMuQS7hmrgiXhNqG5tTOJTWR0M/OQFz
JiapJcwPo5HfXTWTaeZnfEod9RT1o/YKFSvo85TdnoE0apo5ZgIro2k1TnQO1JiSGVNvuWKeFQPV
a+tpDGxDHSSSvG+yGdZztv15raPFVsFC+ofUKC99EQZtV+dPaizvqRVu72RHfyv9TfZLqHdByzQR
MpNHjZzDjetiNXa1zLsRk1D+nEwr9tVDgm2iJ1lODDzFej81+XglslI+ERl6JYow3+KF26HBIYg9
bcCcqnXaB08zXy2Ei/IE5BArAaP/9etNo8EFMSd1p1cRBQqT/e9fj81Y37cL+E6LRYGO0+ZjSZKf
WY8L8+MNC1NxJ7RKUX/Lb2a0bNlTu47vDNty35C1MRdh5y6m+L3WnhLKMLca6/jBgnR/G/EYOm3j
nqRXILfZ3nPnZiRkZ3pNxz50bqauQInP3JuJ3tRPoS7ffr7emZrNrsIoT7HVlu80wfgRXsCbri8+
PTrGLrIph4qWeQANVrScc+ZxN9CTl4g6eu3Rrc8inzw/Wf8nhgGME1XtnAeVXVJrKJ/MMLy48PX9
qBH62Rw4/owyGg5EJadbRRJcs+jANsNXVdAUqyGHkj+Ll5tVZQ/cIyVGIwG0pLaeknn4vXDaNtl2
z3bFVCMOs42UHNj75WlWwJmYC0QbOY+0NtJZAWASBxrrj+VrfYMa4bSv6r2F+P+R4/DAa49w3JQs
niG3myB3AbVZ7/et1T9XOWNkF2me0dVcPZUwRvVrnC7PhoND34GISQdQ052kw3JlpNeGWkze2LR/
zDoWehmbj1nLoj1M6jfEYXHL0MwsxXunKRTpqSx1nsT9TIya80FCSpIVfKc3OAjUED4htHTA8kDu
9OubN6xj437x1NVJIueRlNhNgaba6+uz1Kq5xi17dedA4uCpJ2+p9jei9eSj4IF/7HWj3P58WY/7
hzJv+mdQJxI2TgnPv/qFyJrcwjmnKWlithilg/ua8+OZ9RLfvFhsobF420hOJKIGD8UoOth5DyOe
gQ7Lhrsc0342AgMq1weOb5Ic62tvmpgzjDUG1fDYnGwO5lVkA6mJtI8Jde8QdrO2hZ8Skq/vqUtC
6Ft6Z3qIrfj3UnT3CNkMqzG1wFoDEkHMD3YL3diADHpz5+nQuqAI+IR/qlsTERFfMgaAhT1VN02b
nwtDNE/dOMan0IEtw0nmgNOYzYnJVReDjrJke9A1o7yNgsiNdocajBzfUKlZzNVzo+DEzZVziA2K
HiPlLbe5D+9DK2ueqa8eLg0zeN9rhuWGfAHdcCgxXxJfebagrP78/WrsrloyxgGLWZDHCLANOWnW
v49xg9RtwEEgX5bPmb6dzBL9Qer6BzHwxg8Zag2JcTZdSx6qkuvX8+RRTKfCQgJKLO7kvlFLYE0j
ZExh/SqJjAEBXseY3DlaTGS4r96a8W2gF++jYj56wjg3cZ+L7ub1uDnZYoGk+VVHAtuAnttrnOdF
DQXno9SZty18AyRC86aVCbtsyB8/f3MexHOUN1Co5Usx6F9pCbhlxpteJe2wm7TszGkAM0Ay/57T
OFhcJ7sbBmbdWscmO87PlRli+B+rd0sU0y5OVbdNqIzYOMhhbNcgVg5Wc5PzgpyQ2u4BRMJ3kuBW
iHLjmTk6d7Lq0nMreDTYqU+LNMZRaJeMdZ3DRBHMNuJZJhaD3zwlmpFwO+dN1x6wk1nbGsoZihLb
cDdnRBp7HJc9VRHLwvzjJ3BRfbZS5aZuCV5oFD/J9THekSbsB15cWXnyDIrVenGs5fRzR7kZeSwp
w6968PDQFtm+CMv0qCl7QYPeGninST5cFzERdFxkCw47fBEJ3K0klj6PkQTV23LPSda81qXqnmS+
jmsNTun6ZBi30Ksf06jkGvPogxe4ZldE1sjh+GAo583p8SIyhGfHkhM8aNujze4WX0PkHHJ+onGd
HthmPGyT2X2a6Qcq2xEfI0oDp75EbSkunTYizM6R7TIBhgMxdQSg0aplN2V3MH/fuNf3+NreiXW+
g6xY8F9hwvLKRV1DMCubrmfnU1CAiqIagrewWj+pMyT4mSWaac9rWGl0f2h/2eJBJpKU5BgS1X0U
wERJv4GuaNSrFdeBoiP5ubMr7k2dAUKfhX5OOBWwjNXuZ13P9mmjqy3GHJ7AXbPnBE2NdUdLbTED
bVXsjDlqE8W3xxQQThZ+cpC7EqWjn8OZZkIZ9dXOBDVPBubd9TWWKslvbZ58xcQFyL7nJ0w/F7sj
1MFdfUoXgshuhjNCyAABknwXwGpYgA4e/PV/t+/agnxoSDltg7XYT8xXo9PYemviFIX4yjPZ25ex
hkZIAjsD1cth1urFq8t7Hq5Shqem93oMq21IAe2xAF3+HruwsHmrMva+h9hus00yDu9gxPE1lxDg
IvKK3LDrkIW29AHfJiAJxWok1oTCdB8v3AY2NRWIbqXGI5Vl0WSO+2kLgwzOGtqeWTzpak6ZXkFB
UMYrA3prFylooKhHzk1q4DSk+5gOWvqAmay8xA478lQvvc/OMN6iLCtppeDkorOMb6k1KdbF+EAn
58ASICkhdOqP1tAVTzIrv5i8P1qK6TBe0MZEz1aJADDdIJodb5RXkWlgMZKq+Cs6jYOJSWNyng4t
eWGdgAOF8EFJK5Q/6OwLUYGvvNd3DI7gjYqFMNTV43yI+UHSnhN3crdoJYli4LpXCnn+FsCUT1rn
vETklR9rXuSNG5aXxmAtckdlnWVT2WeY7wo6+nBqwBx/egWNuq0+JycjydSRR1QZdCXXfR03m6SY
modioCJuFhdEmOEAmqp9XnP+LN3OGNdXc9C4IwBQHVq7aNjLm04Ag/1MAELt9PSlKDG6OvG59lx4
TeITDWSGwcG/EvXXMARMG6KV78MloRPorcvHgUuzJSRbVealWkNmLv/HxRh5AoyR9u2FcZCX5rzn
+ps3bMZ0v47TZKvzDfDmP8PaO4RxkdzNFsE76lHoR+LhqWJwHJSxbdkF0l0u++GY2v1fRq4jnA/X
AVCgmPpWB49dvD+CedjEPbUfTWiwZunfPCJ8TTBGyxVO4j4+LDp7W4/xwaYeihjNPP9FYrS7x28I
x3jQX1ZDWrLuJXrMet2SExzjfLmEdvm5UCtZusz/C4dHwjwA9Zpidap1j8XZRH2CjaRV6Jx2y0Gs
H1igQIs69IacEKd4HTxq4zmq75jag7PoMVNOpee3TQlMQ5PZLwBVB0bbkLGBAIN+KzP2C31+4Cly
MmitAXsWQuzXnsBsD9dWKirSOR2A1cSFMC9PTqOMS0ObKM4y/jTaIeisYCCWTKIa2s2ikcK0ykQw
Xecxz9icSYxTHgZKhgMDyxLKn0YaP3aKG1Wy7GxyDvJa0r2r3PR2rskPlDBJrmx1tDVDvdBr0wWJ
1j2y6Ve7EdGNTA2M2B4XrkrGX+YyrraIk5ZFFiyw+U8VBjNT5ZsRAthFrImZMlBxwr/HZUsMgpNx
Y4ysYGkVaDkiscHM9NKQVyRMjE2zBn11KeOx3FtiKLcgaLGvsVHXGLjsyTdiKR6zp5/fzsMruC6Q
VjmMZy2bgF86zGgsV++gGzf4V3LjqfYyWJt1RLJ5XWqR74ABtz4dVMNZDrTxjRJh4eefIAn12Fl0
5mpa95Ats/Mw1/p366TVzaJ4A2GJSkErPU75SAEF29KK/DWHPI1N5XowNwFnb37O3f91RMxwh531
lBpFtilFUx/hpiRbL2Xz31dqDFwYdLepyVhyZC2ubbuSgSOcautlpRsYJMeCHbZujPl+MuvoJiLt
DPNreR4ZnpKsCct9mRCV/tlYQTw/FBoW814I3B8GdJgYaFwkT9zXIYWtD3NJln2aQiNIh0DXijNK
nbv1BueOXT7u6q4KCMQZB7srq33duncdy+d5knzCj3Uc+u+kZMrBqtlvotjmGrU00kgYJ2G/9xhE
KqpBSZbiacl1fqmupxEKzEjV83XNLRKClG3PqOIUlTMXhIHcU8XYXsO4uXZu+hdKH/PwGh1Ci4yn
ZRhtchZ/QsSHA71Eu3nuOr8zYVv3dGKIjKFW5LVAtgYEYp5LSRv6RO8Tv29xwnph9TfrOTgiUmxm
DEr7ONbKPUM1UszR6LdQCuVqyyqRBIaOl2rwJD5Ni0+RuHjHMQdD2y629pQvcAq3i7TsXVZmNyej
2ltjLLfp6B5j1+Y8NiMlosCxbiTKtVOIiactnpdUcf0x1ELJ4iXTavxBwmHN6ya+Ucqmzo1ddaBK
tMW5hRxSOgQ9M83odgkv8gGQQmrM3ASk3ICBtFjndddh1MXj1iEbFQDK5WfIcfjwlLKwQS/yrgXM
wjCkoujHLTlmLRUV8/O+6hJWgVRCWgufptoOph70TZ+P3pmnwSu8a+I1xsxmtqQpRiQcSUEtbSNU
qpsFhqxsWKzNfMbBAWbaB+UTSHGv0b64TZuo3tXaREzF+cDG8TRVZaBnUDeEOWZBfIwyByMIA/Al
ixkpmf1lWSdBetHCd5N1jWG489NP2YXgUEq7XI+yWGNNXFHpOjHDkhezz/Bzanw2nwP+RhKAJvPW
uH4l3TJaA9K5PI2e+DWAnGPz6h4Y+i+j+2xHCw6DdQpWWdUaMBUbr1aHqUgfhmx5JI33xsY70MEG
i676tG1izFUUXoY5O7b9BWVp21CMIg04lHbO2WbKvolCQvig2ZQah73sO23XmKmBcEc+vuDO1cGD
etgxN2aekxFtHsL2i7aCct/rE5KksE6y6g5454qtNYl5p2KGEx7n6THEqEkzjqfDJhZNuxtz4nJD
9y1LvIflZP3CC/574ulbWyk+JeKQTFEeyvQMln9tEu/eLaz4tDavPEye1/iZaesqmrOWLgO+Lg9T
TIcQp5xuOjUcs7kxoAAbxTzfleV0TAxeLRGO1jGeUK1T4nIQPHUrwKBGz5nJdp3fYdrUnbsVsj9X
cG4Xy2gvaZng5dcIJRh5vrPz4akwGDfRP+bXSQLkGRlzU4/edqCzmh9L3+bNgJVwgVgFp0U03qpf
uB+TnX/Zi3NHsBlJTvtgB9kPFdXb+vyLhVJtOjxOAUQFmozd/sPG2oh1KtoCnFu4mKuEx6XluyNi
oU4ch3lPRXnWsjeVvTfdscIEzcUEa48NppqCaJzRxp2QXmFFShp3LX1fSx3uWrO4DHQZnSx4niyX
mJlZX/Gg89M7dY1FdH2TI3ziLYeJ3nFwgzvLcaIPkKK0x4h1XpvSv4UAlo8T8oTx+M1KjBBRjlFM
xFO9v5EbaP1m/hoTDSB3prhE6RTIhLlVXfS3S0qU7nh2feBJbPFk/FKEEeZO3DA7pyq7Dc7wGXPW
8lgn2cs4lrsBNPTeVsjHg4UtDGFQ8/VOa9j87gHHPtfelOxsBNag6oiC0W/sp5doMBDYyGxOTn4a
curCRtndcRYDMyophifxhsm/g/IUNi5rqIkNPiS16M1SZxgsYL1XPLcEcrGhDQ8uGsFeNc2f1tVa
n/LdYkudUlfrWEZb5hYpu9jF8TDtdhcAIgFFXQwUnHJTOvY3BV3tJm3/MNME52SAQpJT8+aFYm85
ls8O9EXq5S/lUm5iW18gzXr9zmFD0Fj4IW1qqoWus2uFWxjoiu6yLj6aLf74pP528Z5gLiWVGlIL
zkbr6DX6Y+UBD4kYsNvsON3Cem3ByDAEP9dyfslICAiuIq5gnilDAUQ4VYXH4EhP4XgVoAvt+Q2Q
m8zTj1qwMzRGA0xbghFfdr+KUVWcVssam4P9R2gx5FOxoYpc25moCD4Y/nNjLcdoibcJ3xwBFRcX
D/bah8Qol995JJ7zaf5NerLd5CUTK7zWxEzh1yPtf1v0S20OtSvZmkIgYFbpXHvAm7LMY15EwiUN
tKENjvs5RRdF+WIzQGMei0dM8H1hLrh8zZa45V7/KwN5Z4fRH20o+E4G/uPE4lcZXsVEVgIfhxWA
NybivHxaDsu+vQ434U8w86n2NsP2O89xKQHCLNtpqgawX0VbPfrCLdIAGCBRC3fL3og+/gTqxsMs
NdZC8geaL3uCrUsRoIaonTVK+AJvyE9+Yns1nmASp0bscRk2aq+bfbpf6POuTQeKmus90RThF1QF
+j30JWG0IpiX8D4Sq+YqvSe9QH6WTN55So5W43dYaApojETXB2clM+3oLqRGWn4zYbqvZakuSHbz
MS+MMzcdlnlEeFH/5m/AnYNBH5u7RRGDqmUKwZwdJivd11SZ00GBrxtMh5Js7koOtlp4F2dbGWF4
n2VUBHYGjklKJINq1O7SnMBTgYmYaUtJb2vAK0QGTaNBjiBNocn5YDk0E6RQjLuo/M4yKw8eY0nt
4v+9wfeSfLeVqv52/7Ol959Kff+/9Pya8n8r+t3867+UyT/1Aq9//98rfq1/SGHgZmVTaIARckzx
HxW/+j9c1xbrf5ImOzDLtCnf5Qj70+Nr/oM2NcvmiO0w4DVt5z8rfp1/mJZlUL8kOJsYkhnZ/6Xi
17QEHcP/VPHr8VNYfEvd9VwB0JY24f9e8YuliqpcFlmM4PNZMIreTokNNxOIxdUOFdVbjnZQhGSv
6Wr87pn0pmQTBjv1jrZrvjQZNrjSqFzYhy3p8YruvY2Y7NcfUqYoo/7cNoIZVl9cmPPa6A3bhRnz
5ecD+s0aq8mxcQIfmLDVafzhNKOVX4tw+ZNlXrVfls49CZ7uHjwVLBq1uJPj8BFNsbH/+ezn6xlt
kpsOlNlW9C2yLhMMeoGNXS4N52yPKzxTd5lFMihbVh1hSU9euQoqQ6io3C1o/NBNyhEWbnWZEmSJ
K4M5i0duiQnnhU550L9Dy+k579xzis11W3GPr8mO6qxneX1eTT4qZtjA/ig5M8u9ha2n9sSr00u8
opJiI9vL9bMxBMU86U6KVwqrHRIJVvHaKcAIxWuwITH8dloeF3rBYD71QAJ1AxJg9muuRXLCrXSq
wbGdhmPFrr/wYho7AH6mTJC12X7qSkw0TENBOom71qo7xPXsQcxwdLs6xsHoue+rq+cYJcRlXS0M
XxpFDNXBYTsL9pK5RArHRr6R7c7Ii5DZUvpHhF1zYpOe0Ca/x2X8LcqYWGhIYd169hR4LnxRe1+d
B+4PWjrDPyveJ036F2bGoZJUUxRO7ASzdxeBocKEDRemHtT9IAxKO/GqaEb0O2ucv0BxcRnjlMzK
b6TQlMPCupEvW3NThkmJVxwQoZyyxjeYaWz0an3m2xisOhd7KxMKPK4Rm9Zib5hWcW76ajwNBIBV
AQ40Br2Nr7DuT1oc33RzfmmLnlE3COQj48wjMZffpDkesrxVAdqZ2uSCJqUJUAgz972Qj/TvrOBq
LRgi45lpRbNrE+cE78zaz3l8UY66CIdsidntp4ZCkTyW9v2Qubset85CUacYu24Hjdc80yF6xqiu
HcwBqXQcxOXng+Z5N7wZDmnBTse6oCMOnW0XdbmIintKLpj4mHKGLfnN1s3YmW70YcZjetbXD9Uy
PTEiwMPQdhUzZ3Y2ExmHjRhopl2a8o3DUbgDQ/cbyg4I7KL4Io1qqBHidsabqDezc4JX4/rkvuLt
ak5fg+VDZv01dY5MiWtF/mIdLCRXCOI5UYfUYlBFle1q1fX1kbpvehatRryu3n7YBvbOKJvXpCrH
QDV6cwSIP6eRfhbwbqiTGCGBTRhSNREDnhObptH1UxlFKb05zRpSoRKiKSXGlY4X1lpKFcSQvfZC
OL9xbVESJRoCABGdR8WewTc3kxnjPK7tt2zCrqHnpKajka9M9ks9tzo0c7FBBqGPhgAS3BozvCMV
ua0TBb5yoC8XF5YI+ix/XKaSNiUPD12csc8wkhl5LsSKDjB+HAdyNgVNTsmEoE5heXy3vPTwGkc9
jS6N1vf3dg+60eXMi8VHbcmD4EYtX0qTxGtjmhB/Qt8UNx3PKkyBvdHr4Fc8ZriqTdjFR4I1p/Kb
UNX+AOghWOqFs5DHO6ljFd7grn3QEnYddJHlABmZDdoGSQX+0uRWn13KgZ8wABhIQNq0SmWbVusa
MicFLNKcpaCGUK+6ogR4TBopTb2dnCSVdoZb7Rm+VoFdgFpcC3kWlRwrVeNGovZok3cRWfmanVgz
g38ozXyr53l4yAzn72S3K9SBf3Go3I+mLsVerjb5wqQQJeKXsOwOuECv+ZqjCbzFayIBakGmuD/T
3tGZ/QBejxs7oIjnjreI2IzRHF07fETou6ABGRtT1h+FZG6g26tOaDwMlTMSOt8zZcbylTVEvEjS
B3kRfTl4MPF64SLblTPHNRhEIzCn4nnA3LLpL1Zcuz5O/+fF8Far8zUHC880w0EYxmqvr3v5yln9
yoPHTYJNdEAE8rNW4/BusIvssw/YUEmQV5SBCwaU6O33bQZVO0ymGNiXBv7aKDBkDLLcuUhqQ5Z9
Ri2x8Hgx/KHEQhwbGvWIXfGVFahRIVPYqpTIJy1DitSejw6rYkI4ZPjb5wsqPI1UBT7SJAPry0SJ
y1MsQOasZzljMog7ih5EzSGgI6qHxh+X4ZvdEhaSzvJMDTePo5CKgrSKjWdlwBSRNiaAqeOQjG9m
w2ut7WQPiIATlSaSJ8CcauM40dOc8U0cT/gzQ1ldr+/H2CTWbSRPHPjzIHMpxnBJILX0Pjoxw7dS
hky5omuqV4fIcqA0zlBSk3H0sb/yZKtfrcYAbr46gGdn3BgVD9U0ZJ5WtJRL9Jj3iPyzhJMMGpGs
do4CamVNVZDBy+fFfagJfvtcIed+MsojKuOTRRnKNmb27fc2Bz67ibVNbav9SDfIURXabh6bdltk
6BJVRmWH2/yuXNMgaV9vO/s77FosVq4a0ErFHYZrrplF8K7R1Svw5o4mnfepleHfq5+ymIBDmk/l
oRyaNBjqWW07h5GaNDD0m263ddIsfxeUCeVQerW4+K13U7+dh5IjTBrBVrIH4EJrtsJBObCahKsR
OMY+NR2I1h4ganhT8xrVb2rr2OmGy9AEn36KWWdwE3OXFvfQ8qJz1OvXSOOqXzzwKGT6Mkom7C3E
E/kYgxPvyh12ESREbCpIXcXCyCm9i4wuo1clNHnPvkmI1QE+kw0e3/lceBGmBWpRPJnQDa58NO/5
qRjXzdg3YH4c9zpn8KiG/hzWL21V3bma+8s1c5ICHGTPDDDrWP5CUL+ktTnSILPMO+EMWMmmHtXN
jqnMHu0dKFwuOpXYcH3SRy3FZ9K5zSsNQQ8xzsedmYJ2z3Tztcb1uR2y6V1XPBrMxcK94RE3R6Np
tln6xzKTh7awLd8QhNgLnnVBm7V/PNy/O4Ohn+4N8srRxh+SBYk4XFICLdj5TYM6Sy+PvmvM8/5i
5/k+X3MKEr7mUc04zigOt4X+gJeBPH+qE7MC276bpcSnQ8YwXoF7DEAhiyaxYDkpPlyCIWOPZz8N
ifkKs3zpsp67NR33UpZBps9noGXEYROWclI/Xx5Mgakgp8fNfIvzJNvZY2METIce7ZA68JTGSD8W
q9l9fC5ChIsitL+qwqAVcpxwYcfjFkkCAAziU2rSHbS42amdZASPM9uovM52EyePbRIVZ67og9Zi
ZG4leKfYeGybBK8rVeVa+Fkrnv8VssbGFVunsQ0Mf/VnRl/yOI/alh02DFg8UkVlXVsCKzAUdfgf
JDV67CBOhaQS9l4wNAxoRzxjpWkNnA2G+IVp57WRDKBs3QFGSiMAsydUxaRd7kyznNiH4q/VGkpJ
rIaYQNt/GUvL3tjoti5J2rBNo0cUe/4PgHcX13J8g/EBKm0djHWEPEbJDr/bXbX0ySGjUrcD/pby
Q1dL7m7XYU9lDRc8OfQtRzOh27l77IvkIdTqB9YeEjx9Rw0NsMc6xLhlNfafeBbesbbwV2rUQ4Tt
GofE38SMFPxe2r00HvdmzwUQsItyHpkp5xtN8gzp+gg4YhYk0gGRnBBHyuST6uNLwbF8qWLnKHbK
0MzHMWpOU69mUjgha0H7Vlq5Qcdd0DHme5R9+Ds13SAMJ0ZRc8/0H/sVZWQqBXHu9XV1LqIY0EzT
vOZJCWCvuNM4Nm2t1mX+SaKQgXS/lQN+jsxNkq2NczgmLXtoY9QGOfAfY6iru3RKwLNMlMDNyx64
CXuKsvxe+lEerVBAtMQeCn8RMPiAtixUwI3+R432w1i3GOR5sFEnAgqRH2ZPMuur0LocaNlWMVUh
vE8TMEcj3+y9ObA72jn1ZCGBgdtpiov5aoYTyIjFPZJeJV1dZ8e+K7zzNH3LHjfjiEsD3Rl/TGa+
gzO7aKTxfK3lcFBq3Ydyk4yiD35hvWacsJKjXeqOjEFRc4Aksy3i4+CO1EJh3GPhy++YfQBtIPkY
lk+J0o0LBSUiKFgN+6Fun3GMvGKcnn9HzgM9BT7ZhPQ79XCQEF0ZnlWlBx5dYEyimxHsC0aPkviH
70qsolKulhOzvqRRDyckxo8/m6X6bNasMiifS4LxYzPo2rJvObReZ45XsK5AKE/531oVRDxCmgdi
EGdX7G18oCYJFA+aZmHNt15a+fXnwwyj1jc1kyCYYczXGBv/zi4icwPSUtdMBkXEWLS8Th+zIj+Q
xHnijU5glLoGBxhQCH1Rjqc5bYh5ju9REe/rGmOvopp16FbLt/iEWQdlPoMlW2jMS13aSVpSvvTK
Zn+h6XMqc8avvgK9Hln7oTVe0kTe5RmIlJ6cS8Ws0ogFSNqmu0YpFKNYmJ4PdWNkA+l+OPpUH0hN
MY6yz3m9ONA8Eam5CXcxe4QmR4pXA9hzLgM6Rz/YYFx60Eo7ZwxfkmzQECbDjHZQgmXk9LtaPCYm
25gWEdITmXnk9wfpn214zI1MJsqSIBvUhhHHPxXSOycz0qCt3KNRzRvDBU1VzpdpBl7umNrRaQcb
aFlaHRjMME8pQnVc+29kPXAYY0OLxHcHpWpCRdzXWVtSFGjYQVNA/KhQdr2iqQ6qtz+afL53nfRQ
2/p4FGb7OkL+QgPoAgLhbyg+5pNe9hiNAWrIjKBpgwrbzxgl626a/a4h2staXbJ+vWs6T3dGD00P
LplxudcNW9mp75rH9blbQiaPlst48yZLbh8d8DFbOPVh0c4AYkahIZc9abZ20+FKR9fEYFXgka1J
uvC7hta2S0Hm4sFQVUr+rYtgKQjmQKWlPkkqkmcP+r5o9knEVkNpdrmTVooG7k1nI0u30suzXWww
w25muY88GiiNXlCv6cKbnkqkzIz9MGjCKJigkZJ65ZGRWpC8dcdhEGHoX6UgBNBAjQgMKl78sRlb
OATkw51+TI+Do/+ey7nYTYih53n1zNbciRuQeMoQ7qMXykCzx71NdOXgNrQMRdOVvDEbWI1h26z0
c4YCQQf0K/v4mDtnIHoUTc6xG9xrb3jFkbBYvlW5MW5tpCiZlXRC9PWudYlVLsPTkI/j4+TSpKqP
nLVIm2OSmBUdHjbfHN99dZJsQ4sKVYKSWKw5r8Cv9M0YZeOG8rKtaHlB+i67nyv9ltdVd/TYeGx1
xdEmLsk/YRzaGF7ETt4jy6QW9+wq9xMvz3xIKra7kAs9Ajyj90sk/NWmZsFlFMVwREGOSC3y2yYt
4dI2d7QDo3hnVGqPC3iy6ST/jb0zWYpcS7f0u+Rc52pv9WaVOfC+wcFxcCCYyCAA9b22pK2nv5+f
PFWVlYO6dec1CbNsggBczb//tda34oj3Wit/UhG/zz7vbPrdkttoIdpxlX7WKQUelvR45ObhVYTu
XZZWzzmlJA5ylAraiyxoHjTQxoKa8uUUQPqsf/u9upV1I93y5Ql2ACJU2Ndn58a5D1PKNqOgXsJ8
uBvD5pgVdrOrKIBMo1jguQSFlCky/p6TnXSu3L0RCAxrpkGsl9/sHYU3vzC898wNEYfGeU4W4Di9
x2xOzsS7yDvQA9cy2M0hKyD6KUA7kEZczJ1DcwRLdIUuVFsx+KeG6TuFkFdR8LnQcDKIL3oLtMr0
cjNXMZgiSoYTOds6JRE47pvMvHKFGPKD9m9z5Vn9tWzNYQmD5X7IdhjbiLPM1BghcHEUByrlmOWT
DkPWK+2CcfQpsF0Wgcs8rRB4UloFlJ3jNraQtLHyVLN9p9r0caqau9vVGVbFC3fTtzMhIsWa5wCX
7k2hMBV3DpYvug7664DKm3qrtvZB+Ntigg9NrUGIqMRv58ezgRRE/jnx9UXbapMP0WvjsI5plHM/
wMKNsuonjUnTaav9bNH68qxaq0mfAwP+A5YGGBcEIj2HAmncUotxmo4J57jGF/eMHyTG2fPJoYCD
/G3VlrWyQiQfpze/EYOXuQJcWsF3WQzNnIHCLneWTq0NhwaxcMzu1DfdwY29rTmMu7T8rVvnhVcC
WqQX7karvYyT+1RMk4nZMGa0bbuHyO7aBypY2k0FEuy+ah9ZKo67HvSBI6JH2iHOLClOgh3msrCN
Zm9PBMDbRJyjqso3RcSnXZU2nUGt9RbGdg9VuiiwXQjr6joDWGng3EMRVPcaaIZthgwypjI3Lgaq
TQVtgTMqH2aav858UWB9A7pLXA6nMFOnYZRXfNsxC0aKci1X01XDrtnsAX/mvFWC6JeSHeuIpj7q
4CeDoCXSyr7Tye/cJA7m3DoMkuljLk14sm14mRldlEyIuuX3XaA4hUNAlOLYpgw1QeuqpWkN6Jjh
qrHaapvI4TKxzjUypDog0fQwjO4NBwNRfPzJQgUSkZhbLd5lffPsBcmzUbFdLrvXwVL7UNyOMD7L
iDASR4dxNuzFRfTyPQkLEuGaVrOAUjmeHtLE06/I1EMasMoAaoHlP1EvTecPyzHYefil4/Bu9Hx3
F7T9r8LfNzYcCxooL0UKdynT6TK7+dmygCh6IdCtDL2hwOVEQ9ci0NFjQJ/MsstLhoa2PuVyNhYa
sB1Ovp0YWLx3eX/xqpBlBg4SbFREZMH6aaJ269R3npTGpDka8/s8nb0R95+wefMMx2IiQzR+0wML
a6y4F/YvpbIb5Z+/11fyUkGtzGO4EiSY2FcJAEKoooI6yyLfOB15QD0l5Zbz+ZfpXGqafDlkgL1q
M8HmBq8fAVWaEgTSoQ5KTMXpNeut365v7uYpuZ9H8WMZHSkO+cRCdh3xgaRSmLSA6/eykdfCvCno
Ts1+GnGio2vL0hLbuwR961LvNtEeWlHlLMfmyxdXzsWMuu5H2uptZ94ehy6UQINHoUqXnqKyNjOk
5AywkQHHqhs4z4nU1muiVyOwqTVdN/4I+suznux5/PQFnrL8M7EhtbiFeXSd6US5sv9mZS92g1GV
aqHLfGMUOrDJteTZmvGEpD2kaKjz0J/wihc1CS/lfEUoMCLisJLalLrxcdx1LR6Fmh2SmUNzb8js
9NAlW9lcOjM8zzVoSJ71qygT13GYPsf2qrCKYjlm60199Hq0V6EX4va1A+Ip/pv2012SjiD46K6J
s91w8/82vOn6cDiqtD1GfckbBz2fZ5kBjl6/00uruKqsdayIgs7qkmqMcDhTocizhrXYXYs/O0Dd
/FKO+aKIKK4IzJpKSEMz9/Z3czceuhqDC6FbF/RcccTs9yrmmGGiDR/aBkwz6wpQ4TwadJLdk6Xl
xdDR0hOcicLtqSwlThPdpUbwqBWuY8/BVtJDEchTWK2sRRKDBHIwTee5sFeZ44FbnRU+HECVePs9
Xgek0i35rpR+GvIsXg9+xbPS4CLKHpCpb+cy011Obvnp+8N+RtdYwMlLiJ1gR54gwI8O2BIFNCBE
JUrd40w9IfW+HiW5brIxnOkKd2htNoWgjIz2H5n14tCM437ojAOlUvuxdYnnkBzfFKTwFwCoOHaB
Z2B5lNlyMWY89A0XryUFe2TwYTr03lNu3JDBrvPUUomdtkQYFTxXfGnRsZ1MKjMxDDk4Q6RHvVAQ
kj6k8e+JhdYFXuxaxWVO2Ie3P0S61TCYT40ffTWpHy1rtPMqU2+lDZeGXxgpZmKq8GLaHU5ZsXIQ
U/dTAQyyBKlIiQzNO263TdPyne5dKLlUk7vT/FBk3BC0VL6LiAotmn4bxL8cogE8RfnRCxz9Ff0e
azJ1v+XMZZUYnC1im4I1GqhMDW1/uBV03Bbt8NkKobZ9N3K6B6DLchCfl1zmfcLeHTQ4Cun8NWO0
DfDT1cZKFURLs1w8DIO8sofsR+wPqen25zlAu+g0Bqae7UAwJhHvkNwA8AQ/BdyGsQhS8hXJRBQ4
EvugNPtHE/CDbf3uy6KHqzbBTOu5NaOevQzo/KFkK+2FR6m44zOZ/MgxMSERzUtaxcVJifJj7nO5
Hjho4jlK97bmTShju73EInwry7B5HWPiARkLl5RvoI0EMKCheG9zy6ahrSy3Y05wPoBFwz2a4xYZ
IQ3X2Z+tKQCsCnS/djp0ZxEQCRg0wT0bHN0qJ0G49hEGQJJW2bInRMwbmD2ystBPxgKudl0QFAeI
POKfAvBQXiGcpXcKIOE2UQ6zqt3dTfMtpMygVc/FCOwADc5MQg61mgRryrmSL3fg4zYBopFdCeti
BiyhwTWVlALD9isvacSB3TI55Ud98QMl6UKIcFdDjzhj3yQUHNQ3dzhqjldWHQdVq9/OYbxR5M0/
ScuwKM1aJHOHqGJm3L7l3t9KjiwsMaIHtHO+kVuWrihIvKYB1v443aFT1msHA/CyC+ojr/mjGGYJ
RJAaNFgxXJ0DuSATfyk5JMLEna9eR18X9B0ieXVxfG3NW6wBFt2J2SBaz+no7UiopW8z4UbTB2Sp
Z1U/CoMHYmdTYKvt5ihubvBcIYpbeeqv7PFLwMq4l0VMM+vIV1ayoUWjD/f50FV3fckm2KETvfJx
I6XEoTtZpJsu8PQake0rlsEJa2y/NecbG0o2Zx0XDvoof1SFyfEaS5OMcnuBpTpiEGH3L3PfAeUT
51s78E6d7df0mlcD+QC6pKU7T6fOcxhrk8HEUVtxvM2HA5W0KYbP2Vh2RkEwO+YAaKViU6EYD/Vg
8JHV5QaXoFrF+Jh0mVlPdU39uApm8ObFtSRzcbOMLRwW/bGfEUDWybEZ4eWUE2IMb/x3vy6clScq
7MUh6mRoGPMasATTMAEuji9kiKM/46sJG4Dp7NotDH6paXiMcvh1MbHZqT/ZQfnAx6LvrTJqV5wo
HK4KbH6dJkA7m/7neCMCBkW4wYYJv4my9IUNKWvBUilYDlP1qurmU9M+t5gGUK2W00MkqTgBtw5V
CGWW8eoa8aM5kc/inImnnknz1q3Ns5RqB4+t/2Jsm/olmsCXZvX4UQC8JPqGt5knr1c78H9c55S4
D6jb6nnMpyc9GAi1zqOYOHcnIftQx9MdMSS0plxiYO3dz6ZhMTuOVkPFa3WxZ7DrDR3GPmcQNCs2
iy1MLDC23ZreAYfnc4s/siZ1xiLDY8TuWQZWut9SMQUVU4wHXGNsRdzKWUszg3c3lxyXanh2WC22
dH0/5BpAONHox8Y1x808x/XGlTk9yomi8VY3a2lzanEy3e0awqU6Rz6Nk85ZiStcvBQXfRns83wV
9YCLwCpOBxTa1xDWBKth/dnOXXtX5c+digy0jWmtDDCoSKxHoaxfQ54zOtXF1pkbY1PLiJQPHZFm
Ed3HY+QsZkNGa6B2C6NK0F8CC3nS+yHafzta01kgK3tDUS2tTaWLkSVbBCR0Vk0Sp+uRFRBRBDDK
YeVWxEOcYaadlfb1ME8hAWWmtRt47rtuAeldzHhQ04abgNXCioQhttXKaQ8cCcc1J6fPCDfd4c8/
2iSXOyHMZQuBZGnBL+CmEfGxGCGSo2HA36tDyLhFTCwnu+/jzj/8+QfYMISzvFtp0b3VJdvO3kFt
icpiM0yU7tgTvTheUrMr+PM/F2rX4LY79GR4F9Mk7C28w3yRJrZzFCMmjbRGfx69iYYSs8QgY/Ha
aLndQGFSSkWYHBiTzLdtOFGDpoxx6SNpuYz9jVwXPXhfvCCgHcsJvvR0pa2y2dSQf5PwJI0TdjdQ
41rmGy2yrl/w/frcPlO/KobGOTQmPYTEebeCYpSDdfujkrb65x8uTL+JQhxzANJkiRkO391UDeXB
BDFzoLOZ7aGpXciLU7tle8rx1mUZcIARYx1srhgcxL7inBgGO/wl29Jhu2Qn7ovRiif63e6gZPDv
gfBq3R6TD1BgLAXtyrHYjdYTEOKmFneugqgdCPyaLbb7qTDPdasZATmEYGgp7mLUKLPVZ9C1m9nn
GdXjOZgjGoAqsKk1yyKKQrrn0cazMvvui+fi+hRxwi8fIiaLccR8XR0kEJNFQUc69YkCJ2zUMoyb
tcfZeOI9H5ATc9rPuY+mxSinC2rMjs6iJ2HxFjJCfZwttl7pNJScdpJL3frbeYIj1Wn3gwAHa2NC
jhYmKeslr9xrg9Odh+k3KxVM8gqSYWF/BwYneqQs+GhVuAyF/PLh8kONn89mlZ6FwwE6tlgfoTjo
onpQaDs8FPQiKozfXRLvc69vFpUMfoXoCWjVSb+JtHnyfOvLx7a+d8zsOin/NUD3943PscuZpgJn
20BQZDxE8jAOwsg+cqvaZxO/Ty9Jfyym3iILHpkar+aEdz+Nwn6Vk4tgRRPuK69+CRPoRz361KIo
kkUQzGdD1A+lYrrzYnXJy3ib+uiIDsoJK6hpHck1qBJwTRaacMbkm4fhLhnFwxTMb0y7Zuf9noiu
LVvE/JvRAFCGxUio5zPdl9hn8mtR7+grfrSYkhYWCVoYOIRWY66QkrthBrHjjymk7mI4ktHfeWp8
64X7MgbmE7ZilK+AkqGfiqrmljuHFdy+VHhqggBIW/ARgSJeOQYp4TucPC+d3wD2SfkJGFnXlJYu
sth7KxqnXVDP4O5sI/u8nyHZZxleLUBNK1nxUtLVgxVwJE9vkQiIq8uMn9lY5gNWEspSh12TrMHk
QjFziNJoq1jVEyEQ7d9G4hyb1pQTybdeaMTcomNTLQZ7bz3ekjjxKfGJOodP5mD/pFO01zV3mY9v
Ax/PzNSDItHY7DxZAb3TkMGkaoQ0nOmzO4S34G70nA74EilkvDhgDSgfoLjStvYWyg+/dmodqHpb
C9fiZ0m5xYgNrPKGxQvpylVDHOz/22efdf3997/9rtiHtPryHWHkwgBb9kB2919//5vAU/of//gf
WIOj72r10X/89b/dfxT8tUXFMeij/Pj3v/FPA60M/rA8HyirbTNU+hYm2fG7629f9I8g8AQOMXQt
W2Jd/V/2WUN4mGsD2/GDIHAt/j7fQAcwPf773wzp/hGYju/6jmVKz7It/79joLVu38C/+Gd9nkX8
Uz7/ve1ZpnDtf/PPxtPoVNjAgGc7TD1L1wgszoZRaqD6UfojOa1HWU9SjIS4is+yiDh+lzNIBBLZ
FIjjtcCoQA0SNeTIuTNxAx174S1gb6j6zpLIgCRunDZ8jmD42UfOFE2OpAQr+64MPPy4RcSh5jXC
8RPKyf9ggcNSt/Dy4UwvuLiaPJBal0P2Euvb8KLKwK9OvZ+MlI2jz0N8bhR9DI7y6I+ilcdQR9kM
MPaduQd4punmbjfp7AY/E1Ei9p4clMvVjMgniU2OqMxO5dJ4qFpJby65gvi1CiLMSFnTh3ohy9DF
ZTqW01cw+vGXUWTeG2GTmcW41tPA7mD22rd2IGh1jxXX9dYSNFq4prwcrluBGAr1mqMpNduNYNxU
csCrZgLgpXkZvhsbCpkOM25cNKSlF88crwGxzU9lW/fGzimwZ2AhLXuelsIGSkPL8fQCA2uwX2XD
atbwXMegUj6s5o2b14SJ3Xh8NaLacwBDTDngXYhB/m6KPDl/G17V2xC6Mnb1dQGh5QN3BBsSR0Yt
9hMWFfa07KG1JtXCa9pQfiRJ7xV3piuLmu3M7E/uBSeLNeylR/84Ihy5p27fzfAjN7PZGP65Mbop
/VV6bVq9+4mjHNbw5ZhQMyACd4vMxzrXDkcitAC6bfafNXL3+GKo3vn0wnBgk5dZDFtK+o1HGM7I
XtJZknhjqxMB4e8oTIemTS19apSQQRvX8grw2a1tcXZzcQE2DkarlIfz7emJ2zDtRvlSD3XylbVq
+l1KCtN2uiL/sHZc14ofqvkW5KBxHkv0EN1axGVxS5iYcSrRI4TP6811bhQFt7gJS0Xo/kYHH0iM
0h1jrTnhA6bgjVOKewNeAgz2Ineg9WIa/RU2GRdBIXJO8XPNivtbBjPVsmhsRkovy8wMvySs3tIm
MdU+L8rKRLZAdJQYXjrRzdvRjCEw4Rcq5UvE054ZhoNicVRuRXiE2fmOkLOW9SLqIh0fonFo3McQ
ZbDecVxLi5MbmYAQGyy2zE9914wgrMdp0Mk+bZXpf9P/Y1CQVPCjdzYW8RWClEz3flNktL0bUr1E
FKeW2NuM9MMvB+elRS92fsJs7p0XqeZCfpkJH9W2yUojIe/x58FIhJPalUFet8D8axOR2ZegFnK7
7NHOjKFMpy1VLAohRYXSWhODco17+mC0fqK5GKcKvNMseEqcmBGAc1ZYIORmQweezQtmvLN5rlvc
W/aQvLcxHq19XEwSUDG1Pc6qRhB7txTUh9tIwGY4xqcU7QMHtONr4vUhs0JQm9V8Lin1qY9EqvL2
gPOmIBrgz4GN2UaC5YuasstPmKtvhHtsOh79nGOavOs2sMnrZCFDNu0FU1EVdxwng5HUAEHXHcdy
IAcmj0sPtJihKZpQQyux7Pp4/1wfoqJyYh+9uohdX8bUzI7a31kAmtyVzGDEbIqgS0fEfN/oSLV5
dPP57LjwaA7RrZbVj2xaa5Ru6yeSpgFuPGrMTplRqfkSTMFYYEYsmfa8vHb1byOy8QzgwLyVFdYF
7WdsvNNTntbEqNgIjiiLXCgWKmTocEsZRO75fKLpE0OY6e1A/NNpwzkYUXyYkjB6m/FSGM3BpmHE
yr84A2RUUeUxZCFCuCqr8l+Yz0tj2pLdwi5w6YuuKbA2NH0Pf53imdj91Q1t2xlbdjg2dlRdhiI/
xj3zNIhjb6ZTdFo6o6PF8xD7YYKHijtvfomU4cV3bKBNvQEOUsxnYcXpW972AgFttuNp1acNi3De
Bh4ZY2fAdmCPNxBNFCWDpnpwjGjFIXdwAW/hvTZJpZAnkUizpYmTKiOwZkdk3gpXWaeUkjJOeFpQ
GIzDnbRA1zc5+BQZPzV1b1+IGWLlAXbpAjHkmaAWRZcPWDilo9kZmyO0Hd0A+t9GnsXcD3yCisqo
GBMKyPjVzxs/7quAhb8oXWcbtNoy15aIzGg3By76mp+Ejr6b7dmnY/h2O6/+HFz+45+TyxlsWsSB
+89J5nfFyzKJ4v7f/uM//svM02sCLe/7K/n49+jU7Z/51y/71z97G5j+8ef/96/paf3nYPWovm+z
Vqfy/l9Hq//X//GvEey/mNwYjv5vk5tqVfmV/OvgdvsLfyWfzD982/Ok70lccL5pe/9zcpM+k5sk
3eQSbPprOvsr+GTIP9jyCCfw7UC4NHKY4n9PbvYftut4ZuASrMNZF7jBf2dyQ0rna/0fo5swJV/K
svlSnud7Dimrf40+8Q1wZ6v6pfQ//Cz9NHnsYHGxKYltH6suyLaRw+3Z50+on+FucNZe1F24nvQ1
Rwo0Q/dSdyuLveBKexYllmN1Z5XMJ3WG2Z8nM2ph9RkAQvXm6DRnlYEW3X5WfrEvOPo1A3mclpOd
LuotiR1r4RT06EAuZA9E5N2lhnLRae9lqquHqK8BDpTjw1y0B4jmEr/MhPLalUeqFEjsJGO9DBxh
L/Fxl+vO0s8imB9MnzQFtDVoSSQKXFgN4bCtSVWukrQ/9oWGAmRGmww4aTdwMutrkW/UQBwaGiYh
H9UcykS8yImGC9d7Bru0zSzMC2EObyEteei7MClMRRON7x77eH4cTPFkjlAwY8tcTuOE9g0tGRYI
8lnzxZLmRYxq1zvIlbYNe6PDMRBQHjuS7IHpwEajx5w3ui69RJnvLUw53uWxQnYrcd4z/QWqE6+W
sE9ehbjj8VI/ddkAUWMsnYeBUvoM95+lsUopcNiSqpuLyyOOxLgJAt7VFs2szl4L7ydNyVpwifyq
QAj4bWSv3Ty/6ja6o72MH1gyDAQOGSZ4xfSEx9NX/dXWBIsnHmyp619ifuidMolfZXQX0+eW+agc
GABVB+YaVRazdbR3bUktmKT9MWbPZLNWMY0kOnRND1COBSNEfGKttF3X+t4ZQEoa7F0FC9R4DOEz
UUW5NIu4W+E9XsZIK7B8nz3hfQlPnseO0Hhu6Z9Olzwty+kNjzb/DxYDabCex/DbzY1DsEvRELGN
dLcygquRxJ9xlBKD45oKaQEK3ZxmgTkqVzxt3rmSusMcVTntn8ikCtWTbSuRNrUNmF/p2SO1RoaV
MTLgbdtfWzY0VnAADrVN+CgXyFnmT5GBWYizXz2Rn1LT8oetFTNJVDRLn/7ThWzH7YhTH5sBTQSJ
ftNyDjYRhgalXaAn2QYE7HlMxYTwHj3NQXostY113OjppXU6WJv3o1HU+8hFKTO84N4eoAhi5IxR
wH0Jh8MDzDjd6okky3F7fJnariTXUwJQ8PC5uRbS6pR+BimmjiQ9JxlIZcOIx0W3rgIK3imgM3dd
EZ6yOH9sU5sFVYc/wq+D3y3YhHsKSuj/M7qvsJtPcWZeGtKcN07TT96jU2T1/IwDpOHwwCROrO49
q/CPFDdGT862GhVynKjLBXoCtm/pTV22D4hVkk4JIWtjZVrjk3tFIeLOb3sAsPBPjQwHc5PgQ3Yj
JlvIw7XHc4BtFcvO9r5TnH0AprzXqfGY/fj0ca2yXLHUcDiIxi2JZVglW63o/kqd/mhG1i9Qzq3v
qGsQxRSkEwnIKpd7Uu9B2iUnzrFLO73ZPLk9CX5UU/TaJUGyrowntqE9BmC3XEYZ9d1u2j30w9Kr
E40maVsbX7ZH7JjApcf7pIDtXyuqvtDrS07By8Z66zs67ELc4eRk1aZOvGjtl83a7qqjb3pY4d2T
l7THxqf2UzeULKTI0eEEmoyM1cL2A0rnUZsProMUWXUMaYmseALU9XUIq3HdssKF7AhQTnl0FDeK
E+DMqnykX2gZgZgjP8jeCKS2aq1DlxMeiidGfGdYNabHyBeJVZEO5s7O8aTJ6IRVVW0EDGZgAOA6
yjXhvfIhLwFEWeLWFjduVTUESzquoeQFL8FkHAzLBA4UMY7k37gFvsOScw6ElFdlZ+/gBe7ctjsz
sXA/SpIZNoVQLP+dpcw4xwDSibkl6l+2hrJgORhgopbeTISdk6XLt8439jpAwOFXsDC22OQfHDG7
z3WkNr3Z/MQ0XD0J0NAL6xAXiv7Thidvl/qPkwkxJh7x1NkfaQGVoidiQUrAvcfFj/Z5vLnYJHbT
hTnlW8/CH2wRFemqZzXQSBx39Rph6CfrEBWMBi9v7ZDdYP3L+/CQG+Z92vJCGYrkrcB1fqtijheW
9T654pEnzb6XEaJjsZk5BCwaxzbuFQM8xIT8wciBEYwi/MCY5zbmm2W2L3FDC5rFrrOZwo9Ek8Cq
aydbCrIOy8zFG2FRATYM71OcYGCkjGwFIG0Zt0ruAvkjSewtyGdHLJFrylSgVKBBp7NHxRG6rKuL
ixcbD5qJda37EfNf+yIND5iJm2BeUhR3T3n36tres8xltHOcYClB0BQhrKhRrMzUvEYUd+MgdJdl
aBc7G86yIYKrGTwIH4S/Syhh58zySLwGcd9xSN+IjWFy78zQhDzhcpTDmZATXlxW8qEM03fyeZDm
JYUCUBfK2/5obSL5PDVmKXcY7+aVPed6g91x2guEPtA8FsCFcwFHDw6G+xjBlSMpQ/uM9vpVKcrX
WVPKIh0aSVlP1DhTbCJw5H6avivvqgrHkIxCEnV+/ubmHyM0ghJm956j2M2ere+hLuCuJ2mYp3j5
x1k9VmapmXM0JTb1VgTgQSgciqFahDtzMDf4l8DeZNFzQMB6ZZhXKEboODPdOC67r6Za+qb/UOlh
Sb47WfA+exl9n10Otiwc/m80Sr2VTvLlaN4etqF/DGpWk5LsRUbqLwZQQ18p7uPI35lz/DOwVVlg
a1DLjNt+K/1SbqfozciTmRD3t8m0IXnangipvGmW2ls9yh0LjZEXnr/JEc62/HaOgTJIiNN0QGQE
P25AFuOuU1DqRBM+MrSeOI7vKcRhi5689mTOtlEZbS1TPUtUUm1QbseZaKScwFzVFBJsM9dlrTfx
cYrR34RcZ6xm4kXZhdU5KLnQetxfooYj5zebWQBW4TLVZXdXJNMLi6X8TK+RYiU3tX72JGy+cRyt
xEpNb1tgD8bVrE+q4KV5A8WCG97H7LKXU5ubx/gzol9pPTPV7lXEAXpqCyhImJ3SCd2ANrZ9FhBE
yYAAUMx6DW9GYCsBVYPAfGxRSIaW5mA7Kz58rc6pwJOcTk3P6xubmeDITqaX/Oic2XwyprG2bHve
BFb8rqCRJZHASj7fYn1x8OsWAp2w2QeciAlEVttxWHgarAd2RHOtMr/dTtgXy8REY65GxICZEyEa
pUqm5th3yRNN7ylUlwlfT2LFN1lv7djA6r0hrhdsi7/NjJhqjjVUtAvmNgKg/E5WbmRlzKa8bEkQ
q1XqCXYybWicZE6QyPex11bWo5OyhmvtYMleSzB69k9GRaDdqrmhJO50HDD9BBqn9Y/gjnn51LxH
qOfC7ZFavJiIxE4C0E8lut+DFa6jqCFYLa/oJN+RxEAiUvVcW/grs/aJWPlT2lVXYYViw89AmNLD
8Vo11PMy1wiKQ1OG7lWddmjKTWIt0Z17tgJLVhm3F9Rwl8jw4CCg1WP+SwpeEE5NRQ2ZrmNldRuD
59ldqoOWnyRqtoarvngMGZuh6X/DWD/yVdYxuLH76LaB8fPaoRjiph1G8AVxZnJu/sVeHteQknfy
xoGi+KDdJYotq6KJDO9TSRVplDJLxZvOhHqGNt6itLwiE9gLw8xR12xBabv/ZKf+iUU3+D7OGkQ4
XIIhfbmu2amDuv7kEXGvSZcuivQWbQ7s32VmrMQ4vRWgTrYdHZZL6WDdMIaNZfPo893gcazyd0T0
+1DgvklccHtuGD+E+adyKC5uieoKqdVJHmjkUUFABr85Mmn8MthjrNEML9Iv7CXBm2FtzU284JiU
ME4t+wxHMTziB1YEGC6MWG9ZGSz6ZHqiOOuD7RGUGXpkq+E5QknCT56z2yzPFuBMmi6BaWnVfQU9
9jayCe5mksO3SqcPoxqt40j7ezVIeW7RNM0hLpbcrtGqKLy1CxBm6eTRUboAq6h55vhT9iiXs/+c
mYrP0Q0gIf4IS4WbaO6PVcHWVnoG5eKQwDtfAIUpIQnl4KY7+Ea5IqpJq19mfVM/bi0qcjNLt02u
RFNw5RHxDtOYljI+msGz6Y8lr8IN08EBzrHCrGPc1Sapkw0FQAei4ni5qwuBZrxsNr1W0VzeY2ic
sCVb+AGJ55WaDFo7rykKHhfwABjS5vS+rdoZlzVSvI/kPHUeUxh5/Wko9ro1HjG6H3LBW7pOJDHr
C6v+bl1r77lxuMfYvSY87LlLjUzFnIHxv8ae/Y2D0EaBnUhExzRHK3GXptdRUVRfOvaLYVF8WhJD
XQTkkee6Te4NHmKOyh9H6M9kWvA+Q5VgH+/w3FPdssjsfmWnzZ7qXG81J/Z+TMkqQ1aduEDFEbjr
k5M27/bQPU3j/AD0m2TRjVOukb251FeCwhI+0ZBGJlce+7Td+8IuaOWqMZmK5M3vjtYABopPd6Qu
0T8TxCqWJEnPpufTT+KSv71JxIE+QElG8uSDWbdeZaGtB+c4wTWLIunRnpQADkpmiWzv5qsgwItt
9W+RS8wwyHko+cHCTXCi07OldtpcjRE73Xw6Z+Nw9uKhXfpYjSXUrFRCml1rVT253Ni9LvYGy+Gw
70ABlFwhrWvtpyba+JpLkVKNB0dyH2o8C9T8YajN6QK4/etUV8J4S651mnwZYFchxIws0gfshuSH
pOU9RjmCgzHs62Y4GWaN17GgDWrAzjmwxrdmz6bXSv7OMMMy6B6yumJSBNg0k09nPCyeQRPTXdAM
VyIkBKrt5mR2SF0hdCW3eDMddnnptcE/sx7S5EHkapMCiMO7mk/cn1Z0pjIRTiQVa2GUFhykSjbz
7m/mHrwx5a8q6IZN5WiT0BwEQ976OMFvnWAz5QQUpCbszHkyxDbUzsLdipjosUo2Jp6Z1L2QpaPy
gNf3jfLhivaYw50lYJNs29GCSSobTnV1W25E1rwBrXxMCw9hvjhZc3vfyG6P+4+AX/bYpQyGNnbh
Ad5wrPHPV+Kha9NHm26HpUjy96ZvvxzmbPPDNYkb1ZF7iWaXpOr0n9Sdx5LsSJqdX4XGNTEG4XAA
i+EitI7UagNLcdOhtd7xdfgc82D8kNXWXbd7ptu4oRk3YVlZt25FRgIO9/+c8x0AvdZJjV9W5H3R
1ULuZlDreig/fOI1yKIELaZvSKRXNaflO3g1wu2vEIGWZRU/zBV/PUFZT9SPRZO89LI8dlV8m1T6
d9XUX6HFgdrXd52OM/TnbwjeKGt6ca3p2wrlpsphN2jVXCtD2GN2ZrUaK4CnVnqpLmENtjOcPpvU
hclsB5dMtzfzW9B0kN8x/PAseUMEiyncKomN3VPi8UbeYDNGdMGQpKxjRlUFqL5aRjdqpqtQGrmw
jPTFnqEuDc54R7s42vAQSgbAhinuUVhuQc1dCjt46+IRmH9EKtAvGBoZ9aOhCnBayW1k8z+1pCKG
10q2I9u47m7SqYQ8MT5oLL5B9S0wibrkRrtiWFpzHWTRvdn0vc+mvWXg2XfIpQ/zT6H5c+cGm7u6
IBBQdWfIGrdpKGZu4AHy6qqW7lM5fQqO281QP3qNi5OEEipUiB7zdnydzHyvMoQDdoZvlENyZ/s7
CWe2pS3DNNS7H8t1N/GxarV9N/+8zP3htYWXFKAER2BrwbrA5qnw3hPcH1KdlD0UPBiBwlaovLgQ
g4XDngJacQQcBuvnKMMlhX7XttGeS/tpTAhuSoD9PgcZAmssaqX9TvgXG24GxYF+TbZr+XXgzgqC
4BIENU5cAVylBrNtahWuK5OqEtBt9WDdEmCXZAmLpyThF+UAUapreYz19MMMAgzM4QUXrbGUqsMN
l59AMJ3qsfvA0sq+rG+M5TRWR50lmUE4Rm/SYavGB/CsHQWM/9JLbtGmvlKPC8xyoavOCYxpYHV3
yFIgf2bLoOhxic+lh9ig9CIeCGKVBLG5I6zhm+PZJh66B5HV5JLCw/Q+Sp7M6HHXPCSXpuvfoEk/
45zA9eTCUe/NHC91H14ywQddWtF9E02XElOr5/FJdBCWWOLjVdkz6fMZFJc8LfKgN5YtuqIALc9z
7d2T2a/51+d42Udv8WkXsTpAyNtWNTsBZyjfGmaQaDUE4lTzRKChwFilP1sRx1WmA1NB/9HUIr51
5l1v+rupm05NMRk7mcRvaGBLiuXP46J6YW0ahhifTYH9G7PwSGqhbF3nzVv5KibNZ5hXbjXwhPP7
bNttqmM8NenH5odr6fiTi2Tov4tkYGM20CCjZfeuPb6UIoKll9FdAH5wa9Y9bHQN2gwjmGVJ3I3J
EBugopBPZWfhO5fD82hHxfr/peTyZ8Xlf57vNw//H2gyhoFO8V/baf7jf1f/8b9+t9/M/8Efooy0
0FccYQOjk0LYlvFXO40Q/4ZEY0rm3UKYljsj7P4iylgebhrgJ+S1uAB1BJO/ajKm/W/sOR3pYqmR
lifF/5WZ5oc194eoNtuEHEDbuvBcAhnAankH9uy1+Xy/CzNVY/j5H9Ng57Et1cSUNrzNG5MA04AR
oJrYefqy+dVahESbqj3bjP2B1ZBBnCyzWIauU2GO7891XcM9YAhBnoi9B+n2gHKNwtapSq8oTJHE
yrIJRTI3tA+9qx50fJcd/g/EbddbOfCvFhntCps//Qb+Igv+t6xNb/IQF8m///dZBfuT0sQPBsoP
3AuTHl23wAZZv/9giV55cZyS9PIEG34rMJmU4kZeNwkb/dSeFRH0f3ZK7XS0AVidVU6LxKhb6kmg
yAwqr3CpzDtfo3WXYxAYpLqRTiufh24OboDKyW5Jz5axFX6SruzAA5mCY3MjZuevrtA/8LfAXq3S
fSVXicWpHU25uqnRiTmds2S2qxCgwCLpqn4jzJma7GMs/BefhPEPnwQ6voHkZliz+mc6qIJ//hU3
UuY5yB9jRf1TuYHzAH0pl5iHgrE/NBA2NtC+oF1HQ3UVjrvP5DGFI+JM4B70VFrrFgwHu5eh23AQ
idd6QVFYU+OZ/Oe/MvG7OMivzMZaxjUNMZFDrvT+7lrsytEJPIR09tcITPkngC2xJjg0m2io7qWZ
1Lb59AHdhfRHF3yLU31JCRc+adMceXsMG3BWDKsWDkhb98MhHKgxlE1A/jPdmUQn900rlt1sIQ07
+7VO9EcXhv2D0/UX3JcRZButqL48alEAl07HpNP6heUn9TVwwq0MvHavATBcZREt5jBeMIe7yeWf
fw7mf/I52IbUPcOYzXJcyL//wsLKkZKLyFyZTQ+OQjkPYoiA/LA91Mr2YNZPRANtzF+yIMI58TlM
CjybnVCNZQWXdghWDcGbfemyBVYPlduPZ89qzHWW3emR8+ufv10Dnubvd5otdTx9NpqecCT2v9/f
rt0YaRP23O8SjvUqa/x8xUO4Wkw6GDxo0PnW8i3OIrlGR7NiwES17NKuctqpsyC9YBJ+IRCoHV0F
2P+fvzfTnG/z39Y3WwrdkjoxXVuA2vy7a6pIogbbirRXg6Nx4CmgN5H8J75RasSpohvZ9acsCtJd
6dJxn0VdtHcG8Rjz1s5hbzbUQydqN8CcX9daka8j7k9cZfmlZspahFP77FI8xb7ULY81WWBsQwab
th5JsMhLxsXyJBjIHM0o6fHl1Wc+SWTCwmDw7822ijyOj+DsR688CU1X/Bo9TChD/hI3yV3SDvmF
TfqK+bBxtCJByh2jz23Zlt9GJxlz6ZLkByZhZYkjyX76NRFs4f4ygYADerC8a9rGM+naKPY983v0
a2zsUU4bR/yapE1+a8UEm+KBUROpdqwunFIpmnvvmxDxvLTlZtSdbAOJ4zt36aqFMA5CNw70XZH3
yHkd5UT4jA7aQHeZ13jhiyxi6qI8jdbicDgzwDS3wN7mdopiHeg9BOO469f8ZbjTY4lAWQB26SwO
x/u2gsoQjGmzlWgJresNt4CyMrAfVbu3XTA96F/gEnGoboLaLNewqM7E/WwSm3lw/PmqFfXBalvn
pk3rY8LAzUhDjnuMUFauH3FHj9uptNtNrMFuGzpxp7P5s9vhpqOgTndg1ISa3zyXhlGuk7kBugX7
0aYbksLmxlU49xs3sVn0K/reco1pFamGUz5UjKpVfexbWFI9zIBD33naIZlM5HauoXdlO1unFjqz
rhT0T8JUDiHM1HdWKdEbaiAjNs2Maea4LxV1gLqnrEfb1uzjpFVvZkRrCK7QbNW1Wnpwk/gKL7ZE
0yg76OaQ/e9JwedUAwJm0T2GIQbZpBCYGSdh/YSD62s063vyF9arwu3kmq1xyBjSL2y3Sg445HQs
ibz1VM4xQjps72WordN+Jk70jRscbCTMSxMrnlSq3buxRhKzS1780OREnhl0vHMUX3VobRDMM0xz
ZqMtYe9UK8QowhdxpENjseVZBu7Ct9vbnqvolMHqvSX3YZ/p2KRaxVx0Zq8/JVaTnRNyGZDu7jUC
7hKH0a1emva1yer8UsYfpv8lizI89/ONbdpzcURD1hyw/Lgte4M5CccGmitrebCwbS6HLG7PlOb8
qyXmH1fr2TUjDJwyQujgJ35f/mK7yLWAZqwVAiHXPEGSSy6bO2glC4JKxgNeacaxrXuoPQhOIHL6
RZmOz5HpdfuM625blMzyFF0Z68QjWhuRnyBUcvBk8hAWILyCYVT/4lH7D8siYzBP1x28tyi2Bjul
3980qCndDw0Ukso8ETV17gQIJmLlYu+2w3TI3XXODImKBWsgKBOfXae7TQLqOKZB1zdO2ZC7ym+E
M0YPzsSqo0+sj4U3nuoJnEA33etOI2CnjfW/ejj+/dNmfucmtkKHPauDzfzv9nW00Adq3kCsDNWi
+lYKZ09EHWRg3vEBD9dWwMXxKs+nMLLP57UJjYsQ7apsqCah4WwhwH1QBlIXRHocdYxG83GwAMHQ
08C0PxyfIIsyuw/0YKeZaA9jJ4ASpuUfx6jfjGt/3qHyef/9wwlvPTKj7bI1012Du/L334KwGF/j
kSVpT1Jz7Xs90Y5KPAegVR84Hi7KaOpwAHU9c1/tKeCQsbPL+iGDh3g/KAohAg7QAZytQ+/DnSvr
X6hEi7xJkn3s2uqEPydfOf4c0EgLFBlGbODQMc5bvVXgNmWh1Fvoh9l4ioyqveiq2NZhaR4omb20
heMD1BxW3QD1ryFsfNBUf9/IDgzjGKwKQb1Gh3iBi/wpx+O6MtwMCm6UHwaqgdi1cyUMVnvHhV7f
uD7dfmPRL6ophOtLbS9gp7A8EYvme+WrclN9m6jMObfTe+TPA5SeMd2xiV3/UIMfxPbBf2KG4sCl
YR16y192fc0B3u+D099ePDf19solBT9/32jTdiVMZ96UR4da59E11DR+MLWw1mAxTKuOiEvjJLM1
srtamGytluQgyHz0ybD+6EdrrkJ2JK4cbZvkeJ7tlgZ5fUIArgMT5LR4xAkezxCCU0ci84qnhLtF
HHxKcxltDog5Hk9YDZrGOjXNpR0Y/ckMbi1gWEes7ssoldm5hZJ11uo0OxfTEQYyXSNlPhyb7oe7
+0XqQG6p4BTn0gsDMjhxLShmECGTTky8SQlJpXW7M0FJ/VpTFr4FicZALHY+onEqzoXePY5Ci+5w
lBJ0TBjsyqlbWbkxUGoy2TtjHN+6KrDvNPHZEkAW3oRM0OvJo+rdI9oUdBLq2rboKN3aM2vccA0t
6E01uWAOLLRe1nF/cNxFNk+fIpUjaGglhbHEemfPGP3L9adRWe9N37/G1g7fS7fnQw3utKbLsR57
d33OqcwS9klPtS+gxdUO1qdNODH51RC15KfUCGsH5gfhfHuNa+Oikwt7M/hTi5jypRJb+24spkU5
qJk7Zx3567H0eOcyKbpVHrDtMErvMhh6txMFU9Wp2nYQ7ZZeRD8NCKbH2UwTtNnWFmg4ymCkGfZq
JYzbqgvsbd+qfSEGakWoaztAsTsNZllzkAwseubb58jDteAxsNYxOknKX65IgdYqEtEby1DDJ5g+
ANKVWy+X93HT9csiwVpCdUp7y62R43cBh1VeuhxGRD4ytFMUvs0chF0btSQPM7RiN0UACURz7MGG
0f1QxgzgNnFTDrs+CJ6ha7a4rUeeRAoFwYAvwTWG40DQjiext1RMib1yuvUnmDdEEG0at096V+Cs
MqdZwAeulCi1U0P5gAUt3hDbXdRukB2Fzkax9SlxHzya3en2spYh9bMzyg1CGNDMsb79qWMhGI1Z
sS/eKvhU2Wh+Zq2yGZP15Y2T0CpqkhRa1tU0nlnC8EAyEVsHkmzoz0sWiG/yO58dp0HCt+BzwBwt
OPIQp6nD9xhXOZP5iruDY+8B0W6TUsd3Ylf5QrJTbBMnYskEYUSOPgcMYwPNxnwBza3BieO4gGeT
bJq9dtPFUEm7A27oL1XirwFJeDSHNHkA9IYJSOV31qPvDJSS1KBTBowDC7+GwgPQLCkPOtNf/hAg
mFVb9t+Ob+Krqn1tSyMpODRIBytIR9uxwJ4SpquS/leO0JLSK8vemdpU3UCGtjZTR7lPPAPCy9y7
9HgKVDQktybAyAr73hOLkHnroFlMWvIs8hQeORsuIOW4xkJ6J06A+9KTHKHoVzVafRraPJI7idXH
KbVrQ3daIQrYQ6N8iKKWNiijOLArOMT60J8kVvVzbZvNqcTxVjv1nR9O5b5qmEx4IXi6ts7Qmltz
ImacL9t2BM5VzYZRDbDhvd6V970cyHnQ0bqys+7Rho9wVxT1u8489Yn3+1KN4WOKH/BQOBhuHGrQ
seP5ySaJPADOosaENAnGpNnoHwClz2yhQr/rYkMn39mdKMx9Tw02cxaQpdvIO5ilqY5FoSHbzl+Z
BRpTmSLLe0ZsndyqtU4/XzldQf60cPfsKd8FnQsbX2tr5DYzjk4EoV6ZuI5b0mQNZ7MKTggQktAa
1pYqqqvCJAo3vsPvkrT4T1Khn8vWyWcnLm44hF/2CiB6WEzgFvKDHUxTabughCJl7ypVF3sibPd2
W9pndidqJ3pE98YxzupY6xZqrRNXyZkHc0KNlZ/sg4GbHrX9OE15f1Sx6+2rztk3tX/b10CKa1Vf
p5y8mI61oKEj9tTSAv3HyzAl/unnexRH1etERy3rYiigERXii1pH9vNjf8P8qbwxPdwE+UiqWotm
l1e6pHKR3TPi0LJNJ+cyJh+Jam9DEG1sAwfjECYIkD6O2xvOZzRx90YKck1EW6osnJPK3WSFczPB
/MKY3BkIwNBPn+71AD1GmsVLp9NIbGD+WHsDLoW+GLUt47D2Utfj2YlsjDS2fwzrvsY88VEQpoKq
PWF8pQWOpVhTJ/72e5DOoD/89KwI4Kx1rrllp7PaC9nR6BsKVIzg0YVuejWMqruBCw2tFxXX9uUi
hiB0rmisVWMitqk3VzA6dcOReCLS1B8sOYlLbYs3g7X3HLSGsZ/sHG08KHiODZa+lYKqw5LYLj68
CSOWF+YX8i27LNCqz3hmDOqtfRdho92J1P2slGbhJ7LuGL71O9lplGtZFmZD3QjPjSh/eVmlvTtd
9+CHlfoicS+Y0hBgR61s8W2FOJa2qWC7Gtq0EqhGxVtbkbPGPyTHcbzLhz5AVW5LPs54ulgWQZGh
FsVusJVc5HVtflloPLEfvvJYZexJ0cLg0zqeBtZzxJ7o3reTa19Xe1PU4bND1mbpjMn4IEbxi4Qy
K1Jvfk9tJ+Dc4pOhqNAXwc4pWHdDHcjJMHyZ0pmWGJA6WiH0ekvG2dEoo/ZQ52VOe7c3UvY7GYk6
Z9eiqr8151BF48p0G7FSyliOlpXdlUJFu3EgOF8XFQe0MQC75hG3LGJn2RePVtB2ax+iIM6D8d6o
BM9jAaBUdrnLKoULlw7q9gpC40JrM6y9wkz2RuZDNwAdEPThneJKX7C8y5vMr8UW/O66jCp/00Wd
ODPXfNFbEjfjEI3IhPmGwzd0ywy2GLuG4NfglM8et2jiBi+dQ2Uqt7YPoaPD5luBSDW69rYePA7a
qZE9pB6N0uCJEIOG3Dg07MLDEcjqKNVXS+NjDvz926nkrbBL9RqxycZESG+rMKaXzJTath8Kbz/q
mXceAWZC/s/1RwYJFJ65dfyrsh41UXM6iTrroKNn4k5qXibWYuS2Lr8xCHuzV0idfYpB+wxFOFmb
MbtP2RDutnr9xMOo2veMLLA7uclJxZyPOostwuSA+hvp8V1XZejehW6AEGiH9lMM6wJMdxW9C+nf
VYUF19Esx3sxzg5ghnyLKj55ToQQm9pAyVXXfwrH+6Rawtl3hSdWaUasACRq8YjBKVkJGdm3gLUE
R558utD/bW3jIhZHqkHvKO8Dwe1j4MfK1Z9KNu/bOg6ra+trdJDZdnfHuY7x+2RmqwI0+tJuEA8L
BS601r3kRbjYLHXVGG+2sF8j0eafWNGoMlTqm15EvB6w2ZiTLgzrKfcx1DEB2csYviCO03ZlucL4
dq2QFnInW5Gq9c9aaz8QfbDfg4aMgx0OA8cVxnljWLTPncdDX8SKsREAFKq7GFwZrT/cl1nZrTTs
grcN9b3ryMqzG12FyaZQI3lLmllh6wGapP0rP0utjXalFmnHSOcAgcQiDlYgs0McKn0P+705GqNY
J0Far4Mg0XEMjfVmAKJXOA2qv2AOFfVJt3LwbaG30GGShjnYmYA+A6Np6Z8o8MRMSMqMfsYn9oZs
iK0Hw/czbI5qOunsdZZ575A0oYf0FOr5dpjgRmLJQ9WdXLydaRT9YnXJVqMH/CbJwmGvh/mvPgG6
66rKXU4hTgLLJoFY+3Uw2y2unWs0WydC6qjUyLIWxethDCxcdUBxas9rLraiUIbZTLMq/CjZyjb7
9PhxNsqnT6KoCn3pZ463zgfMIEYH59W0b9P4aE4yv+kN1ggVYo+s7Drhe04GqEg/ZSNucC8uy71p
ircKDN/ONbX7DhPq6W8vnDZpdRwsTCR//Re107NhdOpuXeKbPXFy+8uLM3/VCRyzZqqbm6JU+km/
Qau3Tvn8J3+++nmhoZf/xqn7k44LwFHwcepK0nBWcsOkemmdfl5Kl0miRhRARuV9yHsFpW4+57Zy
SAiR4DzVf32RvoaGJOzDNDZ8303jtal6CsB1e9vqmrXvdK9g9OyW+5Yuq8vPS5B4TxEBPb2QIJmc
wj39vCj84ZvOoASGZmNkfiM/yth0dk0ZAoOHwXuqiAgvQn556zRMk+PgXIGqsuhPqm8YRMyv/QRO
qKAQYy4RiE5ZY0PEEpxBZ46OyQ144PAK3LJ2WbY1zkkg0vYurTy3Zh4wxtO6mwnHe8NPe/35p6Ar
+xuZscNn8Ftufr7nO9WAy5PfvTZq3oWlrbjkwb6g85qOtrik0Hv+Pr9+CGLMQ9vegXikhDyjk0tq
faqcrt9MOPsIyRFz2MnW8+CacUp79BwA3M043jA8SR9TK38PyCedf/5d5PCUNAy7Pv78S59gytLm
YL1P2EFSx5mTUQJ6cU3IU6bCns4SItb15yUpe87aFQJIglzFUYM/JvsGd17sPcS181pVenvtI629
/nzVmummBrqJTMLwh51gH2FKZzajDGluG5G5tzqRrFtfGo/WOHhHj/vc1JriYsCywudmUHXcF9nB
yaeGqh3Jhg4zPMxxRl96mxATyPR7HEnUbBipeUk43O4LOkp2E0S8m8wy0MnYrrwYjXbrdHb/rZPT
QZDWPzUkJNg3sDzqJAw2NEtUJzPFesYct16qvrrPS8d+1byrTXMC9x8HL7j91bo3jYG4Q25vytld
VOd0Oy2DhttPdY29zGQXrRkQIzKypfEtU19pplNu4nH80hgnbZwkH65JmPzioYHrtVf62h+H4PjH
S+n0cukNcym6TS8BgLO6x3lWcps7bWeC7cnqdUX4TAd5ehm6r3rUqzMaqLkzB2/tFlgSLRDWz7Hj
C8iyVn5qB6GeZVIcRgB2d4GITCIH4fLnTw1T4G0b2T46eq4vHWc6JF6gbY0RMTBOgj0zejw049Ez
+v78A4ePqUEt20q/5ho+QCqxaRghGEFTYg8rH9+Ku+343G9Thv23sWuS0PLb9vDzvT/+RZkA0vSg
9crshTLhhoBKv590YIjklMnqXqPWJG8oqnv8OYC9UUVITj5rAzoQ0UGwqWmoNkEzHNKGSpV+sj7S
qXmSFJuBEeEJYW70TN8HNbMqNWHYKy02FBktiwKwfETeZNUZNEtIuTcYX+wBwvf+XSpmn6fy7oqs
f2xYl9E9crkFxsEG1Dxm1rRhd0SNMLhfwpnRr6qPXmo4YrQ1kCEx2MG46YWJ7kUICsiZAtI+lAO+
NiKwra5s1iWXgiA+Qho8fALDDBiz0k1EQqQhav3Is1lq2ErbHBaqkltgzvFxginr6+yjgi+I8agX
ITvrDoHW4yC3YPhKoZlB1Vf06sQu1eAgBqOs2te28TK0OIswzFpLuOC4ZphybhIrRtpw6rOWtd9G
0XDCmXOOrhEsosAd1kVav2Yy2AG1xZrnXfzMejVidbbLsbtE9hXFfw9IVPuyaho3ymwlu9H5kAoo
q4FdkoYf6JB29hEEjrZn7qtw3e+KYtpYDhg8ak6hhntRQw+Sb9I7lUdXUXMBKG8A/xilD30X/qr7
8t5jQvgOTrtZlA6Ozxh+0sbmgTDhab+iQKZrFAcae3q7vFDHja2B58xAtxXbG1mv6hjObdIIY1tp
Oa3Eo21sbSrwWN1zbLd5QNzQZOg6p0tTQxrrqawuWZnWBzQFJpkOyiAowqWbPzV2i62BM+di6qdt
no0fhqI0jhywt0onElgKdq5fqrUcRuiNKJnpPONyYUBpNFdQlsz4mZYmli4TspCNUGvk19I5qsBX
935Waou0BS1pxRevarcZgMMF3aGQWtOrWdyUcbJzvBrftXDeOeu+6am1bWvnmfHQc2+TaHWsL5El
tzHA5UFqrxKvx8LPPTAjiiddLlYmelsASLXRyF84Q3AKg/rsdMapUvK16jrtrAUk1cS4LjPSOkUX
UobRfYZgu3HN82gw4mWeWLCc1Lvdw5IRJgmhCLN2nESAOZzWW1QcxdwuXcaNfGrSmE0kCmBH+W+W
hd+BUX1pAw5dk3AJlAn1ycCtddDSO8NY5al9VWPkLSKIa1o87X0QhNCm3tMw4qGTsfxYfrsHxbOr
osFaAwHQFk3WHC2rOfQZt5ODpV/SWLhgonNOAgd099QmsMyA0zL/uLe89ikOk2U1dq/C8NgJqG1p
Jg9cIE+hqC/1DNP0VPXh5ra2RkG77RxjwxWUD9iFQ9zHi8SBw9Pr6s7szbucwydiGAAEYF6PkJ7P
WpdsYs8nCWfeQ5z81q1wC7PrGtigLAIeTsqJ5L63cupFuHgmhRbZ5u/cDEz+NhG4Nd/xYPVi2XaY
wmoDxmkG0lGLGbgYzY1T02ukZbAeIYgDKZs0OiKqN5wmdwzCwlxcCpcNdNISaAJArZt3nKrMpQku
DmgjDUk5qEbmwAuOfi0b54C8nhGd7D44OhmNdTqttzj6+3qXFQ51JM6tXSKzJnDakAworlUApMPw
ubW7t9YqXnEOX5M03dU6Ou4w1g+FT3kTZfKu8rb2CN/PTKevbtLrRdv5hLVjZdw2hPBOIi8ufnLv
UvaIh5r4dFmQ1mh147uFmzE4t7mEeUiWH/c3vJ+1k2MPXtBuU+DBr6iVAjykfC4dP5HBmhPXPfxD
mjfBA6eShhJwg6CQ6vAJNhFMS/Gu14ax1nVygwPFF5QgdRfwY7S7zP1YPj3x8SS3zMeIbYGSJKx0
StPqmwkyOcNkosiznZZ5TcOwqPttHEl1tN30zq6KLfNjdoAFuEnbDn4VJSTZJLUpuSq9e2eTF+HR
1ylj0yLrANFli9MIH3pIbJEgScS0wYnFA9JRDCN5WlkKK7nne89JuQ7cTB7wyB9LFa8J7n66GnCi
tunptqKHqC7wa9GwAmSc763qDE4RFVgNh9NxEwbuxc4e08C4YVinnSdCwZofPnNtuIs0JUrjyiHc
+UG5s6MYP5tv8Fyi3aEnuK2kf9KGolx19q+4V0SoGrXuG8B6rmYQGGL7wcjQzMKzTKdiOfiUXJok
8gpuoNWY9t9hTjsc8ctjGo/nxmhfMVXrbscDqHkhBk2onVqQnj67YFAkYAPzNVAdrju5Y7aUzFAh
utCZ6LBMedy7deasTC969ibiIbX6pbT2jXF8QRcmJHWXpIUYFIwaOljCZqJvVpsLBkcmAlRMlMgw
eS0fptB7iuv4goGKdu6uezIdH+1Zpzskjh5631tLE6K21eFmiW0M/wJTzMghphI+swtmoolzKYfy
uSIO7wVrJrenTIvxgxOtG/jh/AQiIMOLDW//QMBgH8L3xnxGsB/fQ8fucwF1tLSoCG2Le1WmYBcJ
bRsZ9AFQEuXGHAjyGYN/LC3geGPQAQjVk5VfRh/UY5vYRVZg4e98Ch4JQIFNipNNztQXP0ZGnB2o
E+OCvATPX4l8Z2TmLVQUhKBpVXT+8Tz5c3axZKPSlO1Nb4pPfYr2iQhvYgJhSxt7x6Kkp3WhCn+t
iQHBgRR+jG5BhKx/kC7/Iz97Q+kkVq7Izk71PaVEHzqqAYjFS9mHkHIKfR91clxKxl2LQK85mURV
uwOAtWGNhuZtxx/2pH2JNKiIFFIY2RFYIC+G5B5x8DeiemU3Yq9lxhIx5Uh89Kyb2rHCH6Fym1qG
QV9r9nefFgMeNs7KXiw/KqZqlmGxrUK9iPxa3yXBERfcL79iM0rSr15p8kOX5tk0SnODbYmgbua1
GG7K57zDPV7FMtn79n0nbGx1gXpGwnyKgUWRTAveE7oiDJxLRcJwmUMKEAs0YFHWDdPOJj6mLqX0
5BKvNjntxSQhZvz8XpXeXCfqm5bIv0BxBdEL1pbXYZ70jv5XPB/rjUg7OybD+ImxmR7RWgx6Q2PU
wkh/IneGBx6EhWFjxTcWUDVXeRi8xFV67Z3+FILzdEb7pjGGGy8gfSSbPGJahb3fHcaSs8dMYvjb
PwddUR4Hkr+boi8eert679l0bXS7sUq2X4SR8henjp2DoSu1MgcQOSIb22MUFe2xqwk8/XzlSM0m
HJ0MJPK4tvxJ+Eel88LYZUjYjmAooCQyTRV4aY+Ill1QwioqYESRZZaHbnad9hp0sUG36AqwS+PQ
EjI7/Hz180ImhkMAfADN2qVpC+E/dLxlXwXVtmmsuyA9m8qa5TGDnEsu3dVIdezo+uUuJuH7MI7i
kJCOjrsueAlbBAuVfWhTWlDkYgRk1856B2w/hBr5MGlxvKLONGRdMih0qyWk56nrj2BcdBB2tCU1
Xdqcy1+xM9Ur/L/5W9nBBW00/URmgX7SMeRSAyuQeOOwze3yXtMtAlDltMljGmJhGm0ig5Elqczx
VDLy3eXhF5CD5GZ0oUx2OKFnq5KEs+QfimA6V2POatK0j0MlKSaRz35wUUq8IOJz0hDjM9fOyTR+
KSN5jWPttmpdthz1eYj6jUa5qHS050Cvvt0IDmzTdVjmc7QWHlX48wfA15o/Pwk3BdWiVUn7Wi/f
w767dMI608jz3mnOo4jYLDbq1KInQxJo1iLhpsVkhF5X5QTR008WqGWTD99FTjbV/j9sncdy68qS
Rb8IEfBmSu9JkZR4xAlCFt4VCvbre0HvRfekJwyRR1fSJYGqrMy918ZZN4dnYmfQvYreUGakg14U
TMxLE1i6Fr/gBQPlEsLM/1FCa5c31xHVcF70S2g5qypV11Ft7JTcfWSh8wCPJvrfCXA6G1PIx8hf
8Fm+FQqSkca6FCaa1TzE7MypPkUqIH8IJug4N7PN/wLhowdszWRpvHql/urL+Fg5yiqMPOylTGqh
cPtByE8qz6Ph7ks9PIaF+0h969txqs3QlZvaCX/zeBRIrLKrJLxKyZk+pCUqT4AoXwzZNnXhv9rN
kFNmkoLIfUFOgMDJ3L9AyDrxIcKSquVeUbJ9m7z70ry0Of2Jqn5I1XixoDsXtJrHS1UEOz4DZIDm
qTcJzCpQoo0e+32WfxYU9G0/vvva3m6qGyWnC1yHxhLv2G8CbyBw/TcwBlgxprejbuo3xX3H7U65
jFDBCD6iTFu5BLFZdn4/koN+t5WIkR2RvAbzSDnMqsCm/Kq/C0W5iI56M8kUeKmJPs/cQ6FEEPt6
3HcFJ3MGWeQyl/IR9OKoRto4E5KX8yBdkmyww/n9Vg/yXPTvRdssk7y+1D2KsLbDmaTGZ3QlcNMk
b6HPlW+l4j7lkeIswl+I7h6ZCD71zFsQEDg4zH5EGwQrwMAzUx26RR9AHeRUrJrmv9rjzMgaM7Ji
BuhRvjUzviBrOcnMuKAauLr5+BnbHhoj+yslTjgTsPGJ5645REShlm0aAmVUkmlnJkfBwHBW+cgd
G1nuMtf1tQnZ3LJ7mk7VC0j/i63DF86UT60w7xBB3kvdJ8Rg3PSK9s+UDqEOhXyoMC4ds9o53kpP
x1Ph11cnl8e22ESR+xUbrIhJQmK4CdyhqdPvKBsmjksABVdCqdHkMy29F10JfmAds3oO3cFaE+nz
60QZec5+vg+65pkHfc6RX36Qh3VyahTjWvAWlgS14xnsVQggw7/YVU4MwRCIqMMMws3dNRhdmDJ+
1TXALMB/jCp/MvPc9Omdgn9tO+Il7fJdn3Con8IG0LsN2htq29/ao7MzAm7w0fsbKjpTO/kXmawk
zP9w1aXZrZUGyYCDJ+d1M/4LBQ4dkiDKrgCIY6Dss/RMmYfhe0f3CxECN+z0qmMIMjK0lVBEQf3O
XLWArA2RAuyey/6iWQxSy879Hei4jkbczzMnkgxxAOAQywZmMVxoowjmsgN6D5gONW2ez7IEXAjq
GDQpxtsIpAQSUT73SixhJuDQQrKE2MB7Kk/dI6T/7DPr1vm2Tu3NYDeiix/aO9MYFXIxVcKBanJN
7IT0TCOfrMHWNxvCPqYE8a6yYenDccAfXZfv6tAeUnJRFBJZJsig55PplWDF11dJpF/GgTgAOR4q
dtdapxCW7sbEjubLfK1wK7o2Hdwu2nS8w2O/Vjm2JnZ40LLJVd4e+rJ7RnF+sROEAJOfWtpbv3DP
Jbfh0l14fvIDCqJakBV5sEpl13K8Qih4VrPoTS/qR8KvtLVu2w9ggACBhba3bRrz6I7dteOwaktR
LkYLqRqV3UrKxOJjEwzBm2yP4i1fOnH4ACyQBEw9ieQs6ch1VyF7Tq9wHdCt1dvGsSFtEVSdGdYx
0rhF7TweZn8uf4XmXl2FxaxEtGVz9BXOcM6ERSKVdfHJ6am8cCV1xAdeWD9RXN5r7afEfGoVnA+a
kAaKXgVfo6ed3eoOmSPKxcVlTYN68C+pIQa2urLDEPcSorpq2n7DXOpkRWS5CpwFqIAwJj3LNvmA
8MPB2i65+OhzB6796eiovsEDUBka5sWs5LYF0zeTQ3STLiQv5y0vrU+3zmN6aA6zgWpLeNzOaZVX
j2oMnucJ1TNDRl+uhlRdxsW3m9RnWxHndpBojYsFnrZwBk9pkRvRMQ/Z0hrduwa2/dYMwR3xuZ++
ARR9K6ZLePIrt702N5Dd4D/kUwh/B0xys04PMhYsCPveKzQ7EgGItbLqaE+iAblvir7IRQLZ3mO8
MYDFAEB68WgceJF70mxup8H2fpykvRd4THWY6dhIceD2VO20gi6M6OkYrg3WlzI8wZh7I8mo8Jw3
IaDc5BHlVtLj1i/uVWsyV7Dfuim2RFW41r11aI1z8jkvbdPec8dG4W1cCb3/5T4+DOK3twECyPQ5
+pio8gZgudWSdO7pnwqEzzA0e+bocqNjxJhV9OzmTpv/a9p2PXBhJGr2TrVko9uXGCpDeg4AVgVy
xqVlsblYzqGIvU3X53SXrFXjt2+WUe5iRSPLwDuQzdfPnDi4Je7SVLyFEI+hdy7A/YAqV/VbZHdX
VrNZMPgXZwAfIoFCkfyVbO0yZjbDJ6DnwTWW6qcaEfMYLD2A/UvaLg1kHpI6rP6ADp0RZzaz3Dpd
aK2Ui3ZjANidZ9NCZeqMScZwAyEt12Kq4kh9mEoaLmC3zEIIO/MGtzj6OOXdd95U3/1QjPKEKuoz
lazh2Lh6ICu54KSG9muCB1RXPGkvilJg6MHvThApB5YpYnH0039OWAczGoTLQKbnKjO+cxhTsyFB
wwHN+R4iVHKH3qBesBjOqzljEICoXovPtvF/ldH67sPpUDgqt8FrNl1UfKgoIehk8TFF6SfMZpKe
owDebwgatMMDTT7tGnBnAS2L/psdyV+jHe6yBEI35q3NUpBcuwyZgm7TAHOa72D6vjokkSEnew5l
EaeVBi6BHMtT6VUbgjoF5P/iI1IRY2vNt9tQs2kjujqSIeBRMJcBGsY8RPw4FfWzE275+0AmJs5v
BjlgVqrrMJNfI+gNdKL4T3sJkCNV7EXYlV/M9eYiJ5++98ghxBsDIC5lzMMcgljEfK0Z5WcuXHUm
crx/SAWMjv8NTSj9nH7jssYUNMtaOPNJcyiAwHPcId41zPJ/SPj4LEK2DPNcVy6NyCD7zdlGYV+T
XsL/J6k+9IMpCIAhH7VsvGYE/uGEvNKLpqglUajKeFMYNtWz1JvAPtJbT8Tszh8/0Vu9hp7cGVDM
GJtiFq+OMeYtkG9MqVN0t8DzZlIOJ5VEoNByj63vfAOm+or77DGiHfAFERqSsOAZ3XmG4An5qAoC
JrUqf1WbG8xQP1GnLgJbfsgy+/D1+lVnXqsk8aps2e8kAjzO+CP41hTRYJ8CIaqBY5Rw0CqbaY01
/EhbUNlkOvx9QPqZVA8s72SztneidQEZJFS2xCkyL5/7PbCyNjjbTlmDRvFrwujUdeukDzvaJ1Os
l6pChOG8uoffu7cd7zqE3pmWyxOg5Ki/eJXyRff+u8qiL11N165u7oeW3Qb6Db+b/akSOSifmo6R
IxVS6pIdM9yz7lXkq/i0XzMddWXxtHvGj6RtPOPcY76Fc1FOOgn/EvasCLI0ybZuPxpAedx19Qdb
Ruaq77ZOz95RUtoH8YuHyparSPlpB1xCXb9PTS7Kuuw3YTjuLPbxVpVvema9cYS6h86w8OR4bKR1
52Z+KbzXIdW/u4odK03lO42YXms+PDQEGL9p7wp//PFZt/gcOfWya3F7CRZl05pVOsNVzN27vuat
1yazmRnkX1S4W8cCRGZ8dQnjHgN1b+MCSqeYUTT93l1UA3h6ytTJL9v3ccQAo7YvfsA7htiCJuoE
vMU75sfa66Caz5Sxhx0mF2KLvqRIX6tRuzcm3ihfvVXTMqF6BhOBgqLPK1+90bsJQhvoGnSvLqOp
uIYar9JknYs0f8bVGiEP2RlZ/6yNcI+oDbzXLZfVztBo2VftZ8ip3zBZm7SsPQ+Gsx8i/e6k9hKi
+sXmNygEMVqyvrVTkGma5ttKS64Z8wk33HuSpZA83mfYO79phWamFTe3Jq2UCYUhs/NFVM59qOJ/
dA9OoyEWbnRiuPvwyanGF3apverVwt6qBgkRqs4H8qffmGNfPUCQFMD5O0YNthF84hd5JTv4idoP
JWRNUS3ZGAjnsA+90j71NGP50tpd4sMQ8rVdHbYgViGxmSYFhNq+43A9pmq3+yEL5pYCKZ4lyyYa
P+rpSjZNKghdMDpD2p147seglzCveiQ+bMC2cYlhrpZpevUrbslS84mCN5HU6MdpHR7rZKnQ5rCy
5IN85R2W7ZnKwWtGwDYflaNthsYnlpEWIrnMSrrGbBbSoMbgYIf3RPe6mdfELEvDpbUcJvSRFDPc
rsOsNwmnNW0IUa4l5lGSfSZCfVXr4CtK/GAZWhmgmrH7zg0DYUPwQvbbeydxKAReqsyAmW0znJ5q
zR0UFRithgK3oFkvhxFurdDrU3JH6/uPuCca/CHRjKq6b9NNUACYT9yD5+ICHUZ8YPZ5FCaqtW45
YvZuvX+N+ijqZpEq/i6rkBBbu9IyLoOlHqI62PeRxO2grKNSEkCbb5txAQCFDcdZSM3BRDxlQ4cr
gm63Pam+qkk6cuVCl0xPrZKtymzhZcN7g75/Ztu4Tl3nTF7crycqDg06EtDu5sgMYSlXWhIHuIuL
jcLcVY9txvqE0s2m5BOn/Rqq/FeIBCW7z3E5/VaTCsGmIP8QGv2W4Eaa1vXk4/byg8zo2jvpZVLg
E/RAfKtGNeWNaBTrHMJYBBqM0VM6R2TduefR7NZxwEk3LdXvKnfOKWu0kpk5H9akx6zipbCrZ6fU
LTlhzhtegr0WtjFH1IbJfhptZF5tSO5lL4tRrNcts+DWWSg9MQRFKZFbFluGYu92V+E5qJ4W/jAl
bB/6oH0nTfuaVAZa33dGhXfSwD4H3cLkHO+QlKw1ZjUZ83KlzJ+OpnxnivXq+sm+JvwQJPASXfrN
IKDZhaY56u4KPdfa61RuTWfphdGlNO1XG6nCZLLPEYzay7iHE2X11y53f8zG+7GuMtA+tDxd+Q3B
ekUXP6wguhuWpU2Ddnfeg3/PLOVdWuw4pkhOgGT2YFSeBRrYTm0DEnHZyYVR3WMG5Z6vXWNTfrfD
+FEJ7RMfDfzDHhe8jYPQarN1Z+pbUqUbkjrIrq/UHYE+a7qODy1Xf1CP1xitkwumGup9Ztaa7bxL
s0EW7a9AJO793HofTO/XYsjmvNo29iJ/BAOm1NVV/TasFhpvRsSdW7mHhLQnD1/33KpKJOs9gBQz
MmFFUqEnVXMqa3tte/Wvq4p7Mvi30UaaRpZXb7S/NMOmBlJ8VYCO2El81RqABorP4UsDvIhZZY0w
cTs45qtrTFPi7jfXkt+OUZAqHr2KAyt0u6Ole5gzihua/hshlluIgdOP4FAH6cTw3hBrNpKeJfOU
Ge3Ziwzim6m01C7Wv1wNryrOjRlLwjyNcUHhUs40FuEu+2nykVrNAMyFih0hTgrQsYXTlo0UEi2g
UyNAXdQr1FG80CvRd4O6bja25Yec/taAIcrfqzHDXEe/hF0LAIujuaoAvGEJXSSGeKQIBeasRqhr
1amcRAtpUqqDxYX9qwFf1YenLUnQJEidiFuUWg6hWyrwt1VpR7R8NOZMlcHlVRsKusIkWUodKrxT
DG84aPw5OnkGCu9a0Na78hfnbPBSL8hYYqbY6/mtge6yMqi9LWsMt0nswu4C6ZTU2c/QVRo+ZbHW
J+5rR9mPkNAVi76tydJqwn+OWpucYgJ1V2UlUW2hcgKfNK5iJ0N3plbnwUR8ong9kSqpamzNoqNh
25grk8isNRcJmNqM1jCJX49eJDvDd2AKJiYDMKd7z/UPPYOSFqitC7tTOWuBcuqhc87gf7yaDDOY
Teh0u7P8kTkuuOHgi9s4YKTsb4PK2sICbZZC1J9N8s+s9I1p0nJNTCXfYNA5Oj0tIEIePiqvP3gQ
cMp8OKdauhWDdQ37GlImVg9kElTYWz9xEyQdLltOi+rAplkt2xfhmE8VKQkhqYwbHadZaiWDVZAY
hH72xAfTcem3ivge+4gGkWju8BCPgJ/fvAoysIJM9tUpmVMlFQR2K1P+9Vxva0CbbEmFtmms/CoS
5a7Q75wSz2awO9+lIW5qOP5GYVHPRJgh8A8IWEFLFOq7bDCPInRem954WoG5YRC0DFr/vUvEJ2me
740POD1QHjmhUapDp5zuiAjYHFIxAlFGljrHXbwcdJM5exy127YBjkvnNxwGKq+8KRgjEOJoe4/Y
ZFtWlD5bogrAaBWche68W0lyqCt5E4r/ldn2yi6tTWJjwh/8EI0Uk++y5+gxdZDnFbdVmyVvKZWZ
oaFlsQh4EIJJXFwKbhO8oscgujahL19G6fEXpe4/9yaG+AdUJG5THXudMRZLTjpEYA/EhrOz/Haa
5KLXNnEUPP6+xcYuQfeX9dmt0JT4gK7rjkthgk9GmXVntFXXHh2iJKPR0QIUBssxC0eNG67yvmhf
FLMK+eKUMTRNgMZ4p5R/f+7G9LKH4YPGFoB2F4VPI0yudSV2n0rZUl4WZy/Pz6jB+vnQDjT5M4c1
Uq0aZVPTvCf4rDi4kfjvgzY9LTSLsfmIT8TXuPUAIKcZPQmrPIgGUWzRZ/Wq5ZhzgO5nzINGjcFX
GMnx74GiLwBX2nnrkXHhmV7MSU8FPpHanSF/ppvfht0GYw1KDbqN62R0QwI7UPImWqVhEi3SecaK
u/h7rQoPcSmtAyfKN+ECtC3tsN3pQih7i5t9P5p2C+lu+M+zv5f+HtTpO/7v2/5e8+jRzSwBvcIF
ML3/e7CKaFyKOOHc+7+v0f8lQnp6+P9ew2ISEyygwQr0LWtfBw1ipyFFxjM5+bSWdhwzH/7l758r
rbP2oQo5QTEUdx75dX1iOxNLz4nauTJE9envgfk42U913qEQMNpq2WETXsuUjh9BOdDWC3j5R0PP
rb1Jts7QIxBGvr+l0EMjPz2oZgatR0UuNT1TasXfJm2Ed3t6arATNy1/XtxEIaxY/oBFhkWYng3Z
CQ6d2GOXVP/9qpm++nvqZ6658EZk5SHyS6JgmKzgnjKB7mkipGf195xcbXPNBoqoIiSvVS/cXWMN
F2iBk25GIfavdtiQ//O8FCsqtXieBnhLtVFN1LWl8wuCYKI3KCOs2YC2YzPa7jR6cqnYOPbv4+kh
Ywa4NYQzpzPWCLLa+RP8BDQnEYNasIhMrd3GbrZ0c7AtwGHKkwPXcwJXm1d9ZFBWOZqz/c9TIcqT
Z5T7yd2W5pp+ErbvXIipdOh7LTqNiU0c0OCwaiNZhXpXn2HiyLXvA+qDAVSf/x56Pxh3ppofi9Ij
4Qi5B/EPzpNcPkxYoTmKw3++JEZtZTpBsB9KLzrJsbtRsKQ4knj291Icjf/9ynPloRDuWQpdkKJd
GWc8+8b576u6qtAnEdmgV7TItDR19pFWOauwSbtVqDr6o7JoQCGOro/x9HRol5klooeMVHGiGCIk
dHqZoJtkDXkxX8k2V06A8r+KUBa07Vp1nSROdjfbRG7Z7pGxTU+V1C7xDiGMSNye3G87f40axbzp
0RdtHg57IBxeHfedGbZz+/tnhNGbjmQcfMKAGTuj1lbUzGqpDB9CZxiqqhU5oHnH7u+VvGFy/EA5
aFI8wktzOSUCT4nxjbbuOIWBHcC91vM+Gsl8Lx117nqhubXjkTGbAD9nkH6wH9OcgSj9jjZmoXRJ
k946irRuNM3UrYE7atYZoXUbpgcbVb3S57dRDx90feIVZNAEHCTd4F4hXjyuMyTxLof3v6e6Lqaj
K/8A5ypA2JFEK6sUkwg0+NXCItv+PTPihtG5hemzKRAMp5gTGd2FxbJPx6trunCjHTfbG6FAWphl
qIZGbwPb4B7UujwZFHMnrc4jcPka1MFBLDGJG1snR6PmBAaxpKPPYjJwrsryMl3aRqp5tH0LZ4fL
xd75Wu+QIG8c60xrtpojINdgnz1d/r4E6w5fZnoRv3Nz7I0zOp9gU06NP3JYy2qZacWqSRTYnwTT
XRwsA7DF8cjS1JoZmezeUe1mmzYVCbJjnnLyPbr89zeggMmuDc2VlVougcJ98ZHAaUJ9bH/TcUNt
A7HxTjVirKLcHWfchixuJirrZOyGZ6IyBKEDch3dzjr8vZ5zpJyFIA12gR3ULxGUmJJkdEYYmnhJ
Bpehk0HKM7AVg09aCz/V1F/VmX7sAFzsIuaZF+BX+KpksIjJYVlFiU5fshgwnCsOxhArLZeubcFS
DSx1l2Z1sWEBWNWECe5Vk9Lr70GioN3bLrG9IzwGm8rqaPfHgCDmw98TL68Fy2fFjFQQ0j1MP/rv
51sBMHrP+ASWm02hHrze0XmgsvQ50pKp4Bl9dy4liCvVxNQM1/FMtB89vNL9bdk7Q8X15hlYg1R1
E8607XvqQ+M1aVMSGKEHcFYraGQmsxCBb9dgL8j6INsYyMMCM+659L0PHNYflYnyEGEmTW8VTLJD
SkvfE75alF9fJECynA80FFPTZRgY6nN7KK5dD55hiI51WP4GmY46sTffGUvOkgBbcvVjd/5T71+S
no8yo78zw2vIP7LRg6Z4NBlzrzTJt2OSUhLF5ltPOYXC53PIaLZiTj/rylQDsasJVWG5qpMLPsZL
7tDYGnMbvkfxkknU8oPBaqYG+XeqZ1fPoMrtGF4P7d2NtJzTWfWq+fZ3Saaq8H8yamYny59sEM8B
EWthfeW296EgbZsNnnPx263h0VBX+0M++lurRmme9a9oSR5d47xHqn9M7WpltdgJoqMWe1cCOl7a
tIL0zdmXYI0vL0Dcpl1YVW2iz2iHkypOCsfFVv1bRSw7M7OSgRsKdgLTc7egs5PcMIAs0I5vZMLx
1ArpajvxTZ26Gn3Skjw4Egk2+KtKBp92Rmcr7Si2DBgFrkcTs8AZtJAQo0NVf5ZWuM7JrjcTmDI5
EV1m7F8DKa9erCyaQqzSQnwAVdl1drGSarcJZPFQqvFdbxKa4nV/t1RvXYDiY1k4C5M7UzjdjbPM
uQUC7GXaCZkmPi4SAoxsxdDm7I47Q4oNuYGcjQlsbXwCY1UMfsrSEfllrNqLqYFaGOM9zakTzvaF
ZqNVxfgvgtfC+DeQZlAZiwDMqFb6L4FeIjuI3zo93A98sh3zbRlCvslc1iQkJqCz38IwOI+pdvPR
2SDzS18LOzxHTU63QkV/AbN6FiFqnTWj99NTbiWDclGH/Kei+ccycQhIgR6n7laeL+JmrGfROHzk
FsMNCYnW6jBdlMk9iOOtByvJGT2aDepyikZXFHmBcriBRoWcnEmCZ9AyT4wwmTtqdyRjWmwzE+Ku
V2BpavVnwe4/K1rLnbXotAu1uqVneqnMXvBZjPpT7bhQ1ARJHhfiN6nP1LtyVeE/pT2Qk8w3JYx2
TPwCYr5Vuk+y8dHw197a7IJVn5fPoopIdTTcR+DXF5S+5xLUpzmMd04qaemeASp+6552hXP1SQ6m
7uN7sGMKx9IafgPfJ4egOCuBOKXwFZs3Mkq3UVOeom54bVqw+ONACI72lNYwEibOTIuzkWp1L2bW
cY7s4DYb2KE6JKd2Oc495ak7sPg0zocxDoqFoUIAke2rYTWg2g307rEFkw5S0iKIOe+UaKM12up0
iWmVaYGFrPZkW6j6yCzkTNSr97jx7p2HSgiWB66eEO9K29Lr0wlOVxv9NVfpBTqVvnA8Oul+Xh/Z
Xk+OL7SdjntiXQI7mXd+edBUpijXIuAA3lXM1cz0WBvaNaHIbj3aij2TL1vhmooJ2RpY3mZdzvKW
Utc0QfCClffXKe1vN8ZkyIA0EkjFYqX8prurHwOcHa7QBvzLs6jNq4PidjeBvw7rZWTJfO7klrFg
eAPbzXc2jlY9lIFwcY39hxGTbJCf0bhVCPa2WIUbWWizNky4NcQrUPRbkhr0UzgvYLYJu0WhU7Cq
DCfweTe31l0x3o3WlVsPzKvrZYV5YxzMNfkw21QmX1Xm+ASBmbRorVuIO3XXc8DzfaVbRHX1NNL4
YVurPHf/RSqJFma8S/vwJzVyd+bpNJunDoigZIngSvjK18j5n42TPn1nMm/JtGSZ2YSs0tEhhstf
yX+wvN7ruvrRO9tckrZxdMYYmA4DW4D6Ov/bptiIKPvseu1S6uLd6dnfgzA5moF8d4QUS99qYaQn
DD+cfmVYCOCjbszXoegnIH50KlLYaVHjVQSbc2rMjduAbzpAMRAwFXYRszHGHEjS7LxDjiwds9wm
JDx3HnsMiv96AyohvLGrHtIOwEXog3xkWr7ECYVccpjElwvpYSDwPJa0YpziE5mlxBmFF2NTdL+Z
xU7G8dQvB4wfCmY2QOnzzABVABGHO4F1odOKemnHi8Zx+YhzBVa/RJuWw3Xkxtg74JUML/1ABhei
MDSucWwa83B0jmpqT00ueR8gvWGP5HdV1gOf18xwKthDHhrDONc+XMVj1pi8Zw7rnsQEHY7D9u+J
iEKE+uwqaKMQ8tH3yYiYoJmcPDs/3dVxujcjlgNackDlxzaFvYEkqUidOaOyTVTV70glw4LxZ2Mr
ZCrl6b/aHeZtQZaSyn1Sp5/EB6B1lsG1cvJgnkw/f2zCHUNnOpba2p88Sz1srXmIJWWmNeN7o/xG
rfnTg5rJCtzeVrPvCc3gJKrYdIu6deqNB5BEqMwylJIKWUvg7PqrX3ZbTqf2ll8PWwd9pzD7Vxej
GUrASxh33q6NZb8BcLpJRJLsGvpBZVQpl449VBepeXLtZJ2qFuLoSHym9LLJRkZEp/sPzIAsl04H
UkPBFdUwurm5xkBgQgSzcHq/mTsV5DLgrsKfNRzSXn5VDeT9riUZSIsQdkdaJg5Jyt1C5xe1gBn/
UyyN2XvprnqVmc+IuQFkx9hufJDkZ1/70UDOcjExllA85S2BxrGv/facRGp+MGWnQOkYMJcnPiNn
JLah52rzhNEUQ2TfPivWSvqnWBUDjlyyBkJ7XCAcOBq9DxzKxoTrxTmUqcGzUUTY6aZw0u88sV6Y
NY2vfpqmi7L2/9WhgxfLKbt1qaTuQhc18xaxSZoeCbRVTCNMDGDxL2YmfqwSJzO39k0SEvF7hJ4N
WtD0mO00YTUnPYDu+ehgSxpwBQ1G+x6VGOVpUqRvkIFm+XSbFTsrNd7KsknXUYfZqYdqR0ML7BHR
cFOhGmLscJINYm11MTSqs8jaah4YDOvLMEesQvWITuMj0wf1qjnlbIwfCtxr1QRmWcfqk9CZiqWB
o7tRjAsCLXaoKWfsJ8xoOPpjCc/3DvQrbWjGbVVlNMiHrIJwX3ioKtgyGifZMoF4RF3ScJyrg4s1
LFWMQwPTjg18LwLF8MklVEuY+c8aRTJDr5TcK3X4Jyo8REb9GamN9WJPIqqyD1IOudQyqaMS4YD1
gVnxQKujs3Y+JsMFLFTq21fiflkaYCkjmYGt0HKmQcNhHFqwi1fcfmjujomlN09wQ+csJUhKRwjj
ic5bqhYl4ZjisM8rY2fo7M54iR6l5n2ZXjfOoX6sbAF4OJLyhy1kHpCoFpKaMfNE2M/HTMBFNFN7
UXaU5ZULI1dvXyKdppAVPIORVCXgyoQwSP/AWn8JQsXY2xxBCBQmqtYfhp9uTJ6p3jR739OOumlp
CznARih8W9wCYaIaArgbmlxjZJfNx6D9jtTg1gPw8jq7W7qI8bGt1Uuni7qVNqAr6KuVF0MUjYS1
6YsKPiaijLrnfcfUQ2/31TeKcFlVQbxOnPhfXqv/2tp3F2XQsbrE1jUwgE3RHLtLizqvJbF2TteR
dAe3/ZHkqZO8Cx5AWDD4e2freFW3y9rgs6kjdd5t4xThRuZ8Wka9r9pmE6nhL2b+HSgFf4EIk553
Cv5ZxGJp+2xvFoHwL6baxQA5SZZp1PeqGdUriNe1h3yk9b4MwZbf5QkidPtFmnZ4Q2UF4BfHn6xf
rdrbh2b9jGoHaVl7rjuT72bhYcnFR1OnRDAiIkwXQ4VvJsZudFAZ/vHNehSbFwF91s4cdYscNZ3X
eQJjPikeYhjJy7CNj5IOn0w5z+PTeYwoBTdgKO+WjB1u13Kvkog9Z9GHfZzciCRIwepzxabKt66E
N9Mi4TguH6xW1zCS+qINsksk25NrTKbV0voqRlrvRi1Paf6dVdXRevJHBjQAZoaudwvLiwwSJzAQ
9lS1SwWD+yIWbMUtQzAMPk6OxgH9w5yRI4FZNUUyUt5XlHH7VHd+0Lm3y5xwq7kjfDooQUg0YmE+
fCzfTKjeMhVaTNJ3/DwdZExRYsMqqrCdew+XXY79Fx98r+SUfvAoRlJehyradTIK9mGDACqhfvN1
RdkwtVSuKamTk+NrHVu2vhFjz/1LsRAoY78asaZyHrGL8xS+MLeN0Fka2J5m0cB5tMoZOcuceJg0
wpQlkSNsDbN6UuGNxK2V/ZaMekw+WUctb+Q4rV3/2g8EXUZmTJkBFemfW9C00hisNwA61kZWUXF4
+xHOTBMDh0zKO5HULfa5k6VjYXriM3rW4bDv6jK+FH38G2vVZ2W66/9h6jyWI0eiJftFMIMW29Ra
MSk3sCoWCQ0EEAior5+Dfs9mZlPdpVhkEhlxhftxNQwF40kkbX3Hoq3XjBGGl22D57i2LBSe4EH8
gxAGsrjpQxgKwlUIj30aSDdRf+oJ3AtDiDOSyI/QxUzfsMrOSE6haVgEPTOzEpRJGyd/Wp0lJ0t+
oE86rJGo4jJBw+WqRgIdoRqIWxTzlnYs3CbeArF6WLhX1004/EoRwOBkIaVPtbPK/ObSthogFU08
KDFZgGjxccj0b7QJiLQi4n6iFqYOblxZ0Yp+dXn0afYF/TrYuAWWNE8ZV3Iq/ziJ/0+AmaFnYEsY
1fmqG8160yLrXY+GUDuz74kVlvLLZay1a5w9XQppU3lofHQpOVLRrozq+pM2y1tqIg+viaeFuxrv
QKGlkJUqr75po1luOTd46zkY6CP3NxF+uvYYYCw6n/lFX1DHjUSZbVUgweQYKRMaRTeTu0/Ool1X
0edEqYfVTyYAo5w9gGiWOBT964lajtkROy8ryJyL7qttpRA+cy1xbmv6ZjIFh6Cb3OlOe5RWDWO+
6up2wbjGZ3Y1mvw94ebfu5wBG8jUuEzZ0YAbS819UViCRFfrPapaqFBRZz2dgf2hils6J1Lrlnbo
PKUzjAfgzN/DWPX7XrbnSm7DMvpMVHqPhHw6OHFTqLXk2R0cy/+Mp+gDzzAGWQLdGDY3T9/p+tnj
uOhddBE+wUCZRIfYRdQ9Ta5s+I2goBMD5SCOvRWyf0zrI5A+nLc0T6OezoF2Z9At29gytJUZJX/z
QLu0MERK4E1mGHsrwMyw7fx2gzccqqf0t63lipskxo/9DcZ4p6NxaBAfzCv6cAKNxoCvXrRzaen0
S90MEzD907gRhnWpLeyDXvx0Rv/NH6aAHYLk5tF90ku6c6NvRdArmNU8sNE0ZusppEJpjBxgTBBg
dPMRDBnud1SFb6WbnTOd7W1VwTJwWm+jplEstJWbereUsSPWcExpDgE1rDmJzaNl6VqUq0moTg4G
lTakc5C5t4UJzrVNhN/ajtHhT3Z2GSRuqywwdtPsBuQUB9P6DS3KAWeALnLUireW72toAhuwcWtF
1rrSIUOizFlZJoFnSQvfkOkLfEDtYKYD2tmkbrfE0BCVw7HQGEGB3wCurOErnKquv084VWmSSswG
kyqp+R9FQUK87hbpitwYf53O15fjxWKXh/SzekuaFkcYuUQzoW1EvlQeQ7stb7lvHvTZ5pA1XP9O
gCZnHyHww2F8dHSfOUHdjMwazfkeUScY1UtM2vrKl4Jm043vfgGH2DKmfIkQb0WERnkqA2LHWFSX
9L/ep6rjVRPMnFJyYeRoJMeueOEQ4SiI4OGg3cKVNNtzAp+RXx5t5lvEB1GlpUBoW4vOUljqWMU0
DszD8aVGN8RRO6v4xlQtorzZmJm+acb2RoJNjSUx27elj7u4dFaG5yYsD7nxVNK8p2KTFsR/JQHt
lRYA+2GzvPR7RtRZrRHqJlGkywk452CZzaZjx7WIPXYBliN2RqBVm5HBLdVUiLqly6aj6rN9XNiM
PPwgOZmgEsisXllxMmsbWR73yjg3dfrSeWTJ0hu0n7ifArCF20gm8WpSV66Z4BBp9s4mBWLhvvtZ
+aqn8r3HJwAl6y2OjDUGvdc8d8nVDkEblZ13KLJK7DRGrb7NO43KMGKVi/uhKDduAXPW5y+LiWA6
I4QN5URDsEnGzGA8bBlAiYiS6lyiLHEYpfuxKkDTOg6EVTzrZB9/loH+K+qSvXXS0RrNd4j/CJwE
hIDXKMKTku90uksqNqhMX1Vu02wSL+1YabLya0Qq4eBDDhfx92Cb70Uu6FfbYhPO3JpyFc8BvLYV
kQZN6jPwS0KuzKTm4YVdqssZjtPWezt5T6b9yDKzUd4L5Gx3radwtJoq9UAEupRbzPS7Moi2qS/Q
AYQMCFIM9dw+pbFhnsdDBP8m8RtGhZyXFpG8DzJJ/2lpYAJ9iSxAGSxjbdKcsiTZ22P/HCtf36Ls
MNleFa88IXCVOyKNcngsVDI925Y54M7QzgF2wUs1CA9lsXN0y+aBkQ9zvU7zMVqnxkj/pi6Xaik1
osagdXKm9OWqSdSDwKOYcX8CO92Tr5lAziezL5KBPHy+06m0v0R4M5Lqk9FqeTAK98fzChAbrAIp
fnke627N1vnGjKBeubxc+uT5S9+g48gJF8vITO/AVrAPYrCWo8CZBe6sv2rtgsKWiFK33/t6iM4C
wMUqVxLOZFjZ62IsL4zX0Qm17j89ci6YIoxTIoxzOeL7TqM6XMXWmZAkliEIBzY6D0bTz/Nw60Xq
WFwkKL9gnAhPDw6tsPq9ofq/fV+YB4kDIo3Eqgy7EXmyMW7x6RmoCo0BxxKMIFemBoJMR664BN8r
t3gz3TIi38G49wRiOQ3ej7Cfv8XhCHtqpAxEDyYt+jG3875yh+w5DtWBcMS1b+R3bRzPnRfAS3mv
ow7ha1hneO89ZBfzsfNiKoNiJ8X0YpnJLpdkq2qxv2dRiCYQhZ7vbzkG3gAdrrUGQV6nGt73sbE1
agZ+NvCng8/zL5KOkFN3uMVa9oWNFN9XT96cbClDOBt2IkvfsihVfO6ccgnhPRPUknU0SFyLA04w
4ObnIer2jee4q88m1bO9UzklThp02DrKTyO4o8V7lrUC85qh/RYrg4pohRy02FC7o+zhwB3chukj
7/lQnxaRBRETtyr4O2PsdlNUn0zsFAtHcrPL2HXWtVef0eQsNQ/nZO6wNMJDzrYjQIDELPRvoeXB
Ca3P92Qlp4HwM5HQ3gZOUKxMBUJGJURZ1kb+Suoewx7EkcxsAbpkRwOTMgSu6ZOjQ4Go1CjOa7Ht
GLcZLZKbNs1mC+P0hvBr2rCL3Pf1cIoiZW2rAHYXLLIdJcSl0R4YKp8dvotXS7QwnAOePic03vKY
4F7Bw8SoiWU/ypzKs84tW43AiIu9LT2GI/BP/M6LaLmcp42qC10f+j1OTxy8s8s+yNsjb17mlEn8
A8+RlYjSIFla6Yb68qrH8WZkWc17BU5Kr1DDeLwslmdu4ID7u6bx71MzfOLDfJnY29DTopqH7qP5
YrhUtkHj2fWroGd4H2XOb+tnjyD58dPmzyTT7iUUux6B18oWBlsHTz6Y033iVTqOGcP2gUjz0r5w
YHVbjfUH1Ri7DoRwG2i8w/q/PgDbVRXUfzR4CxsIKnNsa3zV2AQT/IEOqbDfROT8oDalkzT999FI
N1MEtqaBy7GXvWPfWXVVDM6+EYdBdA/R+zb2RYcHOnbVL0OM8RBbJRj+sEqpCwAo9u3L4NpiXRMq
sXMGbVq5CaSm0MLDYJcG9GyjIU+3IfGzp9bPq2rdKs1ajQ5OAhsuhseYIPLrQzxNtzRutH1rnAIF
K7n3i5fKQ8fUYH6s/ejaJyHeHOJs2ai2mJIQ9ionPQWVHp6IBLkyWGOQasH4coJ+jS/lfdB6kjqJ
hTonfIClqIa3LHSCE2ZiKRgKjWVYIW/yWdzUg4eoS/0bvQYvDAqzUKWPIPaJjOeBGHoKk5DCtGjG
peFhpJgG67uKzC1pmCd8eea2L+1rU3AkFjSRw1QkVMMwiYitPARp/uvmXMaOd6HIrla9q94EExHo
BCs7kkjGY0hx5IuCTYYSvGhkcNZcfe1Opse6aeKK1MOf0E7qRw4vD4T1h2tnxhr4KF4bDboUbEFQ
UKUHSD0Nrlqs8LLLNcFgxdpMkcamFW2YEaYMRtgvLgO7ZUtSlKtQ04yVqddrlRvdqYN6w1NirBNA
S2hhMYqJ9tKGGlV2C9BeaRRtRVeuDJm+dVT7y6DwMVNGTos3eXohyJf2KawJLKnVIyrV0ao84kPY
7MOmW/kZyy1esEXcF9x/Zf1Osz6PFYLPyMx3PYZ7epk/VjGka1ifBbw5ZvUxAdsWY/CcpSsS547i
LgGWGMJBJTQ+ZyHHGbeUFTWx7gM4RlzSbrSQuQ5tvwTI4nyzwXOlOR3dftpZQgTb3C37ZWVDwyoj
lmOAxz+SOlDb7DsJgNRj1nu2HupAnMQns6O6mpg/6NYOrJZB2SxwqNrOV1zAfp+mU5xNYOXBnUjy
BUFLD6cwqvYg2+PdaE1o7HRY6L3ezOWoz7kQnTQN6Ec/smAioRESDiqdhH3F0oTetEg9jGTxUPDu
JldnDgXHeMnmi3YdkSK+wnSkVkozhQOy7Lde3nwP8PWw/5LfQE4ALAP14mWAwvUqQmMdv7Zm/R1D
vFiVbnJg7ZsiaYRwwH5XW0x+vs76HsdyGwRkW7xXEfZsx6dSGl1LX8ko+G2G6CGL+L32pE/MZnlu
quDDDWW0jBjMSiHxkfU8c4ZZ5Vvh4BODhpqtVKOv8zE/j0xSlyjuufEDlqoISHtItdumJtXXC/q3
SolPIi/qY2aqcR2ktyzRzkUOjmYsRbavu8Jfouuhgqz4v9AU2WuQybuNvhjpDzfvMDPjMYPdEoSp
m4m2nFnTiKKgiFZNl9R7puJhqW0KYyQWvJ4HqrDnlp1Rf7M7nw8Ng/ZdGvNEHqpHkh0iPz2Q+qH4
lZvNZ7WsmuTSdzANMtaDntPuJpXG5155v5Ft+tyZ9i97ATBCcQiSOFjjpaKnarRgHRNgtIK2zFFJ
/9MQq2wRQD7p+FCs/G83zjkP667TVlBsrmJed6BIfsEudx+G9NzF5h42xtILiptdNNS8qFeN2vyj
DemmV/5cCzzbEh+YvrE57STRScnQ74iNumrShd6dOysbPPCSDemunDJWbrTGkXrvkxjWrXPQW77U
TNuo/ImTfK3F9rYEB1EgdIBTepAM15lWHVJX7ghb2Jd+1K6hS7rZc+iSU+NXzynyb17vvZMF9AZV
kL5GHfJ0nY4C+gnLQjIhqJ3tg++Hl9ys7+Dpj/oo9t0g/2Y0hS3aNGrMb6iE9rbSmxc3Zy5rYjEq
T/Ofmz/DtohP0oPkj6cm05N/Hkq42CO0leK9WATZl3L5hyT5m8J6AkZFwwElQlnjc8D1JJmzq4wS
pZzenMB4BmlcL8ay/iHbY1ca4wsKw7seRK+kEly66SOz6pNvlFepfTZWcHLd4qHn5a9lGiRGdbyN
STbH6BUyXmZ3nPbxTfPGoytwxNn6KkVdjQ7vPkzhB6iVFidtQoj6/CrmM/LMkYT3uMcGk7uebbIY
PqrZPM0BZmGT7HhVziH++RLzhFa+o4dYcaRcoVWDYnxAhduVTU8marYKK4xLJACZQfc38+r9/Hmg
bDoHWCAG8kGQqQHarz5k6zAqq3dxXn0PZI4afoUwqgUrgWtvZL07VeeiqPYETIH7jq9+xQDMxQpa
9v4TWOt98K11ZyTQyHEX67Du+ug7j+msbXPp2c4xClyAEVz7Dp+szJwMzAJqBBKtH0FB8h3fISdo
r5aLCDnzynsxmSfkcrGbvuSRdupt1yRPMGeMnd6KmuU1RJZLkOS3wTQhKOFLN0b8A/GhThhr8y2K
W768ThkAd/uX3MTVKlL7OSMhems4aj+cCsfY9W89bymMIBm9WgAPHpyQsHx8T36/6sr+wkXz5Q3a
oRDleWK2lUwxipj2cyqsi/BvvC7HLHYvRhncpNl/dzRL5dQde1ALLc4if7Z2qwfJ8XxPI0a+3dJF
BlXaPCXRgCppVdNBCV0RVydezW662R7RaU6ykZg94lbsq2du5c8+krvJNt6UvbcK8ZvNZcVo7VKG
pqw8g4DVUubsYzQL0r+G5XCOrREEgX0JjUKfN45LSnMWngJi4zxHZyGO25dKOxk1wArEM9fMsRcW
UcusIFuGAahIMxM+tb6vU1ScE+nuIc6EPF7Wkg1AEeZLs/6ccmZnZZC5+7bvOCV5a+2HbjQOcxFi
VclnK/4o1aEP8xE6A3mhlta/ieL4chL0KaxAs8wmwY/aM/b0nZq9jUVYP5zqAaP5UqXDhm7/1mj5
qXCKR4SCtE1XlpWyWY26B7BZp7G2QgERNgnttQzW6d57YpuHzu9ug1Pe4Vp8hUjQUKMsiOPY0pPu
YJinC5NxKbGCC93GNMMeLKUZQV3iEvkSUZ7M/5zviU+M8mVg7ZvJ2HpjdRu1+mkH1nmWteJtCPbC
DxbgcEYfJKAuv5XtvERaf7b8tccX1FjytSmZS9rdclDy1jWCNU6BdsgkpdQw3nOj3rUoipW8szpb
4Q76Mlvu5bAMf8U8XxsKoPjVRGVKe1ladwb9i74pL21u3BKy2DXeGGPXnm0tOYW88aCr0SMguMjN
RxEjicphN9vJJmmMc2agvIamUnKeeEXAzr/6jllAMuoPoXnS+MZHoTlvordA4TY7KElnemakWUu/
5eUIe0wnZGoETGjnFyHtrF0OqHxk2ULru0T0yE1uQPZCC8FrkPUI6vjUfOvYBxhIG4LMp9ZjRuR+
aSR7Yelu0k9E8MgY8bMjL2RLwOvM1mwePr9GfH16Omz71Lty7L6YjrH3IXUZprsCn4caceWMFmct
dozMOhNtty868KV6cm7KR6X7v76SdP6EOBuxThFF3ermaktOy5iaN78ZTy3pK4TIQ6vp4+ZOmBAG
6iYrt1nymrISXMdBZy6lnW+sbHZ4mE21dVyyslvWUl3QeAvFCmk5BfWHHwnsPKSYrRyjendTltUi
ReTElLR/E4X7qAbtChEvy2grMrCEi2YcQJZ+MPA4d0FPlBEfSKof04Q3URe8/xnYSA9ojaYeBNFq
S0iW3OyG1y+hcobefhqvWd/qa6E1uHyU+d5O5lU3QE5QvIhNWKh6YfR0C5WC3C6leokNUroFqV16
h6mgCKmfh+Iy/zcFzNVX6PP0YoPFiKtBUw5yFekvTSbRum/9So8ugC9OA3/A+9SxAmfdJdpHnME9
c+z4aLJhyJsTKZiISPK7ch2X53eCcjzp/R7BEt8HMyEvRk24eO2c9XX2x6gxuCB7BbyQeDZWn7B7
mKZ86IOlliSSelC4N5bsfhhbP0jE0qbROpvqpecJWQlLY2LfIu22GIPHY7LAuBcdxooxVeT97UGu
LpIaPrxZwx/3pIObHMxslQxHVbnpO1O0bWe3r43XHAF890vbogORyWSw+CTso0r9PzFepoWjpllK
W0UA1ppbXmBvJmwX+CqQfLNk6w65fqG/e8L5aj3jk74VNGyW1gdf3XICcBeuqG9DFouNkNXdCmY+
qg+5tTCCT9/q/s201bvu7HWi2qgDmaySPvBj4ho7h21xgTn0ihrtUdYT7bcb/o5A4tNJgI8T9JJD
+o9UL7yDBJ2i76d27T+msAW8Q8tWw6ia+71tKIJyC4IV6WDrnRL7NrSzN1JBrxKRv7EMusC6gagK
QYCABaNZDmlSnYqkO4QJYgHC0lGVYqHCpdUQGsa3dk1OEkvNGARDGr17NWRd04VdDT0K7ukqDBDm
UsJXRvHrGMlP64bR1rdLMEiqe0gnGw+kKvz2fKRl2pLyLO30HE0cA7bOFNyN+fbFXvRVVNxiDLYf
7FvKpUzlv6jK0Q9r7reZahVyNnkh3tHZ9DU3byMFiSfZLaFP2bU0G8umjey1hglpg/u64IFyD9Lw
Mjjs2QPbw0nSRLDdtC7s2qIDXlBoxsmvo9nuwv/yNVPu51odvyOY49pbd9SthxoP/mJIkfqVzK5v
egKZP0d6xYbiof4Tzil9a0h4btYhnGhPIzCLOwuF/snMjWePq4y5DB7VtuYo8ZVGAkJhr51R3+hd
2K9jyQtXUD9Kp1wj0lREAET0jl2zJ1GC/rn6x1xvCTnmj2zdaNUmeUURySYMK3O+GdloxIUFVqcp
vvjGD2vQD1cxBSmJryGmcyyCEVIU9IIIxS0Ic/jciBHj/KYUutUy3HpwUcHkvxLibGyTYunkxr03
4Cm2ot/ALoC9g+pozS3OXV9M/sLROPMSN7u1+nmo45lVaUIIXDp29QzcpiQezpNbSGEZFJ0B/zEH
Ms1p6S5Ng8PGNrKNlXflXao/GU3LUsVNs/ZqnNmVy5rI6rU3xP0HyxqcnW2ijS+zbxIX4j8o644c
QHMJHumYv4k1iBTLGaa67FmRx6EmAsXtGC4qaL5UmFjFFZAMiJ2SMX3oslJz3WRcp2pYoltcoWer
T7HgACJ8/MvJ3Ve/K09EfIo301Fv2Mh4Vns/PetlQSgi23g12uaKYVq5UB6UkcR2rxZ7wa3dorxW
NTnj43VMyetOMzuCs94z80M7hKs/GCVsccR7jPZPlpLWpoz+cPVaq44xwoeeFx+2XpFH0Bc7OyY5
ajTdfF1k5lddt/i+gzXmt+4Ub624ZcsQmx9uK98Lmw1xNBZnoQG2Ul1lssTBJZ+YqbnVDSNeaSLb
VCNvh/8seaQm6+k/8h/NZZ8F3doT4UkviXQZW0N7GzwWM4YS7SnbC1bRy0J4N9XYzwKG4/iIO64s
qfmsg3tR77FvrZVys92g2dvI0MEE2WxsUTU7Tg57Y3CufLx7hKGBjvcVpMvfes7gIriekULro7py
xxfE6LAYopBrdwSTlfvccdkz7vw7A/C2aB+1ZJNjT8NHqo8o+qmtvZYIMNr1K4f0E7LAPcwDsS5z
Hp5xvGcCS7gcihuQovekIK4IjqjEXbeICo9r3YRjFKJRcDvUfZN9pSc+DXa1Eb72GQVBujSzHOpJ
O0D7cWlcXXEWhSDrCt53O+vZazv7xFHwM3cb6Ky2HsLLRPmXEv3JYhgS8jOac276f31j+M31D6+Q
7D76jRswQ+zOfVlyJXbgCxTYJOZVB9WjXhzwbEQDYpt8lvo3HWoqIhiL8OJA0E6sEbx/fEOmwnzx
y0us14ZGgTmI9lLOIbRJ8YoC7cbE/5Q79bXpTm3GyKhP8z1oLbve+b3ckPB2macXNZvEUT2M2jkX
krM7JDkMredUVef5A9bhsIo9jXDR5s6Y81SXLl5fzBCq1Y9TF61RTL01gfGbuA/sVx+JxiEuICJS
NZovne6/Izxj9yMSGAEh7LYOfSGiJzjd+XT33CP2saehB39VAdvRss/AG86pNWE++QpGnCNEEAae
/keP0z+1ZW7sMnwNYwSwFYRdSsh76oi/hDihPhLtD6qnF63xVxK9xFg3N0EQVs0EDd0NC9ZKfdlT
cR5G99LM/JxMB9+DLyn5gX4/uxHmYVVa/m2VfBSBf8cIEi1WKNq+mabxJBb5D1j+YpUm3z6fkinn
IJ4BZXwfsMsf/mU4urhb60cx5TtYEAuzKU9IVfao32C9mSsV4BsO1Iwr4fls9SxdES8F6qEUe3I2
HoShEWHfV9qdpSxgC/c9AroVpNMK1OoLDIhX/FYn1vss38anGBUjC20pNaSYrv6uG5gn9Gz60pof
NH7LMVE728jfRsZh4ZcRMWQsHXqeyEwZAoK0c92GW8FuPpsYNlmbcO6obTfXmYN78pr8asYMpzyu
MEOSAfk16v6tTIsfP3O+VYXVNUXCXqbHLu6aLYyl714xSctj5+HEEWkAzmtUiHcvYe0nAvb9hf2o
pPNTZNkriouPst77bfZe4fxh/ar/KWuxzLvwiXbOJxhz+qmEvOQCOf9YRb+wdHddYMNPAUrR+NOr
1bqkRzxzbowF7UaFBpPhKcN+n8e5bgw2Gt19QPrptNkDd6BajUn82pc+Hs0JrcD4I6FlFaUJTllL
dpFpXmU343wQacd0Ix1V+wJp5NbN49cqo6QWRfgaZ/aPBWvZ8MOtD8pP6Wih7Q7rUJaoW2ACLeDF
HqpAEZRh4ARpgo8gKj9BfSWpWI8EgyFqeo9jlBbzx4qhFAfU0ZXPAZLa7rDsB1aXSRCenehfYLJl
cv6D2bnDboQzsgZgQN6QOdMzAmNRv4OWf1EOgj0DxH/BVLpFHoQLoOYNx7omRCQodPq9suAEiWhL
EzqEWdVF41G9g+o+DTltvJegXte4J7GckgFfWS92FL8WqFTyhHdb0fpq2QSS5Rp/M8qetB8G5i1E
DyqlKLJtBKNGHX3wBnkMKjtbTm7zKPAK5G7w0JChJzq+q7ipjl6VbTRIu53NexBE3CXJ23UhZ6Wl
AzAuTnndqZ71lukEMNdHMy9TDNvbdF72Bdl46cf8i1YIx2SaxnXnQNZTKavUqPlTEsi5JDvwV3nB
1kjNzzEzP+yqfq2zeNXxBS6tHjNTnm6hXJyQKBtImpLPmHEbn1vPa6aZezNiL5jqwYmu8jHECmmE
VkJjcl6H6OCkyWfplT+eHn+3+XgwpLhGXv+yquWsHqOixUnGa1OG6PuVRIzTIr0APrXoPfyB0gK6
FoQJ2qt4x2WOJ0wT9wLsOyFQzsIQdsxygrsSEOnoYmD1LG6AvmVc4b5xrrwxerpFEQvZIEDBn/Kw
db3cFWX9GgxymXggSc16diwF1CWBBmXGsi5ptIsr710Lis+kKzwmo3ypPa8ua3mjRmCoDO1Dz6jY
WyCGdvkTNDO2ghueS+61rEcMimiBvWbnamvD0ECAl+c+UR65CwnDAtA6sT68T6X57g31PWW0WJOu
oKcuw5ZaGAvNmfOurSW3xofICLN1R3QvORov0zJ+EdrQLMFXs9kVkqFuHjtknF3K6HOsPhJyYFDe
39zIwT/WRA9YFxga2AQFvXcYBbKSpKc1XXSJvFWR9jcedVYsxs1zplvgZEfNXdtVcU1Feh5kdu16
HWxGuRGwokZrfLQGaJDW/zulCODiJDpkfXNtHHrsJp9OdgSZQfXVS6QDxzPXUeX+myLVg3LDJhl7
9GASthU0A/QmD1hg565wfwPbvGSl/WZG3ZvfayeElWvkV2tNiKfDsty0+2dnQ/BixJuL9kazhYCt
V396b2/3xX3U+4euRTu201yZPLU11xEZssrkOzbywCc2q7FjNrHjDVA4syrNtIL53fSUab3XqwbN
U7czqwMH/SPoKPgbyTJBNSeRims9Y7SSBIq/hAFdEceBPyt/NQP/t02drybRnkH1N4uR/Nr5I6q6
W5yEu3Cw7sz5N8UwrVDyrB1LrWI5c3IlVR05BvmP0SQ/4BEiSJPOF5vXrW1Oa0bdT0Ggtn30RXEz
cQkteshITocZsqnGFWmDaIe7n1gLZqeW+yF87xh65cZHlogI85A71banb4pR6A9S3FMxXuuigrjQ
x1wjy5B1eq1FrDt4mqdzxsDfDdKPmIj2RSH19YRDjuenBWPJ2uXBO75eOCYoTsc+FNV4t1zv2GdM
9VpiEOTkP+3RvuSG+0xdfevH9ivRLH9Ty8ZE1L2xaKJQsyECdpqzo6zemm39UHzxg+DotH394tLF
me1seQ7ODZQUeEsFKX9a9qEAqLQWIl3eWoUozp4idsLz6MEnFjPBDZUvWre25oTSXsfOftZV/Bqm
LFg9YYGN4Bs1dHvGUaiDvbtOkNMrih5ME40N5hc9I+QYxh9hy0Ivr1+8uN3GJbIujjaxchL1M0E0
32mDfIsry1yKDkGPU8PBU6m2ddPkOTXQA9Xkk83kTlvZh1fTi5o9mXK7usyZ3od5sWGj+khHTFQD
myuicVLr2CCyMEVv/LUrw1/YIt6HehuuWCHafNpava27raXZ6SrJ6/hpxyq+otI+//czH/TBS3Fj
2nyynMk5W+K374bo6UqvBVNE9sV/P21DnNYSDBHHVx49vRYXR+kRsgjMXk8Csoxt7QXBpk4H4bSH
tJf8tJbjtomBC7fTpxup+mD/3x8CzrT1WEAG1IKPsEC+8/9+778/ivUVtVg350XDlPjfvxqNCb/4
/37+32+rGLzNALM+xWHAbLgRB8fx+YHFH5Hf3lvYlNxqmgD5jFJOgHuZ4c/zn2vDlkYhR7pRm0N1
+O8Hn8Cx/UCy7jwzYYgaQ4w5kMvWHHDY/+8P//NrwI3RkfS7/379v1/6n7/x38+pBvIVyGNekMHH
nv///9Z/H9dK0NJNFXB9qpHBporr2Y6+5Cl4pYbUF8Ow/jFE33hVSZbCaPo7HRACvM6AZexVdQ1S
8xrPXkdbtuyCoQOdhA3GbZsTFBmkWDkLZv9b0ngdGzMVxxxt/xKmMajyF2/kHc3eMuXmm6fB1B4p
RC2mS/aeSXO6akvtXvjRuArjAPEf+QErT6G5T2UlN4pp64NYjG9NjAer7zNEJ0ypAoLTjgmxKqci
Dlg1a9oapWx67MksPbapQDLHX07I42PeSMbL5G54fzc4wjhX6/GdHMNuNc6DppG14jbBkLaNlcTy
OXFORgxjJCQ4MdEQmezc0MASX2QczY7hgj47DXWi43L0o1vRs58VnluvI2+WgCorgRCF5tCLoP1k
TrkZhYkEb+auonEY97ka+hUjGpQXAeaNISleEok7pxWMoAzp5auaQ+dERW3zxDRmbV5Aw2KIMuqP
zDPEySOF4eSPRBJq9BQRyUI3xHrGZWDP6jmj9yFrpmXO+wDe90YNpW0DNHV0xJV/LkuXhl/CMJ0D
n8lQs+UmG1hs+5YRXYY2/ge/kC2kPez+D2PnsRy5kmbpV7l214NqwCEcGOuqRQiEDpJBmbmBkUkm
tBYO4OnnA29NT1ct2mZDYySZQTIE/BfnfIfXJbl+McuerOv0e3Bf3rbCxYyZSgcqwzBj44ikeNLe
2sKII0yPqJvgdvGMxMQk8RBsWyty1/ZC82gmslGVLU96Nzg7jXjZY2UZwckLpevXys6OLEP2ID3i
U2KKfOM2ZH17yg1JPmCDNSUIwZD0U95mjvueINaYujNP2LnyjOqFvCE6lKhMDi3BEpqR81JZaC9O
zuoDJUVQ2dkZ5iB6JDUZGNuwxtjpXOxdyog3R7zn7JsH4sJujdY4T21Qbaa2jG59q9lPUqIB7Iig
ynX9jqqsew4DbaVXWz1lbjLGbKFLKwox3WADaJjiUBe2DdoZ0KyB4ZT7yLDze60qn81PmPraxShN
b151qcmnsfXm0FVOjPRtk6UcoTjVsDIrxzmPHsJr4aVyp6sMhJxVuehNR20di7RAlsCmIyjb1M8b
ls72HFKw6W5yc8zvJJPkdy4tUp1dsAf060SaGKP9GJQz55GZGwgHuDlj2N5F0ZIbRDL5Y29l4n6W
w/b7i0kXv/LaCs9wbH/ExWy/SzbzvKydhM0sI9HMIGAuYKX6wOT6g/EK7ywimC8qTMJnUg6KtdNW
8vB9kwW1hqHKcrYTZzKtR0numptOp9pVV3cuCaXl2rXCZzT9jCjUuWZMt0Ekr8j0eWrccXpTFdhH
h2AsERJw69qIX/BzNFn1EAylflKmfmFeMJxSLRlO35+xBedKhjy6ihPzuSUX5zlxXnNqpHQWJjUW
EaOUrp/ZwJI5RrdxTaVdEolT2wTrmfLQKNq4JpjWlsiKx+97SeDofd/SKmLBNNqhraaA8Gj4rh6/
PyvaMvvrM03TrI2UiOgnu3T8yUEharpszcC7ZhzFhXqR9OlepB60ME8+F9HiRA7GK55sTBemvh+M
UlyGZR08lXPO5UQjhN2eS8QPCGZwZTxZMI0BSxnGD22k+wOgaZOSITwGOd6L0xjNQ29Fr03p1CfN
hskSLWCWOUn/+qdKNPZGUcKDc0BtvLHkZJy+P9jmVJysYeeGijogRGPvFX19hzZO7bWQOGGliWpN
JJb5XIiJz0I9vmcC3bNcAqLCJBsTkPEcRZJReCYz30hYEdljom9VhHMoYi69HTRUDnbWQTifo3rx
HLAbL87K65KnwB2iU99gUWqWZ09Kmueup30zkd2sx8yC+4aN9BfmgWBNx16fvCFbDuCHIMrSi24r
3hqdTDDTNdbebBf0cOts+xzphNIKBHfOcMllqz9kSxT5Yj8edOepJOFspQ3MrFLSTm0thmhLuxB6
c3sncOrsS5vnImaAlIfxg24JZ9cQ1HEwB+dqWdp47ySHOB7vZTOLtz6nQgy7dlj3NYDUzPJC8Cwk
XFtoOnw9YD8f2kO2jytbf9FNfFtsUeZTPVr6riVDg2AdW/dJKNVZQ+qaxt+uGRQM2JRcwLcPSd1k
W9tNSWmiUoRB2QenNu/hknuCQVboRbWP+xBDtRdUu4ga/9VTnZ9Ks380XCJDqxE77/c/I60mtthk
SGjV2WujpmQ3F3no18nM2y4hLoj9w4OmsvFX0bp/fRL+938pHHHNh2B46Lsl2iHAAYKH7mMYRgdN
L4KVVb4UPwv5a9sUxbhHeTnv62HU7sOOc7/Jq+kD4ey6nFHmoEP/3bVac7Vy82jHhXUZXXaDA2lM
6xp7xEaVNSw4Qsl22LDHTaMDII/Zn+MwRblsgYtpG9Z9uumY0GAy9xhkWr21GFC/l5QPyqs+NGDH
tJPL3MlhUusyo31yutEixYgxcLIQtMqqYdxZvGNR8XPCsY7StGbEGxDm1iyVCVEcch3/V9ftw55A
1eXWECWEpzYlI4HF7jpmjfIDOSDnqermbMR4Tm333OO5hc1rwg9n6z0PMbmuuTI3s0GQ7qD52EkE
lg13XkP7QPCz5MXNA0sAtIgbt8z7Ty+ePqdey99Kl5lNoYXmjSrd5JKYapdl5sxIN/AL19K2RaAx
IaGBcppw+OhttZsWFZYacHXVpjqxQdEvuaHzwS6Ny/fNSZo4j4wQMeWcnLuANcdQNo92i6N1Ykr/
fUuf0WvlqUZRbAeM6BCL6GwSiLbN02PVRcm6Mp2nwKkRe2IhwO8Gw/n7JhyLaMtmDDgbW6SWpB8c
81oFsLdZEge5GlipPIwiCHZw67MlmEaRRaY/QVNd0AVpAw5Ta/3Kw1EhqjraBgmQtxF00xnvae5T
R1XmeAAWRRQ1T8I6GAyXlS0lBLX1yrMDdHkkd23UYBcHMVfFxnZq9ydicYg2rfMkRd1hqtHxCnl2
sh+4V9QP+3hM+q9AmCD+XEuccV29jqoeTqKwEWjOpvaK5n/JdkeSxfAxfBuB8gqd15EZOtUDMv9H
QAnhmxXk9d4YXWrSJbqu5WgHEhjpPAzRnrjI+haxh7sVxLn4rRVEm+9/+/6AwYV1i25lx2T5lhAh
wcEyXGb+DOfqxb1Mxx49CkQQ6INwU1Nz16ewZRtC+0oLzBYUFUrYPTuQ9i+Jhd1K1d6pDgG5B0XO
JVEwLijmfN5kVmve94U9MbXE1sK7xOWwM0KL5nR8NUHabyWz0XsBLOI+lYzysIyuLGW5n1Rl3eug
l4LmP3YuTj9udBuIwJhU5iuXUgaR/BHXQGn9C9rGKVy6URW+R53LmlVQlDZxqx1sE6fXGILJmJCU
bBOty84TM++NkuTmVB7DC8Wuxu/INfahcsr7EDskvy3rOoqL2i5yEASucZJqJjo37xsSzIFAswtA
hTuggG7QIfuJwKMcTLMO4YHHzStk7Hcoij9iEYWXbpp+G4XMLlZDN4sayLdd1DtJmUyPQYuaWJvy
B7Mn0HrK5QEHH9fgRg46VxwGv5FC2ZeYDMwUjBUnNjV/CMfyyuJhPjANegRM1N0DQzAByLBbmHvr
zaMU/BFo010UpKB3OuxNreq7g9dJyArDNG3ozwhO7mWxN2az2tE/PxHC2QM1LnJ2yAb0GchF5fX7
R8FEg5EtI9P/LjyF138kPf4JStzs1NV0PV1bx2/Cyk+9OVQPMmCw3OK73dfImfR6Mu+9ltNE5uaJ
XQ0DFgcwZhepX7qcgj06h3ezyMcLbgASh3PhhxkBo5Wpv2idCvdpEFzSkf0mGavX6jOHvBSwy76Z
FEfkpGv3kb2F9Jt+9aCP+gRTSatgYU6yae9MLzp00SZwCQNcxXqy0zqXFDnCasISq5PVUyjZXeO+
hD0Zoqw92509wyKflHNmpZRvNVJAd8qwt3SHz9KS5WM1qnKLx7U4jNkyGWEVP1E8CDPDVZ4Aa1Fh
bu/dehxgX2jWFisJ/agKzAudLVlXcO7WmUeMNpj5vRZXsBJ7Y7qoxtnNTT3d98YRiC46a4Y4oidO
NKvRcpXZhItnaUygxDChasanMVKInCIr8pum82drIPpNp0J29HRxOZfTddmyFLr5LBZpZzWwKoyA
5EMKua+smGEjyhoc61p7ahpkrm1WuJt5Usae8oQBvhvfNVHDJUpfrLwpPhfZeDEIYMSQklnteWyI
4ilMEtPitt0anhFvQKQzigD1sqmnVG7HIhovZpmCjSBjhrPElg9e6l3ykjJZVBWh2TMK0WIcdyzB
k7MZqBbRwyLVB3/yasJFE5XILrJrM3Rj7KNqmclja7sYBGbz6MXWrQPOcfn+IKWXnkCFW6eR1rTv
aSAs1Ixrx4M/ryO72eglfpoud3krEl6Uy+pcOXHz2PCaGxbdT9loyBzgN204VZNthh3knZNtyEtf
FQNtW4dRpisShaYj8/EdGVv19EnYvHkN+pc2ZUS0La02+gEz8ocBwGENaineqjoqnswZpIpIxLyb
HBLtKrc+TUb3MQT438qWAzNfPlhcOrQh5cnRSOAI9QhLbeq0O1ayIAq8XH+JZScvrHzdiyOzfN3l
g7eBT9icaUKas2bm7jZyCBsj66i4jR6rE51TxF6uquWA6+P7Pr8/WJX4yQ64InSESy+Qa4IwslOW
zBqCdVpTNcbOiRwcf0ZasA21Vm2avuVNN+jjCfMqVJJqpyknvRTCJ7bopTHzF6qe+EkvpbuSJYZs
hTKu90ym63MfP3gqEjs7Fuo05eURMzd089qQ+ACzGW2dSWVtuPMhScbgAkX0RziYI4Slrj0wApGv
kZguBGgsItAZiahRnGs8EFRO88P3h8rqHWbX0bVTVvxQ4sdmu3QfT31+b9qbPHTMg9mHP4fJzC/f
HxA5YUkgUwwPOOp4YndGv0joorFY5nunC154FNMzVRJIWEqUVYkMV811cU2zctxFkI7Ws1FF97Gl
zwen4VU3OA8Gr+6XBFnwGtINOzR8On5aYGmoR8DKVt6BfHdzfhzupR16FOuKZRFtMVmP4WSd4hA9
qihH1ovIjO/qj5JB4KVpiVd3TABIqW2Gu0oa3aEfSbPgIWWSnnZbr9Mfe5xsvhmMameSeOlXRfOW
yzzCCdqgkYySq93V1JXpKrDS8Boq60UnhWhrjBrjq9Gor2iD0mM07VLDFAerYCKLdqLZFfEgtqWT
/uI1lh8t5sTMkJ8DjWDYfsTVqw8zV0crPVoz6ug2Mp01OXBINGSd7HC42kehi2QL4iPfAHATLC+9
6c1skmeIj8NhHLWFG6GweeJc6AG/XOxsfhuttKKmmdpNIHNiMF0ABmjfa+yy/Ym5nfEwS9s7qqa6
hQMRr2IanZ0XuhdcNOqsjVp7IKgH05wZaBCzuXhW7hDu0ZOk6xrPtlZq6iFv62cRQ+jKsNb70uQI
mARiaLwl2CwNkBRFYh6nIa0gvOnjSzd4q4HjetNR1GxHztR7zarqdRV5LHZl84UjS90CZ0LJEMfV
fNeOvd/PVExFZtEZ4qroiNfaClf+cJDH3mEoI+2o3/YJNBPmP0fwonIlm6HxY6zQYRW1R4QVsxcf
FGTSla5dILyfckU1JlQJ0dB60wJMo4i8lkimBF4xUpY1WgD9ofbyJQ8xaO/iJmO8m5aQchThJ0Pp
3khHIXSI3TdsDYEIzZHemVB2NnnsIhDGmdF5Ro3bTNeiSIwHk5UnBIbsbJDyY9aacbbr8g24aLwL
+3KHBIwg1cG41HrLQwSO9AEv353d3vUhYPy2g2E/tcNd6NzlDgLYMbFwaQRQT1BFdlttidMFS6Od
DKZJZX7+vqh5XX9S9QzOd6kQ6mLJXqBf24M9eezyKT9L7xPMY3L6vjH2FQlUuuXrI1RXesBTzOv5
ENutPGS5+WsIcIvVrrHtHfTQCeuHtXK1aEfNWl/Q/HqrLEe1v0ThRo3RIeECgGAwYDkUOZIMlSfz
Kh7N+E2zKJO0hFc4/oziNhThhlJa+2Xp62IuvGMGVvmvWZ3mFd7BmYeLANGFsBmyLioknqeKjdaC
vZlF53w0UMtEb57HBf5kpuZDPaifTs1koYyscMsoGLWLydAhOZQ9qQPVUrmRob5maThv3KEuNjkC
aKwJmyDRYClFY+RrildwTmB9r4o1y0OFDd1DtNkeZDLF2wLnbZKccyZ3D/QeEYATWW6RKHCysY0h
8n7yzqqsSFPsFqFe2h1Hfc5Puofy7vt8Jip7p6RpMrFoOFzjdNx1QwWZcVLqIF0WAm0gK1RmTvHG
yXE22Wez/ctO+nKom2yz144kUzkWg3lCVcSKKEUFoGU2qplG2AcGc/dG0vRXs9NwZmVVSKtGBiX2
53brOR05pjlU7UgM2Im0Tcr47VjmJdizZzmHO/Bd9X3XdzEj2fw20lZB+CO8uE6ZogdF6k95hR02
6ib0WzWM1CQow3U/pK/dmDINbIDHxQAqs5LVTYabjBkt7jaVo85jYnQIG+q7mB4UozxbSYBBd542
PLB/Lg+xGz2FIWrsNggY+9XWYQhisFgT8woty0tsSlEHbKo+oR42oKEb966o3GOP0tEfMtfc1EmR
bDsS3I+ISbBVDJ0FFJMshd5GTzJG85UhYXKv2J6Ogl5qDIHtAdO5K4uxPwzL+dGNw9GtGgbsAQDl
2tVJClmeQjeZnT3xSv6chd3JyN+/Sxgln2YFTFqM+Y5Mn33vTNKXqjB3LOGRfwf5Z1IB65107xFA
ByQ7WR4qijtDTlgTZhz6rFBarsfkLwbFAsTfj7FLnBRufB+seLS1ag8tNoKdjWOU3l1I5Xu24tBv
BhGdFeQSDJOTTYPgAaRdBt7SoxtSRhZctOHg6LTbPR7fDUqF6TSdx6jy7vXpi/fHhAejurgyck6M
F3Gg2YSadkAltqz8MF0xgA4BsPSHpGH1/z1HDCsWNW3R/zDRCjvBWFwiQRzHXx8MOW7GDr3QbE/X
vPH6g+O5xiX09Pdc4c6wWI1Douokz0wZHIwGRJhgOXFX0Ylz3jK0NbC8A7Ah5Pq73KIC6w6Jg6DF
DYlkjkPWOCxGuoPGVmelxYTWwd1GbyZpkJdj2pSvfV1NZ+GMD0IjzRVtfLOWdWVdWbxa196EC07C
K5MP+Cy7dibcx8lUfV8sFKM5v6F7G8/f1zZMdbYp49Wff/zHP/7zP36N/zv8KiE+sNcp2n/8J7d/
leRMxGHU/dvNf1ziX8yjyt/d93/7r2/71//0j/32tv0fv+Hy6D/9+zcsv8d/3SE/95+/1+a9e/+X
G9sCmOr00H810+2rRdT7/cP5C5bv/P/94h9f3/fyNFVff//zV9kXdOq3L0Iyij//+aXD59//tIzv
R+ivB2i5+39+7fqe89+efkXvn//+7V/orP/+p7D+puvgAVzXMj2PbQV3pL6Wrxjm3yxGf9ITkmw4
W7e9P//A991F/Ce+ZDNmdF3XEIJtsPPnH23ZL1+Sf7MsQ3c8Rxeeg5uWL/3fv/pfnrf/9zz+UVDm
ljHF8t//dBha/PlH9dcTvPxd0iTD0sKB53CvLmMRl9+v+vV+i4uQ7zf+Vzk7xEIbztEwupNHhjAE
xv6YC+1JKfdlsKb70rW/dGs6sTHZNlQFYNfdHakSouubK4K2nZek4g4j1CogY3HzlgZALyIAj0rL
gnON96Xn0E/UESG0A0+T/AwcNRdJPP2qRNyYVka5N9nibGaHcO8G9HsJZQIUPkeRIKYQaeibVrBI
dOSvqUE2PfX2ZnYdxhVZ64smp3ttqY8gKXHPJUlnnQN7L7i3uiHew7ld9bmyKF7VvgVyv+Y0R/cW
7CX6FNDVALM8hP3tvCYcY/adnj7b8dDxh4bcgqBoVwyOUnx68tYyTdkvyAg9NzjxTLnjlx/8iYxD
o06uXkhh2GjyLY8mcOF5TeYu651ND2txToHlpAZ5RjnD4HROnJ0+Fs4h1rLfxUGhMULcV+w7O/qU
4GchIVU7N1Un2GGfo0OSTVpXn0H1wdp+XDUEPm/ge7zk0/wBZk/Pswc3S34B2YL6ZvIwz5p5Ryth
LIGuN4K3trNBgutoj2hNW6LYkPhQIRxcO/spav0xKqETj4W45yoMtTj+ioQ8gCI6pdI9xU2EF9aW
2zi006dENMyyebjHpDnmJsG57vIYyaTbdSnIybIAS69p70VibXIpToQ+1CcXxANI5egWt9nvcBwQ
uWsYTPBUBBgUHDJKNwB7HsAbYsaBuOGTl7QldNsPZXcHhQ8oO1O1soPLawmONpJ/x46pADyEahUb
pDT1i08+GZlzOwgbTYOBEzuMdpocP+wd5GxuAX6sfWNN+dKp6WVW4aveVvYagMyrieNk1ebFlzXF
z3ZcEgPVqVM0prCfOjR3Oh2wSuyrlZprrVbIpe3U2WateUhCj+Av3nZXnM9ElKBedRgS2yq8zl0G
Mxdc2ZDB6AcG5ytXkhfG+HbvDMOdpeoXt42A4GreAdtGzd4ER202n7rSUWvZ8kCXGDgjQGKuw4Ss
URuyFrxtSKb0qvHQOZbqZ+mxFa1Fcu4jyoCK8t8xnefGZJebaSHW9JL4sLj+ydPwAWAJ93Mi36Yx
3Pfp+FaTgLoijvGlXXaNXTKh2o8Yr3etAmU5Op8sva+481rfmO2bIdw7N4O+XAnMuO1PPFDVGhbO
V1SRST9A2IgqmBFMno7UDpCPg/yZ1eGHw2h70JOemMMrk6Tn3srvUCmGMOngGUnng2b9ApePpUBX
8o5r7izGlQmZYEDU2AiFJxEldwmcKS0aH0NmfCu3Kk9hGG+J0LjGptgATOzCftgZef+zsizCWrv8
HkP8e+oOp2Yu0bmH17JtyNeUxfPS+IwT6AISCXEO2MivxujcCLizNhnWqBYO3ihKqh/nh5J+PULg
GYGbD32Kn2l0DgnpN+Yi70ijOSHfB3VqWDZHh+vuehbJTVaGsRKUut83CvdikiMfG7GzXX50V7b8
eQq5NwLvXxO5y2jLgDS2KcvJPPLdvn6jwrrj+Q89cQFsdpggXCHVOIBgfnAklhwHZXtnS9+w+A4B
q5KlA1L2BG98ingoiJ4dlxEreiyxBBL1YpvV4svVedGXYIARlu+lSBz8ejmUCn4D8uJY67fLD9aP
BMZ/KUO/T8AHEcs9PObEqxHx+tyzGoDBz/vNjLie4Te+6mF9nAJtl+LZWZFN+Nw0iL+yoHyaXBKq
53bcGHX7EcYYDkDCspScN90QfeVKe8pFRKoJHFDqrdtgFocIgAihoiYi0BQUEqF3vI9cFgSN8auE
h6UFPTK2FvOJm2a/WxOiMtTK56V6EotXM7XkDzSnkdFPPuq4Q8Cqo9TNa78d8oBLOLwkxfp/NeMB
ZKp5183hL8/A7c3iGfsC4wFbOPcSp60fGYS1Yh63G/visOcY5Yp9z8WQ8c8Es0BdAPVih93Hrm+o
Q59arA48AjOJbb8Bhn4Db4sLcjxHXfzbA8cUzDDu80qdhkK266x3kSDvGiSn/G4Bd6tdXIc+MAlb
Dk6covYI9bzBd6qmNAe0Dj87g0ch2MTbxXOSgP0dW/NRSdgculVMZzsiLqqiVdfD6lCQK3ptvfA4
hMg8Zf/i8W6xE3c/40SewL9YQ3cuEnDkY+0gsbejt8EDVxgI8YKh8n5W6nlROFeQY1ZeO5/hZa0n
W/n5KF4K0BOtiE9x8EimSrqzysra5VxCpQXTyP0yECgUDjqGusPeAbuJBW12lHLEBuPh8peZ/RKO
tobsE2WoSp9b1XSbLCyWqEABC7+vnpOyPLfEpkLD8QPX2TdK3tlIuTb1YD6PNkwmry8+UBif2cEu
pbhzsUWMdh5F0mxvKt3gV/bYULhfMAng0oYxaNIRcguLv4M2a3uRmA5lCbJoj4kNzTC2QkfzaWl0
Lrh9B2IjJxg57J9JWQr8QdUgxFWF8rvA29aiTnwbNknIk5mIwbgzQ30fxTfsQ2Csen3ehGAZiFzI
sMMYBPw4WmQc59zWj2OYCL9X3U32TXpq9OyjHisOVY/kt8DyrONc2YRH0uiAyViwGpG1lfPAHm22
Xg1NGVziwQ8XIw7wBrxiIMA6YkhfB/TJsLLEk03E8Xqouse8KAbizTtvWCeywvGM5mJxmk/5XcXm
bt1bk741MuvUh7THOMlpM4+MMX2geF+hsCNWZz/heqAYWHgB392xXaHfipj9zEGwJYhO35c5UsFB
m+4V+BREMcofPOdXX+H4bMrxcXoWtoRxFobYAU3stpYRHnU93gtj+uHUkbbvtPyUpuEMGNzEdMWe
VMvpfLFz/DbL9quFW5kJu9nzVzq7IAufs06/uS1v+KwuSHSnvQ3KGDYfm9KNqwhbzaObA8F/FbTR
zOarLjdVBYY+ig0yKg3P9ptqYuwaEWEC3NHMHgN1i+xO7PX+eahmBmaIJdCdt4xK2jc7GdulUiSU
UNdWOI55yylzyUkg25VZMHUs71FJbHRMFaliutDOITStRw5m17g6HHxcOumKvGwTy2POFueEStCp
z+ScZw3sg4gjuQMaIudma7mPVtVdRRMwkSG9pyIXiJLvXAJ/hPJ9WJ65cnxXrvva8KjzJBN0KAjE
qCeuLF6zx3OwRd3wsGSHBBx6YECh0ZrXJWBbBMYdUxgw0mEEwme0HjEukqEW/6xC80uvrY0x3lum
Iuydy3zF0goFOKBPUpcspTZ9rNaaYZ4A274Sn70LveJjmu2TYuAe8LvqZbcvPZRtdfaAexaQMlyF
eHBudaf9BONP6lN8m0T36eUWf1WknpsSsE7d9B/zgJdBPgXYpLkeo6ny9Icuwy41E6dbNAGHZiDP
REtvdbs6pqj4kUe4++8noLMg71XTYmbfEdGxS1kLal6ngaDgWuTxNso0u0KXDz6zsbxNbnHa6rQy
pJYvrYqtB1u30J7tBq6uATGcv0vfEkJ6zlv1G8mRsQ8ZGY3e9JvFx9qQ+SvRuKQCSxKrpVHcDOMe
uPrn6B0Yev1mTlX4TAYuXh1+DlF/6vvxzsiWTffgo3FAAocmO00sQOMyuddKJotGeNaJq6CaLvZR
KAVo4Q/TCgFGupjHY8fesfGBtTdOhR90U7Ch7EiRx58rEzOnNs9Pg01ikcDyVAHEt9CQ+dnwBXwp
OZidTca3iPYu8ey0WVzTbW/eO4xp4y69EBx3mgLHR629xbR4cMbWOA66R3wc1koDqQiD5EdUAlfw
EohScg6DSPUEPXjDUzxz+vZG8jAX7hYx3Gs903Lx3oagwRibZGzf7eorkyHShoGd0ljFw36InG2c
lOA0Y4L+SLkyouFlFu2T6alPFYqj61j3Y2EhtLEVv9TyTlt6QAw3GBkw2xhnI5hW2tShuAu/DPfF
GVAJe3VzWsx/VJb1nucX9XuQ7kbBdDT5DI1w0QzJxSicsXLwbkNjftZtDvEnOxJdW65Gn7ygl2CY
P6aYxXBAM0ML+jHEFX9jMCMyDRMiCi3kXgG1R0eh4iWglWKx5kX2JmBbWqmLFJsTPIcTsaqH6UcR
cYkIdeM3KeXRztUpfZGdjtIhgLiihTUaHasKYj+jQrs0P1Vp8WWCA9gbgPh00ADNqCDoSfswIsJl
YUUKeHxjEnlfBsbJxDVJJnFzZt3F6MhhNdgel5CP9TiYR6xr9npocTgJt3tK8DAIC5VE71HZhG6w
jTpA9FYbE8WFPkRzfiCFPJDbQwZIg3Yb7LvM+t86dfY0TnLjYH9xOrjXU3sCrP+qSoxrsQbEoSaz
SczzUTrRFzFvRKcNIL5QsEW10x9TLOLwPFBvY4f67KICLJZsqp2X3VIGE0D6OAGJBSk3lrgbGr3e
eBz0KxAOx9ibbman79sSnqrmPuv9dbb0vfSsnxn2zGS0cxJ+UCq0ORNr5ppvaQtYpurNE8LmGi1x
5CeOu7baad943ksVM0wLjXwVyPbYduarnVLj4Eytgwc9SRhD6OnN7M33MgRbPFNWu2NkrMk5aMGe
LVczQbhM6l7Io3JWMm8+u7Z4wglvkFClsChBh0hUeaKCObWzGQIrZHlHWwjU0+CygFX06kQFDrgC
S0gUm6smwfBDpbUvkvhcCgZ+nDvQ9DL9phqZ7eoqeYxGzVuR1EoTMtWbyQBQbmT2j2qur+ksn6Bw
LFe22kf7+uiWiQGdgJeF6zxYbvFrbnMWM5Qi6zIY74oohyTv4unNEIsznTprTf1Dz0/012ABoAFU
btZthMWYJJrh+Qx0dZ5uqVVtjrdRoKxh4FiWipV5Iyp/wHrrFv14nQdCwKbg3CY4iktRPOKhTsls
Vx+ZKfZK4OnXg+BnV+MNpWSiCJ3Hfs3IIrONifCMmtw+QznHQo3HCt3+kuJH9lrge6K4t2Y6uTp+
nUSJ83l2eb95v5mzfGrs7TnOn7Q5+yyj+UUFpAV4lU9eA/xeReJoW4U+QZiEMNGtBTjWNslUZMt1
9RD6zHS/REHQpOHSHVMYks3szPeAFO+kB6bBlOQ/ZDHHJW02ZkKusaOag11AEsIqFVWGjyUm040E
HB1HNzSLVTl0n7pYcHbG4uCcoUK3yPxtQn5Ry9aDLxLjcS5zkrKl89t02CeM+TEK9g11BrF0NloO
pEDAzTZknz8ZeBpY2mxLu/xqhOEd65Hw7hgAEBI20GI9DVvY7MJslhBFkVZ0Gjl5tp8QBrRNnOEH
uLnXTDIyYrK+1bExrF3FYM/DkYuvh1iZGK72qtFIfelbJPp1GnpPMQd/HPwQCOL2Q1FvkkIjHsQA
Dl7kRNRVb/mULMFg5lJyRO8zuMtOQHWm2ES0MPoZFwMe4pKwJrv9UUY63Y/UfQXdBaPr70mGw16v
9TergOiLpJcIOghQCf1eAwsu77gaZs8R7KmGJN0VWFAZ1ghZDFFtM0ESWzJLyP5WcCSN+hlrxzLm
EG/kMfxMNe86ecVzrpU3VoiIO16KtHiNuXxg2If4LIA45ab2ZfdWvLVSpB06y39Y0kA3htbIdu1U
/0Y3ZiMmi4OtmYDpGZESx/l4RvcbbufRfY9TY2WF5rCBqn9LIo8FYJOvnVjzuRI+ovt58jSoappZ
/mxfqgqFMGFRDetXnApMFinEJ8YWCWiRtuN8nQd9YxXWRxoWbyAWOtAITrcP7EUwJc0YEya86sEM
9t7/Ieo8lltXmmb7RIiA78aU3pOSSJk9QWgbwduGf/p/geeLeycKUV4k0N1VlbnSzEwuOYbbcdq/
SmKeNvBXoWVE7Uev4DaJ+MXxWA7dqfqx1fDQCVmENsArx0R5WiBr0a1neBz/U/LX018F/ZLSR5bf
e9cq7vuty9LNPOFiNnB/mswlCy7JL2OH7tGjOcpZ6zAO0Vc/ahcqJiQ/5nRKLefDszOfZthwrS3v
H/2pL32G4JdpZtAVmTJYNOoMf5SpFKrNbd32VIg+/A6OT2MZg7X9FKh/toweZ+JhTxmTXHHAHrKm
KOAJE3Oc4WkKIVqYQfnKMf6hEOaxnt4z2P4MzxHzI2KLqrfSlL8miSna+EUB8UMYE5yyyNvlunut
sZcVXXXVf3xQX4fIDOBfMn6kbv7xwsihdFVz35OoTTP53XjmL1UOyBR1cGc2Ugw33TamNpOnR9zD
NGkcNb5AEAl2lUOzzY9+cLlN617YFmOx6lWlMCe9SK6iwf9jAl3V/I6MDpus2Dx/wZC+j1ovPOH6
WoahccnEFKJV1d9blV4gRd8CrwYWhgJoNU6vkVbIVaPaT0ode2uo+oBPjKU9e9FHZGMkKUSCky0z
f0KBvkY/pvHg5kw4YSK1qAk5ezXLempcILYeFitXIknx7FVu1NXOqcy/RoeHblCERsYp/zimvCmp
eH3q6benSbpexkX5pHe0NRNpwQ5Bn9LHIa52Wj+9jO2vOMh2atYw0Cf/NadcVuMvFMc9tab/rSYC
NCJboN0kPDN1u9eSweVSDNGHGUcaCrLuJGwCnlTvbmMHR9DA9N0vfnP5OmBUOeiyL3S4KtEHFUF1
82zUD8cs6B45MU1M6F8a+i1Rhz4LifeWYKRvhOD3Pg440k/DSgljXVbllYTmP7ZAx1dTMrld+kg1
bplgYqO3aE7pJODB7i4WhVX8zS1amzhJrgZ/b1PVB5aHiLEscSi+Kv9NnTRXRl2CBOa6pcY76pJl
Ftn9nKl4I5oBUws3nTO3Cp3gyy79fYe3hQYGZ9dCfoMP4t9qwmPqHVxRgl+Ls2apgvHhI21EjZJF
9naAPuARlggLGfSQyxEijY4y9c5xSZQklLs/eqmphWXbBWU6u32maO22kk67H+BT6l5VVLyYEFLq
GP0UVl2YOBVBqGV362S8SYfaw/CY59BwKdFl3147F4LBLy4I/a2w4sOAZmo9VsavQAq8X93wK+58
jlW9nIkTy0JkrOyTYe6Czl6FvvPembz6fh8tmwoFqwVgzAP6swq9aWs5VnYYw2EtC/k+akpRKvhn
aRSXxNX3xHRyuXguXRKPVizPmRVkf70YRnuh8DNnLRdTcIaktEpBt8yfbAHjMhMGViOmbzf+sCLr
plWNsYrFdIS498bR+3vuojsBxALdwG5eiPJeuZ964P+xEgM/9GT8mCNu9YxQWKYIJ53S0crMv2MP
BzS2lUerCKxsOm6MaKLyzS3y3en+ofhc9gqA6kRZNMDrXBmxc+4HYhrb3k3pbngHgxSFAx5OAE0R
jjPyh2WQJ+uE4L5lIoCW+ZOPr8N56ThbLIN03Jqe/WfkZa7EF9TQGEJGk4FqCq6k+tm69yYFmGAz
/i6L3txlMXDEhuaIFQ+/fUOu7G4OFcoxLlquYdEuJnEAr2c3uBbCheZvNTmzO5TjWWn/LicpN74T
fNCb0HbTEF/wgJ8nW84BfvKv/zq/StD0aOP5frpKdO+P7pBvRJgaOgz/T+kqQgwtYg3t6sdB4Ycx
a/xBkycW2JPPU9xsYs9/Sy0XykAa8+/tdRf/zAivYmFiU457LDuJa8llUTg3yOkj6WhtuyIIV3et
r7K2PsOUUjCBRrswIzJcam16ZUfR08HYxJm9oKDr1jSni1UuYsoq8d7OCK3WpjwBsDijbdINdBVv
VUG2DvWdaYWXpGWqqZhqksO78/vyPui8SHqN60oHSFrQVrdklG+bDM4dWT0cyYJV5xQ/WjYQ01eu
pNfixrbVllYjYz4934jA2sOTmUvwmlNBDi3PV8PSbdwNGiKaLpW6UPYPmwy4gG/a7KaR+ONkXrFT
azsPXzUr0jkGYWU16aNRV+5NURnot2As5NVZoArf1zUKm4JWf1AODAP9ytxO88MeaeVU/LQD1vZ8
LJjxat9Bbbm7xlCvWGdWLSklrfs5s5SXMiK5QhnyljE7PWTQqqRTybVbei8gpkx6s15IO5mmjAs1
azvRTw8+OjYG1HNYdynVEUtSE7RGYu+N0iTfgDJBxuwY1qR/mRoNySGqb3XjF/tAPxO4fqhKTC8+
3LkF0Bid8yKiQMXRE5cyxJ1QJ1qShGhkGxyWxl+Sg99WuHjxO56TVuPc2lrQrqWaq3Jkmzphwcui
TG9WxIgJIpqZlcXCKcN2PQYG0zDvpydDbmv1TFeSCSippQtOUtz80ESXY515bwOKEAB3mbuyfWKI
AFr3Y3astPocxPopltNGmjgvi4FkL90NDgFVdFgJXuwqvCDfQB6drhiKOVh0tLWdjuE+Kul694qA
eKuy1zBIVUAabT6rlmICgOY/G3CLT/XPAozu31XruHMI0dIl0uLghOFlDnqgPvLIfF3R2VsoO48v
U1rJZZXYAK0b0LcixZnuyZWZMXC0Kh2NU1lTRONL3gx28CdEqw4i1EjJQTG1BdhA6JlmPCuI4mgj
9PjCqGcd4cm/TOoFxbn3UqGxfwknZECIsnhWSv7srPiplTe96nQZD32vsEsPL17pbDtYSeeybDA6
FJhGC+2DHuVnHJImYyTiuw4H64AryjrkCBUxD1Fsp86/1piyzTjnzddkM7mpvCVhtcZt7y0mZD96
VVDe5YTd94XZHBHDIgOc3+tTAbopab45PARZax4KTBXwz1rqppFuF8oxpdEtiFuCRRepnQcbw+pv
WrmvfSWIrGfnkelw1ZOR06hl/hqTIry1fVst2kSmLDxZtdFpccdF8vCz5CYS7YRi9d31HXOdeCXt
NXAkK+YfH3WDm1ymdXOwJANMycbX+UxS22yKz1rqWjvu3Xyd98YbzsC1Z9J16QYmlTL+yAKtZtY9
Zp9d8gVjd9UHNqOLJBJn6qn6GAb6qmy0G4LSnQzJMsjjLt93gQBh0LO9UXCtBRBP8mZYQQtWrjVS
T+eSk5mN3bhrELjyUMYuqffEiKJISpqrw6QRSSyCgfmRsNrm+nwvzfNxb1SQX9Ie+pQDqdrpKKUK
jgXc94q4cYVOrY6vkHwgA5nTpYs8CjhceYMFB5+8IqBIPIlZi0ZBBj7nbEl5H9otOCCfSCJLbXQj
eGO+rXGzpEAuEpqKGZveyrRWTKH/YHPo9vg9xcaCErEOeigNXU/ycZSX5yaFOmPhAVqngXwtFeMx
y6fJO+n5t5x6e5NHfrQ3XH9N9AJ+ESBPS6T3hPSiGY81ZuLANWkCUow2lb1hMgMwnJ40XZmiWzW4
vnY+QQEbB98Pm3z/nadxdhgk/L26D5exDt+sV9PFigI2dwyvC6fb5ONQUiXDXDemkMwupgS+QY1i
qFZnMsnlBEHgb1f21bGsCWvgSPsmGU/buHieT2tNTY+EM9zycr7odSmuJEojmPdJkG84uuRZX+8T
RN1sD/mCHAPMsq7vLWTY9OD0TPECthfUSnBBWHSICj+CVRtnV6Rqi3HuajMvvDoSSV8j2A3butrq
ccDRC81125kfFvFar7WxFmZtXBy9OvkuBSAVYwONsQ3vXvCVdJN6kDReMNYerpWkhZV4n0qNZ8n0
4o407DuzWf+dsNYY/onkow1qQhcMj3W4BLLsx+0xC6two5r8QwvTD63EosNagM5IlkBjJ/bYzMUx
XSHZhD0JXhWU2s1w2r2mwDE8H2mgYG+VSfJfZGjVpg3BsjzfAPsPVmmHtjmcgWaoNNPlJAE3ppOd
bBj1ojq3E32NFF8R9lvqhIsI2PpU+xnzbgv3EQd/zTqxEh5VMV0apK0r/odiOZUz/D2rjHXXMfWS
NGROhDzQdfe+y0b9VEas8F+gTKoJU0Bafg4K610ZybTWSR1FtBhvx7K6k8/70+OuXptu8bfr5bmm
l/FOpOxvhtUa0A4mhl3tnSraMmGgFN7U+DdQrnDtTaYNeSwksjlLjlFRIHVJnAdN/n65SQyMOLqB
EdXurZ0/Or+iPD0HvfmoldwJu4BG9iwrVXZKdMrVFDD/MDbeyg1DtSN9HEAUXg426x0iFJZDJyPa
AEvyYiLFlchQmt2g006m3bzKKDK3XoQzsjFtEHPub9vH6xfT4vfTEUGAWaytoP5TvWul/hU04pep
JDIvp7rx5NFewMOk4Lx0wIngXZGMkulRDHK6SNDjOGuO3wwLUHtjiYI+OpSER/nVBVyBRRhg1Z9o
aKsl9IhVmqW4DML607NIw5HjAVkTEgoRJdfkUrkacTFA6r24XpLVsda9Ptq1VBiKgDTQUtguVOoN
W+W5NF2ho3NCGmjYNuRellpAWi1nN/9jzKF2JvKkwrC6yP7eu/QDW4MdGLn7UrHcbrjHuS0Jo5s0
uKVZPlwREr+SmXgdnNxdYPHp6ScjPmZobT8ipbPEy+Ew1ulRE8iBAck8Is30Adtme2Q8aulUmGrZ
jx6hiVc0H3dhlsdXetVvYOVfh5zAM3Oy3hrXTFdTuVbh8ChQ2hkY/gO3M/ehk5Cipj6i0PwKEvNM
L36pV0xK3CzK9kjYwKKlbb2BMv1RPHmZzqJRJLhhTHwxGnWffKgMQ6x9ZTXw87qXn0NjfOdt8dY3
/SeS6EcQ7OklaFvZFK/WID3iesizjY3qwOis3YoGSXoffOq6ql+bTH20aEpZAphbWdYHYxBigLV1
b5WELzFIPyjSJXTbGjZ27YgTowYmU0PcnVqwNzuzISpohGFK/g8BpGhnsDhAgUx8NiVNd+pT0KEN
GUpUP5g4urV0sBVVYu9Z8BSjgiZ21lHHlbzAsaOJg0tKJHqNP4XgYGgyGOmguijHr+7dCMdCDeEr
vyhHHZgQtqiKz3mWnbfdcOyIJ1m4WkFzyQg/tXr8FCaalIWAcTj9rru0Pha122z1kYazkcfLysjl
p9KtahsDodyS+/FVZTMT3yjETubZmz7W7al2OZCWTGE3QQd2wdWaiDgdG9dhnvx1pqReKEOnWCC+
ZbAJXitMWsK5XxqMXzmo9gmMWnuwP42U5WkkJuyV3895HHt0zf5mumEHCoKQ2zAd165y/YXFgc11
CqCgLWkG0CzPbYWju1PHqR/G+UwXLNpq3HYhQ+mhIA4AXuutpbQu6HzXb8JAdqgV9Stu+I8hcNS5
i1mOw8xBt2QSJJJrREijgV3ogkZx5cGCMdp3xhKbPsnJryNVc4VIGzF8+2ppU33os+o01WFwCiuo
+50zX9jkHhAziTkhVTctwv7f2TMJ8JgPVNYzJYf2e3FmgedwJfMTRzaANhOc6Kpi70UhQz92WESi
MwAjOu9AnuY+SuIQ2zad3AlWameoTcgIs05caOYypukaDs75+QYCnnPmzMXhm4VnN/q3EBTeS6b1
0WuIzuBYJuMnJix1Kdv8A/f3StThu2d5DE56nGFVbO9gy4YL20vLc9UE90hHLmV0FV7WOtduaDv+
iSzJj4VOj0+34fzgHfnlcMRWlsNxrW6PkhZqT8TFHtEweZiusvcFpgV0TRNe502sY2nu3bPIvrQc
Ml5NbQG+GCimXlrkogQEP0HrgEk1HdIguTRODx5afaJx8jH2OMu2reilBjCkha5ofMOjsfKSOWxW
Nmt604ydR842SMxfYo9JE/CmhGv90tdMvsi3PZKqU62b2mdfLN/lIH5mqdE299xDE7vNBs8HzH8o
aPgQ1DbU2k2QRbuRdIS4wY+A4xZ/r4O6j1OkJPJIt7CWF+Kqkg8N5Js79Sxx2pf0WXC6kQQvGoge
adQqLbhMdUUyXPzaBhOSgUx+5TaBTsAr3hOng4ZTlm9eql1Nt82WlUPdJDwXeQPtm2gU9tLIiIfP
GCtCmKzpI4Boj6gjt/3ESc8R+t+msg5t51P2A/3fQnz3l1CW7tlAwS5jqnrUK2w5nnRX7Js548n4
nKBDIXGaeV6OenWloriew/myhaacjzQYSspPiJROKrmanT9xT12q+7vWzOWJaLG9aen+Nt4wCeDm
cAl+0cMB05N5kwF4eruW6BStbJ0btK25QZZMOkBFuEWJg8n45TlztLCgNRPX7Gl+GIXQobphhd65
mGknYh+x8qWlyFiDyRWWIv9issAxPadzD10UeIdh74ZmtuO686FjPIKnWqlUH1e66JDYuNkcwZTZ
+77L9mNgQbc3xV9qF2KUrPkY0ZT5AlhoxQhpvIWNwbyV3PtDZKMfzvruCDbSFzDeHfqGooRZNg02
slxzujPiXLVlXq2zEGntqKx4i33+M1Jdth6E8wDRjghvGCiQrXzdqT7giCKqa9RbD7sKkt2EbvEU
Z9+9NjAeQMGUVnWwxZ94yxwkx6EmNNZebsnENo5J4dUYpw2AYgXYZ3B1C1hS5p6rIViROIvr0zRO
Vo8KgvRgGsa6fMvj3CGH2TGu4xQbV0F2BPQVtdLRUS6sjhRa1avo6HNE2uVjB4vGErvUs16CQrX4
9cZrg8l+M8TuncAxzNZinJa96ciDYOsJfRsIQdO9Ix/n1Su8Zj0xSL6wlbRruoWsFFihG2MIXvSo
9k8dQ7MnacPQ82YF6XOrG1hwKk2RoygAGWZ0AEZdI/fEx904N6KiJLsbQ8PiwLm9PXjeUG07rnPO
krMy3oArlwJM29cRMphJzAHRzXR4vufUyf/eC/kGCX4hzVHjOLRrHR2qbx/bt7R2unvt6yz8Jbw/
NjAuxQY6Q1LR4mauGp1pGnTvZIFQd4rxJrQhfqdumJhx+YHW3wXUHviG4YFuOXBmhkrkLbA8KsM9
0///A1Kif3h99pqolDyIfjraXv1VpGHxXnDk3hFHiC8o0fN3jAfuRmjIbGPPCnZePoeRYYXCVjVy
NLdw/TUD3FvEOMmmhT65scTUv6OXj1dF0uvbYWCRmD+kDBYslwoiGzh+j350RorxIcgL0UPrd63s
8ZJ0XfVOdgfiquhUZjI+q9oo373LYJDSwoazjPJe7AoB6tWEA4bJbKqJRGGNDrL3KKskpf1IZFXN
zaqN6Tu6Wfdm1/WZdJv0XasHwklN+S2xcSMXOY5y+Ksm1ALMb/vt1ALhqNq85GGzk40WvrR15+90
/j2r/hgNTAYRRJV3z7YJsxzGYIWhPlgABZNnLO/gG8ceMf38i6ckpXFZ0vd8/uYUz92K6ebRcyvG
5RiG310BU9KyHNZrRDzvkeew6jsk7TIYoQcJMcQboxvJtEDQK4jrUR2dg9Ht3iryBU0v2hK2KF9s
+oKPMel2ObXXtmhByyYJDRSdP5RtBclvxG4jR1yXDpD6V4crpCEgFP/olTginllCLR7EeUyFHb9U
yGHwtN0bi/vCqxG0Fw4pF66kOjcPzLraDZIJmhAd80u/89Qq6uIfze8ldQ1g1pRO63uuVeURnSab
UZOCFchba1mN8U/hgkZGeO+vCoMmX8NatDdo8QcZyyjV9kZZguGFlfXvVVARi9AOAhID6Q2TyTi9
IIIspWpbabXBUETQO6EXTLKdFXzN0dsumuIJ53vsFvoWqxfYcu6jJQZSvN2lXZ1yE8ldzCGQUwIX
38hlNqGYXXhyoNc7OX+4oJwLL6j93lWscCBqrhbjf5k0xt5TWEIMsUj6OkcBZuubwrFIVSrlvcvg
GzE1WHXHuBv9CxGcKBJ7eleVtId93WApr0PnIXw497HB759bvJOWpVCcbe8oBdgZjyks3txfQwUY
HYMwXn6qHPRMoKVJ2UMSCFjYsdJvPxfDuz5L81IRh9TpfH1R5tnRNQDsIchUi0JHCdQl/T+DuR0G
wT69ZGOaHExbr5aQbcyH0XFJxzrgMGNAFS26f6VtiaNTD97BEfCJAuTEC7Mb/9XGYK9bzcB4qqen
EhDMOpqbGNBWtS00WOwT80N/6rN9L5GJJymJB3VBag4z84bE4X0Yelhr55sixOO5dV3S6J8PDdnx
1EykuxMayH0jp/Zem94HMe4e2suQ81NLm6FyjcfsUtl6EmrEgFDhYNQqWkaZKrYDnkECw5IG2Jcb
robC8jFR1UcfYwwoEXfnoPZ7yQub6HKrqTd6Sz5kkGuvxeR4/LC43ZRjbj80uthrOtRkB5ZZeq3L
7l7Ealp38b1t0eCNY549BlEEO2Vw2VdpS6aCiuNDKwb2du174n995Y5aG06cH7BmImzWVPfoKj89
miREwbTmYasCVKo8ZQBUwEdrTKEO8DbkcZwZ1m1kBe/M6ydSXwmffz6Ef2duMin3HogcGOJT+9CS
2XThZSDtQ60+xEyj0daOzp7jA+k789bgMJaApFsaa3e+oVSV+QgtWcAxkDRXvVTvDnP2pdWUxZ65
ZfMw4JTPLb1op81AIg3XOIAgrJVQr5uHKKA/6zkB8M+XO7dIXuDow/B1/myRAoyC9lj+dzFUZd7v
XQO0+vMnW1nsHJxa9xbPnxx0cIMYHynYvlw5WhvqZBBYf5+PnEGk19yP356PojB3b8TNHv77k/R0
fG3nhOD5d9pZqUAvX4Is1meG+4EQ4v7+/BS+n1Wd6ebr81Hmm3uf9LLb80cKo3pNDVFen4+kNP/U
tWudn48CgczTM4zi9PzGZuB4GRuN/O/XA+MlE2qsJo5E/N0TB7RVgu2ALZE/p6uycN2jstg+P2uP
XF2qHQtGkjy5aVl4m9rzK4pRvliT8EYxlfcoH/lsnRbpPoVTs3x+L36L5iAMYpKfP7mvBvvYZZKx
yPx7I0/PzhFyVxrDfG8GW+Lid/7j+YNtbahvTdienl8quzp6jWfeNHcW0hDDI9Er6t5KXFVlHgwP
AnzGuzXMLp2r1lnuFQWteRKsZYsEWUMfFd5LC5qOaWBDXRqOL5M+53F01ZFUTrFT8A6x0AKxcjDS
HotQ6nde+6PRSgTkHCx32BTtxzD/p4g1sp1hBKQ5U2iwKoHl8aYBVk0JCdRHqftIp5G444bhtmrB
syVm1651PDgI50GyZzlqLzd9SUyp3dOBXGCRTyv2muDhzW8c+WWpQH8D+rePq0K/5SQPxF0LkFTi
K8aI59HpDOFIwOWCHPgvZZc/6/N9TWPTQg0FJ9qhyl89P+bgYZpHAfvGnS1G5rzFNdOnGLp+r1tK
X3ZZMz3Ivdn6btFsLdtX/32IYzCDsWboV1lTysXzDyTiSZ6lrX0lhuduQ0e1KzToxouHWwh0k3Z/
vonsSxAm2tvzP4TDCzUKufyg3CsJ7NpdzCtlyRlmlfX5by1gfOSMzt2zMatEDMxPFWARgt1CkipD
KWiQS5IoMkK4LXSjG7x0DfxLvqPBxbTvGgd1p+KcOy9ltOfsk0HtjuDeTR/CGWBqpdnt+UlLqGzH
LY6MYUxAmofpA7X/oakyXGUuU9uckK2oKH9Mn5ZCIKzhThTDW97PkRU5img/6G7uWAzLvLC0XTHD
j2JjomVhM6+wnW1LssLKTRnZqaC769ivmAJ3L1gtGcfPu4IstGCfVi2anSZv78rPgmtV21wsV9FP
48O2LO/GpX2gny/Oyum/dLdvLyY4+V5ghUi77E59e4GaiNreYAAIunTHyogmUY8o5qvohZjFv62X
m+ehdawd7W93meuTtij8kIKypRUUB25wjvDhGFazMatZ85CQHuAFDChq30jvQdx5m5iOwMquaOdH
w/g9xNw5jCwHevpXOHnnRpr6ZXBK9SKrZkMZO2I1jf74HMreyLwFNZmX6XbI0aqrYavr9iE0A4hA
3bslkAhNAu5lkxSrURo6MUq2u4vmOZqDl2pjeW6wbhRJSWb+nRWS6m9qfzSLFqc/lOldrznwBd47
3g2cQ1a8N2E0LcOqUK+t9hdpjnirWzB1qROOyCgSzlNU7HlvHgtv7ImY8N7SQk2AqdCzpy2OSWP+
myzCBugOUnIDYgpW86v5huBC+El/0avqDTuqfn++0dYQaqKV5Ufx7jn+08uYVSim0TP/E4HDk0Gw
KEnptbXxqthd6eWdycTdKttm6cH0cJnXp2IC11ixnLSZOW+1DzrOLvYNsbM8GolBEDR7rG57qXdy
EfSKw7pG/uOYewVtL6+6+5jI2d16jy2/rO95kAUUQLik3LH/MCKjOMtKeLs0Qa5u0Z5x7EclO+sS
tpLBr6FwtzDoD9RnV2owfyVWphBu2SFraR+JIiuPBGWRCxhV2luj5/ouwWi6zMhsK1Eg0Wv3FhVm
lxVQ4C9ZYoHJrCg7Pr/cyWcRka6/q3A9tbVHWF/Qvw3QdDQO0NtAazl5j2hDNGMYN7GVsEGX3tVw
NDzFk30HjGXf52MTWtg7t7F+ZTB80Mf4szXc9ZBYc3iB795BCMlVKPtki65M3Lkp87UXOC9GGn8V
TnICO1bcKOsvtG0QopPwPqS0hJH9Lhhh/PIqQs5cKdq31iSpXag7x/zkNe8o8WYZAUhG9AgYeGpp
XgBtdrtJkNqQVNpN6R8FAy20pw19V3ck6rctusvzvTxHQy+L+qOEOhHSuEE5zaoBGApGMdqWCFsE
aXzR5fkm5jZaj117y8r6IxYiuyTjkF3C//deQc1bUp7uSaQ620WLwOb5Fdn8ZW2HvTrxotekb9Y1
R2hOyXw4txxyBzAndIvY1DVwYOhDnco+5G16HDGULYeW/tFAR/BSpSFNpMI7JuiuiFsMOK3b6Lwk
8/sIq3Q8YSkhe4CF0wLIFh0kOrEzbSqGqrRatmEEYi7KSIdq7Zy6YP4ESFTvvy/p54cabT9/IDD6
+fGmYdfOW/SrdfeZaglFWSqNA2vO/957fgypcbY1x+AcTkV/eL7JMEVs2KR+EZ33GVqk9EnPILRA
JDQxzOdbQZrh4flRr5tQvjwfd0jB3OSb8x4A0oZTizumewHct2mNh1u12a+uLAhW1oOIvkpePLpQ
349ll7xYBdbJLhs3mmeOW89B+NTQPFkNo2rWbUOGIOq4doXC0V87QwofAEvO775O/7WqmXZ+C9tF
2L6x7yBHbux4Kr54sVayyJrfHAwdlPnYdAvOZxsiFntUhZzPTAojLA81fGVZ7kh8Q7QXyWPuxvV+
nFCLQppzetxcI+28yh2Ntzn6gkYJNtfa8F7UYIqF20/hTYvT4BQ3pUXDTva/k6umddGvim5fDvl8
ZcZQ6BkxdLdh0n9G8jcZVO2MtLnpgeW+GyHzmXwiTdKjud6KQK7Q2FMvDlaz5JKflhB1y8balz3i
TQoSdFAqTPZZEPw2621BqPGpZUx7rzrGWI2s452u4Kl5zGF3U+lsiKdT31X2GWWkhAZS2O9G7dJ1
+Zyaqv1TpwoGaiKLa4bkei1iG8tAXSa7ZCztU2zS4mAECDtZ952D6IPXEL39PqzsaGVnnfnb8t+t
kZG2jMSqqk0mTin9b0wn5Uarhi+dmK/FMNZHVmgXFl/xbdC6owaGISwtyz25DQMHIMj4RCrzag3B
dgx45q0wpbXEs3I1sT8pBi2YKYz2i+n4B91X/5+GSGd0OtZwJtfr3rS7Ty5Prfdjej4eofRa1X22
XApoQ+A8J9ik7o7VwBjjK1O3R4hUkvyFIRGHCKT0o6XhG7TiCm+RjAoCE0373dW+4YaVn3XSRcea
mR35RqB8cvySbU4LOE1qj4u/GRDO2NqbYDVHTFl8BTJ2NoqO+xYsQAo42+AYgYpLJjCIJa+lnTvI
n002OchJyMY/Qi/vtnE1tqfJj5E5Ndo6LcP07CZ1Sv9h+D35aKsYHVfQJtDk9OT7urjKcOrZr6oO
OKwmtSUBQBO66jOji9KiX4gGkCoIWxokRbwVyXQZKv83qzugXboXCPzkOSYyeKcQloHonVvlEzUi
Pd/6BVBsvJmMEAh3g3qGQ3HIAoXgwgUTn4alSd5SibIU6qu5dQeJGooJXG0OAqHmT5RYDtGzlXt6
vjeEwU9ft8EW8z1y/hA2Xuc4s0SL1PJe9FhVDadYzlNnO5xOhKmsY+lg4MsMa6MMenroiuIz/TeA
KvmRum2ZBqI8ht2QL/1KCeTznBfFGJ+eb1zqk3Vtj4o40KhcO73msNhWFkYwqT8cq0KwohtHw3Af
shjbrRn4LgEUuTi1NKvQnaB2U5VPnJf/e2wkprkaXSBP9EkL7hK92hIAPZ1kOw5Jj1Th8fmeXqbV
ppT+XxSk9tYVLQRnskuYDeEjxsR1jEwDjrrhh4Ah9VlYhwvbZL5w1Oc3jOwy4JSZd9Co6Kwg/+8j
//9zVTR+6wPysdHiiyzkJodJ7/73nlO8uXg2DwQb9/jleTMaCPjiUe0wXlv2To84B3apof772ajf
xE7EJGPPv8n3nN0Umy1sVvMPpKXsUNLzqYTl7YUi1i000WOI6Ez+kLHJcwoJCjnWQnKBiqPUmuJY
NfhTVczgNC0Z0LhDvRcBCBVvfgMHqjvqkMRXsYKeaeaLspj8Q+lZkOHN/2PvPJLsVtIrvBfN0ZHI
BBLA9HpX3rImiDIkvE/YhWhD2pi+y46QGUgRmmvCeN185KtrkPmbc74zljdu3dAfTXHOkIv7Zy7V
59//NcxNfv77T//5y9//L9f57UhU+Z6EXMAe4txUg3V2XU7TuUKDFrcZy1mjFD/7LCUa3OIZE7hZ
J/0hQOJ6/vuLjfR1WztQUZxqOS2WxaSPYh/DhlmVbSc3RSrHozt22w4rK8AWtQkW024K98ruTNPz
3zfv7yeUJpE5ZQwCnNoa7wcrjrYR89VHK4W3mo0TNW9FSgUyTwxNc1W/ObZhg9gL79fgBd9+bs1f
fGx3jNfsezS3GAXUvAuAkQAFal7LAK6MP8unvqvUeTb9yZOL+7ssnUPi6+6PgrI7Yy05JaW6Z9XN
AByRLaNw4sOWfgFq2lXprsGyvusT8pkaqy+fyd26xN5VK0a6w+OogK8y2evv0wH0ydDiWda4VPZK
jclNrcDE8DX/kGU7ngtmbcfG9SK8KCY7sx+yD7XdyMuikI2CnuxOoq4uEnMulIylvGeLmW/tMATP
sMhyU+eoE1N4LdSJLAVz852PauvnyHqm2HdeanD5Get1RnHrKHU45+NkOQ0Kx1nTPljcniO2uYcF
c4J0EmBE9F9jClcjJ5FkUzLgh8/QWk9RndsbPEq8JwI3IrgPeofKvUlFUR1AZWQcIfV0kq6FI9Cm
iO+vUvHGSETjQ2gOrVA+BG3Uz9ADWbZZE0UW0XmqVuVh4T1PDFO9th2OgxPuKrK6qepz51imE/MD
iCTbQfLqmS+6WwJuCK8ReXawveArBNa/inUQPtjxhLea7V9R2DfOLOdjpdVdVvvtBq2B/wivo/vn
P3ULNOGuDs+1mfUlxz2OOdBsbKJtbis53bgeDoo4bGB7hHf0vh1LNDbIsR+8XYclzlyllO0I/JQL
m7BlbXMva/x7E/SfxJ1upHYCwmTvApxzu6pDSp5X7tlI4B2H1MMxptMIyo2TPbsO+90ce0Yu031W
+Uee/prWJguQOzcW0+vRuR2W8H2I8oek+DCKhJu4d/p9RynL8QCLNE3iaznc3Gd+TMqZIG2iYfx6
5zreM2HY4jEnbpFkvvoYVEm+8zKdfgbzquxhNPr6TL9MtDr847Wc6qd6tpA4cEW7EXi2scBw1Zn3
KMW8NVsGnioLB75NgfdJtcEZIdKRYcm0X8Z6M3b1gXWm2jqq+J1L+wNqa1oKsnTk4J1qyr45kpug
9tjdN+0+99C/BEBrMSE5nPPxIt4Y1u5M3CHfkb79bKvnsYjPBeOEA5vrbp/wNRa47dHYwpmL74lF
h3ibWlsq/kzB46p1MB3rLLMO2eCQad1qb11L64PbCVnFo+V48SP6jk0HmIvrjHZJheoowvKxSOQ3
LnJ5lpFNTrqDFCZezK+ws/k6JPmd19jVc4wfit21912n7vc4dnv7+uZVo4eOTBScWfYt3jkCSD1R
gwyM1qpksRkVjVynEkeTa+YfpEoWQSqAANDtrMj9UYiQ8+Wm5pgcvMbsu6r647JBNu5+JrMYqjG1
Go1O0wDAGhjKtWX4M/brsECnakfN44LOdc92B2w26wegPxZ7Nq8+lIWsT3qm251nKK0tqNzGmRGZ
BC3JAIWdn6xw3nlLsoEzG6+SwMwknCy/O/9Hp8GjPypnZzogW3ULctzx3ehAUoQCr3IZlqq/AcDV
kk+GDo8/yOMJ4IWnmWzKikuy+CpqrJhjrsBTOG1/F6OfAh0GVRbXsh1NwEc73qqwQ4IyIzZcNXMb
7EIylIgxDSGqzRUpoQ1tPCbyv2HZzsox82VejH3RYtr1ZYQD0smgg9YoK/EWSbRpyRf6YR6cihon
wrnQDcVbVXvv4yCaLfAkoNalARk/A7nHF4GAs3mp6qJHXH3MnajFT0JRXnuNT2/b+Dc9Y6Um8m+9
/DZAt3OLScwjvejPnMzZwU/QCwvDUM+hAtEdX15Dnvpq7kvNlMItN8MAkeCp8TIHmpNO1/Fgs7Fo
iZnVGkmiUocUC+Dt31/EygxqH8+LQ9jc6KyjEDYxXBhsEiTy7YWVI4z3MrkftBesSZU/F7jH2PDZ
HrB0fskoReypMyddPAQNfQ6GSY7dr97/yPnqcWdnxIw12OzM4BKLAFuWIY8G4lC0j3Xkl1umPV+S
yv+1jtjFN5tKsAnn+zQV17zy0W+P+Aq/UuyG27HNUBYn85voXUW8GHUnIK57N/HWcT2/8XNzNgt+
EDBNQKpa7wrHZPehe6bXJB7VnX71uoTpd/BeV5Z3A9B9SzrJ7XTNFe0ybBXMX1P0vNDHAjEFwBVw
DY1luiFmi9mTmD4tNLeAEes3JJvTTgJwyfNk3pEykobkE0EG9xFOyLcZsH1GyGRi0bL6ZZLckJ54
x4sOU6glVy8Zt16Fgh9/0hMhFt9uAty8svgPzqG/wyEGF75JUEAJf4RG1Dnb2nPulJWVG8uBbxCU
a1dbh/TE/ntcsUxu70abkXAOZWKzRMi5oTEt3HTObwLzYIzF1T6Z4hD9NZ/n6NS/dJ63NMjiy7as
p8CKfwRBTBx4uO5Vkr15fXWURXGDj9W69ISPe2iZZZ6eXT8QuywiB1OXPtwJ5HgSdcluSfTtUvR/
GC2QmVykv6PaDfYcTjQ38Q8vzd7mhh1zweDztATyB94i+iFXPFZ5yKCKj5dYQ+oFIh9PRkA3Ebr7
NYGp4Iu8IQHTOiai4qGei/5lJC0eIk10V5JDqPlXhFjSV4epwuyPHNlzt+xhSH+hGD90QcP1HFjt
inFAuSt0joQziV8nW0TneHHm1dAlX7MQXxaTDXg3VAoKYA3pRQGrmY2pC8CyxFoHRYZ3ythrFuQY
NVVyGSpvHbnhQxrx3IC3aB2MNi20gBWuCrSMiF3itPFXsUfsuj9b14UhdnKA4bAUiIhR93AEUJzJ
M0fIhlwZpAJYN+fU7nceKSroFbkcK8i3MmFYUhvnZbSiey9XX8pJ55WsB4/xpZWhs6qeeit6yZaG
rTypthfjgiwCR8+iUb6EmoDk2azaWf6Ja9o1TPpEqASfis0LquXswwFJkNlZ+9zD6IuBxkPgeQbI
ZoOTdT7xZrpr6TOaqi3uEEbiqvmJLXZr8Uhc31BO17ihhz4AXzIXhPC0F+QMEs4rurl6vhEdE8Mx
SXyAxJVeGctBNwyaa6TliHL4Yj4ASxXGcq0L6vrlyHqaMIMOLpfS5tOSXBdggxauIvcujzRVRcAK
XJRHm5RYKXluMjTou7Cpb9iixMcsLJ48RBXXv6uBgitTb/eUgaeiTJXUk8EHMF1/k7ciXweefvb0
zPjL5wNmev+N5gfHgpkZQ7Vnx0UIp0lb1zHdBQx3uPJA3yNY+qbwyAMKxkvnfmYyPuneTVE8RG95
1b5PmrLUDUgxy8funkcHbjwrMTbsX2TnVXxFCEYM3J8uwkXfzcGhjivmsHzq7U3Vp4xywvJuiZWA
lxzqfZTiCEELg/kHyGOH8zobo7M/gffFBIL0PAsPKaqNQ5EkBZdewy0rgcuH0ydnjrNzBh8DuNl1
3ULBSSr4OlX4oCoGRZlrXyQkBjVxHqKxLcsnRFcaTmDwygawWiWUgYdGVx+2jfP5ahfTcX+Tzujc
uhRCLwP4hrOEosNv72ebL3enza+MiriE1X/HRO85yMLbTrHfQkOwkUkX4UqDIz2Vg7NaFvsViMbV
2j3eOTlCltq68+P2D3Why6LyxL+pVmnTlTico00QGWJH/B/bNfzwTv1xhWUTN28z6y/veo/sds9i
xo74FMGeIfyn9KpdfdNV1reVeOUlljdlz4yhc+kP8JbdT6JdpzHrMgaZRDV0EGPqP1EDA2zIMH93
y8sY/jIIrBGkcC+5vnDZDQyYJqz72U1wjuuWMqp465gE1Y7V8zX3mBsi3+QDBYtWbUjQXONAQVxH
sBBQ+vDJz8cXMUCbxAXZrZc2IJ+IwMi17zpbHTbHXmhisgcbIRQA/9U4yj0mY0qUhMSK5Qel4Ut2
ff6Jj32oBfEJwJxvSLxVazN0W6uXN3wiHsdOsWxbdEKjzD9BDbwr/xjjoBSsdLpO0FP4LgPGiOsy
DWNGjwgMOgYfDnHE5Ivj+iKr8zr4gaq9dRCDrtgMrxkokaolxmUnrLhFH6t3TaTWIFDuXIIepwAR
ZpB+0LPEmAAek3ohfiv5w9PDm9zgRC45KXzNNdmXzkekYebNPrzJ9tzGloAz+0fr5lEIjkqccWkZ
3Bex/z4G43Hp0YzmvdogRH2OSvNnKonMENyq+MPgDBD5AgtOJl8T9WEXYgDEO8wA3BB+dtu7LlPb
2WGIan+oPv8YgS2RKC+uJxUpKjicGDo7u4ZOQagSS0hFbF9LRC5p3DZYoInxuoWgaXnlnX6fyaxa
yTnmfCCFOSiQiwE4QeThvpFf1TXIqjqXjV1zTUQbZvcRQed38Nu1Sg75GJF8iud97FwMDRl88EUe
wV+fAFdcIl99YH0N9pCymm1QeDAOZU/Mge7XUxOgK3Aex6B/sABXrKcMHJRDuxJOT6EWoGjB+K+z
MPpK8YX7KAZiTt6xNYyco+4rIJsdHRF1QxIN3abPwye0TyDgcAhjnlp3XcYHFIIpLDm92fyQSqx3
fFM8HAyGHXZG/1cCSsTmhA0bNZ41PUfidxnRhFqfMc53VkvXwErzJ/PKxygmtD0rym1dMKwwhEXw
freWeUyke3Gj6sWJh0cOJRnHO4XPhkotA9bzTGGMYeex7qfXIJ1PsjA9JeJ8zyl7KY2HZZUDdEzF
WsbevSrmU1xwTci2QRfW8cyr49K6D1FLqBzjz8grWaU89MLC/JvDRu52S0SvIeaFmRJ7/NBPb2NH
8rt4nGri4GdZvvkBB0Bn9ycOE6pF/Y0I51aQUGjQUYzs+2RU/DGoZ7fwjZ6dAOE/Qo4vp2+/9age
TMQjmdabSAuzshe+d4SaashIV2/qY8l9j/Phy9XLuwh5ICJlYQVtN9VI5Ggs65WZlwtzSi5y+DIh
bOGdQnQ7T84HgwIA0pxxBn9syclEiB4v4VSHbNS1OLnkutnMGJYy2ZX2sI+HO+UmR4Ash8DxnvKP
OmY0GrqjvS3j8d6kFkayABxMbReHxS5/9TKsVnDRwu2i+OuV1D7cZqpXSbrgzrUov9seZz59d04B
fk8awh4RM+YavzwyamqAuMDKCEBE5UixDgnZW2H5nrYD3VhTnQdxzVqseW/4YIRTw3QrSmvXsx5q
4oCEqdbdU7rwMEEZ6mpdHftgNwX9e9NN2YGLlvReCHEIr4j/AiPi2u9DPxy8EVJqjeF5m8nypNF+
bsrK0PEZZ9lwwk1r2Y6vc0J+9t95QJKJQxQaFogZMvxuGbeByu6vhGGwGjhDUgvzYUI8hkduFuFq
OENGFCdhcYQUTxDiiGnC/PLaYV/gETlkY2FAbi965XiyOcxlhBjRE98eBPMtR90uz2BQQRituE6P
8+QDtQMytIrC+lz6kEKXqfzxk2uhgR5wbTjg13NWvI4SzUksFED74VhfXUpdCJOjC0CJsJMrpjhj
G0CnPCKrbEEBMgtmyKSfx4kcnjIjsNSG3IFcgPgDi3ZmpmjfWklKUJ3j3Dah9R762USBit7JYjdF
HYIAII4OdidowuKD1uBBXHZKe3xEl8xD4IbA5MG5neH6XDyrOo1BzqmjQkT8JsAiMraoHi1j71pd
CnJs7J2ZSS3vHFSnKlfrqeAcq13kMGmP0rCPDwjez2GtYE8Z7plYZPcK/W5bATpCyM2m/4ptjdFK
6IaAosZObsTo8Q3CY7VCGvMhpxaIIAURaqZtElghC6nIYjfCkr+q3kMGyVC4yTmtnAcxAn0qDOpc
T05vyoHdiFLEApRjiq3nBWxsEsJ1KizdV0q3uwRM+i1jGKWYrW1Rp0ZdsPFyKJ+tb70q6uhJDP0T
WvSaxB+H2wWiBSFjHpVYNzj4Y0Rur9MSYg1wGxCyrmTFKQVREQrmaRjNtyQKnPMMGEgx36dAqI8R
eki+HkCIsuqtQFmOFNkl0KxuNWBC9Lg2o6qHhj1caw3uBuhBvnOmAbusG/9aXEqtAJgF8bc4FQfO
oRnbPXfVL7QT+2Cpb2w3URuXXcumksq78i9GahMeND/NdoNr6x1CTxsPdFlus8mPDjjnqJus7zHU
3cERBtGjvW3ZJc+VI94CYu5qoqhPPno31nm//KWBeHc1XgqQ49YEeSCB15rOIGyTAgEFs4ePjv3v
dXXDlKoFKLY498ViuxuVeR88zwGpu4WFv0mNQm5po4iO26f4PriOQgh0nvMmRvxUheRT9vnOg11v
/JK+r0M0nWedBwCO8avfjy9hRG0KPCrz7WgdzWW4Y+tdsgqkadLE3O8HrlMcXaTITnm/gXd0nGOW
WAKfHO/d1vLnGUQeaT9z0t4YJ5q3brSAK6wQHLUhJlgP1Abqi7OWwe/SmeN9WWc/S2pdvKTtuVWE
vxoZnoHLanZLJX7Ghldc+VhFYLcym0IG5/YQGSGGDEdFNPxQEkfmxUAEoTSBZxsf8qSU2zptnZXm
XXQapFnQS+HBu+Gri3vk0s/trSST4Na23DMNxKZlHnXx4nKkp5WKcDqP8lBFO+lmT8kYeUSXRViP
qvn5LxVgNjXxZcm812StkVzFNcQyiBDuHMpsFZeblPdxDa0QrYXuHzTvoNu/QJ+5bSejQCTZIMlq
P0VqkJ3cZhc49I3Gn66l7287wnKqiGWG9DvgCmnxqLJB6q9FC35aYvn0trAsMqvrQjEIwVc2Vyzy
2qB+w7cMdcJqt2mNOdBngLQS0/IQsp04whV4aAPyAJgxdAhhqTu9dIRBG8IaSFJxLuz0FktI+xpO
Vr/PxoHnguXxpiB9ubYoPKvoy0rCb5hmZ9VV02s2v0WoZzAysqcIZurwvABwEmULUq8gZpOJLpB9
jJ8dI5nezEX6wLLYfTI9KwTi67ydE+6Fa4ZTMi+7ZCzSnY7yHwMNq2ur/tkLoBdrTUbCtZ4eMvWU
SIEOfLh3FpSMKJvoYxaQCTXuqca1figKzkuAWbCk+oH5nEb73moefRJtKgJPvg2S7yH1SE0ow/Dk
O96qJgJurZZ52yRNv63ca34BXuNCpXBFQdubOWGGHDW/uGduCJVDOT2aW4tMVz8uLKCf3NUVoLGt
NnLCkjCJtRuz06FLJM/S8j4cpZ0NyaRmWxoOgcWDcNqo8UC19xEEPWwozLLwh9w75F9mU1VBQrVa
OOvW8ZA8oyFz2/LHOS+M89a0Y8MeEe5F5CCKUtQcRS6WcxKAIaM8OSYMuDdiaZwDAgqwgAyIwGri
oFzkUKynMH7M82IzEOj60HcbiBU8mJ3bwpx4zqsA6nQoumND/lBBPH2oqnafNJXeZzzTvXbRNYyH
MomOKBD0nhFruPZp9e3yPYkusjHd0emLP6gJvtjWPGn+UEDk/AqoI9vZWb8O7EuvGoN5XTfmOSVr
YhVHzV3oiuFQXPckI3YNFTQPXkmAfCvSl4GnnY+xeBqny+JP9bWBO5Sk6GxUizA9UeNNYjHUmJGl
+I522KlwRzLha3Ze77xzHayZNYW/xip+ge2rdm4GbUfO0PWWpDh5MXKI2hL7iDcEYie+OzDRPsjz
3NqT+RkDC0U+iT8Yc56F8wWKdH/XkjjQ4brQOGUfpqUjzinreMRgVeENNxBYKkjafbERQZOcbJ6Q
vYPDAILN00B05y4xGLmE69E/ZmtLRIhGCGTOWhTvfVz91KLdNrZ684Kk5xAbmIdTp1cD9pTM2i4t
4pvrqHMbNFCwHGbmiaqxS5DbFpXTe56BX6LgJ2ZgM1jVwVEEnHLnAJvhFL+yg+s7kvaaI7m/R3b2
WzfM77oxuQ2ZVJP6zPjdEtyFVW7fjIt+ShEmrqYF8kNRwbKJOoafdc+OS3MJ0+qILebg61TAo/sA
WTwYNPvlQhCXFXR3ibS8XVZ30EPvl7r5kE7HYBsT+qpszirNxm3C4bKyUqQSpY0OSh0q5HpXpwS0
eqZfdlfeT778qiNoOrbNjm6B+eGFJfIpVR/TgkcKOE8J1xLywwAO3ZKM/gnjFQApkQAKl9cyoOMP
wt8FE3ckFRonQ8BEInc8b28X4W1gId33i6XYZqTOMhtjkJcuO68NULBFf6oe9K2VDufRc4ud6y7v
+Zh8ZSUZ0ElDwItIBRvfmTuz4BRqopJkYdpixDYcgn62h81e3U4F1dDo5Pe4c1gai5UjYSbFNfPP
0GaLU19ZAGPXfjaywGkz9EdEu6Q8egx2m+XOzZrwVkvBL7FyT0ndP9gD55jq9CGrkuwgbfsIUBfM
rWCETWQZ5bGoPsfUZks4tvzdkK143YrBZpGj2k9S1AJtMrzMS3CeLS5U4m3WTeNJOgeTn5dZe8wh
HLDkgKlPIVfxg1sjDI8iFPTAz6qFBSRLEsxs1lfXte42BoW9rhp5n1vl7xzuyC3BdNvMuY4zk+ZD
yMpQXTO/d176UtkPKcGdD31iyM608gtCivKYLZZekSPnvURzdAhtRoe1WiPrIZ3dn6ajPUL08BG8
6t6sEnbWXGYT++d0wlDAkNvH4yJr1QORqfQ2Q9F1JyrPO5EDfyIqM+tjduY89ttlFPd1OXwyxlxn
AdcqTfALUJ1yXV6lMkn9brLMwOribneCDz2hOOEF/xbBLhZzth8E1E83C+2dzPDky9nDzDUcWje7
n3Qbn3HGy+zTmUr0y3XNGMNkO864E2Zy+IQBK88l+ul6Qoyd7oS4+csdEgQCw3BGeMMGCLfGnoTY
XR277DEqZFZlmH9YPcvOMmo+50S9+xLHKwSo+BqlPDzZrnff+9gD4SyRk6GqU9IB4riKA85xaxia
LA9pi19hQApFT83fOj3bDVvgpnA2eSw/2SgJ9grErEhSwPd0J3ctfughticEPR4YZwZrBCPD1XJb
95jHy1PQY+oJxScnykfyHXgZVAOH6zt0zE5fU1hiIXeojZyV3XvJoeOqc6/kPh0AVPmX/88O+1+z
w2zn7zv0P2SH/du/duZ32/5OvuP/miB2/UP/TBCzvX/YjDdlILXCGq81v/PPBLHgH0D1AhFol+VK
EGjxnwliTvAPYRPrFTDNgAPie+5/JIg5+h/K84UjlI0di5Zd/V8SxJRy5X9PEENbJAL+G0pJoPGI
g9R/TxBLI+L7/GVK12GEKkBgFd/VYBhwDeLvC0HlTbB4fPdNUnSZcJ6P0Uz36k4kil1DmrU+VDlk
Cq9xOYB4+ueo+1CEXuydOlmr3C9Pfn81e3S0HZ7N4h7CGWWpC0klvIuEfjSEsGwqV772LsYBShkT
y5ZFoRbb0RBLMpZQCKJs1bO3Yd+TPAxOQUWAJxY6ur8m+fIyR+Nn6NMTIwXTPN/Zh2+RatSNTbo+
+8J275HGQPv2Se1B7buaCgyiQB3c/ZS9WKFpCQ/jjKn6t7xga9gOwR9f2maTousF2ESGlVkXurRv
/UATxRwGRzeB5wSYFoB8nY4ctpxgpWfiA90yUoTgFNs9aPDopdvWGKweR6C8ZXCHVr/d1UTDrSjc
idJotrFnmpuuXh6Zo9/gWMSxUbwWZRPu7Sh7t2MqE2XeHT3i6Bpmlq1puMlcEHtws0vGJHqXXGex
rniC67FsvLkt4Rk0myIMvyCeBhu/HS9uDfrSUqyojADMyH5xVUUYXE1r2i1CBcrfUQMYQiFNUa87
MO7LpR5iVq/czfT6OSdLUh4SElzSwKMgriE30RhEF1OEe2dGrEwOUbZeDMPkwZ8fBjLWNolaLkls
gV0zP2VO3I5rrD9qieaVPfUMxa/AFowimCFUhRssyWbK95Q8uKj8TpJUXydO6SbkNnGDflqTBUDm
RBtfo3SoS9V0atKQSSEKqWOQiBeFcYsrF9IFtSHzIubu4D2Q95kZcbaOlv3QddZB+MGhJSuoZXIo
F2vYOTPTJxkfK+MgqR868j1TYknLK6FD98TjkojzPIXBIwKYRy82bLfZPWqf1zPQ2vcojSUWswFI
Qm3pns/Ag+YSeQ++LBmUolOsFH7ILjEzC6GSrfQVVDiz9k4h7K4r5cdbX2e/Q3zYR3QtDYygxNla
NgiOMqnXhrZ3bTKGdhavHjktYTLKae+FmsbdKNEpOvAz13B9Pv4WX0Nv7JdgSd9ir2OvESb2NrhQ
DlHN+l27StXUbKapjXeh7eTHuRvXEzhvkK0G5VoiyaCTg94gcnIalNZLtCFnM0Po+CtOrG7dkwzn
ZJX1CC96Xs2aNTXzoGrHg7Mu6wZzsqp9EjJxL/hDtCsQMFDaRsiiZ3sbwWnbNO5IR8QFPdFPxylD
tdLrnmf2d700D31PACFxyCRXAGpoE/UtZUmijh5IOmYbuTRoe4t6rTG4rSwNCaIaaeXHcJwA37Ud
g1r6UMF+B4NfeKbdQ5ItsXwJjfbCQnTTgSTeywx+UWOStV/EaB3qxwmczRvk0JeUj28Dewm/ikge
dDtAijDMFoIFsc11ysFndRtlUDdYDlOmu+2eMBjmgaVfbUOELNnSs4HM0IORAgy3B+3X7AGDazCx
rJoEVkwZZu9dbn/GOGu3qSp+8sQpN4TVeXCciGjpA0tuVHBKA6vb4nVjXKfbU+zraDcN4m5um8eh
wXSFJIyexgtvmvStJdU9a9P0iJ/5R+n4PDRQEJaar2vRXIHkA41dlD5Lq8fcx9GwChtUZYg/b+0C
lzlGiY1/NROWQZYcdIKMAYsztwKPke8zCJmz9DNMTX6il5c2CIZmrG9ZnTCWDK1zNaCo4iiEiGnf
geMK1MC3zOqSld0G1LhmAKVSxG85kx8s44ipgrDdlGr67K8UwlB6rAhhlDbXNEbE0etOxI9Tj5op
s6PkguIrvMbGMBQphUQ+zYQU0xJW/gG6fdUEIYKNkTjlCLjkFLZngY7sijDkZ2dga+r03m3GYu+V
PoSxRDFEMezJ49g9eCUkfK3sm9CrMZM63hu0J8aSVUy8DPDjta6L48JUMKm2fWsTywZhn9+xiXXG
tOHnA3yJ4q7VjY+GqszWs633rQ9yw0LdJ8LOZ0GZrlkQdK+JfnNhfDh5DtxFIAgYTLZP8sAwko4u
zUzPLVPHIH7C3abcRyZ/f0CVtpvEJDaOd2KeHLaBRWBDYbG+KjeY0S1wlDIZtmsX5L3b8UUKkOD2
f79Z+UnQyUiBDLBs5zuY9uwG3fROs1Ru5vEA+PI28kIXVNjFZ/4NBmjm6yplgUB72hoD2GSp8+Aq
HuMHkHxr6gnHTo4OuFFqj/A123TCS3es5GzzAdgcsR7xAHAMIpRTqrjjcfD3U6j+GAdiNw7/X3GW
AM53Ktbz9QNesq3dZEgQVAo7eR73FD77jJSkjYmUv2EGizwXCS4H/TsCggbrN+25SlxEMBY4+jBV
aEHjAsmMQCkNa7mhA23C1EfqKc5x/Wvsp6PJ3QM8KzK2BSfD1Vfl9XQwPRtaqKHIAfLqRdggF8BW
XnM9gEZVZXpCFdrsXDtGdZjsTRF1jDSQUvFlRctGX23DXmWcaU3LlkDo+wgaFiX/hiTDF0jhpGTG
GUL++Eu5kOQgr7OojOBtxri4d05NPF+UAZdzXALRvReqLPJb3uYwmNiSs3igjmCjbm1jeBBCuJ9w
iCZAMP2n15EFD4Jo8lmTTI51GBtIjIl/BP+xDZPmc4jlpSut6t7r4oup7Le5TQnrG4DGlJl/rBkw
M0i3WEeUONwIUU2MfS4TzoAxRNnrMq3PZr9GSRRyJjlkjwyyJzcGTJ7srxgjG9Fmusk4BzdzlZN+
lVe7YdT3WQPq3CRENqnZ2zcxkww+CQnTFmbfhPEfwMq2j3ICU3uZHC3SQrmUUCtFOj2Env8q3nzg
6IdhHP1DoK9cEeRpkA3Z0MbphjHxKw7YHqN4Hm7HcP5FDXP1NbEoJ6XhbaEGgr2Oai0sU0gB/OBJ
V1I8ln8kSYhRNI74k+cXQS+9HQVbsWy4T1IDMVJOfDgCCMlYQMrPEL/j9jY388iILS8iF9FBPF+u
8nACsJZTBOh6O7oNRNOU53J0enEpAAUdlF1EN6VMz+2VJqaZLTZtjKgpgqIvl5w9Wgyn3bIYMuY6
uQUDJA9w31kCpZ3eDBwPNBHWTYOGYz0u/VrLkP0MMuu1jFTwGIbZ2unB9wHJfTWleDHiVeDmOk3e
MTBlugPHDbvewboCc+GIsxmJqE2vWmr3hCaIQNyqfq46KvgaPBV1JOspzHhsODmDNzmjz5oNhKUD
UgfHH2uKLg5i9F2sbfS6QYGHOecCWSCqpVjEEbP5y610mI5ZpruzRLEvi25X7EM+HDTk3V0EkAOt
AJQIIC5Rlx+7vkWU519YB4A4FjjGUv1ZGLBaXhc+yauSK8D+XQl9mLGNrdLWfRMW3h3AbfeuDVvT
rZFnq2Wh2CgRzlypRvlbVYYW1Sm7GNE61xHNsA8iuJBBRVrrAny5MPiMyeZNDDSl5Tre7BoHd2vc
7bLJRmQT2BxvRTEdUMLOUDzOJZc7cbjeGed8AJeKy9+OOnnKwfT5CEQNNZkC5sRSceJ0TBkQy5Tj
cYRlSBvDgMr32u/MAYB9hX/elbQKiUZ8k/JbxRg1B9Z29R4T0NV6QUEMEz/UirNEVydndNN1Wp96
pIdHNBYHS9ZMWj3nKv7jTYsnf4vvNQUG4afrcYjfK3HUhV/uTIdBwynbP6n775Sd2W7k1pqlX+Xg
XDdPc29ycwDq1EUEGXNICkmZkvKG0JDJeZ75QvUg/WL90dUN2K6Cq+rCBpxpO6kIkvsf1voWUM6Y
3L+j7RC/ZU7ylxLwwOw1JqJr0ou1ar7SXue9zPAZVylETBSGBnmY/mDPr/qQj2zzsVj35Up56vdx
gnu6aJ0NLlGk0zNQkfVTIHrjJGLWpgyiYOsXO8xSn52mnnPpgMdHrUzp676YSfeR1pyGozgYJLMe
jDz49RsJr+5+ZYVGKiZs742Ch+6VkVQe3ujeQMeombJA3po8QsMIDnLUKeVKPgPT+S5rdvxFYJ3s
GV10XQ10bOJpjmE4kxO3auyMh1T71RcdzJvwmNAfWDZvcywYdzaw8Hma905+ycqBnNiou/BxYkkq
in3eoFzsDPNdo0P2cUsd7SQ0d+1o3ss8fMRn44cDUR2iHd8dd/nlEFmRxoRUZg3DODK9wayUVOBY
/UZarWxbG9SDsc6ZBXMFrL+G3reeDQ6J5Uc2aAcBOx3irTj1KD/SkfnxwA5vn1Q8ZQ3gjdZM/W5M
mo12HdIem0qjD2u+jO8OAkijUT+2lD5e2FX3UWQ4h1FGh9KyOYKbns3em5EzPS8AP3sEx3aoQdXP
iRiYg8hdPnMx2js5kqwKpIvRemVBwpij7jjkFeG/lf7YC3c8K9rasO2hKNsVSvxiOU5h8tXoaxbw
KAd/siPGULP2SijpPdAbXqWNyVG0cjUGtmkh6zEDXmzgmJe0tIAE2P19ZjReIHRtW/HC2DrPvA1d
NhJIiggnpPxMG2QUIWggW5FiM7BAnZLCw3QIOcFqaN5Aq6xhnaTqDHp6biyka7KfvuaoKfcwVu9E
p9IzjMSdhMH20FLh39fDsyA7JhYAL0ZuKN+Mk5YUoemzt507zRQPLatNdbf03XQyNEZ+WViiT0QH
T78wwpTQv8FT/TSamA1LzTulX8Hvw0HTUTQ0qnlqMh4eJ3c+S7uhKsgAAHe8b9r+O2UMskBJ5aAi
UsosG1k41hJ3Y072esA7xzFZkSPLdN+XmlfGEA9wb7xrtBmGHA8qqg6JKcDCs7VviC3Gr7WuoOf7
HmKqJ4CDISrMToaOrFIWKNXKMEhweECfgvBPz74wsqB3hadwmjDpnkKzqPZINFbQAlCpxpD9nrrt
CcwF0/wWMzxADb8R6ZswrArMVZT7SfysjaZxCDvjSYJMDBnze7Yx5WQ2pKfVanzQJsy8eiWu0XSx
p1y7C68kmXI5xQDklzRWtOCgEBtb7GJyj1kOaWZ3q+NFXHEo4YWkcST6FYVgml7ruOnYbFlsElV9
1L/CCJQXgX6Ig6TPmPpgRRrxBQJOk6nAoxXrl2LFDqjQDMZNV1DDOynsKsoZpLRpBdOquupVczY6
6x4ZvNjqqf2C+4FJsg09CyPgvAsxeiKiScikmfDgU3HtIpKhlsq4kL9zMRL53Z2ppGZGNk1PLT7U
BNl3iXuhFzm2fAM7SwsPDn8tCrltsOAjgzGGFtAwf1So8oSWhae+R0hewwNQDZrfhfNuI+nwBp2i
JJsCQgpwmKEVeV2mEmPKFDN0JnoNAPNxcnaaMg+aC5QYJx/Y1KuJxINnjfViCDLGhFeQzcOVbKVj
Nkx3+bi+9U1WbVmHCmRIgtdw5R3EK1VlGOejYaNohuV3ziz3vc/669IStFNPE8o1LlmjbWfcCeG2
ecmPZaDhZNecn2mpNlUcVqsNirEGGKYhN919VjFXd5HyocMfzq0g3S8pWcpD/0MzhLKzbuWB9v5b
v9zRLx5aJ9c8c0HhpQ/2zYonxvkxYPAEMsXS1Pdo7nkfkR2yscUkET5MxI1ozQ5OBOmSET9awGGO
GnQgzFw8dg7JZMRZfWA4mHBQMDxPU5gxt8TgdiIE6Yc7djvEnrcS4ROiNNaEReC8DWGB1ZEzLpib
0adJJN4YL8aCj+88RukO/gvfk2u9K3Ucjf6Hs+qGiv6bRRtCpRYDCGdZlOdevKzLjRwcTMsTO3LE
p8KCh2aUdIfGF9yCmt4kXjp2DUR7Nvrs68l04vLgxZYL3FGHrnj6cOYRH4O+ppCzccX3wn5l3gRa
Jr1i4M0bsUCzsJNomkKOodJ77leiUp19afWEUyHE3eM7ep3b6NdsdeittOwrD+IXsjD6k3LUL0xi
J43x25SI19RFykQkDixjaO6baVXUTBAMaD0DtTN7dsgZsuI8PkMVmTbhUN8NEeqV2izGnWO10T5P
Gxu+N97kPmQ7lqaPNqFXGzK7T4gr6ZmqarjXqY5Rmu1CLD6E4xq1Z07UJ8hFt3YnzEd4BveFQyeH
9mDYDCKFdLFm0TVOQD1uergDE8S++nsyBaG3igIFHvm2mSn/5LOtkQE0lrwAGhNtYFdQb+GV6lIA
s9rskIWuoqNa4rMa3FsGBOhkuuNnika+KJAnY8GJHg3GUV7V6DhW2JD3netT36dHwvfAYPJmkI55
BJuJy85BiebqZEu1YbX4BaGdHGcvIdGqFgoEb4R6w17TOo4R82YOuvw8uAPlJ8vJZMiKU6DcHz2s
XLX0n3rdfpcD6gnogD2zvVqsj6cVfdl28YTbCGGnkXtWymeSRyy0v2OU14kg2c+1xlJMrWKVVl11
99eUAZUKNflaoT0Cnwa+Aoy5j3QdZyqIYok7qJ/IPuGmQpvDejjhNWfbWcEunTw2XBrLoeuJp9ZG
cp6aI08x7DLNeeNymj1fvoeJYM/+n9ds6Pq2KY5GahEQzCOIShyaKbO/HuRb4SpBjTCeu5DrM4Rz
EWbC/r7mbk7JHl5KXkix7NQWjQrpkfMXmdLV1q2NRxGiOjCr/hfU4NkbJSjM2Fas7uYTwpt6Lwad
eIqlwHLoALaskxWSoT1Hi3EN7fTcYeKlxHO/wN/6gzOQyTkOlIrBdIhTXgJ2pCNnahp54inP2cGb
rw7jhTt3tsk7NjHdCqv3XbIyBKPBVgE1yntgwZ216s2KGxoLDEL1D4sZvfYdVbmrkcMHSQsoOe6Q
JX4YAHjwpgrukiD5FuaMUbMg8gwughn4a9hbHtacD7ue38JpjepIg28pUo5uZRzrmOEyFV/yLr61
vYGAWxKg6LrFtUBCrDPO3XYOb2OKPJ7WUX401c8gMpiudOwKch2jzDB4vYq+JagIN3IE9h40b30k
gd1IknfyluG0QZ5zOOBqELm4VZ3+VTOvJ1dIbEQRP4B/6LTlMg/6Y0Si5xSUL62pMkQuKeJZK/Qm
QcRy2YRH4owRA48cDoUiSr1h49MBajNXrpgJjBjre2bw7ZyYMT+zP91m/WwDu6gNHDHtj3xS9A+I
7TalS2eTi9NouMt5HoMTxylvhhGJYhrHKSYh8GnNy6AX4tQgu9CFjG9aYd1USmpesX6/Cjp7aU13
DCiWrbPkGYpkezPF0TU1tEdcZRwVvE7QEuXHKS39pFc352kq0XoxXXt3oCCOYv6hkvmc89JRxP8q
kzdXQYwieP8RF0m9GA+ZGA+VpPunEjV6E5wcaqVUOZvSqu/aCMtF+HN9/5DomJWoFEcUDPiWnC1z
l6MSzVlyZgnDvS9T+WFpy/OoN+iHRLeb+Eu1KvTbGDHIcDeWvB7SfK/NQ/nUFeixByxfIMbusugw
Zpj+OjKSYz3/lTnzmn0OPgP39YZOM7vEuKS3I7jZKtfv7cV5g1ThIJcAgJC2RntIOD8AWnZPhZSk
I0RQMWdfs/jkNWOOvKBL3ePs3ltmP3pRYvU7kmXmx75kPhVS3NQMfjfDhqi04tw2TnEeqNWnZCG3
ykBFyvpvdLv6mOr5t4WMk0enMB8bFSITlt1DzZD8lMWQTPu8LfaRvdy5eWQzWLffpD7116YU+0ZF
V2y4Bcp2FiJDm7yBU0KBC/KHCkPP4BrkDl+TPj839mC8BAiMNhZ2ba/lwyD44QAL4SmodYy7jbq3
K6JAS2lecJU/TG1vEfXTAjUj8T3I3WQfvjHxRyBfBswQ2TX06fQREZFWCglAqZ0OeTC+OA1+hcr4
6aAicJ2C66+RdC59dBcmKDerJTmyaxKXZUKc3VZXdNkGWTjTj8UJLgt5YAg/qnuZ5AdmGoKJJ1u7
Btck87X54ETYVjsgNi1xj5tcjftKFIMP5TJYR6bPU+FGD9XEK4Ywp+7AUFtH34qQzg4ea1QbfVJ6
Spc8oek5pGljAWu5fo+CxmujVUoSw0hUD6bDADwjoAf9JtST2REc9et61TiMusKO1nwzM1A2rDwg
jPzUAvuozcYhm7YmUnQIGjphv7lBTVVlr9rRQJ3jp72tvMWBYgacgVEz9+vAtuvjCUQAfviUWg5q
0wmPr98VKzurIj9y1Mh2H53JGzVKypHjzeMwehiIK+EzK423pL/YfeirqMdqBJtwY0z8t9ApWTRb
41Y50dWercesR5tZdqCQKrBKfl8jDUk75pJC+0Usxrurz/JggUaK0OMxvkvrCzCigZbK/BboncVo
JnEOZh6DE47gjBmW/DRqbQBONMu9FpbRVren9l7okPAW0orISHV8V6xuzLZFblVUOPDRGeqbiSgp
EonZ0C5jjZJWpe9g1jYib/ZCuJM/MZTvh/h9UBYpsZzetAbJi2S0vhkN/JZIi/Eo5/ZGhvrnXNr7
Ck8muk3ihii3L7WKEUJlq2IqKa85nyKWUuPQKRecu8tPwlmFoZMwDm483oGYDKISYLzJor7v7V1d
B4jSQL7GTvAslPMC/eAiQJQB4knu2Z9t+j7MHzul3+UNbxOizE+880mjH1BGM659L6xRXUD6XEsz
use6x08vyDvEC/taI0xmDk/QjqsdTRVCPXMYpmvthfYyPsYhI5BeV2+j4A5uekwkAaTDOs3eeXZs
T/YcKaMwbugLvkwUT9yrxX3EZSEgxeYiG0BpYDss6+JGmOAsreAG/xGOWANigxUB7L/PAven79Qx
L6YxZFog4id0GoS2uBG3WQ9rsSWdZ2JTelQrdkPpuWcSNJNkj6wrXtxOLl40MXKzl1CyRGPsXQsL
d7AmaXYKhrURkj28E2BSS4MyiVM62xhNSupY7OigFGpYpMZFgtm95VH007010b0LfLIgKmanp8kP
noVhO9jxk0ZcMZAgy91P6qYpjf6Fe9QQMGH0VfrE6u9lcNDItxPD0JDtgRnFLt1DmbFhb60bZYhA
4bdzVPqKrYthpkt5NhvLjqLaJl5KvrJLdP1O6Bcjix8xr/R+3+uMl+SSnIpZPzJinC+DEWY0rRXW
gygwHly3PjiT9ta4vCcatlbwd9CP00iQNWjFD/FIsZeKHJ89j9I2jn7F4/KjC1CSjNjHLJn3F8vW
KO7C4n3oF+WTE8PWaEEpwUSkPY4ckhMfb7jUn4gaYwj8wwXLOkI/AwFaVBmvLndGawJ2XhNfY/zQ
XlzZrR/GJhxLxJgmaa+p3ZPWQ1xKgyhvlxcxWJQofMPc1DuMKtrkZDn3bawYGVcRcVrzvMu1+qsg
YtlLTKgfxpo3WQ4lI70I5CGwY3INyUlhHBUgvUU3N6S+DQYJqGzrZWUVnR2qGBe9pZ829M4B6XS0
RRNV1xz6NvRzM6HxtGsL8e9bSgoxbFFSEvq0emoCPNhNMQZbvXc30FrUgVT3CKlwEGDHmJ+NRGDx
rr+I2SRttvxswv65iKhkqXRKj+9CMOPV4Y67+lNrUWW3g+YPMQjDvMEDXiVYyNKceZ6uVH5yrLLx
qokdeNZp35aGsWM9Wv4EWYYdPFo99CkMOcCCdF+AWzZjPxBJP1JYVfUU+2Q3lx6JrKVnBQiJNQdL
l0yyY5BW1l5ObNXVnhUmb5Wk05GUxE8zCe57K2n3NIOoHTHYkAqhN1bqmWZ4ntWt7/Lx0DQpR04B
ZFvrFuTYboFhPiLoWrq9vsvCcNlBwT5ljSb2E6515vMAoMfic4JQtSpYXXKpyUloif7yI8VKfC60
ExmnsMEdZDZGtiojTCaPUUJzXRTVJzpE5UXmYDEbQlA0ALiSJNGR4bAG98ztrlt3j2lEpCTME2Yn
3J8O5QaekSpEiRCY4oU8FsLS0CPs4tWyYKsZHkL6s7PEeMI4su73gEBwT07lcitZ8WzGTonrlM43
F6bqZjhHE7DugQaiiq3H2DV+DgExMG0oTrI7FUtSbZNMwza36hCwDtOuZ2F+7xT2F4KeaVcEL7EG
5kvrtZMD9wUzaYddtD92TeucOsnI2BiWgQWdW6GgmSx+tPB+lkF0rFfbSENVNEWUNz2PZKIx/yc3
F98O84Z+irfVuiAPK3uzMGRqc5t3Tj1/uEiusaHMV3hd0322ysUL7ZO4FAkEjMoLmtoG/Duwb6nd
8RUAbz5WJneaG/HZL8NymtMVDSJ4JxfC9CGkvUNBSwjguY4syjx3YDmb5vNHGEwvg90RCuvmh6iq
MA0kuIkmqfc+DjS5iTKj37udwNHTUti05a0hBYj5XXlalBnvJ5jLm3lAqFMlAG7hUT3EEw6nRtsh
kiesVR9w3hjtS8Rp4DnYpLeTYSS3/FrC+zGrJ7UwAE7DiTkH8+WJuwC3StexxTTiTGMMb72GOVvO
rGrQACzJIVE0NYhdkW9L4ChT/w6dYfSaLAW51Df50Q2pq9rM8tBFd9uKSGq/lsy0H92gbZ/K+ttU
aZdoiS4m3EEfr1IRVvezk0Mt1vpfzKxqH4of02CDQjtN5C6Zg6+8AX/auOO3FJjaAHgChQr6cCBU
mI/YnifpzJeT0kJE0au0VHO2M058AZJHZ0gDnIE7sFi6c63lAE6/k34HpEOnsHYmbnGEzQoWlXay
98WCyzUJF25SzBrM8J3H1moeDTJUkhTBbM/Z6mM4a5kE2ryndnWkHZoEebdbMqBEsIoPobqN0Mx3
nWDSQ6fAhKVMHtxAI5SZdR/gP7aCBltIDY4TLvoKxbqJf013Q1y7sw/aUXpMi4mE9GNEFY9JAiZa
NwXkKW1nsy/fDksS+m7M14zQbx/b8jbEY8MEA3RyHM1nwQtIlPU57Zdr2Bi4a3twuipSYMTm7LGW
CkdbvbzHspj3URFhN8ov0TSqOzSGJuQ6yD7609gDW2CPekRXCfPLSuptZzCNaZLlukjNXI+6AR8F
g02NujroRr/t9FNqduewpHxAUbGuKRPSzwTYnJb+ys6Ju6rWR8gUTNQ0hd+MQKAPPNffg7HFtRY4
1C1aedbD7Kmqwl9zb6fbEoqmnwhsq0GPioQv1sF8+QOV1qemNe9mzYesY90FJtew1THKdx3R12RG
hi/DCmWg+onLviPPAA4umTq3NijifcNNBJwS3khmXu3pV2kyRKXkBcLeaWxSy3reNTCh4cPVDDgi
eIpufRrUVN4HRGdsLIcvPykP2Zw/zsMA/DbbZWPyMZktsYxx/Fy16EKpV7e8N8i/tYZTraLvcdoG
5zS50wcCfnMrgWwggp1MLPNOslbZhDIWxEit1r92UJgi5A+VTx4b3BWW5kLnJ+kcSAVyOfxMLm9j
LIoxvgUMfcfMqr7Jmv69yNVT3/QHO8RkhziTdawBoDkVyFz6vjmB4rJckgyxgKHxpIXYE0Tkt9KA
xENe1NYRkTynQD0AFRqEW9yamG+TFTQzoiq0Ide251pqyN64SC9wxsVjOcDpu8Zr4HvgC8HwvUti
88gyt98n1pyee06/wVyZL10Pv4CgS3qfmveIzq8taGF1SkhPmbrpld37MIo7VzHjjwrjIK0h9AeL
0Z45FqWXm+G3osRFap0wyVT7YYzRD/V6joauwjq4iEtSGNy007A6RtlIxwTGZYa8I3bFqxyQP6Iz
3qw6Oyk0wEi/PoHSaL6eo7IvTKiLFG+2tTPDfW11T4xuiVMTzJFRWbbEXuFg7p8QO+6kE+SIm6wX
7gAYy+ny5cbTgx32X2Ch2D1AVSB25ExIQHKlOdPQx2OjPaCS0akPxmtSoYYnRfNUSBZ1UAChYOb5
yxhbJ34KNuWOqVBfsoXu0ovTVFCfYLixNbnXJPs1gQWxdVi2kN2Ka6I4BGHyQbLqltGouS/Kmeqc
CEQ8Nga1TEVwme0e45HB54SxZigiF+Uofca2YSLktWZNiO3aLPRJQqnKLslqptYvG+TJtoMrbyqz
m0RitkRzfbTnCvKvmg4Co1M06dOpM+6GajWvmMW61LLf06akBlvQK7DkpZfO9Q+LQkkrIk/XFnA1
bvzOgHTEV/CYMXdWeMF3HcD9DROzQyhMA/ckx7gZhOj8AJftdfdMaLDa2LnzYFfyOq/Z9okgkWbR
Eoj8gMsWQPtr/q4lDKS09NXIGTBAhdGpjYx+q4G4z5yx8QdqNA5cmba7YZVKxPZ7la4u22ggRloX
REzXeDpYnHptxZ62s4A1zmazGes29TEXTeH0NsTLU1Zqw14J5N6r20ho47DrONMTurG9LQhNRFwL
kjAPruua1S5boMXc8Atl97QeZ6UGhr9at5HKdTejIJ+N8u+Gm42RDyNoVg9rflek3RWo9g7GgKBP
ZR8dJlVPWRMRjG4AfYwybitNe2EJ1S2eiTN0Yn3sNdQ5LtR0rRluuWv/Wn8jS5IJil7/c5IThvgS
I0wkx+/ugjpkiUOvK1Jjv2QcGMDJfNSL6CZTDg2HHJbS+ImUdtkX04Rgxn5PBCUC8+riyPYREZ2Z
dcQPoApyIveO+TgIYJydAZwnBL72i0X6cbPsDSseXgXcv/V9g1lx1rd6IC4tFuhNlwOKSuuOuyDH
RN3OxjUu+TkcFhlF5mErS1gLtdUuRC296QP9OwFs9qaG17mBPXc05opOVUlzN0ieFjDxV7J4sx10
pecAuPZmCeGntKY8M10vUYRi1FXgiFf7DvVle1eBsPdQegSc+KcUK6jpWE9ho/vFYt0RU7vqveqe
nXZ/hPZhHdB+8MNB5NvhzBYePtU9hTPmvDr7isU+k0167Ca4QOTnME4lp8MpDqND9lPq9lClQGDt
dFscIPToeyPpnmHz8qKok0OFVnEbh/24GQp2E9TlvCBqz430FnZtLw92rU6JWuOCKUAhupL2AC6J
OwJWWDN0T2rCDD6j/98ZauY7wRlQ1k2yb4fhBQ0W3FsK8LbgFTGTttwIj92m0D7TwqqPtQy/44Bu
bgE/nYJaojFF3kqMt/BU3XcZ6ETRagOHgMjJTicbZcY/xbrGhb8n78rUDi/cvrdCpZI+3gKbN7s7
KG8SlxobZHYLn4HLLJJe3N02llVfKWeRQiQYJEawKohH2M64NBud5YS7YDG9Dql1zUbmM7EfzQFo
ZpfJvQoLNvnarecb9JB9Qh1Og9njWZeWc4gzOlu7BT7lDKUPzR1MoBWgHMmPsYGGrLGPBNSv0XRD
hR0EmliIIS3i6neuhf0tyLNHDrEM1sTgz2F1tJbqFNkBPq3ktZFiRLTjcJQRy+UZjHY3U6JbUPG6
711MU4IyYuYsmXYlW5OyR0RWKXkTZokFYfguWXq/9GimbLe/GjMr1LWQZvRuvfSrPGBpjoA4LuaA
t940JLgC/H6bBhKoH+jsXkaDE86q3+gzvvSsqo61jVJWB0NWsISO8ylFgkKMYk/SAcVj63OIUBGY
VYcqfAGP4JbzYQyRD046smIayAugMBPkRa6djCK1GYC6T4XW5Hhtj/R1gksavxA8IwjrfTE7DE0Z
CRFKu5OzxN0Cyng01EOlEScGTgH6xTPMcv7MdhJ3dkdlaGPYoapqCkSPHeKlVeIzOulDg/J4KzOe
JejbNAW8mTpkl2Ey/ujShnepgYILne9GY9UWEHjykFS1PE4SJEEaGLyoivYJs+ZLoz7TCCAsQ2gN
4Ox76uD6nkW9r9L2ErtucyIvijFWOF/hhH0IPb0EZZQSTJN95A6h8aPWHy3YJ3s2RCDwXXjMZcqs
Zkk5NstGx4MhUYUTQEPahCXf+gG1bIAk3ioNxbvkRxktrNJwGqDeQ3DbLTMRQ3iced2UiVV7BhP/
XdXJc7N86w0MJVoQNYyi78bOyXc4Pe6ELhCsF87PZCSF3QFRD7sLGUwkXZKuteZsjay+WMB3HohZ
bYYaYepVDGGiX6e5i/RU1mCRzMwZUn9wPxsGDH9IPk37nWpJHngHBuwSEddzPBtNOwDtrTROORBS
LtyrEEkm6fHPEt4l3POJVdkI77qMh0+GWMrPwJ5ngqiBumze2X/rqPnf8bVbt7HIj86wYNGOGe32
ffqxACPFbhW9qemmA/45MvzGFsNhy5Fy5g6r7hmefrcM61VKeR879Rt44vQpJb+P8Fgp9m3KUlS8
hCMWrCCmTQLdKKsVjIVnfTeuJB93ZusRtON0pXGIaFvjmBjagHBCcnvq/QTS2VMc3IHKj1ArbK8M
CU5BJD6NLXc1+CRfMaf0usWNDvRnBTSFdTqGABWpGF79nIJM6DNaNIf8uDwwSEMypp7+xg4JrmEd
J4ZW8sDjgc0sPt1iZIK8IH3HNTLtAbfxYC9dvgtnQ3n0J9xVmUTYZ46rjhsd8GS3NmZ/3LeV+rAy
0/LBVzFYiViS1S7+K6H07lhoxTVOmZynpkmvWCua0Sn1kC0wCKuXr6AxQAmaQMw1VwdjmwF6A600
xXpzXcZTCIWUkxSvzxwQa9ruzWB9PpxGbKyxqA4LK/Fck+HZmPAtFaIvd+NMlmP8IaPe2LcEqYHo
bpOtSkg9MCvGyXAL7sKgZD0BWkH29qXENosvmyXuEIzsmUj0zGnuIxeDtnQb9wief8dek6dpGjJf
VckvR0OPOPSkpailDs4gFdQY2/ddY7/U0q78mlyhXR+unV3LjZMkyfcgxBtlTfETZwq/gnq/61cG
0kQc7VRETDNBBHcVLuy2xyZ+LxgwbVfjz5hX+YEIB9Br5ZNTOwuKhPxLcZMqJ8u8Qri0ffczWIOH
UMMXEEgEZWt+Uhw/kLyi6GfcH60GNtYFXsSrgG0JWdJW8zBlensKoR97oV59mrCP4FbbT4FWHxYr
TXx91I2tu7iZPwUaNo2QU910kOfOuvrSOb3HkUnBXHO8mKBQ/EjDg1uIML/aX6aqdk1HElzGCmZP
OV4uZnDlGFtKtz8FJiLDDOoPXguEvLp+cWtWsTRxYGRluWMs2UCTj06poFVHJorY2E0Zq/cjqZBq
ejOcDC9RzVyV1K3eww8tDpnSvKko3FOhfekastVwYBdtp0PxOMJ8cPqacj4Fate5A2HcbkbELExb
FEc5S9dnfTk2mX3LjUgDWmmBlhiPScBXTCKCH0+o5PDCsO1H6njoSHnk6ML6H0zlTII6+8ACDAZW
RZ1lfg9ZQ++Jgwjr+kzE8o7FKudV25VUiTCT3KDYRWl+YCTSXTK2swc5B59hYm3RS7FUNaavsDbw
hC/gAEYDtbg1rer2ZsXP2WGxSwnYKm3oWeue7NqoLAQ4y9ZGDFi5nFq/SjFdKcC/hU38UFWobnWm
VNuuBgYGpoLxcV8+kFR1NTsHVYBVJKgY7L0snwjVm73Z0s6gw/eYuKihJmQNU+NGF3o0KtQQ7EhX
mSRu6OWBQ6re/s8tzQf/0f+X/43H97Os5ga8Ufev//KHf7o+7Z7//C/84d9v//W33w5/lt579/6H
f8C0iLXv1v9kHf6z7bN//3//v3/zv/ubf/v52//lef5rs7Ll/JVb+Vr+n397zz+ArPz8g1t5/a/+
3a5s6v9wDFS0q13ZFZYurP9vVzb0f0hhGzzdjgMRit/9+9+Ksumif/5dE/o/TDzMOO50V0cILTE5
0wr/9nvS+ocDTt12ddOyDN1R7v/EsCzsP9iVHSEZ/wnbtJQrTQdC3Pr7n++PcRG2//y7+F+hiYWg
LaqRoSdDDHg5F1kmyz2bm595PkZ7PBrRZmAydNeVOikhZRvg1WxuTovxsmcVvKZ9Mf8fgeOD4DiN
WnL3u4/0AeR+WBZ/48R5QMHd8YdKPggYwesvH7/++fffLtExUf+tvmpLCMVH+PtLrFldmKXkiLfm
vjs1rXIhEwejp6PzfqJ/TboXMHMrlQT4GKhllOtZ+VnSkF6m1MLuH9BtZJmZelknknMIS3JT25zr
C4MiL4GtelpYsP0XV43b/D9cNQARbEQuWJT/cNVREKVAVFbWzwS+3Mhql02uU/5oOaeM2Sw/couh
7dSdWgau+5Zm2ksMS9100mCRGtniVuctwK6x3tUpU+VAj560UI13YkYxKWb1ZIM6ylnd6sVo0lcJ
tbNl+Qt6WAH9IGIpbQwQT2Z2qn/9o/35JzMUZm04/hz4NIpI7P74feh8nBN97mpWHfSjjvRgnk1x
RxhW76d2E51UPybHEIHTVlf7v/6zxWqf//3NwB9ugWHlrlCSRdtq8v/9zVB1dpbETYXztzXOymQc
ECr5zbQ04vac3thpZMD5cYuFOQ99dLd+HejaOtfe6jW2zb++GvlHs78juBrbMBj8w+nhITb/fDWh
LUk9otlFozjhZFjex8hMrrwHjF0Gn39jq6G75GSzwAaMGUQVaEnrdfOPQ/WZQSUKAcv9iEe5WaTx
FQezeYslunoUSRjvmBNuFEFILGVwx/z1tYv/5Np55mEmGKReW7bzp2uXUZpVcCIXOpwIIyc5RVYi
0Hdhs6BQuBD3IeFE9mh8Zc6CiJP5MNiheWTbXfwXn+OfoAl8jq4lLS7DdtAp2q69Xuvv3kLEmQbk
mdPXMBwzAUqb5mVc+2v6Lg83TcrnYaYXjUiuTWcznjElTwvLfmzyccDCtbImf2GLdv3tbzxYh9HI
cPEljiDk8tQzsz3/9g/YRuTZtuIC0HxKGlugUTrr1bcpaeUrhDMkLfXoydoBdO2O4FpK0ZxIIF/u
F0rqbRjL7BSKQDtxeQaw/k5R0qVP5TyOJ/ZrwV3fJOrSAeuNBtYhniorDwj7+I0gsOFYMzfxXbPD
leKEzI3iNFgwwpBb89ffLWc5J87/JevMthtVsi36RYwBQf+qvrcsyXLaLww7M03fBv3X3wnnjqq6
dR8ORyDZKUtAROy91lz/5zpxhKuBx1AnsoVjmRYjyH9+oplp1b1pmv4yzqK/wL3oZFJhp3psr2Ki
g5exae2qWEdnMqYHdwi+W9HXANIyWoBAweiraCYPyyGvj8KyaGhNj/77GeylaMSTBDXv9DSKgrOq
2P2OGy3wbF/5302pNVEzmQq7U+r1iFprWg7za9AG8kzzr1fOr5mfMce8PzUaRtFc6od//8L5+H+9
bN4lLodioo0lpLHsywj6ubdSecKjw9coyeyLcT8eUpM6VRJZ59xpPlD0FEdfFMNrEVN4EGfN35OJ
KU5KCsKgoKyywg37wNQzbKfl0hYTxp56Dg73ToF2HyJjG2pNeRYFRY3BG7dQc/XXDBf3Tglh2QVt
rd2jaVM+EMyMG/IiMFyUgQAIF1TaIaRRWndl+hvMOfwcf+3lvoY7uwfQjVkipeD+5unRe016wZ8o
GK7U5k3ipEhOb333qEUIVZ3cdPa6hIHEVAIjuIoFVzMbVDtDF+yAm0/eOBITfN+ot2VcJQ8wkQzq
QZv/GTBpldTyA7Kznz4cKvwRoIbkfXQclAKRPq0voL2N1QkoNItfj9ZXk2QbD/nBmyBO7UzDaFB7
Y7I0tQ+ms5DpSP9+K2Mgw7J0xXUSXOqD5p/o+WNOMdHpjHXSbBPPFvvE/u1SEQQgQlE2Uqynl09e
QQPtl4+vLVFEdsKqUe6NTrnolObPtCCwf7UB2QKJnq2AyY8bInnpasZSbFjeypsj/bfCgGKkJVTs
yRBXYOPZz3CSefoG5cy2bUGUWpnYYtqXVLdw7PE3yAvZYshCmwHVJyl0X5GlXcbSat5MtFnkRafj
BuyH9iGAWswvMNAhrKyaPiQWQ/s1Agquut8ZYWlPuxniQ9UgBx2cxnxmuJDRx0TVZt4NZAX3wgyd
/bwrerQDuQMBYN71kDejyh3vdBHMZeuLesdi9KgVLjBRYFl3Bnlux7nNan8McEGj2zn6UCz/41nG
vIbjvHjeBElMrBmdVDu2T67wldswJjoFfiXCSKd6N9BX3g3J6N1uzPA8H6Jg6pC8g9J93p1/KkzH
P9wm9ON8CBF7fHRT3DfzLl9IspENQgsYUtVKRYG7jqSmXJNp0/Wxu9EE13QeEicaC99/tVgEI7j3
/syvmI+HtC8uw0DKyvSq+fj8OyzSZqoa1ca/j7dB9t7pHWvbykBSz6zuNRIAGxO9VRcu6oYdjuno
n2N5Ad1G9KLczC9hVIteDcKL1li4hlWg2hXrdW9st2rlADmb91PqUftY0o4cSjXeENqRrQZDiW6K
k9qbLKeGmLRVfJuP5c2EG9WMYTfvzk+ENQa7TFQvomJekjd8HnIQ2g4BP7ysONfvVRtW95FCM6Pi
fT6SeSimsK/FjBcciw3pEtnRInKeXj8fG9KfPNWy27wDbeQvIjyy0qv4rPptdO0rC5AO+Vn0q/Pf
qZdYtyAiQkuRBV6EWreOVg2rIh6iD1rZzlMBT7HmjKzPjhiiY0OM50Z1aesqCm2OTFfjvzgKHUHq
yBjQ+CTGx3xYcHo3tEG+XAAga1Bw9mvtINZDX29/0eHBkTfgA6lwSTGYpGBoarp0ArWmR1j3p9Im
ErVnne6RK7mPPKNaN/9k4fnLwdCjl6zIwnPnEdxm0Pm8xRXgDz8YmRWE8HR2MkWKkcRJfEpaZy/M
yn1BB+m+FNNm0gitmyIB2AvzYWk1aC6AuYhNW2JscyuPWiPle3rONVFHelLYV2Rx6sUvfdAzzYis
cYz3VkFAGzAEziM/9iDnCU4o1RFvFoGzr3VZ/8eeGXS7VpYjdlGPQQLW555oY5d1fVx+VIP6t/ab
8aqlo3pRcnXYYixGqE9dXD9xi2XIgae2c6R6sTuscO60CR1DAwSQflTTv+njG4LlGd2p2YmlWhzT
PpWv8bQpcY+/2A5+mdCuXt3xPe7M9Jr1JBFV2XDW00hbcTEQbpAWGgxZXUGtGtOUxeJymTf99Ghg
XNrmwBkWn3Thgtd5M2ZO8FrXyi5BFXHup735eK17P6E6oJCkKQjREIJnQsYEDUO20jGZ2Ex49oii
6xvuxGsQx93LvIflmPydBtr0vNvg7VsIzSQHdzC5lOC5qNakFIic8ow4xHoUfksMaRN84GbV1jma
gxMye50pXXjXdMU5zhv9X48s0yi2ox68zcfVsGCg/NeTCFUPYT+Euw5f4lGZIg6rmMBXTK+S4T6G
ts3Htccp5R1UtW4vLKXay/zI88nnE5Yg0YVD/z4+P6nTeEU5X9zTBKo0rSdzrO9dZ8s7vhiXYiWk
4dx/lqHzo9sVFFFf1XFvZmZ4DBKqkswN71lvR6sRBPo2Lfvg3iC9CZyy+FLQCBerAO/ekuVMGyyz
Xh5V0j2YfBRfZOBsitT5EFSVWPIoJHQZVnCncMyqo/VZ7JYa8ofc6cPTlCR4Ggs7PMUdngBrgiYx
B1jYdaec543M9WLd+Wn85ioDWXADLXYcofYuIqQKXS2gcaCfzqmErX+aH6mZNx56atwAKUVdN5y8
xCibWAPxdkwP7TQemX6jxSjUBitolh/mv0/DliRVcmWQcXsbu2z1j7ghY0NXkyfTm/joGV0KfoTj
WHCJAJD5eI31SrzwEhAjqRyP0K9gkA1aeHWL4ElJrzm4aMicBSS1BP2YdtIGAehZ0KlICyK39FrY
Z19xq3UlSFrzCnQZfsp7y0wTo4W57jGavzd+TSykaxfXPD7iHYjf9LQroYeILUj37scptW3mMDFI
7fpZZSTzRZpSHOYLtWyZ+WhcWO64Dgjz5BPWqxPLnl9Y2upXN7c7ELyWf+7a0rg0QJuwyhrboHAE
aCG+d7NIgrvj0UIZ3PRlPjPqWPujNCVAHhMjDP7tmlE7r5J1PuD0GQwftk/iXedNRtKY6z0h846P
MuZf5HRfz3sK8utHQliSSmNAoW+Etduzr1Y/2tfczX+KlFIhNmBmjYnh7vzCHI7R9KgPOx7VEGj9
aX5k+8UtR0hFwVXFvT3tZlbeXCyCORNtQOept51zSLl3oIOg5Ns1JRKRqPKu88a1k3htGYjSBxEh
WkMPuE310qapqqOFoa20Mdq6vFbuZ+wH2okC4/9uoh5dSgrGYj14Q7+0BYtqa0TEjPveaFZDNBBS
M11YGHyibZCbPxoGn5WmBw2y0tJSN46HWk0J8pecDPetb5T4FAbkqh3+/DJV4lMaEUmHaIPQDJux
ocMcwdTczZGmWq9Qt7BuMznYdriRyCDknLeZl6PSVtpLE9JzLir5QnCDwLEVZ5+aSJ/A8qu/AfYV
33I1yLK6uRfw6mhGRs7ZKyj6UEKbtQ2fWQm6uh7T8RhbtBlki6kDqPrJzZv8Ez8DLSXw9/sMbx4q
tnQ9H9fDPNkUJO4hs5DBR6Beu/rmj53yN5cJ4aG29hlGjUVEXVE/ss4P105qKBdceAmEBrshaNxJ
TiXi800gxFdLChHTzbHaIsR2AdfHyWFkkbmznK6FxNLmm96sylednswqEoF4U6E8lIZGiV4LHr3G
IjfseoJEmk6Cxu2zQ6GgWR/iXN2QNiNfWRtNkSJu8k5S3qSM7Z6+6L0HlPNjDEwIPY//2hINMI0T
sJSHyPrbSXEzvSD9SlugZGYbeM/cwAcCU6Kn1v6Mx6mHa/nG71qKNfADEnjGPliRXzH8QRnzEyZq
/x5W7tyHJuUIso+aieS1UgV9P2XiNoDZf503dSVYIteiRCsaYkDCs40oftBJgkQbgyGWao+bGdXF
G0J5obpAfo073pxpbz70703q5DpMV7GiOUKQbRb0DKJsKq9Njn05EmZSZ3us+A39FqP96Ak3Quob
flcKfEFfE/JU4Iy7qmanMafDAmOOzb6pw+4yD0ORJbsLS/qn0KJg4VrExcx3oVCqEfzwUMKELnRm
D+yW066flgaLP7+/hKWzCXDMwM+of4kqt3+sPrhZTad+Fg4tG+ZZ/g2zC28fykGcDf3d6OBkzI/m
Y4Ztdvf5UR+inm4sRe4shNJrLdLSi5MXxFbhrDqUfl+dDIV+ddG39tVt0AqNmhI+Y0LhIc7w55qw
pcJOh15XtAskePPX19AITe7Q/ur3Mkpw6AuAfZZyLWqNy9WhDFjWMPoZoA60kDZNSj4dQ8ijZLR5
78umWntUKE6mMXYny6nkOhVj+G7o9oM6VH6oK3RFUUWyqanpb2Xj91umsVC8GMwfjWZ8y6gJfhe2
+WGIuqPDRCylkYK5ZL5QvBkifptfYBTUckwxFve2kP7etIZwq1nE8Jb0CwH1ISqL0LUy6FnyLbTk
AfPN8On3mKBzKgT/HE+q5p/jcVH85+v/dTxw/9/vwfmKmr1Nm02ccaPooKxQcm29N8xV6j6gKjtR
Kr23QpfmbpAek7TpWZkKhaR6AVx02h1pAGzrSJTr+dneQ2Xi4vz7Z7eGEb4me5EGvIWUoks6gDXN
6O5GpslLXYVfEweucpa6eP6zN7glbhx4bDw1vzwX7T3PRHNpph+WPZrP2E6K/fyKKgR+EkdkDCn9
ZPMKoLQVtXkLEVKx/HxlhmTeECIiBOxJ2vv3C9Lcvvj8ief55TU+lAPpDUBWp5+GTWLeCkE6B01q
d2koUFRCRNZ3O9fHg1WOrN+n3Xmj5+pRoZRy0dqoudN2axFzDeZqfhLfOeZ7DNpLfJerltXEJaSg
e+3d2r5WOW7gCvfNXmM+/c8xaKToITjD12HjNBRP4obc4umFXXahsVudCyKrzwNDeLsyGpMut+d+
zU/Mm9Dori0c7pO0fP0MReVk+Cz1NMMnvM8Omcz0nQEBvSLtetrEpL0ctQzzhzC5BRqggDpacp8o
If1N7QfqziM/84PSqYJ5+YOVYrYTOoHCZKsqH36ibRSc8W8+A6TXFQPwP05ODftBS1DLr7JCB9Sr
Nv7C6Xie/udxL9FSoArx+F+vr3Gh9SlMJBaS9RvuUgPOotOuazVlt0CCbxr4jXssyG+DNjq7cQTX
MT8b8eccSoMK5fyzYiIxKESEabzRVcON8TsXB2515Zfp0G/gZqYfbNK8X3ULNdT8gqZRPlFiiDtZ
Au0eCEKF5RJy4WgM1B8D88upW+OSSF0+687cmZN1yy8FygVPHrzAeIfzjGEBN8cxGDwCSxol/fJI
Wws8TN01UV47LeqyB7k7N6uX50FIZx9n8XjvCF/YqH0crPu6G+9ZiEfIn1KsdUb+qZUjTiEI9n0d
+BaJBVZ0ksgScYdYFbbN/GdevnWmcTe1DI1YmLw6YBV+B2n4NSiMj83TUtPsNeicpaNHwQudXfma
DWl1cdH5dc8AmP1HhW38IMD7rKhlJx8ampIFKsb2pQkpvSZIz0FvC5eRLGQCrwAhaV2pbh0tFddK
tamJV071a/DiKTwHWm0hFr0w1B/LV79QBRwSJ5aPtmoIY43zEkB57f/iNrixYid7JE3tX02Zfs+H
VSJ0t0FaEEjb68C3mtI/mFrAeayTFobWzPwOCnHnAyvfApdxVhv6L4piyd0RKMcsyOa/lWx8ZbSv
l3Ac/W0X9tU98vg2S8yGe9OLq3vhRrsxY4Lm93g5Pbszn4OC5QNjsb7G+r+WLIc+IwoorZe334ZX
jkstIsyd1FvWI81AbgL3VtQdXVgf2yxyl5MPdNsWtAz7FMiioYztzjSU8AjT9aRb8btXuvp7NNXw
c68ziaCD38NyNzxUmvNMA8VdeYf529TJAFqJLML+OxVRp0bHsiGs9SiwrCNybLoz0hviJ8fxRKYo
6eAdI36i2NXCLAt0+tHQ4cTIqTK2Q7BjAnRCSBFoC8obE5fO9nRy20xxDDQcJ5WJyblRz1qElVii
VEXFGQ9XHfT+zuu7swpRwCprpsvIfXs4GocRgFzsxGsRoBJWug0fbfMZSB1eWJ30F6I4LoCiYYlO
b6bWGti3CXUL0nt2UEezD66XYB10IWqEai2t0STGxMlYTVnmZvR8nPvh5ArQpLFT7cR86XD0X8KW
fkhtHbO0uGvhKE5tlXJ3aBR5zAcL7o8SMKEU8sgaTiczFDU3scCojgjsPXW1jqiscbfcW6KHGLau
beuvIeCivoH6jnItHJZNDa8z1FHfZBktq6nrU/WRvecOCTW+yM/zxjPxzoIPWEVdUdxMN7M2bs9a
xpTVa1X36mH6Zxc6A/g+DSER15HVvZlN8ZaS/uilpXkmA12+mK3gw1Nh5sy705Nll7fA8faVR+0v
jHX5Au0LJJzjfzP54y5dZLipIxt6KCvdaVgV8YbdaTbc+iZkIlc/jE33YuYmPyvVk7Sz5kjSXof6
R0YbOUTmC7gJdKc2tICu79eV7UtQUz5+SMW8qsnwHEjzOqZBJ7c5gL4FtNJhlzuwkGMPszJgI5Sk
KuOeLuu9rbZvJtHnoCUU3n4AckXN3Y2MVQva7fhsMP4fk4o8W8thyRk3cFZqpxCHwu8owanlI4jS
8lJS5TGrxrxVMAAXWuediGTWH0rJYNByBaETD+vb8NfjrnkD5uKdVE81j3nXTnmhXvsdObg8u8ze
q4O1I6eVWBfa23MJ21RRktpVnbPOSdfEkkWnbgzO/tCzZjJrPm0X6ynZny6BYDdurfa1LAjk8XOT
hACgnCniv6XhtNkmI8rDKdPgLFwYrMVwS5vKO0j6RVXmdOd+IKHR6JInIwXvWalcf6f5F0cQ5uW0
NzzKJZp6z2LFQa7xfrCtp2kq3Tm3ih4338jlyV15PcaUoRXVwWKPGfnoDa+xYXKKtkWbX4qmesBo
MYiiVu2Tb5aQhUoIA2UV/yUf3j5PdT6qRIL+Oh6vlpi/RzFWNjWFH0szh61JlNxWybh70FEWW7w+
AZPNVDuxekjwzXZLWseQTk2S1IKprVeP/Vah8XzBePgnNXp1D9VluJjDADXEN66hBkxT8wTmtcSB
LAXxvW/ki9slqHs7vs56VN9J3jtJHMoPn77ITsTI/6LExMpua19FkMltm+jKPlaEzefUU3sJC8hg
JCixMtYr+5hJ/Re19eGo+qa5MjIAtBkig3VYpSFXa/O09clsaXP1s4bjhmBn14Iq1EGLG/cFVkOx
sXPP2SqaltJej03KUVRu8jQZViItKTRWV0NjtpWHsnuHwY++WLNfUn8kXNzOFOTkdn8ex98kpDCx
M/14j1/TvvR29zc2K2pfrUm/UCnEkQgwPpChfsORHWyFW8CMTrzh4o8SBajOZes5GpFFhesdew0d
oERvBlUzGY92anzi6GDSGausxQf/XQNwfhF+vaybQr9yltGBBOXuwK97S2r03wkQbpl44j7ySY9d
C8AtJN0lSM9AYYFrYhTfqgEtamS2I4kWub12QqZ4dkfriDJyt8s7rVwxofTQ1sO5j2TWcGdNDm2H
8sFTm2JbmOXC6RGl6GlVsiiROnJWQsvTMCP6mAF21XrlQ7ZE3NEw22FfgTZQBcUBDuaqzoNubyNI
a1tv1w/Qfo3KBJ1e+RcoYNT6vGKYvNJYTkf9ltTZX0VRC2oNZYDHywZXQ8EiHLIPphUaQljqilXg
LfI8ztYKIZeoos+k+AH9K61xSRYruBQDMZ8PPG4Bgc5BTQp+XiZ8GsH0RxCy5Z+aongoTk6O8Vh9
zkMu8MJo7eNcY/TI95mria1RotBOScretHZCPoDSQzQKP61vzyFoLKMtDK5jT1oZ0ZnSLm+jKi6v
bdpVD0ACw6KbSsOuAorTwPrwqfZSWROuQl0rVVTGdCM9KcTJOy1fP2FU0a1MM2/t+tZvOYry4qsG
NFmM5nRqVqjyWXvEtXGM9ZDkbmxbR1Tpz7JBvx9jHdgXTWFsU4AM2zECi5PjcEPeMxJ/PieQayqw
ZxbV25Qp01YEfH1A4JhDe+B+cDstNFendGN7b6rh+3vNsyHvlM0tls6HMnUwTJnAdS4pRQ2myleP
gYIm8VYAXTiJUcdVpNrKlkURdoWK2Z9XJdWGBcay6Gxk6aJ13sCoI6EYFcDitL2JO5DDL6UPXygs
cxIzHwHSkCmXaDQXc4W9JXIWm0UcXVvnuxhoTHrFmG+1Mfgdw21HpPbDgKg/VDn559D4oCfwl7T+
rEvo8hZom2yB8lNX7Fx7oZSpsY4CcFsK6bP0nKor4FQfpOOwrhqX+fWIoUPEBM3lPfNrFQ4i8yTw
c/z0urTBcSLOyhalQUhwWJnFq2WZb3SWtoCSMNgEYNC7I1L/BORQVPwi6JYAD1u8BH0AVdzpENYL
KVdRc+wrEgComgaHsoFOWBfWW0YGXiF8ZFuZh2+H8Qz/pqrCDsH+txa0xS9hhSE4nTTiThXXj1FJ
ENoVuHP9rHgrgUr1VdPe5nOtUTq8R5A+QEIJZa21jrgFIha3uvaXxoh43solwbievAaGtpZOSZEm
/maVIvcDl9ZlhoOj0Qw/lBhbXx3D9yfZGDaiB22gjp5h5m57ECO6GwW4CfPw1qON2dCVWWc5IXgR
Q/rKh1j3Kx1lh+pZry9EL4MfLl0cXL6qbcq047bLLSeI5a0pdahAclOCLr0MMvOWtXLuiYc8BrVQ
7mUdKmvRpj3YGah9HtocphecVzaZqS69Qk4IZx0UQPN9k2SAekQmDpLlxke9QdQDIsnw+1ep+jcg
GANptEW0agqB2ybKvC9qEmnpm59dfmGGQjq2bcq3AE/fuZzMKGbfVOj0xXfdAzKNNNiTBG8kRXYc
O/OBHyfcSbAtDSgHtVZJDGgIBI2lgbwhnqIWhqTZe2nlvNuJclJbVdKWBKwv2j24OVprxOoOxkjY
HP7y17ZDzNQaWv4H/vwiCvWYGyW0Ap8b4QsrCO2oxsHeI6pexgSUlXl9s4kvrg187gSIUKZDFf+O
BuGrQAJwHhwD7aVOHrw0UAU4SY+dgAJAEvf84lKehIEtqgoCutkKCVc2lKWVWRmkMGlk5Q0hqV/A
QlyGD0p4mrOUoXfTWHLtqaIXfOFN/q0DnztZiYmqU+1P3FzeHAFGngrPZ9NnFbbmY9dQOev70dp4
tC0groLYqYuDowiMHCC9MqP5S8dYWZpO7K7Bu8ebwE2OaODchZcFcqEw7duSxktmbvkyYkHpbWiw
md7fGF0RMjsTd7bGNuZVPUZT7txxEgEnt9pn1tHDz1r62WbabUeFyPWiseVXaXXvqVuWvw3KNhLE
vAjkhP36iyvO3Riu7xAiPXjQHQm3dH10bjW4q9agHe8O+VqpwOKgUsNmgK1e+n5/aFB8LOHcvEaV
iI+AAsDHRqyboMBEZpt94H8K8UFTcc289J5ErARbt4a4i1OZOf3fLOsB2kXRVWdin5bEd6gWDgSF
T4zZLTJ/RAtVXwBNCG7llGijSqNiXjtRSXlfyz5LrnUnh4NUo01G5XETtNiDlEHdK9rwoGITnxMB
5KjN46c10HBEZm4vwknF2/cBJAvwI5Sbe41IbriIRCC3b0Xtr6syV86efwuUAmcR63DiYYCDt9G4
9Ruxre3+lo3C2GpZMAUkUyioR+YpUs/h5g8cSvRfKDCVlYqDEPO+q+88E1MUAW3BRTV/69lfVWRw
Bqt6vLph8mPG/ltUFN1J6/C8QcPIN45DJQ9ZsvXN+AZaL2WZPcX8MTleKwBQ2rFvlnHDK8Ffk0+u
dyROKuToYE5JNpHf/XJdfcvIae/0TKVPpqSv0ejnn1AAIZn1ZcAqhnWA1ibqlnhCc5WVNug4fDw5
V9EqhyJNyLlHE37CQUM2JY2vg7xqQ8Dk0tcJncZwRuGqBRxQN0c1fEoFdibpyoyEjnJ2Oi3YEiar
LdC+npUuMk4BTIQp9iDEjLsK8tzYq17GNUky92h1lxw5LwuMcks/yV8IDOVgg8Fv9nSshjFVV2Q+
xsvONahZYzo8m3gGFyxJo4NeEEuDt/6IM5w3Fd6gzr9LTXvPXQvRaz7ukq5+Ki3NobjW3mF+5CtG
jeFeSKCFMVQ+SYOSG6XRnW1B1Ze1uYVLsPmDyjZfhZIcAFEmW7Cm4R4YRX5USu8GmhPMRFTvCqaJ
v0Yghxgrw87qfUYzqETc0eHAxu8ZZ+mWHhYBvLr/WSerzkkxPbgg5SSeHuwwwxKgASSJiLZo25Yu
lRx8xrCZ0Jt2a98x/dXQZagylTc9Y55lV91uiMldbiZgkGt630aFhaP34rWWjU8EHQ30QevRo57c
WIn88KhlU2wtPrWq4tbGQqBvywLpsx8tNeAWuvTDS4KblVOf6aTFAh7gNaqEjkVcwqRO7XHohZ95
byWnwmozqAzobek2s3AxEnU9KFitYGL+0UrJ5MsyScURtLhb4e8zGwlthrLnQOogDAeY3ElBOK7U
qJiNPYo52lEtxXJcteYdZ8ZuDLBmazDTF0w9jiwpSdfAsEsWcHGDpHRz3PLZ6SrmLO8HsfMjqfuT
jtJ4w2L3jm1a7E42HtaA9/JIGU5Cp30Jh0AcZmp3qqenQfcZXyjl5Q0T/rhWXgCGH4l1b+8dFpIl
WbhANTtUsm4w0FTyT50NBMZWzRfspTVMpuBhq+WuJidapOukUwmzGkB/kPToGR+thhlXdg0o/QdB
RzW4PaAnusnNEfUlt6bhWKjeH8dPf8M6+vHdbw/M/z7xnLsI8/BM4sytssm4dKE3LSs4ufw2P1wR
RP0roCsMnSlnwJX+0ilVcDuqCJZNYE24FNXfTzD+sK2xxuuF2McehQ8to86vptEO5KG8Fyx7T/ph
0MmbGjEs4A9U+abt/LvEEj26pIEkgRHfOguHlgsHt4eBvzUbE7599aCs+GY1FRp6nMWNLklNbGoM
hf4Hy6hyoVpAh33mRNipkd9bNlmRw5S2Itz2fYhOpqy7J+ks5IIg2ga/238xjxiXo2Ph8NbUg6JW
gh4wI2b7E/vk8Bi+/hp1tbpw+E+xlAskYHGQ3EleRl8nRqLy+pO3ZxVGXaNtjiWtbbjZuVjEWzJI
c2xlQM5pCXS58uowWl1SUHSHEd7BolHplyUtsVlBQPRXVkFddhoYMX0thlUlHWOJc6KcnP0IbtJr
QpD4cs4N1y9V/UO2XAbRY2woE5Hl/CGlQlxMjJWIsxAeZhu8s3RVueH1MHtI4iSVYRdKMjxiEDp5
XhEOW47A2jIWEVSAcl8xD65Z+UeN5d/SIhALAqy6EjkTLJYlGBPRs2rUCpYphJa86op9Hnp4wAib
s9Q7Zcxfg8Eiqi/sR2bxgSA2oC3dHLjd077i8mcu2VPrcEkmIFW6X2i+8cyahrDsCV5sNfKmDOGF
pC8Ty5+HUrN9kSawOWz64J69/KBFu2zU30nryqikUSwF56BNYCuU/UjpsHoifluVY0pDoSW8RA7Z
u1edPY+2urCxvGXkXePa1LK9jCyovSOmLzcfcXlFxSlg6tJ22ktLOsDSMlkbhoR6YeLw5FCClkNA
UQ97Si8MhA7zOyo7ySnSHGa+jXXJmnCDmfQ1TYzuBfjwrs+dfNnn9biDtL4MTOULXs8i49rc4RJh
kUdBAF97vrKB5gLS0llKWCdnDHYITrwuecHtn7OW30fcEY4s3OylScQ4s+b+QtApeslcpxroUuI1
XsaxdY9W6z1U8BNFTrqhokmVPh969s7k+xKEMJn2cKA8SEwtqKe0OrYBJchGDD9jBlswzFq+3+pb
cxqS+tDHQ9TLVgyTuh+8lWUAulkDMMYy4EftSNeGKIZfIl/ASXEnSuO4DOsXiIb+AiE+YBhtb6LU
3lqSYqTT01AEmMPdFeF1QgnAC4uXPLvbPfEWNhZnouv3TgFpQXKpwM6of3khLFwHkZEzEQ+CkHPA
VaNjXbrcPhzYIiX5iV5PIo4OkpJLsTJXac5qMByuuGDyZU7vn9BGd1XFysYghMgji2DnN/rOtn2W
q0NvvKtmprD4w0AY1R7LbDipNAAy6u/xuneDeoeC+RoHcbuRad+vDLabNgXBU7VWgktvWqW4MfOa
EaMBcuVF2lMrbMeJv+Y0y6Dinw3dc1WDg4g8uRORveb/57oMzYPBFU/jtsYP6GHFd68KBanDCNeC
VBBvzxhZLJ3Q+ZWVNIe4oOn3OOkLy/j86QPBTZGCBB4Tij5w2j1wmFUotO8we0lxyO67xj660Rn5
FHGvgSThPVR2AEolofZUHbGQvyklPIQwOPXbjGZfMOAqR61PIDxWlxX1lhcihJguqEiUQjc9U4QI
SBQGE2/UQFB986fqzFc3Q/rZkExrDFwfY7/3pYanCgO+2t4qE0lvHbD0K4x+rTBFXIzNjxaI10AX
COYK9aeKMn/bQq+Y/iQaaWvft1YMD39yPzlR4jynpXtqY/dA2R3Z15gSs1J9Q+vDaVk7J6Z3JZFF
HjDEhkEYmHDXmT8w6ThJakD5sX9w8wpB7BhPkeGEQGv2Me0A/4B+T1fSCx8oqQ8lAfckGCMaar6x
lvzw7RIRAWyVahOGc+6yZUw6eZcQbyOmsy9Fm70wtJPphXBZbNJN0PV+FCZIDcVJLts87TRwNfa3
0ZSEOkESQngZkfKkl1B1nlzzv+IkRzDhEZVT/zUTbw/4pt52eFwWURN+0lyk+wjV2XXxJaGdIaQZ
xoPRKwNzVo/Z13xs3jSaAlYem9/gBB962a48RrJD4SDCIqIX8dW+0MnjUxppct9JzYPSuMZBiUHy
xjhq1ySD0/LrAjQY7qJqGswdTo/5RZlyDzhjokBX4H4OwNmV7eAaDS6+9n+IOq/mtpE0iv4iVDXQ
iK8EM8UgUsl+QVmShZxDA/j1e+Caqn1YljXe0UgkgP7CvecGRyrr4NhEIOvjsMJj6BnJtme5vmJ+
veyD1KHpGriLcLf0MWckF7GU4LSdEgaFAwDEU9d1ZMhlhHZYkok2k/Iu59s5XsHp0JfyGFcj2CnT
gB2cDlRJSQ3HqYJbPlWI2S2lzr0jk/0k8dtJ8OtrggvnrYlZ4dlYXpA/YusFRICPpvTWRk8lMRII
c2NZ7iP6+YS3217CkvmIEWkx7iB60ER0z0N1whg13IWuVSC8J2djyLZ+eCH/LrXev4XYzsxxOmi9
YGacmO9RIx5N6UraicQ7pzQ6OPdXMp36x7+XsEaKKEL7VwP6kES/enhAOO3R+WFQ0Scs6hlqjK3b
x9o1d6InQ/V43K2pQZ0l8AUn0PmUCt5nN66O7CxAUAmwDXIyXkoW9XyW5idUj/DQAzLTjEbAhuLF
NZejnFTRNfOed8+N0OHDwzoWrvkhxoTQ+k7dsNClsHPNZDtlAS4DsgyGM8Az99LIiOCs0cP4QQLH
dcrDR4paG/RYXt3cMkAImN6Ja2WHCLX+RRm9tq6eg5GNZ44li4khk4IUPhkdObNfs2QiOU/Nfpis
P4WONnpwLjh0uX/ETDyEV14dRG40nel7Y8z9pbMy+BdIgVfCBSSsjPlhJ2RZpnbobnuz/XBmt911
2XfE/hAqSkkcUhxf0mCYz0KsB8EGmTy3q4K44PNd0T4PIdpSMSS7ejjy5vj8XqSqMrA6eag2GPSB
eyaA9RJAp579ISVwLCR/NjCBhuTF26gZ5n7WqYVD1wl3JkOza/iFiU6dson8RS+liu817hjpEsvu
Zq/x+FONAIaRv1xmGCoXbPVaOR4GMAsvRVq+VqjkziH4LWxj9zKDWpam0BKseG8MZnVsZJKDkmi1
X6k9vSPTIo7IbMxjEcTmkZIxPwSApKYWhHzKWidfUcIxL6mgl4fvs1ehVUs1lySk6mcSOK5MhIGX
icSjLRHp8037RcCuSwqqMd8thnvrVgN7HAfEmA1LiGmbh+6NKHbmUKNA07OoulIkjD48SeuoGks7
Co39xFSyj4sdNR2BQBUoZdnTATIJzUs05gDG3HZrN1weZdxzt6KeeyZRQIAmDduvoO53wehYH5ak
hFahweMl5WClj9S3/bRw4tqk/JMsm8LYvum4jTYyy0FSOO3COhb9zsq4UkFw2Lu0m0yqdEc75TEL
cY7P7BkuGxQA7WsmH2elwio95OV8R9T9LvBEfbsWFO7PkNnwb6caXxXSRTYa60iPjd+t15KtORnO
wy1qnpaZFl+YnEQHcJuI4LRwKztzPgeNBRIkqfAxBR72qGngxuzrV3NBHJIb+iTi8C82zereT7xR
MpcEdAmxd2wTv27bOE+ykl9sDtZkT6d3r6xIOW2zHkk8qlIE7kcOjIghYqneWiW+VKfnP2Z/kX3q
fVdO1a44zRGyKp3xW2lpoC/s4kmPaxuOoIUEoxxcVvo8Wsc+zr9N5JUE+Nop2pbO+8jYgb0XSWn7
I5QySsML1RJTqJH0WtAlzd5ircx/wWVv3+bd2Wb4uEnywXxzovC3VrTWXz5Nf5aBdaxbsPGFVj+6
lACKhmL5ZMUEuxIutoqwU6+FnhdH4cjiOJbDfy///5KeCATLMCPrisUnPh+iYANsEhbzlFWejfpL
CLluSAbtrmO1fAn6/LPscST8+0rPE+krNbIMT4KXEmnUC/O2eWtIhctn+TLo8RlQ08NkWr4sMuWn
OHnOxD2c0VADJuo0e2ejMBGca9f/v3DNLmwsClSNzdO/fz7K+b//Rxl29aXXXtyFU12PuNGqT69a
jt0o4Z8oLuYCdu6BLc4vzWzxJM4efHwjhCaXy+IJ8l/5VDVYaGVmBQTSlGoNc2JeVaOQPNwT6Z1k
7AKjtkYUq8uXXR8CSLEj/poFoXdCLsW5Mxb7f3/bLH8LZhRByYDjxrQSp6SLS2I/AShA0Id8np1l
Wxv2X2PXe0d38n5TQkYnfIA+Sg3E7KNl7jXSRpdGdiu95kH043lgJbnSA/EDNfrkifkr4/4mLafb
DLVqnliVLR0im/0Mpi9849TCb1aOiv49OOo0x3qLDAMRSbWF+HH1JvUgITI+j62ErDS9LTG2YIng
46Vu+aRFPXhRLUFfKNNPqWkXsyjFERk6TlUfVUawGc3pyPNd+V0CgEMsA4ggEszyl0FXFr/qGmQp
j+J/BgLhI6c5LX4JXdTEEDFjY5RZkmxieelapRLmFtyeHFojeZCvKgSnBt711s3nNuEbJxLgSj5z
ps7ddHR1pONjtMChCu/J8k5sTXHdyvqlUfF8cHOWcFlRf5cGfZGY3GafEI8mrZDUDO0uR4MAv+Bm
LVRi8g6QbE/xNzjecVMN+lUEHXtzWzDsLulKq+5JdwRpywu4ZmB+4Jlrpq/0P017VoqQHMFjpcHQ
0tj18Msb4k2vWOfheJ4IFSPZmhzaM4Pt9JlV9RVpxtbV68M0WofBKX8ZIX5MWSNTYUFFhqaJ+zb0
1qzaSl+CFvUNwxh3yDbFJiokM1CsQRW89wP3yD3HG6D6CvUdvz5SYekTVflk59Gaa/7NUh3Stcq8
L8/xOaW0DLRznMXTnrwspl0sAZBieFejFvdm5KwlChPPO4KyAwqkDXpyYE8YazcYITiPG0SjY1fA
8HXPnkLG5nKgw9nVN2ZjWwDLcVAzuFRVcEpUnBJ8SxPP7QxXqSL1DRrDq2rMGecZjJ/GRXwdsTDQ
OvNrNqYtcrOJFCQkaTa0XV/3uBlEkKyc3k2fVN/sy8xpV3YePEbWigGRMUuQG3yoKTtOWRGscrBB
DLUZRhCTBax3ybjJ3oyAUoHsm3QSkCWKcasJkovZdctBHDtrgulYXuj6DYussDjJCOygNovTK6bq
PxP9aqzH32YcXKVWMntIQKBBLOEYIbNaF+bHWBHrGDubrjGh+lQBUns+k4Zbb9PEvsPiFvA6i/C4
hNqqD/mKqpumPzIAyBH+4CylC14kNkw9DkT2y6LUPlszgJNVR1y6xgE1Cx0yqxOtyDaokNSqB/gv
AZJqjTn5I1wnYT4NiHrXMTJEqHIgsmdKIGVEOybwh0Ev6KyJZd3oy1EBhAGPw9ieLJvwbZrWHBkv
bHcuv002MMpzl1oFIcYOY97abhsS7pp0k1FOprgw61TaW3q9WaNRLCr9IxbyWYU4WCscJSv44we9
QvLWQ+leM/4g7/EZDukiLgaT2Gb1T+GALOzaJzueHtJkFCRT7ZVI2d/snOJDj6z6X+1sEme7mQif
SNPob1kxuRyT4T0dYuo3QN5MIK6jLAmLGCJcLhgpVkjLn3Pswdu0tZGQLy8t8pG1rOAFeyOB5W7o
vbaqYB0VN3QcBgYD4mw7i981SRweOOlz4WgYNJ1vA0PiWLAxqUpom1QN7G9mlRBe7MDeNzCkS/Qh
GnFhU12jyMppJnS92doeljQ3jOhVjVBtTHvYNZPxMbnIQUzBoJXqlEyZuWIAkqqvXo+HI0ban5LN
uJnV/WmK5/c66D5ZuK5dSVAEyrRkzW2eZYw/UOYYnxroUhtUY6eD0JqLjqd+4GbMsLPvwrDak9vN
T7oeFKDyQQ/3zU1TrG0Kh0g2y0n2Ko9s33ylE+nXrgBXm0/PHYYdUTL2YWLYbVhdiLQxLljt9tBP
D1gRwTtr2V8xTN0uKVEiDOEHM+YXCM7NmreCFDQ10kIv2Kh0WePjhYtYU1UHhx9pIyRsLVTw3Yre
iCVcZLLzrXVB6gM9D3Go+1w077mAXEwtRbHI1K1KDmhekYhk+iZpnBeU+eD8XDBWLls9got87jLT
J2j1rI2o/kDjWesJaQTXkZ9Ll+IkROwi0BqPWUfCNfQ/Ec2sM3CckT6NN7haxZqoD8bIe2JAlOrZ
EjKlKadM7K08cFa2MfihZmxmD0xa0Rlv+C3ZPlhfVYw2iWw50r6mu4lAFHhCA2wvKIksZe5Xjne0
P6c+Q4jXOuRZdc4Xdxmno6gZ2rYI49UjG6nmZ24Bns48I3TD+F0iCmDnTtREww/fdEsCNTK83Gu5
HfksZTX4rP6tjR3zFhvJqoOtus37bt4oUgGbxOg2ZtxQ2fYwVA2OPerAemW42juIcOQcBQVxqoo7
8VPkgLodYehtCWo5gZNgRNVPzI98ZLHPCIIwOiOAGgwKmCXxttSno/B6IMgdUaBuquKDExUHc6DY
SmMlYAHW0D4RiwacpLhL12E9W4fEmttdrRXPjusA1B8H9D7rudD/NkT3dEaxtgIWv23UasfYs55w
QqOvGa38NAN/YDdRHdyowWNoS0YKB92mhOO4nPcFkZzzTGZedLZHfs+4SiCGF/VWc4zfCj0fttEM
uLQId/qIDNDO7wXF7h4kwoLp43O1g26N1g+1x6pX4om4H7V3lTsj6lPtNvviFL+HYUr/he5lXTj0
UaH3kKLNLm2mPmKgtkenAdo4yKfOVUdpM083rOK1SYd7OhERHjvtaw8yNtEt9ttQG+ekyFat7Msj
5+kmH40nkbXxuR0sH6zxc5ST+yn6wt2SMu5LbWkC7EitBwXlL5/n3wVvKbU4D5uBhHLbzVClFDXi
bIjqWGhjn//iO7POlh48yKHShMw2aKKoCErkYqu8h0zZ09W25mNyuIVKS/8dgKc1bMD6cXoZkXeS
O1L7eAF3AakZu+yq63WBYpz+WneH75CcXa5ZQkUIyiMfbRHs3fIqUTsXHsaGtusmAtSAoTyWoazJ
tB72ah6DI8NIxn8GFq5MYnUoGIM/pLOboK37JvqqTRdtklI7FLbJ7tFsXDYAo8kIvdmCkc72vV48
qlj+kR0hHLNpQI+ECcEYuEE1tzUad9ibeN3QVW/mLihX7VJJO/bOaoPkUKmQ21X91AJbjVQVvVqF
21S+JSb+KgwgW3bE6pB2jue3Vs1xKxVTYq/doo39UkxDqIcc5rNTemt1IbmpmXmHvDXbYMCwlZAX
m5iRP1ftn0JmD2HH/ZZf1i+N8ZkC/JsUxHrPYb3tSeHd0Zsxr4n/5GV7TvA7rkwCs1c1gXa+yAHa
uzJH+1syQagmJvu4rDfK/WDh+Kts/4x97a4xeL5UlXPqSnI8JMdkPxPX04QkuYRNd3NIu1hn6Sfb
7a1muGjtI5N4MKyUzYwbOwQhuDLD7E6uJFLJQup710bpNw3cdpaGWZ+uDeXdI44Twm3KYFODQ1kl
IazUxRK6KO2RhhVq19TzG6H0P2I8UMp/0GKjAiAlp2rTmckwH3lFaiWLknQNThQEaK+dG4N0HRSc
izCBY8yiUDsmTDGxHx3kHNCF2dw1ifHKfh4cohX+AWFLQv3YstFpKYfxOR+MdmvRBpIJvnQJISIa
73euVwgnPO/FsRn/6mT8Mbq864PxMfOrragnqRL49TVk/fYUVQ98dgCxmaMtYUR7MZlM6bLZ3RnY
Gzalu6mUOJtD8hZlBIdX3YZMNWZLxGeQsEoz1cXE04fCL7uOdMe83YOY1paJKAKGYYbwSNpok75P
CmMu+ApOlkRo66F2uAAEpbsp9sR82rc8SgUjeqgBkh9EuxU1aH1i4chhhzfB5z/Z6PepqgibMv1k
TqmSSdXJy2YXkQzGWHTAMVbpt0Hwn9YXrS/WvmNmmohIa/bs4s4crjpZ1ZIw4OLamrhmpcmm1yOl
mMlEBz+YSydSN2NkLTI5LgUs3kFicsXV0vS/BolpBINY3mbKre2YQNbUwvRKPG1KJWnVPomTraMH
Oy3tR7+sLOK1Rjjf6czzYuBzSmbtO5beIl9LEa8ymPYtnsA7J0rQ6LXyqUifdbyI+1KTtynWTkWW
bR1pfVPQUhYzft6IaDx1WspSVQrWn16ID2TWf7RJL7dBWaRrW4L/VoqLSJvX7iKRinXzd6aF7xD2
0VKnFRMwae87OtOtrrwvQ9SXudMQb/R1AoSWaEmH8IutO81XtFrgJ7Q+P1veiJhoYcVKA/W9GtJ5
DYbBF838A9zY2XimPDj2R9UKxlmeyxTDyT2fZyqpaBi5XaN39xbBKWY144DUnJNUTOC9wM42N/4h
e7sQ52MC4EUXMbSFfm5WcqZiDKT8bXnEwXuQhlxG9uzPKKp1kTxMmyQ0hgt3Vq4nzv9qV4ia5QcK
ZWAhTfqSte251AwqKk/T9sLiWUFs6WWumhXgjacEieVnWKFrm7vW71UfHkm49V0nYyvWt9XOBh86
pBAhyH/RAZuEeOHXmh3Va1IrfIdK3zfGDJWGZb+g4Mn9MQsA5lanQDba3iyYkWS4uKxCAV0oWrQS
zHlRuOTuVmV8F2KJPlkhXt1B0dgl4Der2l0CwdyNamGT2orzyUuNApXPIipi4y14Bjmpa70G2p0f
oFnPULNY+VTrrvsb6sAetNoLdkNRPw/T8B4N4uyFwbSX3UnHCLHNTTJ5hM2uR/fiknExqG3iZ3/H
+dCdVd5D6fVizwfuQHlajBLitt9VHXI4zZu3RAnGG2cZMTnY/ouooyFGyheG2fRINe9O9vEP8OLd
oNFGm7j7/KrXtrPrTQgrbXetu7iP0pIxZ57LownmZ1VLx/YrtsIrEwYYCT2omvdoiFm8Z5RGzcBw
OqLdat8ti0WF5zyBfjsrS0dWp1Hgj2qrM+s0JBGMBRHU2yieSdq1MYj18XmaJrVepgJJDhzBqbLP
tqsJzNDTt6luiD3i0o0bp9tkRfYw6PtZLFdn1x0Zo8Iq3DDEb5C/pSEjjOElxeztm6iQ/ESwTS81
KL0prICcmQvwvulmimLBo1Fm2FqfENHUHt28CXy9p59oGgPl4BQeASLHzJARIUeSSpf3N50Y2nFU
onFn4WSk5iFhJGUtFs/G1E4wy5l7LF/NnjaeydZ6QsZd3p2paDaVnNU6QaNcMxnfZtYJTeVX4j46
qsBb73XRnU1IcuA4oyGegPGHadgdYOJFz0YlkBSY5VuTsbMX+ijvqtXWqaPnV7NFgmSP5JHQ4gXP
+oiJWpNUQZ361CvSW0nzNLeFPV9k3alnz7Jw9UTFxQg6OvjYe24wFD66HIWLsANzN0U5JGIi1eGU
8LRxvZgVT+ddA0N0L7He9S9MvHHtQznSZ3GiABsurowRTSWzQLHRuIBNMOUPk2Ni9kBWl4Kqtlms
EdW3JY0Bv35NUdOEbXf59yKgN2xZwQ3sfc6FM7i3HKw64z96LVSFIALCNDtE+boL5Utqzc+4P7Ut
M90lTlezX9UXaWD5ea6Hlh+Q5DMPnhYDd3RxCYpEzNRAvKdLlIBuaiLx1yPH9lbMB70InhwzRSYV
w/bWRi98m036kQbkztO/L8sBS9eQI72jPc13rp0AVOyQ5ggQGYTT5S1XmWlfhFcUF9N77UttX1iB
B5lwcFZsOr2LUOYZnMaEz7VHDjeJh0VsyQHJM3UunRoh2+GbRrlPQ8rz1EpR1/WtBqC51N6UHX4y
Bc2vRV8zj4kz81AKSHHEnkxkXrkqBquArwkBAp2ocQ+8oD5EktB2BjbaYEUXg938Ll2yuQgQkpfR
vThl7J7/fdGJVEJlSwBzhSLeJq6Zn/sG5Voxukc+X3NiKzZ5hXvtk8m5wmm8U/ulfpUEGVrY4RiO
lIMMV4qlSGufnT6/2mpiCKkn7XNrZEhAKPnZd3VbMNjeeubzGoFwxfXZxQrE3NM2Nw5uMZfQAGGN
89mmzr3mmRPuzRinxb8/IfvD92JlBFqXWZYfXQm9AqPKDiXvcnERIRkvL9XEzBP5AlAcC3Xj4KTJ
499LwYg8n+tfCjfW0YPIfv/3oljJa4F3bhRveQHAZTs19XTDvLutyj7Zo+nn8MfoXHMCj41TrFkE
2fNdLhdANAP4cDqedBzy7S3TI2ybbrCFG04geO/4reyKF280hztQZ1+OjGgx6qu2bW66mZsvs17s
BQD4PQZz5nOtlz+6gb6Gg599SHPQSbQJ7PavUebQUJ19GocACnNGy2ElCacOyrOs9ekpb/ArVwMq
TtUwmSb54dgH8bAeuRnzYuy3iYeRsgdwwHIhZNYcwDJK9N9pPLJpH61TiJeA23NT4QLcF2b3rlFv
I8yU1y4FqQdyptYm2DjloeN/CVr8oCGwk+UVpvKYW6HOPotADodhytaYTDZwZ9Q6tVD8Rbrhl9/s
4NDbWdfaHtReNOkuGQf9lcgEWOu7LPfiX0Xs6MQEs5dr8hCOG8/tsG8BJeWfXZBWRLnOb84I2jTF
cMZgzsMU1QSHpUs0FiFNlps3GSFc6wf0x/nA5HOKXX1vhQdMD/FJENPDoboH0o32l3gtYhupJ9DS
Ok71LPPyFUWYvsI75KzJomEoPozrAXou36FKjlNskEEcduCGgf4vJ/8KR6qRWO8mntoPRz1Lj3S3
TNwCWqNbEBt/LW5TNqD1MUarujUr+5vYWr+aBgqavKNo8/SOjPsJVhQDVYfC+Ai5Pl5hi283RfpX
qypsFKT2rvo4glzUs+PVWvh8KOb5478XKtxmG2TFm7MEkDZscNZ4elbmhA7u3wtRgjhKWcMw8p1O
Q1qVWM9AIHSnqJXfrW626xL7bJW4Hrpaup5ls+i0GBDsxRAdxs0Ti0RDNN0ualrCA2138ku7JaU6
NL5U4NKzC9wodcDzAELukaEY6DkD+aQRUA6ogekWmIjOHxCyDhIncOO0Jule00ud9cHWK3PUcCfg
QwTlttP0XFT5XzdR8zYd9Y8ENjOG834d9/Z3Kcff5LDB5S0+XUVClDKuyBQphHFbYokXDJU6w69S
mp4gODngN51A/RRWxIyqsbb1dJj1amLfkl9Qkf+MiqFGk0dLFK5B26qROOYsbNwStcpuYMEZT9Lm
TrYT6mLMPXGZjrtxrgX+zx7oiTOi95DGgcnkGwb4BKcLIhMn31Errstu+HZhY/ia7bLPIzOiZSRP
kIvGYnnRbIWfdLRcyj2qL5ryY6BobyNms11VECAwkyRiO9uuDTEcOLI8ioVuV9IidYtcrbUIToxU
Wu9IRaVXzMVwLhtr2uiq1VdU5OY6rRyyrwvgD5Hlt7kc/CwfXxocFRzBxpdAgfLkOXS0kdZ6xEMX
v8MaSMLYWVAU4pb4CWZN/qDjRcUvi+KrTmCYLUt6k5R6UloeOjnQUHKPYJD2emGuI3LMkCd4T6VH
TMiAc2ktvGdkcnd6hUbSgqKLZHMac4m63B2MYyS/znBhzXALjUknsCV7yRnB9K1L4B2cKN8O8x+u
FCD65c2YOT4EYZK9yZR29N6yhnQn5VoMZEkWzpNN3rKU8FRzSibzr4X9btFwfOFMfNhhFK0SdzIP
UdbQ/pDWFVdOdA3A8fuAB3AWtqmCpDnOEBYR/CHb8ZjDqTsNMh9KgECLu8yvB7J85uZv0hPLkCw6
qX8vgVKmD8Mk822yN47Tzs0z46hlnUAcWj4wOdlHE+PHJjDaW5G7vE0AaG06192Yy71bM0JAA3vJ
h5arnaH7KlFNu59/OaNX7FJd4UFjM61XX5WVjEfMJiwBiG2gaUMIZKlt6I7BBV/duOqm/gQZ0tni
CUWr1zvo6B5m0LWberSIQrJ+nJBO0oe9cGKum1wbWxjb3BgjlmUtH+r4XujZU8uIYFuEsj8zbHgr
kUDtQHZHm7kJ51fCRCw86Yw8qXl/CafW91HCyprH7mBhpQkGNsRZ9zq4yB3j0OkpdPrzYJiox0LT
XSGzraN+386h8oFnMA8ljpgxGt/H46Iy7MI8SZNVAZN4NBjLQikkfIuL7GAllEiZ8bDZeK8m2aDh
LM09cnzXR0XERdViMS33STRAFS3ZYaXAvzcL/C3V7OEpsog042FuRiS+BQEomxEFLxK78Hn22P7h
aj6SuvYlQXoRj9sPSx/OOS+LXb84urSCPJGmat1NbyCFN3T27FZshGuvoNXtomE6IG/ad9J8EGhD
GLlr0xM4b56Bqt4IoGomNULp2LsLgJQp+b6HrNeHFyii4xa0616Vxmdp658OSDFVQejC1LDuGzoC
s2aw2yTBR5LjO5oEVqmsLzfRqF+1wVarygmf4RH/kRMZgLpVY4W2aZbF+JZjCD+N+XBkqI62jg1C
5vYf4UAWgNLt7sNyqr2Xuu0+VY67zUgtX2A+6Er7fK+lRNK7CBkHCvljVYt1N3TvCJm6lxK//3OQ
WWuGzBoxPUSbRxbnuF3m8Z7zb8k0dHCJCv1YFpG1dfFDg3t3xMm11LSjKHvE7OcRBiPXV05mAvuM
KMNj5+71JCuRvgOJoUEroL+Su/4nQZz/PFpjsK5SbWfHWCSDcXIO5fyO6DImzohdiwiMGGdWdnEM
IR5IW9c9ETrrJO6OjlVrrNbQzzml8YPtgWjbKSf/slqCNeVhNJNPldpqTbf+xkiQIDa2Lv6gZXc8
GBTRkbtXLTQDE8cUraAm13lRCT/M8j8RBj4oZEhO9JIs7ZKGR6+j76CKe8gDqEGGMWa526ANmuzs
FdAhuxfVIzIL+wvjoBAFMtRWz4b2PVQ3hjuSMKvxO88jWpZGdFvRgiWQAMocJw18LPSE0iNHhJmm
PZoYD8rsXbzZ/mvP3u+pbun0e0kGO4mEozEbK4XVKnmb0fh0k7opmqSc7D96Wdx6riXeDagnOwkD
Q7K3YwaLebjVU+qGliV42X4befIbB6HxZPEdu4T+ynTlvRZdzSSYRrJsrV1QMizEg4l+P8/ReaMA
tyiR9ODKSXho2/TXqAGTQSKORsJyf0XNRGhcdbZK/VYZWbDPS56w1Wxv6NLPAuv3KjK6LxM19Gau
b3Is+400cxrDxAr2xTixvCDlq5rNjQvRhrV//DAEy6ksdY0VJjapmaHP9ivfGgufsy3so4v1l0dS
4vH5XOyI+HfNcTD3UsdOI1cDfLNtO8Ro/mM0ypBkF7OSwURZ/5XimIMm236aBW55fFUr8uDjHche
nDC9r2zXJvcNJe5gMSSTdbAzXYPCV65n6Ub0tyQvmlzqYuL7uINrsfIMMVfRRy9WCzs0SUHVengW
7hNB8t02C7BccbF9Eq3DmsD9CoDorImAvJLiwx4OtSeWqo1hMioY7YAY2EICbOaZyCLOrK9RZF8N
bG3ksBovNrlcjHSbYq1nGz5Ne0UyV7XppUOIOwM7Z2C7nfRJesoZLFSzfgML0++dijMdHVuNTdf4
wF9unDtUDr5HcrgH3itZSFS4HutAfwBADofvYa6+LWjJQ2pi+6ucPyWTlqAWzYqoDlQP1iMOpXzS
yvkymQM/DYsxgNtANS+98y3rvNgFjf1txeZzND4P1jKSTSugFb3BZ1bf7Tj6k6V2jdz9IeICH0ox
fIHLmH6nFZvVHO0nyXSandokV/EQQmdgdZp3qAcD+FWFtIAgghSv80yAJuqOoc7goVhKbqJYI0CR
TJQILpWfElLrO6QJGFJ7atDpJQY9UhIZTHtWCp9kROwj1aJJt8mYwauXHWVKlafDGl0F+MfNadsm
pG0h09oGTQdzJp2zzcBTGMMic4WisEdKRnLLiqo94YVh3QgeFdnVOqvKbxd2zM2IcbQCFVwQM3ie
8Ruw0ozOmFDTewjFlo1h7szdfu6cX2boZReJsB1f8XQN0kFuCmP+k3ghMXWx+jX+cVs4sWKh/0TA
f1yIlHjfsABnXfYBNb1Gm/itd+neDRaa9qTb2zCudp466vQ02yjrL0ZLIgJ1mIf2DnMP+3sSM46W
mxLqSBcxWzw5ymRv282HPiugk1p1rjri50foE61DwlE+wbyBgmo7i7x/dP4OE4CiKQjBdnzWI7KE
tjRuQz7U5LKrqxx1gbwUE6eYGX07s+bXHUmUBjGAaz1lo1/oCZCeYSLQKaSjJ4qLwXng4r4kHrwb
Qr7qeh5yoG+dHGKFsFK5GUMyquNl6BPJDyi7h8bOThBhnvoW/Sihqwgr69AH+n+LoQj9WoLHUyd/
JebnByiJy6M10ZFgUZ73EaLh8m9jkkVZ6g+ZKJ4yjKs1HNuZmIlZ90oOBtsEyW86lwSHJcwVrdzo
M09KHUrZALgoH3XfYvEX5YN+jIgdzwVKkDmR2goeEEVLn39XvbE8qsyB3SMmgS4aSZkn1gSVMcZF
ss6ujCA8n8jp/WC09VPSVRe2Gz890Em0ByghYHS/sdpOAZCR09uzgeKhDVR8+ROW32rHfPoh8rFf
TZX6O0KNWrsKJ65Wc4gbLqzP8a01NTLOBvcpTyO8XLWS6zSHDxRw/YahE23L8laHuOcg6Z178sS5
qoo/iVK/aoK4VpWBzNkLqBZwwJPVJsdtVkfP3TzYrw03nzkauwr+V9jFfzr0sqyFgV4x7uOZtamZ
KRJImrb7yQ1YLFZsgSvzhLGBFNSK9K0MwOqBQEl3E8a/YqEnOIJ0DDnUv4Wa1i3w+RscGST5abku
NAkiy3sVT14W5OvQgopGYGR57Q1vKRLsI2IgtScf8iGrPEWSg1ArT4p1MTIcsyzGwrXtXTD7lPu+
I1HJxQWGdwmTeZ4fiLEjIlnxy1jPKJCzXcCEIYDcZTnBvcIOxZ1c7sRMKnotzFXFx8lyDilfgHGQ
/Ytlr2jgn+OYJX1ebJ0cMQo2OLFKDT2mrqPazufShGpQ0J6J4gczN2/AJHDKksNGVIPgkr1pcfqY
k+YvHoJtPBhfMlRHJBDrtsUwn6rkPHZjC0h2TG5pQ6wda4JrOtHHFh3ZQAjfX8LJO0IGQB59Gub/
kXcmyZErbXbdS42FEuCAwx2DmkTfMYI9mZzASCaJvu8x0ja0Pa1EB0+/zKqGGmuS9vKRmRmMAODu
97v33ONoD8me62ha2U20K91+6V0l8AmC5ZneuEfoiDHjH1rMkmJfcFj0HPGm6ExCih/xdLYGmzfb
L1fzRErDDaJqb7sk4VvPvUzQkGwe8hdHVYAdkvl7iMKbdmFWhFo9G0aJf8WksdBSXywvXzZdrFM9
beOSZGmvmUsBjT+5c3x1C2XDUS73cVqe4fbafxrnFwkf5xA15WtpoBKyGbFRkR0CQX5yU6UZvXm1
kZ0T5kM9ydSVCqb8VEvoqVVXnyj8CkBrwebHztztKid6nfigdNZ+tnZR7abYUEy7vHtyyh26oXtO
HPIIpH/6fW+Wj1PGH42xfdPIIJn1ePMFa7zNs53w92+bM+wPgkmvQ1eDs7AvQ5GhBPuAQiQDqrWv
yid4y/ISJtVJCEiwEdNISZtlFJUmygnyQ9pWBy/IOReyNKU+Nw9XEM6y1InZmtACXvrQObLef6tS
PuQRyGtknqJ5JnurkudxsjgmErBeNxNvykyneZaTnkuNrNh4vvXBEPch4m6ldRiyXJEZ911YX8vB
ULd8pvCnL3lYz6Ym1dqEaoU2r+59+vNmX+5SqhpXiubGQ5OLv3ACuHylyl9TWnjWZmb/0Bgr0WES
YnWLvux3bK14HtgV566uzwBHy6K45JOJX4h4AeUgXKzpNO7LMT1qzbyuQ3QiQcrAiVD8xzQRz61G
WLVpXV5bOEQbUN+nvDadfUR8Kh2CdgtZYNvhGd1YS1LcsOuzTh8Evvm11bODaBw6B4uANN8YRBkT
Q8N6ciMgjeAHrZT9nElOYTCat9TDRRc1nomfJX8fGGkmNQbqioOAoaW3MqFZJYP/pyo4A3YZXj28
PVud28WeuMeIyY4bytVW+YYF+6uP8QwM2iUY0NICUkT2s5m52Cx8mgEb13mSiK4bm+7pJ39JVnc2
Xua6M+Nj3xPnLJrCPGLD+bEbYGl05nCf4S3bu3pw9rqJXiS7WwBETnPwO51erNFfGkp0gX87/klD
NZ4qMf4kMVejr7Lozg1bkwDNvPU7EC+W8OtdVhfOToJnZgACDtxzyvgRLCN3lUXzBGWHJuW8uEK6
o4nAAOum57CTWYsjvW7YW+BJdeYp/6hs53fwXfucuXIEk5W8MOnoDoNR1geHAyijhP40xngLsUjm
nskEkrLPFXwAmcQfeqY53v7Jh08yOC95FI9/kFZQ7fi4YX9TL5ObMOMDenD99AzMmKcRfGMqJ6xr
F+criLbcZBkD04yej31riPIoOvOl7YvvmGMchNn8LesMF2WNZ19d+0CFeMSwh7qI1C5ugWL7NtIo
fWmZoLEGs19zXR29xNVfnD09+kJhbqMxc7fUbBsF/6cAT40/I4mPpuNQLZBbD2ZVpndNRB6wrqfo
UePlrmjZpSr36Hk8qRSMPGpu4NEA33ozKItea8mDAY/TU5BYiKC/SYVAO7ox5aFO+ebDMl21XZOh
DsHhML2wuvkF9A3NiebmQw/ZLv5pZsNMQds8PjQCu0EqMdDCjh03FZaHs9b7ZOTCyi03vMKW7o5D
mQf4I8GRcBX3aFE7/0vY82sYQWWXklgwhaI+2mNdr+2ojPZJ1+wUlNkWNRCFF9qSCKIZ+H3ANuHm
UUa749xL0D8h94kaEhAuo++0dUZyeUm7YlWip9prxodleXzo4+k7HCvnBOvBODHH/S5yXTLmy8Kd
Z9d3LsSdswdHitCAdcW8bT+EYfkIbdHY5D0dAgiEBuOovjp0nvio2GOdJ5B73DofA9U9e7vX3QMm
Hus0z/lf0oMHUsWa+UP/aHkDJdbDl+3qbxU7846YcYDJ0z7WKqH2wF92VY17NmrG5LYMEYEn27oH
JzUhaN0nAeFL03LMTQdvppGEJZerG6dPOD3XeWKdZTpuxtElDF6rHeECbKe56SNfn/kbUWGgwaO3
Md8/WV03neCKMfjvo24rKAbdwothC6jDbjer6Y8Gbno2ZLYtTdLnqG8X1cbhNcGWXXbFdDYdYJpD
LE5TR+DVx4m8bodRo1DbjE/r4L02MYr30HyvylfNAd7QjIO4fI+pKN417QjXIcYp3OG2GzHNbmZ9
YdPWr/vIfYkjqk3Dmj3+wjRvDe2c6vw7TKuMrgx+sVQiTt5MkBW4UUw//FJuMTJH4qjcOBzCDYuM
W1jgIql7an2biVN0BtuSJ2n2FHZ2dwzc2xyzn0pk6V37YqJ6Tll/MhD5O5Cbeg+GItjq5dEsxNFE
OfzDb1qzofU5K5yz+gPb1j2VdHJXxewdvXbad71/P/hwEYBlYyFL8b82DNKgnGEPciVPlSB4wYLs
7wbSDKoR+pyZDs60GBGB7VB+MeZTUjiLwYlT+Bg8N76kUA2o/oUeiXUHMuTmuhwZI3B5pSrM97lB
pZxEsolC5y6pCQZn7D6vTZm9oUxQxJGUuH/LX86ypxbSE84X2wK1ZDIFcah8UNWuUL5zkWEosVAu
k1lVn0ez1kRZtLsqbfbHcVO8eFmw7DQZc2hPHu3hJmPHgX2yC52q2puUfjohQpsSFugqW8NgQrNN
RmpVHA4ycxNvNY0qyE/Zs9PZpErzlI8kjdujwTtQLXzWYIG+Jk5MJdV0ozMs2AEu3SLHghiAtrvO
pHOEhgu8Y+LtYTK0SpI+O3igq8AP+mcrreI14l0OECGGFme4R9e3dpmNrRFZ9cty7afIcOp93ZHT
Jt9JhgadZfKtI+28bAGz8tEoOOl6Zk6pRDQENAfP26pl7S7IPW7Qg+oOwd0I5z0FumybMuJADaSB
EI88ewTKhW3/h6DIwejqeTdiDSt5CZuB09OqZyeEZ64o1TuRxgumrsX+gKCYB8Uh8BWvIh2WHDNV
ZxejxOYPBtHFmJO/RpEZ7YekWNQfzg6a1N46KLxXswJsZC6+gPE4gqE5WsEOunJ0skJ3XVS+OlB0
t5OQccFBcjB0OUWKhB7g1HyfJtmscZ7/DqN3jSnTOLmR/wzvhx8r0LfYLP7EnliafIgoJDjat6N+
TymFwky7tkLwTUUy7DsA03GLbdGCforTNdi6McXoni4hzxMSBDMMMaOwGefEkp+mFoqDLI7gSxi+
NXYgOP0n3UG6093ccZfT/AgxpKv3wZg+NXFmcTAM1GYkC5TAB3lg3VoGQeNuIsJAUsfdYlXsTo7p
/wrqz4NOXsis+bsg5u0GmLtTbfgRTNFryQgx9NrqlnScsgq/FkfLCtVucAaXcGhHvyoiNv55iIhm
W0cMW9DSQlqUGKuv/A6ExlRyQ0vdfgZYJNCI6I6jIO+uhhavQFN5ZHcfFqfgRhnHKdHR3jVMk1qS
gpQ/85JVoZ4TzCGrvG5/xhwTFIbhjZjZcA5D8pQtUOJk+aWp4ELAjGD3W1rVfoFQAlupjo0MT0iK
1gV/Pxjckj0h1ohLHSh1NTi2cRnhcA9PpOggu1g3KxDJkSFDSe7GZfOA8HmDKkDVUJoaa9EzeGhJ
5yO8NepkWlV5EJHPqIinTfJdmjwyOWDQNM3n2Y2MKwilPSTWY8TgBOWetX90p/7SGmyW86zlCc8b
RPQIr6KwCtxr4dAfzQwmbZJHBH+TiDyGH3WntDa7U+3Gas9e4Mh3+TT0jQOtS7O/N734DI9l2szs
fBlZtaTZ+x4HNKJxaJc/RgHYDjr1dAKRD7l8+QV9PtliX2eyPTqfgWGefHN41wNvipwY9gSsYm1c
nuyiwNQeRc+jnBB1ffbFQHJI8iyMnCHQiJtwhjR4fF3+iA5aIKcIVteZrEMuR/MhMBFbJhG86nbc
Vo1jnaSbZHuHpAzrXpLuRhM7ocLpRh+0fQx6oQ9YBTecZBZUBHKhGRCy6pqlknSac0yvxO2tlo44
e/Q9/OJT15/+z392gY19K48RB7npdiXYFWKJD5mHkl/b0LjiEK+smXjjqZ46tsIjjCaGcO0J6GC9
geQ/Iyb6+iQr09r+t2Aib09AG1Zok1x1Nxv434fk2BvZ+I4pFX27cZ8LfL5Xhj3tqsNA/95WPvow
ZVKHf37bVzMHquJq2C3pBSO3D0YurnU/zYdApy4IhcgAZv5/f4klnfPYJfMtnLP//IV/vkWgMG4m
whrzADaeCfXZtbr+Ni1gfTh7fOJE2w7/fNHjCP//cUe5oLj3v/9Tr/6vCvR/VZtfP7Of//i31U/6
WXfN//of//M/N5Qvf+bns2n/499s8e9KmcpTIP8dT1iaItnhZ/mKsP/dUtrmf7tKKVj/fOVfBeXS
5UuWsmmXtSTPfpMK6H/1k0vr3wVZOgx/fGYWY1z7/6WeXBGg/C9Ftop9JPsFKTzPI+dpsb39r0W2
FTm0kD5guYECJKCGFulTWGbqzu+mm1YeLuXBCQ5sq1KyS+RuUvE9w2teDWqmlEsm51aU1n4Ezrjq
rFqcURHWKCofvo1+lsmx3WGa6fX4ZNRaneVg8BQ1sMq3wLBcyWL7KGzMreBjl9Qlo+mZHX/Dw8Hl
AbCapfHV2YTIgvxLdNZpnPHKFka79yaicwuXCJ1NPUHvZQRUEJ8dSqC/haB12CvhJzg22e3Y9Neu
4PAncwHABqedspo3AY+VCU6y8i31WmjFOpG17OKrHGow0sQ6MZ0byL184Wq2Qb9NVf+3epjZiK2b
pjhS9iMOhYz3Nm6XfQtRNN5axHqQwiFNue3fSsYvU93cD/kXYBuMavbWtiROeUn+LSQSQcEw8jCR
17bwTjbDnHXDsWjZQx7mjl3RzHCUPcLJ5iwT99krzhL4VJjbGeNtOb5TcWsyWEpsvD3DfGpMq9w6
8XQKCo7R/fydAFeKPf0T+dWSE2BjES5Dno3VInxHfsBpsXhbPhEKhn+dHDtKP4K3ah1qFoLOB4kz
fDj6bAuB8AIc1Jp/34FEODszIAvMjAwRCm1m+LVGiWG7q28FWbRakxktxf0QtuQiqgxQs4FNycS2
4Vf7aslZ5zyWm6ocz69YpdF9LULgE1DiSRnPM2zeNXydUrQb1Ulw3AOIHQWA1HfLx7Hwz6GK/Y2z
RA11Mz7TGXuIIxj6I98IsMB+Hhnh4Wu4QCTdmp38DH22QEx2T9Ek8d7U/dnTA3bqsaQ8PjYYW/JZ
eK4ZbcsR5BwzBQ/+AYDrHtsaBWJ+cx/M4dU2IkC+t2KxFRrwfjcQGhdiY6D3TRR/l77mAzXZ6ETz
l6GDG+6YadMNUl3aIvsqpctyGd7nA9vMtlIjebahZNi2FEVgEPSVoy5jyL8uLAhCTnCqVEDjU1Zg
VfVwk6YOGFt7yDkxJXoVdK/az0lxR9x3aSj/ME95p7m+2UcVRtWZtRmp6hO7FP05McHQ4zTFf8ea
UWjiBC+1TigKzKNnK2zBYkSggRgXXSIP7gggPVi/A9mMsCc7xak0Q8+LdpZMl8tp7h4amFpGCudQ
6KHAMvdqEQ5f19Ho7Ck6YyY87EOHuz6l7nWL0gXbMZSEHMzou4IFt8NNDs8gwdViTO439Yj67Hmz
OLsfk4pIH3fDeMq7fOtbvbhWjc1sZTZofCR1bQ6VfTOLU4GgvAemCxA9ZMqPw+XBCXetGxX3CDTF
1ulJ1xY55rZ2tKDp5Q+9nTdbYqD5Osa4y2Eapblp5YMz4CyeeQyERhFjQkPIc6cB7n8ot4Grn8z1
0Lj2rUNFj4B6n10mvYVk0S1/kybwb/nEjjGm5EEkpAdm501iddtiEzobxhScgdAToJ6GZ+i0LxOG
eTwU8gtBV560TJiWG+CcxPBeUo5x5uwqzzzym43SDmzNcMCwbhP34II91n3cXqqBDcm0cDTabAIv
y1YEHj5ZRo8gIubRk5EYD6VXFqe5x3nu1RWVc3D2RIblKQ6YxSW8IE+N5rqdf2VlzcfSAvTkciTL
fVpmquEOUGoFvIyRaYoGtjZCsDBhSaK17JK3arl086h6lZPxiVEONuecnxvLQBsduovfx+UK8Ow6
r+fuEGcDXaPQzauFRZ3ELWmB+jl0do1JktkoskvRPUh/LHd8IDbV2Fns/8AQt0BGY+3D/0A1hge/
R4f+zuI7Nq0C8s/B4lAENChMxGvdEYaiB6CdtJz9rj0EsnrZ6e60dINzEGfPJsfAHTXzwAOxHElZ
bbBwYxoIv2uMVitzxJ4S1zwA0dB1xP02BMdilCDSNFUeYT0fYS5Q82DVNNwMXbO2U9RlUVP6VyEW
BvaEj6B7o0/9bapwUHX0aHDRgJaroYqLSnBLc742G6JA7VS/mUPJe+ABMI+DbhXm8ciCZUJBtF/p
fKDGAlNQqkN5x+J3LXrBYAL/rsYaFKp0oCTDehwi6nb5aE0ewjOVFKAMyPh8lcoO9s2MvDLEFa+B
ZNo6qER3VF0B2sm5VR35MM9y/0aMuXE8HzUftVpSSRkdWSCM0YELn3IdbJYJyBPC86K8ZRHbgKhK
XquGbEPgOeG5wv7SFAPchynrNvILOlOy9rk3cmRymHX8LtsvFowHq8/fUzWqXdx558YjiCm9lAWC
BxDyMlmheDC3YIruhMjVXsrivlNleyh8pCb8gDvPsHgCTtN2bOT4RUtZnLZfiVe7m4i80D7Js6eM
0PEeRNq+YjDH0svgotY4muemmTe2CC5lXwO6/DC4AM6DRVgX6tCtoj9iXQkTyOMk1p3XP0Axz4h5
YKSj2xlyUzZvnCn8HnpyPpahf1wtyZ8A87HLUpALop7D55hVi/CPX+NREuX4wPpG8AVBe5szcFx5
Jg1ljENbbJAYkQgmk3cyd6zIzWm2WIUtW104MqCtRajIHENHa/jBxJCuukm1z3NlPw7LDyTRw/ZB
UGPQLZqbGUmLHAaeXdMN3+MOm3Do7lKWlFXlVdTTp+HvzIRJA0LohXVB9GNYlnsB1u/i5JV9cUea
BCBsrE+ORYcJJPIRvggRvdqmvaAS/rc2smmXdqo/A6qrFqZjsMtDc8259y/Puz+1bzrbhoETnC08
rcLdCNW6G9+nKiJPX8meO8eqqsozQ7qTVQ7ddYjDdm8XDqmWlmwdBGkisEHzbtF9cimihKBun7kb
I38stcYfb89EJZbENamKez2m2PbnzOddiO2N1wvB7AisgdGUaKY5eZawgIzsMWpZM/BY88oWb9GV
vAJGb7yBzBRNMjIWbVkF1mLDnY+d4awm8Ehc5x0c+mltud09IcPgQGf2Qu4BYb18GUPr75jApvcm
89DFzQ5VbTw6igQZVtcR9bwiyGZXmpU3bE6W4YldPLnsG2ZFEMd0N7TgUppOo4kELt7X0y5QIPQK
SkqjbmK9F7+ZhWPAm6tp5zAsBNa2FRqSNUlamMt98tnZo4GWaWaoL0R2IrfsyY+JYaXJM6hmmA99
NiSEwjvUOY1brrylMKJubM7cVU57zdpcerys5DLa1JnOdXPxAnNbSQpnyj6+M6k5JZwRhfeDK9eq
whcTOSEFMYXeaZwEp3kykVpqh3lcJcgXh6rD7ZtCu0Pdk9XEAtm3302AhSDFkxuZ4HzxoUVrq6Ja
u1TChs8SKr61xPmJXGHPU3+cy+eJdX6dKzhpebKzczaDI2bLaa6AhSwrTDo6v5WBKS7JL0Ht3jCl
r2SfXBu/BPTopFtalt3uc0jUvOUWPxo2LkU4ZEefDl0+rncd382R7x8ic+AjBgbUFthVvYgHa2PT
V0XJrSSfA5AqaUktGFKzTxw/Z3/MDhLk5iwUTh00h5XjD9u0mj9SSBvn8dmZKsyOMQYN3ckHt8Rw
osNqr2cmuW00PQzKgPsIxDaIYgLskqaaFs8RlhACAt3C8xy+6qIMibelw47YCkMbM9/GLvYFMwf7
gv8SYQudzm91van69r1uQpgF0CNollFrr0AomrHJ4sRVh7EpDzS3HA0cKEzwOm83hK53l+xzdMJN
2pTjNg6q+zwvonurgblGz3q76dkaZ4ZeEF5Y79rAmlbhkvGIgKyJQos7sK1bAx0WdJze2rqs90XS
9uuZAPgl84KjwaQDPzbToHrpcXUFqOs5wtgZ5rdOgtY3wRhhYVNrBpPOvgwovKhFE+wZva1qSasN
VLu1aU/exrSxzs49DWPUhFxnPV4iYKxMaxxcvX3b3QUxzr983k2QE7a+Vlwdqvqo/RgVMSUeiH5+
JR1P0lGUNVUVJReWmi+9ngK0t+xbKrq0M0iGUIWKLfOkFCc9QWxUpHzaGEiCm35KiE04xhO2ojc/
YHQEYBqnT5d8xc1IpycXkOm2ap1kakuIbY8aSpFtUL9k0sxxeg94DkYAExXnArxlqtpwHMPuv/b7
Ax61Ww6NZg+QmN2fts6KarZqrobHeSblK5HN20oAWsMju2KW81bT8L4iAPXZgXFcIf8cMlqMD60E
WkqzH+MM3T5jzByPXn7vkgI5sP9CE8NFmAqj3WTPkkMH0WvJ3hMzDO0FD6XrYQppqPHuqVWOjF0f
eQMmbN5OhMHnmFIIyuNOcgze6K0F1KhdtXVBl6ZBOK4yM802iZneTLwtbJ82GsjjvtVsbm1PcorV
zM18cssJ7vIui16oDucTh5Y/CPXXkFXO9hL8ijV5KztN/qieYvhgfmKK8A5rAedAeTeR8SK9eZHa
5ME5Pzs0buulfboL20dNhiHMyKXXPRxy12bAWGL98POrR5gdFIezymX11gQ24G66dtyBtovOAq84
AR+AJhGTtJU4m5kLPkWaiFhvDuZm6kJwDlkc7AbN+SvCaGLjHuSx5K+N1Ntq1sI4tU8pRB7uU2Ux
cCIantpqE+rp3de0vAgMfBDfackI9HZiXu5alIlOzitotVdM8MgRA/l1NoxHKqfzdaXpuzYsARnI
izZ0Y3+2MT7FNB9dKrCOzoibVseMtvqMJcUaX8p5ojm4QK+t++zN1ckjj533Aef8APeUIfgbc0nJ
Txd5B7NXp0Jn39xCHLhKij5suD/Lhv7wz3cXMU4vv+VSjcwOuVYkCA5RQWq3Z/lLCYKsG/xhMLbh
6E0qh5aTlNtj33kUMjVDtUYUTUkYexwMQZlCRuFgEo08O4aYrSFhZaz+z47JgRx30LAaoSYjgQGh
7rOrH6GD+qnzTmKkJkTQ/LU0RhLcW+C9hvIw5ISVmzYXByfpn3iwkCYk1RDhpQUoKR8aJvT7BgDF
2oNTWjj8S6wF/fVHZP2VYe503xZLs4lxh/lxSy33eLE6Sh5iyj3A3EUFxU5UL8iV3fNjKqPY45q+
kecGxJfi/S2DvubPOw9ER/dpTUi7xeGnHOBU8MpPRY2+b2DZDekaymfi021WPRRECE8MQh7wkeVb
M0se7CG797CdbkXLOzCwssQAKbdDZ4GpLnmIGdsiytNDUE2bfGibpUlJA5qx/5SJh72fndvOlCk9
msL7Kd0W5dbCQDyOcYD9Eiui1/+NEk9faRGB75gE29gBAcMKONvRh48KzJ8JLmmX3yXM10eBkdou
4me8OhVRJw5PE8FIK776UrwAWTSYMXgkx8W+mwkojrTCbSz20V25S5Bs1i5x540ZK2+VixjcyLhJ
YVPBxAWb4JAa4B5pY4ruQKmlxMrz5yC3fqml2PktmyUcZ2wkzzVn+rnr/3B3ZNvZqeCEFmRgMaSk
taTTcrbQ0T7VBLKtTapdYLXujU7PcsSV01vYz2P1qkV9qMnAhpaN+We6cTTcSLT4cBrF2gOBVyyt
Nx5tE6noOU8420L2Dza+xoUtTP24PjohzQfMu5gRpxplDFBUmZPfBYQcwa0iJkE4rwPdAV2DSaRo
HmMXFp/dcnHO9aYP88tkHGeab44Oet1Y468c0nqNGZNSUrLRBcGwOXJeoTidgAElB5U0b03LyIud
KzSsvCRVQwRonUHkZmSTbrCMyzXFGhzZTajfHKMpa1fLYmPlCWKKfuAAG14dBwnFGaBju0VwT09d
cTWFOuNYSG+DUT+k4EUm13LvZh9sEXZEMnxyPpp48c9APSqRwBId7pgX6zXZpoMr45M1sZHkr6uZ
2+D2znhN5270uJTB88GWNNejr+BkzR0fXlR/dUnDEFazKKVKfCo/G5/kSHl7jF88GipnY7nOtW/x
8pY15PChoUqijYludaXdn7JpusVxBuMoInfJNKK4Q7ANVo0VWjw6yFGO5vCpKv+exlgDy7GNR6rJ
SK33EZty9iZYNj/DKu8vaXvW1EVvxGtZZu66ccfb0FX8LZLOQMy7IBldIkU1jtRTql6Rt/s7IcP3
THCJSmE8MN8ER+Rk9xbLIq9TryXa9C4WvPkd5kLPRi9JOo630+weEvB3Gwe+E4t6cKfNu445/Dmf
vFcUZdKj5FFWKSAn3tzwCIuT1kqz4ZqrN0SvhpVNivSAe4dDSnPNHAU1YfZPvE3uzeJVzl0gdqqm
36zHCURmZvjkiezBvqb6occuL5qUajhWiU2KOQkugub44cAtruiqiAOMsXVs+xuA8yyucXOofSzp
aUCfez7OiiQ99DZX8pG6BLPxTVCSUBrBOezROEbujv2orU+CWZeAl7PhEnviD/sbzwk4YeDBWaeO
xAJvjEunpL13s3b+MJrsatbZE6NV4464OSpqHa7hVZu7OXYe+7BHBfYI3AOMqBPKlLCKg6pgFL1F
Oj6T8W2u0smeq/bFJJK0MpVxLnojOkQZ7EfDFoc884HZFYQjIpfxmwcYjrDsqsRhRw3o54RpH25Y
KUiuT3TTsQJjvC5xU+n5PDO35wdq7kxcYRxUmfbjdJ23zOwGxNd63dteeec7LUgtcSJPON37o7W0
RYzkkMcTGNtwTUaHVYxTGygRAnIR/nWjD18148VtAAd6SJvu3i+gNk3YJZu8uPfYSdCk4pRrl0YL
2LzspqNu31F9vtIp9jdpI5Y11MusgVs+CCag1UPtdMMRd/RLnI+SvGU+b+ZB8H6awak0rL9eMzwv
FLJ0sH8NNjuZPw930hEfQrkZqZCN8mmRqJdDa1/x6VeFvFOQ3k9TPX4ZY/VIORAdCyFzdIKQxLkd
43FqAzadNZ5ld8HcNuI9z2MwiCMpVxIQ4TaLkULqiBy3Xyd07OXPIje9o2mTCh3ZYtgLWNLgUTyi
sNXTYnAHtZpa8MSjmdAyoD0so89CC/N4L4lRHDhm3cI6ekyz4NxTwAOrqL9aHHrXYKjecXP9Nqi3
K0bplDjrgEUMdcCZouZoB4m9zo1U8CCKYzohW6SziF45q8TsPjszp8fZDDE0AbUbqNuhIDMAAQAv
skibl1FZJJM539aZDVegeyQFKHYikVdR+9HGAXW1hoSJj88fzF1JWd5OCIA/yUPd05xpkxPVafGh
7YHtWInYyLo372pPn8rUj2DDAOYpYuPiBhIFaQCtWMw0EOQ0RhLw49HXOgdIRSiq7C4mDZSEIY0c
aNK2PMZCZVMdeMr9pK04984pcgW0ZY/WNlJIZLYhp5B3nJewhH5HhOIASO1SVmm1jwazZdzFOD20
9l614DE3VTu5W5nU+AHt70RnxpF/x8nthJzKqV5s8A5oMdR9Lz9IJ6gP1RB/BMS/zr2ik5QNDWsi
BJRGpQf2PECDCSBkbgF82y3Z/cEu5KMerqUIE0Rh4Ape6YZbESNuGlbC+l8l4a7MWQgZat0BuTkn
5FWOweBV3BTmzrES69Vr/3YmhCMz9+mSgiIb9fSv06ZAgCj4jAzO8iAqorFYLYqaAgLWktpy+AlN
9jKcUVZR9DvOf2Pruym+lP5opj/sl5Ls6gZveCfVOtaocHlTsn6CnRg8I9kn6ZtKos/ax5dg23PM
vpVD7LjYt8mxvOUBE4PItna1rP821GOsZOaBrJLBDD/bfcGQfO+ZqUsk12hRa62SH51burB5XjW2
vaszcfF6M9lrzg9Bew7USAbb/VRNT0Q4/xglvmHViXd3tuPdTzuIWzdN9R0sCKYXeR6sRyN0UcX6
knhh+Ycab8gwyTv412JNSQKaUJmOWEry/RQY6gQzBJO95aO3i6/ZxuvMU8/eUxe7Z1v/YeE520WD
4uAx/oXomcJqtYcLUKuSYWgNlaMs7R3TER7dQ5jRJ0nybBJvXHGsWLVqV14d/4k/kXnIHcqHQFjf
SHe8D87H1MVvAak4L8YjGLLmWSMvr/ctfP6BOs68I0FRUASSzeuCQ8FTV4W7XEVPOSm3SxNSWt/V
IcbfwLgioDN7wccn0uQ8mc7MACX8rUI338sGKufYVLzA3qKBcTb3qmp/irp5xK9xzWXxEvctiZ5m
Kpk7etvMtvSJuNoj8GaAsmXwiz7+zNaY2tKc0YymWR0MpndoMKWwBpR3/IwPBhvkTSfsXYZDqEwC
8oumkeyayKsJCjP4QvGlMDj/Dhg3FuTextGvTjJF+tNknK3qhu0WAT+h5s5orDVbrsPQF2wi6B5x
Wg9RAmmhM4eX1pvUnXAwcHDqZ6tnFvVdH0EQmA1fbvsZI2ZCtDCde4Y55UQPJWPcPOOx5hnjY0uF
XzEIyFbwindekwmGYuGEGrgdMp0+YydnFNq4j63w8A4haQjygsDOJNFtTur1WMsnA+XirCxvn1Jd
vi6oinJG2FFFwzI2RnIp6PnsvEQ9+P/gZ3uOZsSwyO6m5l1KRZRygrsmS+oTbIUb9QTmsQiLO5rM
6Y/FXept8ZxAT4Cs7S85jJEH4Qdiy8UqsPW0FhatYds5IJmjV5d3sONo4ebkKsNy74fZVzhMeI4w
MY3IhAyNxjvVwA+g+1fF72n6mqESV/+bpPNabtzagugXoQo5vDIAzBIpUukFpTBCBg4OMr7+Lvg+
uOxyeeQZEmGf3t2r9RuG0xM7A7J5NxNRGL9sodDrRVBxtYTdWxKfHqnAaaAkdHJYVL5m0XdjcB8x
8C5vQsEmVmNLX1CJI5/C8mOwPyvSllGZXfBwBFqUvYx8qT20t1miLfMipWYOgICmPArS2OqQrWsF
3k+nsrejlL5akRZk5cW6HLOsEq+si9Nrfp/WzypCF3fazOvM2vCO/oBC++eVEBszJ1j+Hc2h5YCs
2FTXpkz2bd5uOrU+Ayy84GWvcepbAW4nthj/WpU3IAUlLq73of/1Jtx/cc32A5meFY4BhZF6gmuz
IEvJ3TOH3Cvj2S6tQADZBXz1M01/tWHzSfw15WeOoJViHxaYUav+Pe1P6v8xtwRyswjEsboHT7HS
lc+yCt8tPd9g3KYaLUIqe9WQp7FTbEeShtUerB3di/pKEcQ2XVwkZb52kG8ySjqzAbQlFBD9v0SI
uVYsI2iwAy9AlexHJ8UO2yR28a4lz+MUvU6Y/Tw32U5Vulhv0UuQIlEkcboDBkk55Mg36Bfbtnwv
vWFFc++2ph5MbRpsfBP+ODY29V8Hh7Nrd7rev04QZLgjpxR0qWYfWCn51qS/so4jmsyhT2PPE8XS
70m0Tlnm287oVwuZsR7vlAO/aYQoEdTI1Gkk2iYcv/gwvDl8ntSrQZgWYkQcGW0goCWiPdGHyfPF
G64tYo/ZfND3vIpjEJDG02TUHADDo2FOAQMIT7QcDVDzzegS6nx3HAC0h91i1M7jQwbAWF6n8opu
/2yICzj4rce+UtRHr78bOhcxFXd6tSuND2sQq6F8d+tr4aTbzpGbXMFIjMWss2+DVAj09CuH358S
xYElBopkzxjnn+mFWQ4RKw/RUQE7pJJfrjoEXVCxVVntteynZfbinvZN68sa5KqDxFM66gs2wUBH
JWwP/RLa1t5Veh4BiAgius2gY20nqg+4wk5pIqC7IEkfrD62yQA/D9uEXQCtbP+WVYGNwh3RAak2
/YMBmE0kX4exbqS1s73sWE0Fh0wqX8LzUN2SPv7pOJDwi+4DFFXyScesxIouT7H+oWn8cjYZLmyO
G4e4IckX6M86Fjhv4vYqDA6PRXgugL2+NLwT72Wo3DG6E5oqXZde8Izf1qifBddIZ2jevmmJJGdN
KbaUWkngEP10RQDr+dxbY59l1MnZQ3IxMy/Z19hk5/6bZivd+gyjr7lo/hMJZgJcprefQKl3AkOC
CFQyc0LLj7pkkqgHwM8o3vx2qVoN4lk9MTGxUbA0a9vAoEzGkf2Wmr1XSE0kopmxrUjl4U7RDoZw
96p4ETL7jNfIrsatgF9r5l64UrhgbLX7c+b0aUBA96Oa4/gcVxuQSSnkcJqesdTEVXRsHvnY/2Y5
cUL5ZQAS1jx3Uxj1T9drPG64Vog6RryY9EcptWNSNHTPprq7yYcQbHms85LhBWHM40Zok0/K+kuB
0TMbFuIgzfNxaqLN1u952AdhQd42K/eFrSxwDigViYWiWhwLhwNUCjiqQ4fJ6LF75G/ubN3kBGoR
KsfJK4E6dm3GCcVZASrkicyyAsaEy0vdXHFkKpyg8cjtJbOxYWECQcq4ss3bD4AMIU3sbEMN4l7Z
J6PzNjpEnNn3sDPWz8QMJWPvoFIvm5rfAhOr600AIzUupfHYh8Lv4unQedbGFsN3g1A8pg1td1ia
5fgPDrtXv0IFf7WLJkDJq8hE1v6ILYDJoIi/e49Rt0usgGUMR01ylZGEWBR3j5FYj1VFO3wYqMjW
tqV4CwKkdmLzDv0IcCCotjOLgsX/xIQ3svzSgxwySBTrG77WlUvGtxVvXZMvwSTStgqTLam51Lto
HB4s8U3ZAfYJ56umkWc1FiafImg2Lyb5U5QfFHhhGis2NiGsJkqvlZPSsTxZ9J12HBK9EoJd+zDn
2IdXwRmi5F3W+Gpq/KrFV5VUX/psf6vLeZQWxmQGCemOFJcSl/fjUH0fTSwgJGY2hB5WoaucLN7B
2MphQnFH1GF36pJeA3TnsvduAX6K3HwrFfelrrUzXJr2mEv8GFX+nGSTF8ySQ7TT8KRU+Co7CBWJ
9lZI2RxzAAvgrLdThv6JidjqjQhORwmzW8verWhal7YOzC7XXuFaPWvxXfcU+9BDzl/rHUskvMlY
4D1ofS4HMaVP3RXwGQ4DPb6LHtdUjnLge9KCBEa6ERJ60+0LfY8GuSbcG7nzmmUrrPrriAKoZPM9
VRt+ht3cTMV4NUId0M6QtKeyFOccRCPIImKtSshtIlMr3ZgeIaMYWCledgJaCs/PAv2mMbMnG/6j
NoCz0Rw2/+YaHtEGztSif67r4c0Cwe2aGenW9GpM3wYA0MZU/JHKK4NHBTgXJv9i8PMcVORo72v5
3rwnyU2V53wg/6CslxRuBeWFWGPordnpTOJg2qavt2/OvGt6Oo7GhTGbBi42o6g7T/1H2kk/YgDL
HdWHc77MOUGvfbhjj5uLCeJzYjTE8QzcXx9vhjqzW1BpQME3nTvrzh2DAemXQ2TI6EkARNinrkjZ
SkTTbsp1eMO2CjYnZMcSFj8dG4lcjkD1mEoPteg88viMhE3zpejOax6qRLWzlZyYWym3EoeRNfjW
nKJLSZWLXY4HgqOw1KN7PmdnpQIDYzi5e6im7EfDkLk1aoInHJEvZd18iBBw8lBaF5v77SAdhfrO
2hoBr+MM77TTkKcX1wE3LK2b1+T3KJyXtoazgwOorGYW320CYqi2gy6F8F8dUD8/dCbt2gtsswlM
1V1Dx7Vcvl8AU40938WswqgGVpI/652zw4B1Xg6f4SWrvqvmNFprrWph7i7eLN4977Rn7Upa/abE
9U239YexvVULv5lDhea8mO0jBYMbGclGYdRrBm9Hd6JcjHHln9qFTxmNXJoNttTW10XG4VWbIEOF
2x5+69xjXDTnYBLl1q5fVEWePfZ7rWY+BG/ViUhZhlq2FgOjV/UzJs0WhdP33OeqPyq9+5SQDPFS
tPnuW7BIYMrw55Bc78yysxXYXt9bLrk8utkwq/sxUMHfwMZk9YXMMce8VynL7lnkPTxV2Sa1pMqx
ZE0NzTqWAQEvXpyv8wzZuQ3kwEkF+2fVBbp44Um1khnBULxrAKQ2zKFD1AVkUALHWIRyqm7obJ0Y
KqhCXDHi8zPgiOH16hMO9TDF6F8mpgFZB2e/PSNDUCY/1NuBi4Tl51riM+Ds5fhwhLFabilkrHEB
4qAaSCXPjOjSeUT1qWaxtAxf+JbLxtiVarZPnWzF2LqOU/kseipj7TNKP/uH5uSqcof7eRvPdgAN
aiPyfW86L71TE08otjbr2hDprYihaPVK0NYfCWBHtrr4yP4VieZPCvXRBEdWswrLjuK8A5uzbZ5l
ZzZFNltqhtPCwp6Tm/9o8z004xPzMSpVeYJVkjB5eeT/OLrN6sKP4GjJ/1KIW+6NfjfArgCxwVNx
m5Q8GWftJetS0rVRXwOlwFG5sLiSWD6lMSJt8pPw7hRGvWlqvA7eOZ2fqYIg2mGdW5t2I3BoGgzr
IvPWdbmIEUbgVMN2kaWz6gjuzc/6noQ4ha5De67l22Sx9aHlcxXXi9AZH7SZoEood15KsH6wEpqX
ou6YdhjJRTisqODSwNrg3+XF+ZtnjAwiveSWew8hyHDS2Die9+R424bi6lmPoIyDG2KdgzcuD52H
xyJtZTEcx1Ljt/lV6JiODLd6zryFKY6TpBYr0WgbD49lKmEdRNFGlM8o3ztuLlfTThmkfqMc/hKJ
v7riyBs6qXqqmpLbTTIHwEay2ynaNk0Kt9OV/6j5+xHZfFNIaWxnjVW1cNh47KzU/YtFc0pZ5Pqx
Er+GplHiS36fa+WpD7P3WQMF2ozrMUUwUFJABmMjd2ZTXwFZn0TMip1LP+ptdj59cyOHnm2j5GGT
W2LhtARZJsoVZu2gdGC9dRWrbWJSYdnrBbqeN2IYZuUZqr7rZS+RxBvpFW9e/+nl5F3YBeM1ocja
F8OJp7UPO9CuXd7rS16IJU4m3zNqdGvWk3r82kwxzBr9jAdtsZI5ynPH3mFHw6HY5io+06nT8GG3
5wKlmTqIYxFRnOKiK6iykpu2/jG6rjg0A2MjDQRpQ7X5IlCn6fzdmyZPvMQEE2Wl12x2f+P21Vrq
DUgo32Z6KBTnS6inusI1qbG5mn4x9XPFm8vZTdlIpw40Q3/VoW5Sr/epZco2M+udyQrCluQyzZ/R
MR60aATWnLNxgHhZef/I1JDbqloGTO3iRA5yrA8plVVdxIeOXZZF3xlxHUJf7u2o3tlO2kg1pvOS
adE3zQlZGqo7PGKA+Gqocpwq8zEPYKPlU/LEHoiFMF5HlxQlbQTOLvGmZ0XNphXjU3RUNK7UNjvM
0ZITBEtCAGzn9iaIwPAhPQX6JD/ZLDmeqbFyNjDVEKEvaLwFRt/H+p3n7Xs0Ei5zQ3h8w6A8CxLi
KwsXVksHPSMRSgklc1V7LMtZh7ohr3EEtSkV4swRY68X1a02YxwNDSHHptgVrvqhGLDZZu0nb3nh
06yFfV2+q4t+ko++YWmkFZunJDOgXF6ScthHkU5B17SL1SkwIE0kFY4AcCzxmByxPa9qescdPDb4
pT7KqX4b6hwqTaduFGfaWKO4d3O5Nygo0A3tR7bUA7TGg7+YfLrS1yKgATgW2OkdGjY7K03H3FLZ
tFJ0Tv2tD31+xBJ7o0926wrGmzDeu2ryOXuuBdzZujMzn+z51yXZSW2JfCLT86RlobkicvPM1xrY
qbpJ5v5EX0XrZ2ww1KmO+KXgHmaDndIwVirVhNpRo5/MSr0TJfQf1DZO2Ffori2ZIeIccZSIdaER
RLGfhOiPJR7jylzkV8GWgs2cV2cMy/tBwQAytt51HojeDOYtyb7xA2xSZ0S2jLLf1ay3QWni/aQ0
B03IZ8q+YAvGqdUYx8jl6WpZAEepUT3avXEtCmoNLS9Ik1+AAduKVYFUXyds0n2rrx2dr58DowrE
wbS3nSleKhW6jBguMKKATuCz9MKbXWswRBnxOB8BZWnNcmMm4y6lCLrWtHVehzeDYWwU80GR35ik
+v7u2WAQ7cGXAI1MlbExs75cWmdaDooGLHVj5gO03gwUoAJB2FBolUMvEP3ZoIpAEPy1AT7GoEyN
5Fgp8aExuSH5JQc8FEAVzfDRR+rFi4YA7A+4npPrsMRbZ0q4otR737DUFca4Z555Nib6eKB58Udv
CUIj6aEopXLbFSJwQboJJ3kiCbpWqM8AlggZz7gLA/Cuad5inOTxqO6T+JHiiFvzNGgd+uBIUqo4
Egg8heVf3VqXGTVoWsZI24QyW4IxmKt9ssD3zH3UavTalNbO1L6pM7EO04AWB4b4QFY5of+VzKPt
l4Z1VPT43ueAOquYFWXZx/cc0zl1XslViappk15VN/tImQv6uHqBofKudclJs+fKF92cX+eJGMQY
3ibWLZE6Axnz7mQaN6GDrDBhmY1NdQvQZCl7AiEAx1iC/idNm7LYB3wiux+1hQPVv2M48j02BwSZ
A0iIvk3+tKPuWiHIWyRN0ElSTbh/57n9coq6WOFsPHBXI/IkYsdZ+gj+HAxu3W5qNzqWKHpAUQ+T
aYVHkJLAVkX77rW2n2AzbAorQFNog5b/pJfMHa3hD143vuede+haKHFmVmInH5nbNNfbCyj6iLTF
QRkfEE5WffPjEXDxOAnZbnoKc6x/AsxeYd2gEh76Jr/Fr3GfHL3wTYwV5zMSLhFhq5EyPI6+YOPZ
4P20HvYFoll7OdtiVQ5QqrWYJBT/zHRNumq2ICOGXFLe0fQwTG5CsRXjdGbMrDFWY0Zj7+f4Jb3D
m8hxH1wjWfhsakwHAs8WQJB22ymeAgYAaap1ECQtfd9qWlCSyicekaDLzdEW7MCLEy9aWIYfsv8d
QDuZYT4fJ8s7NGnPBdwZh252vic3+qFtaWMoBQ5N3nitbouthv0E/yyTI84/qmsKY9x6eXz2KhZK
rmUi3vJwd50Tnwn7DUoUKyqpDDjQJg4eGvbeNR2H4mxTO26zuKQHNdAgNHNazjr4vvaFmQ5Pmb3G
bkvvr9wVRbKIIVyGSrk2YKAbuklJrxaNW4faG51oytYwOO2x/KWbqD1YrT3eXFE/nGR8ZC72iAT2
TdjGnFNxw4dNzrlNgAYKzfkeYqx07JEKGSyAtmF98/x49CnhK/E52u62Dzl8FY2fpHGQxMNaoBNV
xAPBj+bf2ODhTDCwugoUNgqd3FTwkmnYRLvxL+RFHuXxB8WPT5ZFA14YYc+OuU0mhnHvqWTVrA8C
oYw5RZj6ybC9W6hEO/BdY/QSH6j6O3i5d25MAk6Mk6HeXicL9cygLbxIH8LWL1N2b5zhJWwR+6kI
0ipGfVLd/SD8qVWh/TjUBiYPMTyoBhD2uI9c63mwIt+DKOouCFVddXem0pxkrj118GgzZo3GAAAF
H8R3eR450bdlnuNK45D6LwXunOSSWP2/rKAPE8ln4fDSqSKHh4JNQLJ2Gmh/h5gHdnpTc7K3abBJ
lARRCHmqnGHJeEuIWpV4c4072KFHphcfYeGddHYzaqWfMxMbd1ezpojrbOum3aWGq1iG4WuU3+zB
2TsZ5b0TEYAm/K1SrA6OtjGAga2M7IXTP4ac9A7ZqYPXQdk3iF2Y8iH76VridVLPWmNDV9tV/TVW
3EOdjv9W7hOBUXxgk/2mIA8NsvJYWC72euukOHJALaueGtXYhZzDKqu6q5DcpybZjbX1YmtZ4KU4
NWGFkJCoZwzd9q5tHXSLGqYsTppikxOgMzXjmLqQ/0rt2zWoOdFyzEQxpUitBgSXwPpsmSfNTY9R
oRGdKl6jAYFC1bML+/03NNOT3VhfRdMuHvht26q3UC22Q4yEyombB86O2hN2qXaDWSWPNgWKD+/U
LdZwn6PuOYL+JHUcZYbzE8NyYX+evahhGECo3JMu2tGTrTXKl7MUTvFg4oJ/Gpzm0FErUwysKrg1
tPIVlZELP78ndcTYH8Zbg+NExMlstHpfg5uVDx95PH1nMtAht6/KOv5BuNmDDzgz/v/JkDNAEhcW
tRiIsm14b7Tq2tc0Lonmr0/ns2EZN/L+a0wZgdCVO5RGkKtKoIqEl0511Md5XWgfRkRgqHaTfaqV
hygFzeVG/S7UXQ2TZv2NI/gLo4ZvSZZ7FnEABQIaYp1xQznRpThESf5Jx9686rL6Zcx4mRWsBukt
/Bd12Xso8n+Qtf5oUfsw4QEzrTpEMHiUNxEsSNYgzS2OZ/ZKLLgAuQUFeHiu+lAnk7RI54W26yhT
ZvP5VlCjnuQD/lm+J+TeAvppWekWQFxlp5An2KSlFih2gsGh4a6hZADu2fBHbde3wSqp6RcjdaW+
KPgvlr5GKHeg9vT30OwaZPHpI8mq08QCcEjkoSQeR2CYDx4fe9puZsNYJbxuCHmvB94wKcIbbPnR
eyuq8UDGj4wuh9985gibqcdQB5uCekhyTI+vzmLgxXsp+Yyh5h97bC3AIrmvEKVZJ1REGKd7zsQX
V/uw590T/eoO2+HqIHk6DMnXjATaKIzoePIoSi5yFWwQjHBdGr+OjaxuqUW5sV88TaibwYDdCt+Q
qPdKgqLE939CF3hFFlxLypGJbREd09cwA3k7URGvNl+1ge/N2xUR3d1U+KmIJpVQrs7gblI3Dep8
2rI+ui0UUPwbL7S4+uVEzGwo8a2XfsWuTZotR2nH3Yiqvsksu2rK9JbRbiJauBH1OR3TfeL8kK48
CBMIpBnD4l1WSnTBhJHyggNmN1dEyOK4h8du1djkZeCE+kdN3eKiMOysydhiIaTBtbCOtQNoW/yQ
WrmQW8OtkosvzlUvlQcZvI2Wodpq1tILf6SMdqkIr3P322Av2AzQlRmsUa68mjuTZJdX0jeb9OcJ
IPHYV8Wa1DP+2CT8xUu81jpg9Fn41SCrWYLVD67xK9lkSdY7JOdjGli4DONMqOlELfg/B9mCnCbG
WTv0jk75WjIN11DcasuL1oVbvzZ2ioKXrnX3IdSPLjaWTRg3J5dy5FS7xgM3DBIOrTfaKlm5ba3x
Gg/WEwH5Q+Zhg5kgYNNWuKKS5hTRx6i50yPsoBvqrJEJvcxm9RgtbHWNHierKLGw4NbEdyA4RfXo
3nUmH3LqznvN4iIvuBXt5L+n6W87/ZRQOwa3fvZqsedl9aVD1I+znCG0gplYbjFK7OsCE6SIdoxu
UlMwq3UPEmY34aDXLIwTt3EfkUH/FwXmswP0F59zy5bQqr5dwQ4M+2ehU8jBQtZBy2GSHvyxhkU6
vJhavOndKigL3o75sCkkMGr8v6Ue3hPOGkSLX9y0PRNpJ6LSLKh8vFhS8aNWCfFwYffV1NNsRBeZ
43VUEoYjwtbGNdEZzUwK0yjOgxK0jkzs+eRrd4WSHUobqHXdZJ+q8pkgXdcWBVzGF7u94zgMGxfd
A/PRIfdIoUYmH7i82iBcG4NuIMYwU13VOMU9Z35DWJYSgXtO913MpzjRcMHMK1QX8ddStzlPtsQp
LyJmT+d2zXdCu1ZsOOxSmnvCN9uo8doW9ovj8hMSWm7013p+IQ+xVlkjSrp3paLcI50/tGX+sr9c
8Z27/lJfXrASWzOGst3IMWTDLZYm4FsKNl2bYFyLtTxX2XxTniZ4KtXUf7mORknDuzDAPPNkwxSz
qcm/5DnSrT6l+5juto3AoFd0AOrcj9bjky67G+lwv4qB6KZKtCkjqrNzIj/thY4yFBk6XlP2PrMH
NsibxFXtYPKT545RnsOOSVQ02ZpmNbDG93xI95rO2b6a7kQ7v9uS5mqMu/RwPc1ae62iA+/cpUHx
WUXtsWEAK824jSwX+w8ANR4XugafwgPVTSBxqWG25oZrycE7361UPyuKV4vwCKs/pJ7wrJBPaJKC
TDQZbbM5DJV367VrMz+blr4bOuOo46NSzp33mxfK+r/O+AFM+IIoUFAGMFcYEoNvTmB5clmMysDW
agLFzpfUDV4Y10TIh2Wo7x2gVxoWuqAWHzGEnWkxp5qiQ/8cThAEDswn2SZPnV065ncDGbuz+1sX
HrTq2Sr0m9UaW1d1NnKxiMdE6nU8lDrfszv7XdFdRopVGguujQ0UyvxhzezTsINTbUQKsF7NIj8k
df9cC45DM4QLAcdB/mtbVGPgc34hJqhTcIeXHWoe3UsTX/1AnptDuTHqHY1mDi8SdalGjL8qAEkK
ZzTDUU9MCC8JocgVGuaXywCtsehskneqhNYdXaibboy8xUj8hQFS46S2Htr+gi0X4HZqo5iSs5gU
WoFLP2W20lSWEAvJL682S7KsaeLTpNpqYMJ3WwkzQTKLbnPnnPOxuFeT8qGZLOXlcAxD7Q7QhzXW
JZmLfVaSxpt+Omm+N5Z1GnHIpZHLAj2zXmudx34uwWiwEyHdF/Da2XUuxng7PMLHj8RD8KroQgBX
fbmpHJbcunHs+3bdNgohRnMnJwyU0+A9DCptwXQfF+B2XBlb4h47W/ETFTtIOKV+hFFFL04yq/9q
U3nzqCXvMgYVAMS2Oe86jl5ZBH4zYdyZpDzzsF63LpJ9Rtmx5k2PNow/zWJ6FugXCjdNTBFazgux
apR95gn2Z/0+XhibXEkr6M+sHEL7qi+8+QhtNa0QqmhPHnBtKO3WdMHMKUTygS25QaTru5HECmdd
UuzauBswNuSJfR36a6kR9sgaD4E0P0kejEZDRJ6KyxE7rDlwGZbTc6zkX6Qp3+cpBhyw/NHQiqZy
5oqyzU+7oz4lDoqK8jooVAzbKRvZSWjo4VF5bhTl5JoRrPgPYItezSyTFl+evlAguqOc6AFT9aBG
ouYZNX+XtvY0NZ4/Flus3etKO4VD7xfInblOm4jt/kI9RYsFD7cqXe2aNDNGeniRk+x2NHf6upPH
ayfVSBbUAKv3Wc+DoGFHb3waCkDPUOAiSONdqPasizKLRbGVbDPW6tELpwZf5sy5Vfis9sou5uia
RRoDo+a+5HERKADocPLyWl9wIcqEStWgJb1RtXttQxLzuI0INwjS6Xrzg+Y5r2Ahryw2v8sDuDCL
s6sEHQKwEptnAQSL+MkBf+nOxT4AdZ5LuH4O3X/41hDAYblCOzcQ7yaGK7ddJR0BNpNiBMIRnFXV
P23C1R8mJ9ma3Awe5/5op2pvrjkStME/lQZIuTiLMEfBGY7ZxmeLITN6HpHZa6wDK+nRtlzbGyYw
S77G/Oi5OqX5TxE+KKVnvfEvYWQqs+pFZe5Nknkf0VuQjsWTOj8DwDpkffyrKMYaw+l66Nr3yJQH
Ep76hCOmLC2wJCozyWIwLNVXkCDPWeVdsizdjKZ4uPW0huq9VhSs5ZEOAk9uuedPnSHoUv+ImsNI
zjPkFVeSHCaGE6fWupjuDqNSgX6Eit8HrEkYAXsacVy/r5T1LSHvjs+NUot26/XZwR7tdVKYR1C5
ftU0Byrv1xRI7xONm4l1Vxj+y4su8LqlteVXJdNURDdH/o1Ipxa1ISlhekujf32+ul7/rMqtbi8s
xD+v63jNOmjTvHsb3+i/hvTL8bKt5LZCc4lsypS5k/RU4+e9mP2HMinriMKjmieMrD4NUMxdddPi
+mFny7xpPSkZQb5slzYS5AT2Ry3nDjUtj8Odtzdwk6ziQb00iYqVudiWKs8uGKDDczqSlTbi4tAD
fWebdWqoA3LKfqNKImzJhQ8RkAOeI++TBcalGF/V7Ewz11pZIsHcGXb2AqMQvRuCXYWCZfRgqQDw
p/YuHe7LU5D2gnWsTGtDSa9O/ssLnhDFOO+m4a+oykBh1dvTYqWP+APEZqyyuyGenZRE6x91Brju
af6xj1V5azl6p+q3a+9AHaxj86W1ykCDUcq7kQEG6PY1xWDO22mtpdXGjh+DiS40PTFz62xiZR35
krcQtlgdUKGGl9GQBZVpg8p0RE0sn0rzjbnwI+ps/ktJd3Riv/C+WbfXxmJ/nlBySbhoekvL/k+3
dWdFbKXbgD/J1y6qxc7Ifzh5RRll2Nw7eoGvlT1b237qfWo9IMheoBYEPZG2kzMQHhw69RJX1bXu
YAp6Uf0ue8C4kVW4r309/Wp1BPMeQzFML29ja2TZQNvsXQvQoxW+kMjoyGHw2eqq+THn878U0Eys
tPxAEOthQ0oJ5TEOZEnDtnDKalty84Jf1pB2rHxf6pq9HxHIEFT6H5WQ+cqe1GbnVDd4QuK5yO9s
2ynU7qm5MWup7nTRFLAVHhYP1yn8ptYrglpROT9o09X8KfudUv/Ts3tV7KlaI1j30DEpTiXH4bDw
TZLVGvJF6DmrUv3L9fduKn3UMqlyYCrXtrcHnYhe7EMdscTXzIO/Z60y4aBljuSCbLYOKJ3Zx0DF
Shi24KoyMTbysUf2MbLeSSe66U5PIXHUTzZ8iaWZrLoOXM2KAbnScn2N/gQWBDyEckEzzbiOKekR
lU+Yl0HpKgfUwaeGg31t/cNTbMINLoiF2/0Dp6iHzxXEhJ7NdEMGqvkoCfjZ4V6WgJUiSBDDtrHx
n1OBhj0kmWVAeHRteX9S6fwa7EGGZ64QrLJgPeeQMqk7gGFm78yYu1z1pcOMiw9O4sxeTrQRj2Ns
PqP3Lx3OevxoO0ad5CDi31Y+K3THm+73OGzpeslQg8mUHJCMUhihNkWYhUtHc3gP5bEOcxgG5rqa
b6KjMqKmJWE4RgPtfEQN5YH0ymZozikhm47Sk/bSzc9x/6/Wjh79Ixx4tQN3ylpJ95V4L4TEgpWc
SjZ5VZMeW3mhyxYg/VuJDU2fVmoKm3sGaVT7Zc+9hRTJWR2QNhUv6htAvJUjPiRZTmXaFDkcX8ga
9OO26PZW3G8QW9aLl0BjU21z1K3sm6jRN7COy5WK5q9Hlzy8dMIDS/oB8gAozCrijmdTRsbQ7TBp
c2jRUzxBYt1+/XflIGaEA8lClcatgqnBXQLlO5vWvQjdpmq3TlJtCHQOSJ2gpPE33mzrM2rczWAG
FEkHM9XGNi8kb37iIAEmTxgnWwtM+5q9mKQRa4lBhwFkpu4Fc0dFWxpzYNqle8rbViwPPcLHS4dN
PEHLYceIr8vC53dQaf3J+WgKojUT6e1mxntAWYCe6huHjyar3u0lwBvSlor4i5AWMY+m1Vulj9jP
P3ODdANjooyvsXMq1ebkNJzhap6VyjruP+jm4iNFheYhJfj7QFavc64RJV1TBenLWXVqs3cxE5Xi
DZsfmovbXnoc5IX1hVMgpDCDvjcuGEhiCSlfAh4ZDIihDnQU/WTwEzsIl7pfc0fVeBXigeGQCHqN
iB2kVIac4RECJpBw1ArxW1bdPidmMFifkGjxvewomt1BUV7NNWYTjKP4YSCgRBBKEr9k+7lcMBSt
2EjFFImwYiJWu06sL4dPTejpRkxfquQPNd9Kaa7AGcim23Xmo+edPKZcM/0fNk2cJlhwWTKxByp5
XKWsSG34tMumUmeNanQZOBYQiBOIIurQepCL7PHnEWNVgr982rrUxCzvxYR7uCbOkLNgnpjSCBXp
iNL0oHCOjS5edac/+i615bomVmqVDCFaRmFHif2PbQ33NdR4M1PuZQxSaIgyFuxujHild9+tYgME
meb/MXceybEsaXbeCq3HFY8ewkPQ2D1ILZEJJPQkDDK0Dg81InfBObdCboQr4RfV1c2qprGNPaGx
rOw9u/cCD7jIDPdfnPOda28wMCxWE/PLkuVOqQoCtW8SnhfriA3lXVSvPb/Eh1L5OYQkxJaZMgGw
xlh1cgLVC6+eJ5EMXP0QiYEVzmG37czaGDNzW8UJlij+omwJVlq67/NI21ZBcLXI5at74a0GRj4h
hOY1euz+BZYlhs/mq0hL6natKldFIqO7SIln/+aXpmK1EYvnIGlQ/cXpo6LNOkqnu5mokXuQgzNM
JbaZXBIb4aKaRRwg656C9SWRIYpgnXsvZnDE0Bk9dzdpgP1OenzJOwtRvgN7HicGOzh6PkZF5XJ0
hzXUqv3EworDBClkBz/9vuxeFUZG37gzi2+ccYvgrPxnlOgHEc5RXs1+DnQ20YZx1a1diymsjm1Q
yOzF1CGDZE6YnP78D5NFbzJ0+tGigdPZknsm/mNRWL9J0Ter3EYhHIgabvGofwZ90G1kxQopIFYj
kb33IGxJdR/V3x4t30LlzWrQje5+Ls9YD2zjoCP3uIWcoVXQSgwPwWtSRBuzCq+OmVCVx28JjH5a
W4yOmO9wMCtzzdtYnUlkYGNZa9Z7DL2qjqh4HIDk2EGCYipvdU6MU8HN4eB7aiGTB9exZGEkah7A
lummM+IWIOWycWZrQjVyWDTZuOwLCdiww+445S/h5L/27XgqMuO75+37rOHdhCIXbInoi44k8F7j
pLFenKrP1paWnKAjUQ1se95PMQIfPP9gCWek5TilSJ0PSmELEji3mlWDVGvOxDVHQmAIwzA5kYvw
3E7VrUhH4pHovyxeO3XSBZA2lKQidF+B34C0h083aZlakjJ4+2W1dSemhzpPznkWEHJZNZ+jf7Sr
4b0lgLlKffI91TmXvJZVyrLRYVvoej8od9pFgNiuSMxTZYb2jDm5pNJ6xjB6X9HYWTO6uoBRqZPM
uS0hh8eS+XmDEmBAgY2XREB+CwW5YV3zacgYqWwLrV4sLaweGKNnbvtZ580aZP3R6OQtD8mbyT8a
RJVVxW93XPxMChvtp7bUfUePPeAVb3G859wY3NNMjX+y+EMrHkbxELV3fh1tUmFzkQV7vXzMnU+F
wpAU+H1KAveY7/E5mMGtwtSA428lwxi8IHmf2VlP2E2goy4DhFgFSyJkm+WqNOOFx1+oksl9xCWN
cwrixVPKbNEbGegJ9lMhksQWgdGWGq/gkJ9F7y4JLg3T/1Y9m9rPYL1MAd8UACRbvLbIMWPSbqPp
m6f8UIQmcrV8+5zR24yJvq1xk5A+/pSNNYlA/abzv3MyNLOWWmVM4s1c94cbP2hmPvm+4rYjSfvO
BJmwKHpzY6XyI44eTJ0elPsxQAFplCgYEsbjKpl2oMcX/YipdgREBKGkGttDKsS65ic7Dc5WpWzT
JiHfImd4yIdyp1sorCrpfxHxe0hU9xg7clHVZxaaqw7tUunGz4Vx1KHvu/QJViRWAzvHCjFf9Tb6
RN3kb50Ylo6W3WofUo3Lkg9zD1OiVX6f4ZaHG7/0kogkQxT5lv3Q0Y6zM4VBez810OKStiLe2LjU
+nMU16+RhM9lj4uWw9sBi1F9kk6wKoz8UhX2AY7NskjoOClYNcZeZjSnBSsmCsQcew4K5gCvMCKE
3mHo3pFPtw+17hIncPDGlfBpLgzrrmaYZbGWt3B4usGd3XB06T252rhq1aoOtGefzYdRlbuChpi4
PwCtzspBT6E0Rgu0e4LpHUpp4oVwdYXnyLqXebOddHZOapXyfy289F4EW3ejco23CrjbBk9fAw28
19+6OSem6fF2bGXLsAmkZsPdbsjuvbPGJUEPI2UkiqjUcyD40pcYxJmZyHdz23pOeAFy2lhZz8Ak
Vr6at9SmEWlvt01EfDZpwmmTtMBeZVm97urmmRLf00J+JMfMaHhbtYd5/x53LCENxs8deaND6uNO
aMDK4IOZvsfxh23mIRE+yo+z0Ltd9PsbxiafzE3QPMEgIBmBBXthnjKkpKV1DDUDmi5vNmQkaVeu
w+Bbktw9koc5QKUa4yfOfzIHgjNK8bc2vvUpJQg6RrwfV5+exTaGq2I6YCX2PbzXNWGhyKN9zOnU
62PB0hVFRs3tqHwNbQjbUiN5m2VPxGTvyc9YEyB68uP8OtsnE/++hPBYcJb1tb5HQrtyJ1BP4iNP
Rr4uIl2hTY9Rx3Ew9QfQfK86pVCsoZkwWWcKZ1MZxJx5Gpby5mGAMMedUg3egnETY5KGBZcZMrMT
x1klLcLPAYqA3dHbhNW9CyajG4H1mPcFxgA8CvstAMKVN6ivMK9vc2mlIzhZhr7aV/hvPE2hDidl
B9X9yiBbbsD8n4MC0OKjgVy3Ddw9hwvvG4CJGtnKlPGroDvC0Dk3PMM5LEInPEJ23waQUQrX2meV
3Er0zPSYtap/NQSDcdscyYe7NfQCo38O8osLyXUQ6Uc55RvrewgvVtPu3UHd5TmsQ+xJGEl7nji4
Guxs0IUZ415I7cHqhiN7tlODuSJtKohiBrGKMWGVVbHPCcbxxcXRrUsraGgVANLhZk7gEZLO/Qlp
YiP1YsuaszLZwIZ6wkexixBKtM1mYDAqaSJt71uzSnhPbC61B2Z6uWducqN8ivtx138VprN1MABh
w93bhsePOhl3jQ0m0qnflMcsZmJb8zyInUdPQnr0MdQLaBzmJqrv48F9icfiXJFWYs2vzxy/AU7f
ffYpKwd9ujizU2be6fB4uMy32JrkWnvRXJIw3NewIBjgJx2zTce2wg6BMMQZsd/5o8mbX8PdwINH
qb4XAkoK2ugQxE0yNttRTGio1UFvEWi12hdM1StApVYLb1qCIcwiTFOhoQGDSazHrrMQ1XbpXZva
O51ldIBsFQPIuWBOaReoctl6x/x8qo0Zao9hD4BIEidnGdjBsARZKbL8cKnn10wxM2zSDRYk9lzw
EQ46l4D5E/QzXmJh0prbmr9O4ic8hK7p7JISQhEeFccPH73e2zZdddeVX27NJCvk0ac9qODtdMne
YP5FwPjKbB/asroAb6YbJSSzgYmi64vUHC+ZHr9206VmUF8YP7V6SkIbXs2ciATrUNsaYXloCa9t
whKNwoBAlvsaPa9Iyl1OX5KUwXeQU1lT/HjZ9BJMd+Qd/sh6A/h6m0YT6rBn2VkAy1EsfyLQACDk
X6dUgXv2v2PoJ0X9lmefEds37MkhesQuyi8hfNIjE/pdG2TLmEBPXkfmtnigo/K51++BSwFYZV2D
+sgI3pxxbriIQfnUknargP4IdGVBqrakbtKMv1PyvVfU6BgfMfhAD8f7mDPqzJiHMsdm58dVdFcQ
LNNr4wLlXma1DLffEwu2XvZuFPhKY+dFELo7ja+1/9Pk+qqlcSaAzWs+k3LYaoqiWogHqlSdRRMc
7r1jvyDU2tQFa34PDTFlb5GcyOKbnPRBs2+9q31o9jUd1JrF/SJQCGOc3ySXROCkC9yVZRV85Mhk
DRWvRakBEwasrfUEqIO1m34Nrnky9CQ5kBJoD+X2trJ+x1DDdartbWx0mfFkFo8AK6H4aShhffCM
LGtBO8IkQl5Y7Dv6ULhrqM/jzbye73CCeNXdbHOzdX1tcpiFaJdTkizdER5dE3+ERHCrrH/Igngp
HYRFLCC0cuP3rBRG7HX2rcm53dyrmcr72beUV0hS2bkPICEEaSAyqnZgYA7Dj18CqlSAN6KhWQVY
EpSsVwIZ3YJlJNwZa4OUa58EglFf/xUByqDXw4tcewnKQhDlEAV3cXcW1r5+YtGiUYCmu+6e79Sf
xHG4Ixua/ck1Su8RgiM/1QjviaNnP7zEHSC8b8HEjcgj69Z7j2F3mUi3Sk5RiN9t5bx7xQzjeisQ
5qmavadRrUnazo0D9MI9CYCW/WsM3sZiv25B8G+4sdzx1OlqaYNY7hreWxci1ljWezc7ZyA1JCe2
l2MdHyvL24LfO7oN8yT5jRyANw/6e4/yQDMXXc1QsrHveaaojzueq3BLugADmuZidb+5JlBtnC3u
NJhY9B7mU6iHhHTWFyIV2qA5Olzo1YBVtl8a2qUlrWlotTv3GLdPNhCPxHgKmGuOGTHsLazJA8DF
FcE/rI6ONSvHjJWoe9fy1Yd6+BJmpm1laDSXYnjPAjhn2hDcIZMgjxVUma1qQnH6+NiNtXGIQkXe
KSBergU/g95F1e4gSBhTuSZ3C47m2D4HfCd4axnPQ4Ya1apjNAQnCB1HEmfGTieOxPHQDosqWk0k
Ml6moBH3qOpW/lTD3sBys5Zx6a2DRIeUaLkWK1nmI2SfA0zAJb5ykRSgX1lqXr72GhTcWSrx+8PG
GgFvPYmSgDDVAgDnRGhcxzgMenCnbPBjA5Q2jmzNilZhUH20KO/YvGevhu5Pm0buYetEGz80f9kJ
fSiVx+ccKjUHfnAQ4NFPpJW2LO88ukaA66gbDhGAr2MLPg2JeFmeQwLeyKFoUtY6tLkm2bIv0upg
AcIl2v75l40DcowYVJSh85/iDdjp8Wg+kN2QPaJrt6nsG8QzX3GBFkAnX+8C+sk+Jq2FJlrLeX4k
czA5R3Y4bX6f0Kfs8cUI9xDqpX1xE2hcbTvFm1xOiJXtQl9N7eRui9FjgpG78sgI+DuyRuhxpvuu
k9JAedW7a2EK7diUIRDEZAqWFWkU8MX0GBZKJT/7OhXHltXS0SvUbw4oc9Moka2UHiMenXpcntCa
cH95w64u6SJGY2p2/cgub/A6ufOc7OoNY8UXlTBK3cDfdBIkv6pQpBioG70ZCtB1ZYXqtk4I1YzJ
tfZKh8mLSbKgUhp/we6+NodiQ74vCW0AHsN5Nidc0KppOxqHIM3tXQ2OLsk0++jgXRgV5OTCkYRZ
Dkjzo+Za5WGB2Rf/JPUo6JmovwAddg9tzfTbF0NE7WFY2ywMolMY3cl+0o+Feia9rTyBYDRUhGrG
NMkX1JmT6TlQbEePmDv4E9I3VVX7PNhBk8MNhNloY+XNuxcR1Jtz4dox2EgriOqla/PGFuwir5O6
5wcnj6JeDlFU7yfewBA6IeobLoNnVE9pmsuzFL/wTTjEivINmfmEAka7NsA3KQFJ9IqU4e4mh2sI
c9B5wrQzaZtE978GUcLBbOklw7I/hBb5SlpZvEdIrc615u/0qc4I7yt++pGJPHptiEF+dGwG7WA7
mPxsIu/XsWGtc9ira1pVxmpammzbrDtwtd1aiDiaDzMjFKzOwi4Jjyz2YN6AwfFM/5kQc9yciaKv
LWejjRo9VFHbyVf+rtWo2An/qyYJ2x7XG5t4iQor86kMBoQQ4PqGKZllhVANwjrdE5KeYvvqz/ik
MTzRM1T7OmUOZuXzuD3CbNg7GDtST2ARYRM/FsO0AOskxOhjfbkE7Cp3jgF+J3Pe2pni7c4WRmuq
HqVWzSidztwOVfPkmpjZiLC7QPdjbVAMAs5xbp1k/tRAx953NsJNBozbImW8VoBfrAoweoF1TpUY
d6VkgmR2kGLhwJObwC1KwgVnVWaxf9UApE4TVZGtgEQMAE6hmW7YvYFDHUNCJ3UdGWiElpwwxI1v
+fWLTUGzE6Fc9bMRNlI0ewnZhIx3WN0GQ3FnpLMIhiNZhCrcOL2hLl3YdBdkxV/E3CX7CTRHkBvn
rIbjknVjhJUKlVfEleWm14k3wwKdlrfMJmS8TQRX0CvcL2lwoiehPneOAaVSRphO5kCrnsO9NMue
T4f0sVbZM9g2NpvY5quwHTau0eO/d0LCO7T+xQiJCi/zRGw89VhGorozw+jHSqxoK/CWomrVnFWj
JEC2hEGFKIAAqMjZjRhXnsjkWnrE8a0MrcBtGtkPnsYSzZxHFq33HDU1aWyW+q7Sjn10JwjT2SF+
zZZmQoadQDqWZ/j3QZVFm4HUD2onj8eXENm1SLVvEhsYFxh4CYFVRCjrEaQ0owAI60NkG0331VAt
diEg43vfxhvLqG8RHzSgXCcG6atascDxciCHVms8WSHJ2b7XDwsphm89IgA8iHIbNXf+NNGEpQxq
oRrxWuVBvdWms06K+LIvkepBacKFTe6PqTxs+CV00j8z7XNVHctw+HAbJ8U0TntSm8hXs9kcOhX9
d6+C4syuuTjH+u8QDO7B1wd7W07OVR+S5ODYoGw1FZ+0mtQ8EgjWI/DwRTTB8u1YwFEZ4+JWY7+H
BnkcGXqdKsQIPuoQvxG3kNE3eZzJsi4xuJeAehbWJ+Yll/g52At+/51o+hdBcgeCzH3GdXa5n9hR
J2iFgkTekH7IBD556GAGsrXxAVGZde9V72Ng7JjjWZg/Yb4FAz2bCnUy1o16jROrh/pYk/s5m9eD
gatJZVvdbG1gd+LAaybWBEumK5c5e1sVd35ZoVrnclk7rM8Nk94lzBQxV/CYox5ZMNQzi0ag7g6h
DfsiQ7TmxJO3CVLCpj1Lw1EOOMZMiKEf3KFZkue2IOLxML/J76Y5d01jsIUqrcH991BpZrDTULQ5
JXD/IuHwTbUTatA31ykZLafecgrIEGYU2S1N7xJ5Mj1Wus9CcqwqDAuke9QCVoL2Yg/WIcsLF7uV
w10QtFswzbQCmlp7Y++DnMtKutraxSCioGw6Bm14gbbJc0S7Tz20gu17WzrW2SrIqWlQrBFNfle5
RoxbmcKM+6lYsYDKmMcHwTrVSu2Q+dGb1DucviknZ6TNdrHCgI/HKqce2vewbX9T6VBB5xZA4LzZ
iZHKQsOBtAa5nhjgyBqvOWQBKm09aCICp6ujlYfhRpj2Txk4L3FtrPljMgBHz936AtVbSkY3U/HE
wkX6ltZuf5xa9wEBnsS+Bm/Udj0Q65JnSXU2PkQUgF7F77esL0e35PLEyWj50l5UyQCuAhoHPhXc
8q5L2LIdVt8MlO6TdAYoDYHcqQzrWqKVFswFp2SmiMM1hED6NcLemj01NQnUd2HSXztVttswMR6b
MpHnnEgFEDcIYeFlC0ZC7Biv6PLPoK3NJz9g89pLAMiqsT5hUun7osFdPkyBd55mGTYhoBvZGbu0
9M2jRKUT8zVOJcqTpcXHE9cytruRexNZcvYMlDDbVDB/caQFF1FBfpySiZemhKdrNJ/C016DuKOs
gQBoF1WNHoI5ZE1uZ2Xi34hbRJHMLYBMKxdIfgRVmJ656WT7wNZhrxOIhYXJO4QxAH4zgvZFuw96
ltZxVWV2D1950Da1K2d4m3kSaELYtLYLqDF00o6+50eI+KxlTe5EEZDIzA5XNhGLMGV59wD7xQBo
XXTmJ4sojZIZP5tt9PRSV6X1VLsw2QoAq5GhxeuR8uc1Ee+hHIY3RvcaqQIrUSA/q9OuOrQ5agnL
MJ4xBdwq6srLlEQHSe9wBxj/js1Pt6FUe0ItT5KbgQ6raPiOytHZTDZqAMDcQPNsp+HRstkBNOfO
LE6TxE4xgl9dOsLW6UVTE1W0xjzWn8x3mKofw/jStYN9bmOnXVG7l5XxnQ+ZOI+IGHTJ+lKK4Aw9
ojlKiFy6XSG3LmygHzQG0RCdHZflo0y9oy60N39AtUeTySxRnw0J3tOosnlE2ENXHJMHxjwMNkV1
cmwfLiK8OGDr3oFE1H2n0begQyZFOuUm6hPzOAxtcmHTuqw0/62ErI4eZz3ZsPR66FSLztPQOUeo
5eCweR1x3yOpeFdn6lC4R8Fb3/vZyRvvSSYM0JHMwSgOk6aMhjxOPGNl1S3OWS3s9pGbriyQWOi8
TpgF4Pjo3RsG+P0Ypeam8cfvXGhy60THjpSr3GKR07rmQkmbtXqufolXwdMSMWXq0PnmNpKdSKH8
5eUDDmFUpwzmKt5Jv18mZv3euxYNRuEDOgveDXd84u7cNjTjO3vk7OoVSDSzJfzNyEmsxPwAdKvD
4No3pXau2RrmQzLAuLb3aT1yYiHqFe50s/XCu2TEsYJLdLjAR0C8LcN8gCVEPlG1BHmNiAmuFQLf
dJ8pd9ZGRG+hCsyLg8Cp1EKAbbU+7vCuQSgx++eyxZQZWcBl8lnn6OrD3o0B7+Zu1u/YSXy3goE+
AhEw1bFurxLMPXrYPLABBJoEKHLX80Ljwc8apz05vtqYEd8u4QNnSxlqOykZo/b1kNDE5bjTMl/H
1mmyMJHUfLyVCV8T5jZX8aY0bqjdUZCggV0kVfKJUJwNveYRMZd5l1omt7BGpmpyyKxCOyW6oBYg
AwcIgIZTqy2J09+GrBljhjn89so75W3kkF+XrKrBmFaDTdwD08xjYLblW4QmL/GqmiYgLRABeFdD
0/DC7wcNk0PbgoOZyGQaahSFTGJXEc/zIstnclUS/pJyBLskRqQ0OTB7B9y4fd9sHXR3lWndlUPz
LAKNdJ8yvLcttIlJYLFwRrPbOkP/4kLab+HA9gH7FJogci30ZsBuFfYbtNLYe/P61Cj0K4bd7PXJ
/q0huK2CCVc7g51V4HUdWZa0KsOgFoNXGWv6GWSc8bEfW9g7IfGrQe0DWdgmo8TkgmcTp/sX2V0e
LMPiyPvE3PxJkFlAxk8XrEP9QdecU4k9EevcqsZgtHKmFl0MGce16jc9p+SuQF7WQGlfBSNCSngz
7Qod8rBMJ2/3pyKNDaA61rSCcxCtGo+ionSAWEsw5Tb6WxyprYNaOonecu2h9BGmFFFDAKHx6Pl2
v/tzfum//xr+AwGmV7bXQZE3fw40/SrKEd532P6LX/7DOfqqi6b4bf/j/Gn//GF/+0n/sFs/rP/V
DzjfNo//8gP+5j/I1/3L97X6aD/+5hdr3mTteK9+6vHhp1Fp+9cRrP+3f/iXqNbHsSSq9atQeTv/
1wI44X+d1qoL41+LeL2P/vt//W//+X/8p//y77bhxzR9hP/b5/4l6tX6Q9qObXkuDk/hSs/6p6hX
0/rD0HmoXZ2AFcewJXmuf4l6NfU/pCeFdC1L123Cp0iObQo2lkTH6nyWZ3vgJDxb99gD/1uiXnXD
JMn1H1/t/fff/x1f1sPcrvMt8C9H8NX486+PBy6C5u//Tv8To0FZGAX798pi2sI9z8KhIezN6Exy
1MhiXqiSPgTB6GOYQO1whgpoai0YohtrxeKADOt8k/ie+2htTUg1PMafE0fupmy86d2fKkYnBp6i
AIaSIaFz1ojN/fAkK/Pel2+VXdRLlBiPQL/vysyvl21oMkxtpb3PUqjQ7g0Y2LMptU1RlddwhHla
ASydj3hDhz3GVHmla3M1P5mgUDnJEp+RRFsPu9EKxCHpdWT9mG+qYK8ItiGlGYmFky39tGV5QNsI
RsXGqNsEjBnlqSGGkd9C3NVmEi8KZEdYEMW3SoJNl3QbOwg2CqOxTZImw7mNTAoirIz4rPm14rrO
vOPg0ws1yQEwzYuqZwdnDX0M4XQdv2tAyuEmMw0825x9q7HR8xPBtyCxmnUwDJsEmTtiqAwsnp+N
UFOHu6AblxY9T1ee2vaUVOYOkfvS6etP09S2neftlCFvepqEaxE46sn2etKhSVdEkgae8ND6KV7A
snUxTqAnkWvLIHbJqguXyRrFa9ngGZ8K7L6dMujqfdqc2MpR/2De65AaLezJFuXm/+WR8v/hiWHx
bP2fM6GXRR4Uf31IzB/+j2eE7v4xHxCmZwnMYlLXnX86I3T9Dx52sp51qZMWTavyv86IPxyGrbCn
TJf/ST7/n88ITf4hDNcUnmvg4Tf4VPlvOSQsdz6k/uqUcIWLSGM+bExpmTY7Vfm3pwSBsKCn2CLA
wZ5tN0K79zuM4Hrf2F9D/JRbbf1jm8TGFKVZP6oJcXwEAXwjev/V1KS4lMRjkks2Onuf8NN1xX2Z
J6e48so7B60JP5y7AVoZaYC9eyfWyZhod54XMa5zsSPhNCZHoURGPLqoewNOgasH8ZiVPrwLIYbf
ECTFklCVX3+ww2M6y5hri+AiN2VDJ2DTGKHNd2I9NSraIQRCdxVpIGjjfBNWVr3xEiaqdeIReRvY
E5GUbvJUmcEekKbLGSX6lWPOAu0KJa0zrQiyNV8dExNZkFnMsWqnWJoqtQ6ek+xxiH2XYG32cCve
GpJJdmCO0JXWCUQZvb7YLdOZkCDDpe4PNyO/tgNTS1jHj6gW07uwt86Jjo9TF/2xoxpBqIZUSOXM
e4jYw3qAsnJblx4jbiIPVnrRvLQ5s4BE1eV2Muj6LJWGaG/E1hzi4RBGfbclwxCpmdFF1F7x59CJ
F1NrUXwhlwGK5O88FjQrP+EgjCzjNrnv4ciCl1QzVsPBY8xUbZ9JjoR0mDT2veBidITpehOinDQ9
fPY6J2PWHMFBk2Odas9tGLe/hvcIFfumlRy+RHTQ3ETxJ/GZ8KwriXChrzRszHCX9f6+stHTaKXK
j978D4eilgQqu0fLmZ9IFjY/s4zBIW0zf8HYsY40ml4sTExr/QTLZkdQnb+AWzg9Op0ADFsLn3Bv
H85vgMDPdc9jYg9PBbl+gbVXDCFI3cRiEuSYBNuC3Z+WBa+NXW29IP2u8/FGsnnVmjapUPV7lQfv
Q4v73VaM8Y1hhv3JEoBkuQvKbO+y9oNIpA52LbFdx+z/HTM94UFBHtuJWRUgmquOzmsxbw8kScLL
UG8IgWgHVELx0QpAMlgw+LEAI+Yq0z5cMY+mtWO9aEbf+E3YPHRIfC2QNWiQw1vRf1WB9tX2u5pb
GRo7CijR3Xl2PoJDRuOc9sXLmHork1mLpY1XGHOv0CVODmsr2pr04lTjoWjxnsr+5lUjTq40uQ8a
eP99yWADkuJay5r7ZOxemS/9at0b3MlLkFrPvoxQNcdPvZxOsrGfIwn/uP3A5fs5msNV71wi0ASz
/LBwz8yBruiFvhzKfy9s7r0Cj0t8mFL7uZA+GD7iDVaZxZcFEXvPsVETDzm0b10mTpm0toyTGD9a
i52tbDRGqFNinNLOHGvBu9Kpt1PawjW1k4vTyQurt76LnmUIf83Ov6vWvrcrIrlE9OY2zQ2VtNrG
JnQnO683ogjbh1Qi3G/g9QS4vfiasUAU27fFTzn0c3TA0BwaScxPbz9baW5QxkDok+OiKMCc+gH9
p5rwlaO0SSDPbMUkrjU1S8ptboVIgirPvrO1WWMVIBzsdGaBPDJ0lpgZ2fhMazthL1xy8DDPk8WK
hN6R/O4BDXFMoFOEBTWr26cIZcwyoylbClOu2VAh1uu2fTA5a8OnjvGjDBtYUwD9sjLoBzmpUgzg
mTGTed/rw9ULJIewNrwEdQXEDUcg8EvihEzTxevFVqCkRlOJvms4Hona7lT0Wwo2VnAJkmVu9Xt9
nO6HtpvgaSX7RsGISXXiN4ji+hrGjeqleVayfyUsHMlvNEtc0PVCufxNK/k7tzTrWnd2TZs8xjYD
Mzq6A+joaQFdIFmSVj9HymkmcOxquNoxPyxQNAgUSuM7MMBm60X4WZ96suQP2J+Y6qXNi9V8DVjN
n3R7OLez/jNRwlgQFUVKUgG2xKg+E8mqEY3pziHxcm0bRbe2rOrGYyBplNPbNI00vBiL/KbfWqp/
d4v22lnZkxNo/jYk7BGZF3tKQZh3I/YYyRjquSVzG8eIdrmtYGsyF0WAwyijKoHwqKg8Nixqp1oO
2yIAJ+VJCJ/RLHgv3OpBIllZ2Vb0nhaW2jjFnMLn6VdwYfvRJKHWG5mEaYlAVangH0YlHDGMNygc
J0JwmJJuqqqwlj6M4ETqzGCL15wtOMxeAHNT6aubntRvZG8v2wIYrUUiPNd2+QHjvlo0RvJkZqid
bTltDJ/lfhNxenXDoazdYKWH1g9+uRZzQ/YxxQNq2UmGDwBkQ2zCaQUlqSuX6AKrlXKse2bW7zko
gnUv2++8dbVl45vWiXGDuRi07B4pN1SexrpNSoNbRRo9ghN1KJxwLrO16OB2zG4sLSN8G/Cv295k
j5zObt0e/by9GbToSmHKeau4RZmU3Q+1jjI3kIixkbIsfXMGUw3ajpcFnJzDoZO5+sHJ2h4uNMj+
gUTGCMxehV7djkDW5yX0ZwAKxJsAxe3Xw4A0VdOszxiW+UJMODqaSGGMDZ2rndkv6OLZxBA9qkkW
IXrl3xnNWHzmGsYQZguUEhLCgR1gp2rS4S5tgtfBRaczkG53Vp+ZpqOW0cOtP1rroSXrw2Ee2yON
7d0fVb2K7M0tXWChjDSWHRIaGfLOb0RFQrdkSxiW17HVYW/RvADsXfepuysNrLCUju8Ne8ht0vGr
3B8hAKqjgOvhdMDM/Iunc6Y24TQsItf9CNghrJBfiLXpYvVnbbZtbbgd7ZjtJ8vfjE2KUHaaZU1i
zj/NClJ4EGwj3u12qDp/UmAQyzjqvL0FKwN+obHzQP00BvmmuffFrMo9EIA3qlfDDwFPmGaPrMDb
ajmIemFbgNZ5Ra9W4Vxjhhzgc4EWDtvcbMLjZJb1PgCTOvBQjgzal4pQVpJsHuI4vlEf4qDUwWqE
ouMFc7xXs2L1xwbzYLutfbA77mpalV3mt4ch0qst3Ki9VQVHgfxylSm/OgU7tyZQw9ATb8Nc+tVR
mb1OnIlOL7XezRHHnvS6SzXj43otBeTs69t26LatmkqgLYLHPEqhxLDJWIS8GmfytRGOcNVVvZft
qqy48Xc+9yXkv9CayEENnVXeYbuqtDwBxgGKVXrrYbanT7CEiKQDhEa6ST0zgNwsXVOQNLxNyKyq
/idL59UcKZJG0V9EBJAJCa/lfclLoxdC6pZwiff8+j107MMqRj0b01IVlfmZe8/VJ491K371k8Kf
uDNMTNqOC9bcyIjFaRqQcrE/P+vkM9GmvU4rchntEFdgajFfDCbynbx0cdJnvHTk97Zbz2YxmVqI
HSwx1SeigF8gKXyReIDePgCgZJhYhQZPHKFe8RNEhA51nDL9hJRqJtg8yg2yOJBgpbOGiywCtueV
QbILWJzk2ieuotrT2yTralBnxmftuIKo9vDuGTD78gZXvRhoLsvcOQ4eA+BhK9MW58OEPN5pEhoH
5PeVJTeNSKkyE9M/IMrHQjU2KChN7s08uDeUBDyhVUDoPIJh+58AwZTtuXJrsZnH7tAi0HrSE7zJ
oXX1mW0drDzLOYQNpx/WwGSNSoLAnNzJr07CBaVxwZpRUuAFYZ+xJFtIy3ufWY1jS2PpkCIt4IXE
LsN/lUFCjb4hmAgaHdvVyAqeHQOq8dxBp8eqvD/qwXmZxYUugy1g72EMqsun2nbhtbjyS/r9B3dK
xe6PWw8ixE8ccwC1UY7sHdEpW9gbGn8QSC7U0kFbqPhr52qUwuDSzu0tgXw9wuY6AlwS6POkk2/i
eNJtx+mG3Us8zrHrgrhusHONZNKLqr0ODvyn8shKix6hKQL0ZUZ2Roa3rZd3HYfVEjur0Kkog3PD
/mtxBhB+TUx8mWHVnXjmHd86ep1tInwOX2urxWJE8ZKMDRxqbT+XVj4f+XtQVePtG/10b+hguhX2
zI60jgheAwi9Bn9/QyogrmE0DE9dLS5ZYzqH1umfUmMKDsTFfbGeONh8CrYwZeDKJi3RvbHq9zaW
6aaZwiN2n/zCUNrZsfaKVlZSd/SR9s5ggHGSjKaxYdF1tCx+PMatdWFjdIgJtmlMXtHEw7wjUenX
CgZjzKzXDsoXRzg5VeVi5ifzuxiD7jzWxvM4g8abE78ElfuU2mBI6jIn1JLAIJlEyZksjUc9Jjat
bx6fDDOsj0WVppgYsIWTqfFiG6m6sSi4zlhz0Uup539fEu+PcKqjI13vyaiNchsLE+RjP7+zQo2O
6KE4blg6XSa01ayg8KHAQwHZwYXMQOC5pOa9cyg15yC28JPC0lG5vTP5o4fQ54308jZltE/3EpnH
yEe4xASCFbhjQeY10bj23fRKJO+TVortO7axU9/TCvduSQAA8nX25MM9D9rnybPD67ygWdvp1Afq
3odOfOf5by32f0npvTI2Hh4HPBsOqhdZOKykylkcUmLJvIUMEYxJie4HB1LU5nDpWsPG+MjL7Lmy
3RelNd6n2ngpvKkn2WTkygiqa6lt++Ik2EmiFhSEhEmLnhIdRsppSpqT+9YLC3nl7F8FNRZPAdBa
MIXTNrW4toSc0N4PNXD4KXmu+G1P/74Q7n0IClQbTRzfhjKiS+u5lAcrObZxbuHLKHZkm4Cl0bim
CxYiUdjGtLv2fB5RVPS+c4b1ucXAVl5z0f7OjdE+um69Kzr2OEjMAmQnvJ9dsYwv43DTSnA7OmEc
gSodmUUju4d/X4Yxe9am9zoUxQ94poJlqx1tiI73Nq5259u/L0OWzeAcapayyKtAjCKwnOdhuBhz
O2DTBlajPaM/JcsX0nrIEnbYa00ywacIaQeLpgHRMED81+H83umUhCNIsWQKd/2dnryco+S9c0uY
cVjZbl5pxgSqLE12wl4LMf0zojnmMfXUNU+mJI6r7m1/ZXbUGPij4re4cE6m4x8ss2y/hi6G/6kM
NjpZVxyBs2py3ZP62QjaDH4DSrE8MmecKBlpO4YbfOYOyOW8h+AYpL9l4RC5bEBVqdN6HcUjFDvB
vV9wOBwFyQm7ybXTM3MBVm0o8CujkY8QFzJOiAY1uC4Ao9VvAfyxD7Jsahm7HwBv4+NUv5EqxCRI
BcGr0cKB9BRd0r9vpUMIRmbOI0Y8/m3dMtIOUjS8FrUp0TnNq5018Z5fm+jYsm9em8nJDmg66s2/
bxMRd8dxxiMa9xnddD/drbwsUMiIayklGcn8NDKg4qXbAzxOts3aj2v/NXC5xud0QFpjtPitO6M8
KipRynavh+COfiNntHANKFs3uTbyAygeDFMm02AtrPbF86Ck28pcRZXfPY/e0eM+XNO3TDCh2KUZ
WPWaEoa3waJWNabe94GL6yCVF7KY4RRGDI5MtOaRw+SqixLrFAgy5ocBK8VEW9X0NJ3WwBRKdHD3
27yi4h7xAOgCxhdSRlr1Brl559pvYJ6gVSA/PRZONqwNPXfnOJBfiC/usTOSnr7t867EdisuZBjD
/amJeVBOINeNo6ptLhXNwVSHx4Y9aNF36adojfuU8wihhKsWAc7VmiIWEw3zsSmcuLhqi9xWs3+N
G1xLrcjVJ7rlxxKGoteayKoJ1tuZQceNILX3ElXlsCoS3LY64FDwy4E+OfuGIeEfZMxEbolINf2d
59DrRWJWd+HUTzhtT+2sHgW5NqlOf2T5MAxVT2RS++H+GmKCmE2+NJy6+JIaDQBGHylBlrjWFQUQ
ZMo8enGkl/+GCrOxKZo9+rD01Krhr+U65cukx4fYmKadHCt/TSIpNtjONPc6Sh6Fo9EqhJ5/6MMe
SmTLZDOP+1s3pW8AzGwEW1jy2JpBXkYq+e+UDEzYW2EUnGycV/jE5+4UNKiSCYwF5A6zLQj8Y9oF
0VXzJ4Ue5Lbx0JlEMTJ1PPGgpT3/QuITd7afT3CH156lkP+jT4IVahpsGRMOljRsrshT0b9nAg+c
LA4tjMCDXT1py4ouQgbNcXTGXW/ZJBUGJoIiXV7kQPZnWmERd0qU+rVqe/ivqcuMMkCKleb4m3ks
Ly5l40uoE+/ZcRCxj7570eQpzOQQQkz29C50Ahs3G4rJQI7jpQrZBP81CxOeqKP7bYjEe9tBfDhM
BXPSov47kjz4hDx0O1WZc1DNdDMXFnbGEI78zYgQPfIzMoBPdUpuhA/62DCiL5M67ZuYGWId8uar
D7oBw0E5bXxNkslocfWXcwMjovWuCVvWsytDG6CG4yA7k398pDxrBiIsaoz6bxf050aD5ZIzgy+Z
NPF5IGz23LnpQw1V/2CkdziRWP9k9juaiqkSSXJWi1EyKkeGXHEEMrGRF5uL8Ju8rLdyvmAaZRYm
Suexl8XaxQ0TJ7Z6GLEGQDEsjw22BYZS5klGiXmaEUKCazjSuRJmoDZ2q29lDalBKIzYoiuZqFfu
kSKxONGTZJin+2dWxicg+H88GLAPQeQicbAYAc2qNrdOJfFkmfiER0aygYl8KcCSZ6TVmaR5bj43
jw6YrQZICsAaglm9k7kBA80P+se2sbuL3TXHOiUSbhIVv6iygx0adAzpBsnSheWYqJcYiWURYYAF
EVddJyX7eyzJfYY1PnUBFFmoPyqXVBDzULll8B8+9gWaSqUe6sc24Rmz6mhGObJArUM8z0M/6wtM
oUuIKKMto3PZe+KFV9OLPuJ8HvYMGMZySi5cLAfWl7xAFh5Z1XBV2QtjU9U1izh0vYOsduS0hmtv
ovgy7Z6IIxu/rmherDbg57bxXPiLilDV82PQ4vWy0vHOp3gvluAEtirvTu3k2+EriAe58ytsmbG3
xEX6/dYZ1WMe8Se6Cq/8jND76ggY7QIYyLt4H3tt9LAoYnddaN/jpYANLIQsVvSZQq/Z+9jBhEoz
IDFwTYx2OJbFRFDHjF8zoURUc/6ggW3ulNcsnjQqKdeit3ND828wc86Kjshfv8sfI0yqBMOhQ7OU
IhSRsKg6jKGO5I55I1FhlTdmgwqBsJXIMf+0kH2R5+VnM8W5xVgZYldVbVESyV0wIhos7O6cWhkE
X3vf5WG3mTWZOA57/w1JA97ad3uMfAHOYzNumYFO2GABJSHwdG6jQb069vkVpvnvODa/TlkFyOED
Rm2R2+9iwqKS2rgGOKt4M80XAwbCzCaAaX++F0ZwZ6FSs9mtYKf0UGsNgjn9xVBpzyST0sJsrEzt
StPqdnPUXHrG2vtxxMnZxPnp3xcinfkI+xZbpl4/mtzihH0YOZ6c7jRlxMF3pHPuI2nvU7wu7N6L
Q2Jju4lqyvguHh/0Yt5s2ZPh1IC1AO0WD2p37YsYhklcUy14DLOuY002PO5pknCqxT4wAuLqBtBR
zKvpevQF9wq2mJ3S9LmT02JnzvQ7E6XqQOsZx8k9Qlj46LH7KUyAAY1FUJobqF1txiaOyMpaxYMw
Nm2OaDcbOfOpZe22xP+m301QFDBIcManVG6VX304BcWW59vOOnHTmDcuH7Fozw8mhuZt2Km3NGfo
bLE42JCaoVbhjBdwgXiujJFls639CKRXRvAwtEJ3YpNdDLTk49SZ2wyZJv6wNLgBCWOKMbtkdKX1
nxAaHSMV8cMYY7JAkECQBWddF5fcXwIoBM2SWu6RBYxjUuV1WvkLsvKN5ZsrvW3lIQKtI2iLyNpY
exv5xkyz8urYT7WRl3wy5++KuDXPy4f1yGW3Hjz1O3HdHkfdfRZ5QIQ3lzexNeByQuthol7xIDvv
SPotNzAWHkUNCgqAogkixeYyFOdM+H/mhMTa1JrOs47+66n5CEpH3mba16Zv7N2gJFZMUpfJEMyI
pQO5ihidtFHdMclxsvo1Rv9DMp1dsS38CkT5RS4OU3wzJRF6QuyGvFfsDIHyDELwe81dfzVU+Lcv
x+rU58Xv8r85KI2j5f2pWTLyAmC9mINHzw7sq+Eh0da8V1g3vBpwbVjxrZ9sGlXwdsyvBIU6G18h
dBqL6mwUNmyhub+1LCdf8I9s8vZ5TrC8JTPJbE5sLbPWmzdzGJObYrPeIhwtkUeXkUmA1vQ6aIJX
VIi0mudnFlyUJXJbHbmPOoFGaw5L/nKHgaCsC86xeKkWOnxysj8WQRrgElNXnwFNNITVrlCksPj9
/Prv5zJ0RbgPPWA0G5egAd4R1AlEHq+aj+kYFFvyq1dT6Tf3pErX4FnhOfEygskLXijfHtq5fq6M
/k1DwintyDzhVyWNoI+AADhHy+m2/KIAhhIErE5in42WwXNj8F0d24fa7t5Q/WFHmyIihglPQOAN
O4+R07RcEp0FqSN5SydSy+PixY008kPj6vSIjztvfI8cAI3xVebMjGu/fHBiF1xMEvUcajmUCNWB
hmSCndTM6hVAARTXeBF74fr70Y//Fnr+MHx3X7Rlt+uk/9npJeDOr6hjq+xTJ+FvISmWmzJ4SQMP
14jrMkaEy8j9GT1gxF6PLg/3aDg/BGThiISNZdX2kwl9BWQZv1NLtRwosodj61Ko6gHOIJ67hB3V
JLnwza599/z6FhiO2o1N/9SZ4Ir9dtK7oaCKkWXwKQBYcI8qANp2fTOakq3p5L00Q9ececNLyyv3
OCQuRjvboHIlOahJdlQ9syDJ7mJNU0CKmJp2IynRK4t0+kgYb46J8wDurnsAUfFmwvGwH4oJgaJZ
jSn6a8KaZLhTslKk+A0sROl6o0RvuQGwgKees1GGjaGP/YPBpeAIonmxZQl3If+ZMbAMHJrHaILz
Iqx9188uJxijVtWj9YxDNz+3NrZJBXQKn+FtiIH9QADcmgaz4ci0t/ru1fF/hZiz3Yzjkny+MwrQ
S+hAIE9Ag6ZETl6GKn0oSrUdTcb/Y1fvsTNSLvUDeZGJtQ4mUjozujyshPnGzjK4fo36DG0QOoUo
AObJvfRIsnKGj7hbXKFIlyvD/abGzfemAP/rmd0lhRy3VlHCQJM5KzOYswxQJo496fB6MfronnW+
xO4DXCrah5X7CohnQl45kQwBUn0b74soMa4ZZT9NYuPXekciCkzkHOLw4L15FjBU+mBfRS+k+QQX
BqMU7NO4a1Pwb83Ag2W7Jpji2TjZTfwr0U+QjW5Gp3pO1eW/EJiZ6/bWRkpOucFiz44Ci3JaudGh
9/ISOk/yyTL8JZvEvTWyzz4rcNbomu1xTxVJl7euF2CZEsEfyOwdBDPyYQC5NCepoOeJjicdmwlE
ZKIWPeYcTiL/xjpHp1wLggaRjTvmi0lwPaE3IDUwtBwn35yObu+/4cxyj2FFY9fLANGah21pGk6m
poaPu/uIPZVMAJLb2pjhMc67AGAAG5f6O1bZIe2bYsP646jLN9EO6Ka5gRiOkUuQCwsHmaSjAGF0
HM0cO47xTvfymPp8CBcl2gDncAzjJwdmy0rRPhnV+OH3zQc01z/k7wBWZ/WcuCQ/BuG5I9poMjw+
qtV4a8hIo5YkrAEbuEuYcG8yWjMrWnDuFTazrNhdKYDVWs+zzwLHDwkk71fQgtXdHHNuTdDrRJhf
7ToSiNVcFg4C+dhoF0cSSqNVowmOi9kk6MgxNhj4h03FZFPaHXpp3BHXHEpFnoPsqwQCiN4AOKY9
4v1wP8EsM3iLM57OpEBDMQhybTImCF5XPxmFwNCMEHgn69SihwX1iZX0mZSxemP/4ZRjv9cyN8ml
W91CkqeyeRbfFjmpJJV8mUH134CI58hdSraasD6JaQagzCpMdp44OzacgEYkA/HRwkFWEA6b1Iw7
3HOUj3qeraNIpuPoUSzqhXdcpCH6bkLZiNZaZkqVAx0mwORiy8RdC5v7JVUiAZhurDmk4nUVk6Yd
9vMRGQCLllQTt6Pm+jS5yY7HqjsZLnOWUjnqksHRoLuyn5jG8B5YIG9A3CA1ocDa2fU+ceb0iU/g
NlMnnYzzm3SzJ8uyrZWvszvx6sXRDRgclTr18fIzRujYg52sprv7S+1l5gCiVNEyHJsHGPjLF92O
gMgWPGM7oXxAEMMWaU0OZ9uMCXMvYolshWbASBCnK/TVOcswstQWMBq7PSeLLUijabBEEcREmHMs
DHSXyoXe5Un/FeWXfuhwT9tsD9mdhH/pXjjWWHwdkcPfLW30q1uReck7yAfnZpPFVZX4IdzpHrXO
Y4H+CDI6VLomw+2L+i1/azuKs5AIa9KG+Nbu7HHfmkC//n2L48tZyXD8m2vQqp0CfTiE4831hu9l
CcD1n4rjJKXxOtoYddzCHTZAuT8kRZywlTpGyscX271jUeY/ZOXBEbDR2jPNN9Ma5n1g8fsZHhVA
MLjqaht5/9Z16ZlP8PSYJ1b/Bu0liEtKGguGUTqiOkWQGT/kU7ZVLRoLPny9CveRj6BIsU7YEy7/
NrAGqcrhpWzknzKO8KFb4c6dhu9WZCci4GRVvDSv7AXAsZQ+S7j5x7KsBw/fV+Om5HMkfHLSZWzo
pw9ABp/Bv25HQVVJRi36Mae5t3WOw1HKo2HizqrtFpcju5C0Aa2I83VY52vfnr6CCr88HPocejZz
WOhm9D1GKPdIgYG1MrNFrWrv7KlHRdZ+5NZ8qUFvIXSwQJp05Np1YJwzVq2sZ6naVpr4i0NTc5jT
G+UHm6COoPRCEA9QVwNGeSzgOC9mTsiMpMokPkDGAL7qoXbqmnbbEhBCd481uccpUqRwruLp0yCM
iJRIctxMFvFDAU2oByHYGsVLYvzk9DMszv2FHFY/haU8ekN4cAnVmwovW/hPZKfsfKurtrbQAiKC
LG8ptEK9YCnr8Hl0fVLnZKrWfVR9GL3Ae9LU2xyD/knXyXOTWPSAzbKdCbmemZ+uSbyRWJlicqBR
zpVC/qT/aFCBTrcuoN7WTsgwjCsAi4RhU+gEa7zGG7si2ib0vu3Wwi1GZhWgoW1dim0HojX06hdO
m27bbmEc+tvARnrYSOr0bJzZuBIxmeQuQSXDEjjRnRuv+SknP1+NlfoJE5+YWptIROwzsCC7+REO
QbUxohAhIGbeMH+rcufOmN3ExwImy6wVI1kD5UTl0cv5QDgcR/7HC0Of0gAz9q2C4iefrzRu/hCI
ExyCAo03a/s5Fxry0XAf5sV/MnYfDOS+KBbQJpBCk7bn2CMrGFIrV3438akinWJlKVgb6N7qno7B
mTxjB3ZYnhmwQqxm5EE9fRPOOOzKjJLN04tmBaC1KQlfQHgPWBIQkMxisTMXj55oHNxKWm556VEJ
2imrhrqFoR9OA3EiLOyrCRWng4Bj9mLQpW75OZf5JzZf4gNSmE8OhDk3v7VjUWwiQ2S71qmCR5es
mkEUxPw6/cM0qGXfG73jrH4p8LWe7Dy9dU7d7AFAkqJicIbawieJOjV/6hbjLtHDH0pS/YKLOZq9
e7N7foSRXTIrneJvT6WRGO0T1cSzbwTX2QA2RdDs9FJnYtdh6M8Vmd9slPFrDqI61QTzJWQM7SPG
fOUgm1XSkG1R2v2NcUOEm41Hvw14cmMqBYyz64k64w2bI0N/w93EAqArEVYGgJQMzaQs+8+adnBV
kqwTHlLJwASNJggajbVIQ31N3NsMZGJIxHeEogmpcMijLxrQas6L4/3t8tKAvRbAXnXUs9PKi1ZV
steovNZucqOHf7WF8wTIcxuSZY/tiKR7W7dfBv0Om9fhSXt/rcC5lWZ4qeNMrKiOWlyO6hRNqMPo
b+VqP9clgnaVQ8o0KEOY7JM15pLjhovSGPiRdE+e8hKwM0CHk81ibRLts+UvA2PGugn7XJBiRBQx
C1kPpnseLN4xjFAfnMn+2u+HTxrRerRQsAyDooj3yRsvzI8ggOprdxAOYDd+05XxQXXyUy7jKyav
OHY3tSXe+mLY95mtX8OUTrR8jslvqAixBuCTDJjI3c6R23A4VLrIVwmBj6swjeLT0FNIeQ4SE6FI
AWnjw5RmES1Q96ef0BmjeWHWnVvvqTYX0CFRemX+5jC/yEB/8KYt+Ck1P6jpSSXyRXVDep3GDMFH
WR5GpruQy0MSEVHJoeaDmhhWqByKX34Lqv2kKE/A/G6zMC9DYNtM63Lu/dYCh22O5BohY51HhgQk
mIyD47LBTV91G1aHVoPzz+nanOze1wZZyWN8LEb8ZUNABQ92lkkPNgJYLh9MLgD19Ml98fM6nggX
ChOzAJmxcEXF6JCsZlSIcsKme0aGhZAQ7bBd7VU7yn3vTR+uiyIEAK8trDdmMn+WkGBZTPE+KSc4
HsErUJoYLzmBPscoLJ6C3zrkt8lF/Gt63Xnm2d20wvgwMj+7tFq9aOFeZ78/J5I5Ogq7zfK7WDaq
XsolES64BOmz6rOYvaGgpOjaRZ40dwWiKpsjZVVXbnhxaQC1j7M7ZtowUN2OHbvcBq2sMT+kfX1m
UgZEmP0I47Ti0RevGfr5lT/MMFLZimhunIpk1s4dntJ2Xgaz0antmZh7o76bCyod+/aWD/e7ULum
MLv9OMQs5o3txS7ZTugQC3jbxGTXT4LghSJi908UYVqj1AZst7jElKQJa54To/oQeXZ0O/uPF+qB
eRLKSEKFEaM1297CtBkBGMMvs0w4HjsbwItV4L0fJxCLTa/OggCfTWfWIIfn0T5EEfXKmJ2kEYu9
FS35jQK9SPaBOishW89fda1/a3xxT33eGoCDkKFlyQm2fEELGK7ZCoO0c5i2TOCy624hykMWckPp
nCKEEJvMDpBA9aTv/fvCCzAieIuJVQoEpUvihBsxlOdIEFwnFnymgcmQ/rUgxIgvrjWTSC+Lkr1j
NFLIk/bb8mDtXDs4T01bnMxaA5T/948Jtp5Tl5vQRlDibBrTsE9tin3bxE62MRVKQyr5ZzY5T0Pc
VaBn9P+/AL8HlDzzY5WeR9WSGONehfqWIqxZCBLk0E4V0zB0afkRccOGofTWMdFNWIaAvW+NDKw9
+rHEm/6OPi6rIFoW2Tn9+dBNl5hpZksmS52DTcZ76M5P4fSD2IBQwHh4DskmFYCDy4yJ6YKywblz
TxizkKt1BMqyQyZzdlCN1Cnsa+Z1GViG3LkCRwTWVt7mZr60LrNXNRXHMrDfiMBYDYk6ldx96xIF
xarPXWIC/otc9xqCXfTa+rsL4l/DZfVdcGEYroYaAjZzjmBF/idl+4FsiedZcJCmnqbThEKrWZnZ
WCzWevQfe7vgTKftBQKb+brdZ3S0Pg+pK8QHjzSaG35iNz3kZXIBRPjCgyeZOsWvVQURhuHWG/Is
LOEF4vzS4K8NIXLFSXGkHKmwWxIlDorVDlw6tvkqzJ4Slj5ZkMiN843nYukQ6x4Xlre2sGQCq+ZZ
h+HezddcA5tOBuePRyM9QiGSJuHdgL3q0nxoqvbcGjhfBkrHVejJg+iB15gcOCIt1gg32dsPz1qb
D6LVxGAUC/OSOgo3xacohoMoWW1QdR3RstDOIFobMVePKOQ7ylVGae+SOxMvzLHNwdl8oWd6I7yX
QaBFl2xL74/Zm/ta7plIn0eXYZxZRncj4oLLaj4Alk0iUiTSh2R+abPxocHtRXfAGcpuGPdI7e5d
n5ZdsRKG/4y6Hbsze5g/fppzaFrodc3YWO7X/IYudElopyRjIAIGzpWHVGveOUUk9D7KcGzUmTpU
E+qSYFj+8ohZtxz0j++FEE/S+hmU5jeP5n0M8kNQB48I2NhfChpShl4MzV7a0v2pfQvHrzrl8UC6
E3uT2S8/MMksa7jXgmQHO61PUgQvA4PK5f+cEaeRCYWvLjxlpYtvZZmUNnifY7ER9nBRMMFm8o8n
DmdRvOq8f7Y79WM649ucept8ZBdBR8cj2dEGWE36ME/+JXHIpOW5R9/ogyrpnxuOOL2w3bHiTT1U
dw5rm2P/AfDgbu68P7PmhlOMBKKevUQDeL5GXdsg6S4LZFyp6HZlVD37DXKspD2lRVhxucgvUXt/
8oFiYHYR8kdUpA07gcweL8oMXuiDSKWKX30kVguxey2b8cAw9wLsiY8BDJDEao91Ei7pa4wdKuc4
LcL7Dvle2cofv9CfJCY95vxZFuvvjlmN8OtmnQX88/TQIZkV1PkD28+p/kvuksv6LzbJ58lPSULi
uXEuc4/TlP7KcAfwvw2iQbshjqE13tz3XucwSvFYav9xAvbqMhQo6uFC84xGdM1BeGuKKLyUpgDS
z1kAYHLeDoHF+e62z57GoB3038qOzzHHSWVrBAsYY0xFU8r+T8Z83DvRPfs8gVlWPleJx9bKjl+Z
9e2nUb4xO4pjijtK3DpDMT8i2p/q6Zkwz3CtwAAOlvGY9AlAbQ5DEhFOowtquA5Z205x8gRA7LWq
nW9j0mzobNibJZr2AMoF4LPFTeSZhMIDs9014IpB/X+qkmVl1Ft8GimF/GLgWUOm7rBnSVpNhAUf
MT2l1PswLfRriWIoiimlleszNPYIniGQ1BvqZIsH4YQuE/XhVL5iXVerVH+kEfA+nztC9fwWEWoB
Z3T2noEFpiqhCgMEv1lh8ag9lMeVex2kDb6xAnUWSsZXoTYvlVWf20BRFC2Zdk1+xAuNfc8jycns
6h292HuRjTdHW2ibsgLMKm9qaf00tfXbz8w35IBs0hCPTNWfmWUcbbxZDUkaaujfYp3e83G+zA0I
9qm/sOQlvyFkIUjRtkKkG8MNhjI3By/JjFEEAjnzXkQJYYBpxN5lvndi+fs5TV+u3T5UBBg4uUx2
3agPPHKMFrONYswMkeBgq/yQ/aa8aY0cGFK6Bh5WZ+i51DiM0JQhVpPNQ18hKu3rG1t/mnPKWkQp
rTTICSQTnoObv4RL1Km8n6Au31UvTt7IRzU2rX47VN1XkOYf0q/STVc9pRHrs1p9TS5/jTGJEys4
Lt3JYndNy2CTUrixl794jLxHo+65Z6vjAKgOSxjvbxHMPy2fWAPhfusO4FXkpW5QI4ihJadYIMyN
vhyDn75z5m3OW7aq92E341VreJCI/OzJBE1y1qcBMqvFEGCI9B6qgg1NlDCQCeDxeKhOK44Vbghe
gSz8zC0scIzA0a96KZvwWV5NTqTGSF5j3zzK4Svuamwj/DtPcckX/44cFf+qlDNnTHhEiuprSkeW
3+ybYzmgFVNXMgXyVdvA0QcCxQyGx945WFb95FYsrWY4WxV5t5Xl7ALHOFdQhNaEHbwlGn22LPxT
Uuh9hQTX7hCpO6577kK0Z52y/xvC4LFzOCLgPb4ZKXxjA9pFBfhyTyDHLc0mdzcPAdv7+toE3ZM0
eKUMpwLhXT0CBr2EgqEgdqPn1nP/pF32aU2kTDaEPWa0K+Eg/wvM78JlaCA95uqlrxHzckkm4YQO
Ff0+PiSOM6DeRxzogHzz05j5H+wr1Uqa5gDl65ukVOOIWf+VVcTd9tHTA+UxqXHGnyEybrGX0Nj3
1bYYvF81WSbUrQXXReheHmSP5OyFG8rqjyZAXDaZ/n9TpxlvQGZp7JFQr+4KHwSaadh86IVxmf8k
5ae26XNn3/sC1TAwoYPJO0mxZdnur1Oo8zLFz9n2hMIPZmnjcmnnvfLoGiSiV3Y3KN8patE/W0VP
+jojo0jd43F6VGb23FvNgi+GoBxoSoCmfCh63m5NatQqje2PMjUwQVpnZVn/aZ9bJRE9cZoVfBsq
FywE/1mtT95bIneMvo0twQ4dkyi3JTgCbcEAnNxP8sMgRPhLzjw8s03l2s3nVMAJVvkrmWY/5tB8
eG3+itfNXGXCfHd5ZDdTNz0ocOjj5JpPsm92PBxL2MmjG/QWxXT6K6JwXg+j9A/1eDQqsKJTgTZd
WiQZrAcf7l0mKDqGKHZWoxvHW6eksXK50jhxKfRHMGJmp1CDJA65E5H+q9DQ7tva3pBHxWjevkeF
tXMGir4sHFxEoOFmqJq726FONMYi2JZxf5aZwfUJ9WtlxIpXLdnpMf0fe2eSHDezZtmt5AbwzB2O
dhp9w2CQDLaawCSKQt8DjmZHuY7cWB5Qr+plWloOal72m4WJ5E8xFAzAv+becyFVOmDPiXBzWAYx
SOcM7zVHvZWS+UJUSy9q4xHhFLzx5oboAr24HdzNWp9Hi1M1zFFwzFbcPLBKe2E29OgjfRxs3zh1
CepRB1mxl7209lNi9z8RUUg4th1p0j7RpNKKz8HMbzvy3fkYiyendPdFKOVbl57KxCAlS6ofPdbl
QxoXFwwUhO0S/7fwKeD0gDXKuuB3NG9n7h8biAWkJTlsSKoK+rszv7gpTQHeLOKLetrkAkGygRut
Sf8EcWncNWTatdD5Hn3He0gnh5ChBsJWbHwFNjnAxeISrG0Sjsp78tvXHX3fzmkhIS7GQw79S4zi
Z4in+NSIbB0tPocW/S2LwwyMVUw8CwxRCwhO06d/6rH7Yyxy5773T0R1JLs2wpfWyHpTDO2BYfx9
ya2+BpSybrvxJqiNq4FXEH9tl73Fs+jPnDZc+IvBuWlLvZud9I3YA9I290YkWJiaTropRLpLoo65
te/Y3Nnt6zzaweKa9I7j4sSsU32nY6mhD4UFxSMzFm2i3CqMG2wGnFkUADmidcbom8bufik3/iyj
Cr0lz6pOKbcj1vZR0LJWiWbAnCjomiCnWSU0VV5dNjqDWXD1Sg/Ad+7shZXfS3Hl9TUApcXgJ1Hc
qAazjV+BfZOkCgoycFsTvb7MzlzXVyvmBmH3Vn4wy4RzoqZmZE+WnxX3ClNQE7ba/0BZ9hng4UHl
/+SZMrsN4Z2PBwhFmBw3bYXqjeAY5lNptIta5+hHRrGfguELPvSZGGKSZxqZg0xKEHeZLz4qclj4
ZB243kghERxoQJ9gr6ZrBwbjJm0ftUGBKLVGrRCIQ5/52xmE1BFWLVOyiaTAKCirc8AQTey8oKZv
KtQrykXn0fYV0i3kvVymL75HIJAnqoxUWuJ/YOD8zDNSElJ+vRQQp1JUEwtPSupyJuhsJO2Q5w5n
uuL678P2D2kY/pME5odC+Kc2F5pvyx4TgQndsaZ+gNu+dwwv5h5KoohgYIEpiFMHMODWwgn4pB6S
3iTOJuL4xxLR7Jgpv6SS/kDq1t1Dt8wRDDjdIU+i8Y5ww46iRek1mQnc5J1iSQX24isYPgyf5iKy
jmiJd57muY4+8ztLE0XRlY+E7j0KHTyAdOlO3w9z4j7bjRQH+RXb3NVaZABIdSJ0STlRbkpDZUGP
tE29UTLKhTetWA9B1vL+ZKy/ZxswoDPnWFu8dNmwk1Zt3ntsME9lXz3nNigSLPQc+t5jkrL9I81H
cnR4iIJhLlAdBs2G2cE9WSXUbSxhyBXjiGqn8YeSxfRC43ucB2zvDNjuxqz2H4PYDgEhcq2x7HpW
9fSWgRm/y6KbtEfFjatDGqUKhqEo3Hr2ksg+mAnIR7/JnV0LGXcbMzKL2LSdQ/RWHKm93ldagVgX
srpgmhT08ONGW0gKnUSYSN9S86yd5NdQs7IVtEMYszVZfkhF9lkQLeMxrtzKjCGW5SSNo3Cc/fYy
Dd1akFl1npYHp8pCEAnoW8kQ9O4HTSarmCJSGdru/P0pv/NmxWAhRuOETWCju4n5HCYYhonjfaPO
wSJ5tYLqowMiPSUhOZ1Iz8HhwQ5Nl136JHGTaZIR1sJG0lURxXhX5SRYLiOOrnXnndvf+WSdIk6C
5G4wtZvgCYRmygJ/mi4xHAMApGN7sZKBsKKuZNWRQGs0prOf6Z8uYijaG5iMXtleW8nY0HNgejQy
olHO4l2TqrcIO+o9SkHBGKV81boDQ+mkz+jS9Kbti5+4JO1V/OAwkNgMzHsP9jww5na9tdu34xFz
7HzvK/U2TvY1bf3p3soZa1QeFECWtJBtUc0MQVFtVInQK8yjV1hHKeOnHXKUj8FrBQtm7e800SMN
iqpaEtDtFeItKASDqibZm6Vjr+kzK6hJK7JuRg4tPBW8x8g/Zachhq7YgmSrWYCZzqHW0bUauvrc
1MzZRiCIhYg3uepZKlXVaycDcII9QkRkp5sawRKxpsaDX4UvdkUaVgUPdZXC4uL4SGZs8W76gb34
o3KMinA75jZjU34gcbQp4vZONbE2or4d4sLbx6NxRd+rPh1VPJFk9OpXRXWMIC+WAW3fDG42rgkK
nRNF0FXRZCMmBj41w3ebUD96EZrjfAwxU5e4nvyqTPD/VW9OM+R0FADwkvzDatxfcQhcpSdtSZrz
dFHxvLXKNOUNpbBWBfVOFywHSie+B6Ve7v0uoBNnmC24L7xzYkwcrNm8F60xvbsjCvIOmjoR3k3N
tzW1uJm1vDiV+1nVRvdaELxnoH+4orKh2YacWTjwWKOyO1RZY11wTtP+GXX9iq43O0cjRuzUnqut
7WY2Ep46Y6Tq4oUIudpVBzEfAvJReZAklc31IsgdKGs6RV6CF1omlp2R2E9hoA5Zl1+teWYq/tDi
vN80ge1dDcV0qZZEVMUWUXtjfPaa4ZdvDf1DNLKjF+6hMUB+u0P82VJ+cJRjq08il9nXkELApz9I
AI3LgDa4MoZbKpFw0L7gkvLHyxB0L5xwGIKAXO/iETxqGn1x6Im3NrjJnmu2wLi9K3yWKq5Zklk4
4pnwcwNIFZJdvxGfSJnINwH5uoom/9wSXsw91mK/eem8YlfPZf0y+/2rnwf1zYYCgW01hmZMxhON
6otGOLHMTucDWmyh8/qB+EaGNP2ANrQYjqEBmdmIUUH1QXBoE6j2yiJlpwLE5TbIDtJ4eIlBJHiO
QmsLg/O+tb6akLF96ZmHVjlERJUFiovprs5Q3Q/sCfGRRsFuAO6Z4MlumlM9R1xWrqAm7b516Lb+
yBtsAnMwYvRlHUfGDWMM2Fvkajt7A/HxjmVguNVRb1567XkHmWqEFpkJG6HtftgxAzHfjveyZ4TR
JhHkcxcpTcdN0ZvDc9rYay1aIH3ZQLuKnWm25WMV6ZL2S/5ovT04Lf8xbZP7XpvLr4HhA1wVMoVH
wo9mZj3eZA9Ud6TOBAlUCQ49rCdHozCxbUZYE7MnCeXvbl4e2g7hnGfqYu8mz9IkfYnxxsZwyWPg
bHfZFu4Li8CsqAqRCQ/ovHQfL1NARgIWpMx8lGCKmFfLBIe0Hvfm7NKw90yM0lr9HmwX/HbOjh5m
76mpPWfj24CMs9Z9MkemW+icz/EEOqAI5LQ1cyR79VgeAzG8Qtq8axPqBcOtllK0kavSTC9G2fkr
00SSAbiDZNsOQ0/Rt+Yx7KqTmZGs7Q7k7Qrysayat/w0EScloBTMRAzgkqvgQtg0A6DUE/SNV9Js
7geDs6N0+uABjkV6UF4H42Zo9g7jko1vONaKU3vYsie2157R5uu4LuN9N5F1NA+LT1FgZIGngZg+
+fAHXOMFOoCVmcua44vmgbed2peeWo+uVZ7yjBiWWMtzbUOTGfDuG3pOaO/QkOgqwFkz9x+DzuQN
AMEjP3W4BXjZN6g3GIpxZpPAVd2TlDDdsGwvVAEsxbjLzACEKIG8Waq3UiUsq/WAetkiXsBvP+Ih
ajGTpX+KBqyFBdVpNRad3rLs3zmqEchjZu68yI67ur9rDevYDtMfvDvgNqeJ5bN0Tp3FHTomzsky
mPZKQg83kGAwdneESaaThb3EKQ5+N5+tlPXngJ5o78Jj2ARmdBzwEm88X7xaTaMOUzj2jz1cYcRN
Iji6AxVqlwJcLkuDMjcyfjthE237tBkx9WjvZJSLGZDInzlM/9DAcDbYjn1HnNm87sL4NgW5/ZF3
t8A2UUColEFDUH05LEQPjVMoAiPmTxc3D1JD5LozkNh17xm/XXZLmyCg8EyDnN1rF5/qHtm+RVFz
Zv6vT3Nn/4wUQL2xR6dujACSY4No14lVlFMeVV7Yu24MzE3bxc/MC7gveeGJSi4gqo5Xzzd50foY
JpDtL1i9maD0iLwmH5oRshcxEUOs6+6RKxQBPhyx+qM1iLSd0Gdvkl4y5a/b5mQsD1Y4M+P//rip
UzC3yi1u7ex5W3wnlFB2jjGVh9Dt2IHaAnWxOdX3DJGi6yCag9SzPnmUF6euy++oBbjZgTxkNHsc
p7u55KZbkmPCOoh2fupCA3tI5ex8BNCMa9MFZYp8QmwnlzI4jxPWu3byA9kCQnx8OikqTvb9+bqo
tj2KprPDRjxT1iP5FOhay/jg5OzHxZhaJ+rAc0MaBAdG9nv2sI/MY/2mGxR/jEzIdrMNulXvq0TN
rguJOHZGJassAp4CeNqhQTIZWavkpDWXIVzMOP5YbDAtk5tbFD9LI0geLVFfmAXfYe5Y3qmkVaqc
kyYiV3zWBPHVkaCgIPaBEYdPoJ1hkkLu8MZGsG7LNZsj5gxVwxPQ2WvlR2IzAwYyvTw/1+QG1mYf
HZgZDHt0vBsGkOwmJu8LJNEpZVlhlpY6hx4DfC9Ot23PqDJGxr6em4QFcuZ+aLfHXCbyP0DkvzC/
duugYA9HLffSFc2SVVMREMfptK3NYG+JLrw0NtiPFmhEmbCwS0N9alCarKhFWZeTW7qh6fcveiL8
t8K2WHbdhZCAYDukAiK8SUZ5KqCqQAzYEW3BCtycX4H2w+UaUSTWOVZDQvgYQCyRTA3lB/aBHjHU
Y6eQfJLZw+6u7Fm3KTQznJh6isRRSA7ReUCx0lQvjtcaJ69FAm31pxgVCjvMmBi/31ka4sXxwU4V
abxpstzeoaE5FktWWzEU+2IpgeHKw89t+2lnOyEqh7d+6P3z9IQhRTwEjfQe6kR8ZnkTYey1tgoY
yTlprBNKc5LnY8vBkbnA+0sneh6JWWnaqb3HhWauxHiX6sI/hE1YPqdugwwLGDmZvDYrfe5rN5j6
0S22EFuTHrrNk5Bs0MqNrk6pt3E7env4gzH2fhKL7R+1yB/STF1L1KnknqMwzMyzGNR0GyneIjyd
NxPT/TMSyI0zkKBbmwTzWGWDrERuqjnBJhhhZfIVRD6LezCqW05uKz6wHuXs8glenL0+grienQSq
75LwwFNrNl8ht8oNQV3dekToOY+Qp5izy53yGMR2CDgwicV7YP0CV3/pY/0KK3LFWPXpnLBGn5Cc
l04nr2YYARcTrreb6tZ9BTi37lLrJ7MBEh0I7og0UfICY1AN4kh3VfVm/4nJeWGhREne1Q2G04jQ
AVyRQ+3PvyzTGz+DBk94EOFL9JgX7qTCEgLfgHLZ503MlHgHFmrayRxpZ895txHeIY2mAMWAs+4K
Y74rk+QNJRwbdRSntBcUIaoK7p3UFudkij6tKfxZ90l28RjYQZSu8F0zZCcs89Tmz34UWk/YbIxz
tCSvjyJMn6d2ANE84VpKObnaTLkvpkdS70jIr9lP72T1ceFVVbOZrWHndubw5HTqUAhn3PWSoAWK
ZfUcVCE7MwvoyqL876HlQKRiaoGKEhJMuueGmxDo2R3YUgSbObK54Tgc+JqsyCTkRbLsNxVar44c
7cM4xQ91VD07vZ++hWY+Hcal/A4U5mSRFgdutCz5rfYW2fnTCJeE+B7s6ZazhPj11G5+fszI78qH
xDlmDtlms/CMe+CQ8AFANljlH0V3QB9DC2VZ0JficWCbk9H0Wt+WXeViikinF6vox2sQgxmIzPyq
ZG1sONvQckAc3OT+uEuQtKLeGy6VYZy4+xbrZoYJhPp9vBS0I2rCxmDTgWztsP89VON8SMbIxRTs
Ev4XIeIai9reQReJ0LBq9Q6r8gQk/HGwMveiBQu6PEnfhf8raDrjMCrWO35f6W2l6JUby4YwUSl5
ltMHKnmTmRUctGyOeQb2MRiS8pbmvAthK0gHKbtloapzK8Z4aUlhIieygLosueJI60Hp0bcjpkC4
k56zA7wUfa9Dco9J9sJFUF2Exh7lulBuzGqQv1QiHinm55d2ofoD8d2add9uY9+f3iOnfSp7Fvqy
75aoegAcBnGsZzbB5a5xxfDiBTboR6Pe9mYxbz1W2ex59G/FIYpya7y2ocLp7GfNUzLtgWtgzGZx
+DQpxa8L5hqBJdrZBg0hY5nq1EMeWEwhvG4mgQ7QlFG9pEk8fHk18j+VZ/J1aFqwSuZYXbHdTQdI
AYyjWzI1wqBzr0mIQYwxQPkzgSiVo/P8CobxR8lg9DUriXT0mR2PciyuZWfp/aRD52yVc37SZuge
+rLUd8q7yyiOTgNZMZtkHqYfOFdO5IM1Lx2S4pVXDfa5Va6zt90S+0Q/1GRxO2rfR6ZFP9yOz2gF
4vXIav1cBPjgGLUxdLHQmRiJyy55AFtfObfByesNsrd4XzUdlbbRA3wa3EubAkdDtgdiPOv1c5uT
VkywSf/hpu1HPWevrlDhS21VHy3V9k1G+AqX682csayYTdj/TEniKSPrZzOWbCc4NU6BY423gDAJ
LA7R8zfx9p+07v9PEX/6HxRxC5Lu/84EfvqPf6/6X1lc91//9vs//j0vP5uf3d+P+n/7n8Bg/q5/
QsXlPxRAFYl1QFiuQgT1f4HB5j9M4ZCr6toKz4fr85V/QsXtfyjPEYDDpQ0FxrFNvsR4bIGKG1L9
w7LhlPueryxf8cX/F2Awz8IFlv5ficH8aNOSlmnzn2lDDhD/nRgcDcnYRaYXrfKugRZYIU0e3YA6
J180Bg08EXOc4yPyd4hmtUKAUsbrNisnimvS4JgybyLP/PQN5gnSacQpcakIamsqNogXi5PEFYW3
pAWCGJQjZNAQ/UI3ERFjkM3h+8Y1a/s9QDGKc8u1sWGkJAdqH7Iny3aU+L2Xo0kYKKzi4MXOPBv0
Z7Okp0BZrKEBn74fYOLVJ38KGR/2mt0obA+FwSNNlNgh6P0Z5uRKQbj6MidSRrjl16dh+RaHTdmq
7pmmT0CwDqDLqT37CtSj/QcKt1ljpohsbtx2eFKVgWIQh+/fh5jgCdUH7kEXWYoIDRBn281bMlUG
Bq2sdPuUq1biMiO5bJgxoxM13UbEFyTJuEFrC1+dbp1IqZz9LJ3pvbW8OD5tMrEgx+8PEoiSp+8/
RU16bedU7kpDEleYi2jTuWhrsKjoo4HZEPPPYUbdhNia1Nkx/xA5K9C0G8ii50BXqfNghs6rLJeZ
dfiTxQ1bUJQRa8mZ7fouCUsJIxKVVtVK2UYANiN8G1pSojR8D8zwT5PJ6nBe0idT8xhz5j6Ibl+P
hXEMxu6sqyncG3Z/9TqiJCS5jnDcZvdOueMDaSK+XCQd2Dc3jPLMhzpFGME/xVj5wlFQ4P3sFBMu
MhdMAUsbOhjyzvcpdx/n0F00catGuPd+vhdBROvK/L/h1NqjBPX35OOwTG3YXefyg1RFe0+czDYf
ancvtfUQ9+ZXwEB4HTot75vboXG19Vo5AwiOHlSH22YNrMZqi23tt0pNNj3lYCMLD9+LKn2ghETi
F6PECgxmHEGNuNUKgWMRgetY05pEeEyiRnmvFp6flhEQtoDN6BJAxwD65kQVvlu/Wyj84ogMsd7W
FtVZCoS0Y+j+nGIeWefh9LvyUyatw8ws0mnHt8x99KYFXBfJn5VdNZxLh7DPUegWeAcywCBoI45+
WG2FqN4bbX/i8fLIu68/bNJdVpjjjvh5D5pbABiJnn1/kpe7CaNFrijv7foNzS5OLQfu9tSi6DCa
Y+OgNk01/EhYNyP2c/pbu8kzlsTnGPMObLRNb9SvXAXgrFKHkQfGs3qwFe6QqdqOaxTR0JBnBaUl
cTaRi28F6FuyPImwMe+6pUNwmyXPNbJfB6dVB9bvqMgKFkQp5m/ktninqQMcsmeYjnrNqqhZMRWO
fcvs7n7i1+GVoXEQuqh3KdE7Vmb/wMX5mIQvwJKXlBp0TaaNCNWbSdjMkA1XtvgVBcZvAoHmd4uB
+TrS1l1Q6fDk+ggNiCNQLASCHxWc3VWOruJCGiwU2aSYN/HQWDhYSOHtpyDdhsmrH0cveFWKczER
5DM41tXriT2Pa+++ldOl0Ivaz+L37hPUwpxWBnsiQTGGWP5DhNtHzsNBKiQQhVTTJquaNzGxvGmF
5+7h5W4rEQ3rhCnyqpm9tVX2OODcG9ZlkmYIz4T3/0lmWENsZotKqKz3WQJpZtDeoUe14U1JQu2B
oWwK8HioCApr1EZbQMKXlrSVDQvPo49+Z4PwltlyvWtnMLdjRbXPDZn+ubNvzHy2vDLIhgmsZAXD
WtyrxtWkvX2nJZYER4wcDaeM7esBL8xdIt2IlZ2LnIXRrV2eCtfM7lRTmVsl2j9itJGPaBNIhSQs
c6wA2EqYxk2rXtqMZGWU8QdU5UfFtHYb2KSjLzQSoGei2soYE1jrCVJOW3H151CvRJI4O1QfEirZ
wc/zC8k/nx622w1mCEJmdAjZ0YYjgPUX9jP7wQh7J+PtH2mnPsOZvEcy47ibv1kl/f2kipuvFlpa
gXbBcFlbmRw+ZQufz9SETFPcZvx6y0pH79KJL76w9kSCunuAza+OaPEix91xCATXXQpFwkCqGObP
RTbLLZ3LDqQOaKOwtWkdu/YQ0ybAt7LeOFPqA/LFXeIX4bYGGG2obISoQJYEFqmKgWttrcyY1wIz
eYYe0ZVBiDx5/pXJr778nLX3Q4W1WHsaRdrcdcceHTNDebgT1ZNIYlLw0CVgSARlFtyaGNeQqNSn
O/ZgPk0xrR1hLYlP7ZPBWIGkNaJ3U3s99mhcLI9Q7qx+c/2Bm4X+CgKc9gM+PIRzvkZCkcKoshwX
mEJs7ZYTMCfpgoQh6I22uRFhp4+Jhw91zhGHdkx2SLXlJ3tbKym8XWKEu9obcP0NcN0yqEADUQIS
XV5UxtPBHtzPUelPJKGvZkryfNuT98xTGcb01Sus+ijbixOCP43yChKPmxy139jsBKYNk0hsXBm4
lBEl2uzpD1e7vzWLrEPVtsE6bR4ABjjr3qaJciqgg/TPU20iX8eOgLmgoFnkADWzzLsA6FL4cxNL
fua1mrbUUUzCnRwReQRWIqlwJ6oWMw4bl9IXq4pBwbqa2gS3IpYx8sGWVJH+E+Pvr6Rjn1bPcbc9
6xD1ORVKTd9dk7uHWBx6LCZqVlEJVIg1eIB3TYtPKST4zHxMRkVm+4hnu85/aYOFDfOVtcyZKPX9
ne5B68CEqLetYxM+ZbOgIHX3XkKaXntqGUq1ABmj+gCCpgQRHV2VHruHMPBWYKS6VZoO/s40GKYJ
ixgyv5kxKyRc+0kp782KIXRUFM9Tl4IJUoC9GBp368J4ThhsrfKgFDvpVDZyJPxICjAsYg/MqWS7
RR4tXo/YgNWp/pMQgNKQIrGbTPtxasNpGxiomDw2Axiwrb1AIMR73cNEs7zLlnu85OXYBtjxTesK
UgZRSAmfQ4RPVJrlEaTnp0bFBAxwvgWTQdbBCOCj5BiOQZCudMtAsgUUk+MYWjkto+MqB1EjiSSs
UfofSoE2kIvN46YCQgLUdwClu7TVczpRudXmlTjP4WzTftFGI5SJK6PdxKEZbhyt83UT+1+Zy1y7
i/sD2LRLYhTPvN9xgWfm3gzmdxIFhl2CzbpDGapYPzp4VqaOtfgsgIa1+EJWeiJbYHbRbudt9+DE
mNrwUrLSS1R5IXvjLYUuhSUm3FU1mIMWnGiVPflmiP9Bw6cS7P0HkmvPSWn9kLZ94FaUHwi6CcDl
MBrdJAlrAgg7CW4dvVXKPTpGfGwjiOGgv4Dtg0nNfi2sDfYnqzqgfQ0G/505Ge+vbN7i1sQ4ii97
Q9wjWAkH3y8s93dEb+T0uAjwGOpCzk9acC/E5br0MucUC2wzwPhslmUU04X+IEcuEmOAHDK4rLdL
4GXRJ6SBgBuFtjayjvITmXGV90xgEEY639wC/IvJD3pMbIAU1oAavCH3V7n9rnXilnB6Yjpq6qhi
eh/zgaQKY/hqpqNmqwZGBNh5bNaAXdgIBSzMTo4j0q3LzmEVkLGQg5/cVIhyZmZ3hWWY+zzB9tic
1aB/zeO8g2oIy46yc+3BxoUtgC4fEa6Fbnw1GOh89YhztgDTvc1088k7eeTZ16hf0h7R//gg9AwG
H/DaTgLFGbXzEzDelhjabtdBetmIaTct85he9++OYNGe2hbIvry/m6p2HzkAVkRdQO+S1XOE4JCJ
PFP7JkQb6qZjsvO6IN659g9n6LG5ECT+An0Jejucq3Vi9jtz8B41WI/VAHJvB9FpF6tUnONkvMvD
wj40Nf5oQNboPtP2qZ1zCErdeAFx8jl7Kr+WZf+r75hxtb6QL4G4aJzbjGxT5x6JE4GAs0nqjJ+m
pJU2al8FATpj3PJrF2/LqU0rgJcJi16wnZcMJuPOgaDLmwpskxOWXB3JXYTLWnkjuOwuekc0Lq/a
IXwh6gZzo+Y2P6KbMiiiwUfWOUAlSyvi6pt+yYokgyku0k/NtitIqhdDJuOvzk/eI36JO+23zqGs
fPxaifEWSW0/hl1+bLxDIJU8dIVPxzCishyrIH4K867bc43TgXlrMI8CxJVbbOgx2ic/jT7yFO9v
Txoqkq1tzUbFLUBnYMKWazLe8ivZi6RmG/5zu5hi8qYnEiFurr3OkGd7X4Y/kJfs70FmzVf2VuxP
JBaexr/zG3dRwqKRcmvZ7fmQupTtMIsN7jqF+LKsytwwNTOw65A5zXj3YFkUbtB9pscpux9yO7kN
xa+eNMSXoJzxiJX6ZIHnxZmYsGLxc7Ku4q/aZVESdISz2pXjYKB0iAhAhkZeblXa2Dj45PeDWv40
Db6ukTTE1p2Af/Z/vvb3u1qyNu7KCBiMnmuGnAOKVF/pWq++P/n95X99TydD/+yIZzNPsGt8/x+V
Z9c+O3v2M1ZWm//1m//+4IaYlTMQOWRJy//5/ZeN0uT7Y9f2VzUg17//jH894+8//X0WjO6rU+D6
f/8X8f1zv7/8z6fvgRLy3R5F7PIP+f7Kv57436dJKul4HJP5+Pf5fH/573c7iYb2Mcjq77P612vx
/fc4TAY3dWsvrnI0c50B6ZAtMAjKN1W779Ap0Vvx9XXVcXxL04tZgU6XSA6HEaXIyjQC795PcQkh
vAXlkxAUXmXi2SVtbRtaetrVhpMc4hBcX+5H17EAqtM32U+wH5mYX2ZG0tfIxw3W0QWVbVY95r34
0UZdDT6CQfMgEPl9PwRWuE6wCF7d0vQflQ68C3l2x++vGT3aGAqJmnuhR+vvW/BpnS6/Jc6QPA3V
k43cSg3NT9835VHbpX9DuPRDp9mvwYsqXHYw24MiosbxMFJ/fzgVxSHRnHqNMLp9FRrNs06T/hBM
p5zOcY18In8NsffvW4fNrRHIfNMHNFGhkchz0YyAlWs1Pw0AMbk7PfZwmdd+PZugOUb1yHr/2Crm
pDVev3Ua00/7fnmljDhbXes9qJidr7ZQpscpphh8JmSPw/G9Ux25eIHjlnurtH4amoRtVnoE2vW5
fMVUOq/T2WNTjbaUKfCbI/S+yJwTnncfdD55Sgz1EpzNCqcTMVfK4hVxp6Tj5jGwVvSc8mHEWnER
BhvdKAke6qqNX/s0Xvcimv8MhXhsi4CGz4Kf6+L1hxNh/sGIDcxxQJujpHGcHeedxgpGCQn18SgX
w0xBOFMyoD13vT8CHjNr1bH+7Jrm6leOBTZxXBiChk/Ky2QuBUi0sWGgfCLeKUs//sjLdjtAklpj
TTSvYkqaYw6ydg9RXT46BALiViNUpnBduSUm/F7Hif5i+7RXwvzh0dkdKimZKlXgp4i3X+UYCx+L
1mJ/hyJg1VkwHxAz6zdeFbxZhvlD1ogWS3RfxyyO9CtbpD3OfbKRwvizmn1gmRHzFtL9SIUt7tKy
LK+5EeVHs7O4+1VmeVNpFjClw8qAtfjXkBvPVRenhyhJ6BZ7qtWiiR6BXh9LFjqrySxYbrlKnSuP
qSNR4myhyUeFAmy9p17T7wrQQicxxL9TNOfkbkdgdjMKiXT1XQGyZgS4I7DvuH3tbCrD7JdoFe/e
Wx5m323uYn4XTUdAPSIQXmWcZneydcZtK0eKCrsqzuQTA29rkZNMU/aecNntIVjNZ7N0p/P3n/zE
ZZTAAqmvudenFv9uBPZfuc00Q7gqQlLeRffoaE+SelHOvDjCvtWWSC7SWDtz5MPDiuiOg8XGpWno
2k60G5v7Rt1F42PnE+A1wvRa1Pav48y7KjIA2009lXoEnv+uUxHUgtnClKIbtHbyvoNiynHPrnHG
rIhCu921WDHjfCovQ2WHN+m0zZEdIfEJ8fSJB73C31pHT6qxSDmGc7pPy3y4a4b6oRlxbCYaEYwx
t+8p86ot4CImU1ZSHqZZqwdsO7j0Jqr9xPLjzRxrj3RkRz0MlutjUISOosqIIe1QkOM+0W+z6Svu
9ext0UiEeMGX8CLc7Cu7C3Dr16WxM0z7zZytkRgEhPqrPJT7csqr02hIDYFGvmlShDGPEZRAJI9/
yxb5SzqDAkaaEdxoRRdGmr1NBeYTY6S3Q/Pg7xoEtESLvPULGNiIQDIT4u0AraU5zMLkRx/W8c4A
ygYQyLgNSRruNfaNbdrAqk8VwnnTL4mKYAB7Llwv34/m/OTP5Lkby8P3n6IB86GsFUSZyjVOhfit
rQW/mHnlvmbAdulzYDwcDtVa5xoxHqT2PV7hNXhvm/dfShuq5AN+rrWjGMT7kw+FNPhwhyHbSpKl
LkGqPm1rZJDpZXh6kAkEjCGLLsFbl3L/lMLBTgOsg6W1tRLcDg5tZ/LWKMYRWXVar1WSv4DC/uOV
v1D4yP8k6jyWG0faJfpEiIApuC1J0FOURIlia4PoloEtuIJ/+v9g7uJuOnpmetQSSZTJL/PkJYeb
Zo9zHOD0+eZ2NzwNoV1swq6ndXTU/HMnDH7J83gPjeglrpz5mC6/SMtxEJ1CeG0ouWbjuFsLdvyp
AxZ5mvwhOvL+QdWezRNuzWRXxNganYqBLr/RG0MsB+UdRE51tqx/GBaGC59GZsiufHI5WAWGFot1
Ndv2JX10yvaOuET6rWkUfzqF/6t2vry2OmhRCvYd7FGS4FV3wTthdqFYpDc7TKGEz4c0uTYWL1X2
btiQAVzJwxzT6aCFLMnqUro9QIG6f6emjXuKLd904C+AiBFudLv+nKE759xvJtf8orLJDoaeKqwK
5RF9yt6nU40ZvGdy3R9i2L2d7b8kS0APrHkisfmGUcfQIk2+pZe9S5wHq9DvThVXsN74zENEICKd
U7Uu7fYKmMDlWhFvwU5T5gLF1IQksvIYkCgSzzhq93NX3kjxFL74tYlOOendI52JCgz5Fl7siI48
6xsLx+beTRqi45Xnr1Kf8A/JG/D7j+VvpxMAjCyBoZSxv5ZDlsgabsjJUzv5z0BKrY2WIftg+mch
oS6VtW1jC3xWhusd9VR/9rnRoDyxPTshHfZAo9e+AtOVwBZQ7B+9LtcdO5PeOnht+/Bg2gxiDfzb
2H8ZpZBiCIwqOrTzeLV7dXPS+pNrwi3CsDh33Yj87xMbY/pumvANrLQ+gFlqNz3uWxt8BgaufrmQ
h4xy0Plziopcpwh0lOWn0O1O5bLrRqApkQXEHW0RRkCNE8I4owZ3Z4rdKEu3BMdS8TMULqCLHOsA
OBrS2QwsVvUIQdew/TfENxWU8iZDQEOZYf4majiOjcbiXBz0GUNFMqZ3W0Ry/eYYjn/tcaEEuC2J
C0yvk11crLThHt3J1QQrmPCUdyZdgg3duuT5C23iwZgN9lqZuHNcSe6dossPX0+cQIQzsLdIvuAA
H/ZU+yDYVZTg0XhElv3EsZqEwQR8l+dNi6zx3Jf1dO5qz+Tk9OlIEDwdFHl/GJvXPGv2TJ4ZOGR2
Cu++uLZ2e5j5Ug31RisDryFZt7ALEg+rNwQc4EPZWi02dcviBJeNSBn6V80WbbL8nEva6vhuV10H
dkoNHMw7AGgMJFGYSnuhNIE/YlO2rXl8K/pdx7dzrKORUKN9T2cIzfSIs2f7xEgI4Y7jh0hlvDdQ
1xFqxL+6FbeJi5wWB5F0nMPA9WxjG72xzqqBHK6LqMlzRX/ZAk5QHUBKZlGBfK2sQe5C9pLKIauO
kkiykqHvijv6XFRno3RJGLdLM1Sv/4G5dNPxPwVuNXBPdfPiEPL11hndchsCiJy9rWOTev5Hip9K
jctdU0tEMGPHBC0rjbVpGP1RemBKUwsz61zF+5E/RyBK0uI3SgBFuCIJso7RwcjqLy1Lumc+OiZl
DOKHsZ6/8qkb3ZtIWq+zbv1qCbtUoiNcaf027CvzVJk+BV1NguzAmfLUWg2Vz0yf9k5dnQi2wDDN
TFqU3X64RDWXftIULfyPZnhi3Z0vriOcNXU14ZaGqWRnD/imcDMSUuVzZBg577LHnl5JWAtKASdL
wGWyZXgDfJnMV+6K3fKkpPEKbhBXKS/knzwcvkUicJEn7rGJmj/OgKLadCbeXtG0m3aOz/g6ybbb
HRxn3pMVFGOXp8ykQ0XVBCfg37kOqckO2stH35Pwqg/0+RJcltZdYIw7Fkv2W8YYVvyZZO8MMTn0
eY4tZslqYnjq4a3Z4DxFC3HzHt+w2TC9wkKfWL6x7vI2uUaQANaWLUfi6hR3VIvEyarNKHKVE8va
AJKxcIM/QyTpVxVp9J03W90OHEe6lRqBeI4vIRN0UnPKJGPHQ5Wyia0alPdNOKffbVy+5kTGr1k9
LaZL+1d30r+tQ4NPqYy90/NK1lX1JrzpYsTyr7L9h6nJM6gFJMASRqoMMxBU3SVyejo68+LVxXm2
JolM8ipJbnwoGJrZWXUx0yXlaGKiu85NTd0TBxOGVV7geQ59shT8wEogE1YkNiiC0b+ERgFr3vrj
I0LEuvVA0DY3YcJotwGmsW3rlq/MZOrYciqh3sY7mHLIz+Bo/XWt99WGUzzOrk6DqtpR5pNQA8O3
2tZHXYvopLK7XV5Ut7JvX1O0xXn0iqNs87+yIUiIhS7QTSK4evc8DF6z7fwWpVfnlkDFQ5DbZryW
ynD28TyDjeljf51XirhYwkEbTuZLmVnFuqcFjx5vZiqi+J6hMbMv05QDYGbjeJXcjEp7rvVsIU9q
RNkgVrT1v8GN6WAwGE0aSjvEuHIYO4H1H3jPvFZ8xfa0smNF5KPMjqnW881wsAbgosj2cOQ/jDAe
A1rykk2X+oRhZHezCkqRvCLBzzwn2tbLN9XEriHNMpDwDfcufWirbrJh3QDC8vzkL+G3HSi+nYUr
HYSDxooT8Xp75R8jHppNhotipU8hLXdTTgxJ0utMUBwoKMlfSXs750IkVIZiiQd6aqWJ5h11cSSq
QgzeL+UUMLzNnoYGABzO4OyJVU3bCEVOL8LLYPIQ8i8XpPxOz+lL/e8P/vfLf//BzJVau+0AASqf
w9MAJ3YF5JFsV+pzckz9G1aYbl8UxdKhyMyG4bvuT3/tLM0CE224jVWG446CY0AV/ywNQ7ymiBZL
6EgzlEGNvK4/AgVrUHypPvjwp1O/MPtzf9g7OG03doKhQQ7/TEAz61Hq9sovEfI7QVurngO70cB9
O3FHvc5YcK2NgS8VsNDqMAwoUicSEUX8pUP9xQ2EjChFoKuQYgr2/CY+Fbp9T9KuvKZFRNN1HIKJ
6Ne6kp8ap0lw4VODF1US3ZydnjRaMz0hV/Y0J1vnrNL1J68ml2Ik7ynG2X3ecH3QJu1qJQDT0qQT
+w5m5Wtl6D0HOrbJihORElZ8TZGlpcSiPTTyIYnWvraeuFRz4m90ZQFn4MQ+VMkaw4VxFKF1E5JH
109NCaTrrSgjinI6jtCEa+uOPOGCR2cITso+9M9QNv8VpZluh0qwxDXls+F8Z3Clt6JiVs3M+mSH
dhngZuJAZ00c7br4lFbySzIK43r6rEyFic8jhx5SQjNhm2bCsumT4l219WPUObTT6QkkDcohE/1j
VnOTS0fvORrlp1C42B1jC90abRwrBRyz1Fg6h+CUlo+YIVVcjbuwohig1rw/ZvoAg3w1U/NXWiis
oZwDUBWEjjJx026Jou0qjQncWT0tGEOpbhjlqzXdRNvWsz6zlPwh2yXHLcDFcz19MoJAkbF/CGq8
KsM9V5X1LZm4MBkYnU0NUGEQ8ZN0jGzrjUTbMfCu+jp5j0ucIE5PxatfvjjDdIf7sE+G+QcXODAl
d4FRfceAhESqn92wJgxEitUV0LNoLWcf5FiAftIa+t1x8RtXOMeJzw37TAtf89z6SXnmNgAIvxwj
sjeNWDNECZcmNvq2GvNZKgfwERfXiqh5lvp/CRr8Uy2LbE3x3Yop8LbER48BYswCjGHltgAz0TpE
d3YjwevGM5l8jkYY8ACuowlqtWV/c1McNxEYr0M+DwdziChJBB9bLV+St++K0PNIMAevTJM5ke2I
fJdzv1obVr1pvd+a2wITFvQAh59mKrocmSSaN47J8UrvLJ4+lfn7bPJR5aQ400EiXydOsZWdw0+W
Q7dTktyNMAjDhM5HNWERiioEQ40kD2Nm45pLpHpIZ++YLb2tZLkyj4k+uGvZVdo9mdI/pT+5PxM1
bQRf2KdkNl1Jm0OeRs6/GoPuHRKrQJXo9AQTjdRWOOC0lR3F5pnQdr9Gk6Hit5y/q9Z9Cfu5+PA0
dw5MNsUgbkq6OvNMnX0jhTc+ud2bcHHNQaRrB6N9m0RERavluAfo+d2zERPwx7VQffcbdxLym7px
0IQSM0TEClMYqRVoeaudekGth5nYf2XlgUSCHHVhlnqyqd36VlAosFWVH6mRq4Cntz23lLPjwgeK
MAgcNmM/npyQQ2jEhNeJJ+vbHTit6nae3qKczrlsUVqw4LTCe/FcRtTDcOjxwn2rPvwWs2O/xUpD
Kmki52AJr3um20ZiYTeqb26dQh8/GEi8KI8jXpkp4z6FM3KoLrnHGHBGLVtFoPxjsbVFl6ztkhiK
GsE1xJ4Vb7JyRznNP+y6zJVYQZ/Gloo0atnMwO4lYAWDO38Xd92V6YsTjB4NcZDQhyMoG8n9rdaa
6mkACLXv51htNcYHn97S5txl6QNKsbsvLORNKmFOXZPWwF7xwqWR3Ecus75mBHyzkJTJjPO9JVV3
jOpUketL9oaevWjttA9D0Odjrf2dVXpI5idOdKfWt9Oj2XabUhCVwROkBaJvLgURgi1yEMzdRu3H
Rj41+CKHMPGW2yUZ7467fhGxh9nRlsjyqqUgbe3m9bOJ3nYR7izPEc2tgZklfF4T843e0z9T6yYn
o/JOfqTEUcvwS/bC2HlSvbVGukulUGc4EiAaBwtHYrkbSW8S6Kv2umUdcyfCLAaAbLI1wnq9f/EU
RGXdN79Kw6BbqTDfurnDfT4PzCNhTJ7HVC3nU6jG6MHy7M/EUhR1FCXdyIszaldghbvWCgaFcg+9
bj/3DhDryDzOY/WX9Hpv1J8d9YxyxE7QYZrJFZUryE0rOaH0+H28tY2Yn9oXt97CAUFzbB+oRcvp
UFLpDG0gp3G+BCqshrU1Wg9EVB9fWTu46QknagW9JDKWiq6FSeW+xDTfADLjFw+ww1bVTM870BOi
EfXLDFNkFoSokn7AU8osbQYHgc1wOoZQmejDRgeN/CBPxvrJsd7A/uj7xk6fyp5hstbB0yTxjQY+
/81NIz410xgGrnQobB7tDxVR/OALfDx+Qstfgm0wBRwQmY3xYsAJoP/jDuSOU0aGY2FQgj7QbhM2
TkVKBn+RqGh+lm38PbV//LBuAoPx5PrVabGfg6C+d/BfLmX+bI25diA0QjK5X8WmrR16AsH6TD8P
rUEGT0ViB03iglsHSXYpwVswbXdP+A43BlfODcjhMcgKeqF8syGpPuDVKG3P3eIdaDb0uCQlpoW4
8MmVOehv2DWKSGn7ZezSQSfPOZDu4tFQR29X6TInLQSlh3/Gf05IVVTGvBm0J9dyv6ewnm6TwxBM
Z8q76UnfJDUBcnyE/ps/dWfO04zkDXtG2LHUgB0tOVQxdQ8Ya2xWyzGwh+Emy74MPHb9TOumjRFa
DQwnZ+8Z8h0L2Aex/SSI0wazHEO07h4NJH4ih5qi3iVj3dKH0ol62qemUdJwpbG04VEpuQZ0E8Nv
2h516B4TW8BYqC3a0jXOxVtHP0OvMO81kc5oD+yfsLqj5agrgJj2KKtd3S7uEf9cezRLv/WYQghl
2bwCWD4y9RYW1iOtvPDcNYq+phm8vd3DWx4AXSyzglJyxUB8556BW47pcbszO45xYQtk3hipUnes
md9t/Lj81gjHw1/WTnLqeKGz3j7IYtwnDjAZx4JkKWnl4MJVWUdhYtAwAaYZsCgJau4iFhVaiHRS
Lc7zkIGfboh1zzEOULRTkvKDeVRt9hMT5oFuQ73BwGGukG6HfRA+tc1w7/L/v5ijAqshkFAI4ocw
k8N5GxEmuTqUB1WycEiKzIDztBpv4kBnRGat+nm4tTIu1tlYuRuGSaN0f8vFBpgXWDHqitKsRi+X
ch2dniHlHqdwIcdVJAfBNwH4Hv6EaEJgoTiyuZnDqi/DE57FKjAj+xAx6+L6ymufMuiziAQFlFR7
e/gHG/zMDOfL5DVNsm/NM5qg7+WEeyF90QE27yKdKDfVDlfXJnMcpnzEusTZm+k/x8gPlSqy1yKJ
oUx58aaBSkpP2EWyoTNj5zkIMas2NQXssP41gqW1GThJk+77WmFRQFlt2lM4gWcYSb6sVOHfUiQ5
mHmTWjG5lw6Su1621kkP75ATIDPMJm8pKSG7fl3EAIVwP826DVGjzNd2XD5qTjvrUcdvMuPkjZ3u
jwih8/i13HhTX8De4WM2F6Av9KJDSnqk82wfJXM2WPcUBTDkv4xDeEjQM4h1Mk3p2gnJCiMg1Ots
bwsMVoS36fuqF88VtipC6tsE+MtBJK531tzsH66xbz2O/VWEGIoxv3nmGFMHdudqq867mwpPgcT1
nsS457SiuHByp5Cqg9zoXWJfcijMwjupB6gfU3139aK4JvFPxqgz1iWnauX6F/S0f5WdWDc6W8+i
ShlRGBGUdWhxPoDVlRVr1TZuf2oJ8aGH+oonOSd+Z5U40/DNNqX8ADhjA4v7Y89mjimsKFlksle7
As/EvVVhk4ErjhpjamMTzCYHTbvgmiu5kEZx4nN9kWsBMZ44QrLoUKBxU+vdiYcH5Ph0W2PPIai7
akZbO1YJKg08vdC+Sbd9Z5T0ncckHxckDaaRKkB+R/hUJZMV9VL1EEwaeHC5ZzznUXuKY6BWA1Rl
hlreMSK3D948gqiHfQU1tMZyq1GhAOYjyfqaKQQXrWGJtJnVe92EuH1ck/5Zyxc8HeN1dMDm14Dz
VqPvAbOJCeP13HANqiXZVeB+pGC9IqzhY06MV1Qj1AHf21MNsnXTxj74mWCmwSsialoSe9LJhLAI
YDSi2dkpxnUaspsxfmVXsDZVbnz6uAHd2oNjTgEAhI2XwY9BlVPJwnn4NavHBtYyeHsLutJXNVUn
CJzFfuTiir2d2CsJ8Mh2nuyG/QCjJ0MvKrHsKmnpfwz/slPhZHTq39EkUdaM1ONmkg8tHToc53YY
u25cc+9uYgW5VxMKBMW6FsVljGiV1K0UbkHsrXsyzjtlwPJ/F1gkcUj8cBAOZpuaXe4PA0r/mkGL
wzWUY1Q+HxMNzkYk1V4mmJ4EU2OcmlW4NT1MVQyz72Fj3wl/9a8W+dxu0aDGXz6n+jY1mYlixBFM
oG1uVqW+6p327s32GMT6sgBENf6fQT1FhvxnjGig48hqKa36VBbYW6XJd2RayUvdiF+DATywApgN
Rc6mYJokZzlPJXGNqb6Gdzl4rBqECFcOCQ5MavTI2BPO27y34Y8CY1k1zlZWPbc4AHRNSw9fUnnb
mRpPlDPrWRNICkUtOOf33z1LyoqYUbuZZtIHg1Y8RU7isgq6N7tQ9BZGmsVca942ycj+7pVQP2sc
G25hdcit1t6rhmfNqdjakuKegp/FvJIFaQUgHHj9ITHIaqjUv3BwwcJd4FiJXmmWbrD4wsWdGN+T
b5TUVCrvQwmTzJpZrA0Ndhz1Yr0XMqop5TPaVRqEy1DGTIPGpLWjxu0G2R1DqwsceRVP2ODZAgiF
gtzHmE2LAH7qbJHeEr5iFDv3qW7aIK5J6oYFRMbExgE9WRgM3Na5wkB70lMMjp7Th5DQie0Cu9iZ
0T6FebnxqubigBiXEfg1jMNsoejGK8uLPqFW4MluQKOHVuD0vrEyOs8H6Fnluyx/UjVrbGFyP+dG
eLA1/U+Z+V9kZUc4Jca2Uc2+Xx7M0NeR+mv5AT5m2iS2HhQdtYRt/6ghymzHdNh3b9RlgsI002M9
TY//frrEBs9eJxkOejd/VIW6zOyzwNaQqGBZe2iaxczPaOntlkyJs9VQ/4K+tLaUtX4VDgF9napY
tKezPxyEv1tIeA3tiZZiNfST9ujaHQkBzy/3HhPCdZMml5qz2qUdegKZ86UZNExKFgWrBUjEVGBK
RHF6jZrsldWSN7ptkKJbe7/kDrQaz5lJgS8hB1mu6xyMhybnr1AQ6GUw/MkFAzK+O75Uysq29UIc
fo6MHJ1KK87tXN5HqzskPU8MRvk9tyEwyDpg7bwxXzEA/NVxn81M+dQkLkOLJ6mye0haz4XpL7g+
cmypk3DhMTVYezSEIgisdBIbV7Gc+U2aRvwrs3QaGpB2zDylyLp/jL4vTyN/VaPMK25mMgAaXAtv
MPejJk6+gZpYi/l5YpQWCLD4RVUElnekqcQXRHtn03rwryXul9DZJkDXuGJ+xZsCZX8Lx00EvmTQ
QzxUrC0nQQGWnKEdnGBacu+tlCZaONwrk5jQqjJeQIXI1WB9JQQIMOiKFVP8M6WUh6HPpg0ddBgg
bppbhus8Celu05g4zLoR0MVym7SDNXXQ8KPxJkw1bKOR1ZizgkjnmyqB8ODEwYduaftIWt9CAPHo
GPuvivicluihJgUztFeKDRUCV+m3d7J/z22DO8woOxBqWs2kPR5Py/vvgepcj9jFRFFdAeY8AcR/
1MX0lNaq20KHoeE+ydc6PZFkCul1MDfYz968LPyxqwqunm9um77azVYNk7DF+EF1nfDdi0GBGBKm
cbIlctHIYJJGhAYDe1aeGi7V+ybXr8Nk7BEMCFn43hdXURoHzaeRSmLOaPc5ne69wTI6+djcNdJ1
TnwSFaUiYWlaVBSkJ9JfxrZDJ4WTXKA5ssoTtgWxIsxzqvcH+AvU1OgAMzXYSa0DZbb9imNvq0bM
8zQtGK2+cARxJ5JPehqeGYu0ezxgmIzgbQsmxQb1eyGu5q4H/DbxQB2EnJ+yMnvV/Qy/OqUw+DtD
fVvtHT/+jhaCPD0xRCP0myVg7To1UmKkho0owp/QZLcxdMD5juMf6DfiGjoBU21bxiKVi/fME9Ej
cfpdYls19xRMhQBt9gqRjRm44nqCyW7EJlXAwp7i6tIn5pOfa9Pe+8k70/2/F8CW1jUO3RV8nXQH
qYYUSj8e3IjnJ06tvVHQKsTaRU2qxyglfcbAj3nfjwHSUgtZl/x5MJuBbQi5NHE+Dz1BHa8LGVoq
0qKUxLoPGfUPvR5K6DUVL20NojyKn6guBJLck25jG9xZohL7HnTQDpO/inlZZp8MyDRT5GUAgYed
V+2qSp4nOR6NgiMJU+eEv8nH5eawMgwFl3ooR7yKLSP6TLyoKh0DI89uMoWsQshgVyzOCNcmDd4P
A8YCDOtTW3xlYQd4gXU1a0kODW5Owy8GcquVT7gfFEH07E+fDX8HcMqHCm1Vz/2/ZT68sNkCqlhk
I4NPCGrCR0YDyTpxrD+6JW6pAOOdoNyHxmNoXdaEZrz6OoygGdLPypb+UZDVIHzGjcJsce1PKa9e
OlFt3BtNuMpm9YpYE26zan5I+HLAY9k2PfZZJp/wcFr9SyOpBuu+++VA8sWlDh1shPk8yGs07lCt
g8xN2VIJ8AZtrmX7juw9pOCp3c+DwaihGi0WFQ9SKU6jOsVIWXPn48Z4jrTfQut8vJy4LTVXilNq
cnSrXOswyyIN5srLyP+MzDtodhk6c0fJh3GOa+8oeEzQK9ZlW9oXp9HfZxwjJDY0oDWzv6/TcT8V
Ni5Y1/+y/YqCGmv6nVL3yy+azzwZiCqb/aXUU1Z4lLe1lgCu4EBt+oRfEG9X9dIJ149/W9oTNirR
qtVok5SyFY5pa4SckvCnOz7D4UmW7PLtjFTjpsNtnInKYhplxIQrpkpf3QU0OFXHKeKgHdV/SoP1
0a5JVnpjcaCY6RlWECUAYhdxymHA2N06sIRmDmVHGd2DnZfLt7POfXkNfe+VAvp/ShXaJsGUILQ9
/MQzJtG/Lpu/kvwQmpa/p+70aOtMrdPxi25Zc5rp1OVRJ+vzIzkTohBePe7la2IxuyruTqNdHxkb
vuBM3Pe0YomQVwKwzcVBthWiZ3h7MaddBMSTZ6rg6LTLJDhDt0v/VI3+QZjzteUKza14K/zou+ND
GCXL7ow4s1Sd8fNSEfvm2myecWhvIQpOM1Bvt3tkdXjRzHLv8IyuEMhOyqbANNG1l3j0vzwc/piZ
Mco4EcHMOflO0+l5poANKOJK18ebYVrAwGNGem22dKHA2C3vost/ZlcPKLyCgtBQm5QyqHLzbbiQ
nOxiPE865QJW/Aq+ApguMVmkklXUOOUmpb7AakkzT7TfrLhQ1kSYNlFJpotmsJT7mgjThZPebEN8
rp4FpF/qganBM8IMcphdIFit7xy6no5yVz9jpNh7ruQtQ2FcFmEv+6eqCRuMe2XWuEE1ZdxInD7m
Y0WePV85Pk8dDXo/bli9gm7DTl3Maw9jTWkjPvjtJ1Oas2jzNWOwW8cVNjNRmWkWhQrSPppwWOj8
7pMW21Ew6d5fLwP7bLCqM8iMN6FNftvx1Ve1VSp6neXJcfULDpe1ndNzVT26sIX7OzM24GltOROT
LoaBW6mj1fJ4IEhtSkvT4Nt2DAwiPYCgzuiTBo9RcpppMGuGdnUUn5Onfw73kAwei4PY8Fk72nb0
HQ3lIWPS6ETexe58mLIlwRmhPrHLEG7hyGfQjcHNGe7x3GAkqiqKTPUzsJznlNFSHdl3HLg3SAH7
xNUh6VMiheVpW1jO+yzkNa9drhlESGzB17Gm9OrOuI1MKpPm1nxMLYf+WJ8D2XzKicejR2tfu337
3Y7XKnJ/enAAWz3kEM8lGZjM/DGxRK+XA15jZu+jI06ZVjwAKqHVZkFFXyAND4qTPpvd0NH2kpTH
PA+/3AZVVGtPmv2ATn5obRpDCImExdpLcJDkcnHKaF+6ZEKodEaZeZQDVK+ubcymPhXsWlCSzcy/
zL0GJ033j3y6jLg90WB9YnhLaDskTDOaG8q474Yu30jPrJdtwaWIa87lZytDB0nQ3oS598V+WCcR
jwn7DIvWT5F7j5KEIIKHtRspcG5RVgfUsrgfzkaq/TV9uwjCOvnn2ygznt1z9gduiZoNw/JDzmmz
lBXKNUv6fsz8uzUXu9q0gqoLSTqE/otsk/fILD7qxKGxvoxRx4rf2FYnpmW4TZnNE9fGKcOCtFeV
+mNLMHiC01Bd0Y82VlgV/UFxUWZke6r16Xnp1iBnca9NFt1h2fRBLN1jlgUQOKhe4XnowCCLrrth
XDjG2YhAoeeXVt3HhOKvpQmjHt0rN+OL1UTFuvShonTGHYNwSF1Aca/LLeF6fMsTJCJVkXTyL1Ef
7rPSg5ef1FRRa5RMIQKyh360UxIQf3/UlUZhdAisSh+eVVZeh5ZQVv5UWDbH7ij80o3+uS7CzyaD
LODwDmm1f/fsci+69mHG8c3yKQ5ddosmfRsmnBdiku+F6fykw7dnRk+jx1XTzr5FHvprmfOR8TXC
5eCtuRfcuXmzn8DDdnNklGytcwrMfP23E3oGOwJ4gh+TO/SsezcQjhkNh7hsG15obKfvnEQtHQ3P
U+i+VENpYVjZzv8Bekf57jmDzVROXze1bZAUYKFzaK7ULP8Fe92rrRBlo3Y4YS7AGlNa95mUGcnl
DMwvNDDeJlqUuI/r/K6kXrhgWVslo3MnNP1j62wOGufozu9firLcDm3+ZKb5b9ygor0pb/7NqPxb
1cN4a39x0RnHOB5ulnovsunNAK+88qDqh/5fZ2JD12WC2O2RWq/2rs7ApOuljQ8XuxoC8npZ1ZxV
n6ADLA+RKOKnaXQppZop9GUdNtdJxigeIsKBwSWL+q5d1JBWZvmhRGTRxXOlEyCkoatpKtR+y/sw
LUjkQKk9gzefkkvqiSyWWqAgt9SMDCJ/xUcWq50iyoeff22HFd+ncrlH1YfWZ6zNa74UazBq3Blp
9y2I/eCpVV3ApwAEL5NzhGqIatt0yxxOoldrF02MtMBijTIT3v98RMGxslcVF8e8JqQxUOmtJP4W
nzY6rc23FqUSWZ1h7eDCKTW2Gj6F8Rz+k8aINc/k1fWZd87ujY8XHfQjI4pUPAH2u+URT91coYlN
+ZvTxtg+rBaH8HlK1C7yIGkbvfysJBBuJ4R75N1rAAhr8a5iHpEyH49z0YZbvIzM3ch5y5ijDhTu
hbavvUXYj+IRgn3H49fVcsvDukbzAKowU8g4uayejO5y/R1i+Lxr3OS14Ro8YO9ZbIvM0PECmpW+
dU2+xTRNPiVtUENK9V1uuK+2Od9y6b4n/ntR4ocUynx0EDZ2aW8ck04+m2752Xp6uTWS+RKaDmMR
ZxlHK7ZBcIKYeJ8Q9l/qJPnX0gmu8b2D3meL5wBUcGpbxxK/I9jF97EpEn7jBeHUnsw+Wk6q1K2E
t4IR+iW1eae1Xl4ntIAQ7bcd7a9KpwpoTPG6otZSYhGtPIscIK4ls1tVmX+Du8lr4GCPddrySu6O
+UWLb1rDeG9aB8VCFkVcMIgdUMM7nWM1/tiadu4KDZ4zNDBl/Shi706dnTADp7gUOcDWpMg1bB0U
IG5ioLY7YfrvzGTKTUGNAduHai/8kJe0030MtdGF4u72xRpYjPW0x5TcsL8C18fUNT1bLdPrlBw8
+iZvodTbJ+Fprz6nJSt1S0wE3VbXiUKbwKcbNSM2cxDYcDd8L2dDrLLBcLeFwMAjqZEWbllv4CoR
Ro/xcfiTPKUu1ihEdpSaLtnqRvxXOao8mE52CwvxO5mDue31mI0+4dbI/4KHJ9POQ5V/O/EnSssi
iow/+BqSdnpExkjQQ6f/t7kNeKinqstXqm4uZv/G7IO5u5dl8H71HC4DPrgU90uYoxuPF90qCJ/y
Ns5CxztQGzv8pDoXk/DR5/lwtBc220xwWrYHF27Apuu4pniT9ePMSMKO01Lela5n3tc80YGMwRlA
Hc02I9MqfcieIHyFZNqUuyNwuad8WMcJ2PyKBJa6S3OMFv2iFS7DzAHVs6IzvaUQJjecx2yX4/9I
Oo/lupEsiH4RIgoo2O3znnx0orhBkCIJoOAK3nz9HPQsRhHqjmmJ5EPhVt7Mk7h1dnZqL82ov3g9
CnRLHDVpSlO1LeSA60dz9fOdddUS6Ahwn2bpq+fi8RCDCQKvTdYmqR6acsyLmcg37XkaC3m7ZlSh
nLQuP+anAq8z5i6evSmDQkBl6rssDb6+lGKqgcEc8qfLH43ul/KOQlVrMqxLybCs3H/IWZxkDauA
NOHFTnAzxcWBZO0r+V5KW6W/c4FGjZ5+qVJ+6Kj3cpWSdlxBQ8MBuOieI7bTVdsg1Nkv1BOjv7ts
qEd4BPtYBw+JG3R7czk8WLJhY7f+mW3x4dI7aE3tjkD/m9NmGgJnSWNc1g4rkDh6bbB5i8rlPeTf
rIzJB9wfMlCxZRtgAr121qJCKlJd9ThVw2OHSpTHZnDLbPlkVxZ6WZ/gHgjzo0zvkfMlfNDNxgRY
1EbSVTg87VHZ1/DiQSS+DzL5odl1W/ncspMl2ZNqYwPmEtijRXTHY/bMLesxbZuvJCWWRavQnngQ
vlTPZ9Ei2VsVIFHQ4Vd8VRLdGZGvgS6aYzA6AzMhJEAYwrVofsvY56xH9wO1Cf0zrop9Qk7ylV7Y
V+0Jf+N46Y8PTBjbpItSuMbrz6WQ+0esOVODxTARzQpzk/ryIwegRRRxpPvvTua+lxGXsKIJPsW8
0Ob6nk57+QjKuz3radcKB+VNWRyVHVGzVFW8FGu2rTrfg+aBioD3jQi9ZdJfVnCZoZeUAhsbkK9j
XFuT7S+R4zfbZB2LcJxm+Rs7GbSEltIwdtYd8jmg9MrwaM7Ds3kovPIMEZtEWB/uZRncoWsizcyC
XkeKYNY0Wd+NGK6q7WFP9XuW4DLEdEHna+e9DZlTHdrxSbczCw++WRCKLrg5uYcQQFybsR/yHaUe
szP/NgQYE9T+177g6w45lbykMR40mlIExqHVEFxEzHZGGexc6uppSKd+mfm8zdzE/Jwn+ACJvOQM
Oiv+HqQMBhYCNpREJ2VHbyFa207whlzNA2B60UlFSb2JEH0T/TKHPp3tfKO2Uxq8WpXt35RHgpR3
9EqGYU+BxvBcIuOQ4E3ZMqENpYJvkudgwBJLcb3Zq2ewz59Zp8/wHK5dx1QRhu2Ct0RrHrHQtLyA
RK/gwR70oLi3PQ1oh66UyyV6zI6Gh68S8ciXi7yQEUcJW2BoSKCWj0F+oMzCsI2znhkqg2nNp0uh
VliXxOmeexe8AVLxWWbOKTUoHc4ZBrwpTQl3iuhInBFaPNlB3gjqaegJDWXTwEWA/hxcnt6wV/hc
h6p7rp2YQqf+tSLj8Ziaw58CoTFhq7m2CnxvM2prtNTjpl6KIlw27d5rnswwKOjWIBA/c69ewXvA
RE0injZMezW4vD9ge5NljRq5Sevkt4vjQ+xO41ZWIcCFsSEIVUO/cokmuNBVzDp/aKCz0UyVypMz
EwAI+oFDunW2/cQ+VqUEuMOJTDjWbkI3vICq6kJ7jn8Aiwck3mBLlJKhmfu/Jh3LIib8lLYiQgdZ
3kCdu44c73GEadqwwyEd0wIaKkC60Krg+OqoRnzEjQ6qHTHkpzmyc2Tl2GDrywZ+KAV6tksNa6uv
OVNtCc9lrTSQZjtMfhK3sXdmmP5N8/6KvDsUyNBeiuBpYaCEvGyuJXE6HIxOdSZSspMhW+Hx24w0
fQ/d+F4YOF95aja4P/yzctBjEuUGW+3rXV216XbULh6PeGtQlLth/KTJrLp3PQUldZFbB2/WE0ZQ
ifOKMSfGILWt/8y+dvZDTpchbZVsjL97ox+OTge5E8YKDjmL+HDlqT99Ef3iSnlx6P7gTsqOoi3H
imQPCVHsVF0ZrMMc7HXHFtKuneCpFXRf0Mo8eUl5KMpjvoieZRp9N8F+ySE4ZknRGOQM+rUpFrPm
W9nwVRuueO5a+TkV7Xsxj/baaSOHFOz+/xO8WwpaOUruKlQkd8KB/yw/mxq/RzohDrT095oY+hm/
QoLcnyTDhyOOvpmu1+m7bQm2I32EzQJQ4mhfQXdQm4olJVn9d7j477hGJis0j83AUdovSTIHGsxg
b/xkMb9yB8gB1s51+tqzqziMgzDX5WQ/KYvp2qbFyiu56ooqOc267Q/SZQ4vyAIaubx2Xpnx1yza
g8sRuSNsdnOaONuoCRYSrDDG8XDverRdTkT6OI8MpiybenRkl11CYp9+EuRK1HiUZy5GRn+tbaJr
Y0efWx453WYweaBHVnBbyJabOIs6Ro5lhu5ociIb9lt32du0GIbrPPQ2WsN/xc3115vvWmNxGBTQ
/143kHraczd5n6DC333eLSvzN4iYSsETfE0T3z1Y53vXgppQRRzNlAJ7myT0f6JRvcQ4ETdBO+z8
GDU+HlACyfyWwvuJapjDJXcJ3sY8WSbGXKx+YDToD5lik9xB469KtD8AiDaRDaPvh53pY8bx/e5i
+Q0SMOFU/jLlyMRDpTX4iLg6jfFdeMyEOsfjNvdeu62xua97z/utnOif69Vvbo5/KVlWU8ZwN0iT
rV0/O9RDzeayL45dKlGAREhF7YjaUGhY/zNPzJ2e0GKrB/qrO+DCjKw7VU2vaiaTapBQHsBvF1PN
9/vk90icKekAwpM+auMMiD7oP31mH62jneVYMLPR4CD8TnQ1Tm9jP2S7rJu31cxqOUBZZsEJodA8
xwliZ+riAm1qmDqsUOhI0PzfiBXfrKYm21T552zo5rPQH6lvAO2qJE9T7huXLA3Yow4EQfrmywll
xYxI/r13qGP06pESr6mC52bgeArqvx4OUiPAkI6DfV4nEbEn3Wxst8xfKSUEYb8UVvKhHfVJEE+F
Oc9jYCmi/nUrAVECyw78v+MAx8alblGyHwPtzf1qSnqY9ZyLPYawtama90JaHBRITBTGRVtVS/7W
g4MMx5mwaDapO7wCoalP1Bf9aD8Jd3Jw33XYGNcYmDHmEGo66veYJtJUQkizeuugWTNq7ClM1bPc
9Ah1e94LE6gIAxseXWVdU+5jh3xJtDSkNMV8mES3twRoRKGrD0xOt1DaEANaNvytzbkplkDsINie
4XcdOpHtXNP/YEUtN4re3RVsjldqYN4lJo69PVmXIToA9v6iYJSm46L4owb1VeNIEQI2dAujDfDX
p3KpWuwojVIt/9lwsHfRYKnDHDo/IVdvGnc3XWzY+8AWbC2JwZsOiTuij2B2vHa8ETFOD5MpMC5E
Zrvy5AOjPKUihOazFgxFk1FDmaY869oZH1C7BgxG2Rc9JURUXoPmZobi0+DxvZDy2/fKzzlE/MX2
Ik7Ukn7BxGQVoVJY2xw9Ji010Cf5JhU2MjnNutznP4Rr0HVIPJd9PghNWA2PqjafgZkt+8bi2DeA
M7nN0doNyzm3VhHFcz0gL1is5m6e4g/RgGHqIor3LJ/Ha9kZcS+qV3NKYoHGwzeswidWTgEdI0Tx
JDeEwvgmiv+vsf90qiG7nc5PumzIsthly896XhdmBSjJ7s6JoEDOz8DmwKMBpNLjWin9bu8I94GM
8gKEKYF85bQy1GzZFy28Phtz9STZzu2FcwfN/ujyMREuwhFBEL32s/IYU5Z+KsOIGtiSq3fOT6qh
0Hfq428a5eNN1S1bqqQwVwEmQM4OboraCr+A4NHxHXRcqvDrsRrng99Zb2y8Uf+SRyzoZP6pUWsh
Eq39iHcgtUBYpeRUwqWxD5PHXNITpMG/E31Jj++nbWTmdsBp6Dk+5mScvly/+LtWQu8b5gtAFPEP
aIloQ1fFOasMpMiW+4nPZmNMloVbPzsXpGE6ezraOoakfYckAMvTin8RRE4BlMhtLxiqXO5UuU1Y
vO4E8HBaK7w0JP2TlBcVcR8lXcEyZcLbTqDpMHri01LVc5Wo1zjCZDa6qFW89+wN1+tS3EfPLx5E
Qq1dcbYTgbHEH94mWty5Oz8KaSpSExxNiD+bPsBLB0v2UFplt9ERruHAs49OT6iZTyBG5jFn0qtv
ZkBIofD4cqwRdwxDDKUoFTkgF+FUCh85H7JXmyrI/3wExsEzdkGAQlkHQ38YMrq6fHxu287tfuOS
CH3Ga3dte36Pebzj04dHeJMuNLtZFh9elEU42BOxTyyxJ1zEJVsRmE/t/pBUEeVZ5s7sK3Y0Knnq
Kz2ecy5CJfsCbnGnEHVSfvlDZd8aXR/tKHB3iHcR2QWc+X6qtrHJI6dV/882xi+mc/PDKGmSHM2T
qyaHN80E1t4sn3iRJSvpkjVUuqi2cjLeM1U9VFzoN1mfPCUKZi92y425/LwE5qyQLUhHN8Ghb/qX
XjbQTiXlGFFlniMslyeKEggOFPERfdrjNlJ32HwAH9vrGk1hNZM24Z7MnbKIvpPBmA9OWW+qifVA
NPNOolpvG4dBsHeNmPZw56FV9L8X0lb7vI+wY4CmYzFAu54X8qHAQjjymlS/Um/aYmpOTjxpbMbF
uItCFsp8T4q4fhntPH3qZwQZzIvUKWGeK8wMqd7PnrtAjnsH3k2fHjyWJ7ic03g/DiZFEYXNRZfK
it6U/sEGu3io62ReOWnyjtAb7wlZdJBuIf1ZHcUvmgdvVc6xt8kGfn7U3hDIIFJC6x93IrAClTuS
2ikmcCnJbSEZrCbGVHYkw6ZZ8HnYpp1tNlAJGKTzVxUBujT33LaTraRdheVu/F1apB1E9pnZ5r1R
An6nqJdm7++kw7Kope+ul1i62T7N6Li7vE6Ki+FgHSoB/XVjfg3Jgy/df8+4slcYO6oXTrKtKD1C
LIl1qiE/bupY44USBZ8tnylXVFfmYQ/njBcf7Qe3jsVizSPKg5NsHZAES3g3L114go0wKWqaliLz
lqnlCFTWTcKu2KcORWN9e/GMdtdjftk3kXotSDutrIEvkH9KjtgD4wTqtknVJmtpDetweU0ZxYtZ
aagtqE68xK/x0pxtFXwbNOOs2Y6YuFMzQ4zFnN9/YtxrD0S7E4y0CsKEN9Y7kU7PHcZs1h+tv45b
x9wK2+nXY4ucZVslfoHhLegz+4yDzvLydl/Mizs1r98xupC0rPHSigHf1OLNSbi9AoC80fsH25St
8dozUvOku5RaEfz4Eur7ImNzLryrTn9yg5Yr5WQeHZ0IbKqc1+RI3woEsbAYFKku6tf0rUXAOGJX
q4s6vZp+dF/mTn4Mwn+wjKtq5uogcRRkNd8zQQDwBKv93SNUhJaI/TLCYktImHG6SO183UfRIbZL
yDFE4OfwG6OTvCjzo/NVf+xdJI5Y/wwTlv1GNMWDnVrf44yaRDGuObHx75IIzGaFT0ROL70ebrr3
YmT+ZNgT5rnbJMj2XYyRoREjOK+T3UI7rzv7O2yqo+4owZzpIiMQSBBjxpwdCvZBJQOkpzBLx9PM
2KofIWSx9cMZta797ij6yd3SbmUfRVBQo0HDTcPnt0zAAkuk4mxq7hb9FyhcwWe74O/YbZhtV67m
mn6ueOFtoX1diqG0+OgrdtTDvLc6r9ov2RhuyVVD4Lx90GBXN6Nx7zuy8hUIRdZRYwYSJ2pJXv1E
pLlU7bOrefUtG57AML4ZjqU2XUllMqoA79KZQjjfeY3TlpOOHD8We4P9XTL5xzl+b6qiO5hl6qOx
j3fo78E+8au/oqrfknipocxaUjkDzZJKHHKTlNzMpMceUV0a4OmrSvJzzKyx2madB5y5ix/q0KgO
UaJd/uUMfNWDaFHjOi5za6J+RO/GtP71el61uvZgR0MnYrOztWswC9A2oOGLBkgBWzXyFwuhc/5G
rQiPdZfQPj9VxQb9kWBRktMizlmUoaV77txfnHxOd5MZIOXojjdub7FOU+mmDdIXilgfpCeqIzCh
xYfDmzbXrTh0oJZWucWVPzvD3nGuwMVXfaHsIyvasIGIQIwtWpd5dJtSA0ioqTd4nEDctc/Q9bHR
iOFFzv0Ntx5HYFmdfQ/iBV45e9Plr5CMKcI2MPqgXuiVl1MECKGn2YZ+4K88K7SuU3i3PXx9dHNE
m7H91/excVRd9vvf/8BqnTxW/Vibu2tqEz8aaAQp/FzueDXjH3VDmDBVUKzDrPiMB1QBmDeuSazE
j9zq1VnkuVJBZfFaODhNzMW5EmQmc2bsRmZAgpprDmUc/Q4sMzmtdyYM6F+M85Rx/vOUdbYl+j0W
1kdczug2WX0PGoe7oaZlDTcBFUfzY6Vh/1NIzPztYjYV9Qcs+vZYJs4vz5u3Fq0a1lVfXCHVf1VG
QQzNeprTHOZDwls7xrZAkltu3Mmh9WGkqotRwUd/ZCwm9IEH28eErGnNNlxSYSSumQfM/GJJjjzc
OxRVF9vWED/laEWYLcp/4aJPl56bIAE4wc0CusmogpBS4lZbu27GXjIHaSm53XaUM+LuwmhM2+KE
Ai39PatIrOJAFFDpuGBQUPWWcsRvVTY+Wnk8MoQFMeHgyVkHWUqkcQAbqmllI4z/mjawPJZleOSF
H4RbdlFJKmvER1R5IAzEmBMnGX2S4iEoPBZei6+DQuSZFoXR7u9JHj+kjDSsig+pl/xJMLtjeMDe
GwTptMuPfcvwmOubFSP9hgNfM8ZsMOchMYXAReneti6agTUAB1O0Ne7NrrkqM/hqUch4fIkbaxcP
XKf6x6DnFVL0/MdF3JWHxmN93Zl7y4f0imwCcB/3dUC18jENypEbtroPPvRwd+aBGBwnP/33S25H
Z49F+l7WFYGZvtvFkbvryhw6NA02K2yKFBdwXDpO8K9p6fLGV1ujA4YPaqI4PQDIiCbPYnYQL9Af
VknNHZjT1I/dfsczWmDzAig9jM0v1SW/psyuGLXCk/blzUrFngB4sxEOvUbKJGEP2C7nFksnqY2M
sSGrQ/bNcNuNrM19U2THVrXdOe8MPEUtImVFTrcGXkmphQ9qqzg3jVliSxP/ClLhh5zXz3JPwTfj
UA8VJTmdH0vU0FObKY7yHSk7ukq67O7lMCa6rEST1+N3RenRVhTsMlzmorUTDZQWmtljzuKGzCNQ
lpILWi4zBEhA656Lw8IfsYJAQ+L4Nf7id924nkF/lhIPpfTSXQLh6dHL4/3A0Ld4HVhga9KU4Ocu
OJrpQBucu8Ncz7WhpAWTf2Kheu2iv+04c4+qoz+1LFnxOO0+9Z3hIa+MLbW5sM8WZrXrl9vRc/HS
RC+mLxHLSp3t/GagOQ7VbV0aY8VKFRRDDnMp9ClzDOHf1lZFHiPlneNZ1SHwSj6hqE+YgvdVb/wx
ThmfoRfHMk7wbdZybC/0nmWXogKD5Te0c2vlTsB7VH9ha3CPYQuRAqLRw/KCv609HSbu1oLD2DKE
3tRGuKOzWm2scLKJJ4z0wLEc771mWkUJFW5O1vlrZVklm+s+xK5Nrr53QVh35Ig42BdEFqXaBGaT
dTB7f1i94dCQkE7TBT7NIdhwzwEzCmuNA2353BHiMuBUEW5kvedBjMxNKgpCNl4rPFYFmZH8X4sy
Z2T9M1jUHGp7iXO4co9WpwXd9Fz6sx7fujWrW2VtHBeXFgox2WUacDXEOeHW4tS4FaW4Sh8Hrtex
srxHZ+q5d5aAgbRDcTRGSexNkbLfzKQyvkRjXzwAlfwnFoJJSyxGN5MJUNU7djatiKFPzjN9IMSQ
HFqXCpEFECjZzJ/lHJqw1StuKFV39kr9DabGIGhLAjWNrH+oX84mqT2TssgwP7fCxemkaRYzlrlM
gG3mjyP5BnXtOpv609Eu64tgND7rzvjQA5CFyWPBVPniLaJREmvcmv3Z8E845AiMcbglTFF40fNt
5iX9U+T/Swo3o0yzjg+R1ZINxwwELaIs7/MnxpotzxUJkWVxNgjbwk1m4T4hbcx9Ge2XJlFazoMH
I1X+s9vN1YvfioFlPX63uHIcHrjAYXvHe8ScmZiFj9M2ChhrqGsoL2MD+a9vqTyfh51lh80xNc34
YlZPehQVKY/yIHPMbtqGOoaq31yRszpkX0FFZOBkR8/0CAq5a/qCKLovI858H5Ky03n7KFmAjD7E
MNvQNgruzHEv4mveM4gZ4I0s152Rw5qDr+rulAtTX4Wyg1M+Wdso7bIHYl3FNmHtqZx88fOw7wrL
5K3wZHej8xNViaeFO09A6gAYDzr0vUMm25e8Mval5NKBygnXO+8Jrbf6ZUy770bTRFj0Q7MHhM9c
1BS/UADYfLFYCqPBvHrovLAk2KTWAVN0Q9daraHvszPh0oFu1/3a4UMkTPVDnBA6/N0mMa6kfsrc
0nsQPYa4mVNF43OONNWXTRMc5EzcdVnqW+kEDwIuVuACckgyx3vBT0IxMJ0CKOn9jFlD3HRGDKd2
3I/JjpdQW9G/LpIEU86yti+4HhWUo2kjIHMM9iPJ0VcZMB8GHaUfeHufsaZER9VCxfB9c8ExuDaS
XscSo0b6t3EkqCzTZzCHiNZga8eHqrY+65hnAmbmsBbOYq8k+b0Ke/E2goQ8dk2ekD8WivI8Qlxj
gOIJ0GDgkoxmlRYklAg4vJadW+xDExNIXrriZFpzClOPNRJaEdNyVG5CCY3HC+1HkhrZ3kbnXByR
+b4uf/zEBUk5zPRGzaQCM3HMsrF7zgux8sM23uhSty+pO7qr0HYmel8ln2OZzhsFqPwaWJiLNRrz
zig9MJNa6iMozGBTiHrEs5940BxD/zWyE4ggfrfY7Nil+rKN3qEa7aravMY2aSfXAFhSxdmRHjiU
xwGjSTskzWubtSyi4I+i0/BbaQ75lsVoso9037xSIUGonJBsDwp9pwCavxK3Grelz4/2v98KaqW4
qWbu/r/fkpwjexK+xnOaHDl1HXisO2vmb9OFuLMMnIu68NajxbDlIrreE1PdmplLd+W26Xmea2sX
edZ0nE0uy5mvO+znEWwaMeSfxPj3c92lvxjsCK4524Bc+Uc8EtLzqnbe+cMyuTF1UMQoq2ceNXoI
4xwn8UggjNop3KLKaz5F4x8SS54c0Dtv/mQimI3EA3y+KRsD5/4TAONbfoyh+jwPXYj5xWDzGxXJ
H9VO+tYxG3A7Eckf2ez6PO0hIgOiWIhO4dDUu+VqfWoHblJOjosJm2Z8obDYoqcPc2SRyf6kl1+I
afmrcMYqPc1krgzRYUEs6n7vd/Ro93nORiBz59t/v5SqwnCSW3BPArYSePB/UoRCKgKem8buHv/7
pYsUNaAqzVgCZyAojcBYTzrSR7w/W8xV4dpOrJh5Cj5aMLf3Oah+dWjRLEFzg5UJ54zMJagNPkd0
P+/42XJLhK8BAc89enmxi9H3aZ5JjgoCIhq/TC+ijG55l9un2q0Olcym03+/oFg9hwNfjEWyCMc8
lZCJn0xbTkPIhiWTFOaXayfJJGWG+8aRys4pywwcPZySbZBHh6BgDDH7xgLhqK8R4Lh9QVp9D9by
pdDm+ECwldnHIcaDG5/FHddqont2te/qaDE0lO1JKb5XepYHWTrQTvP02PvRjb3OcCfI+tqYbCRG
CkubLnlATXyoOGZPPVeLhH7h2amfZ5jqD3rMripXFKIG6DttYASn0bVYUkfNkyXi6RVYJ2FSZhtw
aeWNTAj2ptCej8HM1MiIWNJPtBUpw5fEjcDQvrKcgZC+rJsz0qd+aKT7bBr9yaXJggZLvLBMcqBK
RjFfMj5PjGBBdCS38ifhGr5Wg6Npr+38p7mGLdv8I8Dt4g5efqmGfTbhU+xc98aCUL3YzXjg7puy
X8TmZ9thfBo9Xv0cwdDr7OTcJtEbPrzhmYesxGr0ZHSmPhA2NB+CLHgmMtzxMl3IoAywsF8L5pji
Rbgwh4w4+20zYpgRwZQVr3mxMdrgi48BUldR0k7SAoiqhmdb0OahrMw6SZQxR0bdrYkYfOVgOTsj
sPJL2lT4OpyO7c7c72lPtgkTJ/aaukMDlF5wIHHxQWtceBit9qnrG+dgCfNS5unwlIaVvEbxdIvo
zlubeHM2dj4MxM7niS4Jhf5HFSpfLAYRYzrahWM+y7Leu+DpCpjBp7wIX0TRijOohmM1kSTpMJfv
oaNcBCy2DcSKbyMIHiaLH+TkwKYqqhC31SS3oKLys9EDrqRBW++xCOQC0J8dtVevMHlvkOE2zAmC
siHulsmWdWyokuMP+VJZmJ3NuI45MsN+G8A920aVBN9s1M51zPBVtFrwxYNDUWZ881n3O7hPzknL
IgqV6Uf63BUJq1frcmjfu8L67K3JOFhgxxBYIGim5I0p0oq1fJnBFR+9WC+6ejocTFDAqyYkhQTd
fY/6QEaAQJpbDR4OGqyrw5ywUs/4Mkvt/rEn4q4dKN+Gt+FJu9Zri2cb+Qc9wC3YfpSaK3mpXNDS
JaBBusC4s43ZOS7Gej2SiHwCSXWY6lwu4UTsr4aBjqhGAfWLDbjfYmqo54c25G5MYMHcBjSeAIRg
1EClCteVJTdhzPka5PELAZKcUcSI/g6bgVohSu7lsSZouvfclMPazlpqUgwabYXcDVHwUUDO29ZA
yxRJuBdqka5ediqHyLgm7gDXZqyzQ9BxW4e/xd6+PbDrPoct4jntsFvJibIpW+vo/fdTpwpkMcqR
mO9BazXNi5NU9Sktids1i1E9TmA1JyWimN8Wi289l1DZUDFCxkZSZCTdiiXwHJt/8W4/p0bsHevA
R4QcB1aKJfN3EaPq87SkVWQ8uv4xt2ie7iwMtdw9sm0SOyNVgWieSfFgyJGt9ZRdIrCdW7gctVGk
bNJTdwVmfZPYs00Rm5Uu36RrnZfPPE05K1l/Jm/jnhIPO0ZG1fXK7g2P6Dc3o66b9bkDUiNDcz8a
NDzXhGs3QdQ91Bq7ICPJhwh7Ekpl5G5Bcb5bTuDv0hxjMp1dgaguTQyky6kioEfmcUpgDRfYx+p+
7A/VoO+TbbknCR/frhKPlWHw3goTjoysGMkWxacosmeZFE+9N5/mnhjo1JExaMwNuMb6CJknPucH
EjTNVgJSxdAbPC5Io8fG8j02QR5QVBkSKZUUHoUxH5Ope4f2ERkeCUX3H6El0lnTl+hT62AP7aof
ZEBFAUAboXFfWlGPB5vXFtHyN3oY4DiUET1PTsU9CqiZjliwurVxqEeLdsbc2U/mjMNHS9LMvv+Z
TvDsfBOTVHiXXHRxN5pbeuDOM2ko1RN0WEKO+7gPPv6fU5mCA+W/W4o9hk2VsMY1qseijOeDSJqj
KahAUjlIbDsAkWYaDM3ib26/9/4PyzEGD5Mcec5tlzBwYcYk783hqf+awja7cm7jxW6i96bJxpsX
Bb/KwRXPrIFR0wA+LZup/LKqEF4D23/MXzenYDlZzf6fMAoeeW+zPTeMeSM7Hu9aeF+UXJEbS8ft
oPWJtTlHhENLKftTn/bnVTRAOicts8IxIHlxXjtqqblbETrjxrtp0/BArHxJRIHWLCKn50rdV1sF
4kRKU+wiQuEA9OJHxOed1/qovR2lplBEnpdZLBw5gNOBKdiyktOgmXjHsDnR6EC8MRXho59bz3Bz
GYmN9F7m0PX8orMvLAQNRqD6WyW9sXVr+RE61t1QVNVwxGLTSF+DKdzN5mkIWs6ruhxPRp5+jjXr
Kyu2fyoaqjbDeEoX/7BFV9reh5Szq8FBiy55daG+cKQVnw4YmLXGBLZlEl/jF/sr04k0mgr9/WwQ
ooib/J2pxvzt0kvCTPR/47rtNL+WA3VEcVrtNavPbZRBNwLUZG5mokjriBVsFpiPqDnNJi9tSsXs
5MP1aOzRfvWkYrUE66im0rChV6J2xn2LF2voEn1WFYALG6NDrEoIMUHFvqDuQRtD5Mc6pctd2hzL
irtebFaHdiYEZow8QvOQvqbVEohvP5h2981c4Oivoepy7yPf5+ykXT07VtljUI3IQ0TdQTnIFZ1V
fbUTrnx2TBvVCbKSIMJBiAzXTJjjqx2QGdN/al9R1INR5yRPkCM/OV0Z8qb5u8oKUDDc55Hi+8dQ
8nHGwdfPfJJ8tW6pBYOvWJ8Sd+LN0aYvlQmzL6OqIabhpK9/dVYhN0aExFwjg0bjDO+4i+Q1wARv
VP9ATBccFLhgExSggdzihTKt+6z7I0otjJ0WMbY2jR8r3jbiN7fnQ8VAPJI2XdvS/1xqPSFtsaqI
64qdkzHytCzYJnN8dAWrNqKTMcFB/Ycnahne0ayAFOfHsHUgxzuNtw2K/VwmGWWrNhdGs0bSbst1
SIe4k1iaSl3yusjUR8IJSI8enapZa5HM7BmJlJHMW70UZeqEyl7ud+g4fK8cw2KlELi3KMfRO9YD
V8fprSEXhzoz7qFOcFme3WMOCWYoWwUF1eKRMnloFS1ig/tWO8Y2bUYeKH63gibwI9uE/Ek/XYJe
Uy+PSyF3brAD2qfAJVKQSiAGRdvtg6Z5NpO/XgWQpG7de+4W32blvEZO+paUt57q9ZTiL5G1elN4
9T6Zy6PnYWBGT+tDir2A6BxHw0azBwfiQLANzAtq619iaZCTQODe0SzZbWMs29gKD7TI3Lf0FJbw
MBgO7n6tPmc3/Mc269Hs3OuIYsyDyptuluNjE8dfIiRzSjymcd8iRVy2Vq+GkzzBb3tLmgwS99+5
z39F2r5HRXOnBwdzKkiZGLGZUuX0Dp8O8JgzPOs2PhK4PVkYlXxiHCip5qU2iY8Y4tGSLlJKsMmH
Etyo5HLPJp6GgRvjAUMCVToUDB3qiAjO8M+e42enwURi9EW7lpKgjp18jynIHFNwDGcDdRAmfCRS
ucgzdBevovQsWjwpiUmyzjWodTRZgloUAq68UjSP0YBrKEpYVvoyu1gKA+v/uDqzpliVaOv+IiKA
JCF5rYZqLLXs3b4QW93S913Cr78DT3z3RnwvFepxe5SCzJVrzTlm0lrRlj7ymbEhkggvO63yVna/
etPY/C+rng7ixDGaacHHLKqPuhfuPiwfgAU+qSj/NkDupmp5R3nCYLU6GDNxoDm+6h0wPdGH1cGa
/C1/9Q1OXodeCTHeS7n4JKfkD7HoPy00QG4ELHAiBiFxPyqrwGAWraCsKPkwWQwBKiLalnf+FKHk
mzcd3ggffr3TmghK2CqKXU1SaEBGBZsB83HVNbfuKkmD7UYxK8o9deq2tQr6t6lxs+ThRYbk0Taz
v1+qczsgPcYqhfap5L3n1KZW1WSXm6+dN19G7d6WBuu9CL8nZD+ked9rgSUMCTamZo8di7nGlSzc
qzstJwpo8IoFWmdUkNCR3gW2iaYxniAo/jXm7JX4SwC7MYvGovAgTxgV8AAmP+NsBuZqIsxgIYRu
c85l9qKEdUemXb+f4xmwBT1/xDWnwueh58F/KAtV7Eo3C0KfAwWHJd73lpIZhSU7Oe6bvAv/9iUS
3rAVYAXdhf5JFgHzYB1vTYQVBeEBwqQsJ5ZqZAYlPpOSzNpspLFl1EC6aOnfSYmwAPm+AnUUPRaD
/8xea29e4pjRvyfQ+EcXw+t29shUt03Nd+5Zpm41Ehj43qPrgWRPMERTrJxrKBeBNHJiIzHBjcTx
yQYRZZWwLrE1kZaE+ThqkJilAtutoJc4Tmi9psR8zQZYQK7cVTMR5YAW6PZeS5HIncwZlhYyfp20
9TlkC8Pntiu2WE2vrrVeaaT2HmIMZokzRQ+g3DU4WMOCjip+UoqA+NbHirGN93IRcAhV2/Lb0Gsx
yWSncKdeJ1OFbRwpHpO1nYssAdL9SJqqY+AlBVR2jcDGzBnkQkDeOTTUzt6Tas0apENSRhHdUsWr
hBh5JOfICtcPf1+6qQVTs77839f++yiUYlMOUcxYcc12dzkDnN3+2RAIrI0YSJzExX12a/B8an2Z
JmPaF1X5j5Sj+EaFabaWYTiSF0hSpEkxmLDSJA20djhi2ibnlRw8W4NKY9MrBBFu0c3bqhbzTcUs
Vk6z3INs+2g6UnNFhtc0GcjBiKe1pety+CdsogsKYdr7nJp/OzueuGX5pt1viJcRVe8fWFPubnSS
8lAO412p4NJOyoN6sn6ELtU5zFG6r/AN3PUZYFtC8IovXTPud/MXRTL2H9FTGeERv8c5Bka6zE6x
qPwP5rDypsV4UKfLX6vVnBviIglCobjsWVlesUIROe/2ZvD7aaacv/1ctbDrYIihtXhuuvDSLJF+
R2jT4upyLHvDoM4grE2duYNp79BZ4PxTmkcwKjTBBGYOioT30bbCt2VM3kKR0+gsmHh4/GMRK+5Y
e6Gv6nVnwyMrpoyGmxy2xa1GvgmkwdqHbees+V6obArZ3q00sk1upGByIy6N6LurRZpOEAvk12Wi
b0aZoTFnKyyj1L6tDILdxHK2EZ/tcPJBMp8HPkogSsy2eUw9xdy9KY+zSo7Eivw4K64YPxuGgpik
VQS9W4lXmTQLfz4gL9yT7vMoyl4ejF4HodMxlkgX4lxkGj4T1JfB8SWYa873a62dLMpFSko9Gc3t
uGNWtCWm8Ath2nQU9hutveWhwU751LTZeWJzAa/SeIHbt1EQgfiDGx+4KvM2JkX6rrC8Fo3m1aMM
pjXGFRow82wS2rZntuHo5KYu3oSILKSKoomYKpz7a0puNLTYwTu0cTX0lltp6aPRKms3LYDAyuhv
vbhoyRb7a4R8uStjSgIpVQ1ojBdamryUcAOmhuFUFnE0+f2al9uo8ElOo/uRDU7QVI3ad7lDX9W/
a4ox3TTlQmq2Tf/Jj4D9axhqOxC0r1NsR4dqiC3iQhC+0O/eNV0dzAQNobwJIWvg7uDE8qXi2saI
orwPJPGHubXLPyPLjS0ceZdUpK+FxR0ogY304tV2HJ5V4/vnyqdjivyFdk4ILOIrY4S0Q4X3Wnj9
t5g5Fqec1YLaxksUMdA1qV+eLDVUZ004SR5Pn8Y8X+2ov/RjVO5jWMOXUjugmdoJBEOkmFkaEbXZ
ZMCGyO0TpI8LYRiQrlpFmNw4VDe/n/bDCVMbxX7lPs5Crjoz7nhrxQLO0+vAQedQ9Tq8y3Ev/Pfi
9tFfNDDGHlvgJpm9+tGFZAk72HZ2kpYIwDY4JkFb6OIa0UGmhF72lajHoCvyxzIluWLD+YVBrenP
+6jneTdJAtkwzZnhwzbFzUCqiRIl1d5Ynq2uMzLqET7/fcm1WeyzlaNv8YQkkm68SHHT4cWqzuP6
8vvR/738fg2sIGbmMUTYaVZkoOkphRploOxo4CCeodWpM15yENkpGfaFiOFNdrHXnGM7RevkrXpS
B92qgcr5lBL4MPsCb2u9vqG/L24+hmd47afZdYxDiiXqNHCrRx0tvo3P0OCS2Y2J/JkpBeUPveeh
YTCRnUGXSlxi2D5SrVk2EFvgQZbtubcmjAZR1Z5xFGK6QV3sE1B3s8AzJtN6lCXiDfsOijccpdke
twXOx22MKQBFMXO2ri9NOMkG6oQGpfrMSOkGOmPz3wtsahv1OqfhMXZ+sOf3+0x6q9R2oTGus+Vs
wfM5EAV+kY7OkBMaf2aN72+RyHMmY9uQTort7GNiE6BJiuqUMRnzBET6rtnzpba8mRfrJ/eJZ0WZ
loN5J4sypbIRK5A4n/lN0PHCc6Zhgqzudo5joM3ug9kYU9D0PzUQsftOWu8j+l0jHQACxcFiv1mp
B+Jq4bq2CIW2QjVPyVKgrCFHMRP9Kc+sQKBgolWw7Sv7nA4I5wUFghTnrkGAVmrMDG1AcCQ9fv/f
PFHyLFH1MgnIFS19UIaSYGdD2O3lTdPw1hSVTwvgOI0Doqk2ZO5Jde+TLJQxEE5S8N/U4E+6dq4I
Zw4zqi9Pl7TPbXLAHX0yJ3nvR8WnHcYfoiNxZw5RR1RHL+W69T5ZbIYrAKHqgy3oLVIBv4DQQT9H
QyRnahHiW4nmmFbwTeFDLK2j8B8RWxel+nOGuXnwBuh4K3pxiV6YwmE2npa9Y5oITcezFPNV/8Iw
6vuMONlNPKQvSap/rAr8Wovv1K2lgccsPLam+jIziTg1/Cot7DZmN8GmifxjNCJPda6ooA8RsiDP
xU7o1PdkFC5tHmi7/vG8NoBDHB7jnkuY1ncCgUM8UggOtcfggggOPZsPTRhMbjwe4QV8TCbEJDt5
4T4hhJ4MksyTz3BW2JUa+1p6pKKyjx38sPzE0cp8AYa6FNZLjcIUdECNKI0KDqZCtHFQasVees7r
+FEVLSucDgPz2zG5dHK9zOu1StKegGvmLS6/c+Q1b9N0Z/jy0edMumHzP7ZFksMuOJAsxA1t8TYA
NuTYYH90wN4St08Dw/P/1Tp7TNrwIRLekcWAfazhlpwmTuWRXX2AJHhvZvFhZx/UuTcofWitS2zh
KSax3RTXSIuBr8pc0CTJzSsGFNwX5ALFxfjXSrg5mlHgkkh/mF+8uhxT54m7Hez4s+yMCKsiZwGR
oG8GXNEMLoPciCN5/0Bdc4f2/9zkxlNqWFHgpgYd07q5QSdxEKXF3SZ5V3mDcEnCy+M5wh9S9/cp
yqEpNy6SW39jWfI2q1OLuTxF5mw5C8dSfNd0njhBkLfHmaHqCUop7t0qfDJ8ky3MHGhchuYhFDWC
54IQOmoXL6KnkcQmACEuUEF68NBzA0oBsCDE0kk/k3cDI/DafQrvJhO0pW/h3LHot4oYaXJDfDSW
OYBm4cYY+P8zu1hptVhuTUBeT/NzVib99gWdA0xW/zIa0Po0wBsW+A9hD+9G1xzI56Z50/sbC9zN
OKtHVAO7ypUYuo3406uNQ2eQs2hbAaiL49xhi2nsysa8yi9L4Ghgt/Ve2JgSC/IBPCe++llzVBgC
8I/ABFZkLOIrJgPde/SvDTDJLRk7NGuWB7dYfqLGOEGWQ3WIvE7aClwaaPxsfOxdJyYBxryYcKlE
ZxPcHF7aRf1NwDvM9pdR4L0ym09WtQExf/jWpGib9IQTv15P+ug0zrJiAB0yuCN0cGNIpMdk7rIA
jIyg0+XLqwAxiZNC/7qJQusPKVjKvpRgx9nCQIiupL2MsXzhqX9uUb+P4fsc8b2My+MdEadr5gap
kp3F32q/AMkDKmigv0zZgH2BQtxsbdJv5uMy4pqIWzowRrpTA9bnaLx2FObU0DykhkOL2K1XVaGO
9wI182jzr7VH4yj0nsDIchy6J8X4y44QD2rRpMcic/kjtHNTQSMTkzmdQ0d/qIq7RVPtE2inAnce
wAA5yKb78b5YgTwsWKg9fxb65ygoYtIg2QEdVmL6jX0gi/qiK/enwKDHBTE2s6R97ZTlh8JrdKhY
/PxZfWWt5YORYezYPypC8jCXgZTLsMbRscSf7MX8T0komRiX4HgOi+2SdITNNrG77zL3a73ziHQ4
xPTaQA2NHwM2ZnRdFlsPC7abWdcpa+4TxcS0RFBtz5iSmWf0zhpdiYV6Ux5ofnwaQ3Qt81UGoWa0
z7xJXWUgiiRNAUjnp1twQR20s7OEQtwu48conwBevhuCkjNl4dvC0KPiXn+icMYr2mu68W10VANu
nbS3+q2yXI5YIaccHaRHYSiYYKu8mCPBfQ68wW+mlX/i7kKD+E2hAWUPyj/0Q99TarM8xlL8LSC7
sEGbKs9Wv33DNGB5MrC1AvQsWWXgiQmYL6mTAXxwUSzn9+Wt1D4zFpumWONfEg6HKQH0s6Cis5fm
LIbm0IUVATfOmeHYbuhx4LmFxPsJuHnfWdeacc22XWxs0FZ1Q0djRTtN3Y5eSz0+NOrD4FZverT4
6nnGa2RImLFELq5QueocMg/ejDPeCHfEDZY9ek30KDBNJOkAvZvebu6/ekuDzkuhpJH9ve337PGA
AamUHkYgIqU/QlpxXxOfHNNwempdc99H8xuCfrEPY7wvyHPrgYC+BoocfVXSxCpaf2VBJGokPlMV
f0vLoS9G8n0KYttYNXdUkBefVFS87AyRjEOUOU9AdN2QFc73wK+kHoS/5WmgRWtgssjjzzoFGyAy
JnvSPjRMrgq3wpFSnUrDubRlAUQKcPFmKPSldYujH3FHzWS+riyIGfbIYTDvfpeVBbKuFN45Tf75
ioZNOVmvbTySG2n/VXkX5A1cnyzyX/ViPkDFSrMP5O303Az/mOr0O0UPkGukRnIySAYM/+WE607f
dUih17huR0cH+/ti/4tm6E8ldviWUAYvP0GMKSGMcygDTGZMZwQGLYM8bWManXl0fAtIQFaV5yaz
r93TjFxqkhz6G/0NuJ/ytilfls4HWSMBeNk+dI7TWg/XETPcfhLHzq9fkkl+2kbTnBoRYQNZYG1O
hXooXdpgEl62nVp/yhacwOSMOKPGFcYv3VMduf/iOJ8xn6N09hxp0mgzNTPx5jCZeLqUxfYMCSyF
mUJ/B8Hlzk0V7HWCVs+zZf1bHMs/+Nb44GrtBrUTMzWzQ7LuZt4nV4AGq/vzMkA/QSnwaWTZDfEb
3rlIFBGMwEfIh0ZsLmCPOx2yBl9Zt6MwTpGTGieyz65JyCnKNaN6z7/f2KuB17/PJRSRLu46mqCU
Ar4Ft3hwx5PHiTQb00Nf6uRQqyUNKPBXZOc9wgT/PMVhGYyj/sT0CyVcNqDrfPkyeG287WVsQ+Oc
dhaFcG/Qf0w9hvKgX+N9zYkEKnqBpEzHNT4SEHSBHeliH8XhjiHF+LKE5p8W+tVuaPHSF6mxTWbG
0Wgi8StxrkEwCkZSJpN36fOSHoE0aTdkiX2D8LncUcwn264tLoTtJQSbcl5vwPMYNfaV0R2rLQXj
TknnrTHDmp6egUCW7UplTwSEZqAHIurEOL/1aoAJOqKOqQAAReX4PY2oIiwXTG8K6oqSjKnNCDxa
85iykcUKsUkeI4SFq2kt/bZAqQyi/dEZs6fCRIfaLSpIasCnTdG/ivrX6Z/+5eIjfa0RCZRFe819
IsIXqFIkv27LuSKC9ZgoK0surqLpoMtDn8tLGrfeoV4QLaznZtWMP/hyMw5n5N6J7gnq7Wof8P/R
5ot3dlnS+Bid+mx5TGx+X5b//ej30//vW5o8ghHasi0nlcKfwV9cnQbm/mnHjj7UDKQzewHgiIau
zx9bA0i4R8GALB/UrrMfYy6itJk/DKbWpxg9Vao4bLYQv7JDUrYUpnRf+sy2DlimjSsw7fS0YqBm
7w+jM58WVn8jMyfoYpriSV1dQ8PcxwwbiXJiobJ991blumSY3487PZAM4g2HScTEXyclosNheqiU
sLHBOkAQSRT02Ne5VbCykBsCxmlIcGfV2Ogryo5EvmKWeIm0fZs2zq1jj0/U9TDILbKLUNmVpUXN
EEHM6AFQGAjPd9Ks7gejeeq4o1ro5E7rc6LGFeh24a1Na3QbGiiHMfeb27hkfIQ7qhHiaOJDxl2a
fSfedWBrDareA+os5BOI3i+Mts95DQxgsad/tTlGINf8r7ACHdOf7MSGPK4fozG1Tn7UMURfX9oh
pAdUhX8WHWD/42AKjGuLtP1e2dEJa+EZUvKdkQAGqXtiEhCCNBWL8IhRAfteCu8kvrWsEkSnn57R
VN+Ncf+TT5NzMNYRtn8fzcgvNQvZvloQqvjGdBOp+TzA6kGg9IiAitGi6lnogVXj98EeaQMbYiyZ
9KQ0RsmzOchH6gzEKDp9zwn/hPlznVcEbsdMiWCMjGT74YIq4n4yu+EaLhiaw0r/8TMmA/6iD2jU
b8LMZPZUAW4QzdFW9qnqYKYtNNVb2ZysNTRkxf46Zvk9tO5FJzOTtO4+69NXPSxHu5HXKrxTOPeA
EVRPgA5e3cgaeX5+siFlRCYQkHeFyfi6ZcbxAU0DTcQy1rsopYQZ15kdPFyLYjZM60/g1AGWBtoe
BbRmW7bQpKpmE/vJTvlM3EptPzG/x4kW0aAjgre8taWH0g23llz304nFd2OGqXGm+V3tav9Txdhc
Sn8AQhOOfKUHwxZWWG3axHwMU+dvPYclAa9anIBdgMhMsLWF6cHN/BWZjEIpNP32bEiLts7vhzLJ
gce2A1Sw0PcOuSVPw9pK7Y2mPP82VX8/+v2af5wi5cNqwadR2Z6+kbW8tVWdHFzwsTyva7MpdvSd
NNzviUEpMcz0oIb/bURpowFtObc0mP/f1yPSSg7hNB1IJcynG9nNzdlKnfPQZuXBs+AWQfvtGvcd
Nxe8GXtnK+uFwhrpLqImpNogBFsJ3AZsyy5Ny0dZz+8it55tgiNYbxnJEbOaYYLY/P5sOzM4/5XE
t0C0Y8dM4navJdDtqiok6cVJ/UcRtk4iQi15h3rC6SKFCrwBPcqhEuj25JJF4zNZWfOZqUF1UMUa
Az5upjXDvIP2Meg9Anv2UIcU1qWlQ1zy87YWi2OHnH6ujBMRz/FRx5m7Y6Z0IQdpMtPlKvz+xWrd
7rRm0W/cKSVTyWiA1fOEHTWoPZ05K6wa9ybeUE5fEbnxqP5WSRvGfI4mXmgc4sRj8jRyUE9RL9AX
AcQWR5cFaV1iKLi4IEAbLepANprVSVf6SN/kNgwjxZCfVPAVh46ExdoT012fy77vyQTxk+TQK+a1
FK/n3xd+YP3fR876fT5Gty20eyB666e/L//3fb+fmp12efOrQ40y6kxlH20aI8TAuxBk0nhPceHg
tv7fNm1DuvC5W19+v/b76e9HqD9Bhc769PuZYAP479vEb593AKuVFDYSqXT15qwvDUayc7W+/H5a
Ytom2g+YUeVOHjw3DWysx9tUdTF+sBa617jQsJit6b8f4qzbo7/+JFOJKogG/2mKaiZdU1dYZ+bW
5n8vXmS9JPCg1zbFWidsrNKFTEF8OfwSfPaYj0zoTfObMXVf+WJUQag43C5zEsyaM75NxlYLs3CJ
CJ6alqfFgs/E4IUeD3Z3F7C5A3WGwEQghjQ+n2MtDsQCoTncJa49nBtqJotFl/ix5a1Oqwf8y6Zo
glgrbx8vBaOnH2DWfDFW7z5BfZHr3TZdcuXavJoRR+VW75O8uV0y4oeMmX/gyeKSZOYSuM4/Z8Zr
J8flK6sstbOW6JrTA3UGPzkMmoxJVduHfspXNN359+/w+vo0Vv2RufVXX+urCKH0ObY8p+EcGAbm
ykh+p4JbXIiFtDCc1zuBm57+48zmbY3bPn7XPTEOdDn+Inikq+dRZjV4hiiTGPfmiMI8ya1N9mdQ
E4jyECqet+bOnw0f3AHZC4N4EKDg2B1E34M5yNTftujYiwBvTFX7MNv0STEuLNy9LUEUzd+y7R5o
5He7lDdzEy/jAarAOWyR1VsqfhevuB1PNA+mDEyymXjtPvJ+BlBAd8CF1d5YbHuzxPJJw3ENmC2/
kp+SnY0WZ03i51/s3ui+H0BF/lXafGsGEIyDrT+quFDYw4a7Vtcddm87foiL9IB/5wu2PgDXtsG2
3hKDp8R37ELIIKJoODTqwVjeba+FRrYs41ZU+U0rnyjpgExLDryOWXgHR3k0fTNxKk3O4gRLx0ek
aEEBT+wAXCbfk3izZR5BqknmcIBckvZSRz8YiHaWa3NjiOmjXOMYi/al8nE1YL4lFDMVx0Itf9LW
uOkjfPFlRaE5dQidEnfAKECB+DvIjkLIjTFjTbSTazZLRlpmsuLtHZRltr+Oz/sbxCbEfS/xyZ+X
C9PpgRElUE4/tbFHkajsI6PtcE3BuKFMcpKRs1JN/JVHDZoj3B99YiCYZBP947z3Mf2m3kaf1Hp4
5SwjFEF/W/cKl6GGMDF3b41hcGgr8DvUtBZnMitRRa3VNlyhCSviBtYAjV4L+X1WOcXOd6pD2Q3f
omnnE5szEwdoZr5kxiugsekxRWU1+WWQwQ+upwBfHGMnP390PJ86xbA/e5rjVh3fufK4rGHsVVT8
iUfTPPju/KwbIydUjhDzvDiOxF0fgKmLTQ0ehZpsnvc+DbvIbAJm9jxkEPN2hVcCV61CcrFhxWPk
xN0U181+ioDr9d6R9ZhWTJImRzHyMGPgrY9Nqpj9l4RtOYo2sco4ocgHw+EBtK3mthxTuRtjfAeK
w9kGRWkCuIQMCCcJbC2xukT8ILd7EfQzmDzQK7UoY4NeJEGeutHNkhLXOlRsgkCU8MLkmEfz4V/j
H/NsneDx92KAMM9mtUT3osggOHvXuuHUphNE2VFvfyWi/RrJ4AMSwBQpyQLTJiQSunSPjRPq04Pp
TNyxEJK3SJdPioQJKFzx3qxPrr3QSCRQjojaJvc59fT0HGIjJrt0CodjmFSCLTg5VSsomGgRG+8O
s0IiFRgRFcJCNSXXRdm16bHdw3fHDyt/Jo4D5yUCaQJJ7T52iHCalb51FF4qrbS/H+/IyKMLI7u9
1w1vqbI+7LrjpphpRrR0fctJ/iiUOInvv40MhLdTRh9q8sWjl38rTSgVJ6KRgywuO90+yMRHmERz
SHjgdYZy5YpOnDfiJXoI81s0GO2GlhUZfSG+q/im7wA56wF1N6swIWSdCSPaFGD5Jg9e5luH/oPE
Hzegdn6gbRtMlv1U+iU+bRG9VlbEQNuaM2Zy29ixME6SqrWxRM2KZMt5r5HVyu4tdYnw8Iz3xDfy
vTHN3zIn+nte1lP3wU3mNLDX8qIEkGDBpTUmP8IFov9YaKJRNAA4E1vD865hnf8VKdhWEqCf4I4e
Bqv6HIX31rQusUEV3S4T0+Tw7DgekqrOefWL+mcScIS03+200wGVo8u7IU4Uzk1+RoZPrWW3j6OZ
3QP7e5ToHpBX+iaD3sJjXlX9LYk2cbSkOwvOhgmFQa7NtJUFiTaAzxBNdl4apGOzK2T2E8/yxRpL
PC4j+hKjXsjAsCRogunQoqhFZaEIYxouwvSeAHHmN05qP4x9fe92jnucrL7ae3Z1LZvxHZkLOURM
UPCDMxiurR0DUjZw8DsHKvp7v7SMoFS489sJZmhBirZCxCBtxvSYZrKAWvfgMXFUQrzIgXhTHrfZ
iJmhxN7ZHOBedWnP2eeDhIYz7fNwLy2GQ2glUJ9KYg3rhUWr7nnutF69bzAkR4vEPmlY/S7/mJLZ
RE8J5TKdpnozrFzGxQbQaZTTNZ5XjPAwngFzEuMjmcxU2uMmOXPD1TEH184Xt3PEkr+4FrPNqGGE
X6AvSs+a5OGQpjDeWW+85Pn4UYqgCIq67Pe15PjsQknsnGU4Fb1F07nc2UBy1p9D3nzdA7iCIblF
aJupqT6Ax022ywT7qmCseUgq+iucbk16R6AXI8f44ik3jpl1N1Thq21ayU7gz+ChRhdpkgCV6xHF
3N7pSRErcr/aN6iAAK4dMhe071x8lDO7uqGSp0nYx5a0V7YJ7zgVGuapxh4WecAcHQ+tNWFPsHZr
82ok4VF1mAr6LNd7exhmTo9MwhgQvKcx5EknSxHWIQK/qYizQNpGt7LuvkdK+ZuWRC8z4biqcvBQ
YWk+R87EeYoZB/OGqt8tY37T2ysuwkvvdNJFu6Jm2iWN6sUnwfNUTh0E10q+LmyN9NUNQm/gD8Ld
vg87KLj09VGWLBVOZKfAqWyXOyczH4HF6icng4gUL/1riRookAyze35iaFAGp3WzE+jeIU0RyonV
7hCmzXcr+kBJa95YCp4NnFumgPqhqTDGd6Rb06vxz6JjjiGyLGXsS1XszbZgcgBgAcsAeRXAXIaw
+ddO5Z9QZl9zNka09arnMfSjy5T/MRXYjwrlFQ0zP95yphgPQ7gqA6EyDlV2MBn2BTQU8X9rle96
kzhbg4bWxpkV2UhSnWqr2A4Ggz1sMTEWiba6yph+U+N/a79dEACwSRLrsyNlm6oc7vPCcBIwlreb
q/h5MRP/Juv6ywTPLwBzah8LdNbL5PBARUjnwty7eHQ9i0m+u4iyAiToW06v4wnAeIFCDn4XNhqG
NI0+D17c3pNYPlEjNLMWFxhJNAU9mxmWgmPrqYgDGb4jzALfmFeXfbtmc5chHWOLBltvSYTiJuF4
KbJwVf1Qa9/nUfmgJja0Eh0BZliu7sJzs2+FDYphYAe2bY5G3qfXVfXBG1qMPF34FPK6Gd7ygs0c
rXBEio6lzxDuIgJnLtov/sDSiA5zpy90EJ6UM9/3BTHx4Gc1j4u6m81a0lw2H/ve8YOOuuhM14d1
LAeY0ALaVxVd+9QubybHfQydSBJCQG52NQuutBfdzB2/tF9LHITAMoDUQSKCTLuQpIUXw2DJc1xw
9+sCWjBvmUyQl76N8D2bOb9GFbn0z3AzoqMgyZw5V4lMIq9ZOsECNbrEppxEXFJ2bFBY8zF31Td8
iPTGEPQ5XRutRo76hJGR3NrIBpFcmWsJSfXdubDpxwUqm+xEUHvOS03rS9SzsbU9ZiL2ID99wg/J
wm5PRmduS50zcaPxt5m2PBdQZnz7NkfDEFAAtNWQ3tZtneDHgZHhMLwNXKmZfuNNT4kMfibUbFs6
37YvinenIrDGzfg16kydDHyZY/HHNRzgEKjBBrMF4G5cu0L9SYvef7ItGzt52l5Hrx3PhWqr+0kx
1qFhTgRX/ukR3blZ1hiogvkALS/IpoafFYdkZo2o0qI5DggQicY28ifX0NtpBq8JJIePSrCPXp78
meZouILTJiPgiFAE4k2MOSzGJFOMtnfu9dog6E1AGgb0ZHPuYLskK2z0UWG4WtGDOVc4e8sNdgWf
LOyDLW88hM0w4IR5rC9T5mNr6CYmAIhTN4lDMiSRr2Uwj66DtGt6gKFpEo8QY2f11Hys4Bg2uQ3l
SON9i+Q6pYEQsFvtSm6dYUR3qgLS1EA+NBpCMqyp9g2o4X7KeMrBWOq508x5hBJdKh9NFukqjjFe
uoFTptnBQyelOtsUmLiRnD7yPVQFjvtG3g7RjDj9qlYzCgrZOtcDdgiGalPnK4vAgdMMl3JbYWTd
df0/jvE1KOt0WyydJNe6wFgNNF5ymxzyAiOjB+q6j30DvDrShH7qgyrsSEuohq3PhYVoRCxlGN/W
bnomPhezc+KQDTHhqRyzc9v4AD1hnPLrIbTochIH3HH0WVXy8ciMGS1Elh91yyhTcgYuZ1LPLBwA
mzgzjKMHKtNXxV00WkcKLvNgFKCGGrM4j7jA1EJOvZNsOX0sJyniG8OAosYZAA5zGB5BEF5IxX6A
e/xZu01KPhK0u76pb5gkzbYrTx2jyaIOH1CpJ4FlojQZfN61sEMYrfP2WNIaDsLEYDn085euM4et
lbg0HrOJLbNayTkChxN2QJyeR3NUdAsl/DgrIhMAFCH1X4sK2H/QGGl2yTB+Wn4JHdd1BAadbMkO
flu/Vk3vB603yo3NYMpHSenZ94WT0C5NWh8+fPTlt9N7xxh3hDtL9RK+DjPmgcg1n0cTtMOg9QrC
1PPBgtlhpDTx7HXpJpvzdU4fCYdikErzgYYA2ju/v6enj8+gt9CoLeWDpolyM1jP0RJXJI5MNOSt
F9Ap7S5Zad6GZdHCJEgdDpx6jRz8pP2i7yncs209wq+boBGX5nzqDOeY1M1rHOpvF4NCHhsAvzG3
zw7tzUkDLsqyv+NkkSlnkl0szIZUthDaco6tIkHHQCAZZva08U5eJ5Hm5gxXDLR/kfOwFMyyK+ZS
PuwRBjosA4A6PrT4FyrQGUn0nCb1u99zJcrMvLeXNbuTd5Eapn6SqmCyiZJ/o43oH0Ff99Pemu35
RACQH6BVfmlLKzvSHo6hbqigQviwh/yxDwtUcSaQ36CC2Y+Z4ATTYQmwxn40VvbACHnnJZ7cKs0T
ZhUSM0Wlru1I/BURG5d6ZiaqvRlGJgsB/1nv6sTAJ4haa0/SC8pVzkMQA1kS/oex8+qNnEmz9F/5
UNfLHpLBoFlM90Um0yuVUsqWbghZ2qD3v34f1vTMoGeBxV70hy6ojJSZjHjNOc9xFiQPmiJTsE/P
fqaaBEfhLH17j6CxD7eFQuw/eISgVTmVNz8E10W+YYYh1kSOPWsDMzwtUSCxWCCNvd0dLVZb5E5B
CZfLzRSrGKdacodpldTBMbiqKjmMlaLuRUZc87yk7QDC31DegkoOEKRaO2rdMmKtO4c+ZMF6h5z3
Iwd/uCm0G6ewsJOFk0GgB4JK5d2KhCxta5KxX7Pu4EQQRKRKbRWZKtyg8ifUKeSQmNJhOzEgG6Se
4BRj563qetjPETUf/cfc8aDaEMqRF59Q7507GaW+l7ODFgila5PETsJVz2NxrmKt88Oce8O2QQE0
zbLsn247LfuCUQcoALm6pd2XZv9GErq27blPiUuq/ihxmphMgJ7otCZUlR+VN4vIMOQMHVwIbHZq
v6R2+OG1CKeCynlHlwgn3GIFl0aGt2roX+na2e7Rj8XpTKgyh8NMPa0N7Q1atUVtjdU8WT6sDv1T
6RFwYLA/7gGiFMtedZJNuM1770yabbvXxhTH7vwb7R30H5B+zAVCDJBduG2CUZ3CKD0jiyTkTFTd
pi+9VwoVez8GMRmW5mvAxjmhJNxWFmFM48jdScDThHJ51KFAd5JP4JQT46YxmoupdcacK9eiA8L9
/YmNG1urhmDM4wCiVw1Qh3P/WePnnGfhFnMZ6IMAfiAdCeRBBVtomeanuXlneTVaF8bpOxAyPvYW
FlGsXlbN0IarOguvUo3JJaErjOQEh3+cX9UyH7N68hNyNOoL3YXnnCT4fVvat9U0nOEMGGsNIUPs
OuzOxYIvCNCZwzFj/61tMLXSAkqWTAKfJTFH8L0yyAY6sek1bnc8Vik2RzXtIsyqk9rMHaExzRLk
VJhTRFh5SVgMo02gRy6ktvOI4n6lug5KFYBzv4EyW9oLQ6V6VDOwFbPNfmpZv+BsPyQ205I6ibQ1
bOlNNo46QsjpZRCcX64lDpCDPiKgnV6M+A17ayYHaJ8EMiaM5W751D11nf3VYI3yGURuBgkgPTMU
Yx3XNNblwM1Hox/qaLMTCT9QhCMddebGSBvgPNHvPqH/g18plxWP4/mWprKDEm/Ah+8Kip1tWAbv
r54tgcnkUXUz4kgrFgB4mcTHDAkSCop7s3Kf4nR8jXrEjrju5KouBzQMkrliIuXVEAOjJ21ZnTML
qAra2pSByFpTDoKnQYa7QSJxNJNK7siIeeTBo7QlaKEMEJgksboIcbKXuASpdeZuDGeO0NQXGbHB
I2s4WLguSoeu2RVzds/QFPsP0oY/CnX0fBQfEkRFZmhU46YZnsZplOtwIIrAbIYbXcnuwEQqGKt+
O0UUmo657iFcbxgtnqOUdmNgYejEDIpqBrn7SLVIRTXxm8p3PmXlW5Mt5eac9xsrvQ8LJlHJeE9C
m8vHTaLV0N8xIn9hQn5RMdMW+nUUS1P80gEX3IdOvyduIVwH7mwfGTiuWlHv9dHIbsl12xruSPtl
lXdhSBs+YIb1ocHaG2Wq0o/7yfEN6Zz4X7MPzG7czxVOSy8iI6vPr9MCzLciTQPFicYEwdEuxOiy
igRHfBP2H1lOfdgS4aVCbI7CsuWiGji6Fso9+K0skHU/rrVy28vxy4S+VUWM4EjFm4B5UNvPDWpa
IuSSQ08sEI4Lv7ZwgGfu4PG8MgX0UEwL7Ms9O6P18KM0uu4OvLDg+aDj8vxmUHwsNVZnzbGBIsLn
mEAAVy+fM7aWXEi9vVkYGBw5i7Axi2EUfkjE149uCsJCWk9N3qi90OVPquOOl3j8RwMjIjl4B+LI
RRgy8omCZ1JH2SHhOEdjdki62lwnGngpwzWmA/NHspTGg23R5waQSzbOBOG9AbysuZ69z3SPZTWD
ykRHT2Q3aN+0DI1ewZ4I01KwxRTwFDn6b085n6PunutK3Bnz8G5nKUh9bHE0hca3YVLUwTBgw2th
+aluRwdoadlCUNNKHB8lT2ifgCms8AUCQT42XFVbG8zESucmyNOM+VoaBzsgRa+Rbl3DBiacPobb
ntWQ7MBzGAHwIwbG7sZosFgGF+JkWYFYCOIbvT6HsfMmQHTDYJEXMqC+8LXdEGp9r7ML3pYT2z13
ME8dnxLWKXOxmjJmpBO9qVVh8bdqtlZYrUkUPkCGi1eFR5WD2MqxWAIXJhVc3gzMjygmPa0O9uQu
ATMO3muXJCJnGr+REVUbNGtrvW8OppkWpJF15SoaJd8gZt1dF5bJJYyMj0nxkMpifo8MtpVB1h6M
ifWuwSgdf/vUY3Dh//35j6KuOSIFQkWfc4qhUdezESIMQkhn3Gl6hnGaZZTfO952YlZzVvGFmYK7
c0vGZEbJdpzYsGmdVdW4C7Tp0pecmiSUOPu41j8MrqWdXkCEaJr6gsg7IVXbFFtnqFkVhgwD7U65
S2CYtQ9LG8FvzwkSFfD2uQvwZU3RBW30nSROGe0DbLzKdbf5jL9LjmOxQ5X6ntq62BUoXE08k1HH
qzq1zo6F97vhIRNK3IEkAhsYk6ymL6NTQGty8ZWM2YUW9KShD105dTKeiLGoDoNQL1o9G0fd4npB
ffSEeNJbMxOG3RnV8W2K9aVqQYbIcZqu2u/CEqGv6ZO5H2NevZMF99FvFbHFcVueY96vbVXNalN5
CmIOZqtI5bdJtosEkEuvpDU0TEvbSE8e9Da+elpH7MZiigIBQbcxFz9RwnebF+M6t/t0U+cXvOTX
MXEDvzRfZDFBCAzL29BDZiEFDNO+ML9UVhvryCWxXPDUaZ0n/arl7KjNzFilxrQj3NAVmFMB3OBr
YWJbVeGb6VhfbBBh6yhK6VJLdlXE6+YthABDoLwzTePOlGRwKtMmZaP9hNY7byb8U8OAiMDUqysZ
IyMtPJLNadQ+QHjELHcSWKGVmdyUErkQPJsNi05C0DJdW/N6U3wQosf6ymCFbcfRDbg2ZN2A3ucE
M3bfAfzobebQ+CRBFujhPm3j27pzHpoyWLBDYElcdj9xXWzz1vjtjhX0XIBWmFbcFUs2tfOKiMCC
kA9dN1WMCFWyb6rIvOAAjntpX5agA8h09l4IKqFUHSY3uNHzXPKp4/HT9QT8iWtdJHJm6jzkFAfm
T6AvnRlOPQLTNVq6a9Oxv1veMlj8M4nbtEpIBcA/JuMtZsq5YDhNEdkwArM8ouFYK7aJjxWDNfWf
rNbgRdXGPp2q14Slx4xoBpVrtpE1XJDBYr+P/GHFZJ+hska3MebuwYEdbRcIo+QwbPpWny+M6xd/
RVc+IUx+q2NxiMHjXy1LnKs6f0UrFa0DhsGIZwnirOiJNxKhmzm+dnPr7vG6AR1MECgXI+VmSNiz
qV2JstLvJooVT8pyi4HuQ5gp5ECAG0cIi9YabRE+h8i4wE756W910cQbNpc8OtgXwFDqKN4AvAA7
gqPGi4ZVAzE/D1olCaCu7Z1UJlI2NvNcWQ+usHC9G77tYTkNjAzB5pwmO1nXzhZAIAqmvGBtP1TO
2Vx0/6K3oL71Qc5nKP4eQBHQAFiExeXxRPQT6aA40dGvC425HQvjtvb2BcEMdG7aobUjMjov9qJC
52Ux2/GPXBpMjgfaQ+bZsQktLjA1nurCWFR76dqIYD7oTbuHtzv6cOhI2UhA7JoCDKpb2dcegFqD
PHlP0BvaIiJQMNHTkZGsQL4bJ2wR1xwIotuOtoho+MQabdSXsLEysEapd7YgvGyw38y4UdsZGIlv
VsYtEytvE2+HFqMTAebgvOwSiDIKYsg1N13LKjUk0s/HzPAbYTr/2NQRpbuwMzmv3UoR3zKOguHR
DiweuCzut72WBxTE7bQPeXd3NSumYpx3bZQHOwJr91EXoESy58pH+rDHxvHAPHWiAQNRjgMBJ8BA
98ByYzW0rGd5Zu9J3VQEDDCwGOzkUrupuW6IQmbowDyMHFS5DS2BY6DiHrQYzuNUesOGCpNeFW8R
Ak0qp+3Adp15xI9tx5D8BvtB17vvUdIiFyNqK+3KrBO2Wxk9w2GhZs2d1wleoT8va04nrSiVqUW2
osSRP7MW3ekkURA0faL7yg/eYN8sEQRUNjZ8NHejT555DDBrr0RZ3FIDEaiCA2ytd+rdrPC21w5R
nIM5HI18eDHP4DH6Hfholnwp0m3LAR7vjecMd9oGyISGm4FM0zIj0A4xjgAFvJ5RZ1L+w1ua5/yq
SyvYTWtd2bHfjRTPYE6c4zDjViNZepvIrxH8BnAN/DF6gMCFPfNaNcPRaRh7S2k7zCd1pMW4LXAl
aCJMHvPMfJywwxMfnx60NOARMvXPdBIInfdjO50TohLWebLICz0GVQpAmbCZkZTYJLoSDlqmj9+k
tZBuwuogpHRh3DAPsCD0YZN1PJahYa4yOlYtp0ufjUzzHW1ATMBhYqR4UMW2t5LznPG0Iz/noinn
Z4Oc0HxIgXeL4VinHBWOaT1zvoXrqNE3Th4Ay8wfKnarsKxrRNG1BQyTc3zystcB/qWfhmfPsD89
HTygVUy+lP2Fhr8iFYeP59w7vvKKZ1OSn+dqOhsBk2F71MLQq4kVtMzGDz0UdRx817r2EMvDhSsY
FKQxkVLYLWjOXHnpen66smVoVbU1G9j8dgjw39DSAOcBGNUlpCzbxUZnsIOCTyewYgPegyhaKDQt
qo06TBAMuwgo65jLvV+0tjaVvtC+ZKXFINK7LwpGf2rxhk8M6314/3vzuPycWWZCwsmeBczQlbfg
31WEXjmtX1BS0lsX8aeJYsloik98DVvYAiFpLtFN1wTSn0Gz1MZ80/S1PLBwngfyzAgUNieC33Eo
HArMswK1yDaqeEUYeT4ArzQ28QB/xA2by6iJTwGSGLZL9mlkABdiO39dpKqeZfE0NpKxP7JK0xrQ
C9QdQWcBbgoP3OQ2lAwIYrKO4Z1z6ESpbvttj+pHM7KPPGH7MgSOxoHKWm7w6JDgT9FrOR4+/QL9
26+//u0f//5vn+P/Dr8LMNlTWOTNP/6dX38W5VTHYdT+j1/+4xx/In0pfto/f+y/ftu//qF/7DfX
zf/zN5wfto//8zcs38d//YX8u//8vvz39v1ffrHJW46y++67nq7fIOTbP/84P8HyO/9/v/jX95+/
5XEqv//+67Po8nb528K4yH/980uHr7//srw/r9B/vEDLX//Pr92+K/7Ymv+yQ/q//sT3e9P+/Zdh
/83wTMPwoOgJly2i+euv4Xv5ivs3y9NtQzdMEzuAbVvGr78g57cRf0j8TXcYVeOBsVk/Grb766+m
6P586W+2NKXlea6pO7pnmt6v//zB/+Wt+++38q+cpPOCCKHm779sw3N+/VX+x3u8/GiOMAzTMWDG
gJ/0SOUSgq9/vl8hyPD7jf+lR3Y2VhMp26F71spqqyqZbRpiqbltGWQGOXIaOodZEVkfd48AKLdQ
HTZZYW5SC1pEEFkfRuh+GFVxAsDhB+0cECvDmsMqVbWO0uzAPmNlmXW6yRalRSWsbyB0j10Razwo
kbWCi7a26Q353MfgbiyMlmWfPeCDnI9tg56PVOXdEFWvupVSZtieWjfhgzLdbJ2xn5iVhTdZkAAF
6hkWXbqlc/3NRJnawAluuC32UWkdyqG8GlIyALcUA33tu9OKR69P0v1YOL6uo38NZmR8IbKNOZ7e
yrT6DVkLemqqs/kD52l1pME5LlSzsUOobZFoPKvXKsgJDC4GPynJe+zZfgf6kqkkRjbfeb5HHVEy
bWQLBDeYMal9zJTHKU6kSjquA1b4a3BDgJ04XmLnFTIOGRilZW5jgtHGnsikmfFTDgQpcw28ETJd
WxXlFvrtwJzesYWhg8YZ2ZM/q5bTpkTen+DhN0gxPURDsY3N7hLa2CcNKZRvAorOivZhdtSd1fRU
jUUSrmubQEx4Mrph3HEWfw95iWY3C7b1k6iKxxwEHDR9zK8fHgFW+MKTxyx2PuNhehxcfA51+6xZ
U7zzSqa+gxPuWh1G7DgAXTeK13FA+94l2KxmZgFBBgveCvEsJNUuiswXh654YyzjQxDM+rakPnLM
/pEJRnxj6vo2Mcgom0jvMlKqHIVtt6+98A4QPQjJ+F5x/9wjefGdln0CCR5f4YyfXFNgLDXtnQWT
gRKDTGZeKXpx1E8V+i47/t3Gf94R7aOznJdY2eFaq0UBJV2HowhKi1EscWE/WokiAZ3CYh3EAw+I
QEwmN0cZrMDITxAJxjF/iRb4djbw4xOetiqjP6rm9qhQdqwZKt2i8qTvDlxmYpG5LSrSmJGtH4oR
869IdLx3JjhzE5Jk57LgColoMBkY+QnJZAuGjkv4TGv+lVTG2o3UwPfEei/DaOSpq0vcZ6/y97LM
D1RHJ6qXvHY3LCAPizfNK+on+ELUF8zqWrv+KNv2pLpi8ejuSyGuFr7pVXFEwo8gE94/Qa7LqhYp
BJlYbUotIkl52wSNLlH6bW22ZCuRLkNq5PppBUrMYRQn2bYE2qXCc89MhdZJkBPFLMjaNXXHa0K5
G08GwTRacj/ZeEGsGsEFqgzU8iljYafP2NMye62V9lFYyZMdAJgxSLLyZECTh15NMExEK3lnzuG1
mWCqO1iYPCx7k8TGISxweI5zi1L4YXSCeAVq5NhKgh4Cxsxr3i/e9/TGSdAvDTieek3fdWnsARRV
ZFPxq6gZvN1ImGTRP5I7du8g0r9KJ9snStgoWFH9wUDn85c2Pk+QeTDTdKuhsx+LevDz9LEYwx0s
XWSxFZZiwXoHOhOJi8zMyfuKHfO7FDOS9oQuaqhQ8rE04QDlZ7TihEIv7/eL+rCnyoZkS5WhlhC/
325T3BmDc26TTr82hHCQVJp+AuS5M0uZ+0oX7pFhG416S9MYuA3t1ktncE6V7XByS7bUVuicMVKu
y6K/aObU/RjAJ22e4qNX8hXJbEhlxJfU6oy00gTIpi8Qd4zlPbMcf4BEza7UCenryMBwoolbIKzN
B0N01GOa1r631nDMDLO4QfYKQYNZefpoVI58bRteNxGiUTK6qCBa1zlhwiBju7TuaRJr+GkoadPx
WFT1KQRgdBqTAJq/4cRH22uuuoimbVEYKLkMNs6irAh3Joov1hiAG4uPeGTvdHByC19ManXnQjU5
GU1Tf583D+Ni8/EKnmDXi+VB6nTeyhnIZpizixHwFMUlwwtjasVbNmfPaW8aCP9MQClCv9WmzyD5
jFhg/RZ19SQjOAoDahjfTWjz7IYnewF01GX1YWUZnMG0sy8ZmTSAzMP0Lku852pnRFLhZI/svTG4
T8qxn3WtfLO5yza2XpMEUrp+xnpnm1itukOwy4vXE5OVuzMOpVAYF93IvzSte54a2/V1F4qGmNBB
QiRILHAZ4xxt2mr55GDQwTlavWLJJ4ORtFJQytZGNVfDpQtnADpanrVqisUJM4zn2oRb45W0Qg5D
uV3t7bLOewShuNIa65qOqIWshcqm1fZLFZ0RnGcdJ2jnNs9k3/pt6Hw7MwIQm+zcDO+ZltEGNBZ6
5eWSS/B1jxS7jjnsJXpX9NlskpKYO0yFVxw7W5kYXxmSP/7Aj1UaV+nNEYQi+2eK1JXNItsONT7l
/aJDj39al4HxuOTcEx5xM/DIBU1AwGp+YO4t8Jxi8VJx/+BmnIlVIxZozh718MXK060xap+gA2dA
HeqJXvmr9d5gHT/FM+mNoz3ekHX0k4Yuvf9er7/S0f1da/ErQ/I2OASqugKy2tvob3UyslYK49ih
WlcelCKGpVJtoIryFN0UHaJ32OdXU8tRF8LvYHiifaQlDkJNzWhKw+IeEgdzZ2DdbFDhO8/5pa1t
v8jxO1IcXTMRX7Mw+0Tb7BcBuomA8SfLlPNIFprt3Dkug4k0Y94RJywOr7SGR1jJHy1+TSbj6EOV
/eEwecm04YHhD6c2+cE6q/Y4gcfn9JDScu/cNCDuiV2hsX8dggwwcPNpuz03awGMcehthJS45Cpe
dHoWOr6hxfMWwHviZF5B5P8BMMrI1uUw5bSAlZw1xz6BuImHhRvCG/C3IsJsIpq/AGd0LS79lMMS
5SMoovZUQUDCBf6OdI9xSb0Y68ETamiGIbeXn5UOJnAIxnnRzBxZUOJYIKKUKh4FcwtjtQ0IVy2t
gbUxv8oaVqalR/R6S1w27A8m1NJIPxLYJCC5xPRggc1h7fNmt+WTW3SFj4WYctW45jAedEjou+oe
ZoW2mzKmSh44G8m1vHXL5piN0RNRpsmOScDa9ZpnZG3ROo5gvsTRMZ2Db5dsaYQkzavSCM5aRG+h
259tlwxMBBpo5JwK1RCS4WmWcB2QvVBnyPeCu8y3RBByauB45fth2wwXpQoSTHNyBwoAMcuE6N/F
N0UYxl4ugkptGG/zrtmikwYMXAoKrOKF7fhrXXG3h8AHZM1mso/Uk0DJbuPBNFz7HXjfQbcLjPvw
PVZkqwyrLnyxR2s1qIr/GDYbdX4mE5BxTuzcCLB1EveQGF95NDemytAUBWBKBuSjRit7NIqkjqKI
2KpQXVLI1+socd8G+9boX0MR3JQeNezAa7l1kvwp1bwPHRA5MMkJanCxR8muM+XhVObNMD7aSvu0
kCsRYIMyVNmMjkr2LBXBE+FG5sM7G6ecsBfFRew+GjJ70RL7vUvqDimX/oGg9C4FYULuXJZv7Ztm
sglm1vCH6wsiHZj2mrH6NUW/s8vRfq1iTburk8C5wTGEAc+ef3fYy4AwDevWme5w2qQkP/3BsZ7q
Ho5bU+oPCyGWoSLqbKe62Bpr5yHkQw1RIC+DYV1aqLgsEQ8nA7s5Cl1KRqtkB0nm4LpS7l2vlns/
P4hIQkKoGVkt7DMGoZ8tr9HaGwSjOP04pii5Znc51MuP0kjUrh3F/dAZZN3x5vVjzB1OfM6SosmA
SUj0Eqipi5Dau65YcqVksy8Mgp7xpDaWKGRMBr16ThGPVHR21Y7ajVW9fl+0c4wRLH9LsBmTpD4F
qKFoG0Z1yAzy9gY0moj/CjTwFFKDjl3Nxik6FxQabtZtNbpfH4lL5me1Xu60gjo4bvGdeIQ0kRPh
fKeJbp3Esk4XcONZx/IZSqNi2zr6Z+8E7UWbsXXW43bI3McsaImhsTuUSrikEyfrjjWbqiwUlykH
V0BEFPyXEl3OqOxNC09znYR4b8PBgQTsXGIphk3cIsnS8yA9ZSEbdidCJxlzNisEGwLtIa9aTKRJ
e5l6ak6izHBqLlplg28SWT3rWZV9z412E6Vke2DnSBYgUrMzF7FzaLwGFJaLDSne5KwtaH34IwDX
J+yZJ7AAWAvZe5QhLue6vB0f+zrsdwN01jXpNxqGVk66ue+3WSwz5vJES6URKTDZCLQudfFuaC2S
6uLN1DhA8oHEI+3StqP2EvUIWr3u3vbch6menmeTN8gJmSpql8zGONzJ/lSlZArZgX1ToYFtEtPB
jbsoR8oST1n7GmTNmxxdy5+aG/CV3V2j02jlTAGwEWBALtxuHyoIjU17qJAjX1mh5NduYQJI+htk
bzAFDM84JjYcXlgAaN5C2DMVjQGOkfxuMTHb0VusqQIyZ1pvc0jkoi0uaMBB3RowoEipe83n7Uy8
LgVyue+4bHCxmZ5PNDR5k4Sp8FlMzMqvE8Ur3sJHqRx4JHoTPYsSnkQu0Y05urjXXYwQ/NSBouuf
yLehUMy7LfXDA9wJPmR5zrp+2VMXASaEmdXWQ8Du6+jF2Y1Fcl+RDerJwc/DXEHjvU7UU5fta2SY
68wk4q8QAFnSqO4OeIjTbRrrNwznGyzt5rrW4C0lA60YPNmDZwyPrQjxdMv4oShyz8ehmq0LpD9I
pmbEG9mbRIWMlS3m09ljhTC5tpSK7jiumcWB5UUusx200N641iJ/AVhdmhLU/TWOq2s1R+25zobr
1EzPxrJvEOSjL/rX+9FVzxV2sU2OKQE4LzJw9q2MpCf8c2xQX3qtXHgwXoM1DopsZ3BtzPFy6077
mpCpbGwuk0zCU7lsCWMCkIo6lGeyY2hPiztPVE9ly+Wk3CW6F7ZGnsIS7OfgN+jRtdEHz1mUsfzo
so0dGXcFxOa9jg4pd5EmBzJ7K83iErX2OjXdXVBoty0jsH0zi0XCxZ1PPO4uGPvpYjmgsSHucdo8
MEoJ0Kom4FVKTNoZDJ6YWmCncehZntK54/zA4YXubIhTZcrDzefGtvkkOPkdFTrbZSwtdIfi0mBm
TKzp1awzQq6bc+VKJI5SnIwg0E8hY90R5zbaFuALCKAtbXHEVYMf8wKR6XnnNZazcbLMw5pfwU/t
UTYvD01Vf44sgW+TNPzyxHdDas2QlYfRaco9Ah5usdA89pBmBYIS9FpOvh1fB7QIm6KW5aldFi+l
85MmYef3svP4jrk1R5TlqTLuOtZfq+rotjBmB+pCf6leNYN31qqeC96PMqnvQ3v5ZvHJnGqFhYGa
rTH70zQNN1GPhJeETFbeaeXr4+/Bqi54rQl7RzFpivGig7WzB7QOGjNzZlj91nFrChocOBPWinpq
3p0slNy7xVvGoIR2itTbsMUMko7drhioCljEnoycSIJAtz76sjs2M4T5Kvli131tF4BzHunHtE23
TY0hv0C9yv2Rv5tQaPTo1Mj0DkXJPjU5hwNaEYPF1pYnla/DadnB74LI++2MiDGk91YPfOa7FGeT
2dfQW92bOaEUJXzpqdGIIjHRQYKvplzQ71qHpjPrYL8Gwu/b9ggzyjmCzYgv8NLtjSjxbHsW/FuG
hajyuRJRYm3YVo1raXe4jl3zaBITT9rzeDDtbN4XXol5DhnAFO6LMHWeMJCT3OrYzF+07KaPW3VO
ZYwLLRfG/Ww9zTO6aS6bdRdXbxmR25CSauhJorgF+vRdVuZdnGlyzcBTbrruE81TsglNjjuSTfRT
g3qJzZivzYV+H5KDcgwq1AU6sFPyEVpMxpVjgnXDTIqsmA2YdwrquH/K4qTbow7mUPGE2I61Nm/m
AaPImHD8hEbxXqoC9YYO0od7vMCkZRyyIkao2bCt7Z1xnZTdPXenPDqmHtzaKXEjRjVfMqf1iaOK
wGB1h9pUxmFs6veqA8ygGTJEKb2g0E0aMjmTmUcoWsTS+G5SaoOyrYD3x+Nb4e9aUcRRroS5nyGh
r6IJGhGOVOguGIlzZptqiD9sOb+O2N+3rANPELgwejrxj1t7Z5Fg+0b+hUomfvVQMm4CTSv3RBPd
KstxdjP8BoYxFJJ5JonkCL7L3io2BkgMrgiexS5lR4YSGHFctZnQzOE0RuySKhgBvWDlFiL95Qi6
gmKlLQ8RRU6u+aGMJmdUunY0xoRFQMRoOIr9mKN4pF5PFDEeTlLBWp9PKkMLqnRi3PSyeivsuwxc
YmJqDvD15lLMngu/Hxa6YKaxCvB0gJ7vV1GI+oPVJUwkm/FrM9VISRXnX4/7KZ/4FkPpPtAdnkP2
8ugqeClZSsKcG+JbO8B0ZsSbcEZu4SXVoRnKi5tvFwfPKvcCX4ryq9bzvcH0KKnmtUqBe+bjazEU
BxIQ6fo73toKC3rl0NRsNJoIbQkJIX7Rrs0DRl5Sktg2beLSePEmtORV9oX6YD4KvIuhscjbgMcp
XeLVwv08xAHw/MB4kNRRAI0HnmiklE6nmB0UBjnKcbvVAps43rS5n2biLhxrtO7ZlFO/dGs8Bd1F
aTSEWUDdzr823yw0XEZY2s6bbvQIzU9jLVkl1f0ESm7nRsVZj9WRUEEGXSlKJUOWPANF9NQUQfA7
l2wzO4t2TVXoXzpyZy0GEXBD3xIiZLaJQKVbN8COx5YpDMMb3YUuMo4EEBAw2KQ4TPTkyc1ZR5OU
Xd3jHjlxxmHsdPt9HFaXlIwzxD/to54j3BpCfjVM9vMkicgNDLtgBIDT1YlIM0c82KkfUbXNIQlv
HCN/5U3qGitYh7QduyIO0YIOONHlXcYfSqrC3mECpUnrMD0VFCeUpge4tr2PpSnGObhtdIoxc0Qz
0FT3MqJdC9OrxipnXenyZNj1xY7mteCknStrj2829FON+NBFwwKjkM8tZmKfxt/H2HXTSqvfYeNE
/Hay6/yL0RQ9guVsJ2JoGCp6Mdg0pI8VPX5k4VILPJhimcrfWNUOgJKpNxbsRuSN7UYK2/IJrXrD
QIxGe2FQCQ9jp9Oa46YUBm+56hV6Ufw6Ya+2vLK3FrM5vyv7swyr390EiF7zyo9c4LQA7/9WSkYS
rIW7jTWTwxChm/N4UKj/g+OQcI51zHhLU6s/PXPe9Fp1xTgAEjxv2f54FhUjgrVaal/0RrjM535r
9Nyhknp0G/V3iUnlr/WpeHDQxMY2y1/EPgvurnvsrMbHufaVDArP8jQz6QPTW6h90lPIS1fvYZOE
9oOtsnuLXCc7yrIDVmek6EGGKxh5EPo5hC/jhPXVlgpwgMvyTddenMEYKfCrUyLDL4SxvP71qSMu
FY1i4pM3j6TbUv1OiqB+Vn12q5WNfsoEn8J+ZGSA/IVMFqfxc0EWd9T0912c5wdooPegHV2aQIoI
N8QBXFcaAcvNCx8dZug1LKckbjEIF8AUQpE6BBxzrQaMGLV9VkrilGaanJrFEeU6TWubjt99EJLo
FOlPcOqbTh2n0k3wQBsxo2CAR5M33BrO08TRmDrDvZvDEhZLWp5ZKS6olGFu44XpBpfQkptAomhe
TTubpZ6nO/2x7vXHwUyzdVyDpw889RB0ItxGfG+UCmJrR7jkq6J0bibC7HWNz/gYRrftVN9a+Khu
pAyeaScx5lRoxSRoJ342C40C6X3lcM94uuTvQLnc5e54MjNGjgFOUguvxcrjaV8103KltcxK+2rp
kfSv2gCo0Jc9cAjdhawKD2QiJ4A69Uvho/g/HJ3HcuNKFkS/CBHwBWxJglaUKG82COmpVQVvC+7r
52A2vZjp190igaprMk8esKX8Q0x4IW8Xev5qNq4qhj2kMeO0ljj5k/aa952OhCbLB6pE56K18Mna
ZGJC6hCwvp2d8oL3eHug9luHcqI4xO0FSUTjiQ0C5GXgHIuOwyxbptd45nSYjIEswLQbjs08dDTb
Odljb7md9huT949EFPfdD9iPJClyA2E7+eHPHteICGLut36IY1gf7UwwDsf8Dar/5hDkglvKQGne
MHlZ3K9EM0NwlIv6CWuDWGJCXQRIQhN6h+ks3YW8w09RseHqXHUOOM2mygWwwhFgWpGzuv4HxufH
Fqe4B5QrU5ki3RvsmTH7Fj86GFPBMndBYEnINHMq/Bdi55Y07aaXOLtgqa84FA7KLz6nLifMBGFG
X3IVBrgycB8nyFjUJ5hSg8KsyfeNMfDDMKU0+3x4FDbTxrJm6prlQNFyr6VMSKv3Ka6rHRyvaLAC
SHrhbYI6evTn5BKL5V6hBYb2LEicpxyBRALGsDRoaOxq3csF4Koaf0hAVxt36ELyXanX4Mh9j2fp
WYAUHkijdeIph6bBJ+LB+h9dHfUdxTkGifKCrukwVDFTiCS9BgIYS6L6IhJmAo3FZaoR2NM7WRDV
CcKX2nUVUbwoQ2zonptF5Mx42SQpifecoOR9AfsINETP3rL9q5Lhi5wxPo0R/EzZWMkVZjY6S3uv
BPCurig5U1vE5W4w/SZmdut7dFpG7TCui8VFTlyReQrkxjOe5yIk9WXdurc8yUe6oQPpHBiRUebH
BqNubwUb0Poif0a2BymCYiAwSGRfpuDOu2dG8ZiLhYCmwbjzfdA5wsfLVCHXQRB+KrSSa/t9kuFw
R6XUHen2sHHHxsfguvcQxgqoCEsSzQaE02VhMonlErQBAv9pIgpnLPwXYKfPaqGPMije+YwxCitc
cGX1yjA3h5rN/KgBsBwMp8R08AvZ07RZsuKNW0bwd2kE/5rhpjmVv+iXxr2K6wuLBrD3U6C2deNX
BNCfi8wL+V7dfYC6I7KYZy2lNAGQ2gTrEoq+YbYAMVIHxTFoh4Pff6ZkRBZ2PCAROwky3g514kM8
RmubZv0lw4yA9g9OTtghvQO1ehu6Be93rVkEWOrUjBYEsoTerChagkrnt3TN7ll6vPNVRUQXZIRk
x/qcSF+QO5gelt2osXNYuCwneRzsteLWl8FLYdxgBDrOIRmL4R5vUnUaEkHOAHUncm8Eiyp8G9r8
n1+Uxt5ya2ATojybTDNREJqc3NUla7mqmR1+pPq5qBbvWM8NW1gJhJ/bBYdufVI1NouadT8oTk8w
7yLyxt36BqlrTsH4MK/BLhMsGRxMJnN8syqOBptFA2uvz7G2iiPjUkSgBpIRNd4Mb+SrUy1txVfs
imeiyY+ul5yS4aGyqFLKZF/XemfN7Vl39plJ+s4IzkReYOTkj5+HkWeCUrGobz7OA5eQ0DDc+8WZ
3ZqoxhkhM2IMnCf1yOaTsc9OOcYHgr91rADeqQx+Kqc6IQ99Yu+MGSMZwfS7H8rnaZFU0lr612b2
uFP0f8W4/FTUa0yy3BcNTDxyZPE3FfleQ5xYp6ydFvdu/dvEQUJvNJ5DaOQbRj3vTDex3+LOJ5iK
xiC/j0UdsKhcLuxeeN+pNPLhYzBRhQ/54/rFdJw9zP6/qWoe0Y2cNDS1dW2ZFAuvdQEJUoU3hvGk
gXgDkD4uLawlbTPfkJ1qpMnEQOvpzbKe2hVr/YYyo2HRXTkc9WpvTldPDU8+2QpJL+7KZHxyghO6
D5gDVfdEsRcppcn/COsnrq2/ZOxB5PX2c9z/VDLcKhNO8AuTCKK51VJtu8S9z5oL+vz7gENs5bGp
A1utbFuyA6URUC/MZ5DG43zEr7nj3GY8kcfP5F5Dwa3ncaNAYtJb6R8aoQHKbBixILiVtX3qpvTH
I5GdjttD2hk/V3N/QPuZnIDjgQSOqUCy57nhHDO8GLv3SM2jGCQYbdNEGufsuof8CpyEubTA6s0G
xVF0oIF/Ag4Y4SZm1olZHODhxhDef+PsPbW4gyKY/Bw3tJz7lqC2xOPAhwZhg+kmHL64rYzTJSNk
FlPghyqWt8QzjgrmWGJa565jyA7Gw9tZDnu0eeWDZZm3b5JARzZcT7M1T9SzfJs6/+IP/qpm9wPt
BZV1f++I/mbOzLjJEb+fgbOZdvJD4Co08ofBGeadLUg1sjRR9+Mfs7UXXj4Wb9rdDhDbNbB4oyC+
iGeMdGxOZKaN8V+noIuhfLw0c/Cg/OQJluJXgPOQapA3QmVwGxZF6RVkf4lrntr8ScE64fAvvnqk
I/mgPpsgf2ilsx20v7cMhRAdeAhZE4qLjnras7hoCG1FKkzvwWyShQj/K3qGHtC0WaMNrlI2X7L2
7uzAoxRzR8LUXMTA0BPWT8QVK1v6uysWeO8F6A4fcbsc7KsekCL0oYNohnfSBEhi5MVjzgnPVs7k
JrB/fWqONWRN+s4hblC2MiHAqJXHrFfpx6ixIptJ3tZswzYyQi4SpLdwfvT82uXqxaoYgZe2YLnq
AFVouVsX3Ol4pDZ2Gt4sJx+iftZ3fVXAbGoPC+lOzEOMG+X4Dm2gxwnjIXHvOZqm+BN07isZBeve
lcirof6DVXDirIMf7tFImBCE4vgGspzZuEc1kkuuQ9BjfWX811wrUe3bHq5EUgu2f7xLG7vpRwQa
5QPBflbU6e4ucOsv2+vBqS3Bbyz7g7maRXJioRfRYiJdZ3cLOIOq+gtboLJudrIaDUSXSGVzsd5m
TAnMRuZh44DBYRGXALNuVh5+fB9WxUvll90DzqWT6rjtFvIxwdvc+EpYfWBE7hgeMrvH+0GtdAVo
jduqoUhu2q+UP+fYz2xS+jJ849L1GaA8y9WDX1bOFOn70k/sO3p5tiIIjUnpYWS2TNeYW0TG8UeJ
Z3sfjOZ3OM73adIkuzjDnmxgkjjWBIdRDeKNmDSopVFe2i6YsdXicbUsnA4qJaEw9g/MEswteXUP
tUYf2F2LhvQFQDsct8ExWGfrU/PLdHXAJjjzurbJjz1JVtp5GhVjd8v5926tgqH7ZPUfnpO8C404
Cl8qaqTvZZnvJhN2QCKTYCuc7CxzmuCeu8PH2YE1JAdSQQHdzz9hnABQQWUuoYZsA3+W+1j4L0Vr
5lulAT8u4Rfe0GZL5dxtXgY7Ffu2PDVk2JdMbAIvey6XRJ2Mpr6i1qn24PkZ+QawEugCQ5BahfTz
fVd6D2K190tkIxvX77+djjJHYdrfrH8W2rUW5uq2m4NrhW79wEyXzQQjRG24e8pmH1VGspr7Knq9
+eoxKN4W/UJOFTo2BjtxwElhZMWjHNGEdQoLE9yJ/2pV/WbscVK4roU58DpVHkG/9ncDlIE2J3tJ
zOqJQOwIKEX74oF0KXSG76Zc36DwO+C9tpRGFd95f3mOOdRv3s3KfPVlfJ6wskEzqfM79ARUaIZ8
DdOKfAZjlRDx/pPNMLO9dH5GKW/cca8OrQyXrQLNifCCGHNrk5AWtsdktONkX0VHkk2Fc9E9VUXr
3aBj8DZyVNokekO5ROAVSLoqVKAZqcZ4E9Rh8BR7YRfEyDpdMtQYKS9+HCuxzbhaZKzbvYUVPC74
gnWBiaou0ggtHBMUBFcEP5LnvORbmZinxTR/2CD+JAuOHKgNEmu+eoO/aZ1afyZLh4UCFMDGunZW
dzQl0Z1ztxyWYCTMuF+OpFGnb4IZN+tyPNvxPUB7kj8L/Zr+P0XLGhLjxKsxt/wes20+6xnKl6Ur
51yZ3Oa0SHUeI5DxzKe8VIqL3v4tSwESsp/tcw3yC2aI+k1xt7n+FB4CLf/VxYgXrtB/ZuLfO0si
9m5ooxAsWfNKG1EpQhq0Q+kFEhlf87hTgRmQ9TthjcaMsKtDYqscIz8WDI6YLEPsSIKbtFfM2PpL
BX99q7sZUYz/0jMfqpig7HN35gbEPYen1r21LJi3eOMwnDT+WRXyJIz0fbECpIcZ+WUtHXA61KtD
wP7wg846shKSfSCvSzA7V6tezL0nsEh6rfVQtERLsJIy/C3gnHokeAtxz7xLw+A/NiuvlqQIC3BB
KyO4lkVNEla7hFf8NI9dgsXacioWW2iJVDAZZ6M3T9DN8X8MuAHwY7I4zsHBdCil3Lz7AyF3s+OL
ZGAl2vq1YWa9xZrsl+3rgBlIkA1+dN356/8c2nbFrDQO0IVp/LF7B7/6YhBfn9vASUR/J+z7TIoP
eIa3GL4B4/mz40h8L/01KZ1dgSwUrRJcBAxGSfbfovwPPoW7xvR/EBOeHfpumsOfoKup6+x+7y+m
2pEe9jcHfgOczNmQYxjiYSc9trPyYWv37DRrubN93O4uvyjD+wtN69fAI84FDi1zbuvPLM1oIQL/
p8a1Gq4m+b6KXwMdkxhELILPgiOoBPjDJQMMYfYACOp3Sc0D8h1ZLfRnozsAKbko9A47VaUeGJ/I
F8ZbrH3n+gj98rFDqS41rnsVqD16OUqK2iWrepVCINTGq9y9tPHyaOHP3bAM4541qEry4aWRw+9i
VNwisQSzZDOBI+a4ydNnLZAK+YyZdXoyGI5uUn480kOuXlBhqyvFoyIcUDbi3goOLrFo4YSJlWLe
MmySRaDuyxbla6wGdA0BOaxA9MoB4oKbCATl9O5OjDkHXqn9klGebVIrXkcKH6jpkTieFj9zqJnn
S+OxIXwj/PAVFi2lYMf6tLbCp1p0T7Btz9pJgEByhS9BxwNC1FVvf5hrm1ovg7VN42ybxGxg83i+
xGH7jiXmOoX9a4wTH7G8A+w7jR9tX7+qQOuojNXG71OoCllzHo0fzJAHxJLVNkABRjSHf+nz9isZ
pr3LfnVGQS0TDr90jQUKR14fGggDA1I+xc+e332QxnoUFBBFFX/ksR21tYHjqLiLMzryFI/CtkZM
kdREABEyNMfsbVxBY68R6EWJ1+/sGWGdgxhZWLzpIrc+GnI5KbF0m34kqzy7WiKpH+1whDwPwXTT
sBYs6lORjqT2VChd7EdPGnCBPP9Mutp9Nsqt0/cMF1ziSj0i0kgr4Udj/tkl/wUji05Qt1wiFPK5
a5Q4x8N4W5Thn5vWgMDDX4T/6dUcoPwTxzCQ9bypS854f/5Vuc2RqLojlBLC03UCNdLoOEzyumBz
hs/Y1OOrny14c+vhyzRYjTtnx44/8Hn8SRQ1SAYulT8QxsrSqat9WBNDe+5UUB+NuULtJI3PpHvR
2r71YbDq0UEV8dwzOWLuas4cMvRvlB2FV/z03FXYxBzsjb5PPg+ausBsb9B1LFa72WWY86sjQnVA
A3zfV5CHOFiwndzFCzWc3ckkchWtCQS8w+DmF/xxOfsoYKGqVPAnTVC5oe+EB/BdzMdAJ2ywJUcJ
Yvtz6dM6I709kmWTYjc5uUH4TmTLXxZ/zSa0qtJ38Th45p+n/uyczLUeQ6yZor2LRfdF9i+dcY0P
lO/qYQnKHRlf3a36JbGxuhva+wZkwCH25o/QBIAbTu6PaTMcr3wSRzL3yRvqp7Cp38sidS9jQa4F
2xZeCrZWWwbo4X5MGoEEA2oUszC68cINd47N1C8G/cOrCkGhof0dKsYAXDJjNMPc2wUJjMFgJpvB
JqtaZHrZQ1kduNHFLXG8Y57DgOo0g5ARAu4kecykRaS7iN/NAsmA02lo9GBmiyUOACTmCJhDiUuG
sYzZ80/X8dkOMDRSwBJAAhEbQe1yIoxI7AMNykm1Ct5C2d8py6oiWeBhc1r1AkSPp7pJiZNBQXbQ
M1NbbI50rLGIel3PO97Kr0B6B8LUGJTStsoC4X9ip+UVhNR7m67QjGT8CwYrxmiGM7SmAnZ7psJB
tmyypYfS2qB9nEL5thRmgIGhuY1Fx9CsR4GmiPzAvNHjPCdtBwzYuWTsP9BebJMuHDlQ0pMJqOBp
RAcYsuN3A0ikpaGABc1YmOFQW4zHVKqrB3+y2UXm464vDI3SrDnm8hH7Q3FYSF0dxhSgm7a+wHj+
jIkNWmvukbDYTP4YujhG/4Oa/qGv5Z2fO9+Z9qZoQgK0NVH5TYnpn9MC3IGdfsih/S185yMQFQQ3
y0X32CI2927zEO7oh/R2TeKzycmKuuV9IF96D4/pAi3hA5IVEAdFXz1mbx78V6If2tfS0xj/sMJ0
TPjOTls+F22HUbdZInJJPvl8vY0ZEBf+/9+Y+ihJZX4gtwObUAv9okbFH9M2k3DBKAs+o8CkOS8A
8ZcnenR70OxmKdLudGBDqjSte6TIBZ97exrbkKCAJrgUxAYdpD9/pRm2QdsMzkg08Z5i9q/R4WEC
Dy6p3U0H7xWRtEY+9Anj4yrrqdmPd6GRdXeZIFV5qqEhjDY9nIVneYeIIVKd+18YDgfHJ/gijnks
GkPzL1ThO0imqM/idXDiX8XY94cWFPGcea+u7uXRUxamSlPs0NbKO9s3qKMNetzE85ifNSE9JMrD
BM7LZvKML6v2YNQzm99qp7nEU/qUJW1yRxLxP4Qj31XlfOjQZ8YHWcaW1z7OX6as7NeoSNIcSrBB
YcmZzQOy8TlTuYhaqQVs2xifULAj5+1nhDGOsnR+x4WGAcQjwKzGD2xZa2xaAuptSXBlET0WVQHq
LnPw6Kpd+FfIJuuo6YfbEudPeEeZ1ecYxAgLNradRtYwrrZn7CYkEaJs88tF3lXlwD+W+UPLH5oj
ItvhX9zQcM13qCq3o5EsWN5jUG8tICmB3H5EfIL+ahRbbaZPumaE9Uk0WHHnFmsWrsGP7nr2t2uD
GU0Yage9tSttQPq+YK3E7I/VFHBFIvgo5qXNFIy0JEisYqOFFHRPAsOA12NBzzoOyn5nQNC9OHOe
b4TOIkR3/9JOnu1WZCe//FS41+49C4d3md7b7egdwoJ+kyLAOll/srKuKNp5fs3ResQv3jJvA7IS
CwWpk4vd0Vx/o6UQn0/r/rPN0ltfCgaAKDCq+jEgaRenTf8E7eGq/fHMO1IdmPn3p5Kdfn8NZXpo
B+PN6Zy3ZAHwbUgiANQQ1cFSRr4/Smh0pO/SF8DaVu0NVxrIkiG4lIVBajpKwPwJ1ba/LfZBaRSo
fS16eAYzLVaqBBWin74MScfdCJalnF4hlPR77o33+eKJ4ld0xrxhU078mwnkYYrBNyowOoBYFAo6
+krpJ8h7SEQcPaz5cew++f61req7usT8yNFNf6B5WLwJ+7QFwBZRAv4eJ8DZxp4d0RZ5bYPLQ+Zj
IVBmQySA0zhbaMFOzeGIOIIBN28sWvyHNhbziTijp1ToiMv0y9Tkbw0Du7yElRtxRNelGm/FPPw4
nv/mp/rLY0rP0lzfyE5Y1tB7l/nqJDBeWlP9ILQVSSmWTW3EMO1Kwjbd5og4kuQm00fcPAQfTjZR
VJbPlttMeC6C56bMcWkS2NU1GT9Tqb7qsJL7InefRpWfjaH6LcfguYWoj2TrbBgA63TOqzsjQQPz
u/GNHgbKOO1Cg5FGxYAN5hfUG5hUbZf+DNJbVYPm2kHV+0RS/xo0F/3YnWYA2PQVZXoeRsBnTRFf
DH+yTj5b/Y1y3VuKu5OLSbxkAoFQi94NFP1mKpn9m/inx7IinDzFSMJgBsEX4ZUoy759ylJMAVlB
xm++UxkXjWiNf43l+Qdb+DxVhM+5DvLjPDHu7TpmmojKaStZ00XKqk6LDJ6HNKaozPtff2KQ5qX2
LiiQXWN18Q7FXLx0jjrIpnllrTlEA9NF8CvLDnNSum0EBiGOu2Lv1v6nMS4JW/A/ohH+cP4v+/FZ
B544gJMrNgXUEaKQkP5Zyt+KKn3olwN3N9ur9CEZx+WwchVGkCBZA3icJHIVzVQRWY/UZU0KQw4P
fAvB49i0334RfENLRB8dp6827wY8OZizhFVt+gLAo+MDJxm7NXwEVQWHTxxyKdI0kvk2RjaC3jb+
5+riXqTgZkLNN9gZDyOyg9BJD1kYz/dMA/Fuojkm5ibbI8g+4XPM2CCx0yfJE0QJm+OliMEJevWT
L0QF8IYMx7pyn8WAYdJY3B+XN30/18U9SBSOy8X8mtGa7waEHx4CSfrer5Jt/zATAuVZaws5uedE
W98Bk6hrhUpyBEnHqtDYxYqJD/qXUCcusitz2qkmvyKMSza9BtWWzSRzqlW5nAZ6a9jE+JClEwWx
/WHV/WtgtUzCWX8TT/iO4YmAnTUs2leoszsuAJI8+22bxVBn0uChsIaQ77mrYV+g24BuKYP1BejK
/ACLdUeXw8CJuTqmkE3fBxgbLZxmzmytTEex8yi9kFCzvfYQx7shwXSoZ+2bIZf/4gzAV0dCwSFL
5sjtxh8XZRtbX0YOqquOaW2snXsx79RojgfCPl4Sw6SKAd0/NuqeaNAG4QPJJJ60n6xH4FbmFun4
TxnrSPfDnRKIy1FjILpRd0NAF1KOkoJd94etUrxD8zJ9u1XwMVpxEI3GI+0uuLdqXEknPTBy2426
nDVfPuPsFjK9jGxuonQIG+xHDOO7jDhks/qYR1IrGqe/1gFuroWieNv3qyO3Pc8oIjFiNbQoqflM
FN8SCzZA1hpvMwsmDojigA3Jf35W3U1BO29cSpI9zQbr2ce6zG9u0GHu8B24ht09WMoGMQB9lkhP
KpzDTTOalwUc0H6s7HZbTPEcAZQysKmqUwwNCT5wmNEoARbSzfwADrhKj7EUBKwngMNqe9H3aO2v
XmPWJzNtWfKr1tlX2v63AAY8y4FNSmxaPlns4sg2PcK/Zx6aQrKIxNqNK+XDqT24gmh8tpYZhzsg
1hQkctqNzLzQ/jiUBlg7ezwZ2PZAI/XEgvXaRl2cvg9m2oHRnvjcmNDGyYc/ZhDVuWeYmj31mKyL
ieE1fIABcRBWfIdNH316EJwsr/8cVpx+GnfnIhTffSfe6MVD5tLlX4NJAs+1uy1ct0Vr4V5j3f/5
ZZNeNBj90jdPBMPnTF5d92C1JIlNPCWAUq9NjWkF+vxtMBYv6gzDOhYDJhJL6weydB0GwvTH3CbG
DtsskTCkzPa9Qq4BwbblE0Ane5+axKUvI28OTFgPlkZwGjzmvz0S/h3DQHw/M9/lYiJY7MeBN6VA
cYFQgIgVqDmNxeng90w35Nmd3buUXV0bg1IpGbpFKofC9f9fvHE6xZanTiL1/g2qRqGMuCo3kASP
alEXmlvuk8IUxEo6b3B22WP73CqL7HiDF/+uS71xh0H+OXbLP59RMmLK4qV2Pt2R6mtqwM9Ll9V+
0XTDubGoDOcVGhYKcN9W/ivnZg+/Fk9F34V7a0FBtQhRRG7jigMaM37WhcWQGfNmZ2FAYBFWmg2b
l26XzdPelOObdhX/OjvPTlUuEkwuHUqA3rv5gz/vhzT8z8AVHhkWwohZpYTRJ/lP3eJoM0TFoIls
M4Jom8s8IpNzA9c8gAzexCReRbJJjR2+8+FZqfr8Vwwldzi/S1RIjZBo/RD9RYLfiy00LBOXBpLe
/isb5z9k7wzgcnxWBj3uvT+TGWMGNQ9ekudb1/I+pc5/F4X5noDHL0IRd0EGgwzI2b8mIdCjR6sD
++dqjdYDAMISkeeOFDGwjZW9n2XiRd6ZAZd1aEyqsJgAq8Ahh9sIZDS2qNJBXOrReZgkvhQEXl6E
ZlxubG91czn+V5mLIw/5pZqI4vPc+WgZCclA0h6ibFzAsRROF2nCrmTvvZFNV0V+BS8RHBCYozQ7
ICqoEQnHAFON86RiPxKL/ghSdjCZgYS5Rv3x3nsTEkPPwLe/8LZ14i7sUURbC8JEPyl+CUx8YhqM
HiXjexuZfkizRmJ1l0lACJmwL7WRvaB6/Rhg+mzGVuLjrxgQVnQrMNRsGhaz3nUGnCIsw3zaNN4Q
LHwHaptyWNB4wrmfbP7OEda0OXC1TyD91w+q57Ch+X71puFSSsAe/EfEd5mW2C6e1WxrBfERA8FL
q4lTcDuKbRzT4LDwcFgr0J14GAo8zJpAWIAB2SPRHaW/5T2H5dyH/1Vh8yssNHmNQ9gqeRe70ouf
yF4IafHjl5KksbtxuSx9SPK01E+Nlb+hLGBeanmn0p76c4qiRGSWcRF28ly60Ka5ubRVDPTIwQXu
AFg0+qwG4KLUxDmkwr/G4ckicTaRJDB0sroQxtowhEJGb2TllynD3y5F8Vr0g0YKhJZqloDiJhfb
bFwEEA32bS3L84LviQCyL1kjtMy5BbM2fQ3d4iIahDiE9HLPB6xj0VRQeEGtay0TEgdNyW5pi6tJ
6zOhBrPa+lJmqLpUgDw+RN3SFsyMA2JFUJIfRvhqVYpn2PGTZTu1xUMjml8wn85uwtrESZYdZuGZ
R5FU3bZRcQdKlOc1WUMkc+VQni8zWSFJk18Wtu892kUoTctejtchyEd2n/WRcBTisKrq2QZgH+ty
XXkxmRglpDAsvR3xsxR9/ltpEk8/Ty1Kjthg75bbGVlrGpeysvZ6TI19zBPuGvPNx4QDz++UTf4b
hSu2Mu9NhLVLO8v8cWDXr1CrsFGF6EcGrwsdDP+9PztHmbRbht32viiX9CBNQnpLTIXkzDB3DS0P
L+F4Cmr/LVX5o3fWMU9OaZt3JC1zgmDurc/EdQzPsm/xW2aYMfTUPAiL0N+4uOMz2wNOpFpJUuaA
Q0R/jNjeUGpjrZs6OZOQMyxHM4Z1J1fBkZ29kqZC5B8X/DDiD04IuV1yh2OqMB907wtU0uErb27y
7PY+dC694D/DjATVmkiZ0HohNKIhpUz9dBZKHnJsM4wmZhDuRokLdMjFFYD3T0jAAwQeIaZb4eY/
qKOIf23+ILGtmWvTs1UT69zBv0EzSRkO5aHCA7+dMg7bwsFSHSdYkpIEdTRqsHFFvwUe4XBYGFGq
j0c7ESugn2kbHz2WcCwAtu1vXX9+6+PkzyvdNzg0dySDBOy+F1IMYrKqHCpDVw4Xg6yhWWEjnvtv
xhnjQ1cv1rGkoDf5AW6KohMKgEYbLQNIMc6uF6F5dIJH306ZRmXmH8z4Y7sALjXilnMhHT8a4ryP
Zt8+Mi8IEEAmV38282PihLsm6OnKzPmuj6tTFZtyW7bszbtgIeJysg74FWkBuDc2FjlC91yX4c4g
t2lbFe6DSDkJKwb+26m61Kb6kt2wz/ypPRlq2aXKSvZt4ThkAsF2bFF0dh3dTkbZmiDFaFCxgMzg
ItCFz/J74uTknOsxWW1dptZHCfRxZ3fKvlTeT+mif4H8sCf7IT53jRup2GvPiSSmNbcP85Q9rCNU
Eu89QlRa94Jsa5zHOmUm0fkX1jCCG3vjjqgbZC3lMxZjZEOmlX0qpkS1aV3DNGV4iLDSdW3GumN9
q8PgLbcGCnp1mpbxmSFeR3BGd86MN2E4r01eYAL4S8h96tbGv8ybU7FatysfcqQ4T4jhjc6+8VV/
z1nPPB6YSjNAryETApE/yeNCufpQhukPyQx8+MgZqDno9YiBjQJrDPZGPSGjbkR6QffD/6lZQlpq
+A4Z2vUGrwCRIodwsUlR70KFMD0HuzKNoEMIE29chu5oKtNTY4PgS3sip3oDXWjmzr9+9tX09fOE
p/8JNJDDOB5SRGH4PLDMnuNm7vakH2NKNc0Pr81veUsrWFK9701j6GhTi2TnwjjcAKQ0IlxdSWRh
NiEH5K5ggb8tQkZLwp5ilHLIUdrpJVVs3AnCXV++fkp2IoOngkUIIcFxCYnk6d19NsxnSb3PezwH
/YjtlQ2VBQho7JZbNtNpdiNjExzSBP8WHQe/oS+5lq9LQVURmjNOc8WZR1gOKwVzXVuZg9pHRF1N
yIZ5MXpHQXrtgCuaM0+8qKkooeZ+1TL5cBi5lJm1783jejqUi3rSLt9MXrjvYUhFCLPmF9sn6IgU
F07qwaKFGTexQ8KxaSCQlh0DVopuvqljFWescK05vniF3heUJiZVD7W/eiqcGZk8j781js+UsYR+
F5gj9ba1QHICuClZAgPGUvN/XZwcRCDG7WKvtvgle5Fa1Shf24+AMCeMr/c2/Jspz14TemE1gB/B
5brwsSKmBWSCx/rQK/dFTPw1A076ifhZHWOoqYsDF7GxmwsfN4omGWFk/e8RtyxU8iuG6jV1/b92
Mv6l61h9ogC+VKbJcdik3R1Q+HZTDKQ2TFWAOtdEVJvN11DTx3KiofkB2tCUxgMygS4avTcMFKdW
ImHT5MT0hHuKGGZ45+PIZ1otBUMUS8OvUt6b/CzFvE+a+mMJqwPP9rrjcIxdMHT1LbV6P7LzEIFW
mOyr1uoenXo5WLWdRsLj2CXE5U4a3cNiKXrIhQ2sptnfIL9lhEkwjt1EiJWYGI+yOpp0fh49+8bz
L677bYv6c6pJz8wMhjfZcGhC9V6kSJtIPolYf78NQ4GomTpxAiRqiAurlK9UWlGpnLeUb2FKXBo8
xpFbWj/e8OYtZXHIEAIHf0F9N0ra8lF7eCAs9YJtNyJ2DqiiHIBXO2jlphnRkUl+XtY8dto8E/MV
74eA+YNjqP4hRPKpYosTD9nQyEzwRMCg6nTOC2QIZBimui4l9tNBwL0k4khurU4HB8thsJgQt3zO
8pYXj0F9z/GaOyVvTtYxdBeuRYy7l9yCNkEiQAUyMA3ZYuAKEUZ4+S5oguBWdY7NIAu/hqBrF3VD
z+i1FXAqoqZc8e1gbfuHfHHPV9yge+XZn7PpO+id6mAn0Nwcpzm4Q4oRf91yCPY/hxFk9dkuxqfJ
MrBZVd28qfT/2Duz3caRbIt+ERscgmTw1Zpny/KUfiGcmU7O8xxffxdV1V3V1RfVuO8XCQimZDtl
iQqeOGfvtbHW+v10TOOa/gYeIXaIDqyjCP24i53/uzlFT2KqaE93oO5aGossrOuqYawYM+P1kstc
VyNq/RpDBCAOl1EjxmIGrpNKlDAuVFpyliq2L1EgPmwtgm6Q7rMh2YZThC+udRm2WJhxuciCsvum
Mw5nPs+wQqS7iZhNSiVMJ0SczWUCWv6KQRUNYP9WzqGNmRZ4u5L3pRHEG7DOrMkt7/eJg7rCFwod
0PxFOpAJxUQAUMH4MtaSSLmS/Sru36s+D4R4E7euoh8FkrXblxHpex4RI1ZJmeREQbVvKPpcJ9rU
E+XxOdXd11yLigOYsXyxbzsK2iTRxEqPrUubRwoMaIS7WXyvXO2H41f8PoL14HohU49RlWGWygxH
no2J6VQXXJpwSlD9Vs+ASFjTHP5MT5LpCokUqPw0XSuECcvEscj4gBy7CoqwRv14qE1kyXUBEM4u
mLlotvurFGz/ZIm/XuVvTm/u6gjSspQAaaM+fiQ8VwLDwg0pbOvMRhYWD1owJKUIlVGcv5eyZA/p
aRmz+zFH3oL0hms8cqh4l03MyfLil+lSqk4Wka9ZL0+6Sjn7scnDVzAf6nJ87MQPPWRj5w5iw8SV
2ZHf7tOCkqzXaQRUBVATZuW0Me0+vmglDUGhjsIfb0nLVGXM4mMrRLoqjMdSYRqvPFZV3dZfNUl2
xtigURuHFy/oV6MWnsfROSrihteMgtCixTc5hQgs8bCsnAp5Q1QIuu0dFzN66gkpPmSsIFTTahpz
eUI6+otuoCTBW6IvSml9zkRRXp4YZ5nXi+U4oISDPsClKKs91maIKiXIhBxv2cpXhvYA+pgSGUF+
pMjPoBmDsoMhm/KHja6Pw4MRMCQU40Ssok2geJ+LrY1bZaNM99wPbAvcwoh22FmHfW2JqySnfdf5
1slDQnuza2EvaamOyzKqUeoNfblu2nm075ZMjR2fHm/CzF4T0aV1GvtQIZOMTEQ6wocCZ6VZc1VW
sYpVEGOlAs5sjBAwabHQY3Pz702jyMLLSiJIWS6u4ZyIi7DrsanH915iwjPI7Vp3rJQoCMyDLzPj
OKkQeb6PWCNUtLVBu9BxI35TOkNPt6f3GQhETb5xpxrpLXLdb75bIGuoiwZhE5k4oes5zJgUvoim
2hmgiwiL68JfQ9AnWHsQceYCWNVUGscyiq2XqU8BqGGQp6ll7VQ79ccpyu2FH8EDSVVztopRXqvS
egqHqXs1SCIynUq8WZazdwInI3XL+9RiHB/UcrApawnE3iGFTBtigN5Fj7/XyH5FOiHtBcbYbuqY
/WGqeVBiZIPdjFG8Sekdjq6bLlFgmAREGq9DlRozex+GLYwC+xZDHNjRZqZT2W49ixSpQKO17fht
eIoDUOReEK5sVyu/hT7vmLICQqQ5G0TfP9ZDl/BF+E2DFII4FpkzUQ/HvPLaZdI01feCspvi1mh9
/SKgQlxHx4HOMczJd5TjDBsE1PUKdwb0EYKmqOiolVyNFjRLBuEpdEEeDFpy5D6H+WM+mCzoWZ4f
emUdzCkB+t76Ek6zeCxlIZ904TfnKBZEE5pELcYRPXYrb/ZliFR4wEqzt9Lis0Vudc3RQuDwrMhQ
L8ADUyRTH7IPl2Z1ibj+LJBQ9UvAa9ikLLWihxrsMOJ5yxYBwc7u3e+d5gaPIUDBpV4RztGgSDwC
AyKOKjRoEHEzK3sJGD+4mKAW7OM9woLnP4tcZnJf8eCu4A2aJ6e35MrLgE5nI1bBkX7ALWl6kr/G
WVQMakxMN8ccfiDKRmdaRa9+3WnnkijnJ0GMiWv78jx4GOEcMyvOps5VdCqeJKE1i7an1IiiLaYL
nEVFu80FKGprBgOJqHzTrTbbpH4nzmSjooFtyzejtm9tQdlkac2TCkJoeyb9TRkZ6SZF+/RmNtZ1
nIijquJ6O6Za9qjIhc5gS5vhaDEg5Z0qBwwHxB24G0diybH9LzoPXy0BVC+j0GGhoJRdEW+IXdmv
1BPavSfqtelFAE4C3xQawd6Snn3IlM7qoCOTaBkR723YuHSFaOCIRtaXzFUMcO0o+h7U9SXMg6WF
BuMtDnCpkJekXu2Ij48fNjHhRECD6Jh4l7zT7XUv6rN0suHgypyq1K3rD91rt72nuq/Jrjeu7XJa
5um5zfr+GZnsnNWrDVvBrqMJRu/iD4N7JV5b06bqej8gxr7ZwiO+FF72HDZJf2PB72+NhTkN3tZu
ABsji2RCVvnPG4Nw9HWc7pOkH0B+hcklQJGzxZU2MkkCVGT2wcnmWe9Cnc/d/cNnk0NuEbhwQBVs
nTUPdvBvn5UGYDt0fKgMhgPHZ4pd9zTojNKyaHo0g2I8lqHaCIycwbJl4IDrPkUHvSqx1wG4m30E
uU1eGYA60qdQ10xW5sFg+8uX9JAPMdxsnm9Ja0HOKU+kDurym9LYk8YWAZikeRBP5qTdU1eXyUNx
63sNpiWZimmcIRLt8ksgEdRmCGVlRACOFg+PcQOWL5s97a764VGXmkgrDTYUD67tVOgzmQ9nKOQ1
RcdPyJ2vGBiIPHxGQH8G0A+8ANNlLq8aEmuYI1zEdBpfFB+ZsdEj6rZ+4D5QRnMjplnxl7UkjFXt
tlRzA4oQa0KUfQSg7vcBJSRnJtQVK8BG1YIIDHUAcaTGt8wLWGvTrSJsiA0CqnV0NOGaOTN7A5y4
hMA/MzRlAUmiWdf1GdpPJjvxQ9RrL53EzP6KjWNNvjtu8/bNDSj6gdp65Vn3ILbI3Bfsjn4NfhS8
5SQrJIW14tTItn4TIodu5/5i7UcvYpz1tuh2TddsDlxUwdYF2ZZ+Kp8TsCKyG5jcdtPm/hMywM05
m+zy/f04FSB/CzvZQlqbNxCiLmD6Dz7Z3Mre43xANeUCuglpqaukQITSYs2xE9CLTVuwjEoanMLh
umEb4/KPB+5f/XZz17en/ocDGWKnMuhqoijIN1FXnf6D3UyUqKFb7e9fGZPG0kH447LFZbvvKto4
GiqJ9OH+JYsR3cMPLP8kpWTkRrZMeAab4B6HAEEq53LX992vpbQFW8JQWjlJg32+JwzR2MSVuRlG
t9sqiHflHKYR1dXHqGHvT6isJnZaCE62ndXdUocqcaRFyIuRLPykPBRB1qF6rza1NmjLNMEkwWiX
IHBGYNj2qw4LD/xLf40eamPNAIVkFwT9LREAeuafozu9yWboYlyqb4Y5gL9lwjQ2SH0Cnf1TmL5C
+mLCgMDZTUW+rnqCVM3J7BdZhubAMtGSFuXWbTx6tEVMVyz7mXfBrTfkl0DZkPiIqRRxYGA+iwhy
V3JigGTsmtj5qJ3umjY1nUFO5JyNLu0vgCzYOLUO3xY71c88Hfd4ubHB33wuiMh524PQewS1qv2V
jepEfmPFJBv2iZEsW2Xh6S0nMsMAo9AteEwk8watJRUyUK8kYMJuUGJtdpSsRfJkToKCxBHog95z
5MaDPjLCrRyKL7Z3bkZOxuzZcSA95hHrstwk5GWAIggvBt3EzZCQoVZ0Z5Sq3djVy8Rs7bUeqXVt
vtH+HR6ASJ9kYaC7019Dq/3CeH8Z0maNPQKBYGh8gJVlaWK6a7v9I5TNm+HMRs6g2Mep+wNGJok7
uAMMa4lsDNcuc9cHhebeAjpY2EfrvYZr0TfTCjkLeaIFquda9d8qbXxivPluhzXO3jine43tggo9
OOUuAGhDRgVdRn5rmJFWFyE/kvHO7B5tAzoWAW/YaVC+YNRgJ7iXMn1ibn5l+0y3KrE/hIMPJ1jr
Ybd2ZzaOrddwqNQbr/rJzSBqwWeMyNR8KrjgoqzpyubdFeWGvQh1gwZ0Oge3q4FqjTwaAAXz7iB9
TOBpGwins4kthB+Xh3eV0OAeYvx9AxQDaWn9AqPTEQMc9q+YkGLL+UJ28Kj17O2jbDe7zReou2xj
LieKd6IxV+m0AdFGrveEvsUiQILRTk7oAYswUzCYzixwOtqlATXvYA+PouqfwatCL/DL76NjkQvs
0KjM40MzAY6OvNpa2pF28cksSgN/iakjww7fdwxZkUnqGpM9UoaYV+ZcD/TK+zWUpKL28Us10HOP
aqDNBfMwWN4/PVasYoAO21A6FgUyTjPQj7gVR8k0HYqHK/uNr+O50ZS354rNkMRsGO6TUD+NF3b1
3ydV9Buk/wWoLxz1rDrsME3aBmV1zm1UuE7e47DTBoCEbf2ERR2a/jQSCsFF+yGOO3pRUcmWy5AU
K7Z1sjXv3OE3YFJMt76qij0oQbLSCqdbBF3HbgKFjZQd5gRZsw7fgPPBgKkKhsh1uvPltXeN1zjC
QB3SBXiQdH8XXKxQbotxW/ddvxwKdPuhepR9up0Ifl2EfrhGtaktkxioDPOEC/EbL9CrcHf9VAql
V1hyAYT19RoUP6pUvtn9OG7RujRLkUqxbuYLlhakR6iIg+6ddCchJJzn54PWewhHCIMOTJnUlV++
4cFRaNdVp5ULJIH00WyY+vh1osHbeAEkddeL6DfPBRUoLLoGhCryiec3fU+l/DSN7MIw/+oM3c96
B1qFSjq5tFOFXnHYor0jyN23PynSWM79amcn07tgQZWKtJwp4umAptOT6Vs7kQ6iKzIPEdoUJWe5
YzGdIHWxWFb6t7LmNzpNbW0q+0D6MKfnaP8oG3nqZwyTjRcmd8j2E8HH1Cd0DtphP1ooUurso6rk
cppmBMTkbPvBePX77DIvgeTlsEqYTyPTSTfWsfTeZevle2aVe1zUj86AaLWh9BmU9kl8j2c7z7on
34ymRGonafpQhRnTR5gSRwIK7NZlyIoTHAl0pBUMZtdAf9TKkxWxCXLar6R1Ti1We7hFCm1AHbeP
RsHwO8/7Y+D0J6fDxZDZP1p8bE1tnHN0qKRi9VxNvHUZOxu3SgC+W8ET/peN6qKXOa1A7ywQPLsM
xswQHXnNH+2s3PKpOFZN8z7MrJlYP445mUiR+NFR9c2atNxmWkkVSia1jnAe64dOIgqaDmgi09Tc
LKl9WQMFe2e++uqbHuQ7v81B5eurpB0gwLYQDVIHQwlzmgc2RY/a82D3Jp9dzhikL/g8kIMXfblp
SveHaXvPKuIETCSYvAZ/QONd4rDaM3//6VgqWKgADoDWt1cv1JlczFzFXBk/Y8F8RzINYTmxjL3Q
s4SQtGAVheFSj5NiV8eypghycX1KkiOXmpOdm1gbNwV9qZU5pDRpLLPaj0iffrsJ5sNw6p+YY9ww
8M/N/rxdjhpVo95h6KskWp82h4x7L5DGuZBCBsRaff/SxnM2MtdeJygz3HDsl0HcAl6EDcM8yYvK
vZhvIh+zeW/hfAospIVVdRgYEvG5xpYgDJ5WrndsHxCs7u83qYkcpeW9YqxHaUhoJEVLA0COTLg9
TklUTwLNFCDOBV9U+/uNbqITSxqvR2hkX7JSOw84Svgoxas6Kd7rprceZitFVVkb0NV7z3R+lGo0
t61ewwesbbGse1rgMJeXekE2eWsClmm1azvPuQI/fO4MwW47YysYVu9SRzNIcQcE2bZ+KIyyVJnv
VtbePIuqgLQJ7YnJDOk6Ca01f+rCVdh7FjC4eNbD4SkycWy9aynLaRMg7oWjb7prmARvWOHpLbIa
uSQkNrSu6EGG+7glVZjy4akEwUUxCw62PMpBuYjImQVK68XsouKqS6zROdf2GC++pyl63OJVKbqD
8TgQyuVGOyf1viFA18w4JC80waXDAhYg0lmjlkGMC2+D6k4RHLnkysPPQD7XzWzneNZxVLSrBXtm
ltrDOMiT3XjP/uzCaoBfTENM9SC7Q+xrX01AHlX200BZDJ5/F4oeez7Jkv5L7sFpLuxoE7bi5AzT
D8MyXmno/rSpjtxuQJpSiQ2G5Y2mbeuowxRcdzeVW2zdrHg7muFEhwnoMFTcBYmkOAeRIPk0OcOx
9tba2L5PbK54q+eUU3Q2IsUMWY/RDiuYt6pNXCH8LeQFsT4G1TYM8xcvZF6YNSPjv3oDV5n51MhJ
SaDmu8HKuux9/prJ0o9l4Zyh+iMS6cLZWpj+aoz8zS3YcXFJgfPtNQEnGIsLmS/jSCnudENyAtf0
7ExPtss7olMNdBI4sdFUDOhehaoaDBgCiqFu8aso6F3CvNnyDz+cFLHRKGL0025zLKUtl31f7LQ4
jPZYHHJ66ZSCWr+1O5tGzjAgRYYgBb2YeTahZvVtaI+xF2Uv9ThuKsN6hdiKrZ2pYHQa7JxZLv+B
SILv3cR2EJhVB5ARWaoRZcseQwyXdgRjQ05EofpwaTshaUc8ZKDLKUrJPBDbGn2ohVWhimnr/qGM
Ugu1Qn8r5kT7gOkNsY/OOek18H1U6zZQ/wm3EtoeSUuJCS3qM32l1YzfDnjCZ1EF2hmD1lel4cOo
IsDUhR4cy1ic7eanEXVPytKRtKftZ1ezf9AqPum97q0My34KhPVix/x3dPESt8Jj3IqjZ7u3FjfJ
ps0xDbbtT2bQzw5SqqVp8pSCWmM+ZH2fREBrwjn7iuIH4XUgEwYwhAI/CAjM1WdF6+gBV/jHmLEv
89Mr0N6No/JlYvONZQeQZbDTVwUaEcu+yfCSM9GmUgsnBL7CCIZzPwlo1lhx0rGiO1cUm9xgY4Tt
fq80LV+6pLouu0HfWY1Y+743PU9aaqyl5p+KabjhDH+KM1CCVf2z1YzkwegpCFTPc+5gLoI3wm7R
vQPPQMzgmV9dH9JG1JhjGibvGNOtZmPkyTm3gmGvDcWzH4Vv4+DGq9juH2kb1FsbzFpjV7g/NQuY
wUjQC+2ZswgvdZtQp5kVl8sy/0BZ/TFJpjCWzVMoKzCA3Vysz60son6MpTQpQGI1NVhI6G82vNDE
5ZJJkUUg4xJeH4vMRSUoc2uGeSgitE2RkdNh2uOAMl4jErFeOgp3C4orcRCTJLo+IpZAC7lIu9UW
DAUd2LIFIkEYHS+zzFd6wjhYdHQ1kCHoxScstPdesVWvjQH/rJWeWHgJKIgyKtbBt/ZA1fORTWNI
AWJVmKJii92psMU3qTU7UJ7Ij3uG3VI3QRiC513GOjlJNNguWvY69I1Hv46taoIg3G7HK2hiMgfM
CJxQxMhtqNyvYoJlgUTrq627AxV7tfj/uLW/j1sjtvjv8tZOnz8/g8/mx2f954y2+w/9Frlm6//A
I4o8zgTo7Nr/zFsT1j9MYdL4MkzHxEKmk3T2e96aZhj/8GzPhTXNDotgvPkZ/B64ppn2Pwhi03WP
ACp9Fn7J/0vimsFv+lPemjQtyxAkwvHkyHGDSKD/e97a0BseqyEJ4sFs2gKeEifHOmaQYMovwN7e
gpz0kQ2F9wUmZoFKqX6gN0LJglUQ9Gj1LsbqsYZP/mDWyXdn/P6n1/L3hLg/J8IZzn88P+FgU5GS
18kDw8nr9+c8OMunnaoS2k2DS4GfZz24IK9ZmyVakGKyfjoRE8xST8+OMH+qVqHdn6CbTK/F2O1h
EAA+gHQcxcyH/v6Z2f/5ygnHFobLP88zbUle3p+fmV1Rl9k4kRZBbCnmyOgjVacfQouGBHbNLcm1
QF0gjmF16Z/tIBzXkG/I6alwmRAWAok88BDSAUNjlsk8Ednlwsr154zkaC5s5JlUX1VuvKRV1zHn
EbNH/optO1lyTUIdZ+cH4L+MSYaBjb5If+TGyfawFUk7chdtac2mA6zNOrupcQbVR853w6AU1JBG
La2hniXAxoPHakPHwnqBAAtBworpsZdM1p0RDLw3uusOW+SSuApy6NkEY81A0qBZp5ykIhpC6tUC
f6Ea+kB//wJ7c9TfH1GA86lJcIjDUM42PeGa+l/eeg+KWeDGnJqEPlnI/SBUtGD+p6bvjjFvaltN
2mXqaOk0pJRBcP9ulFH/XNMwNjv2nUbjRIdxMr6h/cA3QFt6IdgNbIfhZHrdzSpdVIC95M+FOexl
gXkqQdbXhblgUJIS5QCzF9wJBBYl1N7wqI6TpuMCyaBrhZuVVNQAIneV0rAFwrPGL1KfO0XabNHm
EETQ2ekyIXFuOnUWY1RGnaRDKV/tJEO6RPXxanJhUOkpnWZYaG+hMMe166qjtLIaSoE9nbm8HAaG
LFGfV9vBl8W6Kqbz1O96C6ikYbJ5AFzmL9wJgaGyUqqWST/WSUljN+dENPWKTYnDPs2NIL3IyYGq
oUS8sBokYCi4j2NmPIHFL6656TxqA17/JISE0E4ouQYGgzgWk00ANqPUY21DAMB7Hkr0Wu4EAKBv
l0Y/BEch8kuu0vHx708B8387BVDvGNTIumMZ7vz4n9IgUw9UtYSjsUj6AAeLgJNWOsbZqp7rPDWW
NSBGnAEoKzVjB00K+ap2YE8LS7bBlFfXySKus9XoEV1Bu9LEx2WRwTrYH4wFxBm++K6RIHRCun7/
5ZkTifnXk9eQLFe2ycrlMrj992eOZFtqsWUgbDHaYxCYDr7HGZFsEgNja5DSU3rFceHCzdQFqnyU
VYs88Q4KlQKZbdGqz0a8kXG3ZjLSUOp74SqGuOf0OaS5CvlLgqUgsdWz3tHTicQYEOgzEISWeKck
VTUmLga8f/9XGfNH7t8/khCMXKnrlo4AV1jzav2n90NoJLmahAMuRHFm7wmoRs11Wlx4C9ENS/op
x0ivvuXFefL3jtYReK/YGTleu2cWBGbRNP/LBcKaL1D//pS4GnJddUl0YRH+6zLMILSqzLKcORZD
vbY0ge9IKblk6srFVx17P16zTP6Ea+PQ18QV0MXDsi7FcQxnxe88vTR0oi70eNhXKmd6ARZ/HcT+
QZnsk1yKcnLC8MZDY9jEIVEBVoXpVfI5bMPymdejWCJzQCjnNf/t9f6Ps0iYrs7lz9HpqHtoG//9
9Xa6cayVT1xHYOBJllH1TOJkw659G0cxDW4LvKgT456OEyYQDGthEvmzkJGkLjEDnfimoL4FWFhX
AqJoYJTj6u/PCe8/3gDOB8uyBPWIRw0h/1JBJAYygAE8FNdB0r91ab4ks0MgDHJGWco7YoUb1qSc
U+ga07TW9WbaayEirQ6G8Y4Pf7iCbnNNS0H8RZkHN+SCNelRnfOgWalxdbMPCZ7mStJojUa/qFeR
Nge6G/jp9ME9BWH1pCTE94VjdG+1E9nHxjCy14zUQDzkqGCnmYAAbTleR67zHWBxfgwFtuQKGipt
KAJImxGbnshr9PneN/ZN+7wvm4WYSrEOOsl11GLIT9RjwUvO+CQKOn3ddnoGA33v66VzqbV4r+wq
ODLvc/JCP6NrfC4qwUDLia5Mb+N1UmvGKiM7VZNFc9vf59WNq11Zp3HwYbgZJsYw2iTQsDArDtv8
JjKMZnWqM/91RIPFujubrRmuacnEZznRqWyBo2yqXDQbCYGltZyQMI/2Zti1i6k435h6gZjerdZ/
/6ab0jT/8rmTrmtT/kjOT/a60v3LUhDopIX4QUidUBP+qgEPOhGhQW+k9WFE14m7d7FR7KPEdPcy
LT+1XtdW9/vTIGLgl6rwtS24kiktZ0Qjy/oGazI8dPQ3jmZSPjK01g5DLWA9Qsr8lkWY/8rGLc9B
ZIqnpvSu9/v9gFwa+KYj7eig+ybzr7YX4g0TNBeoGNRwajSMLaYBbtOUjSt7NA00skHzIvUG0wkQ
H4xiHDplZm/EqOtLtmj1C/bMaKds+G/3R/VS74m0c8JFQ/v4ivBpExoVLrWR2UXoOU9ZmjpPpZTN
qqo7sCvzfXU8Ok9Ojng4b4Lr/Ttqck836DbgFM8P3m+8KH/MUDScQOvyUa/HaQ3jJz4bMKjPhRZs
hiDHIjMf3e+6P3g/TEc2kTVOlIXSaZmkykSWNpIQgD7SX9tp6x0r3/SOAaEsiGi4fMbsQ09Fp+AC
3L/Uneax9g1BOdkEBJrp1ouBuXuT9lOwMnrH/NOhGn1jW9Q6BWvb2rCZxm5nl+X0nsAszWTWv9Sx
Ph2azOP1RhcHtNH9RoHFpiKloRb4njoBLdugyxvek8lfurOaz+HTeuyiyDhKNQWbzsIEW6jGeVRV
ttVU0hCc6YXrIeZy/WCPKIYQVcQHzax/hD6yalM5KaqQdDilOYD4SLPVhSq5W2WtFvNpwEAObJZl
uy+j6aEPkPnEM2SSoUQmqmtfBifD1fRXbACI8H0FQWc+BEtf7ghiQ/ARhzi5o+qIRTu+YhEkxLTW
YAdzqQMKqiFc7zGyrWISIa+pE7k7vZ3r+Y6ADeQExgbqwnAbC9M+pq18N5TZ36auYgoeG++OzODD
z0doiMh7jQLIl/N36Bn675QN20q1Ky3W7dv9JpxgkAwjQUn3Q9PWYUi6FKk6AJjbSHP+xvePMSzw
QRhPlK/1C66UB7CO9S0URv2Cx2WLY5L+7fyYK+InPxHl5X40ttaX5ub96X6kT9bKrvV4GZhBjZct
1E73m0Az/ZOsau3U1lQ3Xcu5NEVQGKRncnv/HpusBLZrcbW5f/cfP+zNvwavBqdf8+mEnnGG0Tjc
oiY+9qbBy8MEeOPnATTWyLReMhUtYlexyylRvWInC+mtI7FD0jWKc6u/MWE2T/d76kJ9kPugbaeQ
zN2+hhRME1FfJpCzKUSYJ57zqHgaE0j+APDOPXFdUDCozfbUWGfQTXTO/3XYjF1zud9o06HuBYFI
JHv/dtOXnOIhZJ/FWA7iWE621oEa4mE/UqJcCpvFyTHKbVsHqLjqGA9lY9COv1/I3Dph8omhYu/E
kYMwezB3emNZNG7nQ0hNfLKa6/17A28qz+6Qb5z5EsjEzLwGrh0cGHYcCClYV0NpvXSJa58NoAV9
wyvWzEcWR/fHbD0l+ZAjAld+f6zTu98e+19+bn7MVwVUCYKwN5pRTldIwBr2jBTtz3x4v6kS3gxy
bhWhJIH67T4Tl+eizFxqk3/d53rszklzveltHxP2olgi8aPQ9SQIfT6635hoc6DIkSdY4azZCfQE
tNDc4WqNHtLsUB3vR+18V1XWmGt6Ln8Vua2LjCTwSo7mJa5Bdi/U0ZtfuoEspWtJoPsFmRrKAI4c
DeBOPhTHAOPIxQRr0holSDU2YMl16L+z0XAvIwIt7HS4MLtOT08Z4b7Xiv+htnV1SvRulhtowJLb
OLuksUHP2Uq1HIGo+ED6nl0okgBUJBrBxco/TDLVDlZno1KcOKX9Ql+HFgyYQsn2ES1p+5jNXwWH
fPZn/HGvYqM4e8p6Ygb4pvsDdKe1fZF6t/uP/HG/bekvCGzE/n7//Vtto0feizNmoSIGj3Ud1XsZ
VkTzRNFpLJCy3Y8YcOFlg4+zppfl3tJMFkfdr34ViBDqRUQEmsOF+bGsTXlrCAEkQsA0N+wNP/3Q
lqdJy6x1A19nhZBxejEK3j3PrUg7KvrpxYsKc5MVtr28HyYNS3mFqWKJ+A0doz1tmwi0p5VZ+TGK
iOJIIwXTp+xdRZPEPZIZK/Y1e8xLJ+WBMNLuYBbDdBnNAgOGTe1eSnG+36UDLMauAp7U0/MYWetg
76xZKN1CjVm3iVWtmCoNz2Lwq0M3hqSbz48WgbSvxGwzbOfBrKNFYxblAeQV5Nn5rvtvGwv1CNMe
EWRd4mMzahLohD+ERzV/1RkNsHlfnVJiAqIWbU2deTVOVTNbkylFkl5VNreWeR/5QYBr56P7d0gz
Q3lJT2Db8ztu9nxpMLTi/f4d97vGcPzpoN083u8KJovIhyQBdTZ/f9k2XwSflIdmtK9ON1lHMnrz
JzBd7jnpJBkpHN1vkgGLT4qhEdlw/ft9aJs47cMM7eu/7rNMnG52Gj9WRcp+ufJ8aHjse+hSyWUQ
5tVz58zXqT7+eT/yOlU92+YyJoPjdr9nDJnDEgW30TtJrwMxsLgmSFxuoinsB6CScncv2ctSdbto
NqPyohm3eL7J40+dnavlDcM+curhmMmQ94kAX/LceubmCNqiM0mx5ckNzkico/P9Hlk4waGERm1X
pnutx5qsX5uLwXwEXtZ8jJrX+0FHjB+OcO0kfb88dULb24ByWD2ytFzazjRuAi8sF4ltTwfG42Kk
I59CPIHQOu4VaVZ7YnAZ+9j2SWtS+2Q0YNwrii/g7r19QsJvn+5f1azQx5af9AsLOoviE9cEhvFW
kNzgkAdGfsZXH09ozA38Q8dkRMsv9Aqhb9ASLc/fPsfv/PPYjpNxC2u+XMgod/cwBolr05PgTWOV
IxwuIFHSG4M3HBqMor3c3Ld8ZnaTWY+LpLQFKMQ62WO+1G7CqvxNNFckDtEoNx0G8GOpNevKYNji
OaC10Mn1jEqL9tnhIvuU4k+nJ8cRvjEYiZrk480EZFSjsRpKbF51VU4nEoIwlg8WrivD5H1C94WH
l/4nnAbXGo6GMZFc0Un3I8iNJ0Qe8J+YzK9aCVAc69I15lmchwmQeaZHpgktuDvWvVeg3UDurxn1
ykz24AlzktqQ6rZo3nfCa9dGE6Kt4ukTi0SRimtuWUAQCiJjQglRdCSt2gCGMq/UO8rvQUHbYzDm
xBrym6r8xGiDyMtmB9pgplt2SZ3tEcRaXK3i+AS8UK3Dsc22heNpz7+9ZQ2YPnxQwOIGdOrwqcXF
D+f/jta0swgEs2vZlFfL8uQWJEl78gdowOxKILpZ/ZujazFGKGj9zPLDdQUaligUx7rYw8+096YP
mhjYVPAaP7IsD3tdBZsYHM9at4Xc1YSMXbU0JYcNZDsuUV5ui0BBSBvo77js11lZvnDgZBMmNgyA
gDp4weiIqTM9QU4hw35OPTN9ElUAEJKjobWMZ2vrom/qmta5+vOx3wiUBGQkHyOL0Pq2o3m2y5mo
0p2IL13Wn3KvzNEV0/CtvYgyuAvEo0c28EqArSUKN2lOTRa8keOJXyf3ho/pfyg7jyzHtSzLTiVX
9JGFB/EA5MqIhlFrmhlNeQfLhTm0etCYUo2j5pUbdI/4Eb8RVdXBAml0OgUIvHvvOftA7W2d8Bv+
OnMZWb5xoGcwwzXDeGStxPHltyGCEGfqd1KHFaQScx9YkzpqFilQyJ5PjggESbry8e4eCcfbUNC/
9JneHvMYqPVA2Ave5M4oz5mRk0oQORpskCI+O5zokqYWcoMYagnTfkTH5SJCD3C6t00EbD7rnu5P
ywpiqWkYneP9L9U4XimGnaAJpEYAuqGDrY68COaoLN5iLQrPXhpvyNNwFo7o4QPMLxnefLFSaQMd
vQO2kCQq2jclVT1nZnj6xP+dSr+MTpQ5Bmm3LajwXT2UxZokkG4HvCC+6XXwBqGuX3kepotuxBUI
NiXc1G1ZvgU4CWl4V9MxHLnekcvZbbFhc1ItmCvYUlgnl4v3fdFDGE10BNv+JO+LpWSa9D26xR8e
n/9Rls2jHoTiSaAwW6kG4/X9Jv5b0PV1RVAbo4nR6OPrfZWWAanbJp2ks0jdBKojt18kEUEbIeSb
Mg3vYtjKuwBVp0ESoRK837z/wR9ETHJO/b3MS7shjZkEaocp/TJEKLvJUoEuX2s1jiyCL3sM0R+9
ktuyMOWPLKs/cpBgB73AhSUpK45col1EISJ+Y6VC/nkxaavMiRI0Ys20cOp2YKVUvBiVPXGuh8OW
gJlZDTZoBSKS64ujN2cie8vnXi92ARCXva6IW9RQf9wExIAnr37TW8B6tlV4z9W+qTztoMxgGwOU
2VX+NB9ZbAornED0YYdutZSFYseToA3GFWSZpFCDHHokhc9+FKVeruM5UPJ+Xymccm94Kmx3gQ0W
nusj4j4nji6ASSCZGVx8Tc1LdvQDv7th7ux649DlpDfIOgw+AVI1nazfwrTdpmpWiSj1VjArOfSO
Teen4VrQaw6nFiNcNiQdMQAjoBX0DxSVZCEqVx19J62P972EC+0imKE0ABU/isLqrg7kHyiqPs5k
See56oKbLM1iy0+kf4iLwVw1sLKPPVisI79IElSYdvRpgn7ZxF27MiYUiKLF2qDrqb5lumhBeSA9
axgnAApjcC2FaI+aZJrtCYERwbQqvA+OvfIhsf76kAAd1/MRRsAEvRMM7pO/L516mEtfoIdNHa4b
BMVjIcNllvXVazzq36KGq3RpgcCC/GkeMjqEYFGqIwbfL2ivs10zolARWckRPK/TkEuf0ol2IXTU
BaukBYdlnNraPlZcThLFaEb3sJDrtUWIYVOjhZIgR9B5XZqgjIlTDPK1Uu21YtjzYPUipcOaFBvb
FLs8ZiUATTO7ucpnKR7XDFaaBO93bpAkpcLnLB+Hoy2dgfKfj/KPm95UHI00QhOCBXUzRdqpKKb+
x/D3naD0ft0z/ynAxbMWKdGaES6/a902E1fSLl/qTXBThmVeR70m/YqI943PJGWJcENilk251MGL
pgzHILgxfcpQ8Ai3LhTOyrcbfZ8BhCKtuUC/KfBW0je5uUH7MyCzkUpaP5roDtbExJL4WHkQq1ok
x54h0ucaI/6jRdWEoh00gYJB45AGxaoGpKyu8wMnU3x/DzMo64bIgMASO8IX+A0ra10l32sFXjig
v35gdQMNPTaqV5RD4da2NUjm86aQ5XDSPARBEf1keFdE0du9cSTSubgOTl9cmzL7apJvga6c1aKA
tl3ZJlA7p0ovcR6kF49iY0lKBjOZQtNW1C7NIQylf2Lg1BJ0niEc0xBTyii3TuNM3Z8AmDHJY2pK
A6FLIxzaVry2A8dfDASj75nanIoswLGku84CLkOzhEzU7g2IcRy36qXAqI+Kymk7VKlBeRS9Xm9j
DuaFVctko4An710yEwBG0MIjTeNgejJak+WJVqi1fioVg40r6PW7cIg5CxxLx/xJNTU+eCj7Hm1b
vAD9j1CZIUAbeyIdmJ1oi7xCZId1Hf1MTsJPmX64PsQs/Gpnr/fFsWj7T1z9+TtztBO95UvZGdG2
8LjQmKgFH+vES85RgaTfUWu7rt/yoen2g2VVV8YSi9qyvKdQJygzUdWHVbZQur26X2MsFacs5aTT
k+YbppX3Puo8gzYNwy4hgeZcNeHSGikBHghhT9YY/M5VZkE1ETM5y62fsh9TS3yPPmRXDJbJSTT6
IwBXtRd28QNg04D90Ag2RTtgVAAhtkitOKSO9LTNkJBJSGZtuBvnOCnLeSmj7NL2JnFeVFIHe5QB
fv6mvt43XV2dgsRzvvih8U7D5ZtfSbj6CTggAxnBBgFT+6B6cPQEVmb7eka33g1/SchAbhyyccdi
fhdg/d8RvBTdinzYNqMzvCPIH7ed1jarQDG/LTtr2jrMA/na8jeN43RjeOG4HV2Ltm8+V1Gzd82a
e1zVpPaD/TF6PrERIkU/6fjQGkWGKjYRUXgK8FUtxiG4YiwLDkxPIHQXbXGTPoinHKbcG0N9vhjP
AcjLWQD55aMx9aBvSHw+MKvZhaC+u0gxM2qyn6owb5WxVJNtHxiJRm00vjcukPNQ5CzqLCTTI5kp
NoxqDAsdizRe07vXXqxI2Rv7bk9ECgx7csKRp+AVL/q2BSbk1S6ElxTuT1IV52osjo5ht4cimrko
cXgz5k1thG+SHIaTHiSCHyTRCk3ixNverAH5++SFZBF6NNlbAxKGtv7ex4glB1BY0czoM4iGzKUX
3Mp5wyf8ZYBXcYwgI21/LQ89S9VrS4YU2x0WOj2pvKNfYgx2pSkPiFerNAhPVc+yitKHFEcXUa2W
e9deefCeDLpfhuqr3Wjjby3G8nDfEGlpbX3P2UIniC73TZUml5oY1G1RdAW9jcxbE+swLvVU9SA7
nIs1ZN7GqD2dq39nr5wWNSCBYvoDU/Dgk54+zbro0JuE5BoCw4BmNU/UclxfdNu/ZqJF80ybbhn6
I8GuedXtXd3p9inxdA8GBeQij/FTmI6unuOq3NClwj1IXOi2U71cdV6FvEwnX43m+EdSG8k6RWm9
sUYPujKJYQjFiSyhl3rXzu5Vg0G5SNx94bbZA3oYXMk1IY2yKc+h1OOzXsTrcE7TMAZYfrl3B4TF
HIFjydlQ5ut0TBgYO32EI66WJ70mhlsDzX6cmKe9oyotrOYB89nJIDaPTKS4xHCMPMNG9kkmZnIc
TSpS0Z4R4pg4k2F6YhkvNqVmomQJUQZxJcq3eRRHu1ibuaHQstaW1ZB/5CXP2RiYeyuTuDUm2e37
DKaSmJx9O1nYjGZ1yegHOOwyR3+IIZ8RvVp9dUbktO0+RFa6q0d+RYxB41n2bR2IoxHkUxBdGbFq
AAdxMnuBfths3WOtp9D2msDd+x0Del15sAEYRqMOFnuPRJp9Byx7GigBKcWdfRExCMGj9eSwUNqT
dGMyPhgWEjjAyUN63VHp7Lt2eorz6JEgieDYdaN71CVorShMT55dPjNrxdYY1mKj5cmm622+6AGq
KwT0dZoWWPZtIozBvSwr7Fyvjs2qq8yJu5DKYMXI+whspsiJrMmfCQbk5DHUANg7JZlQ+UdemZC/
A++tn5jIdFHyFEgYVF7snaqqjS+6pNCl/RnQbaXd65dYAwJXUN346dGvbDDj/bzr6ahkOgKDHorI
2U+BpR3AK2mXoVfNcSrijUiExdVIoaI1BS7DORxSBKxEQW4FUAjrErIQqxEXiT0YrahcBR4AznTU
Wb/OzupoTPkMUGWj85/eR8tJvs07PcjnBzNOXMgAtEWmoNSfXM969cL25rhJLx+IfbiiiH5RbUjS
6pBuSMMEQ0lw1sIwIjLLfPTTQ6VFN1Vb48EJmre8GT7m0GxESRxrFZIvkLoTwNMyhABBdoe7Gd2C
+BCHoUJs3vSmt8+aiyGwFUN41n3M22S1o6FXAsshagQgc53Q+cYn67mvYgFUk4A0jeP7ZCcuui2n
LsntlPFirKibKumgep8NgkWDcDUbanB0I62fsfHWpDKog8UZN+50nnwo1K6zOuNFCDwCQZYa69go
h60WQ6MJsqldtyj5UQHjySM2JEpq7Xtt4eGlLalfrRohEEz2+JGm8UwuxYztO3NGrnKWg2uO186Q
53oyh6XuhslJHw4Y5ppXM/ZxS9lclhV4TwQr4pmUp3SP1Up/KDQIofiP+YarhcPheKqS8dNIAn1h
4nohLQJ/b2eQsT3GYuk1Xbks0x55Rq3J82jnoJq7ANlHBn4MS2eJy7Oo1mUD/HoC2mUnPUvHKim2
RrmzFPlHmYKd3JLv6DQiO9Kfs9Ugrm3KRU2P8lcvUcNZd3tod3NqXfeN4/jbUBXWDTJAs0lKN9iZ
rtPt0h6TeJFl33ufKi2RcX25bxqH+b8t5CnK1mS4Ox8BeO5NUTjzAqUcv0z1mhBS41Vp+kLjgn20
BDOyLgu8G17d5trWEesKTA6ZR2Zcjgp00bbOo9Fq2VcF+2DRW3F9yieHmUHHLy4NdHkL8L8sirHo
SYxRpH2rqb+E0YcMUvsx12S+x3eEK/Be5w9Gvs7dHn6sFkBmgSOlj/NVGILMIo1xC4yt8zVCL/9A
uai9RTqWRFUodUu0sschKsPHVuco1WVD+DAlpCroq412kSBNSvJrY3BaJ4oPSEFjwq8gW+m7airn
mhlTfKrbcQHgLnwfomwjfKv9xqUbZlPFmB9Kz6YEXrfnKhNs+aVOtNaIh0y7JHiFt1Q8SN8Zviei
XPHHcD9SGHyE7iCWtj7wqU3+Uw+l7UjaMCSOStI8Y06YzlOY+8bMSQwaaCOSe9OqI1S24Fi3m1r0
P0x4Q89h6rVbfsH6xh6aF6Qo2QaPTfza2p+8J/MtcJrxKDmfsCD2pwcjQCPfW4CfMChmkMSi+mRN
IZiRmEAX0Tx5UtZfux41BhedtWNyEFneJue1vnednR35vlGydbBko8CdNm2gcLWlJDyY/rjFZ/C9
L7viLNsGfm6Hqw93+6IaJtQgtSagsZOtlkeC1oSqTMS5vjrpb66v949k9WGwszP1Mbfx9Ia04szv
MDJoJPvhxCEpWh7HIeZKgKtn6RD8cxy0YeTFKOvDT0liQMSs1l47jLvWw5KQiCUx3q2I7ddqkh6w
Qtp6YR6Dje7JwownuEDGCNVIJ/xg69l9eZAoOtGDEVhltMHj5JfVUy3X/HTqqxkbW0RNkMzwVH1E
nn7RgkTfNQa+fjALhNzYXnDo3WF8190V7wh9uwnn0GQCeCoUnQWL1ashE3+DRwGSSI1rW6v44sgp
5biNKvkhOgz6eaOMj3CkBkhrlClaar97uFvMSfs+xEzwvc7rrjTp9R3paNnGV3lxqyVyBEJFrQfI
kOEjPpzTlNruKwhbizadbHdNGtdPPhibhyoR9b4htnklu5BVg3CZECZl9drQxB2ssnwf6kjuQ5vg
nhrK1TsgZlQayfSt9JW5YVoUHgtUjevE7MTNkITWpIyNn0UCkav2gT9WAz6OCdtsObbfXY1F4SSq
6hiGcOBAjf1Uvdt8+rZ8yIxGfsscEFShViIcCl3WP01Y7+OwXE85pORMeM5jpE8N646OYB2rJ6VC
G4ZHbJgvpEVusjZWr5WkAknnhzrJMEKUjVlCqASXU5RY53C2KORVhfpYqObXyj+Nf+iaYx0ye0xZ
6wzBD8vtXoJMZe95MrEQN4ijUd6xxLd0jmr0iGWbhK9JnXDh4ezfpghCuPo9yk5npqcR54Ik9REf
8BNfc5msIJ+0hjs9Gob1aXhFuqcQYXI2jCWzinBsllYCudf3Zilt7oCwV+8MbpuneKyhc4DseOg6
7UvbF/YLMdtH3wfzEEH0vVFSxEdBINZDFQ5vY29czDwbTrQZ8PPTMdmSg+rRZp3c/TQLK2o/f4pc
cWom8D+pNnqoPcyUvrg14d+IrauY2hcG19rONhIM2nOTItb7GfK3IiPOu0R57F1sLeP3eP+wMgMo
S9qk9nOldtRnLqxKuseCNhyxDibBJpTPx9EhpkCWTbpLEwjFRfgZ2ln25OQ1+Ne8drZFF4gPFlR4
Ly92hJrbZmXJQDq42bIpHqGKveEFRziRu3wXrTgNnSWOtpdEVy98v4NNROGMmxL71oPTdP65Ig5h
Gc/kKJ9K7qNglfZQEFN9CcKsWBfjzI7ysIe2jaUfUcBjxdGL2dPkgrqpUKmNljwMMgChnofDySno
F7spl4TSZIhZF87VaqbgMuJZI1RvEkcswiXAe8LeMthG57Bt4NMTUanmYdLYDMZjmp5QCHS3WNnd
bfTG56isX6OOq1BKS+qkDZgCmg6+Nc23RU1Hjdlcf2T5wAWHE2lIBUbAfTYWpNDPb2zmoO1jK6Sj
TiTPoezc8EDkEprbMN1SAzZvWVstEZBk27TR411tZq8sSaZv804Bl/C+Y8/3mE3yet+Z/+R60jw4
5HUCV0OzbOdNeG1NGH2NjLQVYxzrzRlJMZpS8d2vkwSaxLh2COBZubU+7O0V3ajhBxx6+qd909/o
uHsroNzE0hSQo0TSZwdNM3660FmWJUXUZoxS8WxwOgIr2b6YGVHy3jnsLOiIXAAJYaGvsiVnId/b
eARCg5l7mHSw4+dNMgZ0CXRMaF7VE6pgj1wZjUEdVPXTgMl69VEd7Ds49qXlXe6rRz5vsTIxYRA6
4SVHCpjkWFjW0XDq8Cwwqy7zpDQplZ3u1mfySoqUt631YJsQYEZ2UtCY5xL0qxfm0WcYvFt6I966
1LsaheeMGPsWLgGkZ/LFLAj6mbWImjhA9+qoRyYs/brtYDXSjvK2UwlCPiwdYj34jx7pzQHH19rE
3MnESWnta5eWMucDYb5cCRd5YGnn/Ydm3mbFH/K21Fi1SNkAzeEZGYvMfWPdTZYTFrytUYXeW2s2
74nZw/DoougmbM6NiXC2VUtoAOxoeoSxnp/zboAIw+BhLTxT3WQIjamL0u6LdMhRVIlFIzCFH3Dv
3mA0PpLFyshPlyfJyO17qbWfEA/LmwWUa+M6Daa/COyKY0/Nh53B2TPB/gZZsh0aWKfY/bQPjXgV
akWUc0HUnRG5VVtZNcEmYaj94RrDQ8UsKUjXUdJ8IblM2+ukNoI9nHfDNuHyOmAht0NQDW7vBidU
G9DMaMyf7jf1UDpb5CeXMapOfedZX9Mh2AAhy5ZWLCc0OspmGR8erMZ5su49nzAoxbYBs7ft2/Bb
2FMGo0weIf1KvBtrAAohhoXkyiK2Oen4Rn5t0jjh1d7vLPdTbacbzSlDJjppazM3V+VOcwUdGxFN
HzNiezLH6Ns4JshZQi5byXjruTwdy0DboK+EwMMCYSvNRj6RDlhdSoZzeudysfdLS1+2baHWvcX6
KFd1e4SCmtP6zU0AvJX96lepWmpzGDBJc4/WfP6+b7BmA38FmhkuS6lOZG5sJ8N4+qNHN88tGkjx
zDZSlwgNJzQute88mWU27O+37hvXoYkFfImOWI2Xcqr68OaAwLiNw8+ktfqntNf8veDAYwROKiqo
kGcV2A3LVIO2ddJoH/6AYdEeg+TqWZQQQY47e4ydYa1pmnWG3PV7jzT2ASJe3CwRQaA5Yu1/ZH1u
b0gsfbnfAhFurNIAS1DVaY9laU4/xsLdBSXg2hqDsNnWWOV1/RpUUuwI6uoZb5s21LHW3gdjDcXg
1+58p9dLGMGu2JpzR7qFXPSgu0jT7jfT3vgY8S08CSleTYb7JBtq5lKYbnKWpuVQnEGiAdcINotQ
i2U0muoYoZl6GNpMbca2DM6mHW/upwB/Pg+gAMCcnkzfUdiM63bKUsxHSltip0yfNR25sGQE+Ooy
n0YomGofvWy+ePigIKMIwLGp3NqNVeHkrevXqkQrlTgiXLeFpl5V1WFYHmmxGnlDyMtcNXVtbl5K
A414IvQnzKwwBIiu3WSma+5CEKnr1JpjFyryL2hBqIcgcsKPP+0l0oh+3YfhqWGJVnbrvHXB0c6b
ShLwFbJ8prjn5lS2YMsGTlCV6yG+hH+6aw1jeCUfE+5MZ3bHqnX7V1eJUzJXtEb5TUnrB6js5DmU
pbMbmLavhY36trcka4M8f8FXqmEhh9GDlPUKycN6jIV0zrYHZXi+BeDEfnSsYQFYoEJsXGFILf29
r7F+sxuFnNil0j400bBULUdOWHjdlui2/klzQlCN4eZ+o3fg0SotQCpW2aQRzw8oGUweJpOM7JaB
YE3YbepzoHS/N7ljxvtQRX2x9Ty5nUy3X5OhrjYUM/Y7+ZcnUTTaE3zb+jI633gD2bpKjVmSIJCJ
soCWC2w1WDgc1h848EtUEPPJzh5GbX/fu58G73v3zQiFwSEKRWGx2valXgFJpSExF+mc9Mr1H/db
jF0xcI9fSCkoaSiGE4sTgUOMi9YKdDxWRE2n28DZrmbyCTQ+aclBo3cdvzH5/+lbdfOpW58xCKLg
oQqQL/XhrIjQP+LCCJb2iDa3UQOc/Xlz3/Oz/PcefcY1h5PN7DVx9pVfw0eX4vfeH/dVJu6DPHoO
+jE5kXqbnO57nXIT2oORhUhb7v744/3+Px4Wzf8qzEe18kPMI3/8IdcJ/jZCatCmrgcCpwCs8XPV
bkFopVeCvQAQquAl6JzilskNwnJJetLYrvMw8xksxkZw0KRLYElS74RhjBtTBtkzS1EMK8qyf/j9
J21r/5vMk12nI33iO/U2tTlmF0/hcA9zRuS0Gb8xm20WA/2BsyvEp5frFlhGqD+iCcU35XgAEOL0
i0k5uWpyd9ozNpjxKhOGAXRdx/tm8PTfe1VDtf3rD7y7Va4CmkquhJ3LYN5My/oSeVN98ew2ONuM
zekx1pem6KiKy94m8iOtNlhKVqRLOMHDqPngwZLwi+tNe6b0EFss8y1uMsKfmOXDLOKm6eUdlFH1
NnigfZ2h/ZbwQTExwbWXdcT/uE3INRgDF6xxM9s47RCcjb5419Hi3Qa/Uk+9by1sz3Nvac9M3y/K
RUt7dObj/N4EMT4s/rmLqaEb34bQyI56r2XHMW40YFfB4/2u+8bmwof/iUcESOVXpSBeqm8F0b//
2HhxDYEgRpi8d/rSMMllnU0po7mjCe0VD70y8wO0lb/vesQ+HPoizQ/3PZbnC4WbirQRWtL36WKn
7C+aLOtraZbFsyX7fZYO+ZEcAWBPFeo0pk1M1LU9AReQHtJ+fB8GTEs9yY4PWhF4276iTwQBKzxr
RT2fcMK/71npJQVpdxV58MUs/Pyk5tF7USiPoFqb6l2k43OZ7CDnqTcCh4BpOUtVFd1y5JmWDjEd
DtU24fEhv2sDQByBIv41ryx0f1oW/5iqF0fLpm+aDk6bEClxsHHc23OX/o/NUIzfgQhMm/tdEdLv
HG3Nizbzb92a1mKAX4kftf2TI/QBHzBSLaUTFMCBa1Y2jmA1titTd0xS5ittH5juT+Q+WFYDqS2g
/ZsvGqfNber5Gl+/Z24QDdm0mY1DAPzqMy/Egdi35I8drRj38hBbBJlCQaOnRFBqQS3PiAfmjeF2
7pGS3aW2yH7v0aR3j4TTWTtTa1FvIMWqWmvh5Z5+tE1rAt897943zj/2dKwX+5rH3e9y7o9jbIpP
dVLnrHerZ8d/Gpy6u903kx0+t8SEnZkbdjfOFoJMt5KSsQfAYUVdQkhMHlwbqLjkxHf698ZdDXA9
v7fm1neqr5FM3Ndes8t9qc0d83B0X0m9aNZpyOB5mG9mUzzhgbTrfV768E/AuG28nqOG3i5dW3QO
p7sn6n99H/4r+CyuvzyH9d/+m9vfi3JUkGqbP93823b1tPrv+V/84xH/+vi/vUVJVH7+iL7+20ed
nte3Pz/gX56V//f361p+bb7+y40VEazN+Nh+qvHpkw5Kc38FvIP5kf+vf/yPz/uz3P49GcEwrX+y
jc3P//vfnb9mn3/9y+3//O88qv+ZinD/B7+oCCAObM81pGdJPIOUvlgb+8+6+etfnP+0DRxMnist
Wxd4/jHW/wYjmPzN4uh3hG3orAVmP2RdABD9619MHZyCbhlYTCxbUks7/19YBN7IP7lKHUOYtPJN
ZquOPUMY9D+Z+5WtuWGEwQJaK9jr3nLHAy7ld+w5EeMPbViB5JBxF+xdVz0VY9IusojfTagZYHUp
QutyLJb/9OH9Prz+g5TyK9jrpv7rX8S/Gi3n18QbxtDD6FrHZy1mR94/mW+NOpogHqI/cfPmRWim
c9KMMF7RAU83RaVXG5cuDgGN9PWmgQVYKzX//2Jr/lc/Ki/BogcJjEFiSsaQ+mez7RQmBN40Tk7z
jTwgk26P7grrwOnC23QKuk+d1CAOLefHv3/voHBmq/cfPl+8BY7jwgBwJd+LCa3iT37DAmP70Fry
OzaEx2jUkmUbYESTvcsb9TKSWmVyzIQ5PtGWv/jBKC/WBivitOinXvDihMe5gqw102y++ERDyEH3
T8zA0zUaO29Z87kxprEv8WAe0snNdl1MOiwM82XL9HVHO5IxitM/Wrh8CxPyqwEb4BBNyeMAtpox
ffMDL/QD5aL20UYCTlk8rcAO6gyeu5Fo7MBY9l2hbdQYvehonrZIDcmgTVF75/U2iNNtCafgTehS
J1eTrkKavtD/M59dG+Jma31EkeFfTAMqoYzS/hT5w26aET5D4fUoavM3M2gPzqQLuHhxjwkGWDYp
fCUetrVBN155xvjcuCTxDZqYvsrBoehgEQ2N+wNJsrGm8l1rHc9YFe3NzjMsscVrZ0aPjCWMw+ig
hghkToFE+mqOYnkh0m64eI58LnQFgaFyyo3doGJtptFC70EloKnhQKaNuUqltQ6J1aWyInwvp77a
i3kyOPZBsAB3A10x41UOYhOiwssa/WuvZkUZIipwYQqXPDrLTNe7izHIn5ZFrGytpq952xRrUcYM
FXa+Ek+xlEzLPQfHwaBtMqNcUjS7V5ERAcVUNADwvEiG+gOs1ikQjbaDWGgxdGiaXTm6q9E7ysy2
WftVTD39pjplndjbSb6zSLjZGlMBrdSvo0erblfC6TfZ8NiXbXG0M4+YDOMKIG04m3qUbGtsgUHM
YBc01XTrsik5l/30Uuf1dGs6qPhDXH1jymzxHuHKkUkwK/CCdUEPsyQneONXGJPCrnpQTtDTxBsW
FoESu5LWN0uFia8izXdj2pDOJg82yY+tTb+x72KSpH3Ib3a8jYw2P5GodjZno2TdBysFa3ohoOY9
lOMoVkM/bMoaX3Vhw6Zg9PHRmRU6/s5rjlUntpVPrKBlMHELLf2QRbRCiBT6Voak3NSDglLZp91y
Qk4HRIS63yYskvkyuV7IY4UCE9FGK3RBSDNkkr+VFfq3yc9TxpBD+5CnyaHUrH4ZeUgGlLdXIEQv
MD6ogVEEm/GjmgpAFrTDql01AHnpJhTjU5/bM8RCv6rG/0hHotwLQBuLInUdgn0VHTT1Ona6u52s
T4Gm9SKxexGr2e6qjuEmqv+Y5nRF2hxRuaXoXrsZLNHOUqwgtx+jWMvO5ClCIjRvmc48xh+9ntY3
kXhDS3pNlPCppTERY2W5Zyz6o8AuYsIRtmIAvpA0D62ga8oLXhsd9pSwgRQZBkePemEdlO0lMSr0
lvxKFl5jku6UsBTrjWgX+p+dVzZ7d3SvnFOHh1r48cqKyWyOaZ/6uEnRfcliEUK04sqaMlnJf2qa
9A86yZT0r/NpXytdx3UzvgJ4/M68zbqy1D6i9+8X9qi9kZ7A+jV/9JxZPT619mPiTV+xWbkbRmL6
A8W9PKpevIU+6lKwgpuia/l95XNcUuaBwve19WDH8TU2u1ep1HPGHPNh9AB0tPY4Gy09+PiNfC6d
qTpOdo3isTr3BDo8IAts8K0vhLDUijXiyMRqH5p8OyW5YPvOKPuzXdRLQCfeKk3t13z0QOHx7Tx5
EdEDM9xhoNej6TmDwJhcAdoR2bUPM2YPARnXzMoaiEWhdm7MH400mnNodyuwctEOSdyL1vVvNQkg
nR2N+7ztuxUte7R9ZfMzsSznDFm1GIk+ozu1ROgOnS9GXtENzAOCVVp3w8FscbvrJkNYhAbDWk5e
vdfgVy58kY248UV1qAw7e2/sz4nciZe+/p4HhX4qSeV4aKo8fx88+8NQsX90E2tJlgqjHZm+tP4E
7TZxKCyLbtVw7B8QhMCs9DlxExRFw60jHYR2HJzBwtxYIRomBQvkEKO02ZpJCz5EXxKJ+MUhgnaR
TMQTZZl4b3NfsD5Gui3L0j/aLuFfuYkYaG4J505JqxfJFR+m8ZpzJt9I+td2blinbkdLWJ4MeMy1
a/V7j5hNQB6lQgOAh6IFSb6cJnQ1HQHwkY5EWFr+jghjY2fEJuYeYkuueZF3D5NnukuvgBYi00mu
PejzywzibudyvVShlGTpUgdj968OJpF9D12iVWtECR84rNOVrjPONUsuf5r3PgXZOiJd5ay1e+aT
5Zop11zZ1A+TNmhrz0JWRWG6NnLiUJlEj7a+cyy3X3HR8+LyGoVuexn/h7ozSbIcudrrVrQBUICj
cWCiwevbeC/6ZgKrjMxED0fraHakdWhjOkhSZmQNfpmGGjCMWaRVZUXGA9zv/b5ziFfKaNrxe2Lm
yxT/jQvwq8sj6ebjYiJOjYvbpNmBfeor5IG4Hx3P3znG/OUTJr1qq/X5CCTdpq8b8wq+63kSlbwK
Zf6uqaO80p0TFx+7wjJAzIy+uhfLl1ibP0damAxx6c5hNq/2Va1faNh8krwg5cf5diPr+Fe0DCh1
3hbPg9X+mCEa7dxZJ3vbLawlqG+sGy2OuY+0xoiD5NgVuzAaqh3hZr1FHrfpKNbvwyW4YPv7cLny
FaAMHhTBsnCm+pyRkl/5DAB/TGx++rYKf0WD90Z1h/5nYB1mX07nP18mUivGoNtTFXvJyevrqzX1
88kZcNi1SI2JV9CjG7xbq61+6yXOa87i+tlKsQxoG5g2ok+en9A/ePmrV3YUR5sNEG3pqL01ddPe
XDHmKIfEPn2g+NPsGvIx27rzy4doevB7fH7sU4Jdw3lla5aB2DiiIfnM4yS1TfPCD8GPmD+dGZbS
eXGY1bUz7/0ag4tAElGH5UNjaMqOQqApxI56znDvrKwuCzilA3VguQW+L9+FjnAP0/xlQVI+z8h5
YWGa85Ek308ia/ljURrtyc744+Mthos9l+1BNvlb4HDo+ctnHXsQplFd5sHbwBjP39K6vWaFIHXQ
coAEB1o89JoulW1wCgAByniuWzue4oUusmk4+Hb/mKPDvJqWWfI2j+BG8Fsjozhty9DV/Kvm6iyT
xbmy0LU9SW+ta5j0eoV3qixij7Rf9Ucb44tln+adCy/tt7mW0VZ4XgbKptevIkwXdW5VXSRoDrgA
9Xu6TF566ZDWB7kF48bR/CMoDJCQniyFnsQFBVa2sfVqhQBkVKq2yGEWQ6WL4c0xs588sAkJm+Nf
qgxBdCdhyieUFsxA7fZQV+MNkkj56sReAfIiQD2aoUnL+nCbhZO65lDtr30vrjI2poOQDuK/qvlN
f3Q6O1Z1h7li7C28XSvdLRUfr/lOsMuiuI7aXRjzDcdSvjFR12xs2VP9Cfu/XGWugjwynqcsKB8d
DVCriciROW18I+hwDl3i15QfTnlntVcB6Z4YXXIyPZil0+zYe7+rP4Lc7VCLs7M5A9E0VyJ3k3cf
FWIaAmZzBBBZ3ZlnYffzWfETvcHbuSztzPQx7tuNFXAlpE8I8iXCmRtYyWOWCEIVCb3d+dqq8dGY
8dpqA+WGgDq2Dk3nR+dN8hjmcbgLhyx6LYvmO4qK6ueIMBvvMxPj8pkPOaW9GYkTChb7ItxuNw6e
f/AsvzjXjjqPH14UGFcnCVLcrwC0nPzJNSSqstr3Vs0ySi5N0pi+nRyAzth7siw8Zs3Y3KmxwjJb
2w0HO6ddZ+EiwLHmDR9OyaGXFG0BAuXKDf5u6zI8+02+nnMCzR4JXTK/z6Ib7YsLjwu0eMKpkH4X
1rDE3pJ1I2q8IEk1M9+1A+LqGM/vaCXqs/YPBWejfWqEYoc8yOQZFxd7o89/hFijT2ZC54RkPaIx
0WzwYfEBiogJWj01Vn4vDIqaun+KJxooFL/duB623FcJa0nXPmHOrtfdPOSbgDbXhqplf+Hej0im
Lz9TPkW8iEj0pwOsGINi0K2qcrhysrjFA69xrCpymdCGGlKB5eeLsnmM8DxH34OZxcfZAh8a8OS2
9eSx75B71XICTCev2Pkoehngk5avpvQpq4zgVLeAkJJZEjfsqhcFXt+sHwRGZuoS2VsBX307EwK9
VLbkx9vGdGBQuxtc41APunyOYUWMvvPuawO0cGdWZ7aX6bYtnAynLrkpbSUPrhwayN/1K80F46zZ
dyC2Eel9kUU3Knz2je7NjUOHxRlNdTvJgv0YVJ9Kj2SpBtNbjbpDNzPDbWC8lt0JHci1mw7bViGS
9GuPmqo54gKw8WMARLhmduU/CA2FGETgsPfTtLh4SaJWiL75Bih4F9rFj5otffrB6gGm9NJFBzI/
F4SV4jBAW9axj0n86FbPIqISNX+gqM4fQN5/W3ikDjV0PEQDc7PxR1veprzMtlNI3t0T8bdoy+KH
gSh7RW2dB2vhHJMl7hGRLh6kU1yawH7l1EdIoeU8w2H8TGp8xdTDurRFvazbcrjeWYN+nZcTUhuO
JzS7wJDHJxmJ/A4GZHpUiFvdzPuZyzh9LOqJ7HlrwIgw+mnbzz5K9xjQGc9WeP9MYWC2T9u6CEN8
IMJd4HPuvmxAtHAh/ZHytrNsDLI9+IFkyVEmyXjB7AkO3kke8w4OY5T+QnncbvslZsxrKz0H3YMO
hKAvnmrkkMjaQUbWG6vN7LuVVvEx8u3PZFbDqfRZ29NBnldNbVXXIOurW9NSkPMgP67ZiPKNKeMH
c4q754HxN0ab5JJ7+DRjp0+vgVQfIe7ixzZ0d3TJaFk5Ojr3pcVKKivWPY7Ci9H/mVT3n3kZAQED
T8JU5Fq5dCXDyvrqouEJthDr3tj/LLGfXpTmsdlPU7yxnJQf1ik3CUP0v2ZnTPaeqg/IqVA1Di5H
iGyaL91cnnsszkeWGeEj4OxHq9Y7AyjCQzP0Bi9Paq2maeI0C1vqEIlZvg/ca2yULit+rIaznany
3DhdwCzHRI0AEt9qxdHivfNSkCDcd0aGLzZ0qo8+81byg3eX+S0I66/dQssHp/Tds3Qdb+339SFP
nfABPrF71IOs4cZNn8qX1VubFixb88HCDtqTnyuNcGffwdb4RJyN+cVjCLUOcgSHOFD2LK15NLY9
kmJNN5DeoXdxlg26Sn8jLjo4kYgfKiZ+69Rh+M+fdf1ngLUbLBfrHUeXrdl2MJjDAM0XKM5KdJvJ
N4ynKicx4BlTciJMM+66MgLo3GpSDPFwK7IsOZMC8Xb83CDSLuaAJV0VnGtu6LvYza6iIMvtOZ25
gXfOyz7Re+5WpMSxMa5FV4iHWHWfoWn3t3nqmI32zbXt+CDZgV182E1cwbpp0dY7Y7MZAjwbrRzg
E5QYiMk5GtemLzE8tRlFb3JvR1qM2F5cycRNyIs36OQYtCjmhjxSt1LW6qZjwRJGFJxde2OvO+/q
+pVxTcf0CKgb5QJtBBV7850WIeSaenGx1cN8qpDhtGW+NQYz3AjDefM9zQ/PGKr7PH5FTfpE0YQ/
WOm9Tlywr6ns5NWMkU6YNfxWAErnrpBHXSwffd+bLpr09KqYh/pZR9ktocjINMNL3r2SsdKkJn/T
xmR6kez2W5019yLN/UNWudMLq7B1EKySNk9/cbskNGgWN7hb7P0dx6dujKPcpvebkzOJGTORqg+v
kmPXLqZZ+9yYYkDfBmccp0m2yvJBvvfJoiQJKSfkjWVe5lD7xARyEqURbFwvsF5bq4OiYWVLJ8E3
VlmT2bs4DrinA7BYK7H8VvsRGJJbFVtYFF+FZXhPKv5ALhteUJ+9UQLl3eA9UW8EIsbG3JTTBktx
TCJavdowNUnYZRMuyrY54XBTKK9CD+5g7FBlf0oj1qQdlYon+v60wkIVHTxyW6AjovchwK7OP/oY
8OE+T2OwNeF3D2WbvFGV+K0rOKcx+lx5peWT3Jvly5iob21jrQoMI6bJizkrC69J7AWc4LL+PFrx
3qn5jBajMaxrUX3YPUGOJnXdgzx3putea0JM12qGrAucwVDzyeVjvmU0SlwkaO+pWQdnACYlp4Yr
uu6tAnG50WrCtSkWI2YbiIPMohK0ULKSeYG9si2sUyEALmknIAXL71lnipoNjLCKYBJX9zQjbTeP
T8r1SNnXyQNH0S8rtKmQOc2TyO3oSTK2VlwUbo0cX52+7+5iBsaKfYQ8came3dn9dkaf27GXBBcJ
g4gngYq3eX/hFTydCLM9Zb30D0xVf3NgDxbTxs3MZuvFy+N63dDgetTQm2dJwsrAttxn/nyO6RUI
kueWXiQyhh4v1uy0D8gDecgsE3DH9yA6tTSj2qSu14ld189ka85OFSRPw9J2tWnYGtqNH5zpnjKP
Z1cby31Bifg+OOWxRW3HUAjbumMM09ZNzISDDXJanJw0ViSTbmdq1bmrKoS1yIo4XDvNFeNgug3y
Pjn7vSkf274sGId5HcMbm5JQJZ6zMvFeZd3BnOEUaofzyAulcF7KCc2WJQktFVNKxG1mVxtxH4Sh
eW7KzNmZfe1ygEs5QS8h1qQF2sd1oACBg91qMPNXq6v1MSnit3zCGu47o4dnCYQcSamJywvNATQ4
pZseiSlTMahMpoLlUO6yzt1ry3BXaZ89uJ6n0VUB/ucxf1WzXFbJCKyzAQGhyCisEL3moYzMoMZU
G8C7OTrAjTdm03Pkk69RHDBGT6C5mFn4OXDjoUKK4Tcj7opy6RLOzlaXc7u2m+pJgqfcgHf+8n0j
gnnFAzkJB6LAxYM2zEuUrerGvqkSaa3oIryY5mnIKRYzdjFXRRXtgUNku8oZ6c8yRjgnSfxLb5ev
ItL2evT5XuSXbGrzdV+p7zmaLkG7jyJ4BDKrLrlPvLn0Nk5gfudsV69GYdKWwxK5cgcixOasTvii
niovJflSJbs+etKQTTcBh6FNVXYH2KtcSQKOB8VP/M6cdzBRxIl/8nJ4QjKP9uRYGYQm+blxz0Ln
VE8svD7eDO3arSH3l+7bvKxTcELij1MSLRSxHTZibXEcSnXyzMH5qmhYsr5qD7akkS+HYp84DBmN
tL/1YTWcY3Uf1EDemnYUVvmhjqZX6E8Tznj4sh3iLlOFFSocvsGGuEmWD3uiKfBjw2sv+O6GqmO4
qcmJFa51DEajAbMVFIdk4KTHYoQOMmEjqdqCS3T7yEMACQIsjMj/dHvW64yo+P+lw3Rpg06ueLZl
u2A40aNOVpVOjJ3lhO9GLaA82z8NS5EgqSncOEa9ScGC1o1FH56jO8+Rh6Ie4JCFpDXMlmnvVA5H
ix5qZl6a5q8+WOQgUdBtHWlYu9zj88frhO8Or3wrgzzMPXbnAyc7xKJ9K61EHV2f+XqrrmaqXCRS
4XCGVlcBYMl40K5c02w2vejsVZLnzNIZnqqW0bpboceKGbaLxpq3edexi5PWbyLEq7gSpOqj90KT
XePnZldBIlkNc/9QmUQyOKxipPJMjg4VSWBF9G49hbcixxYWA/OL2+k2aAyRwAhHr6heomTndO5z
H89PdHN4Wurym/EWqUCaIUtv2VfECQMC/HmKH4KgoXJrtoK+eHOIvJzobb1qm9djUS4tOl7VG38C
K9nmVsk3kOhWX4GgbwK5NwokV1I7l7j55XVpc0prPoJGoOBiaTAgLhdYOo9fRVvZ56wwbyObvYQI
762Oh0+3hJxgC3Nnzcmn0DibwzZ6UL3hYE3HXSlj6OQ+b4/e9qOdptZeUOXdKBMnkQAv6VtTuhtH
c50nyY70nH+OyAlTSMqbLd/z8B4onxeR1vwRKJYB9mIHtmhLuIziNx2QmyAutnmlr97YY2j3CuQb
oQQkaQzhdqwEM7DeJPxJYBh6zMblWHJQxvQR98vAzRoJY4fJ3sSouGIq7q8DhrawSM5dWfTkq4mq
xvmCW4WSqwuPWGthzMcEjAHljOFgqzx61Yx+zZm3gzVZezRnZpS4Z9fsgcCV9adRKBt2b+ivoDvh
PInr/DRX0T1YXKfV1nGLJ9MmXmLVtnjMynrt2tUhzMruprsAdFBjHpd4GR8aXEAjTh079YHJ6vja
1zHIkiyEONmbG8ZqW64DG9hIm1ZxtveoQvKRzNQiw9I7zwJiWDcvUycDmGbukcYEORs/e+1t98XN
WffzOvMoKolsa9bN3aSxc/QHlMUmcMR2joHcNXgOEaDBcJkeggp+5tTKBPHuPpmZVrTp05DoZOc1
G6J2EQuIaFPZkbmxRj6UY2BXx2ZU31UEat2jWuDNUfRU148BLS5Llv5zlxUfhdNh1kpN4voR604o
3dRh7XVWDERwIQHmOeeryDFGPrH6SqsfKMuhrQbKfw5GPOxYiAVojaE1xqOy3GnTbTImv/n02dvM
cB8aPhd8YCcw011xTyegJxRUox0rVLmxpMmFvk2eQGwxFRi8B9UgAtRM3WFPNOmmUBC76p6etas6
XGJuR+HBGxIOLPGH43b9dvbccZ9aGff8ur5PFquIioCeOeTbsqyzE4JUjGFU1qj+/imelgVwOl6I
yKegfnvmC727C+QY3uIB9zjTMR79uOe7DN/MbIJmzR2k4faP+jSWHIDonCgr0Fse6AMuvO47KxAQ
UTFI3+RgTXdl1D+HnBVCqsFZBHo5HaC9ps/sBeFRTmVFepTuXMh3zWlnl4dLIdAr0bJ4D0PnbcC+
S166/pylL54LWWxCUad/sQ5nsgeFRZugk0vsDqSYIeNyw8ms7os/dxoSWMPJwLtrMRbjhTsZD/Sw
Sx4s7rhYk1KxHTUpriIYH4y4o+qHNfsoS3IRA++8NY7L+srulT3kDz8azYPq9LqKKvdWZmBKHTaS
MsvfS23ad2qG1qlCO2fnDDs1QjSPxx5kzPkH3bytawdo6Tvx5ltdx08mJdvQzH8ModGds5CkFpLq
Yz0K46KWLyZpibXyhmrdSVawxlLU5k68TpCF7CxC15RAk/xCwARMDzGVTTJWz7AVGHlQE3307HUo
ZnyxmkC9oNM2STp6VNqOU2hJPiAB49ksyi5xbz5YpvVYZ6E8u9IVpzHrfvKOxtyguWoFpvcqbCQB
PVGfFUXrZYfOyjPVpFhFmmLpRqyk2xS8slvuVDoP21zCNyRZuvIFQx4o+nfy3hvdIJYKRfqS2LSI
jfkU9PUzLGXy1GHuXvqp+i4U55zCaNKLX3MAHN9SA+lk5F59KzG32qeV7TIB483JgqXJySOC3ESC
N1xk4L0IVoeFQOUqLbPbBTxnFt7OAOHf7inE2CedmQbTXid8iVRzEEnxVy2L+lFW5nhDSMVirQrr
tzJOtqKVJQdrt7z3QZuerExBpkvCO0Ug87WR/UcXZ/lPmY/EJTnlFB2C00CFzCZJIpz+/Lc/Xwac
racpjVk8VkMhtnIkSpH0QXf2tNUcrMnLrtjk4n3dBcbD5Cm5tZkEcJ8MGIkzIGEfUWxy8EzHCsnY
iQpNt6JkGR/7optf+X9w91PgPZdfDUn8Ci7nGDEOpftZmK/8495l2YiHSDkRSBPRrWMg8zlHcS9d
lcrItrAliwN7g2lPJV2/AWmmdo5/RoWes2qzqb7LwCDKM2JtqkN/zVZK/1DLl4REDCCIUZwrAe9K
1PCuTOE5R/A3rIEE/u12kK9jFcUHQhDW3tNZ/BxO47lqk/I06AaxKtfUkjaiz3/toJ5qydVqJjpF
ryCn51kaYuNlKQwJKaiRClfZV9nrk0GO5DTaycWBmngv21xS/muqzUS6+r3nFrXuxtw+xdis3w0W
vqQTvJOOWLOwR3Nvtel+qzyPPtAlk/dqm2LXUdz54PHCmr23mBh1QUFRMA1Pk/vl0wP46KDJn0Of
9+OfXybSpjVNzP3omY33lCXe2Qm5ggEXerZRx90Nb3y3OyP9cAKFJFc4SK69Mf0wln9GYvDy5/50
MDr2nJLBlanT4iNMrRA6SET+E+Tyh+en0HHsHPjkvLFNJG4eRvOlGvA6yrJ76BrJnYcs0QdNCtDI
URtuKoV8T6bTuOlo+AamaD6yLLynvhXTupjyR4s+Nld1cQKEUcM8EN3ZHQaLTrObkNFQWn6UUwZo
SvDGiLjTeHHzoEeaLmrkccYi3L07vl9tRd2B/Tcm9x4b+FTcSZzpU7gsUP4knANwN1E17bNxfEAg
f3eGot2TFoP62bJ9SLzl++vY7AsVdfIE46KJAVL2ZnMPli9FhvWcVnfBS4v9mmbckAz1yEbBGm/8
YLJ2p3FGjEZQCIdj5lOjXlNCv43WiD6ooCURmAbEE9zwozBvGpwnKoSqN44EZt4N0Zi3xlvqUFUX
oy5MLuAUOP1pOk5VzJw5Wbr4//zSSv82+TCAG0koyCw3BLkYxBLpTX1BYYl0dF0Et7gGJ20ruUAR
ikA+9YZnnjUN/DVxgHLnIDm/2U7TLeyzTx+eS8/FYh1zTspAzTN5bngnR02rARzY1u3PF7EUoQyv
frYcuz+OdbEaeBcA4KiSfRNNw0MN7I/JTEuWhn1jFtjqkpvku3wuTFZQFEg1PfcAe7Zl4UocS++b
kOBBqYh+maMtbvk8cRm3uONO6m7K5KlLHfv258vce68DBUKO8+m+jN75PqDGSUN187tZ3fLKajad
hIGvFrFU9s1TursNL6C8fs8pix0fkMDJm+cnm6EejXjX3DUYvYXq+IRVLEeIo1t7wuLJ8b8OOvKG
+lvO0aIBJFxylq7kbxtYkv/931KenjTLSvkBj7oMg0Sl2mOYNoS7mBbBeE/0yevq33moi6vqpH1i
mwwLp8agUASmBT8iUq+GchDFKVlsnZoERxOTh6M9PPW3KCs2CMrD6yja8dZn+UMbximFDfs+T/W0
nmWAKLzlauvk6ZeUoj61zs+s7ZxD7o/xroYosXJiiiDSr+yD5xewLyLsOi1lMQ55xXbgJbG3FELb
YOgoJmoC/GnDc0pqy32bfDtco2qej9ZbM+RyVdh9deIIRK9JdvCMKvMrLJN9D07szjOR13WjzxWV
3nviqENhzVSOYoMOzpfFT2DQVz/JcqZ7NwaJPnvpU4ol5jCVzLSmN+71+CcC5wlxETpstiBH/6aR
Rq242FCSiMl+supAFdjO3y0z0eeSdRVBUh8RpRNd21hHV2FEmhZEcO/KOF7HnWKJORkHZ9D5OTK0
vyVpwfd2hhdQ24qeAnPYnRlN1dJN7IEHOyBlkUvd/uufk+A/TTyEFdju47uxfaKObDfF38wwuRPF
Ct8jiczEu1VUsB+k4VMutXA3l2SHzPLSadKkRvNu++H0mBQ8QZvlQp4Qq4ACRMdYhQ3XIZv/oTQU
xy/jy7DC5JRT4Vt7dtyedcsxLqvilstIsQArgA6ZEcglo8vVxS8AS+YQTMs86i9R0nt7M209do79
SqEppgblk5pJmWp79uNYZt95WnNj1C9+TokhnQiCihCVg1QiPoK52tuR/XucDfJzSSxP7Lp++OYk
LwgJuj0I6XTVtR7uJFslh3J0d6ysyR5HjPGnx8GeGReFCGyNjpBEWfgHsOog3O9zaNSfDX+EXN9V
fjCWoYttqSOoOFbClhoeaUx9Kqt6TJi17nsu2TMli71jpidzcYpmyCu2IUEIOhNueK5K87H0w2zH
TdNmMt6X3J8q/zPJ+sekXbJUPWM732Yt7Z3rqWSOHyGj4vzfOO0/M+H/yvb/KxT+t5LB3375P67J
d8MV/nf398bAf9QQ/q/NhP9POgcuH4T//u+Vhv+oHDz9r/9Z9T/wo/a//ts3HYbmr99N8v1XUv76
9xrC8vf4ZwtByH84HlR+Yn4U0C3aA/+nhWA5/3AEeE+exb4jhO+Stv9XC4HqAqMnFyeZZZsOX4mi
/6uFIP6BytG1WDa60FmxXfw/tRC4D/0t9W5b9OL4LZg4oHhVePbf3gY0tbVn1/m+9MQhncstNbTk
TmATWJeQw1ZkDKXZ5ckiGd6agmlDHxfnIiXTKqzMv0pZMJBMdM/bH0khd/o36cTrgRH0MRlsd8Uk
+J16988my/wjEIEVJqIPlnTDJnAZmyxg0zduorTqjaVZO8w/VFAzVxw52QBv2DpUh3mEuEihK/UW
9/RkexGMjGr55QC/YF0h0T3++aUZc7GBY0FE1suqjQXbCNz8zBaxeRXN2zjAxyLFlr1/jTxTV53L
QsKEq6inYl7XZvqTf79gFUrvOFZBfs8SfmtNM63bgBt0Z1QokMiiZcEYvnYeWty5pZrNqCPdVpnj
rwrEHNCSTrZkF9DqgmB/OxLNURv6bAvBU+6l1eH6XcQ53nyyoTie/3wxPEJwrV9RJyT+tRkr1qik
fU6VKc19AB54m5TAprRFiCjMi5uwBCAOok5FOs5vkNsptW9RtWVPdrOPLIqEHGqZisBoWC3RzM3s
OE+hOU9IkVL/0qQ2EXAuaydvecoMfnNqhAKIsUyXoaEdp0QP2zjFQuuS38+pz24dUWdrm9XW2kgg
9Kb4sNb5yMsAchfL0SjzV1URChKqDDDmaT6yerWOWYXF3YeWvu38HMITmjVGa2pY5wWC9sHOuTjo
RVqVR0etnC/eKHBuExwddF4/azv7y4X6G+rE+aGk3Mokbx7MLHPXTY8PrP/duLLZaJE9N01VryOX
uNIk7RaXI5sRc+yeigaDN9qoraFIuvHDCn/QcDdGTJY1WySMvQG9rLJLpp8lcKkC/a5S4XC1Rd+v
K6PaEiPgohy7KEogDhNcb1aJZFxsLX8YnGNDVNneiq20vaWB+xCmjE7NirxuG9yuUJojWmITvoeN
tJ5dEg5UsFN3ZRN03dLZtNZsSom+8TcDYopGCs1A25wzPgKj4df3TgS//GE5Ow9HXj5vZGRDBKTh
N1Pzj7AmhDVxlKooYSfQYZ/SAQ8ZYek04ChUx09z9wGaBPHN1CE8A5mbZtLcBHpG9TyQnEkp+h8r
8RanBiOolvORLA6z9yNN3H0fpZh//MpbeeWQbPKK921p6NucZ6wYhxNEC2/bmBHkxpSLlaM98iLG
m1cE0zEbg6Pink/8maEE6MOXJiIXj84qJYC44hb4M0jttcNPWFJyt2qylH+NuV4qIk17mnh9rmDj
4hu3Aby1uDjHuGbgo1lS54332Bcq2FEf/RLavVHCeGlV8SVD0FAt3o9DW/Ts3wK/Ys6PMr1WlrVR
HuvPBespLyMMuZNjDXId5vnvuYjPBVaZXeYy74ozJyVxTBKucPsVIGly1DJ+6YujZGNBiOzNATCw
pt2bUado8p0dq/2iZ+ZbeAUTn/q4B4Yls8Nxl0uV9+rP8d4m+bPKdADYw0jS86Bjd6UqZoq+R6mV
XqIXp2T+lgNDhp6iNZZUm0CvRv77R8ZnduUtsT53+LB90qKDw2QfcbpV6TUDmS8Lz8SB9hbVmaB/
DiaWPHSSQFBBT2usjHVH3+wH+sqrspJbXWf3lOf9JeH3bTggpr3UupiqO0/8p7RnztJN8snDERMD
3JN50+Hw3epEf4gI75Ead0T3qxW/Z3W2B7F0Zwvy2JHrQXTfBwUy1DhXJrnzstnIsKo2ZrvryOyt
0xr0zIgC0YMywzODmkUAc4Ju0lY0866chmDjObU8mUxlurbez/WY8ZfzYmPd0fS+jpn1Fo2FPDhm
B/UvSd7NqDkMKhpWcpDTrmS7acdQRklpReQyyuNs+vA5ullsAUpfFEimfa02zdC3Z1oQ2Agq3Lei
IQKGb1wYbAzsKvxiH2+t/W7Kd51Jknlo9VNguHIng+Zh7rt3kru4KdMURCHRqnXktffRa9CMZafO
RlRJfRSryCzfYOU8qSKoIRMMz53j/8oHftQFBpw+zZM7eJp8U1sScRMyCX+IXqNkJvvvJ79xAHzh
P4dPlpcx67fgq+yqHlOkty/z+SOYlzEb8/3UOLGeDjYl/EU+MXEPu3WS9AWpQK2ClDu2k3jTug6q
u112+RWorxuk684f3x3NrD6s44ckZGek6hcTfnjmpm9Meoj6cB4FwLjKaSKFabkuJ4Z1nGTMFWuo
tzoRB3LPRBRajgC5Y5+HeBFDsIDbjZLiw+wdARRseC0BtNK1eYphd07V9BazRshG5kCMG8ne8xct
CNWcjde8dtvbkLCgJ0KzpUQ8H4MG/CCgaCJ+M6zd1Mlx1dfHUAlrj//gteRCuY2GiK5NzydklGiD
M3S1raOP9lD2ZzKxF9XwDu4ZfMyDE2+zNObDGHuoQZjEIiISGzCWluQepvNp0+fnUrBJ12y5y6oz
D2EYxgcj0/glpVkf5zK79UH2QmQl27ha3MOKz/BswSj3KGHtfG/WF812ZAURKUgKB+QZkxP8kaxh
YTuvQD6Fx2D+OQYTBgYtALyardjrvtm67INNEAyQIxZSHK/olc9TA2Jz93u0653T4gprhdfy4yrW
Xu+46zjhCd1yBTn46Eni1gBWMOEkwk0B4lKyZMlVfjGSeVkcl2oZOAKYgYOesJyZ+gVTbHZvSdN9
Dm4LQrCZH91M+Ssupz03nA8rmfwjdXA01IUBDj3rNEyAV0IP05ZHJ3tTo2dqBdBuo4bxLRAOme7X
rIEVH1vsxqZfGS68bbAQshqLSejQcxkP5seaV8Em67vbyATmqXJBmtu9rPfdMPO7ACmmBqwBjeov
iVH0a7NhbCM6FH1z/tLP2noN6+AvmwzKrpjaR2YGq4jw/VrJBvtmyDGjrdaCst3RFI63NerhOMQW
Ienxf3N0XsuRIlsU/SIigMS+QlFe3nRJL0SrJeFJIPFfP4t5uXNjYmZaqoLMY/Zee2s+eRmSBRFb
vgElMZP4+gijdjVSVh/Tg8hxvfWKrwBk/EmU7ndiyXlXTmd342j16TZeJUrQzGFgus108J0028ML
uiel/bXSekKxbZmA4lYPK0/XYDuIBKxvRhrMfle2KQbEju0giHM1nsb871AQsjR36U/lEL6JLYYa
8ui2wLetvKlxyIFga6aGub2EjWMnw03l5oi1CUxn7iBjS932GDf3gqrhQaNGD1ikP4nMKO42VQle
tVP5yGD9fyYV9GmMnJVwGXfqoSwVlR3P2s5RjgjqRBFHn/b5dATkgtFnswIiX4T2zRZHlOzHS0yx
e8NWw31qNMZ+pOAX0PFZDMXdHomioOygQEu4+If+MKYH2xqsi45jzFopy8eK2NQ6HkN/IrDUnRcv
NOvc2OuN/qIpq9uPfKQISAFQrev/YYqEQRGHVznlLq0MRBXdgoYkHc1DiciyBIDgplEKKjxyFC5D
s0O/Z2HNAvO9K/otbIwYde6APdCzLKo8cCpdkrOt6BKO0pGIuSuJZeOuq8b8kGkQxNrEepy0+zbD
BMtwIi0m/Ygisg0aBxrgMsVhkxEws8SlHlpPcQMVmnsb45Z+J71ZCzR75LmBIxFo2LtBqYkNGJru
82UjCvvta6+BV00XMhrqOMQPUt0lHmLgxj4NDs8v9MAUA9AzZDBOiBRJQo5Orq1+gNpDdCCsEb29
8bSWf3FSmQfgaN8mN2IwNvyC6alFWHVKbeMLVfjKS7Da266J0wh7Gycw2hzPYu+ChrteRNgQxA7E
0oRg3EuYKP100FcPmNpk7Os1dXkTijkYbB8m3KIM7InWcBXtpoQrshsSI7D/IxN7yB4IUQkp8msL
YM2EmHAgRBTVPpssK8ZOgbzFF/NBeOVLZZSYKrblXTN3hJqjMpysqnhmf/o64xHRfPJWoWXtrXRp
doqAuzMLojzOfw1IXCCxicppddR/ibLRQY8Ec1S0JwdFEiiNACTE1IwIBPUPJd2HtsTcgEh/g7LC
M9rW+nHys2+YdsEyCWg/Cr0HslsLb58o9rELx2hAMsg6CTvjtlRZzlpjkH9LUuLAt0O2MAFwxgxR
KIZjr5t5hFjlSelobdJcUOtlz42DjNzWugdz0W5ZQ2iQ6QzLwWbVilBCPqtpQSyRL0idZ+Mcs0jD
5mZ8Co0dUz7+A66NIMQr8kgWNIabcUYkvrPvmu7kTq11L0rx5dM2lR5sHjQh6KYwwlysPHvWuW8j
32DlDE7AZ19w7FsIN/YIFM/UD26W6XhvQF4vov7MGz4XXN/6TjOGOBSuN+44jqhqZDYce2f4dcHe
R5gwYbP503gEkUDWy+Rqe0fHlwUgeGcUK6et7r1xKjAtnrMQnT4+3RhpXo75LkC0SAXWNPdOBeJd
Wx0tssbuiIuItRjLlNqUw27loh188H1bUBJ2/BUim5FfU/txLkFs9N70LjLE+OQZZzMaf9erHwT5
Ecux8jA7TmDC0YcTQ0GUzJuRty+TqyPGruZjby3Jkw+TJciSlrDJTF5BvD6lpF/VBVm5g90AwB3h
0RRANW0P2bhCda6PxW+RA/FMpvEW++BsEIUaASsNe0thWzllaVg9TsuwIEgKQfZlIAeSpKn0p8sc
dVxY11Y6gqOEmyoQWdLxwUkMTvA115kxuKfyL/aI5NIJZGPzbB9Nn+ZnlpRybgIKBuWWH3qy3C9t
ierWKx6T1XqEo0CRBhZW5wbufD5SIpN4Usz4K6/pNWbBGijPQLA3Q8Z+g9nybh7Tb0SuTGq7areW
Uu3rOLlLeMjPbilPnkcOnD7xs9p2dugN8eiuT2arrEO8ts/tpYP3nXfQT7CBvMeT3JC+ehNYPAI6
3H6o6Awqdc+GtV0611Q3N3uCxT1jtFdrXTG7yR5YtVp2qlhZpag+6rCYSO2fXmvf5nRNdCgLOWEk
hwXyMNaW96WgOXCcGaIeozjqF4NDJk0gpSXF5ij5RNZg7ifa7cCa2UpsijmnkTuwCoSn0QEyhLW1
BOOO8YIF4nFe2yRimkEIksPfFurTLtyGj64McP8B80NJEyKTYU1YwOFq6SqU0r+mudDPi+tBX/aq
a44qkUzolDBL/a8HYcZ4W/XyAf3fV9EoxkrmysoCkzqWj5L7R6c/wmA6Tm0PO/ChSgysoobeMmUW
xTFx+xm5Pg8VyBHmGpsXdKWdRwCD0rPbVUkyhKPwfog4yY/ogfZjiyBlLar+jLj4VI1/eX1ZvZKD
dh3lGLIt/cLO8YdZPBs89tUjvOvFvJoUigen1m/eqr2NqF2CzMkgMdTa58QghGeh94M8MeESSbFL
exQ3PsMqX7B0l3Z2vzbtJ/47wsD98dBUqCc0KzskdgmIa1DyQCrBjjwn9t4dNXSiQGD6sN7lVHQ7
yXK28sTRk4igSwVSzr7JDMV/725pqEoj4dC5SS+L8YupHwfe9Dl3prfVGB8XJ/vGGY/SbPU98oqr
JPIVy1cGNDu2AfiP4R7mVRvN2SjPQx8THMBOnS3LYPGuDXvP+/DKZqKA7OECchV1A0vj1VzHiGUw
yyFOp5YtTog63pHVGxMnbvwkxGi1Qv4tp72jXMZZ3ceooTqdt6+x42ga7IounwD1yIqpINdRfdUk
IxyKwr+UladxRW6rKY9o3rX5xFK1XkrNvxhkNQAgd+7Thjup0akRoNikeyxNCEuNuOLbEheTD3om
2wVVM/FiwxpN48QyyV/e+45/bXbTmHBJlmZ9utexC87x31ynEze6zCd7D0S9DvcgxIM5zipq+q23
6OZjHUv+8/obALW9t4zuXd+zXO2tGnjsk+0eVTn2kecw3loXJ97Fk3V0uCJOauLO8cojYihIjfNT
jus2cGas9045vJNr9s814t96yaoQTB794gbL4yiIA189GUt3hrMewxnwOQawzEDxCqqUQRkxhNcG
VwsIYxMAggY1CsNTKJ/7DJIHEA+iIItLZXHOuAaZNHnRR02NSj4F3HBgPPoD7DCbsjwAZJgSfjfv
6bjMXSJKxDTaz6Aql0a2QflipnE0qeUATZ4mYc2/bK0kLg8KZcJcbFn121DGf81qvAyNehlxCDGh
4U/ig3GN6kM2ls25j7BjJgQnaIfy3ZvmX4hUUFsUf3a/MXpmXYCOjFUk1yYl0cIewJMlawiBjcGp
mO+0QR/2ZNxeuY9o/AlnSIChTzYFrQd7LFoMemjXda3dUB0rWvlQq7ATGn2FkHke7jMhiX6VY39k
cMKcDwVQXtRvXT0RoEF7c/QcBtBjwcoodUcudF5Iw3k2Cptxde4T27FWbxXjSYC6oYs5ZwetgMn7
9jgDcJkMEqfN2DiRVVVo1Y3GiwJPMpSCxiMToi0IhalDAV1y6DF8GMs3snh8jLmH8Pdf0eZjyFwa
FjMuzXIhOAFKOutj8RdbVLcrSwORYtb9ovjSo8ZOeIiMg1FtHBykMmFmjLeefzh29JdazcyhZuMe
HSOc200ekfSgCnx19jDmciqUmaTow1brwv3OG4JRehGJzvafGcHs/MpQkT9IPxytYUctghm2DfMM
jKu1WRSJ4nod6uS3cfM/yjQwZNgiZrWW+SEyGXb+2beNxJoyptvzBNmH9k+SmF3EQDcPUg5nLcaD
NWaDCTAsYSFpPk2QTna5SEi0rfGxau6ubXsEDF6zT3MqqAz9KB9g7F0kAhEwpTKgF77pqOYgrs3f
JtcfvzTRae3FHHKOr4JzTKPrg22C0hh0HM8ah90I3rb4SB1l7QlW+4FWTfOLIj8kWyta+uZuXB15
AMKOeJeT0dBSLVwSq9pL5TzrTt7ts3npQsvLT0wl3B2vxA539nYhg49NBU+E+1jRhob8/L/cB6yw
U26FJgeBjRtN94DLzEzLJVBHz5s3/5m6urmL7b1G8YAwYj1BtUDpkLMbID9ZU5RVXA3hmBbi3Ekm
SalELNHRMTpQnTjN7xvADVxsmROUrjWT1ccgtyh/x3EWu64ZtYOlaEU9JCSWxj0Co4PeHUZP4Fhj
HTY2pnFhPc/9SuKm0fhb06w9Y/k6VGWnoszHx4DhiYTp9U+mZfqj4b2JSdK/tig4eWPcDt4OP1EV
YJbn5542BtRQPicuGqCKLfVuxjl60nQSuMyVpz8B5+wK5+w5MrkODgMPe3hpDITzhpMfGe+E7oJj
ZUiv1kzmsNxQNzpMmz6rhqPRn73WRJqMlo2G48Ov4KrbQpQ416YdQ8MpZz+zHoupiGwc/KRmGDtn
nNOdFgPNJrMjcuHZz2l3mcryr71iS96WdbWyOCd1zKG1pLbpSij3NUauREyEIRfTbtZWghQL+1B5
mX/v9FQDCX4DbUkhoRiv6EZCUTK4LXBZnNVUwMsjEVgpjZVTLNH8FuSGOG6PgYIKDxwVh2cmrn2+
7BdssXYs3M1Wydixa599i7m15fNopgqdVEnnaxExA5LloW2NbO+y/NiI2G+4uo7EDhkfS4JDzkPE
sWBKhJTjsw8yr4ny0oC35lXNz5bDyBcmxnurL/t5SAAQLUnQMZxDPOU9ksL2xBIBGHJpAzbm/cYH
oz3FNg8Q6IbHdWgvMTukY4MJfKOTR3038LtxnOyVlT34L94AlQoVgMHzHFvae+p2vKlreg8y+oCv
OMOfhTfV1usTKGAuoPKEajTq5vqAPh3dP/qEYeAo7XI0l3MOjcLo9ok79JeYsrobx51BYxxI5f9F
cU243urdpjW+iSXnJ2qdA0B7pITloy2A/vgaDGFjtCkje5i1HuI/5kl6N74QP/QjWfrunCF9SxNR
vDHHqA9Jyoc1EU/WWA1KbkwmHq96KFMZ1nAzLpwEGBJ4BfkhxVHExL3GtsWkSWC0LuND03CCz0N5
SAtTD/MeQgjq0Ue9dRnj5yXNTM9N3JCuCryU1Bq6+7qJRpH9OJ2jPflXMefWHW7jsyBSdTXguhTO
vGV9/TOLp4WsOZbM7MBa04gKi+Ct1PDve9/7N7fTYza0YP7d7mh3KFzZTOATz+uoIeXNALoPteVe
22RvLqMK/idsYfoEecf+0WfkedBn+91YerZgnAJ9/TnO5j9TmEjuSDZuk3JkP6E9XMBG+RzZiCit
1Qq80npV6jKtOGZXMK4QjWmalAKESnaBYCvrMq1K1euyBSg7sbcHvIXdS77RMBxFhr8+Ede1mBp6
XxgenfXT2he9YmoGdIH9X8uIDQ0d43NID5a2DeNZCKbZL/6z21zq7c6KW6RxHKGX5Xnw2s+lBBKN
HTVEMIPLr7ffrQLmwTiUGE1pr9WI/tOZTRRD1Rs2PZST5rkTjNp71i8TviN+K44DiH8gZCv+6Ak1
/WRk7j0TU8H6dA/o6SbYywYUvHvNnrLQbUo3LLTkly4K2i0jGcVdja4vdOR6hEDsHpxSxsd1KhDP
GWRDDQWMTxbANqEPdau9OAmzxBQQ1hK778g/fxhwirCeSvDoxskmwDmALRqsXj+dQVt/INExDp3O
9Hu1/bA3qQj0EiN2st5J1Op+vl6XJP3NKsbp9L5AzQScEWN87drubunmLSqbLHGtZ+tlvqCqpF3U
b834gtn8Z548f59Nn8TPflvpsOnHV3gkdBArcceBMwhzX2XubxxXLzRz8qTq4i+/bbY3SMgIty89
BTIPfUPbfALQXRJiG0z0Ae7CG6g6z91bHUURL+dbM1esnnQ261Q5Y2Do06Wfhz18MYn3b3xkk/5c
6/09hS48o9YEO9+zGwUb+1gTuD2zvQw8l13JOrJP0eT4tMeAdDe2rr+3KgaRPmGyOfGFYc52dJck
yXuJ1+eQsJslMv2athhQvER/aQkuxj5Q8vypk1c4P9SOD2Ot/eslEQ8rcQDxcu39mSein24sJR9q
huSZpj+yUtsZ+KMpW9qHFgIXJQfjHL/RXlZuIB1jlqa9mhotlk9xkpcKt5A7hWq2/8GU4IoVRw7e
B400qAAKoX/HMC/xlh2jeO+8ldb8NZo6krX4tN76nrwgVHu0KTboro4imkouaFgpM//50tOK4bp5
31MxwQlUmIazECOEcTe7G+/KlftKdZ/5UBGgYJxHB9qRrcjWhKxBBst7M/pvaBBeCsPFhl2iOaCl
IL/vUxvwORqNvmcO8eHRTTBIqixoPiJqN5HnvK6HQn+LGcW34wirsRwCIqSHoMXxghZ7bwx8hSUr
V7n4nB/+q01oYmBCS8LwC2oNC/UFRX28t8zl3PGYB+KN+V0Xeq73Pjrxq2GXX0iAPyERktybqUOK
YwLrKS1VthdW/cpWoIiKhEfDEi+JNO8V0c27ZAKzXL+mvHFoENaX0mA+lKzxV5GH5XZiVbKpIyLJ
Xk2u5riHPAmQoqtieoNtJW0blE9TebZF8ZyXZCQNNAFGTk4IVvrHYaQNTygrsk153O2N4jtTS5Do
CuoS1GCLPPIAP803xTKsHJxO2sv/JbydtydDuXc+3hQ2hkQv8dzDyQWv3vwZkwbUcU+FJSZuRdjW
dHLkFW+VSFUiIm8diP0YxQtihiXN0aw7jxZu2EYRM4NeKTAgWlLWVmz9MoJBArh3XWIyIIkyKv4D
0o17hD8Xkp3dAH4AXmu2lcxCmVH2IxAzTsA8JJ7tCIL7bq0IeJA0fKbiAesf0xShkSTowVJvPgRn
xU13xn/XGutLXlIEdN76+5J0Nr7mNvud1vx+zQmt98en2KQy0gcyv13nBw3Ie8WqO6C0iRju8FuC
YAsak/83EBUDlmZUJfuL1X7XKUUBXU8XR8FRSrTi2bW1p5ZBQ0ewQNC2NsGJJutnnWlPa8s3UuKJ
/vP2LMTEaY7dJ6ZTj8kAzxzqD3a45N4fMsJL7RwxZfmnQWYV4nKIQ8zHNCS+/rv66fdG0RFsKjPL
WkJwG17O/mdSoYfXgeAyeHctR7BpF98TqzjXTO6z6RtUww8Eqbdx6ZxdS3w5LsQV6SagovxFeuOt
KNk7tT4ZNeKlLTDSNnX8uc1tGIN+uyPnRPoo4ZHzo7YPxro8pgnfftNsSTnNzV6Ymye3qt4eLd7R
XZGBvwBHF6YIOFXr3yFOOwqnOVQ9Fg1C7BtgamwoGCwMxjskjpd1oXTvp/Yu4ySjTaK8ZutPFYAL
6w6QIt8EsW9iGF7GQWHhk3fEczmQM5fHWE7v01QBSdu+JqPK31ktb6OAx7K4QkRj60OCEKfx0mK/
neZ6R/LczJZGfbhVffQAnJDD6HdiV8uViAqFeOK3tYslyGALB1Pa/on14i2O/SeyDRv+y/hcuuow
Ff67MatjZ2GlqFpmwlwKf0TW4CVvzy4gLs8WnLtt9lVxY0bIi//2JHhbM1Mu0vUYJvBLicNUcyTn
wr4xGv5ZjDhqMhpRrOJ+6f3LxGYpZ1uHg/fTGVkNb98Q14euV69jnb8TGjOSzBJIB3IHy+/L9hY5
ReC0vn9GxHo0Cv9uiMu3zDWPNnhJll/Ng+BdxTc0XtaKR6bINSxtnOJZvWG7YQB4IcmuJx/cqVt/
6OsIvEnhxSW4a2noWuSp8mNOIoyCEug+VWgRAdHdl1p9WxzrUscVw6nlNo/FFI6z8YdZNarxmMle
kam9TNyfxuOHmL473LfA3+igyu4z0ddo7nmIlt68zcTzBs5as3fJHyxL35bQLWcJF6ymy4cu8d/a
ARCtAWVf2zyUi4SzxgnV8UK0xj5z8kcnBgYFMCBcuotweszXLv+dmZDlcNlwUJb63ObhfsOGtAUO
4S1kmY/yRHn9T6bDudDYR5hzu5OvS7d8yhszl7PZYQ2bKr7QJH2zPJK9ipy0o3oBaiWQHfskIaxE
fHL7q7OpNewD4irEDMNOk2OtWsZLO3ZMSNCpu4gGzDsxXjqVPMs9ZIl/PmksCGvA3rQGZ61b1DuU
Tn9XESdROvoo8SH2wsy9rT10y9zs7vqaVYRjvEgTuKnoriv3KaHOzyrVrwar4QwVOAJCEuky7Qcj
GZfkFoJHYrZiGE8omG2yqfB3lfvQQbfdKrQv3Beptsn8SHfPdXnUXJ1AWbRRvXcSlr/thPiYNA46
RxqRx+iGcyssUQgJwHFBRvGCMhTkZnxHfVFuMSkOPTXLjBIJHu5uWVP+aAlVul4ORyz3dK3a06y3
B6uer37FMBCk0H6Er7e0xqOChwNXGZvhsPHru/eR/QOaHzzyfPUmExndXl/Qei4kLdBwLo+iKb8R
GYKOKMo50AWqqjr5zsz0ubdRaYlsuLTkCOHYk0d98qC6DLel8f+R4JtQb+1HUz3IOXlrGy4HPabH
QW8IcYmGMUxQmbYVt5yzsM+3n2Wn/0Hg8aFMcIP1KRUdxEVr3iCnB5vAcLl82Mp4d5V9Zw3MeQcp
d4U1HONJPE12i4RdEa/ZHTiPsHuCGKhiUJRt/OPD1+CjXoIRpMb8T6E8D0fqvVgrqQjQLY1Ml11H
/kU+exXaMdXSqIMauGOv/YUD4nm25cOEfTTFX9gZww1mJbE4ox4iy3uZVE/5OFiH0ZCvc6U/epo8
wUVxUTLizEisj7ZbMABwW4xz9gaV5nmCihwYM+gikYe4Xl5Y6hMyzcIeVoV20UG1WpQwk7e++FV9
78uJVQpuMBI2yKjJk69s0xTbFGdIrvgkRlwT5cJsHGJy0nKja8N8l6YG8lmr/1zs7fswfnl+WB6h
P241QLftuBxFoh1Xm9BJ3H9+sOjmWzIv9h26Q/SIKbIo/wwh1riSR3RwBZyKqVrvxiFhEovhMUK0
D/XLzHYxNeNFJhkUVA1Hihb/0uerq8lyOWzyRwHp1oDKR9gO3+YyGT7ilaU/EjcmQp7JbfNTrlHu
5sDyAHhp0yGTU/XAJlBT8QDztfrXqeE3nnjr4h7mRU6fjaWWF4GxZzksNTPP9dYoxkfQcZ4Ho9uU
oVu/DHQQ/KSWnbRMI/NMjHNkVT4bLLgJeIfRBHYzFnYeYd+4bddCjcomUDRQvDAfyhb0s7b5h4VJ
qFyUigxqPMYAMMBRtO1KuIzJpD/p+eQd6HzWsMRfF4Bw+5eWpLdOs/kHEUSyz8duxHg+g78z4nfX
vUNLKO7Y9gSN62ATHkSQk/Hz4AzqaLgyfU7qaaBX1KBo38oKnynORQCOk35oJK0fWy1qu+ZMXJGx
0Vj9u8ml9UdBHg3bVNAvX32d0tOmFsX9nG7iypdcMWnQnXI+g2vbMW7yD7jzZAQnwIpw0WhM6d2/
et4xJz+wViTe2/buAOUg5G5s7KduieewsqJi45vqKJyK1LT3izwYS+ndq/vO6OeI/GczwBP5rxJY
qympvX2e9nscb/ouiUlpTSwbHyeRIMU81vuRzj3QtIdUjKQhDwl+zni2gxUbBjKbtTk8dGn8EbM3
R1D4VSZsrzQxPZYsk6LCf8sNji4EozeFGS5iS4Duw3RC1gZqlygWCE0HPR6sB3c/bV9S/TVgFDIR
d75XE4FCO6F7gPsT6khL0H+Xn2winydyKw4d5VlomAmfKxekyq+FR/wF8E1AGulwhW0yHijzgsUh
9RCdGBN1t37QE/BQ+LIYF+P/iV+YNnmo12g3hto5GvksqRCKb/56kCmZBxrzJXDJ0KqqOizYnuxi
md7h6NcEVUliIrwSMfniijDriLS3vYvYB/7Vk15NGmMPzTpkeLUbHyJskjUPc8mmCbngM4qbky+L
z6JjI8cS8pxrgJUHtd7KAbhEU3CmFH7kluwGa8bJUPC8ade59j9TldYBOkRUodMJtBj/Xgafo/Va
XPqji4avY68N5amUaD1Qj34TYX1uKdESk3h58IxvGAfLkHDU0GgtTur+YZl7kq5h5AOG1E+QN56M
uT+khlkfu/7e5XSNzIWX7Nkc4MWTTWtYntzh2f+JS/8rbRx5tof0b5+UMzt4YPUE0AToWW2OWvVh
OmKK5q66TAjLK47REnUfelEeL1JOQuFlkWKgChj5j4tVFo0jXfqKNrLUeacX9HBkB3wAqbEo7HCT
SyPBilXZV632OCdQz6U2JIbRJnzMsxDEGab9wyAHMkgvT37FXqeTvbbv7Z4EICjSMJx+1pW6p7WM
gCPh0UkdlmNsu0IoPWEag4sc8vqrLzOyDf3xr+0QIYdq+BXFDAmiOlqkhZWLaMkTbglo6Qcynlz+
ps8f2iPtJN4K5ukwIfUf/Tvaxq/FJqFVnRVLQ6cAg8GWLoQZwy/sRUNK00dSIlsMJIj0COOK2HW9
FfY2MESJiBXN7utpX4uUMrhbUIVO7cqWCpm5CTFsoeuVPpMPS085O0rSLqzlwU2RfBDSDFAJuPlB
LPTPSW2hBm/vK/apD01LUzUgpsDgY8Ettx5MCCo2AwFS4M3fSWinsXBBDlnbxqYwniIBiU+kDNgT
JQlrKAmgqJYJHQaykDQVJJXDy+FYSoq1O45mDSC1bc79smhR/Lj6GxAtZ+Kgbe0f+y1mOX2YZShF
LPutcjR5LOwZI7J48ZHHh5Pjfa9roz9OK+og3Nh6iCJ1ODlGg5O3wfxqP6Fc1HdrVbebA+CehS2f
byaQKlbZ60ywSpCrDwcVEvOECpBqnD053eoxNIZkQjX5NmnEyVvjlJ61+Ro7JAYQtr30Eokv9YTV
AUgGT+NUbLQqpzjVVWIHQ+M9Syi/e3ss38HLOceSSqry0ud24Q9Z+B1LSGRnZMkWhwjP05tCRdEx
tHVyUgDhvWDFQ/q+0sCTZboQvas74Vxkv8DfqFbR3tZlw11D7m0z3lzDQ+pleB9+SZ23SrYMhf8h
O/ezy5uHRWo/ZcmYkPELps7sBEHdCa0kjmQy4LuzekZvOKRynaTonMlZY6QcXfHPmrTfXc3AIMO+
G5i9w4xGDJck6v0+oWxArgXa4V8m7X05mv5+Wm0aIlT/Ano70P7yDWMAnKvcBVBLoboU4MVag0Hr
MNr7LBUvY8bwrrGkxzfk0HwSaNoZ2h8ThQa0SqowyIQuSvKctZ/TsyBrB+fekv5N9+fLuCRe4K0D
oj0D9XfBUAw+vuRck+qqL9ato0dzuaSWhcpqSQ1G59iCrBRd5ug1IfwbViPcSFLT3VNvTQjreiZm
KudnntDvr7yggY9W4mKs7A0rVkZlrdu7FTvpXplAu/jGH82e6m/07B+50GAnikUhdfijq9Zpv47g
gJDARbYxnzJL2xNPtiWorUi01n5vuRhbEsfGMtA0XKO86SptzhXUr4CF7QxEf87sq+ugRGrqH7un
4hkXKFR22yEeLRw3AgrXUQEDOdGn5AXfyJEZ8dM4jK9cOczLUwOjSZcfF7wLTU0vDlTuC3eY2C1V
jXBoLZ2zrbwo5SsNKNF+Jvni6+qWq6Q46qX6Tg1p0tUjPIi3uaaCDwoyJUE7inrJMdAz5UgLPPg1
Tc8lqrXtc86/F6RtFEsU7azuPuPp5mxy45E9WuLWb3DX7J2QfyyNdb1XoiNwlosT2z9WIm3c8ckS
mf7N7ZlnyIGsbsjZmO/3TOWsYK4SGlk9ckc4j44crBAALauCi+VdsJGgFMKqXy5VAxWexpmVBpNp
wvOGDHAJ0xZrhg3rNHCgES6PPH5Wi2ulySGuet6jZYws+S2ulY6tAMnX3g4AErqlgjnkqtqz3lv7
BOllCA3sbqgmTOLmdFc4yo7o48kU+kmy7LswO+hpp3FMf9VWvwmt/PRyhMna8NVyAi/mhJgdj39f
L49WqTvULmAtC+SRKx1WADrsvVxRjMWcC4OV7/wMiYdZ6uDatfTbJha1LoGbp6jKtEb7sRbPjoh9
2LUmDjh26DF830Eyxi0snohheqIPRhT9DpWZYSLdikBu0mYroqPiKaeRJfi8fptn6hudI162dLY+
fYbdlF9exTZo6Mi982DcQYtbb8R4Hxcfub5VxD8tw05QnyAChDMdVst8SAvPep5xbdlnQnIQ+Vjl
p49wLrMV/gLFA0tp15mc9jS/jOs0h0RrwQhqEO2B6fpNssiJtLj+dLybIDmeeTMkLpT3bF8xKQRk
qNsIp+QpidXBMpgWIFjCrqgF+NCzDeCaqvg5A3DjGvWnRqvpefl3bHf13nMR97WOzZD3j5okNk4Q
6uAVt10/HXzjYDxZNIaznEE9rqqgNfNn7PG7LKm/43balZsHRc3zC6pXPn2pPnmRCmJXzV0Lsm5W
yW/X51/dql9lldzWZTk5cn53M/dmdZm1sxawRJIHlcCF7Jy0174Q3Ytw3eOqUUkilQchRHdeWu5d
lUDwqtvhHtV8BLn4eczgcieziX5MEWIyoBPUDV5L3iqIjvY7KGne0bhGjq0hSF7SGUs58w9AmAiL
yAEtwHIHqgdzniDMmkTt0r+oP/WQHUYbE2GLYVCtxAfiuiyArjApAtis9AroFQ9kRYMIwOTSY1PF
NgVaw29ZLDigF1LGqvP2JDgcDjMYcJGstzxFw6QoqZoKOka3jNhHYuvOIyG57KYHvE0olxx4ZlVG
pgn3H5fWhyVgpA1qi6MggqeynGfGsF+Onx7hsAYgkXgVrPij6ViIdeU3Qphnkl136XxfghjgvOU1
B6/FRFGLy2NZcEoZDa6Pov4nKVWvVMh8A5YbygVfEYPKJivvxdIxYSbl6sCj/mIo5k6xR4QI6UEG
w23PX0TkNW9ZKut9NrAXy0yb0d8i0l23sJBPsHFKMCOhspqDNVRjQF1ph+SMI8nMH4CQzsyJUJNy
naCZh84BsMlay7ByG2JUyMQFazme2iZviDYw/gppjUy2wXwJ62AWtN4S+9x9hXjL95LsYJvcL5Xy
j+gioJ/IcgfP29pUiq/5aGtn0bh3inYhnUgn6NPlydW8s4A7iVRtoMTuMuyEPCwFMN1rWQ24A8fl
S8cnU2FE2nkNa27bZ55iTf0fdOxUjP9xdB7LsRtZEP0iRAAFV9i2946eGwT5SMJ7W/h6HWgxE6PQ
SI/sBqquyTyJnXVTBYyKS2+htdUhpQVb5jHZIXyYKHMbi5BexpcmOG2rZKsywxP9OVsk5dQpvdlx
kLE3ZYHCb+1w46m8XA1uwBTAoi3W/AjGJqD6krX/CjLEOxJFcxkOxu8INolUR/YfA+PmvvF5Umx2
pJrngEkPrd88KrWNFpFtRNRAhCdIPGloAGRCbqcVJhcO9y3bhLuXcOQrssDWLnCtc2LZNCPcNHiZ
aAOKvGJbmkbfoQWa2jf/hWN46HvegHRM7iFUzjWb7NWggS3TwcpaWvjrZIhtAperydT8Mx60H1Gi
ww71+ikixBb+YfykS/VnRma2rNEngzzEMj2CdNBab1grzrBFpdFf6BZLzIZMqTLDYYRdbbLsi0Kd
NFb2AJOF2SZtvrZjl31ssAUAMy3EMiVUtSvGfW5zUTPxvecJLF4ncSitI8mYdDLXxSDHlcP3vqR3
IxK9KBykGo+qH8wNpHMfGTCr7Lw2N1GLibU0LmRwW1ebrGk30olH997iqSb43gK7l5RqV4qpPrQT
69f9UHrdD6dZmz+ZDaqiwYP2x8wzSCoy1A9lQb1sxLlgCRMYJFxN95w6Y8+gXW7ZUZFGwhTRVMO+
t9VeIAnNEoQZfhAjFkvnzRAXzhLz5LOVSbQLXsQ3DP49F9O+G1tklnW2JCXgJW0YX2CWCa4YcbrF
Zx7Jr3JQ3ZZor2VviM+AnK+laXCi2vaMfQbdV5jNuCYIjZEk3njHWDXltM89H5KZy/8vnT9Svsyz
JotolUVorhtPf3id95YKF+2eH7J4EnIeLSbLSa//CrLULmkybYrIjDeTqz95Rcp+TwN+lSXf8Fyq
m5ftmy60yeWVWzCjPek7kCoN8M9mNd7HZnoNzNmrF+Gk4CPRa7b3KjCytQbw6sSgnm2nc1cKXzWi
yDrWPrNwPoXciBS6MPp2zRYBdYSjRJA1uqrI3hE4KV00VVuIamsgJ+fexykBYclGUR4JHE3DtztM
+tbQmfpDp5Ssrw5R5p1q/cvPVXtE2R4sjXrmtLcJR0zoMEcmz4gebuJAypGUcawucy/QkaTQ8RkZ
nxhakK1mobJKrHzL79EuPbvCBlsh36xaASvFaLYq1g2MuZ3Y0NiAHO6NY2xG01axY4igbJs1xZ2P
fsfvy3s3iEObim9WmjDCrURgvrBW45B5izIWT3zYCSsQUpS60rh7WQHT1XXA+xmbOuhP4dDfRFDE
264D+4/wQIcpu+/qaR6+UKs69JzNxPuYhPB261HuK1nqO7dTt8rKSL/riCQIzX3emPnCMzPxinDw
IhPJKj204rPxh15vXVbuuO2qCp1rX5Fs0ewHEb+VY8uMIMCDO7rpizcYRLBidJqAqI2ehSK6pAia
FxtsrwpM3i7TGpa+Q69TOMkJAX8nik1aMK/OXFYDOn62Nd8VJS3p4XTK+4qByrFM1GpIJcwg9FN9
wb0ds/1q0SUQGdftJDAAQC5qhS0Ti7ar/x+1iC8PFZeXe5spG5xdMbSPBkMG3yLRMEi/AOgb28LI
UDgRxrxA3YTsKqr9azjBPurRiTqG/2C4jltR59BpUgo8/MwGhMhdqyv7COP4NYjlpun5cEcWGpP2
Xgr9ozWR6NT15v9/zHbOQZCMD7PkqW3Wqi+YGCfoMVpR3Swmz7u6/uh6oR3A4FwsoEnCdpOlLbpy
nzTNmUBnzkKn3WedemmSen6ODbmUgmKmz7M/JpY8HEzOPQzrKKAoslL9iUNm31eHNkn9mzn96kV0
dOtWOwxG7vK56Nmq5OeAbLjvAL6uamhnGyEOwZR/p8g8lmXHz2o0o45kZKXX0t8gb+hWtcGoBqEC
101ucwtlZB5lyDZUxLoUPmbrk38S1OqlfKYbtV9YnvI2WAsRE6uTycEjrwTu6v//K+pHGtRU3///
V7rMzJ4AGsc72fN/ccNzg1OnBSpEe4iq5gOHcNtG1itVEKwBO4WZMHRY51LxwWV8xy9fPuLqkFR9
fokQPM6dbHePid3mZe+Q/kbZQWCde+/R6ZG+9K6NbnJULXTAya0sQjuUxAtjP5AfbZJ+eiLfR+5q
T7oPkQ/3jsbsw3VQJOa2P+4Qg4ldJ1wO01Q7o5C/xUZTPYdeYZApFJI4INkfhwTF4B5vvqtS/fS9
9VyOwrhHiJtukVF81Q6tehTBh4SVFC69Vlu6IRNzuxyJkCREi4I2XTYIrE9I+mMnUZc4tP21kvnW
ZOt7jbOa94V4NwNCJTM1Ou1WECtaN/HK9Yx1S818ILn9aAgMf4XFHqpIQTnmGIJx5BunSjWkn1jv
eEi9BVtN/eqEfsPE95GooDzBoURtqX5KNOL4zXhpE3no0G6eJFZdruZqgBjQyg2MPSak4cCgF0cG
80xzHGlHqDiDtg/2sYihSMWT9mhhq0ibHQEiv5khZawsryLQBRYfs4bgaHTVi/Aq+pfWeu+0kYuW
7nKJXim65gCqDiXRKBtFQvypp7CisWG9QaTStzfrKl0TbfDoUHlgRUPx73pPLPmjhdNAQ3aYqgEw
n84MPQ+tyx2eogilWcbuA7QJQb4nVzL13qlhUohTrMv1tJIINXLA2oJMi6ZgRlQpBuaKjo1onpPl
65KHxX6YjdOsw8qfkwadWSsGV41ZHgt8dqRtQBtgGRs3N9dj0zX8coDHgrQK976uQVgZuTq5a0jA
XvQ6ln+jclaDUT8bfAuHoZVAzPDq5UJtcEmcorw6j0jfOs9b2T5phzV0OjUwUJrqzANkQiZbANUc
qieu19je1wEjvZESc1t5yPVAoqS1266zMEOn2W2saGQTUsc3OeeVZRYVNMmRNNQGzafGYjRmIJWj
f6VlEA3ZPp8FUi0WBMmNRixgY8YBDsRoNqelmConAi1Dbi+HfNJdAb0kqM5aIZhLk8HHnt0gmVt9
JNT+K079GlersRalNPcsLQc8/5AmYx3uVcpcBr3Da792FKmSXoMJByRPuExG5NAg3u9yTBgw2WBe
nYmQKMO5NbojVmQsx7A33nsM5K3k4jSaR4j+chfn2lehiofQxxCkSfE3FgedKAz6S7xdYTmOqIL4
qzpndtljHK6Dc5kAtmT4YCzZ2u6zAMBbzC48sCIdTp52Z+gNHWw3NtY/DX/9/EE9ZMuBmg3EtMUo
WN3WYX/ecKOFOQsIUT66Nquhz5j7nqy3xPda6opm63odOj1BNY00Y7CLv/l5c7qhWUBcXFsyyrcW
IX60aUOyFD1AXWSlosqfmyHNdvBV14kzHEmEOeedPe2+QmI9VzPXf8xmuSBm9XUW4IQM5Gsxrzax
7BUrN9Gw4A64YjvkFTBfCGd9dH1LKHIGI4FQS6Yrnv6e1Gwfi88KhMVK9Y5aWYV5Q2UPdYAkAXBy
xcsI9g0VIqqLwNthzgL9XllvvSmfepwEeIDOZkd7LSr1h3ymWKIXsUwbDFVf1Et9cP8VPbKKJNXn
GJF/luRhQjuER7aQr9oj8+SPbslhyy10Nk1ydCwDFmDnvxac6pvC+o4lNmqn08tVWLQ/3ejwtoWJ
zlO5Eg74fVK5Zvg/Xm4O7pXbd99W0DjbrgwuaVuInSHiL5ekrNzSvScU4EVwdbD67UrGhCu7cj/G
9OLn4p+WqG2HJHw5mOY9072VPn8eMe5mvPtAMWvf3YxRvO/c2MKHWUF0beXB91S6swx8JGNlnvnG
8A9Os10MNnEom34ZZe5Gy8yLzhuwrVO1CV0+XIsuWjG5RHo6/UgAcyjVaPeDczfRgQpb/cVt25PY
5v5TzXtg8DTM7z5aXwYBTvmqpvCLEcsTmkSCwlqD6tq4KfHKkfDlMdmCF0wdVcU/hIa+5cR6tsAP
sVJ2qLFw82BWm//mWPvvwLz3veeQzxbbA66jaa+7Gd+Cz+64aQAJy1el4dvL++zgTQqwZ4bKhIMX
Lx34X97bQTB0j3z7NRgwN1qt2JVuNrNa1dIe5CXpuYu9fvy0DAvwiK3wNIKxDPLoEJZIDzIwQtVv
ojdXrcLuz0gLD3aRejhjok1ZtbcBwUcT4J7UJnz6Bkp/RgL3rusfoWKEU4buzp0KHMguLO8Z6df4
LpI02/oXlU1Pnot3xmlwJHOMy4QxbtCTxorMYrbxd2aNSOxHmv1LZYbYtV1GBol3iF3tULcdrHPD
/hoDCuPErRZ2SRoqn1mC/W7tVOep5yyjXL5N5oA5xa3JiLCPDhSFMEDvjzBRrHw9Q5FNdGkyAGEY
bdKFzfaBo+1aMNpku5H9VKCEeUHSE76Un0GTtK8DdZPbpy8Nqi3bTUtcN953VZXX1jXWIUXhGJOm
B9AZaWrwZUkxblWDv0vXflszuNMufudB/9L7R9+6lUF1M1tznJcFbLV4KajpYggidfYdTKhc+/6k
z97XBj2sZ7Qnkfj+AtH2m9fIZlny8wr8l4uqtV9riJyAdeRXNsDIxA/sYzo2++yzrmGgRRSPY0eh
Pd57VIR5h6K+MEmL8L1w3/oVu9RIv4zSxQU/fKO6APdfcmFo4iPFHXEtfZR8xjT91DTl8+GLozhz
j7rlZAv2ENQ5ZYNDYSL+B4G4n0ceVkM33gfFh5oYOjjwwkzg1Ybq97FK7i0fLF/poTZKa9s13Xus
zSuc6aG8TF8NhFbhX5lunYovqVKvqTsxoQyNi18S4tR54cmF+p/m6T0gXjdmusgahj589P/5XiRx
btQ869VjdC1zbykxwVz5K7F2oZcdgx2BzXezEEyR4+E97CxFMECydQeQkQnInqbqbyQPfQqRfMcu
3JHMAZAUIp6Ygj8rkSzTPGTHPmOGg/xnKUKzlHbJMH+XkbeT8M+Womj+VDh90oYDx/90ogpb1RwM
B5NHyVc80c/SqJZe7b4YFNJBKN4pLikVM3/P4QgArSsORhxf46R7HkrWQjKauq0Xvztj8FtP6YMF
4qHqBmsV6Vq5Bd8DLE6rzkwDaNjGELNcyt7NT/OPxvR+BdoS24lQ25v2G6OXE3u7aQXs9DKO0Udj
VQcrxAEUDRjgqvTSZbPflxp0EdXdhYSaRSWJGcwm92pEGmM5Jvn6Y7CSn65hygtiXq/O/Nuw77RD
MbMLigWDkZfKyf/SnleGs5m5hL8PzJqY3NrmVW7ADUTdo0CPuwjLUMCO93etwdDGtkALCs2RS8d2
2t3UGgBCghxbkPHdZhUhEhqJRhBVewoaNBJsFbtCZFigu3rh1azNk+cpzz7HjocWpdRznRtPLmEu
BYMeEyHwshH9ww7MfhWzL9FH+RUqmCIx8H9lhVAj5s2z7XrrXGk4Yqz8b6qxAA1uyfgbsfoCkiLS
PFMxUvflbwfvnz4QJSoiwKVrJW+F/zL4w1uqFY/Ry19wbl2ytPnsIhSZiKKoeLIXFy7rQUvs94wh
C8sTUeKnhJMmMBFEDBCisd1MRvqSZe2mdxqYG/6Z6T+aAFIHFxYwNTm+T4hVd1UW/QXzwc6zW4as
1kVVfQQNi9xETNO6ZsyLW387sgpjZoxvpAY+W2EBJJ8IPq9evvNpUSnzzUWo3rocH3Rpjrso8j9C
tVTDJJ+Fl5mrefSFNoHKs+ojCt6g9skkaRVloA78RWKsHrV+VaBj16r2Q4Outu4Akdmgjfs+IKWv
dncB021TqoMhnG7jYKdUCTP9HODSAUHM7wT5GXI/pVP8rFnzpqtAzUE7kI9VQ0rOLqzH7FArQt4t
7JjZuDJjRB8uKYVOSH+TohjDLGQysEP3YgjsrYPFFto08gXL9+jkxKcBEnhCVNtKMwV+Z2oLVhfG
rUbFzs9T/rmGx8LIA+DrTuJaEXYX6Bq3v0QOw76Da8CofsNNiWeUKK6U5FVGJvEUrbH+8jylKJNy
7GZ1NxGx45WbEdVpGU6vE5wVTT7VdhdvPNf7N2K4yYixZJ/PIl/TXgEcHFl13Sp/oxfshjzk3cTO
9QdBxsfBt4nlCsNWHUxUH1nbLUXJpzPWkkigVn5CC7UXrMd3od9+eyAwaefTp0YL8kXlypMZGu8e
9Gfi4cXGdvpyU0wgbBQSeyXQceo9XEw6gjijSTCcmWHCBZFiNV7J2bHW2ONa5wb2cpQy+ilPWx5S
aZ/51tisEnc4Vbjq+p5FkZWn/zwmjICPKCfR4cUiekozvL8BNjWSjJ89q7iEglkCzxRCC6z3eUgI
xYjHEe/304C/BDSLekBISGgSaibQcXSKOyF2pmyfo8hcZDkrDc5oa5ZNcWS52SZ2yDZn+Uu1743E
bRXF0YmH4ugxXUZMB2vC+H0wG3/Oh+JH5fXcmTlnJ4CsH4E4tCezWTc+97wJITOImIlanfml68mD
sxgokn8PEFgkQGtIT3pjFX8Y4mxhmAFmXuW+WsG4S+ZjSwuZkPMleTZLgAanla2qd2lO5LM3Dmi1
VgApyaNf6VmfuqXvjO4SDy/NpIulBWUt9tRDD9XBnmpzMdRY4mxBegPkNmegk0kNdO1++kispITe
DUrulwDaJ2Z9BAHGPSFHY3cAxgCInNB3RotnYuV+zWk6ZBWjAAx9m7GgO2kj/W1qji6H7pIA2+s0
Isoz8ujCQv2Pb4ACbIhrLJaXVIuB0jofGmMwXp418wa1SU1k9iLqLkiZKZO8cJ2J+tnttGA1IOFb
Gh4kH2T1cH0OsYGDLbKTk2eXJ4uzAJ2qTu/U3+okepj4gelynnUiapuRMRNwroXwmCUiUt+BXPoN
gvF5MkrIG84mdNSBggwrukvvX7g7rC/Bssaiuw0c9eciuoBsM3wQiIqKSefuHBQvT0USNmOoIObg
Gqev2EEuHweoJrV+7sbCYye7bOV29ENdLb6ZlfBa9FTS7vA9aOFruwany1k0xOzHs+ehNn+6kuC/
CcjAnJdZkKJOZGfwg2zPFABUFFFZELMqVsI9Yqv66PZsVIV85fP6If0dTr9asNE4gdJ9KTp6Ybpr
1SDoAzgEEJVOsHHFzer0g5t1P1Bvn/Wwf41rxW9rBXuQk3z74NzCftcRPcjVl1zYQhTNJa71TW6F
PASz/01n56nn8k3lcs13fQ+nSkeL1T97YY2Z2rDxwJDpi4zGubBKemoMCTJxxPGte29IFw3m+BkU
2mRdpcDOfFJU2+RsA3qRtjftlIOJzU3MmSuxEy1sg27K433S/5puPWyMajyMIsQ0xBELIOG5oPTi
pgzJH6WqbRVsjVHlCIDmCZ5DYK8kSJ3WHgt7/E3ELVcqOM8dboCLbwQnxPbvkLVuccz+1Sstn08e
2TNzAjQbi7Ybry5CcFv3/plWeMbTyLEQpn+pgQTY/zdWN4ivD9xFqDhbyp1ySN5iwdMaD39FDXeJ
pfquU+3fZGQnIlUQy895TThaFm6OP9zWfdYoMQ98jF0qtfj3GKZC0WzlzGqNEsoJ8taOznHycfak
evKrhmZbRQGdr/oKWWays0DN5zk7KfnWZFEcQuDJke+esvp/a8z0EU51CktB3YMyP0K9oOTI7Ges
Csqs2QGlaNWsFiMdSyOH3CRb3ImAsE+OKz9VbT1UwmkG5wu7ANs8L4BiXe+0ovxXUFRDdSNQK//u
UtosK3qbQnHkEV2aw7AKGcZGnU5WA6ILwrG471BWkg8wVaQj5vpvqH/ouQ2RtRFPBhU5DUtoEQ/H
JDNnXEQ/rXz+qLo62AqHup7fAxvx0ljtQoafy7Qo93nO80J88S0YnDcr+lL0YJgG9zm3R5Ulp4oV
bMjParL53dhlexk421SFVih7BFTvADgiXk2cehKxCYyTEycf2m7SaxZ2ox6O4OcBgNc1ON1boXFg
w95XrPBQsA0J+sb/v4Cu402TrVhPpKpgD/BJGCw5XDMACb3/ptI5rsJgNV6TW7aU4YvnpWKXpQ+C
jhhW2yuGSxrAa9p+RNBtBggPVzDg1oYFLYpjuoScEB0r0e5ErcHwYbbf0YoCXegwveYmhQL0AT6W
R+d7zxxoznbk6kIzlS2nofx17PbP/18yhlJCE2aO0Rx+CqhfNHDkMqAd+khAIzIV26c9HTqS2dmJ
gWSdyrsYnzjuEC7m1j+lMXUc8NPXfOpD6JUrx/KBFsHhcCNSAow4fR4bnJreDPRgWsaKb/i0tClc
A5z6xUvH0FJMB+oCv1QnAaqaGR9UNQ/TZCWSa9wDoQAH7pbILnzAGZ3SqcXdpH5yNOic/qg/o7wA
cGR2WKW1lC+6HEBowSJxQpf05xnRO1lvmo0UkAQx4us1cr4ikmKPuU6v5ekWNNmiQDzEDagF8bdJ
Ju9RtPXDKCSTtBZYqMps/dBZTb3O2wjxZQIxNgP7t4ICRGst7pOudr2bGECp+Mn5LFuzfLcqdiml
RaJDXWWwDCbcqkX44louPq55MyMVqAoQEo6GlV58xq7nc60OSzMGeEFlCEO0xFSFidQMQKawKqfh
kbA+PfyPHpnaurVqiSYw6uCt662zNyABbsbo5Hc5ql36rro3X1oyLFbMW6/ZYIOmgVuuBR+9ypgA
5C9ZiN7LtuEvIktuV2yYXnSd8f9oQ1pzBQB6/MN92KGnknsGUtESKSssckfDekXsVCN/pSV3gguI
lGhrC1gv2Trjkx6Hx7pnfcJybbIHhqPcBc10qnxqnFKHnjcML4iRb4hpXifAlsuk1d68kNKaKhET
oF2fFN9Kjn7bEw5ZIcSgud2ry1CqabV9PXkGief5PmVMRBbOgK47V6fRZXGgGvMpiRFW6nb+0hnV
vQTh0tcxKGzeUVNqz86I0XwIUPjw8LL1S8QpjOiC9HO3gsN95ZbNgLYOOV9mzvMkDN7wkrvHm7Tf
yB5PZVQCjp/eCRB74L8kQog1Mh3WHuP6hji/qLTCVW/Wn4S9fJpjeqakWLje0alhCfXgzLJ6qbmY
h1PTutU58gkL72FpQC21fe9b1lcGgcxmbSQ6UVw127gGmYOO27ggb3nAdtlHBh0QG8+msD/wICEd
wAoAAfylRrGAjzz6K5h3cbfMpR5q3Mr4pyQXWcwDI+elf5+QKB9+kw96nMpszwDrYYE1SUVIrOag
PYPq+ck1tRpb6AJDzetZNd/l1IyrSXKj+MVzUysUIIb2LOfVa4VIV4IH673mMukYJhLBMd8KwkTQ
mb4Is7g6VcsM2bKQL6vboIvfmKHWofXf2qYgCctCoNpFGenSrOdGJ9wlQYissPRf8fL/1uD8xBSy
mFgrMBQ7TWjPKXmwMZP+PCFi3WSmLoiBPXczRNouv6vM5R7R2rvSxH5S7EPDcB8kxnkG3GrZ1e2q
d1FkIVRZ7mx2Kw48dmAbJhuA3AaHjvTVGKNrbMz6BRwkfeecez18+H58xoRisOUJH7SaCg6Lxs1U
tGDpSTy2PDBH5Nets8jew+awFwaajHockt3obrLe+Sj7vtj6MtynRXVFcwVJxdWO4EQBZWODgGQs
V/MfbaFJLRtuvaYPLlSDVzIsjm3rfTWENxaWNS5CBJ2hk8HcKBBMGytq1gu52mu3LI5aryG4DMcn
vOU3kYZXUskKAzdfrse/A7+dG9WI7MjDQfX3hKf5rNXfVj27I7UhACdHYlTkvlT+mY0LLNBpwuDi
fxHN+zLmpsmzog6ehpyt6plsRiWknc79dbqpXCI+BJZw8mblqRDyKtjIGjJoN6qcLvboMOBBx9yG
WrvtGNwxvS2cTRZpr3UPEKxPGEFwJZux+84ii4QFr/weoupT6cza8hRsdGPGf+DnXloJRi4McHiJ
GPQ45uIgwmCJDp0SOUTLqnvrriYKgyF6GzK6IrZYNszoqPCgUNr6sRrLPcOiasMfvddt1LH2UHHS
9NdAyXrH8LJlVpPZmyEd9xoy44Xezmz/4OIMdr/KvPDFNOnwHR1eaE4jlzUm5ugE4lrPjt1OCF6O
7YurwxyKc2rKCN76/970CB7p4CQvjV/+xniG0V8Pb1Sp0IHc6M129Fc1xxCyECCrfEU2AfgKs3ZI
7kLmK2L92JCmmo/+qlWSkdrM+kJLQnvVohVNiDYf0g6xgB1jiY6/Y0ZYOIfqayTYao5As8KSVUU5
kPdeTneHd3DluQAgJqn9SoVoDQ6po6I/WVJqMP5YCieojlwLxyK2MD5rX6RGUhQh6JLk8HrRhLXK
RH9i4EP2HMrVnps9guX0jMd9XdmS2o/pblKHx0C4e2A22aTy5ZCLW1Ak5kpAB9DL+NMncTyruL+w
PQ/2yC9kJMF6DPT1SP6GYHC3yCNxlX6HKyPXOjaJwT8Q6XfAmAhVvlNSHDTJGK8uonGhou+0Kn+w
D/GBqOGH7O7j1BZbbTaIdHb4M2TZDlCIXLqA3tM/mWj2XmbS3pJZ0tEVE3+Bt33h87yYSH64JQmI
8OHhMjuy30vG02t7APA+jIfE6PoNHAp327DqTAIW+c3Q7dzcfWDeSuaOA1Xx6KyjMmV5PpH3AItA
bWiMSlZ5PYrutQxJleaAGyLGJE1JDJhdDrs+G6xDFgGZ8nLiVi15q6IEeWZHN9HYi77+vztA7+LF
Ws0CykFEXdqg8YZrm9j/pnnDOrbvFTBYiK/M28yCCUius4ODnMlBDJCWTcGusIHcS6g8sBTOLUQ/
LmTsPQlcbrh6YMXeULt5pLwxbRwMuT0J5tX4uIh1KG1i45COkT9dX1ApZbkuiccrztQjoHvH4xCb
v7U93IDGvIrOe+4hDocCJ3kYMS7wtGyFgTxatvWIEcNFjTIDewD/bjC+TAtBgAtOKmQN/1s0//lx
9akhAutIwc1CLK3QjPZ6qhMfFUXrIcJ7Cfh3XPYVG0zGEL7TzMBHfzq0c1E3dtOXx4hmJSr3gA76
WXOxYMoWaXof7/DneFTVBwnK/KgcPd4h6j5EE5rHXvoAn2335mOZewprThkzKX9rQczw1IEjHjA/
SdkehYPx0mADOX+AgSwYhHx0SbUqOyzu3jCbyGV30mevs5TMC7R1J5ycKBUHRkxU3gMi2izvxa3x
FzcG9v7ETRiZ8ZbzWHUQkBFe3LykvM38okUsK4/G3mGqRj4z2KiTVQwl9lkHXNarXhj5xnWYQ7lQ
mCS9vz+PBVh1lDu01vsEGWZZ/KKZ+JdaEVhu+Y0s1l0VpaBujsBMmVLuy1SxycnjG+qDnTDhiziw
glCdphtieKAMwFlMmh19ENGDqThS4NKzTNXZn+JzXw3vtZpOtWtcjbEEB9aUJFW4+c12mHAUiKf7
MkFakl7pxTG5SBZWEc4nWCiVkaXbkb10R84lwNYYCxlC1R3tM4LyhekSLtNZibqCNtS2rZqY2g9i
jVjW2WWtd4mF3Aaskzw7uwpOmIIMOwb0qE4R+e4U3WvWFOl6JFbcTuSrz26JRJAPl+OeTRxaJx8m
eFujOpdm9WKI4lYOBCdBBj+nxhCeCpIy+IeD46hXV3OK9xUfUNSSyGZFBC8Z8JY9mw+/dsCwABh6
izMUdjw/1Twsr1bunAThFLTrnkpevSS9x5Kmi4WyuayIhYKB+FC62ZyVlj+s+EHduDKcNOS+IoXF
xqij4dTetNibVqBrs0K71gLhnJH30HgNynaLi0k18efU9vj7i3FXFHaKITFkfGUET/zWE0vu7nn0
9L1JWcb6nF1nBtMyEbJGPaZOSDOJMnKIggommtgRktLG1Aa00ySSmCJ9AVs0M8+Cp6GLs5eB2TCF
9slXqXdAltU9BTqJvH0JboOrylmXJrJBwh2foEoQVD9yiWYBazG2Z2CMpmM/gV9nrb9hRY5nzdCC
1y6fjdMNmIsoZMxOGhRSg3jGwAwIPf1JUFO0CeEDNlQEtr/8oxu7y94RuKE3ScCYMOW/TnV5swq/
2lS1lu+U3YSfdGpwMW68JvAbGBxUyEdXvUcf6bm6ceBtZV7YopoXZbL1YQA9HHvMHhjk9kWkrWd/
wa7NoQLOL03jtfrGNez2FsUnmhrwn2xpUrN6J1IGGVHFHDmpXErHeu3kNjGhJdm4Jb91OTjbGMW/
m240A+dbFQ6vleU8tbK5t2YIlinW3uJL3MFDE3MDEybZp5/w0g9gy7EzYEiNaWICgVJIwlKSsttk
RN4jA3TwjRNigWLc7rbtA9bKJStpfxqqw91cyecEiI7BUpaMP9ApCiryAja+nXcrTX83RjQAdAvN
duhG7GSz74ip4snKAKMg86cq4vbVdAucGiCkkQktchIcujJaCZKZ2WQFDyNCHwpZl8loEBxxbKVH
VGzIlG3GQVbrXef/9AX7XtoOONFWQxUF1bBsaNbHfIReE5hXmK63CIPxIWf+tJj3PYhiI8Kb7Gdm
WOPGn06d67fXxtX/IR/FlskE42BQyzJHxE4d6xYzYjAnyRDDpY/Y8EqOZOQm5TavavS1FfW3TrVq
uuy2WtlvrQnDimuABo0gYQ86UP0RLhfbg3SvT801ymcfssEZFmEOytsp4ojW73E1vmSTzOhiwN7l
36FI4q2PGGCb9BkfQgNGJ3L9U8XuPJhlrbMPpyvNd00n8/QvlByXFiv+EvmvhWsFx8E91WW6zezs
mzODFDisrl6OG9HSf0ddg2VCpzfWER8pXtwaw+mMaCKxeViUmbzRoMMsAuqPjo/yt/MqaiKbuBEz
Txa1TSMu0wgiFaL4itmGT9pqZTAn4h2G6aGekBhFPLzJMUhJelIcj6Ucbk0EYUzkbI4dZow9e+Yq
ZuxIiXjL3NJG8wjyUMvGR5Vh0JugtmpEpXFJ+tVSnOFl5ZtYZzZfh8UNfd83klDqrdj50u30bZDP
qsvs/9g7k+3GkbQ930qfWhtlIAKB4RyXF5wkaqBmpaQNjiilMM8zrt5PsLrtzOx2lf+9N1mlTJEE
gYgvvuEd6F1BwLCL8d1g088457qg73PHAy4FaUCmMQN2hM5D62jYaDJ5qjUBKYPpKmJ3vlhMlNdr
90jp+xQOPZ7LiNcz2vYo/V8GGtSJ95YUdA2yML+ZrWg3h2D4zU7x7AEsb3rm4hCIAHD4C1Jp00vc
3lkOWbkNnCCszyiI4Gum9tvYI3SmJqT0w2+LQqmDRBHqq8PsEZXmvek57whXiD0ipX2EQluN7pGw
abMgZHs5m/HL1JffwqSS+wYQUw7MMDfG6WCzsTiJovPWq4mm44vRkL9Fnjwb6yBZR9gr0MiADEPU
l8jR3EBDCOkgvE/1wU2D47Sot65vtxNDz5UV8luOr0cYSX8dV9N5HgU+0hbti2uPapsswfcouoAX
zXqIERR2/fZZhKTLkhwK3N6TW7UXWc32iersfA5xlB0K0zir7kwVGWd56nz01r0Zcj3sIOZLGQLK
S/4m0QZL5KzlRz7inW2l6HnDnWixRdyVPuZZacuVGVOiaVDjdQseFpkNfqLXkKPM4qwtMPZAuZFn
hcq1oQkDBzqoPmBEgYYmzk2gcfGJVXKTILziQygSUQdsH5Wsfi5u6krdCMEMNVI3Yd0zFvfHB4aq
KO4k6P+it3dBKMd7xBsROe+AJvVe+BU7wCBoeazCsWMZZbBVw5qUrU2xwNZSUV5UMo/yhtspbT+G
AJKM3b/YDgXBmNAq9a+h+2q++HTr8XVFab7YucAxxBgfnMjfoYN3BJ84XEQhcBdrPiZUDsQ4c9kn
mm3ueMynyDj9Nrg2lXstA1zRikDseA0RMfug2AMAj0qRjCZGte7GQ5upKmKUIvnQlUOtksG+DXJw
jEnVWbtgMI5lLLSASsHk1EU4sSc0p4pd22+QdV4UHFe/vKgQPCYlQDxjplE4bxuDMUZa3kdiH0DU
NOKXNnJeW+8DNauE8sONnK/Rma6ohuFqy+ip9d9OyWumVadAoJqT8UGw2QlH3DRdcd5a6ECaSXqf
xcNDvYD1TEaBfkte7Pm664HaHcOkKz/MQXTqPFkp43s+RHuVT0/FYiA5Qxeu6JwvdmZ0Jivr3jW+
oCCjYZxYnzma7iCb7g3I+nB0FGhP4ewcMdKPQb4LCispseHvjAaEp62HMaC2nAzVnTjftGAbkbiA
rdU+0/TNGes+YSK0GPJbWKKxA0AYXmwl7ksauWjVPxrWmTSzRieRMDCjvL5Y5HCNZwFtSdziqfhQ
alDTTR/ek6nbW2qrBdR4uJ7xVxdmBpVe2xd3S7hFQy6Er30n6Jgg5ll0Z1OLqzHs++fFKj5P/ty5
t8SbCpPv874vgdnYdIVSN4t2Yqm8jTKbSzXTjF+M6i1znWeUlJ6aESQ+6hRoYJ+lif+c4OBzC/gk
X0G3cm5klqV3dVUfzQUyLhy26uAyDxxGIqodJdYGKuRTmGK26ycfwfxh29I8UG9fJYOwIPBRacyd
fIsqjMbNoOjWxZLdZC76MsRk1E99OmJMprRymw8Np30AhTncFbmW1Ejt/topbP98NC06MR0U4sjI
kFnH1oZOeLkHSw1Fp4Quv8ho1oJc97blxgzLUWQyZs+55PS+TKaLJjXr3ZIazSGp7LsmBePnesDK
+qjcChQe1ujOKn0cUL7D3/qSEazelLT+qrXHi9owundT9i5JSiPYoLO9LcxJYvbphtshx/Kox/Fx
U0aKWSITiTMDVt82bfLrLONQV4wWPUiOgBBx2ZuHTSDm/qssh5tU+Mhrhu61WzUIlCNfasF8m7/5
XtvjDBSPF72T2dvMlN6FVSlcjQJoQWP60QgDLc2kN2mc8+q2vHXHVzKIYw0o89wa9LlVrlUxoJQL
0gnMDSNQmiJDPY1EtqVdZaw/hIrVd5PJpgpsahLA7aEUwEmjCygAYMOnkMj9OJZsOa28aKUps/Bc
QENK283IZKwV3LY4lw4CAdm5w7TvHqunu7gceBW6OKN/JjsDP9Uoh7UCKbMb+KknlDoJ+oIjI7UN
NhWjD8gwR3bZo50/uvANHTGAM7hpQDKtJmXC6vZhOlS23NJv2yNygMr1rQgEdpEF4k7KCm9izsvV
PBnnhZ081blxzOB/MLaHux53iLo3cNB3aH2dTw5iOoXBfHq2un3ZCrg6PUrPjWWfKVlAP5x5mHGQ
7KwwuIFHlez5WBtOvO9XOLxgajAHaOPiNC4wvdzCjqOybFGqwFvpYZKw7hmB9S5c7kjDNgrEidFD
K6W8byUsXwT5SlQAVF4d4wXYU7jY1D/V04iTiB3Q6Wq8rcIyMjQuqSv2IL3f0xzVET+/Z86Wjmwi
N8rHTVxb63lOP+fBvQbO6m5k8NCjrbAJ3eYqRzhrJfrZ2+ZVvHfxTsDVAVFV1832RY2iOecyBvQT
wvhmDKLCLA4iMFywvLAlIw+VQJCHVcIhhfhwdJbl2bdUGZiRraO0orrC3mQtJnguM+ot4BWAnVcb
TOG+HM2bstTrPM3Idi5kfplACMZ2vyF7fmzj3APzE79ih5CWBFCsgza4v8irzA8t0i/jPcDE15hR
Shrt4dPpaE8ZXrLJbNHeoely52G72yM8ekskQCkuRZ6BcmmDjcGHZZq7VBRAr8TwWE7oY0StuQP3
gu5wNuH9ai7fXASXSslA2loU6la9RD8lMVfjaEOgs4i503h5Mqv+/3beH2WPktt8j05EWfxoxS3E
X/p5PzZxEX++f/7jvfj8x2N5fA/Lf3v1n07ehmP+DufSla50CJIMu3HlHr+33R+/GY71uy9NzLoh
G3ue8KyfvLyl8pXtKyGkj/0f/8QcpIv++M0yfzfBh3q+K030ySDK/vYv3/GfjNnD7+U/f/5HgZgx
zJKu/eM3jMSrMpvDsth//vGbUniBc12+L32kdwVdFf794/0+LkJ+2fpvFhxJlBEM4uipuQypyGOg
4Mj4OQPUzmiCQUVrn8Oub1enRYW7+3/+ZEt7hP/60WgZSeF4luO5pr60Hz66ceJ2MmyJfnd73kTG
Q4wpI8MpdY5g6YMxuI+FFlbPUjDNNijTcLSQH3QIAEAU3F1YDfs8byzK+tu/vjDXsn++MseUiPR7
tsOcV5quMH+5KdAK3Kz2s2BN98EGQgu2pMaX0VfwJABdb624Ebgb4aZXkV41hvuievG+hNWDFaUY
2UGMZiZD9532JianbU1PcfhCvzVcdfD0Vok7owgNC/y8VjLc+JiYAdNqd5GAetFUOBPsE/I7NOIu
ISLuIoDyq6IK4Jt02U2sJ0Oq37flRwdYZJMtzi3p1nWZZYgwxGiYyPjQ+yH8PzWZq7Iew21mLPs0
BXPa+dfai1aW6lyKAKRXcrT88mEiLylreA5R+zJN5rPri7sgZZoW48zbb33kKBCATY/oeELlsu0n
kbnG1q/EVb3MNx71HswBABdpjyexUXwsQvt0F911XTl3NqYraU7y2IzMqN2Q/BH1+MiovY00A1RS
ZkCQHnMogbFbK6/GCdADPCUIXyMy+Sq4ACJEK9HK3mRrfVQWJiiDx82Q4i5K7Du0BM/zIDzDJY23
DyL03y0QFeWlG5ZIXlUKrtjinnVIilPnAAhuh+jgd/Kyg/xJQp1tQwftrQQ57JBUY11Q4VnYOPPS
DqXJ8KsEmLwSxzqrP/O8vgkaTq1l0eD9ii/uILPIyQs6Jgp9A7ROD/Slg9oVWeaqMfvr1OflaR1v
XUVKmuQMdyvHf3QDUKs8+WyHhGSeoPanYt1hYWlFdMW33XSpGoniStWsQaDS5AqR52sBroXPjF0j
WsamDzwbmznPBD0cyio4602GXaZpPCWJRz6KHxX4bz69BNiBmtdKjQGAEsO+6/DOZUz63oL38uPy
Ia/LAf+teADTwA4bSnMDlULuUYa76Fss9wzEXgSCCVfeGFzn6D+dpcS8VZcAuSTCxBvVUTwZFKkj
shf1rLoHpfsLsFHXqbUNaUK2zmVlC0x45md4oLCevOhL8fQRhr3B+wHRIyQhmELF9RYLpUf8b9d1
A5gqtWeF7Ujnno0O+p1FamzcsgrvHB8xxioK+Wxg/5dzDJpPwPZ0/HbDE83WgVuhpE4zfZ6aZR1m
D2oUZyGaxFhAj7iquNlbFnxHifFjmmhZjvN9FfKdM4e+w+LqqexcbfBaePARXsK0r6KsnV8rpwAp
3lImmU7YHuDvtIdOeAdHCly4NoDx4X3aPrj/mR6vGcvrZjFuMN/YuSL76JYDhkotl5zO7Es8wZmm
ryIMzKjq8ze9oENU2gI8MsogYdGpO/AQJLuh/B5bDuKXCjm0xUaNB6NvtPyrbdIpBpSxQVdMPbU5
Ur8x5KEkQ+pQhpfMsTddldOCsCDV5S35H1IyL2Fv8KY1DtxhAjJrEHO3DfoKkOmiVhuv/BQDfd1c
3JVJoTXp2Lppl6Hv+5o7CajfFFPcwCIkl0b5ENodX7JrERWbngHhMDAyXoKG7VBJrt2TsEeT7nJZ
hms4/CY3hSsmu3ygBoPi3+8VhwTYZVQiMg+DtoGermnehoNxl/r5LUIq7crs83Voof2T4wxhdI+N
kgc02e5MnJFWJgrassAlBs0kMEqIi40GWhN4hBvwk2XhPcoU2bKlljsX9Ahh6dFQaidGfsXTazMq
xkNN9SBaeRcMyVs7EjvHeLh1iuByRJ7O6oLtEA/dtoMAAIwTr70svFV+vBsK4GoStCLASHQpRflS
2dPzXDkH0Tk0CmcCA2dFFiefEAgkOsVUd2W3Bc5ER9t9LUxGWkCpMaoJj4ktLnAceO7sBmPNyHvq
GC8zC+w9yPbqfqnCS/hRHlLaK6fje8bmhyXdi8JqXgIEbleec6+A16+ngJBWdvImj2c4WRgZ9TOs
QMgFIALN4Ka0YgT0WaQxUwZcfpzDnDuHSdzZHo878KAagVqFINq8AL28QILhBrMjGzs9detiuub6
6D+1Ju0BFKgJt3yOCTuStVCl0ZsrkuOcYXoBvgy7ISYOhNXae0q7p8BlBAiG+NOjGboKp+hYzQCo
GKzMLvl+szDsLyrrLUOWsUg5KF0vUCtcKt/C4EIhMHX6ZKcsenqjeNAk+cZIomjDrKU9T3IfUglI
3bFJ3iyFGy26XDd+6KBJJZ4VqBUxoUNnuRNc+rXT+FTMBfGYJPowpeEOSN0Fx1W3ytmtJsOTSTnj
VolHThX4gSE9NW+InyaXI31g3l7XFtOfGr1LAJjHGINXr4dwGQccT0udv51Oe2bIK39mgmFEXwP9
Y7TmgkcBrH0RUDZkuvaYiHpDf71g5USq85hW7K1F1SDcF55zl9JoB5C8QRsybZJPnKE+A4gmK6LH
zkYSaA1l4Fj3xVsdq7sx8Q74AeH0IyMsjMPusk6786G+njtSlfgAcf+GMmZblOUtvJBwO+JHF+SK
cq/3EXKcjMfBjT5Tv7yFGbiJ/fo9yVDQbQQRYBl63fUJv3I14HaYHFotLDLqF45RuUqs8rYdiJJD
b12QYj/E/l2B/MJGVB6hwEPypMI+G8gTHAXPf5XxVG4sFxRYNlzRzd4gN3ZNpkynX4awt73mCh2O
XSLLW8PKrug0ATkrcBCAAgRleQSL34iLgGlzRYTezunor1/LrCRPLLlZjEE43zlFHMsc1paRX43R
uO08FDPtMPpsu+gLBbLrfGjwYrR2jB0+hKc3dgizFarIEXErhKVoxtMT1anR2AWcpR0RxYjnxyl0
riEoXscLqxS/Q+gnRY7TBt3eEXGGldtmb8AEbqWynk85QF3cIRDnFtZN6LTvaJOoAUW1pqwOghFo
5XDi4ACLN/EcnznxcKaVdZK5MLdZZQCM82/GTnYXorXTdZ+gul48lFZtnDcjVkHLOOGrRAxKBhsE
bqT/Bz2SBNRKZ3ziugZcHx8BPjBZxy5TBHQZ1Lrw09sE+7thxK+MfrYnbG7FeA11+y1f7ulBsTdw
vVkVTFbalD4qskr0uuxdWwKtAdbx6CHig5mztx+hkvRePJ8RGS7iBB31Qu6iEfmQenxOIaPENZyN
fgnlCllzBiP0j8/BTX7IZLnOfB8qQzAcwrxilg/5UPBHlbC4YUtTFhj+OyKAB78FNTi18cNFO2dH
NTM6EswFB5KxTAWfiP1kWb/xWqc4gxBCG6MBdFbBAc6IfSCyyAVBGhEfboGrYkeFG+Fgo1wZ4zQ0
BAxD0whc1QjwpBrsY+tjxgaysl3nyHviKfH415XGryUQDWNXCSVdV0jPkab9S6Ehghb+VN8Ya7zA
k/VCBO4yjm5HstcauvoLVGl45zpltOrs1sXzftU2dDlVd3HnuqBVKT0fo6Ae/qY4E96vJdDpyqh9
PEBelm3Jn4sz33Ea8Gu9wTL61pTjt2YJPx13hueHZQO6cdC2vIn+6mMfJV8wL1/iACGn0Qnf54G5
WVliPzSm6J9pdV1XTCA4WuiJnOMxWUTfJ2/KrnEQ04lJW+bV2vfMtRirZGNZ0/qvb/N//DI2Mg8W
uFpLeM4vlabRo9VjZZQuImbyPpIIVDjbW8T0TYM1k8OeXwL14MTqxrLz2yJH+7SJLggdl03tXJog
fSvQxSDRqXMmTinVXjkK0HCdowgRe+XLFBx6G2gE05nb3pSgCYqrQYbV33wTy/wPjwXlARx/aAo4
9Ad+fizjMMfmsCSosUwSlxEfpLHFQT84F0bmoDpXmXjEcbkoUmzQk3v96xv5b3Uxi4KCXFo2zQe6
GnrR/FCxe3Hb1eAHMPs0umubwqwy5OGvP0Kv+B+aAqcd4UpSFuHq1oavmwY/fMQM8aMb7dBgooDy
SGMfBtMAKUpM/evPEfKX9oP+JD7CNoUrBbfTs375pNzKCYZJsI4aamZ6fc+Weirn6TUdhuslMy5Q
01nZPee0q2Eno7Az8uUWIRZI42ntQ2bLWA9ZB4kNdfKz1g0RU6+tZ3RqHrK5PmMHkc420aeR2XeV
xUIHn3IZiQ5dyOHaIfuNZrL+OsgvXMwsZYtvTO+mX1l705vqFoT6we0AGwVjclM4wWXJB6xgc8Uk
Lg6wLOoaDqSX2IVFGLcjavCEjsL1UmiO9d70sSEz1LmTgpurqK42gbS+DFRnQHyQ3ejSHwzYs1Vc
oyX74ATRsi4mBAONsATrSue67T2Kh+JKmvUD8mBfmFfj1Vvs7Sy4KuzuJQ28ffodBP/1qVEj1fLc
kRhxYASProTkPsiMpG7GpHFtxT3s8ZM0v1jDnUMZ1Lioo+TS7uuHMKAsSI0LR8qzXMIXklX45WRq
FwbF2tF2Z5AxIErU+dYc67fWq27V6GEJk18ZqL9XNre2i8oH9GsYVRBecPHTB3Z6uwQOiA/cDDqc
E1d0Tg7gMFCJW0zGzGAne2/Yyr67SKeLuss2I119Iy23o7TxHhy8x1QbyHFgoN8TNjft9OL3TrA2
JVOy5zFBJY890Dmc9Y4zH5AguvQVyW6QU8MXcfEQ0A3H0j2pi6ul5gEFORL1o/bZ81YqAUxtlPbd
bGdblYdfQZlvI4TMVn5QvzDHvY4q4ztMXkROwvkJPciVZ/XXwtaS3dla2c6+S5bnaok/I/TvVx0W
C7F3sGV4DEjjh9jZy45zwfca+ErlF4X8O8h7O/iW9yy0WvbaU4GEr8JusGuvYE/dpjElQJLgSUQ1
kmJpiJ9St7I7uhBR7z6mQ/myJNYd+jNH+OiMsWtSg0gXVHE5b5kDwrblxC7C7BYa5FfaBo+Fhx53
R+ML57lPGGvCtEYgHO5jYvEyuEdoXedEVFNRQVK64hCO7iCAUAQA4k+wSqFXvPVm94b9/HNjkiLJ
psbjpIQ0R/VS1u5hhuFCz/vMmwAmemX62ZiIDKfRwUjlU2bDkhWMG0/h47/UET/f3m//h37FR1nN
TRxG3akP+39++hancfX9M37/y9+6ftg9/voLP71r+z9P/0xXdfPevf/0gybndPNd/133sNs++/MK
/vmb/6//+I/vp3d5nKvvf/z2f+2IK+Lnf/9Xo1lfyD9fdnjPedn6/Vj+4/l78/n9xz64fs0/2+BC
/O44jqt82zdJHijS/ncbXKjf6XXDf7QdRynCMccOjjqnXrf7uzA5BUzL9IUSPlnIv7rg9u+e6dvI
OinT8gBfqv9KF1z8erCS8aJqTB8ezIllO5anD94fzp3CNroqsZDrhQ1NLjmsKiNbdhg24Ey1JZ0+
7x1Ogkz0L57C/TlLNeGp3hcTrZzRwuzTMO4EHY+1N1BrFE6HNk7t7rtuQnuKtsbgyTdXqzmIbgou
StmdjSkCi1P6bPu0X4jzUk/EAcAazsFEbp9qeG25Baht4Foy5twZDXZMq3AY6q6wMHvHNWPZGTOa
lm2RfELdZvC1o35B7qxWNGeckBmliwBug9WgZpoJqKF2hbhhU5XRziuhN7qvcQDnW5pQdmt/3nqw
viwwleAGnIvRLgbsWILHuQ4+DdVSSDGRFx4VOgO/Zt8o0TGRouuKAhvtIfSK16dWC5LdK6Q1asqo
soiP5dg+ld4iaIjJdpUikmxM50bP62il7RsIkcgOP+qUbDK8x2gmSZy66lpgw0lmSEif+aOCBpVY
72aVnRVVxyS38x4T03gfZn7TH24Tn0jZ6iLVn1H+Ql9z3VvR0eV2wuYf8CenVc9iwisIM4QlRbt8
6butrYanrJfbDnl30fLFK7r/AN7o1AKxwuGQ29t77n5saHVZNk8Ataet7AQGW92b/oTTB+tf4ZoB
Lw4YAlrbU9ymVnk8fayVuvuicp9xINzqumVOoiNjkRgpGLU/fWpfc+GnqwM7fzh96qH8rEN5bunf
m8Zo2cUd1xLO3OR+AIKMTubK1I/KnsKj2zp7fTH63a2I68B/lipY8X9B7V0XynhyqRRUnB4rCixU
y698DTnvTXB6lIkqPo62fbDR6igYGa+WCVMjFmcGWztv6WaYQfgUtaT/HdSDafLXwGWBhAO1jUye
fbnofoARH4EycZHAbNO8Rrqksp9z3z/Td0J6PgZv2Ds1Ekh1gdkCGz9ehzaPu7HQbnK981kulwgk
IYTjPY5W325+iEn/YdhlqV/yZ9f0PJeoQSlgSb3Nf0n6VDYBlIvlV1h9ODXF4EQKiJ0XXf+BJ6g+
fLKn1mNx2HrNiD49Tvm8UXLgmK7Z6XoLgu1ZIJGzRsnepD68HGBpaYJLE3ffy9wDTFDsMDreYS5d
nFfZQjl9KrrUr6nNWj79RakP0Cx69Y0enXkOXn0pccA/6z1k0TrJnPHutBwzVHVooXlPEOeRl2Gp
hBGPt4QljKrH3rA17pJHeIoiNp1jYWpuFqvv9PV89wB4hRdNLnIrDIlOW6VlRnF6Lhl89FG4ez9o
bzPwaiZW5as6io/LFGwXJz2mQfU24GOwG5Q6h4d9ri+wHNXBAyJUNQpMPJduOGMHEt/Zn5axfudK
XymtKPTG5TmGwsfTX+gdeXrBUrA65xjL79NuOX0vqHSHMDIebTC20Z9bQyclMgu2hUMnWe+z1FJ7
5gtXHSTQzuA99JbRl3Ra7vVg0HKkkG4o9Vy5h7WWzNCf2EX6XbIlPuo3Mcr6nZY0cUJ9N1IIpM6h
py8twIWeUptRBmBja7a7zsC80XqIVXBjJG92jTF2op+iXqQxS/70+3Cl/4zdfsWLLLh/dmxfRW7w
WObxrQs+3FfOAV75361pPT/+sWLSS/pUDjq2K2xH2r8s6bBm7BDP1ZfIRLMPPRzCRtf9c9amr275
cKYqpEWY7GCjvzOIJMYRahd99VoQGdGBDdJ0DEliziCjch8dNzoinfm4cICdQrbJCjoNCE4Pah85
xvvEggnT8CI3E6Z+LOXTGgUPTjxq7MsWKUN0kw74jrCWpP+YD9p+iCweb9Yb9gcilWNwZeQRKtEB
v1Pl9zPpa55I5OZqH+oM3PSCTqzZ9PyNbqie7nOgjw29uP4uMvx6F6lmXYXUgVAIUjvOL6XtMOFI
CpTwI9LxtYApIgcObcUO1zfq9L1P8R1GjL9mazPZxNoYASws3UfYz4ky/mYMbf1SCusHS/fGdn1J
yEJtUBewP6QkXRki/k6vNUCnD8gO2PR8yuCj8hPemmQB9PmhfZc7Qc5vJPz16Q+7yW8NRWXa6XEr
ggr+3zUh9Af/UKNzYb7lCEuYruU4FqiGXy5sCcdWsyIbWCiFUIdFb/8sCR6nwTttxLDgiS4UpmAA
acmOE2fn6dr0zoO6dfDC9NMt5HlFlPmbB+n/+22jQcEletLDhYor/fnqjBDcfV5V35FrAwE9XiB1
hVJwzenveMmxM/SgzVqu48jZZXhhoQJAfqWjeD1RPpot4EUOu1PQPm0WXSgLnX30MQHIqqJzt27u
CFKYWSKZBi8TyS1PHfqMl6siPZcYWrgOy7SjK3pKpoo6PxJLAH7OV5jO3PrVqNCRIIsxmfVsrN74
sqhq6r5/r3FHyGJEh9ghlQvpoHEIkIPNH25w3/X817ZJM4MsOU8atWsatB1Nev4BuCO939sKenaE
E29FN8CmSkTTl6djICcq2/2fiSmYIphu8aWOAw1oPrrXzv60UnLjqslg5A2Lfm76tPMY5aQ0KjZG
xWl9cq6phww0FUdSS6DQB4UawQ/wXEHRMxHWd3hMkHplPC5XmTvHG7jJ4FLJT8qAU0fHajVP3VZO
7gF12m/SSwi7NMVXCUaxjNBQ3swYtelfNJz+E7d5rQWHaoLOBOlqfEBeeji9VwtYVqTFZz0jDYTl
xenwRM2GY7r6pkv0WIdq/dHhGIANJ61pDZywTjs6Gz8g2zMf1DmWPyZHeAuPDCDXQZceUp3X6G+n
D6BEB6AOkv8AN0jkxvPpu53SzQiuzukDTmmpDpWVMTEVasedH/b3RqUuvIA4OzSVz7AXn2twlKeP
t1IWZddBk0o787JKatJlne8GRnGB+sd75RWbqLGyzWDoZCSXiE7IK0alxlaO3S7wEAcZjBT9wGI6
VCGFM3rcjD4N6uB0QMTFYmqo18SQlN/kgsRoALh6nTpLt63ytkOcpd36JMqnRGy2juHARDaWajtH
4jbTCYpO6Tjl6XjOCP+nvNqvqG/+Zs+eoD4/RRTfVLQUkfpgumP/GxTIQr4lipb2A4LYY2qFaKsU
qAKwOSfJehlL+9EPi4/eB7yQSx9GGaAN1xFvYyXLSxo8T0wykWfzfbEtYrX27WU8V657Vgp3d6pN
Gp3tuBiVYiKCkof2pJ3SMT5LLQZCPpylhKhBE0JA7XKe46K9yG20g2I3RIhkgPWusi9wUl+di/Zi
aXY5tp5gac0Whb8KBX4v5xyIjZKEGdwgYaFELPwMl50rw5RYOY83PhaqCG5H6lyoYRcRnzWfDmJF
u27KhivB0mWJaSVVSYywSYX7WIPAXJ6ivCcxlJsquLQoaaDZ3h3m1NxBHeQmeCgjyKpvzq0MITbU
s79cOBRF0T5JF09dZEA+8qwgUYrSrzEqkJAVlwa20wIEkF8lH0uX6+Er7wLx5Qv5FwbW48PovnoB
HkQqwFiwYD7hys7fSh8L0SYRzxO/WvhDtJX1eGZPwz0KWvlaILHVtTXCoZV5G4yoJGFYb55nuA+i
c07HE97H3ywc3Rr4+SjyLeGbrkm3nRY+WLKfg72XRVU5mP0xdpYrbXKxsvW3bjy0hBd/ql4Vjdor
7MKvvXoA/YNLEpSvZZdjXIQUCofVIFEUMV+NWDzgl+gSkoo9TWBvU3DA7G3rLG8+kLUiVS4m5Fyb
pAMUv64U9X9oI9jaxLaA2azWvcOcE/91GBT1cFEX5Xdgxre5bQ3IdV0ttrM1B1jJ5Eo+btz+JY5N
T60jvoWKTcpTxvsqLl7RGKsYM6yrFHW5MvWydZMkd4OHP+2Sg38fi768ZO47rEszPFQjqxFuiOGj
cibm4CKyMmPdRkj6uZxPsJIia79smfCr7fTlY1FyRmbAd7HSFrXBW4zkURJNJu0SE16rFl+ilt70
yoUM5w5utp21nyDAOzTI5vyJUf8I+sb9c72c1kXEV9mqub+JTI757CHqsy+9OhDYOJrmfYtAv3Zt
YmKg3ymbGozry2B3WkCQbBJn2qjZxAZg+YJOCQW9bJ4r6N60AMVK+kNB4Vn7FM3eNadyBgs0+vKc
ylgPwJUmco4VwCXmZUuNngfIr8wQh3pueux92GG2799iTuYxGY1fpYpYiA01rG1OsPa47eEcOEwa
w+vpe2DgXp/px9C54Mv/ep3a/2GZ+hSjQgDpdOh1/TK24R392aq7j9NxT+W7OOZjYEd6Jj7FnPvd
a+dg9m2Wr6Bjmu1cEiuI/CC5sFqsc1SOCBbPrTt9pNl81vSORDIOBwuikuH3UPBzhJO6+ynO/e0s
im+dhDl2erjIMq0DI/7KcOI7X3S2QUGDYbWgobTod8elAOwn9wj1j3tgJOi1C6Ks3tCJvh2KbiqC
8MtT+zeZmvdviZovLMCnpqlgVNum/CVRaxxnSuzJPwYxXh9Dnpxn0UAxgZfsdigYgVsGdGLm9z29
qoxlFvnpWWz09rZ1UWljRiX3shpwoc6GP+9Yg5j+5ZzHO0MS6F1boDKEuh5ahQns0KmgWNXaQDSd
EEmf21s4H0TIDlBBu7Sv3jAcAvzJyFmxuSgh3+j7NodoK6W2OIy+D6FR2FgHeRY6B2AEOGtytiQk
kDMZ4VGBg9nWKg+nPerWGMbGVfXQGA3j+oo59EK7gwnSc4CNFUU2r6pL1nbp41gbbbK0Vjs3qei4
GS3CzBl71YcS29KeD6r2WzDZrH+vM68nSCBgE3HxHBGUAq+LQVXuAK8XqAbYCbwFe7o9reK8H+Kz
0zMFIYwMGkt+mmosfeEoMnKwEYJmz4x61fz1gj+Nh38+0CmnSBsc0MPMtU29IX6oXUDIFahoTR+W
bql5EzWnRXCZJZpSoTiLm+pL13CKhFwImp666tQNGAR63//mSly9t36+FCk8lpigwrNoMv/S2Y2V
4kyYEXte6Hx6+qRjlr3msoP16WjvQu6BPtsZ9RGn9B2pk8esGjq45yYPKeB1Y4WEVNriUOthVSRK
6w69H4giLEsgMUjlAtBcW/qP0xsQnejmGvFGTjpo6ywFgdBvaRXBhcY7Y6zOS9u/T5dp2Fhhf8Vk
JT7zGE3NTuyy0HtOmZ4DtEYjxJ6jFDMG+dF1Cifazs3WlpXcCAuZVUSZ4DmDP8VphkMjG9WVjzpN
HyJtFdl4wDFQghU6IruFomgT4OT1v7g7s+W2lWzbfhEqACTaV5JgA1JU31gvCNmy0PddAm/ne85v
1P2vOwDviu3ap6mox3sfzLAlWaJAInPlWnOOmS43tcTUQ9clZcMQxWGy2GdM0lIRu0DILOInZ5yb
naLDmZmwO2Cvtm+SjL0mdi9djv2BhHtWc/wuR3q8H5Glg6WTk+7ZNg6S5XrIgdDo3KXVMMV36xe6
Sa1dcSd/IB0GiktXctdOQEfMOuzhAaDDS4z81x0VAZbYlON5FB+xQ7RxEgl9W6sjRlWF+6gGpE46
0nSYxtKl+IfDVg3iVoHpTJIqbvT1q4alWNTS4rGZpmMiDHQeU3nueoorpy+Zew2XSm2X4x+/5VoA
9eRLH+tQvmom4qpq4v8PRgsW2TB7msa8LyogLGFzo3a9v/4PuVy4TKlIPQtA8IN71oxXYRXTYVYG
6LlcqQTG5z7WprW8SlEV7JRYvVeS6ROQjbJb19n1ey07p2JTw+HxATnJgSisWYPRhleYQPq7gnSt
XZFewSxxCZLFmZP8MPvG3CY1+rkIwjpgr+aGfjwJ2Qk3Pm6h78skE7AHw8N6jr6WzjhbfXu/3gZa
sEBWpPbNUnhzJwn6iGLkdXXQoHmJTkzb/34rrs3Vv9yJpooIQ7PoUwl1meb8vihEOaMOpFgf8i3v
mCGA+NU3kDly5JyMGVu8jnj/DdvLlfhRD9S7qHQTwAMUY7yDvuspBAwGqDp2qn4xpdMg2a51Pe/K
OcHiVINmA/ZrvK63dJ2xbWL/YcFXeWFL0E3R3H8bHYDPhotRfGaTxbcOVAnQc57JLQqiH3NdwEM3
XCJdiH5YdwCojTDZXPAxUWZvgmVvWarndbNdX7p1M22MxC/78QdR1ny+IUZg2W+WN1G8XlnXZfRh
cmJLZ97663cZ4JHOGNOF9qNbDxkR5VgG622rKhwLNHpS58iHLIARFRLa+hY0Qut7XxM0VDesVgUV
aNGSeboW72rdU4ZWeyU23tgsbtKQL1lfw39r7nlDwEnZll/dX6eW/zQK/ZfT0f9H5p4WR4r/ee65
Sxhf9V38+9Rz+R+/pp6G+JvBKJFpp6BdhqeYEueX98fQ/mYz6BQ2RdE/Zp363zjHOBxfLSaQOsKU
P4ed6t+YmrqoYQS7qmuKf8vy88/tO1sIjRRsIZh/mJphCuMvrU5AfbjkFME4jqa3OaMwCSV/KS2w
tNF4Xd7bv12Su193+O8eI31pQf954//xE23DtB2dao+a759vfEG/FdQrDV1XoIZetSrrLkFn6qsQ
WUy+EUFR6EDTBiO8gqhgzhFCDAr+6BELOFAVnTRG69oScb0RGutruAgiJ7QYWvi1thb/96f8z7Xp
8oxtlQKShoFmCg6Yf6lNHZVo5bQceTb0c0TOUMI1rhzB/4XayV0Vfr9fGoMfpQqT11VnYeRH/vOl
aVM3BndnsctgVWViGY8euS+B8twZRLQwikGBGuJQHcjF6spL3tqVR7+ZFPmkJO+qPvQ66UedyD4V
OKtEEAW+686QJRQZkcGAxTqeXFzianmrTC4SpKgkkCc/GJyEPDial9xEP+bKvYK1ZYPJkpl2f28u
yuhpQHleif5Qg5TA5sxIu9Y5HCol0IQl5ndKvulRh7JbzHu9tLoD8YSkJJWMYAu9842xqA9zMaPS
yNLkhnwf4A7UOfUIxiiP0pb8sOQHslHNS13tXDC23LVW/U5VAJw4RSgN6KTdJwRRbUVTvsbkJG2q
udyPDHGOVgVZMnJ0Jl/qKZknx1dV6zQ3OVRz3HPgTxjROYUW/FAIPK6D9D7v+F3cYXq3tNK9NUug
GA04vxLoXxSMd71GyFk/QEVIIKgurs5ho6jwJEJnLn1d4RQasQnQ2FQ3ha7RSbFrDvtzcK8P2Uvf
Fe/dlJBgTIQxRwT0dxGenkOUf3eT8K5om/BkkBgY68YR/m24S3KOzE79g2CrZG/FMBWkouxKmE2I
y1JANWoeLBEVEFzJRQM5qyOZ7lo6zCALx7wF9GpWVzgRu7IGVdr3Jj4TJE8xHljOy+IlDMwPjFuf
asF0E1Vjp9SF7wKCO/ZLrMNcGiiMgLVQcd4Qg/1Aoxeeiap8i9AUJ/YsDkmkxyRFTNohVVC5qYCF
AgQAplIp922h2LdhtGQsdGn4LVNG5vr4e0/tpCuE/fSbQXOCl8zMrDNhwvPWXL7MVNAu52lrgsQf
1OdoIlSxmsJvcR4yPaWhzzPnvyeZ+46RKYS8Icy7tOiZa/PhrO9VVo9GHtefSX4kwYpzf9MYORay
lHl0p0owvOSYkkIPqidNvKauPxksSfqcYPlQuh2xaF7XNquLb42ySD51Zv0KXsQTykSxqeiSqeet
OeRooWcDIIRZPiFbf4H+lish8Wu4EnXRL+sTuvA8ds5tH6IuWyR4i+JOd5OvkEZ4WeaPTcLpxmoJ
+asLHf92Qnd3WKQepfqiL6saV3DfFOElF9x+S7nhSPMKSqxGrcbXEQdOm5GIFy3IvYQf58JXW85u
X2ZHdQjwdOdQ5DLIRZHQRIjcwDLRNqUFE+aIhSeHfjKt9yYC4TRpwk9NK6eRjf461lr8z+TMToVl
beNmMI+TRWmiyj0RLxLPWMstvrgQ1qvVVQZELWqidTGmHf5RFt1+FazpRVftTQe7vFIbR1CPGFty
2mQ450wDMktuv6zXemmk9ym61WpEXSHj9YDtaids3DSYYy5Z2EWXNLFJnEHhsCz4648eS65Emo3t
bki0g+YsKO3GvV2r5QlJTdwysRCCa9abwDKXq9jkS+3c8ZTWjyfd96pTfq7P9tcHqh6JXosykFNU
ERCp4PRfQKivi6AwIdKDKSYvs1SnF1LXX2hCXOvldS9nc90gW+ISj7yvCX3hupGCyGUfdq1Ynmik
EsKj3RrW8FxJ9eREzpIAxItRgpmognd+m+9r10/Mhb2z3CLbpYFymqWS4mPM8aKVznIrX3Qx4YSv
efPiYUQuAe7HHTkAVZxkdk4+4A8JwEdVhvLB8sN72WLeUiwThMyoKmLNeE9oFs+6BhfjTFrhOctb
XljYWGiq0J15hwbxgWmH6Y5CAiNu3G2HmBVIFZMfY8R1aSsQxDJm20HED9V7+yaKmdlGkFdGlW4S
VvTR0s8pkQ96MHSHNIOxUXK3yMJ6oo247J9E8b2YjnwlDeJ+LID/VHz3bNfidTtaNRWybT30eQQI
Z2EuDXlzb0sFQWJ8O+MfotK4DI2LsS67lBDIjmkLix5+AoTtXHwbCSo+FrA9tzEWMgt/vws1eQgz
90AMUcuKjtFHYzRnyOyrqjDyu7R/glE7dnNGMZJBiQTN94jJBsEpwxoWAWJIluPeeomjSv/MxvFk
wOdvB6C0obM02pvhG1POy+q3pbHLVKqB8EXOCJmuBGahGDlIcmkV3mYhLMFt8GwQaodw3PkewfoF
SRATLMS8yo44ANVCAfBWV3t0x6d1IQksVhOkVm+lErB4RQ/rd1l/XJSoD7HVPRjLCrBMU+kxUx61
lzh2SK2xYsMXkHD3ZooKVjHVlwhzT1pZzBcMuo192n8v0ucKbdc614P/6NKJGvHmtFBZyCccaEtd
FKM+aQ3i1apa2oH57doVD8PCN9L+Bw1pdpkuelg/2vcxoXuq6k0zfmeROeFetd+y5aCjT9tS1jqg
FV7zsEJqkCjaukwy3lZ3nTndj03tHlyT+2jMxv1YDWcpcSrKhQORduN70qjfhpaUEX0ZcSjJcMzD
Hoag2ld7eJz4xZOJNLuQsCGAgR6utuyuDfsfoJZ7oMkWebrqu5UqIaSv+YR3i1Fo0qcw8TSxl+Fd
3VybQu7LTqsPqg4adT1UUo1MXjiO8WY5OXbhEn4I1g19sLu3uPu3SR/iEBSkbRVLm40R1osua+4s
VkLocJC8HMu5rdrMvfTvY1C+qgT/rB0lPcd1JfgCTTX6HesEi+VUAxUhYaNs5+RWY6Y3OJHh59FP
wyp5V9TDgQIL0ZkN6QE+IWdgvHzQh9kD2uEBw0hDMq3EWZ6NLCLgzogh46VYrvq6cNnLfQYJ8Afx
x6vOV0/YIdNlGZwrQk3iZ/rsH0GpLvw9U5ymrKHhtXyNrmkcaJclXtMQRw2je+zjjqBaK/YGwj5Z
6Pn1dUQ7/cLLcWl7eWjMdOTd4akxMKtqen2Tqy1JFj1xtzkN5/XbJWrxps1Gurd7GIe1/GYI9kme
uzeNPC2FpomihyY8RlaeiRZT7XJ53V7fpfh1jkqqP4SxAo0rizV66O346AQGsVRB/mHPxvhotLGz
J3hl2oUUo4a27aOGActgbpWB0K8pzmJqSvzHYDetS0za1QU7xyuL+KUbavPUtcMJTMK+K8zmhgYv
8UEKoBbZlDfu3H3T+vJghQ/jQKJK2ERfOC6XFGvyBIioOFjdeCozOFQjQ/7JfMpx2YD1G55DE09x
PVoQcIPPXgcHJWsG3Hp6zqLplkMjs4+ZpmNr41wW7PmQpOs6PFoqqzQplTxozblvzUdRF7Q7OtoM
tMifnI5gpcqghnUbKspeEdrWsgj5TbWdm9oRgT/ioAZacamfTIrfPUnSO9sqlb1CwApuW2BCTXzT
wcn11DC4Rk31TXFCcdBtdgaAANsBN5gX6cCQY3BuiHOLXY41fitYuE5ATCa7myl6polspJQMC/An
OZizhXNfZ2XmC5NM7hLepiuj4anTVeb5PyHp5+d84K0bxZlH7bVEfROqAU7gRq2DZldkc/bo9vEb
v+mwC1XaUnDNMUU0fM2IN2d+xkZF3PJoY5W0KpKfi2a8BmwlnlNaDohu2FcmqvR4iPaqvuDXk+FQ
jGwLZslYrwG43i7rTRhD2FHt6Dra9DvnWbXxCdNaNRxSElMAW9J972mmnpAmocvtufACrUJIwDmp
xgDJQF3ZOtaCgqnYwzixrM5NnNJHrbQNEn3gXy6Fz4CLy9eQgPIbI70aIhalrDPMPUwZ4nF5j7aq
iL+5sfHq9PGXFKV9a8xXTk3aLhhQ3IUGRyqbECdPlBKxr8D5HfbdF/zQh8JKjxYqZWhQ4idxAP2d
Fo2PSmIjtZkwvjYmQD4Qzbu6FWjbEEowLEntY0hkjg/Hwl3KevREmLIczXlkwTuntoEuQZ2FT5Lb
aU4n/cryTAxgf6VIsXaDhXcy6A/SCVzAS4PcafQOvbrmBOGalYGgdDoaOYFxzEys/WSU3IB5dpOk
YnpK6h9JwMy5M9z7oezdG/cQNGRYRgwTNxRcZH8F5Z0R4tuKse2xOAY73keHQBPd0dbSlxA714EJ
2c7KU+oGZD7kzJXmLobFcDRpRcOM7k5qrZDw0wYv1pQ6J5VspzsUqNussC+qTvbL4KTJbtCSb0pA
ZIgWuGRjBw5grXG8Naqx3WedPMlE6W+H5UFgXvUtKa9jCsPBrluds1JgnbPSAtja2pdJrQbfwHjP
pLb3a93ofWdUG3xTNMhLoNly1tMTKCWy3SpK8dkNfcuR8sz8dnHk2wOIRzn45kjPepCu2DISQCep
VtrZbVXVZ2azkVmgcfYmFa8ObxpTQ91SOZslX3EcM1bL8UWQOLplUENUD1GUpSYh4A6XKAr23OUO
bLvwAR7edJphvt1m0o2vdctgpnX8tv1SynGnpcSrgR+9aecaUPEsc04LLhofkhOxBj2vTZd/q7n4
L9uG/1+ZKpDR/daX+i+uipv/85/N3/+z+/t/FPH09//4vce4/sc/rBU4IYD42CqlNFZilbnmP7qM
8HT/pmKq4CV2hLmwduhj/dFu1LFW4Km0XMoOnd1v0Y3+6a2gjsZcCAHHdddP/cP48Ue3D0sKzd7/
nvOz/Pjfun+mTSwdMkFhqpg+QAX/dQAXGmNe2JH6BgNdgBMFaNEI4yHX80urs9p2aT/cFrUG21AJ
mo8IKniYaOHxV6sfHmd7VhQzuBJK4F7SDnmeYoeHyQ4e9cHSn80KdTMq5TtnCpQ9yJd0jzWhHNWX
2Al0H4zSJsl7GA7hON8khNJgrNUhUfZEKMbat2okDwSkibETiJPQyOWuj4n5A5JoSYfllsjgYttC
AN/99kL+cZV+74kaDCH/el0Yemsa5hUMMf+NcLfUlRAUXXS1iuoOOe0nxz1Q1IZ5MpX+WUbhtJUC
67NZQ9QHSQ7oqALl7Qy3vRhjTyZ8OND0sylEuoFsKHZl2LyFVXuT2Gl8LZzh2apda6Mp2o/SsU4p
WgO/Y2BsO+MnkAMqu+S11gVdqCaQhETLPekyJQy19t4KFOMuyrkEdRpjBMjnCIwhs4q61CuSsohl
4p2I2A4YCR4TGW4aCe8ZUT8meOV21pInuxXqDRvhWSs4k89RoHLMM/Y5TaTOWnZUslWiZM7OlMbF
NsoHxH8ahncysEBcV/17L+xXuylrpE/x92DEn+EEHCibiSkVu2o0pB8yyl7Q0cD0vesTuWTLVzeT
1b1kowbeMCJlawpIci8SKhqSd1qZonWSn7PlvORxReoCm45DUGRqwKsb+qWAwL7Gp7OTFbGpVSRh
ZZH0Nc7pdtGSXJpDi0yq7hDq4A4QqB3R6YOS1SZ9w15xNSVJonLW5KkY2sOotH4H4m5fi0z3egth
FuRVMifoeTPNsaNdOcd49wf9K+vj+ehM0bsacIZLzEDu257rUjn0atPJdVHtIV6Bs0GPUd52rpPv
jSmgpEwbDhvk31TzKzlTmcfASz9SV97MSVNvUzXO9pVOfwfIPNqtzI8nx8XmM3dMWOfvaRIeC8DO
IbjGQ6nNKuI2dG+DRZew3/djCUF5rki4gzgaVQspEiq9Yiwe9SqCBZgfwlsntYKbqkewxI6ILaU9
OHVMA3Xg9wWgg67DuvSqjDeYvJikx/P3ZnQegAZTqbRQGixiBKWgxeAOB8w3+X6WhIF1DE82OmcB
DghmvIjzJM2ntBDasdX0Z31owl2symDDuISybIqOqD4u0J200irPvSRerO6weAqson4egj8tjeDq
DCHiOtcmpzjcJ5r2wqyRtHAL8c8QcTmHoK682XbzrSEnecgwOsN5FIQ3DCl5RLGLB1gMAUYoIET0
IOAci4qUxEm/oMEPnxm9bEptwsmZpMoBiukPd4wvIr0yS1DfprSyvV7NvzQZdh5RAfskxVrm2mZx
6WfgnBi/3vsc2GkYqc0+J3liV4tEo8TofroVdEENntIti9TBogO5CwsrvHFaRjlKnPfnNmn3HMto
ThrFXRG6H42oh49URezojopxTdKrXROdTjLMecwgpOcNbLAoDv0QjsmpH7WTqnQNaVTWvtGb+y52
j3pGPiJzmuzQKr3Y9XaP7l/PJ8q3inCXRDl3DnP7DpC+N5TKw5A6556W1qYc6DZruXs2+26hnUB/
7O+IuKe0B8RORHqPH6PiO1ZicXDYL9RMPuUOXYkY3WsVgGYITQUdBao5RTjMueG6lBnJVCQj6ZSW
1n0Zm2+tQ4C4BkKrNHpvkkHiTQxclx9P8JTC6W7unBPElfGc5e5L3bIiDfDp66glGW9K51tO489E
Ad8G6jTtjdD026Jg6AJ+YsoBg3fp+FDnKhoVNT3XKClJyrG9yiVarZtbd5cbZIVWyckSDjwchdak
M4WXsqElAVd8n8NY742Wo8RQv0uDKI0p+upHVkxSqYA7UNopinXbmuph0qpbuTC3iHuGeg+kQCzo
KhofgG5RPMyl5vVEzDIpb95yONY7hHV7znbYiBz7EHIe9OKIzrsxvteLpFSllxE0jM9D+C21IbSN
FYpuh0Yu27NcdkzgsVf8SPLxlmiu5BTVpCZHLPIjKXEVvfQDzcfXiOL5yAZ/r9jyQBDLh91JjpR8
mFYdvOoxhXcEb3UG4n6o7fYc47rehEHQEJ7xqTPa3yLT8kfibSDYeBn5hH4sSOANYBVEFrVwMKCL
oolwIrL06iZivBD5oxzFkP9I8+J2cp2viV10XzBQ3fRMtShzSzsxNiOxLI/10E+HwdDYx1yIH6nd
X8F8IAO0OSoTNHSN20w7OMzD0Tuw8tWtX5Do7CcVUumkbk490V6+LgHrzYBgbHIyKoJUtlJNSk86
jXImocGDxuqbk05MpJoaXtcl9LWE1u1l0NwpBNmc0rg/qAnYcamPzW6a9HobpOShjGouPQeGW2GA
lx8Lc6IQrz7QCRaHEt7+sWVnLFm3xtJGlhZNua/n8yERquWZc4EJ52m0iUFx7PFLnznDoQxRSeBh
IUUF56Dw9OfcVH3NlDMGVRVfQF+Xh7YWGMDj94lbYgMbHta+Fr67k4zOATlk51aV1h5w/pOuYApy
Ec2VNGb8kEP+Ic+Idh676bseJBr1AA+BbWhXA1b2rOTAVCQENA2Y/pXOqXMBDkVrB6mQeo0V2jxp
15GXzPJQOxpEfSQsB9MIyfEb6HLoTfUzF43zAST9uQiK6C0Kh0ut9Cd7MMevcKiPWWOiyhB2vmlF
n/qjUD4j6ZobIUF/h+ZNbkcEUoW2Z9dc14nFhZ58U1xLBOqo3120v9JIz2bclFvUw2xnaQDbjjuL
kz/xpZlT+B0sNpBwTDT8qehfWtCbe12xTVJnVftbY4S8KIp4ypbNpyohUISlL5a/5V36mk+V460f
KmWon+LmPKEyZ5uPbgA67l2l7nnuupz9+TNTueQyccCMg3wk0YqfuD4MLXg8ON87SA39kRBTnCfr
J+TyCSc+9pWBQm/5h5rmT5kR/hwhgkI41HZ1Fs4+cuzZT8uQFCQwnmzn4rXqs3pP/7Xw1+++/k3t
tTco+4FniMNs3ruOlXrQMAh7cMUb86rF2o8vzqZZq6Qdcx9anX68PPx6IuRp7EtbvhSO+ZrqAJta
dbyn55CVxzjpkmMzmzf9kfjkcseqU26NxiyOPcmCpNW8yDRCRrdMHteHMe+fsyTGJ6OyuxuIti3a
26S9isFfH9pKPIcI2/cM5uEKFS9FgZp6fQjcafAD4UovcuzvelFUvj0HXMJh4kYQ9NG9JOvBsWTh
pkLndbIbMrWyjlETnHgPUZi5VwrzZr0oWl+TbDJOM04L4KjeVFtvf740f17B9WN6Opi7pilJFLfJ
MN+gk1helTCyyDIc6VDQup8WgVnJv4EBNsg9UXOjp+jsnlJxOrgyVo/r5eyW8YyemwpNKYdc0PVq
64BFNyMdHcD3XPes1dlu0QxOXUrBsf72cWq+OeT+0huN/rggmi6YDDTFzyUVbt9kzs/cgjsXDrjC
NUnOU99KpFVasbXBUwN5WF4GZi/zjg4E642hnlzeSqJN/VBzm18PEAHbX3/Tje7CIZEs1+YeagON
BHuofH0wKj8U70GH3CAXDpqBgtisyK7p9/KQlHN+LGOqm/VfetL4uYgIcijXx0zVeHZ5zHhhifFT
TG4j+tQ2vfQD9d2lIofMbwzNxesQoOFlmfLXhwD3DJPulP3cvFcZVE/ElaBvZx0XFVjDilRVenON
39cm+Oflb3L5bKsp+i6HKL7RZdqdY6v9lnTUflMy9r6Vm0BdQJB4JfgPkpf+cW/+unFYF6ClBFsK
3Jtq2TK0zni2+6LmopXn9YcXP9ZkF6Wa3vQRSoeC+zczk/zQONXIdhtGu5bNmaA7h7hfRkeYGulf
XeeA+S6eMj2YI/r1fHJ9EP0krrYWHGrNIU8+Vw/F0t8l+BAQWKlf14c0mv/4WxV706AVvz4cZOG4
k2Jqdmxk+jVS5OBZYTkCSuOf7uxeaaemvpGL8RpZ7XgFi0/YWG8eZ7Kb9c36CTfRDSDvJOD846vW
L9WIirkmkaUddIVy7M/POn0ggZxmDUV5ax8UQ1K7MsZ7K7r0MzNSSC0EKz3MTna/frg2svxgdob6
66vUynpxh6y+N5Cl3DeF+rp+FZkp0565IsNFFAxvIkp21b5WyuLSdE11GV21uthdUP32z/Vj0/KJ
9W9UTJ9CN8R+/Q/r164f/8v/Xz+mTu6n1AqNWVFwAoSOmLK2OpI11V3ldieaaM7RGk3yETvjw4Wk
gKeHaNCowqqTfZKfetLBsSWCsAjbyTpWBJ4F+1W8ydU5BytXaXTCX4auHsEBCfVSKPTzRercBhTC
GbFnpKQfJGlXO3QQH3Fn3NV2xbaax8TETw9Taxqegmbb7yT+pUR5FnEZeTqn1DntA6+OFR/P0E0e
mB64S7Ieu770mP9oGzUJE/KIceCUafCA/zk4BEmSXwqcOb891LPyklhMoLREbCvddBG6S3Bs+YMz
tqR3TMgbcqyo/UY6BDugsR12MXP3uPs0LaVCjVXe4k1iuau7fZ7f1WjtfUQRyJ/Zs7uhu6HZD191
vNPNTKCoAKTv4WY+cMj72eX5PjfM9z6bEq9qfGtyQiiLxuAN0SWbx9SnatmRaEdMt6ROwZuWXzo5
u6eFmDPOnPujJARBKsmrwAbDpGqnQabfxr17DBLjI5sIZybJBXlzDv8Pg7HZyE8aDulmCglbakhJ
q3jrYGuvceGJ/tIsD1x6xJeG9FrLnXekxSgs/8Gxyt36lDizTqO6egJVXHlmulgtl7cnzeic2Iip
uIQKPIQgnPya6pKTAu5dBK5gRezxGJfuyUjit1zHaMBEMDm2w3y1I0NcUkaw1DpA7DP4tUUT30c2
sIxZwc3DE2Z+kkTtZX1AyxJfYlBNy0eEKI/pHBpeMMkHMSIUd5Kk9jQG6LB4eWPMpRn6zSxhHOlP
5OiA74168IqKVV/mHPBpYMDlzO0tzzI+6+wcUjOeluwS4nUr/BCuvmtRXJx+3TJ9Wp3V/EehkU4U
hZXXVMQhxml10qzg5GRM4tOC58aZwBcTg9QukDSKLLgc0hQ+2WjNJZlEc6mXJ4/yiPYGEfXUb3eD
VB6XP2k7hUd7psfeuy2dfOY1tgV+cagIWRwZgCz/aJbrOhfNT0PeTPGw5JQGHQMtWvBziaZ4tpp8
28juxiYmtoAVcLKp7y9WV6eXhAUTE+HyXXprq2tUoXaUaXRnUk/JKE9sm5dcFlqBPPF9cuAfqNzo
pHfmiVcAMt7MOp0NbXlQAwLLCQzzgSBXl1QheiMLFGuTxQXV+7ClrdTsiX8g/gsSPQqV5Gtwcg7q
U+w57tBscm36NMPw0JZxs6+ScFsbQ3IWUapewkLXiQTm6sT3c0CbdEYp6DkpDTz2q8UimYYbiMct
8jgP/i6pZeP03bFsEGE9KHcmz2EjOA32wxdKwKBlUIHvOfRrJmRmMjw7efe5vB3dpHgyIeJuGMyS
pxeRMSkS9WkWNF+IKWKK2GewyvkBjqJ6M5m7g3Dbi1we1DZKD7Mev6SWeU8gIKtHyIDB0NGOLSuP
SuqQCAWBW1386NbcbBUNtEgor9FyoFDq9FEPLWI9XQ9Q2mfL9Ax07/w9eNE7yIyNfnRlmVIilNUu
SQYsMQocY0setXok9693mNyI29YgCCQwFndmsYhvKgts9OhCMLMYwndp8OtvCPrCJZ8h2K6fQPla
b8Mi+3Cq6YfWucPlzweVwdjFseY/PjYvlXJBPNmfX0F746xHcXqqybU6hLHzigHf3VENtFuC4WWH
jTlp6NAyBMxF95qXyEAoknAVNRCF4XAxQEWRkkTxYZ564xAbyUuephwt1aygBU3qjDUlNCDF99wY
aPxm9RXyyJs+RDUZMtN51uwJh1GNvjwPHhQlTC9VY2CSFcgFO6f2I0cRB4MrN4DQ3DUD9onKYAUw
rfguwD9xoeo0t1GAO1TvEO5ZfXYuBrwjm9AiYWjWLLGblguhzeN4sWGYKbCe6XNWLA6D8mgh0zdy
a7wkViIvppP3fgok2ZHluWEshs1OPoyNYmBURc/DsmCqChtkUx5lJt7bGB1Hg0SuHEDH9GMLhDOd
6U8GcwzWOkj7vW4Mqs8fvtNkbdsOBUE1RtkRTtyjYb8mulKd1509d9rOx3ay09Na7Cy1YBCqlmeS
rGKvMOYXjGOeHAbpW2ER4ocxENSBLaFtWHxpKcBQq7W6C+oZ+n+ggmjuENDRFryd19XZzhJ1h4bm
MzeIq6uK7hJkaosoNxV75Lc0lFjZ1V7eGszhvVZwUlODkca2aWMCCk94YuOTkXcWhgaNHcg94m4l
uUw1KFtLEunq0fYQvZpglgm4JLGEJrN0SIJPm0tTM0AUhv0zZDvX0u6x1dlZBnqxXq0i23DDd0yE
tSdngqMZ1R/zTj0Rd8bcFYFkD9ePv67/TnOqFA3I2s5MinPuaMxIaY+7EwrfdfPSqOX8CZ5zPKmk
LGUuLSGbZStQSq/Q4o+iTw9Gw8Y7atHs6cvrUfTZY64xXXGRTSCeAzifaIMH9iO8QIePLrqpOV5o
1BMSEvoydXKSQ7s3WnpUVpxN23niogtSJndFL+IbpYVTrSS8JDSZgIWkBAwT9WNsCVo6dUTRbto4
wW+zFFX6NBEypDFFHriTraL/GLJB2VdBXu8SunpbUK8o9JbfX2pxRCisFm8aJ36fGINxOoyusqdO
qdC6eTouSE5uRwImw2NrjliW+q9IIGpTITZua2dGXCZYzQYId5s8tJ9ildaEZkeHcawatED2AY/G
cAQqeqMsUrMKUTcohfpRElSwmfQu8jobuEIVKv5ET5ORWJcwNs4bj7iPM6eTu7RXAFPHgFRdDhsZ
vdVNVze9xzEJ6uQYvDozxctA99Rw04e40+djUEsyz7qnKlL2RaWauxlCToq98hhmdK+M4HMQXOBx
DvysqbyWnIhdnM1gJ2coe5yRXMLut+ay4RAm8xahLziSNXAf9cidAyMbUZcmN9lsoukhbzLMG8Mf
ZJgjcEbDzNZoWu86dwbdErRJc3eTGvVB4a1By1ofvVMeBM96JSVe6QGli04yz8guszdqhSUHQGDA
NSJDCVse74dm27jpN7vkgDwqFOSitgl9aBGsqGaLDsvIdgzqdpVWW7vIHgksiENPV6Tl49ucLyYd
KT9zKk/K8XbqZXNQ/i9557EkqRKl6VeZF8AMLbYRhI5ILWuDVWVVoTU4jj99f1DXutqudY9NrycX
GBCZoRLcj59fEbo5GNoS7WjCufQvFqRTfJv4GjtkYDSYf4g2+R5YC+o3gHiIIH3S59w8GlmX3QbF
UoKr66tqsw89nh0YLVE4eTPtT0IFXeF9trRmuLNR1uf1VvE/UlgZ0SXh8vSNasBpSl2yqWPSi81f
EwjDxkGFphqvvpj+LLc9LZ0wVurLtnow92lC4OA2v9erdp70aBeQ2gZNJ56vw9xhwkuK7DnAD/6U
LPXmFHlgCMtmPfSquNw31DOb9ZwwmIgzM3lNNSu6NlRUe7VYWxqWhmI2bYJL4bHm9ILLOsQDnBo7
lPWYAqzD/jIn/qn/13nvz+76kEzKY643E3lWTA0VyX4jzmzLFLocj7gyENq1+Ks5EK8262zaK2Jt
4yzA0MTQ5CXKuA3K2Ttm8GeGTTdIKCAkZuz/tmP+9rL+dW49/Fez5n91bv3lv8v+v0//r3PrO/j7
zOve//7c/+ur/X369bOth//duf/7O1j/4n/8ciSWL4vcU4HTdQdgoQy77XzcaZ3+Nnb0FCtX1ru8
BNPMSe/ttPY8xXV37pbOCvbrn3JCeI+XbDaLn05jPWXKmW8arcdnu84ftCZRn3HpmruBHgtUWzN6
rTRr16gQDyz5Kf1Y0ODvSsI2Hf2CbshBqx3dcktUT1Of3/K+oUz18KPLDNf7JPwqwI7JsC6ZA8xG
HxEXqnkCJym7baLg0SZ2wwBJmMZ+Rh2TLH9E42ybEpf2ntVGdR5NzQ7lGLmfmu6/ZXrbPM2ziG6W
3gcoCjmPRUGwwYFXHS07eA6CkiVHR5I6FdfGxrDyM057Mgb0njU34ZIyeZ80v3sKDJpLoJVveLsx
z3UCPWvk+h8uxgdbJ23Lq6/nxluEZEOH4VXkffsxWjF6EkXAjpnoNFUG7UOTxAwjSkEXIHtme63Z
rudnPiwOakZ2HVQ9v/n0szGr1D78STAW42kEfWhxe0J19AmT+1VmefUEU3K6m5b8n6CS3dPcxk8q
C5IdHD2C6GzZb32IrGjeiahxPfNdpoF76jGA2Gn6ELbYGLwwFQfLxdFdc72gMjeKpypCSMMn0yuy
PBNsn/4cKi3fdfn8iCHava8i/dAH2mlwsvmun71nZ5S73AQv6ZKUUt7Kg41lFv62WTJ4RZEZu8BN
w2SctNfc7Z9i8oKfxnruHszWJwTUMT/mrNd2XemTtysqetYLVU1zredpiPDKdGC+N7VSdJiznuTI
X+PAF9a4NhGAwVwddUw79trgAuCBs5VDd9SqCnsF4uukpjaiBPvNtBRCZiLSz6owPfp2+rwbTe8B
zOroOWb6kWFIOwQVCAolxoG3+E36HuWYyMoPyy6+J55LdIoqhmc/wJ1ubNTezTsa0fADtnMO2pt6
k3OM1GiemqgguyFtaHbUWGCkrO4siKJdRYRc3MwQNOw6+Mgmz0QLXE5kg9j6u+c9rl+9CRR6KlSv
h142+B+iZfITwFx3onD0Z8Gnmh1cYpIBeZXUXWofWv1kbqefekvfvY6Ks09C56c1LxY4tpbc4dde
nJaZaTt47i8A8kNGZXmeGuiAJTybyf7Qhsw562RlUsVyFicmb1M7An8cDMFhVyvrLQs+HSsqPzBV
7y+6JeV2PVRuX4TSkfJgLcJrj26eHxB23Hb+i++W6b2D7gMGCecnvyHSY/byw4CnxSZCinWTpfgh
2zp96JLAfXa6+EhhnX2oigRHOYCAL7yJhY85hU7lDFuX3hXxCdwOnarc9zYdaaTo9atV1PLeyNyf
GcS8d1ZUZEcT31k3YGy01951j0+U5bWBVwyH+fQy6714M23W1QXrqDCImUopp7AI9Hr32qWEsbud
QaRpW2bvAz/U0jaUvtESD7T4n/UKGEKfEuNOxU76Pohf9hJvNudLfPpYNlgJWr/XF2saqRDyA+73
ikGBMDb7nR4Eo7Owzas1S/s9z97sJOrfBglZNs3kaXQoPjOdG7cnrv1QgVftJ/KV35sKvwu8+60r
CvIl0fW7j+NFl4ryxU9lcd/Z/u+xVMZ7aqfOwXBMfbce1tDdt/gWfU8NQNTAafX3HJpDh13E4iMX
X9HIWPderX/5ZDu+w6RRB90bMDgQdPH01HuPF6VRWk3xzWXEftfFzkHM8q7qIrq5vtlvkgSyOosb
/5LFtHednMza9QvIzLZhPT9Ud11HHpgpTmSvg3N5thZaakSTUHCnRYZ2bIOa5d1s9eduyrK9as23
OpHWGZmtddbK2jqLBDN0fDNiqNCdXkKoCHSQXgk3ocuPukddWJJdjEX6wk8Y8jo6mBFJ3ZDhqASL
JZvmz/76+Pr7695/dzgvz/avXyk1+q5/nvxff7f+9n95uIz55lyjOkTtAojrACXr3kBHjqGMjfjP
vSV9Bu3Achy3UwdkkTv0xnXxoC0fIzLK6oxekVdmvXoLBNAuq/z6PCyb3OdtrnvrOQRk0HlNJiN3
gTM7+jln2BXElxugNMkCBEWazkRPM+FIOt4m1g2qeEbw7rxuaP78s5fK/KOzlLdLlwfdns8xLKiP
J1nI1wYduykd2zN6GQRQFKk4THJYgFGecXRoz38P0z4nNfXBbVyxN33vsak886ynEgh4bO17Pym9
vTkl89mPkXqBEadAG2o+W3XLORmg64yiK1xHhKNxTyLW8hq26ph5+vjH+op/X/bv4fr2WI1XgOSn
9f13dsP78gaEBusuJuQ0ZMu2DKMsac/Ogn793aznelHI/aDkA0wd9MpZefKFb5+cXoIGrm9kMn2S
vsb0+PcDj3OPAXOqwa5fQLVl4+lVuc3lOCKu6pSO+R0IZyBaheKQeWJBHN0F71z3igUn1GkHMfjT
S59XIEwkt1QEUEIWjsO6IdMJZDGDssQyl6A2O439rdnqzkZOCEyPzlBbx5FImKCU5Xl2nPK87v3d
aCnxBMy9b1UaeLv1SkuyJbEgpsLbGk1jhDGrfWyYhnqrd9ypok8X+JnN8J97NZkwJzwhkQ16+WZ9
9mQcia+aiQ/ZZIOKwvWp3fXe/PsqowHEacWkxy4X8bqpVICO+O+x7yd4dc/FqVmu5PWaJhHb3NSN
SELpjfDI14tam6KvSImHxilHkMOZ65ye/z8bLanrU4fWN4kXWLCpxrOjouHPnqfZoIRucq0TDzmf
U0SWDYDtsrxMtZ+uS0r8DpgVagCptIYWFoOZnfpFO7c8xfo8GGr+s7eeo+8PA3A9+a/f8ZeXlg29
XYPpOgysQpzXzTyO/+yth36fDlspWYnXGQC50QMK1wvN/M/ees7P9INu+8y6eW/s/gwzvWxPyFOJ
xG5BbUvPPYM6u5BHQHQmYoRJWGo7ubfLmoabjoi7KdKjWkhdkdtROc7de5VGYkPuWXOm7ghQ4ZcP
syvV9e+mDbJ8o2sKKDAYjUsZgZgEfb0znDy+SNOML5bqH2sjtmEK9s1VLw1oLbVmhOWHMAdxWTdo
9aIGqJFwFWzO9lWpuZceksxFudL7s7cewmzTd/7y7qy6o++iZRdj+Y208LxLvGzWvfVBKy1uLTmo
B5LLINMN6Y5OGeIMEe9KZCqyeKytXwba4UOldOuRmvohHeKf0zCVh1R3SIgIsumogZqGihhB3vSQ
X51Uj45p2oPCCRLGZnwJeCs/pbCMK8iKf0rF6BxywpAfbHrn3Clbu6eGlU2m7ezuEc1F/CM2dDdE
Cz9dWIp1j8oxae8bE6Ak9Ndj1sPCrUWa36YWcR2GBP6+nS/u1HZHD95PKFPZPSOy+FnpRnqlESeg
qJlmONCKuk/R76MpkP5+PVw3szPeKUT2sN3gqnRD1h2jSoj7dWPUmrqDQgqLmilU2cw1NgFJplvW
MHUbTNmSGb16YNKRoLohpMPw2jAY69dxTqajH1X3CBrzo2sIrUWVMEta2KQXJ22QX/ER/WfT2iWB
glr/BQmbBupyXo8y+E9NEv79Vdoxi+thmUOlanuEtnRc170ekd+ho6VeLSCS3ctnKMnTwWEpB+mQ
jW9X3sWS1DFeR994RsSzKw1kZXAa3R4vLdRRdtWicZ/78vrnZAQL6WJq2KvTsyyW7iU9X2Q+QGpb
zcFabATnTDHT2ZXo34MgPrXYohpd/0lebLejz3I2l6aK1yOdsROMBBpynXcjMkFdJd1pFnCm6AOm
heA2i5ANg/0YybWr++SaDsbPfjDwoEthQS3IBXofvjZjgEtgQG7K6vhbnbefuMNa1z+bIgXkAO2A
sR1Bfik1LxxmGWyGpRe0zLrXeEgfJaW57iM3Yfkl/2zGau8YXnZ2R3prFtT7DWu3+iyUv6cJOm50
E2eEchy1s2ETm9m4/rlJs/HPRh/S2NgWUkdTLL3FE2D4hEfH90sD/Qx6TJ227Pm1edWFjQ/CUljg
DA3Vl65UuJYYms65vxXHem4yGx9Ry4DqfSkqtLb/r2XHepiZ9bgLcuerWikla8nxZ9frqu6g8hwG
CdN4MNqR2q7TOkgsbKLkoVnOr/N3nDOdr/P3urduEtvcOnmnjszEMFjRVHyil2ppwvov69PgBsVt
awwP3ujIfZKPKcGmyxOV9lBtbO4UmrWE0LMupE5YZ3Whuq0hVHmyoNiGNDShS+B6vFHSAYou4Lwa
DQZxcCyBt/PuUhidPJeuUZYbt/4mccDexV7/aw5SeSYyRTJpsVcN5K86qTpAg2ZC1ZeJ+88uKUT1
0SG1WCFqxA1gmb7ryShheC9TL2ZUPsYQp79TbLBUkOuUvp7DvO4IW2w6FHZWcskvj651I+DMt6QY
FVRfikoIZyyIImeMIcxl0tx4hR6Hetajz1gn4rWuRAwXbYcxofGBzpPCrXWhTS2bdf4wl9ndGdR3
U3Z8XcvGWL6R9cG8dfMwSuqFalHIQ24lp2Gh9ohlk1YL/WeteqhgFo/j41rv6EsdVC9UnXVvPbce
GkUXNlozHc3IxQixEsNTn3TDvuqGAZDfNHXAdnYtPN83mIHvgTmgvRPWdG6W84XFVL7urefa0lhc
F0mAr5YH1k0/MHW3y2Y91CKfBvUMf6tFTWrtkJ8PUPqwYTA0ta/i9v5fhXkG3T1P82thmE9VoMtt
MibNg9HodzNoCl0Ak7xvVndxnIk7V1kfUyCNiyl8BifYPGT5PI2A7lt77L0tza6ACr/y9DAygwqT
svml8QXuVVb0aZg0jTNGngmo7NT7EqgsXqynmqS4rRvMJa+e3XYb+nlyl8at9dA0HY0/lhzJQpor
F47huqcHvJyBty84YW/fTS3cLb+HB4JyJgN4wHvOsj/QtXLPWqk4+m2Z3GBWv8+BVxz7UdXXjHT7
kfXluw9bY1TBboqma5S1OL3knX/OIZZuLFvIrUhbRJ3BfNQgbVPHOh5xlmjv/Y7S2TcmArHS35U7
HUVK9xk+dfJgZvB5Ya4E55zJcjMZ0U73tY+SxfvRz9ryYOgGRtZYPN2Lacifajt/zfFi/IQQRlxi
MT9jYxIh7M/9Fn+H0b92Wv7PxrTKb8iziY9GJi3TiSakrq7CGOfHnFmmh1j9PmJYDxoKrBVU5ktX
Ot1HNzfapnYD5ID21G11XCjEZpyi+ZDKSTxLHPXmJBuv61E+jdFhKMHafBIxXWKJP8w+SMPC8JD5
t4X3gTWoMT2aweSGOgl0TpYy9DWGfjSnB7/3oAcX83sRR9pb1YwSVD3yrushYoSDmQXeExda9pKV
TWhbk/Zm9yoMNK0DKrHNQ2sO1YHsWPlI2BzeJUNzbH0v3pJNnGyxGfRvZWUYj3mi/cBE5lusl8Nz
0dYQgnNPvDpOUu4ofLxbMbrBqdbxefCa+z/SrlIHqK/R0t94nkeF5oilHDb/QgXNVhYOXIXZOGZF
lF2KucyvczXcDUn6VCy1dl5A+MbsUe5lpct7rwConZp0/pYh4V8NKPIcCMuZZPuGbcC1TIzyEYlY
+xYPHXIkc3yRfnoSnTPeqkbF+zphrKq1wXww7NR8MMchu86zfqu1l86w6Vi7RbZzDGmc0zxHGdI4
ajcXL0yJ1quAi0V15OpbjDfUHoNR89KqwEeraY37fMRk1q3eWjkXexJUgzfeq2N2xsNMipnTdtpt
3UQKUm4mwc0itJ5zaeb3k4MW3G8x0a2KEXUG1ny7gVH4ScTJEyzsKFTklG7R3JDd4robn+bRqRVi
JkU+kB9x5YFvNuVAsKoIWLOI7hEwkUWQeUvB1kqsA3Kh+DTKqe9Q00wnWdiGiTuINR7R63n4Jkvj
Nr8QqvoSYyXyrFoj30u/Ly+O1pagozDSy6be10ZW/AhMgj9V+cUSHJp1qVd3/eS7VxnpIhzMYXpJ
8+TZ9yGxeTZN6UDGr7HhvIhAn+/WI6ZQmEt2D/V1eXAoqzTsR9jb1lA+03Bv4LEN0dUk0zW15sMI
mWxrCwyKBPESOmGEGaY6T38uL4V6aRd3mgz1FuOlaVAD1f2jcIsY/+Y5ucn5AfluciMiLP6zCVT8
y83t4Nxm3xFIkA2aGukparrkuSuK7ETo/aFKYDxWmND8IC3qnfzop8ga9Fd7dp/9NOuefbfXLjZ9
sBB4FCEGVPpunqrQ0sd5a0HFkpsiYEbpTbRy6FPeqog3JmYf2v0k7zxs5zdaFPsfk5caIWE4Grx0
qlqX/7o16lqoY7Ot51rw7GFVNSSDfDV7IBEHYQeV8mtdxfJViJ3vjeWLnt03+MSc+P3sWk0I10ac
de9Nd662ZZQc0sLXHtdNpljg0JAbZ+eBWNXp1UPaPWCq8OT2qXw1quoIPDI+ro+VuUEw7zRetGq+
iAKjFpyUk3tTuiAjXg08vBzGjvrngVLDy8JV+m09TycYvceI4EzMVnlbN50XawuRa7lbuqWhbaBW
opiPMkDroHLLJ9m9wucYnu1lMyjmm8RTSKwmr3+uB+Lbk0R8rEe08czdLKFwJvaIFVrgjtE5i1ws
RnWIXycSgrajbXGun1Hd5PLmzTVOQfYCftv2pK7SVfwPg6MX59NFs8jB2a67dTlMl3UPxzhxMSbz
t1XB4kkir8B8hNSJi64y79TX9p8jcIzmsp5PHJmGuavP2ywbIUGQ/DjfTMrSm+ystyJLhiPrqfkW
1/LnMFj1aYa58eCmQxXWQ8tQsxwqgl4eElGbZ1Ig39dThUFA+Qbt0xG7Ue1K65XD9c+kmP75M2wn
EOXXZrwvdKtjeZAmqIWG4Rnr0/iuQOUamRytp+xFD+lBlrys5wxuwRNXEBYXyx+s52CLUktF4kHN
yfCsTCqEpBroMCxPImhjPeTECK8PijR+ixNKmNRO4IixRC8d/6YTL/rcZ4UKe48IaxKB7VMwZovG
pdcv1hIquP5K3Zn+8wCCrnwxPa6nmsDBChaF/zFIWv/ZLOCs9rFLe9on+jwLbiAPLRyDCrokTjED
FiZzaBvFdEI+KADgYXgLiSWHSAlJzXOcflDcP0gUTPsk7ZDUSYRplel5JwB981XX8C83PLW39KlF
2ef6d142+Xes+VlS16XYmSWyw9irLnVkx2fpWckdnmxJh0RJsoARgyL5B4EHuolF7l9JAqUba/6J
r0HLvZPT+z6nv0UmiMlhHvsoDINeZ4aXiNFXb5lnPTpy/hgMvO0rAQV+QFIzFr8yinQsTNVTQGBw
qJzsCRWgXcwXakENdUt+VpPzFmT24tUHwXDqoC7OfJd1ol5cs7gTEczVqIRLZGkQpjydwJGYyKxL
/FRm6guKorNNDZx7sC7ISbtsW3tbwARURUBaj/3TKc19U+J5pOP+g3uSjaUcOoqKixNbqy9HJerY
+RIbW19+EVEWHGGl9OFc1Ad/csS9pZDKTgNC0RQkNoJDuDgozJMx0gokrx2Tj58+RefCsoz2jY0k
VKO22XgTAc+AtHs/tW1a/ejwNNbrjLojxg3uQpqtu5DMJNpbzZ2ANQhvtJQH3ITSTeP/NCpPbQrb
wktLqEdyqRtwl3InLUy5M7fa+vr4blU0R3CgJMJv2jtuctJ6Uldzgd08fhM3sLWvGZvlKtBwztDc
g+MXz/nsBIe0c+6bNKGJrY508ciWjezXyWpgkbcmaZ/TV5KZz0ITZtjEBbBSsAzbFcD57IPb1FDL
UwfZSAuxN3rHEgmz6Ma6NAq+C0odC7u7o+iqH9qQNieYTXXoIsoe+bKxddK+pkuCg9qGFcahdOQJ
l9tu7xJHc+wzi3AWY+FcIL0Y5t91G58W5M2Yypb0veK79GywX8P4Ul6bXq2ICmjAWBmahnVnD859
HSHXoyvfsZ6zcU/WPBE2ZA9JUkdG4mUXQ/XfqaiHjRXXySGqnEteBgiHVcbwCNow0VdwXVSRqY6F
ZWua987U43yFUzhamZe0CJrDNLbfZerRZnNcMnYhoeRR7d2NZXlXuUVOCKv9JH1WyjJJ7stqeMMJ
MyXJx7AvkrA+ZGMtlGOBRUCTPcJogW95L/ioh7pofjSxfyBIATUYV8MqBhFxj52FFbDexweusA5V
n99Q5Ywb/FwoPBpC6IC6NxXMI2zt+scG2/6sHtP9YCY7P3NhIdLCzvS7ySoOMqtO/BfJpDf1H1HL
8jHTsZXJ6ukpm9obmb0JNk++OGu9h5ELQuGq5j7xbJTaLZwk/v8mtnkTjNAQRPOu6GISAYDlLUlJ
MNrBRStkQmtI0LDs20Pt5AjwcQt3rHKXqozbruITSHOfaAkEcj9/R/Xb74MovhDvdbRkcl/plrYL
GpYJo4/3cRE/5758zZS7qLApv817vQerHR0XTc5AE0hmJMBbfaWHiM0PaIqPk4N1liERQ7UaFGYG
yLvG/C2axnqMcdzfmE1RHQYHwMQY3nzCf7akC3AXZ5jPjxS4XqfF4AbzeUYmGLZ4P1bYyMUDTWU0
rUTI6/ig2ksoTkJ7ijz2j8lotrZ68fOd73DpU3yQJ2L8agrvW1z7XxrENnov2WuHKxYW7d9ZV8JH
UMPvFEsfHAu6j6oc4mOXosjRxXyphYvWGcvBSTXORnW6FTpdEYRW/VRYwfwsc+PSw1807wytMraC
ypVe4fDaBtgRaqQqEuvyUIj0O1W68BWzZ5RebP5TtFEnUETBkGSDUPGC93OpSdibFFCezDc/qdAS
kjXkzGSlKf4af5aO6XVXdFDAMOQIrT54wq7vs0TofsUL4HvdkwM/WL+VhpUa+cyPjU8iCfXkpNPp
gDHXuAOml8QeQPlX757L+2L5lZSaFZr47NxlyLYDUoCwyPIDUrkWt1TroTSc3Tha+c6sMZ8dhmBT
FurmsYZ1hL7VojT6qQbGL18jfagrP5SS+2rKbtZc7+PWPrROD2vODleDdsfNnxrpvRLJlWyIkioN
6suutxmadHmaoHSBDJNXKN2bWeff41RPwjTPfnixv9ET552MUyjspv2t66oXPULpOxc2pkf1sgqK
D9AtoHua6rtd2T6uavB1YnPXG857RVE1i/qKR/+9Qx9btUTd2cQykTBS3BP0UmDGGTbumG3b0dM2
uUs0kohKGQblYGwKzTtFWNomBVe50HVtoant47Tk7o47GCEZXV8zLR677FrqBle5b23diA5FoIH5
kVWfjdzz5gWbVnKlJi5oQlZAl2jk0TGHt5h5lyqf4CqZR9oR704tGZpn+72zgAIgBv4O0ASgzYKo
2qf0CfhfFErUuyR238zpOnndoSgMJpMZZM1GXd678KOHoQP9Kcjsmzy9PiZj9FnWmYENmTdtreSI
t+aL5ZmoZ6CIR5p4CWSXI222uasN787UIzQ49OaouMkOGw9V4Fmhl7Qz3f1ggPWrgutba1BwQs1l
0VIXoW6WOLbr5IDlDc4kfcuQ3kM6DGkLxRsIpHf0gfbBHF9I2Wbtk/vlNg5KZO4y/soFWkhoGUxi
1hN9tmkbTdHCc0kutByeIV3C+StaBzK2+hEHzkscjym861M6xeIl7p5T0yegq0mvec1cFGgbh0pE
UzXWZznU9rGl65hPPzPnh92Ke89A+0+fySaiEQlH3zGrwzoaJ8dBbK5qLPDh1mi6falbqLX+ZP0G
aKw3GKGqg8Q6kz5785uW7F75U35Ka7j9+Beo+KcRzDhmmwhybLgUOTkc9Ha7B2nBTSAgd3EiDTZB
R4WEHcDegktDMWLvac1iRTIKgkYc8gziQXzNA6FaekHDnAXnxkIDWVrUbFWwhVVxlBg7N6N/YQmu
dnhoXLoghOxCGzdplwkp6+VhMt2fWlEeC9zE973OUGa4868hNbgqIkcsPiVbv+9+CGkbV1kCTVf1
Aob6+SWD777TPGQvFQaggNTpSQ/yCv0AOW5dxnVQWdVbZKff9IRhy6ejFtGxJCsmorFgOqGvmq8Z
1hfCxHsdahqZAcmDreRr6VpvduPirFU6m34Ifltm8k3lvOfYxyPNHrnyBkzCsDTA8TtosNOLqrfZ
YUDrk/JWoXtAIp3eTWKyw2y0z7Vj3seNN54EeqVdoXs/me4fegKJcfjCr61G36v3uN4lNU2B2F3A
cNgxOD+b/taJvpsJK7seDc0294XaLQYOVmAae6Gyx9YyyFiZLUh6+WOLg11sQl5uDbektCcjvbdg
XXS59Wa52Y/O7d/UTPsRLDiNYQSWWTo8Dh1jrRT2IsJgRnT0AZseS+5N/ozGb76LdTLMTQXRGuIc
SWbtr66tLk42fcFkMsAJM8KJAnzOUsraWmtxJFXDwR/wAdfT4Qi/sNtiB071puFq0UIVPpRlCvJI
omg3J99TG92HAjklE2hDZ13d4oGXJs39fqIveHCM+h0yURjp7Z4k6XDo7CMSMCCrAo5BXt2PrfCu
rWud22aMt1VhIB80BiQYGFEP0uSqsZNP4A0cBSEdm5l+ndNc3rfOHMo5+pxmPL174OoJtpCR/e6k
S9Mwg7mTiW91/6y5YoQtiVOhowz5qL1oFFs7R0woiFqKpb7mPqhi5p3SQI8gXHmpBgKiMvPVdww+
CGw1VkbxpePWOds5C9GeFExXc/tdZFekfuRPJYZNH1ZM91BYB1hh0RakUm5LF7PpWiCIxYhx3phH
REolVV1ThUKApI4+0WkKeQZri1dpJtU59X61HSIIj3iNHaZAFTQ9ww7Ba4jdxSkGENXPbhrs5Y1r
VztD8x/bdMJkYKx++6NAijZ9JyzspVDxu46xG7WD9aUFkoDIuVIPMAfcg2trKBpdeDpjWw47roiK
N5mnuFNWL2l0MoQHTa+PHBKB4nfludcAo138HIZvRswSL0OukZMQ0vjtfezSV+nkTSa/I0QEz/py
XTZBUe+NpfKR+DI4Si/vDKf9BD7PtqXqog2LQGmn7hvf6FYlg3GKKxho2GOXrypLUC2k0d0o9Zuo
7BBN2SFSzltG/ydBFLCRAF11kwJFBlkbMnoaaTrfmn6+r4IZW7mRODstbkNIsuRxUDvO9KRcuVDT
o4Ne4uyYRt7r2GT5iVV9Q4vGcQB83EugW98SKBvN0lHPKZ+EW2eXtOu/iQjvcahPrWZdUGv2AnKg
bj1Z2DSFjUoZyEt3P+o0SZ0igzuOaU4NjYLcsRGqZ4o8fgm6lsi0SnI962YpJNGmVYV7AGxg6HK8
TZpHxAGZKDXMmnTEBKvlIuZ5WsenpCrOre3X24zg14WZmOZfxRj4W2an9BAkvdqREm6Hug/NX6RV
u5e1nez64iVjioJh4FTbrE8eienVd1mMd1XQPxl9wD8f0gOgmReQHk1NPgXwIGb/ZGXUVgxOJ401
eRnJ33YNf48Kau9N/g9d2t4RF5XsUOf3pKmV+FjqP4epsFGhMHR3/fxhkM0nO/gK6+lUftEKUXR1
c22Dx+73uCfDJHPI+fI7ez4FJndMjy94PJMomzdnZvcJlUX1A4ZSw5KRQMHUn/eVlPaRBfPXGIV4
E2H2bA5mqBL+DxSP6aZqZrRdvoN7qaoPuh4cMj/6xKVxcSAonifl3uZpaariYZ0IC1QFZCpO4W0W
AH3H2NYjOGFMh1rRxrtAMhkGiy11VUd3Ko2svc8Ad4LajLRBaFi+A+iMAUOrmAQKLd1D/15U5s23
vyW6LMIEC6S8J//WrtydPTu0rXSyUprbiFnLg0xj2AwGEjGnIbqlbgW6WnS/HssJuB0/kNwOTzM2
WWTxUTPazXMRJBh+awAlPSkxe6MjJjiRM6JdxqwAc2dMffc90achgxzT9TSFnnSNvep87b7J6Sda
rtomaWYezbF/np25e8QjaItZdbyRZfwgdDxVdcu6eRUWdnLKuI/9WxwZPoReCsBowdvNYhworapq
i117ccxMcjxF+zl6YGCxsrBZad+F4b7ggDW9Q/K+9RWBh7kr3+HhjZcpGxuWZAhpA/PH6mn3v/Jv
/P8rHMYzMQfRyez4nxNiXtKy7v7P9Vc//PqvBo7/+Zd/TBwN7Bit/2DvTJYbR9Js/S61Rxoc7nAA
i95wHkVqlmIDi0GBeZ7xSv0a98HuR2b1rcrqvm3W+14kjaCkiAwRBNzPf853FDRAx7XRprDc/wfD
UVjqDxNSoyX5iyyLKdL/Qzga7h/0ygBVtC2L4JPpuP9gOBreHwq0I8xHqEfAB3Hg/O1foI3/HcSR
v/UvtEJXeyAmlaVuRWradYW8UR7/qdFtdPxctWWVHoM2Gw5ejqUp1jQQORFRCD7CIp36d8ctmUlU
qNx+BsCqGDPuZ4t4VtV1jr/bTb8sMbxfhtDwCKKXX3PQDMu80vnRxcuxqruDTO3T2HkbJ4mzo+EC
vwrRovzUOZGcD/ichc8YpLi5R41AkWunozk8zX2pL6D+fgzhB91I3s2XSCItzQ6dQ1a46SmB6miU
RIHL8bvs6yEK92XRhevIZ43QezEseVNg48kZ5s27qo+p9GNKPonCXaYznYjAKA5NUFM4Y3L1cnMm
Uf04nxtDMIzoELXS9MnotMFFlgWHrdBvDZT4KhyMzdBhA4JIU++Q+a5kxWvWPpXPvTx6w7/+W5Su
u209+zgqyuXGYMwPZVJPq4TfDPhH8Hhm/16myXeD3+SeBc2+Ta9JnYWbTsVYq9TUrt1WfHcno1oj
viQ/S+wrArIt4xp1CXyzOJtWHm34ddHM1nfsWsJTBS2QqH6IZAM+3reihM2Y3jWmFKtxLkAEe2yW
Qzhf3GiEuS9d50gwkZKFIanOKu1fjbrgXsccFkrKe9XQUNG6/otD+wMUws9/+tD8F7xM6A//+QTk
w6YtQNkKzum/YkQLksBzjyJ8NLAGbDpqtHZlj/4czTWAIlS/w8Td1jDhUPoyHY+2W70ZLSZrGXmv
czjh/aijB1YWWJvqqlg3yJo3hF/w5PTBTyxWL3k3yOUU1EAQR5871MxGxzUfe1Z3UYlhrKRTBtkB
oafMIO8jY9DjUYfvxqUZgevHvXiZRDvtrSzcpi3KSZCvuaWbzxPWjynN9pzu5qNp6Nd0wINojESy
w7gsV96cQRCOC3yDXbzuUpeQC1or9k/AEzqM1y6Ix5WD351FbYXMPGtI8W0cAgn2sy3n5rybkH6p
hy255xjfbE7UxkKurlimwQ4GuuJaXfI41wSecdrv0pZ1rGnNe9wSN0lDvnfAr45A4vGZl2W4vhW3
xpj6MqJAqzbVO3q8DTwIhbnzYnchJmFcpdkyXADVHptEQ7SmOnNW+Opg1KLsEx9vY8ag2DPTjZ7g
jJpj9HPMC3z4zOIuwRicmqZW2yCx+hXgArVC4EiO2Aje6sh8ms3RepyxdgsuI7sMCsWR8pJuM9lW
tpA4JZazEuZLkJKpykWrFoRlpn0y9PO+KH7PjW/taqCUF+PG5RaaxZOopiuGWohv0LbDZvyi5cE7
p011TBlGHelzYPUjwF3FfmkyjuChKsRXYc0Jt/UexmXTnJx+wsWgo2dC/T3vkAiZTzr4coqbemkO
KYOFkcwF9vRoX6f2N19GZ1F34xGMwLNZc/YkZc6QpDZ2rjc4S43FdQ9HRC/NknIgElHYHTvIfaXp
/yAITzZtSD+sgU7bmUZJIiXGYx2OxiqPT3UWsLvVtzOWwcuyi7PsJGA3QjeYrLcWWQfCgDms0/jk
8tOHQHPu6bE9xR6BZ0pWcO0YetMHU/wiSwxXhJwRY6tnP+4y6NaKjMg44fvFzP5o1oa/ak3nooMb
LlVY5aYsvGktPcQaKsTCtYJWv4lHungdL96pxvXxUbknINjyMszVemY8Dz/Bf51aGZ0GqlVX9k2m
CSzRb1wmRgvbabMVSIh5n/jNUtd5BeOG7QONfUgIkaKSyavy56zX4TLO/YgA/qjohjEhwrfKOrAL
z96iIdpUduWu26Yrb6H7gFohEx+j635zpGjXFL9EywkP7lqPmMmbpCILJZk51U6/tRKpTl6J1TXt
7FMQBGCAgtueYULbYUa1YTwb7WzRztuphn432OzBKmVT7Ge14EAK7hHaidczrHLyiQ4x4+7Wm+27
6olzSm5Sg5nf0EC8CgKyIq5vP3e++61N6T82opFurFyjII/Y9JTOdnFZiWN6e/DCmWCwpc/dhF6J
NQpso8qOuZSvuZP3J9sX9Cyl9brNwgLUVR4f8fzf9n253dSPdoIkdVtZ8uv+WSUNbREl/EHAptMq
dLnApAYYuRz7GOWjYbpOYr/YR7Khnbdjkeonwc5VXEZ722auOtvZomzihAB4u6OD6KTyeNq24UiP
6vSAFgQ9PFAbBBqBZtRCKp/b4WKLak2ukjsalQT73gdolrqmWHVWQPGtKA8p/tSl0fLWQBZ01/yG
+Rh73ffS68/JXM50Z/NbcE1jeLDsJydnzlepd9uNwTuGbAxUF/xoIu3Q6pifRN53rA/k90ln7YN8
gtmfnHyj2jgy4IPcNPuyx/otbJns8/ilhIcMw2/he639iLmAPNlE50Yzk5ROnOSZy810JMGw0QVz
RqfJvpW5bPaRWWGOGuTRBaDRcXOu5+Y9VeqaOfFM62+TrnuKs6swnF5Ty+XKo6az2bOXaA3WIZ1b
v3hRYh7yDNW8n0sCnUrOy4bcue9AWlPy0scjxBt3+DCtN4QqckMzIn2Y0aRBFQGW+p6NpZcjJVEF
VsXM5OaQWwRKJWdGKheizzXGdLvZyjCEOmoEZ5KfeccH0LWVAeppro8hLGRujf2WiUe6AlbgL1jF
PtNwwHAgcEwMr2LNFRvjhPmJJS3AEJ2gAURZdqwS7gVRwbgJ7uQ6pMprjcGNEQtQiSUGKHTDghCK
mgWdFxWUIXJTq66Zu02ZBHrtFyGTr3rql7V0GzajH2XRIvaO+6lzCOMXBneIjuWjw46PPMjZGJyn
IRrMYxeiu1Gm4C682L906SZBG12UtoMgDJ7TaLotoDv4CbzHRI8hirB9VOsAY8WWegRo/AwyoRfZ
IG5qa8l798kCBjoey1n+P4aV6q13boiQFjOGO5bDUpKqPKR9YVlc4j5dnG2HVsuX0LJJqTrZoa9d
B9Ws/tAu7TGUdm0gZ09cxhEnQt2u8iEFqsK+rxim4TxSZhFxods7pfE6QT5ZUcd1QzkUFz8u0nOZ
YyWI8xAEGG5jqLYJWbiHvBl2Mif2CFR6Y1XFqXGNau/4HeXEkTWTGwrUSkgEmzguuyMTRmNVC9Z5
iX/L6aSN3hnM3LcN/snViJv72CksLF4HrDSNAx/En32zgXXG0e9GyKajizdaRPGNbuxvx+rWKCuM
W2a0wAB22zxLgedw7OiCGjq1oNOQZaYMg1Ve0oYhJ2p0Bla4tXzAhoTwOfnq3DisXuzbJUmTz4P7
4D3hI5vQGK4e1dZru20sLlnqubRrssa0drDaXBUh6x7hbzRD4AoSMfDlVx9SikkFsim/SPc9YpZb
R0I/m1NFrT2tsORK6RLCUjgpNJXQ0FRG8Z5rc+i2ZU3yo6ZLARfosfKC6aCinDwpE8ISkMiGGxBd
vhibk0wfZ787j33nXmzKvyohrmZu/DJmddYMeddS68Msu45NIXU7A6Wgi9rx1J7wx74MWenNgfWc
+/j/G+3z8RHtzkqQ6qLU/5XnNuhVmp+BPOUnpLNWV0CQwkcj+s60aACH5vzCcrRr6d8SyXwqbRC8
RdN8UHNGpwVj0c7lDhrn44r5SU/aYiEHBIcgiPqVrbFF+ln+0lI0eQhcGDjWhCl2NKgMu8lgZUKN
rrL3pPytfV1Bb+3n5uTlsD3GrHwiY4+jf51JVLKFa7FqDmfYaf5YTyc1wrXCX5hLoOeIQIuuz4KV
64f5SeYGLp/41bEmNj0Z0LgqCDbsyiitIkedLTyn3DDgQEylERD9vsHsGTEeCE77OMds33rPbDpf
hUXLZbk2KmdRj2Gy4kJyu6VOB1JD+HUmriGOoBYEf1wQBwgcsarXVQGka0Ts3qrSO8hmxIpQUWjD
6iCALhOBT74NhD3mqAliVIxMq8Nf2ZDmGwNX8AbJ92dGAoTzLarQokWj93ltvfkW4CN1w1L50RoM
9ncjAnAh6KLOO5c5Dxzmwb51qwXLzMI2owesGWO4T4vkNwbABi/g/GXG8ujR/hRQNFaFuc0atqcC
4cZT5gt41LgCU0b/3++irL92MbCLd4WDUCBBebCDEua/lKHPJpPu2q76YxDHz7G7cyqqUkY6a+wy
PdV19y3pZQOHiEtZEzxjC5aocpuxT4H73xYBTbuYhEtd8kS3NalcpOTo5soc2R4FJbeT/1WUpvLr
3/72s+jytp6evsC95f+sC4lbHe//X006/Z9///GfukBuP/KnjGTZfwgpbJJ5notXi/f4P2Qk7w/p
OiacVq7CdAy7iq/8vQlEyj/A0nMyUCpCE60tUJgaSo3Df/ub8P6wTdeUHrNh5TrStP8nIpLU5l83
8Zx3NhIXtboOfxtIIP68v6hILi2dODFb9lne3HBNo9d6Cs3nubxBpAq0jOSLEW97MG6ByUh6Z6t0
vMsQ7JvKJjtAAQTSp509R7cHCNL7Ft/9SoywfnTnJe9xSgBPCfuBEsXnSQfjIwCOB2Cm3sqsR9be
QWofXIEDkDnylEzpRUSa2VNpM2y3EdflIJ+9gtVs09ebwSy/LL7pRSdZizMseRvtPt/VMpsPHz4z
7qWLky40mUq5mVpNY2viVazEi93X4swd8LOofSxDFlYhAEjBFtF7TWRQ7PAdVytId+7ViMUJFjhX
/KT7Tn2KODQNhs7y1jcWznN6bJSgaVJAiSBYuCllyoXQU/AGhgjyczf3bJL9dk/wi9lPrW2GX4W1
gRfaP5rQsR5pZKfQcR4Jg86js0vUJFZGDeWiJUj1Md8G3za69LeAkbaTw9JGx2DARoxhJXQyrmw/
aPZdrdt9wrZrJQELBZURvOUeQDYaccWycnr6O5uB/ubJTTd9rfU1IzO2tGsXmHdvP+AUapYqrs0f
bWauhSi+TXFWfZBfptHOT6n6dEDONV4C1SH/ngz+ryG5+0j7ecEaYB2N9PhykQkh0ombI4GaR0an
1QXELBBvVT0yEju12iAnCqMzVyOXtSrhPuCRsRyyzqZxPd5OFXcyy6PDsHXZWGc3Yu7cpcOqwp6z
w0rwHfxHwi7H+LKxyb/A6GI8ZHhPrSouMYjvtdGxqPVoiXgcMrfegJVgkBLXX0WEoylMCQiqjC2J
YXTGIu1DYj9To9axDQuSeMopHnT/XZMZJMeHC3I+mRPz46y12Oa5Xbtn+vEOTLdcm6GY1qDO5BNt
T/FDjeU0v7S2Nb0zAO7yObyMNttGwacga2CCuU57Ju/WM9mjs7dVwc2Ywa2dki0wYA4OWVVM5Eh7
/+oOoLvigTyOk7EQ6YYm3RQ+JAxrdLdhSr2ewijEHK50d80UvIxtiIGlNHeDzMDG0fa1E1bWbZRh
iV1HwPDdsDR6UYYd6ykhFr4yaC65zvwHdsfcFFMHpGsYqs+G1A79K2l3jUNHXP2s/DLyolrhF+0X
ox2amyHwnovxu2NM7V4rWaCvPvQMvLixBxZbCAxvlvuEabTZMe73t17HTCdDj6mS8Mltwm8IhOFh
6Ir+wdFELUUIXFcW4qEL1C8tm+hpLulNYCzlPIwO+7+khDdvOll1TVKDcujhe99G7ZPFVu9aJF8o
ecaxL7wXJYGIRQW5+iRAEXTqGPc43pQ8B2FkTIKQVKPwn2bOzgW7iJzNAy6T22SIvCyMjZ49x9he
Opc6zmS6MlQdrwyvpyvkHBitCb4qc9Br4H7x8f7gw1A/mllhLBu2Dsu6x2WW6SZbDVQ9L1VoNReI
rw21BXV/mOHtS3NhhUm00Wnrncp0UP7GKoL2KEKKH26v2X56LQCon7TsQpahMG1gH9uH+2FtYwAp
sIVhAHEEDhSVX9nfhYsi4ldhhuqlqEjJhSFxV09miFdVqR5wVsC3MfPXLgRgMoyotAth58lRNtlL
dz/0VS/PyitWne1lm6hzf3VoLaTsBi/cOF6Nu4m41lGWVnp22yY9358xPf/7s4Z9eOy2J7pyHC62
zuSzqcKP2x6Lot/RvZ2fPLOn13ZM0hjpLqOZeJK/ii5jfdJpSq219I+hw0Mzzc9xqZqLCARc7B61
TIpSY2Rg+zDKWpwqSmH3vWJEhiERFD1LSPpf3gp79F4I5xH9HU39o1H9ppbdqxPImqUhueUb52cv
neqBRVe7SubOfgqSqljqspUnBpP0QDISWGpt9+Dh+/4hCAb04Dl4ux8ph1m16xCkvZ8ctG1TmWdX
7Y1fkqycqB03Ljuk53SumWD3/CgCQP3soYUca9D3C7dDixb8uc2Uhdfu9iAn731oVXogJ+SeLcx8
4E7sx94sotWoZb9hT6ce7w9DL4j6teO0jzyGFtg9/W0GePiKH4h3tfOqXUdlzeP9Ncp4uhXogWkt
JGUkc09jxWA603ONC3j0huDpfmTaUcEvwiq3ij4LAgNYf/azZR0yBlZ6wQ4APn/96NilZoPBH2nd
HMKt3yZU71E6RZRPflRIQE06lE8eJ+qq6oaJRo5Y76ZS/W6r+u+fAHY03X4Ikxc3dUJ2I4UcNm4M
UonvTUED+IxKMZHjKpA9RcbdRM0z3By0heJpyuLq738hfkN72fQG41+S8OHSTYWxLnCH+krkmz5M
nCu75XmlMfeg2PDuqjSW7xEO5kUyquk7m1xR663nuN71/kBqyr+GxdXsDf9yf8WioKqf2RchoZ4q
NpJb1PbvA4QkFiGD3+PE0WFzHYB1sViQzkMk2huVQf3sstZ58CzZEXccxA9JP+wq55RcTXAN3zA+
8X6oaNjeDxl24WkgJ3i6H6bWdPSAFgYMC09OxkV2itN05Wb9vL0fFpzJB1JkA77RQuA4os4Io8qT
4maJoqjHA52KL1HXjhfImsmbZ8GVnFP9eD+qqe2yGeK9xCLrX2N7c381zSgHMqLpyRzipzYI7B9R
kVWLBsHgsUmz7IBZLtjY0kk+MdOuKfBSP1SK6R63a3BBXZ4BJRk4lm4/Wp1MHUw/+t6EK9p71QlH
VFyXwSmISZCA90yvecktAgFsfDF7nxYmxxw+U8v+wNgSflGuuBqriE9KFFAIAUNph/437HFDPKnB
a16YXJFPrCmYD6u5/y7SQ2DOOJiGctgEdat3nT8PJ9AXWJKIlKmgxmXhYuwXKe6qe9quEVyB4aOr
c1iJ9rX06GOdsV221HTQ9JmdCkVYibgDT+8PWZFAtBcGK4eAvpkcfvJa4xdEaCFc+OfxLCrWquOY
bxPfHC5FksUacSr4QmACNY9tYa39LPiYB/exJb31CCN4fAJ+dbIb23iv+zHdZ16iVuFoBh+x3fD7
hc9znF0zfXPC327G/dr0jKvPOfhsNYVDKMFAi23a8RnnefwwT8lV8maT6hrTL6crudqhxDKB9fpt
UQ6co/gdK9/rrvcHbM/9tepTyIKjjHf31yQQwG1sQIzBdflTBil2Xb/rXvlUU4aRyHdtoeXj9cJ/
czvEKE6RM17obWqN8h3d96ep+//yhxyb+U/sfjhx6X/qQLw4oN5/qtI/Vp2X/jYnRcOVIhUxUU3d
h92tJnNFvIbyhYlNa+hNKZ1hVr2pSPZ9OaMEFBveysZ754xv44ju3b61oceE1jHwC1a9/VZ0dMKp
LvuRlA3SR2NTWzQlw1kzKFvev+D1yZorfv1eBme7dSRZ6Yp/6hBUr7En+lOs4MPcD4smqR/8oWDC
wxeRketrCZL5fhQNlE/R4r3KkuFmaQfNR2chaOQ/H7Uf8rzs8D3fprcdzX0nJxF/f/jze/7pWCD8
gLLnw833GWn7GuNAWZsify3aqUTvNyl4M6aopa3esi/Kr/Xl/izNkl9ZFTd72qH0Ld+iL2KysaHN
mF54v3Ku0f30zbPSXT1UwZs5dcHBDpBBhBNM39ww3w2jZ7z2ESY9+zYnpshk+pY0yU5SIQPrA3u0
7UgKoGq0l9KpiIHsdFen35lV1hu0W48Rg1O8kbzd37/MTjBdJdbMuKskfpzHmPPq28/VsEQhR+fh
1VHtfBaefa0M/w2L6/RhpxMKb+mVRz7200fyykC4fy6ZBbhyBEZ9Y90kZeQ+jyWN6W3aip8iMM5K
ZMV7Y/gs9PxgPQ81rDWnYXegxbSdoqJdNV3Ix1DEOUYwN7wWrho24RDi2L4dxlRfXe/PzL54AlSF
j/H2+v0B5Jmxt5Po2z9eCs1wq+shhLXJoMjphf0G4C7b04pBxU5Z2G+REHpdgEDb3r9qcoMmDR86
BzbLV8vvKai2ynJvp4qwqayRjBtJ6IQMtFjPdEc80VDcoJ3mq6momMUYbbhrc25b+PVNVh5GD7Pa
QRBfm5W91NwN8DnUVB9FxOFqj4GChPwMYPp2bAij3ESio+9sJqMjZM4Vh4IkhsQJUP6sufAPyq/3
B5GIfJ0YE7R6cpNHRoF7Y3A73BlEiM594sRnHKhLPJjp8f7SP16/PzPYaA5BXdISRn2laZQPKKNo
grGRyf2k1Tdyhswnb2du78D0Kai7+xz4X9qY3E+OqOLz8f6s9SZwvD5zP6p5yEf89Qv3b7k/MK8S
+DRwNEyjm2BeTOpmxzTgrc7d4azybDzfn+nbs/th2sUNTgPx53fcvx+IGD74SI7PQSPrJcNHsQP2
yOW2sDNciR2ObQWsejlOwyEj23ZpiF0/m1FxDRKyIqYVlDtAwem7WTDKEE2tz3YfZ+89rnYdsTQ1
RDg9Rip4uH+XbJr0WE23hY2N961x35NqCDHSRNaLNd/OV6Ahj85UJxvCN/5ZsDFa6pnVPTF6GKFJ
l3/AVENqJfd2qlGp34eQhidebu1ZH0dpM+K9HZKsbVZj5Ou9o5wc7w2AnKpPViVL1u0MwPClab81
cc9M1pyTpwbo/P1IJKF10WXwcj/qXd2e6wnPykgR0SKcImvDNog9FjSVpTHOaP33fULTD2sr8Of3
dnLK1RD5LukWLKEVyGUCYkxZndCPL/iQofjl09Vm/3PV+VNP0mXFcD39UZOYL1ONxsa4FyNBcLa4
7z1M2mDonrO0r0S/NIZYruY2RuzwK0boeeGuY2vgRL49KD9tLlI20y7x4YjfD8NybohnFnLdBr6n
dg7M7oNJ0Hy25/hKeMB+YgxLHoFqij3eHv10szw/zEys70dlVNM9GcQOu+oEa7KlknMp++/AiKiC
c7rk/I/Xwy6d13j6fNAzhHWiiVhjELNQnfqvzgifB9ctGRjgYgyMan5R8GJ9a5LrOjSdbSen4COb
rfd6KsxrPnASVoxtslka7wmxV+ABmHfLNA0+iLNYAGlj/9B1hWDjF82b2pucc9HUw0aAk8R5VDhn
PkrcKW8P92f316baASBaZszj9VcVjiUT8kQ89SqJl0TWmfBMJpEaPT/e/133fyGQUCq9sYzf//X/
eP3+LHNT3vksTEE/CTr2IgzTwguSHXH2Nl7iHnu2cp/eAXzfA+x2jJtl9JDhJle9PT7dH8rCSUGL
1PM6qCqL1AhzTQIrGYPQ0tHrsnJwbzVm+HB/SK06o6EK+1bG6X6+PxgSND/eC1phwYKfU8/uloSh
KLvwtOlgEl1P2EculfJcQiiFd+mKztg2aUuL5f07HI9WF2vK1RpQY3e2z0k4leeEmqEzoa3u7OKJ
H0H58tQK7H0ux+Bw/84Sw95IoGAbOAgLTlK6x0obzp8P90Mzg+FK20f+fZhDiX/uL99y/2YaeXpu
SdwJlBhCsGBjdLDYA92PxszBiXF/2pHarWeG1PcjJIQBdrhVLhG1NAO/sD3YZCneQ10enc4anixr
EE+6EAgv0fzu+1zF5iGzl/dDK1YOwb+pXanE+8Cdn7044+hvop702P2wCI3+7EbBR5Q42Utye2gH
skldFz9ZjdypjEphw5yZpsBu25u5CF4MY4x3YwC6FxP5TXnVzEtYYzB7qpEb+ukH17/51A4/bWaa
L2PI6KasR3Np+X781qdWtavrcOIDXidv0L+MjdklwOYbI9jnUQ1zwaJNqKWqo5sl9RTAEelppFQ5
YZ04evBsPlzY54uSxr2bX+OT3xe2ggmEJnve6hhom7LCzKI03SWmib+ZDXw7rtizAlmI0HaJerir
WpP7zsqgwCuAlU0Qe9jHxKr2iTXc2msIMHFVbCeyfK0ZT2D3yvrRhe2O5WUYDj7/k8ZU6HO8I5Os
zpTnEkEw9VbG1hudSjRQOaWzs6TP2JtIz9pLw2U0Gt6JIkn+4tkWy05NH6byf2MiIlBept8yQG8J
Nn5QkQInZI6OFRLmyQsJAwydwOoBbecs6hYSts0SLyfLi1TGxzEp+jVv37b12cknOn2N4jLdO2w+
RB37J6+Vn4SHYATbBXkD35vPg/cjn2X4apdfVdRkH2OEGYvd/4S7gv115ZvNoVXusDFbJbaOoJ8I
6914zND94uS9lax/ayupt3UAHq6I9TF0HxI6GB5YiP5uFFGamYDLGjfEeGgGyQ9171qoV8fGnZWi
gdpd0z6Exa/ItfyHEDAHMy6zpwfWSa+8wdk1aAMT0mzSsLfHg6eHFSUm1SWC2PoUexDDCLy8DcLy
1m1drxji9w94clOIq265oFGzzntMl4rxZ9Mt+cS1DwV9IrR1sHah+UZUVUXrnXq2S2veZhH7yyh1
iGW2gE6rvHzGhf6GBy+61rYE7VkRh26Utwz8LN6h5EJLTnxyUzMq7KhPc9mgAnbC3ZrV+F0Esf1o
q5hMcpk+Rnwk6cB9r1LEL/oaT7VbqWtseD9wUryZSWEijjFSTVrcTjXVymgGye+yGtNTGllIUVaB
w8yh15TePxJS3oPpKbyJQ0Jp5Kyvg1cys/G/JBNXiCOQp1ppLIiZTUuX0e9tVH0JHTPYUNJ09DwT
a7Bs9wPuwExmuGFNeSxmKE9lVXSLovpUdLhlsiwPBZ2mhC6IvI3MVweUoMy3ho3fwE+fqpd64HSK
NDmXIZWPWRNl29l0qM+r27cErL2GprCxNN453UARmFlt7Lk9LMLWkxej+KrGxt05qnhDRVwMkAYW
pDmopc1rsr6e85m1rXntySms5oKidF1U6QN7FQgCsgwFIfOYGcuSIIK4NCpNLnTVRBp+W0sHwqqe
omPM+mNhDGG6YciVo5jJjBUMiRpNFwjbyGZlpdo/Bm6AkDdtmoZLAa2IlzYPekSaolkQfSxeBzXQ
gx5OOF3mI2OGgImQXy+j2Nw13tye5jC3QOzqT6L4+VJAkV2KfNiKDvrnGAKDk5lTLJsBJ4gcCB25
rHsQfc+oL7skj1kpBph7dRReRSw2LQl+JuSrwfKyfZT7/LVUC+eAQ/eICsx8ApxgIb8xr0oemfVR
O8IqDHJ8sCmRJZauqg7CZ6Q9xNUPHNjJqs6b+YXS8VfU8OQhUWS6jYgkU03OiH64ZJcIADhmbF1V
Rv9j2RWndHxEPN3KpltDN4we6UCmsSRngKaSfM/q8AB+rTq7dmVe7cy2L6N3KibGYnbLmcVYE72h
Nfbkuc7x2Hwasx3xUci8DZwpL3Kda2YXq1yUxrbzEMy0Ng4sNJ/acW/SW44Zo9jU9cxqSs0bMerf
qWn2F5MSDrKrZr13GcP1dUGNo+bDFhFrTSpYRAFxTJLu44ABIAxpzpwDmuAzFsV83BuXTJbcMB+T
61j1x7DT/ZMdt9wMM2KObmaW26JJ3fVoKVhgRO1mTxHMTTx3X3jZqtIu7VedsBB+g0flvKZkhdeI
hi815T4rhoQbo/DFJi2n4LMN6Bml/R2UyPwdzyiLVFlNz7gSlt4AyKktRmeLSam3Zf8obyjUmOUF
tYbvXmSCvqEvGtvNsNeR09P4nbUbNjTYrKpPMxok/SmVfB7VS6UKQlw53hzggOK9UPFuTnaNzPqF
k1h4zNJB7GQVvA5BCPJ41mI1YMalqqc0D0mDhxTnCgFDy/9kWUTPUPVrioGL6yl6tGoamIeW4i06
AXAOd4+UZ2E8SfGIGlOwmiuYq2TWISy64shv9WJCBdu6XeitXCNPN9xS/LPfeps4r7+l8+2O0TXe
gZiv2JYNyWFaJAheXwaHLnCbmX2JWzaLgHcAVrO2ndnNqwqW4krY5qMe63TfebeI2guUyB+C+y61
Q1yZ44r1Zmt/zggaWa2ZWwalv73dc4LUXKfYRHZDkBFBz6EaODMIOM4Mar+4xCqPXY8/UAszQKzB
U6pJcgf1ovGDT4+0AK0V/S6nb2kfxeIHLUyAvorhtZ8UBP7pd6/bciPhwCyCVO6gbWoAWbeCxgBI
l5vuQ1JrIHFKRZ9RVJ2ZHg6bfhyn66SkuboV3L0oJht1Y7wxVHGDqbqMSUK/NdaXCEf273jk5uaQ
HUoqT9NnGo4bDUgywy+6wH/4UY8qeG87+aNO/Scv/GpmGyhhOT43pT5UlnSvuWFXa3C+5v9l70yW
G1e2LPsvNUcaAHfAgUFN2Dci1ZFUhCawaNEDjr75+lrQrUzLl5aWZjWvwdMLStQVG9D9+Dl7r70H
C2c/JsNO1/b4Z0hVeRyMxL5NvQ23ZAADYLlDvUfDEz+EwVEVBx2BicvNoEPhRE7vtmJb50IonjOk
hy8TeWTbqUntfTmo/tYnmDGgdEaNda4iH3HTXFobYdQrHUXpoyYyaBVPD5/h+bmJzOSBnRspW5qY
lyCvnT20EIqPtNNXzC3EVIy7kDYZI9rOAnYWAtmZZsA5KkLP/vXNISuXj7UfH8rlPtaSlu1ocTR7
E1Edq6UhndeigWwVtcyIl4wBGqzelVNR9ZSXxTYYRlOAInAucTiioP0PfdbXv+DRjiekbOl2lAKN
ZDMWh1JFp1wg08oIuvCz+N2bctCTKvfgJTDnsbvk1WsBZ001A141A1lIiT6XHT5OMsIlYz+W6WMm
m3Xqo7cq3xkk2oehKb297sWD0Xt8rjyd7WwQRysKbvVceu3f2ktxUJcYzR1bn90Kci6TVoqCMA5R
yvfG2Qw70AvW/GuyN572vuHMf7FTr9gLE76sOcFWMqExUTzY3fnri9PA7UkE3uZy1A1UJ2NNIhBu
nidb2PN2CDPedNC6J9gjCLUa3l6EXPkGF+l0wb1IckCaPlMl0PsXxvD81SX/+ldL45SLbC52gUYd
4jbiWeosQk42X6uO3bvWcweBKmifS/GTWFv/OZ1iBLuwG7el7d3pyE1PYfYcL62EktbVQgqIDvV4
ROdlw69Om01sOcn+oLxpIiWwfKcj+yFl3+8m3z3VHYJuRBITXRkt90WOhbRGlnsi7Ao+eU0OhjdS
wlCuLa6GJNylgnQ3sk7ScEiuldqP9vynpOfJrBXIpm1YcltnyNeCqdm3vfXZNHCl4xFeQYp+Ieue
nDxMDo6JF1U4C9+sZvWHXuLCMnrPs/QM6OyVmXx2HL5pVWyKseqpeEQCR47BGNZGerHs+aN+7Wo/
PydWeE0c8ULAC6Z3Ozp6oQo2BpKvNd6EJHW6vWco9GtJ0GwLZRBK0rmE4bi/EkTBkLYZXvdRTQSs
0f4CWEKUbFhd0lC9l0vfJiBzQlnAQbpwBkfDfnFuMzjkwWS/TLGi8jd8xOr1IwqGYZ3X2GUKMSNH
Gw2+Jb/lZhceYmW8fqVEALH8aKz2IohRIc5iWlfeoLdWWl6qvIMxYarrnBqPCVD3qogIowOpdxS1
yM5apW99zcoCqLxgmyFvb1TWbmQYzZIa59e8Nw6xM0ISCQlmA2hWv5BHt+t18b2czAy3k7g5Tp1f
BZ7ivlPjkakoNoapYEcBEVVoRm9qvE/G4DwlcHgxvIK8GDg4bsCBnwFTcJ6xZbLLB/VntIfg2Rpz
9AD9pgcZQmpGNT8PcI+knUJKZRGSZZhsQAiiGDbzFwabL2h4SPApKU5WRJLBxC/pXKqcMQOiwAlY
hji4ptfssAWRIhuocWe6xwFCqW907ybZu5swYtg3hjYK27RTB2ecHkPe928sIr85wD1x/QqQ49TH
yoqR+TjJTz+zz04prTe/e+MBDJjPdb9qesm5qtQXjr6CPrXIWcanc0Q1cUF/tnOxJ7xlam7WyiMB
vJ2ys+nty8CZ7uREIUAWzh9lezbGDI4NDoPnkq75OgaL/CIS+Qu6jAPjIoe+QbQBuDW2VjrfB+wU
tO3rmOGNtyPznH/Eg+IkpNS7su3H2HPEmnP5qwmkcSSoEMAwQoaUGIzQMc23ZUS2h8r/ZHUVAX15
85FahkUSFiuoNyEYb93wZJf9Yig2PkouvNjxzF3TmeextULy9NLhkExLJ0h0amdmBn2vCM1U6lIb
+kFH/knMub4kuw4j/UwgeJFdWZsNxmcoLZIIWjCq1xp8SjkcqwGudm96O89vxpujph9+V3e/uqrF
8P/HtEfjGbfOPe6vhmTOWAGdBBARlVuMpskTRtM9GTo1+TWcd8ey+E6iYkulPpLNm0Fgp8H1bUKA
DWPLqp8sy6wvKiEPT3jJh9U61TmPSLPiDLdyoc0QQOITCVf0R8Mc8g02qfhKh9RH6QKJoQ3K8htF
1DmHZHjLlf1ZtUQf5lgISk9DnDGG6RRMtUlMZiluUwInKCym5oHM+9LGWLmz7hUH//Rm09DcOiAs
nTFdIFbWn7nRw2vWOJDDZWj+sgVUw94SN5eET7tv13ZoI4srJpZCMVnvvE90TKI0+93P/d6MNahK
RbkRxUa669O0PqYhDqUoD8URhu4zEB7zyQ0Qvyiz/TMm8fuMwW0zzIHexz1t7JjF+zjlAa3nMQCA
YOhvsSwICWfWUVbe96praKpw6q+xkpsCziGAbmhI/nahH/Zq2roiE+cGVXNljBWtMWjurQ1r0Ifc
Vw+ckFh6zHTA1jEBYKfy4+j/Bbn9SpVoo1tFEKxT6CsB6Tkc4fidtquKDsJV7TGYYFR5BjzkxiVF
BLUYpBeMb//+T3qbMUUsFBeTLJ/KCtu3gWGPqc+abk1NCpQ9mL+TfkousxhWvoz8XeUAFndHpPfD
dINOXO9NpNoWWDEY0dZ0iCwqymAKntli55UW3UBAQL+Bjm6gsfn3L60KQW/gXF43MgG56e5ZuMut
g8voaMUVgL6h6F+XBt53t+jHF21l3b6pkWLPOYTMoBoYYpCoReQNxNi6pC6DNEJQqBofbam2o+6q
T8sh8alxC/9QxtVDd0n5MhjGteRQ4zCuO0oOR7VFUeQRYMJWm2441pM6MGP7UKCzNpLO5hPHC9qZ
2CETBUjS6l37Pq3ztDe2jKn0Fkmf/eqlDqUSNZMRbt3BbVni/PIowUWsFIDNV88Q05rPBhGooFeZ
QbLAO36yawfx25/Mg6od9eonk3yKeMszml7HoLa8l8kTOXuNTgk2LoYDR01egGpM3zzGaW+sNO46
ZQK070irXfej5++iIvGfo5qUK4mceN3lISydIXdfvr4ApbwhBkXp4Pgv0pgAnS/h4fH4RqwZYVm5
+9Q4jOHi9JKr+NCb1RnxEsUNZ811E6FGxRSxMmkZFi2APkLPFI3nmoDwsD4TFSMlHXOKjuGSAdMj
aPfudMbwWvQZMj0OVAQY88zTsXqGbvaOEJOnm6DbONDlR6bAKAHAj72xCoNkJi/9DAqzvkqNCmx5
PyMhhm1imnvartkeMrC8g7HBeqAj7M+ALOuifY4mAMuxZdpIAZ3PslwkXxLygRVpmlrtOfQh5vrq
Z5LY4GksGMqTrjfdwFCmICd+65XqL0EIMDDriF5NBOJFe0AjOWpFMR6zqAXNOdUQHkOLrbsB7kV3
PGEqm/wsVKv2lhEY7+Zs/SAxwXsqrcl4h3Iut6hXxTYWnkkxFhKBVgQGbNARhIntkYzzJ5phsOjx
W+oi8s+oOdfD2HzGSBNI0mOhTTnmQqAFQEg707dyzDNqQiYGDMyrBG7fnM6YtgipGuB/hE2LKTkP
P+2ZoDPyH5x1nlevChL9R1uJX02fb6RZDWB3C+zzQr/Vl8RcPqx2wYlQo+QbOlFvs0+w+/zNrA3o
9ZrZehSUIhEA5b0kL3RjWq449FL+iZ0+wjlgPWnbTu8GsU5G7G3GBgvQiIn8SPqnv41tZBXt5HDq
4KCObob9wTSddOvm2CbGrlPrQqbdxQSNDsKj+slcm4lnY/zSJLtcOaatAAUFIecXGvrfmYF3B5sY
PN9OI4a3UCRn3Z5nUdZXQ7OoFA0ctIIOBx/8ip4NS2Td9HujcG/OMghO6mFLR/+eeRBLXaGra4Fj
D7ZfVu3Kc0/rCtNb2Lp0F91vkegYAMyhdU0F8x/lgA9gpOiuIruYnlkLGFg7ztE3LOoS1V7HxVjI
0Km9Gnl9aTgMnsLYrqngux5HRyI5VR7oWFLlR6W5pjb97VfddFH5RF5KYkLiqPuNzNhPrNH4DphM
rWNPi2vsGj7mlXRB6DghfJvuMbJ9NuNMpHVn+euC+PWp+Blrpmajlqt6EgDfWMOurpXXuw5d/2qR
2HPSCMwfcap5C+3aREI2f/ascP/cqgcejKnfKxOAa5kZ8XaZAmOZPc+p2qYfkx1PV9ud5XWuAnlV
i+Zz7DgimGk0kL6Hr3HwUFbnTvLOcYoO91DzGXUGfYIz/0pkGeVcTqwmfUN6Am7bbPtWIVqd/O5o
CvlhlXl6Vc2onwoWGzsrzb3oER0yBt2R9Fai9yMhKqi672HU/DVz3e/JDiPqvG67I/I71uXa6rYo
coatFMfCYHCOD6Umv16HbFvgl2cWk7S5Z+gpMdNKqJShhiDpVN+cAPVrPfHIKgipHC6q9tRp0s46
AC+vhp2JUwPNWuZximQFnGFCVXLuqqwGY8m4laJUNrm198IUrosBKy9u48/USKt3wYqoonqfF05/
6pUaL9RWhKW02rtrrFGr2Un034FpCoQdya63I02ngu7p/lV1VT+61vA2JsnbaUtsXoKTbpvJwtuW
uf3amqLdU6Z1jILGa2MZPyanyz8JjqAHjFxMtkhiWPp+RIISMizS6VpVo95gyu4uJcF5ojblPgo4
ADhNMl9L1AOb1iZ30AjGQ0uZakovYWjVqbPrEU4wa3OTGuRMlPGWt1aeDC/6vWRusXrUx8HHNjzX
vT5H7BOLAGRo1htZBLiHYrvY+JIFGCVxQ5pEXpwNNSa30fEJUPEMnpUmAr1fML4zEmw4ZpiA4Ty8
pVX2MrM4SU5Kz0lch8ckaBEXE1aBAlW+atVZNzlk2QobZbF1ZPsZcMiIA3+8uuN0CHUnt/mUUB10
on3virM2S+uI/eqEnujTql7NTk/vTptYrxEOZDCP4w0hzARgjB6qTuEtB+6LTXdH1G1ybWWs3i0q
6o1wVLLnJBifYl4Lhu+uOHc55eDI81S5EbzoIh5ewxApE7w2pNrqSmiPBew03+PGf2G1kUwZV/3k
ELo7FNtExMBOGtt4pzjhqkX+tnZCNDmQgzggZuFe0c0luR42t0dBPpkQ1OeE7iHggrewLNsbSgY3
Kvt3VCopMSPD51Q0iE5cJmKSUBEF/8Dqu2vqBeULI4cnbWbfx1i9DsuLJ2Kpbq0nUqwFnrfB+qJu
vjKGky3V1jSyb5PVnJYS/NkBtnXr0OYNjXObfEPesIo/gaL0EdxkOwVOaheAHV6X4zyDooqqfZaW
O8gJYB69yd/zGRgC0AQlZtqIa+49l3V+BlVUrxj7fa8SW2wii/MRDeDpjizPhP29pgFqHr7uTtu2
WhXLxZZ7HDUztpOT78SgGu3U2kjnG/NBxBvkO20oUjdu7YprHqu7Gs56oBXi6SQ4UBmWFzeY0Edz
ZsXSGZ4xete3tmGMBxefNouh65urc32WkGRXJRS1I2svRycm8kNetsdaJuGqTI4K/TU8JtPgjNXb
tOqKg5N74hiHzcUBZjPbOKDtUt1SmzNciVZ0kjuFhnVnSCzGia/n29QlxRXjN9pAbiGFZLYt6H8T
+h3E5u3rC8QY2kvpcJ0Qcje+xcDQCzdZj1TbBj25NRWJbmlXkTOVEkSalsR42I7/DpZtuNjFYJ+n
LN2zCF1SJ5q2VUd9ryiE3lvjNzJ3iGRlzbBAiYSMKgJ2vcdcT/7VH3V2o+NAiuvc/c1KAKhW8QOo
1nSzfTfcympUu2h52HEq3cPIaWrdpOVmUqVzsJfHFPSPkDPabjYXVt1+AGyyVgXF3WDG2cZvRxjy
8S97INJnrciNGRzdvDaeDTTeaC4yesZCOTJFaiG0j4isqxgWmgGt0cBzuqsCK7t54SJ/T2W0tioA
kpFPs5VdIw7d8GJ1mqlHEDnH3JyBj0WjS9XjiENLIMtlyvrfoVvFr44ZHwEpzy+GkR9grIMwzUAY
tOF8RdyY33plHEAmPkFe6a7sb9/ZO9QlivuTEMJ/cYd5utfts655kuhxnweCgG5pRRWA3pnzjjd3
N9zLgNZ9DFvStzfx4h9xMg7PvJsbS3LmMkg8JT11fivsZkOcqXFwJto/OLD6l6CYD/lQNtcptqAq
ivFmobQAe6n/RkUZrwVal6bK62d6uycJv+EeTymrNu4TG1TBQRN7eY+z/AVlQvfsArW7m+whBGp4
ErcIP6xBunatQ/+GnJTj6EzOzRKiRXeD3cHLc+fmSm8CNIPqwjUjsBhFzG5sVeMTgseEHY3fINHg
LRsgxxk1o1J4vBjDEuPmjI373LDvIgjdJbYHBzJMjfcIBwkSm9vXF4T9W6PQ1mvoNN0mQVOzV5Ka
KC69SwDY956xeTKg4m0JS3gIKOLnu81ckISHsqXEn/df35pFQ101MraC0fFN2oP31Lixy5qVHSVx
5JwgQR1KN+o35sBq6hTYAb++lwKyuowlyEA3em+jiOZoYbMXeIqdve9idnPvivDffIliusAgPN6l
9x0jTHj/eoBuMW9I8EQYsDxD6WavGRzCqEpZrfPU5IkDw6w7K97X7QBQfsY6QSkZ3keNKc+bQW/P
WUhaVghNz7TCYOPFHvXjSK3ldByF6mYID2bnQYgshnMReeZNUpPRi+cICELagvsQqgNHwOo8mfoS
LrLAnE9Oq8m06uPSf01ExUQcb7uviRdGz+4+LzB2e3yaupSglyU+pBRi5cdoYysqzU3BtbsHv7dV
PdHcCbbwexN1T8IYa67KsL3jh7tnqSWuKgSTHWnE1pFv5pevu3Y5mM2+GiV4DO7rIhxbJ1K1p6+f
pk4o11VWIhNZfjdcnmngOQYAee5c+UGFwboEB7b8lIZ6uRNw9mm48iD6odR7IJrAmpc7J4VqDsz1
CwwC/DSbqvmYZ5qh7PLT2Gq9E+RQb/V108OD+GS4EfDb5c4V28RFeTacRG6lltLPrlX981x93QUv
WWAf/3lIOafO0Y82X7dwXg43BjQGIYHjuk6QdOjm9vWjlo9wQF/17etWRGMnigr35esP5EHyLkeV
PX/dEpX4HXSR+c/rhTUCsHbXZk9fvyhrUtjtnPztr5cA8y4CCV0Mx69fDSxghAV9xsPXS9DHZBTl
ws33Xz9FOxTCKsGh9vXTIVHGLuhkuf36LwNpjA+mjrvN13/ZbjXdDLkQgXTzQF7SPg++CA81aRsb
VsYBt4C2FrlCuh+Hpn+MjMvWhTc5R/SfBZ0Doz6hFcgYgtdk6ML2uHs956TM8450v+1di/z7UY+U
+W68xLUvN0dO2Cv0NOSLBug9I5Nk+oD3ANdnmD+ZRtPfLXbRVQeZ6vx1U1Q+9SmUg5Mep+2E5vCt
HIwfrRrPUZMkp3+WMovg7kGV4WFcPustZQ0GkxvcZAZYur+VOs+etYGOMRCmouVfENOQJR2kDq6u
OiyMN3yhZOjR98hLwrWlDMvXEQyW79XR1mrr81ByMo5oHmyiOUVs0CIujPIG7mWNmnbIbPPk0dra
FgSW79PKte4IfRsGS9F+ptNOp9b/EMuuEEW8aUg+9IpSx6ZrNWUPx6XVFoa1sf+6yf2J10CyTH8q
eSXgYnpOMj7PcG9X/ow0/J+LYeDDA3/M2IMua+5lHbO3mNlTa9DEgOYtt1Y//TFcXk7Euhxr6pGJ
mhTqLFX/xxzZMNE8ryHTECYYmfYdggDMZ8oGIsQGGtUtvm3iL/8UZsG4bpG8OlZOk0QX+TkcJgwB
ilCwuZXVeUFiPWjJ/DC8Cg+tnzZ7shpWitSpY14k2OEq7t9Xn8SJoyJUc7Kif+KfJ4j1q1bis6Mh
jZpRlju6L869am2It3KECG7gWeUCXsX9BKf2bNlAd/JUU9l5t8IRcpv2IAsQQyL6VnS1wEqoFMqt
PatD7nWIMivaiWxqDz83nes0O788b7T3UwjEaySiZSZc5wJekP61Da+2JRuG7DG/PfqgE9ZtpYN7
7HJOnTKONbVzQeB0SScRfo+hao8qIRex5pfTGLl+RADQUc+2DXgE0V5HsaRD4KZq+UBROY4EkweI
prOFYj0cmlGh+rRG8GEg3CDB6HQNMfGvV3SQslvOox3xcKscgtQ5NUT8gP3NBDRgi4v65K/fc9nP
PcyPwQBU24Iz5RBtnyYXZ13pDN+8OkSWUQdPkznfNH9rQqvxqilp+VN3PlD+tbEncHb0Ra12JY2k
eFNIZI8JKgrEY8j24qg9JymgEehBck2l2+/HtD8IBnN3F93Kq+XHe/K7t8bo9u8ZWU+XzK0GZqfD
AXx6/GKU47SZXZ+ZApKqyHf+4jRJH6AJyiMmkIBBiUwfnltB6yCJIRWtsamMLHu42qx3U4pDRCyf
EVK1YOWVINtTytILhtEQLByKEI8O5RHMUf5gEg2yuv6YuaJbDLQH1RrRa+60B91BcJy6vLzkDnTl
eo4FJK7xN5ZbRbTP2rC8H0E9MkRc/jKn3EtVT+7L1x8GJLDJE6wkEXpUCDph/ijbVZAsSZ8B6slC
OQRJF4M6DGQFrAfm3R7R9pZ+lDn46Ih8lYTLLOn76lHBgrqi1/3pSmtr+v5HhL31AlwphRG+NK7n
lanm4TGMElb7YC7imWRjL99qSdvYtR37eoNQEezMQuPLpnlbtyP1WoG2I14WcIRv7haWlrsLGew/
jNgHQQQ/5lBkUfkQfv3dG/BCNLRvvSF/y+d8uItx/DU3lnupYwIr6mQyroD1NkETndzA65/90BgW
1uGKiYGLFPfhCsWMvA0IUWRryNFkXJIKIEHcGt0jwKfIrsLxAkGnoHXj9LcZTO4LGqo9UKpm9f+p
If8zNcS2/0dqyK1MEMSTEP8vqJGvX/qHG6IWbogiNo+MQldKRwCSHUDW/u//5aoFHIJzUQklTAn6
9T+4IdL6N5PpCI5myTDW/iLT/l9uiHD/DVos+4MvTIAzC5j2/wE+66h/QX8qHoDv2I5tuaaPrs72
Ae7+Z/ZsjbePEHPP3wsCJQ8At2dcR/TLRXqv4rF7gp+uN3bxW9Adh+d1oBjoVuB3/PUYJZKEHhIY
W0o/qYJdX9nOUxylH/CV210OZnUKgyXjdqcBlHF+hNSljfESax8yXBGBCILjv+sD5E1wvDZRw8rq
lika7CkA4uWGkbNmbVAcmRXiFDLgCbWkOG+saQNC9A25OjudCuNXGmU/xpY9ZJLUz2GLe2cyAGSG
pX8EmcZYrYyXQMSfrWB1KrDSbW2B4RucqbfWI4PPwky//Sd8zH/DVZWO/19fXd8SvulDCpYKQgwu
r399da00G/sysq09fYt01efWR4c6HF3z+M0u5W/Z12Kd9e53xmlsGDCLzFxFF4FsyiwQT9cE2dRW
kxOEkmYIiuBuuzRCfDUgJEk/q2q+dBo4ZKlNMqdsSpE5omiYq6NnZv2et0K/pXYhQaLlf3IdNQcG
unvtExjTqnpYZ7dywHwazMv5gpCEKiybo8ywqefigdltIksifM/qTCCnMY+RT1+myInS8bvxx2Sa
f3ziCSJVG3RK5x8D2NaDDuk+IUmnLc1MlPGsPom2PJH5PmCBwpocpniY5r7aGzOAzUjKi6xkcnUG
JNBWVmQMeujTESbxQMVgXM0+dNdu5DMXooc2e5PYW1PHtRJEOXzEFIyXOd1oShUPbcN4V0Qmb8bE
vCe9Dp4nrHEnwcue4wB6xr4YOfG4y9qW6RrEBFkwVBgg7UsoMpFc0qZTmC0jtugtV70nBPYTlHiu
R8JbC+94i8qZWSwdjH7pZXCeXVHC3pDFz8dYzpDfDEZ6nKVGdJ/+LQ7nmpxMb1NMqHBmQQMnIeAA
QggpGhk4084MX03A4lAXuDzt5mra+LDCueGyQIW+kow8tZOpi+19CxjNbYzK6bZW1lDfmt85zXmP
1Cq3PTGKFMdEIduJV5/i2RlofMv54Zj1T+pdgW4kjY+F32D+amhncjTvGAiABymfPJ+PLlaGMsuD
AxJdutrCPhmwz/sgEJfSdo+LdpyKrQOUpohWK2TcH0lI7g5Nku9ThAkEZp7CBou1H5aXmCyPFzXX
WKXJmWkWx42FKq+d+js9jx6NOgkFbuCE69YFdtLGDLbmKrmXRNIaVROtUq+rr6OTPzq73SM6H+Gs
SUI0K+fky/yB+LyG30MOi+eY/iZGT7yfLflZqIFTvckioQL54Bk718jxHzO9TKH6YGNL3iU7J9oE
AVee+BAQkxYOCy3VIAIqjWBvXUkov1k1N9vIfeL/rA0EDnNdLbRoa9JEbzTXNtV8QsL+rS7lqysA
9RX4+jGLMPE1vGJdFNl01B0CV8nlBDuPBooQ9SUSwFSc+hRG/JlxPqH9EIwWPV7QaISlYTZvckq/
Uxt1hy6W6U65I/SwYDypyF4SiMMPfEXRvnIicbaZcSwdHx6gmtGSJIKGipdzsoHYvGTJVxVz6tCy
6m2UyQoZZ8UlbC4ZZa7Xrwr1lI6tYPDRrKmnzJNiPL2yF05tYiA4r1uMoJ2domTy8UHDhfVmfNJj
E0I+qa0PI4aHYGhCWNxRQG9xrq4DpQ0f9yM1OlAk5bw1G1LWnZgpYXwIMmEj0wufOMGgqfA07r6q
vAHuq1amQOeG/pG+ifPdcbwlHyGOTyUdnxFVL3xZ61UB3zQij5msEbgEXCGFI5FxZeWEBw5TBmeE
MGpWk4yOdY8yZmBZN+uiPBO6uYqWIjkOjU8CmRLEkzVzExuAjzNVO+gFNX+3SbaCUn7t18pZO/78
lqNv2ial+OMG8XIMsHFx6PtgxPOWJSbaeC1029BL9FNOvFAfnG1yhZIcVnI1e7fG96ItYKzaK3qS
l6ZyVTjLBAYEi5+BawocpGgkfaBZ58Q9zQgi6B3E7R/oBMeGCEMfEGE1+geAkeoGOOkY9NHVriZj
W0XyV2JWxyCukLDF0R9OksYmAxX7WnsA7wwUEzvX6kzif9BSJwsRUZGGp7KBnqWIWmYgNURnm9eq
CcVfWmh0Ruvk2NohECbB4usskTVDdjHigo4IQgpC/hq2JD/YeYqIp20XHYy++Ta2ZnxNqg5lsVUg
3LKHa7ysajrZti2CkzmkqVjhuPFzlnnUyevITnI8LsaPIY7eIjtC9R89ZlmIFZXKW02q75OJLI+J
EUfZnqBj6UQbX//IIrNh7SPsrjbItTDlDISC+oI4vhWCpexExPUeP+lwKUusFJPtw3aW3USiu6QX
WBu0phrGS0GHW4VQMybGIHq949hZtPxj9I55VW+7Rh6DfDF2Y1h1ENVWbIWs4fcII+S2MAzJJLXj
QmQAtstANhMWWLZbwsigtGcHLCVkZVkF53w8c3tHooCaOyQsHOQ+OHfqiimpjvBtjAAmXuH5t6/T
nC57Zhisoks6kHKtMWhv0XB/dibpTLjcyJdXL4VkfA/FfC8rX50G6XAJezMBJ8XI9Chzj7Ku5FES
z0fuccqrlKOV0i75qHna4cOePrX078v/jFIQNqqJSCtH+wbf87fN7rXlzPxrGLyPrmsf5egX29xH
fMDGHYd2eXKdGERnDexZS0yVZdF+x7bVkdyL/sS39K5pf0xDtwR8QHxAmI8UCXaq2w0wY9twGzRB
CkjBWQQcOO/MGqGCx2Vag81ZpwlafZw/TyPRiTijSaMzfvmhRTLI5BysiBiDciCYhjXwN3OUW0Zf
aZX2HmZOWnmrzsGhPztcXC1j7l2rAMQ2MJH5pL4pwF8oFQpsPcXRaqvqg1E5gd99Bx+VYyl2rBgz
AWa+NMG/r5GQUZXHr641/QENfnAGesxzIR7lLEPUEM1pSBh+6BiuKGSKJcUugYZqzGgn02bdWfxQ
5or0hBrVf4+HjCXC+g6za5P3iCG8pUFkONGHU/Cp9Mf5pVlEy/WAm7nBwkjXH5H03AJsMwM8B/Y3
tBo3WY5QqCCFyTK6Wo1ioCqgfXkoslhR6jUuPWNnoP+ike6/5rBeUkQRo1uTr9aDeiULDmI9GJey
M7NNYUBqt83+fW7Hk7Druyfry0Qza22gjiqCojq0FZC0uj10Q3AC4E36TBBgp1OIpGI8sFNWn2Rp
iO1c00+d2CFIk+dgr8tv4wwxTZt5tB5x225zJ7MuQ2K9jE3zASvdMgluqqnAKnMeUCjR6IAu2GoQ
UVWvoUNTSVJHx6ybvGn0APqnkVZvYoboGG6MYap9JPsPYTUzqNEUtnJKoTShgppncHbaE3uWNQyg
Ncs/9cmSMIOwP7BRoDGkl6xH22ykG8c0Aj/YTEeUzc9YKz/8W2IgZjwzG3t3bndToZYpQXPNs191
1GFkLe2LtjqiGzwZIA/po0soXAobCH6ZX0DYLeZt4BIdVvYhedvpsvj0rJaZ9iEJ+OYelzZ9Liv9
3UykmEXOyNI1W9F2zD9r5KWOgzWYkhhzrhfdBib5vKrhiEAA9lE9N/tJNnofEo7F9lF986iUNtMS
atFUmuZa7VUbLxW3IvrhzAP72jRckUjFJ5j1FcrHqiDgzuqfY1+eZVmkJ4e3rTQtIMEZFXFjoo7z
TsZIVG2qURxnBn4Xb/oeE+gYxKJAxgEeIeXS1qLZm/oZNcpv2xXRJpV/itlND64Ir7RC0cNpkxRB
aPMvzAFXwvMSkqwUWQodzUcjiG5Z6TOd7eRvAwrCxdMw1whUSteL6o+MPmpxL4REmEQxi2hiUCm4
KRrA/0PSeSzHrWRB9IsQART8tgE02tGTIqUNgqTEgkfBm6+fgzebF5oJBSmyYW7lzTxJf0GDP7vG
KHLzKoMwJYRVwTQUOq/ofT7fKqPkXE6XDGvkmQPDi+ln6uLZzQk8L8FPrdYOME2OdjX/Q2dbHjxj
/MnyX61Hp4VZW0jCH65p6kepi73ATFQBq/ksdKlNywph3DuCbRiS8d9tlj+sYUvGM5d5ZOmfN7rI
QzHyBl6Z6g92U/6SmGqDjrH0llcGAfZ1gz1PAQSuboPI39KEIH6Qt0zJmLxc5gY2fWW71A/ozb0Y
gcRy4rov/AqUoj/PkWo51nq8msKsHnHfiN3nyVFwZfF5MQjE2gjCBt0JAa02MsopRF/KPaqyOdFi
rqAIoT+JxG14JCgFzqi+Yvq5pSK5oXK/KNtmN8AidqybcCIeEnY5uIdb443qlEvt5rapvGfVxy3O
RHWSzvo4ZeNGPGaLNddML0wtwNW9eQ05z7LuH6AKAmL6PVPC2cAOfjZn760ZNT0o9YHHHuRod2O8
HmvEOFl1vEs3aHM1a4TKHRrenJQ30uToX1pczodl08zLZFHGN+kEgLXxOcnQnLX+qStJERCzDa2k
wCKeY7IkCpZqLV4rP9qbC+2s1qLM1aPM6Aa4bQNd2P74QvyBZjXLf6zt5KEr5QI+gdvX3j2aY0la
xcGMOft0wbqG7QRuNhqEDzuuwrZ6kpPz1nWmuJ/KV6u12SOYCCUplQ0FJZwMB7iXgYorIFNzHnYs
j/X6k9ZlN1K6ciNGjthx6KUwJYTn1SlouwY3AzbTes5gDN4r015wg/U6WmBO6+u3PXj6ld3ih+4r
/Yji7EUK2gR2ohZB1o2TbP7ZJpAIeoYYaIISSTzjz0CojrMcdAzfyo6qtfS4b0hW8gYaJiqmMbUF
W0ddpk4CVPVZGWtLfcj2L9zq+Rxyhsan5rpoP/V2SBvvnc+TwG1RQIYmrOYUydHkORrn0krPFdtz
Qv7EePid1RYoNLsnfjX6MUj8Z252sIerUZ2srf4tBgnK+V3UBbVdO/fKLPoznFY7nOW/ltdqumzZ
S9Fn/4yNZJ5WgTYZ1u23KZPHxHCqUNksYuSYEeOtGPJUl+Rwb53HFosaeoqPi6eOUrElvI+EjvON
8noHvLTyMEvkaeTasxdZVfOdTILaGlP7x3ywXoV+0kWBIYievIiaUe3S478TbvNEY5nxkEoYEoqi
DkOn8zL7z/ZVsWbNElweGGWpKQW/B1cVHbxsyRf2w9VGjsJhNdwxyrFumJw9a3Va2/Rbb5I3IlQ8
SMfqF9ifnh1Ec1JYtnHzrk/4z2ifXfn+3RppM6cnbjLqJckzUIGrbqwqSKzjKlwS9ba5K0e9kt1S
Umg/u+HrCOm0OELEBMpdNyCiIMcRGcXQW2OrolA5QVfT4I3wowa43BWBflyTHn6eLOVLV0sabWaS
PG2e+2omVIXY26KdnWoKALV4wdQ2fylGzs6TD2itbakZ1Hq/PJpD8TVssxOO0IFoR8LL1fJlYUHx
NdD3XA9712KyL+2DOqvBnW0dLSGarp18n8rKGncQT/YcAltQsjiweIThTWJCtIsbFA2kyqy5LdtX
MabOMRl6tCod+bCp9uwp3sm6FjvJlbO7xhLGN9qPzOCf4SIvAS96q0Wb36Y2wVRAbwZmsoVGesIB
+qwxePmLe6CeJ6w4dgjTxbIxkZaokieWE2bcECv3O6BjlU1nhzO40HzLP04x8nReqm/OYpQP1d4v
zbAvIwyqavFlXNbuL+BzR1YhyQGesoodkyd57e5igoVr0ebYSEKAmPhyHcato5Knyl7EThFVef9R
AjEa88y4Lizjtr07HaBQzZsbxDHVlKPEizv0S0QyAOgMiP+D0w4fs8axsxOGyYkG9ICqiIHMBY0r
C5En3bWgHA8eORb1hWvlCar1Qwutjh0O8zSw/Cdmowk6iONqFbvk8lvycKF7A4BGa77N3XzuO5L1
bTUdTRIwdKB3e+miTXb1ZubwfgrTuSbruAXbiBGwT9ovtrnuKYH8VGX9HffqRa0PYoJUMHT8YvJu
3xNuZEynUK7+P72B2gC2Gmgu3+1ERm042HJLw9HL4KXrBl2um5heMqpeQGFgHkiz8VnPPOMRDBuJ
35JOoCb1QvKRMihAjrZuNgELAE9Vmk1sjpC6tOZ76tiJOR6OqGlgJe4uX4k/VBGlD09DvxdvAe8z
OKnAGoBf5rPzOZgANePS9dHrHKACyUiQpzWDGb2CvHVGNwcTP8SSJsy8hg6NBDKJb04/Vd08QC0i
E1rvLQg/pq2WqN+zQ3XbjpEHr3N0qPFF10ThKjac7TBTfVMgg9VTHYBOcxoJ506jwn1uROg26Vkn
p3cYKhROd1ZUQMzFZ8M7nYz8+rZa0xs/PlNkr5rA/C8ubeYflUFMfOhbmuJzceTr9F5X3q/1DMN6
QBLrSyPE1epfUJsV5pc09i28kfgYVJhZ1bdXgs4aTOcfs0R3rev6IdHSGR2M9hKeV9xZXcrhurUf
0s0yo6EZCxK1vFcNWkQInC9fY/pvQ3n3QQBy3GeUxa+kXYaW9IDX/uYBP55ZmojInNAQwF/CGGVC
sRuBx0d8OS10JcAKxn7jZpeJeIVwRTQO1YRgyeFs2iA99ri+h4zenRoiyYixlzNHuyd9cNNueh7k
XJgB3BmOL1PWhmhtBso5nSxtYM78urShv+/MwT3YTn+HxMoUuzY4a+uHRfG/xKT+VDaF3DjBCQAS
FS26TAs0h7q43O/0iDOJfqd4pkyrxy8nnTeaXVmUwlu5pJv4OxYCwmfhyOPG76dfDZwabl+S9tS/
ClvzTl1V/XSDP7wMVxwhBFbwnRO0AZ05DcatnLGirnqDVVfY9nOPdFdqHoiJgVQoeq4tjfYkUocu
DCTnnjqZaqr/1fPw16UQM/D/ez4aNT4VnOZk7IKcZRFP0hEkZWtlp1SzCbqCFDz0+koZQVKyyFmx
nhRJCseLl/IIDO0ylpkKBzUEGgyeQqTkIfMjk1TD3sDhJ1byu9FsGfa0j160NvcCpzIsorzUHUCj
uSuvFlPzFVe/AYvP32XYJnQ4PQYeOFEMBYd84dBEFeByziHEJ1AW0gzEuJFnjIlgJ8LJLymYFlI/
NPbUnqVNx0o50g3dgUrgh0ZszxdxnBUPecH1dcQSQnLLHMdIP+dCLNi0fUgJq/NqkAEYBA9vdxtk
CCCUoPd+xpS6H5BEIkGW4xRdlrY9zhoXhcKsUxvVsfL6HzNXmICgHhBzE+86gMBjVxa/F1HxRnLs
a+Iiv4jKOePECFVJRrLsRl7ES5Weygx68vTs+fqDzPSP3MuaiJcTvBpI7IIhVox2wodDla5tnXSQ
AWd9lo/m0iJm+eKqtWN6TTY64F2rH84iHd4HFsm23qafiCZxyl96B+pYxObGVDrpdY77wPk7uw5g
wBJQl/HccmS6DJZ9NQEdn71u/BGZXV449MdtSr0N9SVY2EkaVdbmRbPq7sgVuNEsvE9zRYY0UPtG
J+R6aChicR7dJSvvSZ+su4GWFkPoGGnaxxszIHUXjRGR9+FWMVvCtA5PRdaiUZonNFsm2xQuMr9R
L5id/EwbSX6419Gwlx9n4rBboiHjHWZvNrFbcyvUEBgkf7dh5z9onLz7cgc8m+XJIhFvz0aOc9pr
HrTMOrb0xxI4WAOMUjUhoJYTAdbLYnlqK2NhbEh43tRv60z/oNNDwYMllSvHIWTQPVoe3vKBpvAL
9E4OSim9z7xmA+TkzwR3yKnSydh1xndZwpWnQ4HdGfRjQR956SNY6luy3tUs4hqXlavC8nx2F6iN
MOy8fr2bQa/NHWqODheOJH1+ElANz5lR/kAxoe+XVMiB3P4eVOYotFEhxJR0HEvqo83Be++7psem
lPP7FVCvPUfuTu/xuvJwCczFumn1VN0Lv35Ect/nFHWdHMzEcmiMo0HCAj2b0GRCZxHVwcNFRz6a
bPWJa8YPYbXPJ+XoHxNeIlvnvbDYj4jdGewg76A4XIa4Dp7xMPya9VyLC/nP8vvxMKIQP00GfmzD
nE5rctotjtTV91OUoaXQ09u80LGGEClNKIGswcI55+MjRM6/bEUyatblIHumGXe0tlNCfXxRu81x
W1sYtgWZKozggej7r9yk0ry0devkG7v8kLiM8MOjU2tE1me5ho0LI4rkrLmRh5gAWmuN+m51KrG5
H4ahoM1hH5+aEoWzaQBClV75CUPxiCZgFyzIFsWSsIbTFUI1hnPrhvzmbENb6PNGOFxAqspxpg+6
WE+0LKPQ7B6sRh7lABbZHYmDrslfpiL67X0CEYZv/l5tF8vsWN93CVZq6da//C17tseC+puKcMBs
a7dcr7KrZvjMESMbvNS+y63hlE11yv0mfSAQr8pZOZ1X6CgaZliWxwisJSH50NRzoIWUyDeKTEKe
HY1+oMRo72pg6SNDazS/sV59bra5vTrsSbCjwW4EZtneYe7eHjGT85lUcB0ko3vSL1lIoh/rlXni
dWGe9lduuBbyNmYLIeuMndw5cdzyBFPkC9wPK63ahh/JL6xfZh4J+FtEXWeX0arpu/UTei4MH0JT
NTwS3NEoBNdFWAnFmJ19KMP2Hgc10W7dN9Dq5orYcZ2mUb5pGSkryjeFlzzkDNd3ynnxXJFcoMBR
RbhVse8v4pRZBtZ3bARjInouhKuS+snQ+vJXStqOLQLDONir+WDZKljdWTDW1W4gK3nBSohcPxPn
FQmVrlLp+HVnCjIMEg5tNvGQFk8+q9n7dmj+zcT2bH+K2nnpQKrhfy9f03oybnb+jM8Mdxfmqslh
c+6A6b1pDAwhjYQzReUzqBvdYqaf3yteYneM3r9ZdmKuKx0OGk73Me5wVYDzBwkr9kiICyKapPkg
IX/AfvLAx4z7TGHgEDYSTV6I82KwI+y1f2nT6/HcbfO1KNKP2kiHewpc/e7V3RNAziDP47aB3yai
E+otACSAodvBcj70xf21dvy/aZUnDLNIWfD9b107D2dT8SyXK8rK0D+mJNtVyWS1eqykdDBZQCmK
sBXKvkFT8ek8zXWT6yZ/7TrvW0ouIJz0KkLeRy4naU+0qdqiKjdwYavBOxpcQMHTQJtBk9OHjgOE
3eJEDmwtPwFP9wzy49nYE8mk+5qH8ctYJufoF1Qt2LM06WbhaSY346gn6R/6XE5q7dSFzOvOmKT8
oN7baKeGSMLsMwzyqpdBbjOX4/If4jEfEdd4uU5aM51w0TIzpmN7YObIWN1XbZQAu9spCj5+tPKN
EPt5RgG8LPQiLpO+4NFSdpT3TQrlN5G3Wnp6GKi5/5KN+2wkzhjx1MJmbMxdBDF1jbl+Ixv+77CN
Cf2h9VeOCzE2ICBQU8nWu1ySAFsmz89J42zpVscaBG4w07JIgVf2hOkBers+xPs6ltcKU4ddcN4S
fpD3dh1K3f3DItvjljF+kk49+ysbrGSamoNXNFtMOK+ms3Z0QfHpXPCpx32WUk879B+4Av9Onage
uEQyUHeHzMeVMuQUgXoYAsyNIxieETdC1ALnAd54lIBZoUXVEbaV5aphRge1kiPzjfM+njx5rWDc
6aZT5ZZ3DfoLWqINfaPKOStM0iduDDZhmmvMJ558WLE9sh4ADFcBexvXwjk5Kn2Fs+9hXB3ok245
mjZrxQlWI7O0+vV3wnouN5dw7sejvvlDnPIYH93Ve/7vP4Zf/V75rR02i83vYNRnPEvWhQhdooa3
ppnjmdcEZS+binKOkJxRNxaUFgPapSH2Oxnv7B/+owMVIbA8Kb13q2N721iDGzTj9iEbuyMAW7Dw
NzbBIOdQLQdujwy4k2O6tHhMT/IHXowNvkIr7zX4pgfAaZwDYe3FZstYonkNimfaO6SCzEvHlZzl
zXixUxoM/Yy2bRfYy1Fp2muypcH8H658r6kcNocKGm3iGeVNf+yhuoLxP67eEo92p0KDjOJRWvad
XsK3nDKIPrzDK1Za7ktr1V8zTCXK3Hbv9z4xtrGRzmZMth1oEVAsBQUxbFrU0aH3zh0dtAezZ1NW
ar+pFT94dEeehAMjEcX0ZwPNBFccA6Wa6ovuqA9RmPPNp14aEpkBJXahdNE0H+ytWm+thlUhATd2
oP8yhBPSHbt++JtRJT5OWn+zbfsKVem1zNiFEssCsNm9GLJ4qByeQsOkLUHip1+G+3qe5bJEjNsb
aZPDiP4SJXo6BZ4v7pEmosbO+4OTlu8d2osLVQq7J8fcknMQ+s4S6SZNnzQKXfuSbZfTqdhdhzRc
/IekBVUAyGeAIkPULzOTvWwZMw+B9WMLrxV0HAlUP0fyzC0eHnuJZ12hZNdFO7BVe+uyFftcn6BV
41UOiOeeEYxSIpDu0ZCwLFfqJSjKMVD8cf/3jsWSEeMKHA2SAzoTVOGPH9PNmKf5zkoMDvH73rSs
IRsX6IyLK+lpNx4ItovQQSo84NkDdv/aOcNdm5br0cZeFBSZTuUekf2QsiYalrpf3uDQzopJPuMi
j3DOYjKG+2g7EzCM2v+e2EMdepdSUIf3HXi67ei7+q8q429iMuF05slv6FbMvRK/S6X9w43x5bU8
ncVqIbngH9cKcO1cYKyd9j+l4Fgwe2lg0vwPf2DzJj+mzCLr3WFF12bk4cliLEgA5BStumeZcyI6
E9cAEPByECGmxbzn6jHJcN2MxdMjXWrGYSDkUairuTU7uLzicU3Ru4Z2040c0qU3ZKe8vuOKePFa
rj6LqLGDbSMquKu93pwe/dy4H9r1CfASPplK+9q22b+2dQdS2l7ap8HpHU7SXVD7RvcylQUIJ8F2
mdLe9Sy7EXD1QufLOh8SJ3HvOuSaglTSeZxk7OuTB23ZTZ49U1EA6SPjaB7q0mSlBrAgfEgm9qZx
LB6kRhtPo3k3kvncuDuCZ6LW2V8+UYUpU+377LgINutMVR3VQuxfrea3ysC5s9KgKNfmAt+w7rup
ncSNkgTKrR9DX+XB6hnn2Vl4gHFiTegvnnIQgefGDtsba5IVHtJuJkrEcRxxD6W0GNV2Ltg+aH8k
+55okc33aLIxmLoySOXyyJ2DWd8ps+vcrTe9zYFxbCfJPHC5FWmt3iqyNQiC6CFQJY3QWfDXg1v8
O2G2xjvY4c631os+p1xLI68+Vz3q1eCdlmQ6gQBNAzfunXl5oqL7WQ79cAQIAkaHneml0xGmpQvE
CI8QBdX2c7kW2u+CkjgCCqEw8hNV6TCL1uvCUALXojBPRqK9tklixaJs/WgzYo3qyAfH8e8bB113
M71Xat8IRhpR49AUw0bjgNewDCzZv84cZ7GPfJBQlr9dXIH99G5X6h1v2h9fA0Pgr45GVJcHu+e8
QYO0WITC1ZwpfxwhDQWa0vNId7r1bhksA4kFgxNBHNx/xMvuW2eMHdmDvZH21acU7ejydGAa2ELb
1z+3Du5UN3BH+rUHFtb3XqnWYE6xDCfoMaVTbz4+s3XMMW6az7LO7GDqIEcNMNXgFr71+oe0YbBU
veUGnUXXcgrfYqBIGqwP+61hZT7T4BSUx7QiT08bFBsG4x32eU21dCKxxNjzfaGP8z2p1Vdp50+6
XzDmbrTBs1a6Wul2tluxMD1XPGCEdR21/IOUJdwVKMUPCq8NEq86Ausx0Jyzl7WYWHuaVaTp3mVJ
hH3KpE5Jss+pKdXBo5XZ+o0uSpl03EqnC00+45haAn5I0cKVpJ8inHkX1J3fHrpmxfNar6fEJQCt
9rnQ1cWFTjoZb63x05s6xYQmRyabArmjl0+SYwcEeuS/xX/xZvpirXzEzCUYBnTjGaR6jpSxalfL
1ibum4QVblNcNwQdJahcQhsLDbBtujvvwm1lHOW8nbAAcYoqyohfTx8iE+Oyo1G7IpPCEc1Bq1zy
v4uTaKFqPx2+PYCcLvYwg4eNhhilpuLedwhh5lUy3oxu+rCp5KZGqZaR2XPqmzH8rSVJftDYxTYZ
D0Zpf9SWm4Zw6MpAjYwH47gjW6gazb36N1XSduhnzZNsMWdgVycgiBpJ/gL0EjweAyXy2lFSExRF
YkW18v9WegJRShiQXKv3jTKdMFu3jaRN8lRCYQhq11exB3ugKf2RUSr1YmGyM1rMFs7lHAHSPSHJ
PqgRRBlopdDzW+PiO0+VB1bIy0mbZPhXm5QMCpscuSkiRLg5Cyi6cdchNE9l9aBV429DE4wTlmqB
gdnt0S6Kt3pilQlUrzysQ2VeUzGZ15FDO+NhBh5y+zcrbvLChtWbVGvJ5FnlwWQJG0pEAyis71kS
rXR6q1pD3ZC/5oEuErzTzb1lfTd0+D44nhX4Cj6BKcY9cgazms+me/jvT3PqPpXp+GoqV4vWMV3u
GvuLHYUb29t0Zb16RFCz7v/7D7y0SrFQKrEWRTQJuIGh7WvvYRoxkrnXIXGG164uKzAkRDxqcAeE
nNsk6Gi1jmj7YyAZu/6Oj4CHIg4Yx1kerFRjaYEPQZInuTVlDZPRL7IL7jm2oEts6aPxtMKKqzVz
u270Y97nM+u+LUWzxZOHWQNXx2hJrraC3xnG+Hh10va0WakNBH2dnuc9vuNoROpGmqy2gpPZ5k33
WTqeptxRd+AgnADwARkfF9Yv5sFIX/lbnk4ltI3jaVtxajQoLAxGaI9uu3BVCvEBpMuIUwbX0zTk
SBAz3mmzHRmwDLYeqc4zLalP2VBjL2cI3VbC62Gv445d6iq/rgWnOQiWk5wBrrKsabWPLAd5Yhf4
TJt8RYZxvMNC08thdlaAo7CJSBF9ET+/d802OScjMuAIFgHeGbR0Vvmmv7fGi2kJcblw7jbaN9Nl
Ctqw40F7TvZuTLZ31KyJY+dW9nFDjnxYUFZQhfzA8Jr5yV0kF3DL8au29aOb0DE46N2u5G2R+IB+
/yr245o386mxnFUHlXhrbM18hozqoU52MKSrdMWUTE+8OzNh9EWO6lq7v/10qwPemeKjKs2zpaVc
IUn2KBsDCiRaN99yhdarQ6FKrZFaKzCfvp20JzSSAneKqO5S95E72X9daJ/xepVhMNfYh3R7AtKm
DUfSOiPxU+gW88iyH4cmYsSyZNRM+YlPZvT/r7+0d34z3IYcPsWgOEbAfLyVRfvdORLmHrSMULD4
CLoGq59FKCbQBBOt02NzGDrvkq0zVVabPFf0RzCXawyOE7PfbLLxmMufjr06FJOXllsYblHy3m31
32xr3KPdqPuhVF/gc143lbkxCv3ZowzwqHz0v/lb07Hg+ZRD5CzxiFyY54L9W5Br2ydVaXVIrx1C
fIYGp1n9dV1s7VISxuckoz7SdrIumATMYGt9FbCk1aOkYPjWWjkep4153G6M6mzvp/RMro8+Jr+h
ukmtUlQ9c8gHdwPimfq9YUvd49r27yOasaUl4UyPbjRr5tNCpvEmxBjXVm7ctR+zpcabo4vtZq5K
QvFwgo3MIG3vZGDKoTkRS/rO2/rSVpzEi9IsLp0nowIbROB1GADm3LhsKpnOql5uiQ1GlhXDFI6p
yIKygUuOpPSUrps8bUn5IxKvDfLZNag8W+Kl3+pwW+nEan304sH2Ig/xaMJue+Ufy9ElF05MPwPI
eN0MXKqvook5k2NIfQGJdvOzssUpxz+j0KrvZKVbIp+913VFzllTQjuIcH9BItHHqf7UiWHDm4b5
N+jG04bCei2W/GfJLSZXbG3LpLlHiudee7kfWTO+K/G6sPIm69nns87e9M7MX/SE6WIPCdJK6ERZ
lb8WjefQrrdcbGN41DZRx+TqkBnTubxMAhmVEtUJ04ilB1nKYcE1r5BIL2bOqWHPd7sNpyZcWwg0
JOV5m5nE492BNkrTo8bDbvtI9eKXTGc6y5w2RkFYDt1Yd5HTYyY/ZJjA2C3qVrQS5BFC0BLf4haj
vSfIwBgcUI4AlAzwBB79gYnPMblhtdb52Eo2uQU2BjhdMkWhmjAxoRFhJOpQXE6D9F+WZcNhCQAq
EJsJ9NKXTjxKEXNB3uim2F76KeM1DFgRVb+YPjpVf3sp/lxNZPJEY4Tx2gO2o1rszOu0gvhlkHyF
0xkQqzn0qffHG+tHtcx/5DLDOS/2gH/Z/8U0QY/kTIYob5ECm5YLqh705CHraYgErukLKC9koe5q
2DY3w145qOevw8jEutlhueVlAAErB4zP07hPvmiCs+XqvNTC42/kGUI1WeUQOsp4ZnbDOmKqJfYX
G1hemxnRjFLBKuhEl1ER5EpDgqAWjBWC/QwxED66nn56HWo8wkx1oOaEsl1nZd//Jx275G2VtFJn
xZPRcMgzgY+hJpfaxfSxHZYI57W7/try5AwGIomAzT6Mjnixer8LZYI0XHaCx3f9n4mIVpMMUpu0
GT9taGxXBOPBd4ogsf01NprhvXVsjboP9x+9JE8AE/8MlEqiy/Rzeu8b+Ja2Gn+tifVzMv9WmoS3
4u6Hv/wDRPMamK4SUcLQdl0MTB6bldMXvTXqUuj8NnV6tzyP3XTZO+Iwo40W7hqOw7oei8EdYkGq
CGO9vsamop7G503Kk5sqjLS/4zZr7oom/201nDa3Te8jR24PrkX7gkuC1W/Xz3ZieQySF9BIsjlh
DuH9aHXFp+fwup7A5AbotnbsM/9vvfP6X+g1fVtR0UMCdvaH7d02PAUBdx7eZld88+Z6HhuYGTnO
7D9tA74/sc94HLZLNTtaaMh3T+uzG+dnSq1NhwUnnNo33cBbK2TBvvGYuOLRwVeJ9m0CAVd4+AEE
NwZOYWUe12lkqMdlw0KXk9yEULfbeHjacLJIQwzF/XFtIO1pVvng16r6JIKEp61oinutNV+BMgE3
qObXwVt+GZpfkHxggaMABNDYIM4dRztqrOqT6wIJ0Pwmi8GSEU52tIjuIXIxaxtvLBQIqzT1aRUp
n8TyF/isG4rNO08muHnN7whEwk1qxRSrJPnsMBESyP5e1vWO7ormm17OP9bgQchU9q8ldRVeQhQr
WkDs+6FC8cao0s6okRtbRYz8vItGx+HpV+wHdAoDTMI+xEe4vwSD9dz9LvACODAQOdiCA6tmwG2O
jp7l1/WhY5594rpAxU+dv5oFopUzkH2kE/oC1cZ4TtT2rKXwf2XW4YPdPeyiv3YN1gs0lOEgFeZ3
rMsIA6ttHEHlhGY1G8/WxIkDzB3+rwI01uaNwTzr81M2TtFABWHAbQzbzsIb6Xk2lSxpCGjlUWuL
PBYK0iOM6zrnYQXwCec7bG3XGL8QgH6Gcn4pSoDZSC+AjqqyO3JUVM/6ustfPiYyKnkOBhzVa/84
iJkleobrBOduQ1Dd+QNRIQtNS2seEzlex5zqGalhMB4Tv3zNdO2BpD3ecHeTx65iFlqaweETSumk
4EgTTX/6MUuvU8opIRW0AaYZApnRPa8I/jfVMf8U68xI3/X5HXBI+1ajV+AjmK2pvJo1qb4VCeql
I/3Xpdy/8+DdWEc218q2NnzfWQMukXFCt6b5MtVUWLojlcv0Q3KKMPK4FXCvHcpeOGx6iC4SRMrw
MxcYeGprpedNzh/gpfJvzbQpg7PoNGUXimiHN9bwf2npat4Wy7uq1ngSetP+YamGoymf07i32gov
DDbEUgKWz93afHOXz9nlBIy9ktYBjuDP27zJ+6oobyPOHX1Bzu30S5JgmsunHZ7zDgcMmmquW4xv
06WxIa03MLmvDBYrLpyrN40yFs34Z/HoIrdMwdKz9fMYi0f53CRftsQPlO3YOU5+O5XsI0/ZTrnk
bA/zjEvdyHXvIMgDwobmKxUsmbvqRK/whIA296zx2gtTuH3wvTaHzFB+Ykv3TlbPUrBMVvbITC6a
zzDTk06++PufCj3Zvxy+mFXcE3wDdCubMfKnB0YT7V71y9tGMOqM8dsgSUn1tLaNH5In0VkNqKe2
xRZW+NR8JqX+3hfygZYxqCsG74c6/ymMzr4XdMK7aiI6Xbw6pe/HmxrvWf20pzmroY9u0JfoNNn9
Nh1JLJ76upv5h8Ta7Ehrp72t3A+FTxalcZs3V3RsJImVxFyVGPcgQ5aPrSaf3Lr3j6ZJPQ/Jlm+c
TFtsrb0EGR5eFQQow4zdyn1f6a6Aijl55z2YKouyO7VDR/UHGeJW4UhOSv+9GQb79t9/BpuHTluL
H3DDtA4t3m9qXwGCCsivzlMCMf1g1A0rD1r9hvR7g6D60FIxUvIRj39VNdixUmrYVfgCk5QL+Agi
FccAWP2teWfq1OTsTRXapL91xH8gbgCzb/HJHPqBeiO4FBorGM4xLla7xpGvlFqXQYdkGiUcumd0
llOZ+GRsedIetU69UB36SZ0HcmKDp4Ka8iUQa05ekeaHA/WBf5yZReCgyfVKywXCd0L4qU2+Dfj9
rel1R7sDfS56uBMWHGw85vMy037ghyyLVYh+/TA3013G05ABsGKI4xVkpZ04Ylr9lxcci1WtTiNw
+IOwUGfwYSLazsuRQC2MxoGRb4BpyvpDnWyH/VVepFSBeHgBe7yYbO0FfSGKiAApLM6f5B0PZYsF
hQ3OemhTTElDwtziaNY/CjPWyJwrdYQD/5T4/RpnC5HwQjMQ3EjGUiNPpjn3Tuw7O9xhroCANBIJ
VIDAGB6JkI2xlv+PvfNortzItvVf6dD4QQ8mE0i8iJ4c7+g9Jwi6gvcev/5+OOp+kti6pbjzO6FY
pFgFngNk7tx7rW9NX6AMFJDdggCE5sVi6rFLXUaLcxwBHlP7FFlElQ2gY3RHLzeapn6kqdEgFAW4
VtuM0Qu7nmNsy5aT8oKQEVBABuVYohHfVCn9AnoLWedj/4iADYuWscxnC6TK5zEJQ1lg7riWnfEq
s7rTOBPq4Al4mzwdb3ycryQJMEyuMQvUw1kYuUgn3wLjiIzSzK3kRNbnXm8IhHP66l6XjFRg3yF5
AvoaY528cJLh1gS+3lCT7LNANGTZk8fOwWPRhy/JPIsGGWAtNIRBHP8DCHJg5DFvHnQFpHkefSwt
kW3tNMiWbd8MyzBMvky3/UgFTnOPDPc+RaQw+VG3peu+KPzC4paBB15hn0QtjZeVBJuy5EkYmlBt
SCSmR48sNxFwQXr7yS+DdmlU5pbGFJrmxPOXndNbS7ixbNxNER0ZktHl64ds1XAEEUUoSMMZjiMV
+lbvxvsk7diYe3KtoqxmT2yyJxdEzLorjQFxxrMOXu00oMEQGFFWVkx/pUeJCmUbM3BqoZlDmc14
YMhuYpOeh1Jesux9Z+/2IUNM1lnctCfLlAj/QPCgk6C3i5DD7NLXKGAyg4mysXmBfJm7i8psWZ8j
Zo3JjhMHYQ/2NhnDy3g0LoOUkywh0qaPXtemEMDisZdytv96CeVy0N46mPqU7HiE610dX5uShEUu
LBq6q8HBdqYbzX2UP6PSvjOFqNfKz5FYJGhEwvixyPOFLMfLQqX2GkC0kaY3qRk8T3rKhChv08WQ
D2j9WkZ/Ti82volgjzlysRY9yj7LB1zdsAi1Kflugh2qZ62mCrka42bVMAdk8NcYC7tP7UUiLQS+
8U3B8Bs/pL4xHbzEhr3zopHuTJURpAbPIK+Jk6lJ3SVsalgbLQsK3e6sK1kU5tAPwxreWqNAT10g
JMiw4xQRXux0cm5ZFTNiq+bk0SHYsXbalTPnSwzVqoDBKMM5TIHhVjgYNLRNnalZ6Wi0zFxQ0RHH
t8YLqZ3a4DLXkX+hueSxX9kli/h0QbpNtKjzT1Z2OOTp+BzNt3+jTT20D8Y9MVizOZkdBtKWI1u/
RfWqrSumtOPAXEO3AtJVbOsV1r52iedj4wUIYRJEVitntF6zIthQF0cb1BXFqj2keaJWU4KisOrm
tjSu3W0FB02qcWXrHOs0HkBk7LhIM/TKAzun0eJzcv1HpGTduqvVp6OYQ2OGuMqM+dj+ooZxH5Qt
XUfe0CUL/anpxFUNNHjJ7X0SWXbnymRDr/W1IBayqY1H12uoD0v9QwPLPYtGnYUn5SfWARAJkqn1
akoHfeXj1z3RzsF0K0kZ1/p13+cfqIp86P207aI14S8XqVHhoTEuQZYBVJ5TR/tyjy/EwjxDa6pd
RDSu6bWT8tOhf110nXVtKbFLOX1JSigMAeW6tJHkko231+dXoKtd/mdql4ynyE65G1JTAGJp0huK
1gvsKp9phTDQiqP7VLLkt73/CqhLHSQiwDANL3ul7sw2nJGHFKPNsJMNfggo9hepi44hSu6MEU9i
nfYXRAhs9WpWM/ALmj5tVvRcIZyQnkkYNvxF0OW7vGzRMhlgbGdcm8D0VZq1vaiRc/PkaFjM002S
B8bMiXvmZLHqu5dMltDEZrMoUR4MdBNxqfr3HsDVIUjFI6Qr3s+GFOWIbGYaX8W+SlD79NO0iwPc
fobhYEejEWA5zNOnYQqug6p8EL5k+oulhiYswtBHLOn2obcGbZda5a7EN08rOwuXneXT4NePda0e
myhIT46ec/7RCBSmDyx0RWIeaOPJiq4zcmkMJ/0KGX8sSzsZmc2mOuUTenuvz/elXu9RoR0nd+L7
ozn3keh5xzZi1jy98WIWHEgo+ugy8MXxHdm7vkHZBzGF8z64Oj7UK9YVhoH3QZtDD5TXWW3NnWSB
tyP25r5HzNsdPVd9+iiAXzJ5F2JldwkhAcmOuI9nI0en7nl0ZEmBaeesrIc0IvzRvnM4BcgkQgrs
41PvMUXEzmxUFxT3DTZwZDG3rdtfR7NNuA2cB4tajRoJfRrOUCTgJiIeq07WUwLuN9amnckklI7L
mlbCtKKUv0W/BZ5maH74/XvU3DiVcS+bjAJSFzdekQJWj3CpZCF+3lScTykJYw0nAR2U+DOG0rgu
8nqpTOvE5kx+QCKXVmvp927arlLH3iuZskv0ocUlGynT7GLgFO1ttJStMqQVG3NWwVHJSAvK/rAY
oMTtAm9Tmrbaag36xiF7zX0kCbUGhD+gbyuCxNxHbo3UZv46o0nuYYS541A8aZE1HboBFi5zyrHJ
X/q2RP0SVExa/fQJk8EyCttTzRa5NHCvMBBsqlXsThylqifH0i6IzYaR5qavMmcrTSyOgLkiXadm
uUs6JySeZ7ip5LplurapaCWuYP69cky+gO62RlGALVRXDf8b9fNgv7CvUXNEw1vdYcSU48ZJ9J3m
wPrPpHT3nX+oDeOtDGeKW4S8W2OlDLgNoaQDUG42maFBx89cjukcHEKvQEGWMrq1cZ9XhgXcYIB2
4DktHr7uJQIRuiQ3ntgLFlnzthxw7jbVNGwyZe6UX54QBnMSSeKHvPd2WsqK2WUYbnkhzckYUH/P
WB0qOG6X13Ri7mImEMiqsr2bjDLYMs37Qquwj1O1YVKOsTi3SVMCzsy/TKoS2gWkvrxZM4hlBptp
DuWhUe8tuvCEiQU4QA8U/NYK1e6wLjXqDifine3JyEVGo18bub03LYJTsBhwUyBXWTDZ5ZUbKWZ1
Oh9kpS/CPrs7X3STKXpzTIa6uH+v2VcdW3HDTtqj3Q6vnk6TQqMm4ZvlaO2dEs4Kuk2K2o8K4Ik7
cFTnwaJt1Vp0aaoNWA9CYoiAgvq5wBN3i5noMgk77oAWSAbiUY5LOJz59lrZDXppI+Ovbt/MLLl3
OFRo875OMcjS5msH0RkDtJbwUEkGz0I1p2RE209k+vvYEl1iZwCseACyvJjVTCO1QeBvDM+hwFOw
C/EskOY6XPt0d5lEEi0dcL5m40Eh9TVzWwh99l8gArL/ICeHxfCUm6AKAOITQDgl2NsQp1TO9BzP
cltag7OxZTmxEXTVdaY1nGMi9TgkyTPi0TSuYYYXBORAgTIylynL9Kom53O0Qd6GnJcAGk1zmfQW
ET2Fi/itHsfnRvCM0/RsSFLnIULvn4v8KuzpJbgaOhWULA0+JkELDzhLtADRTPe2TqmGiDkmeyU4
NK7gzFKHxqJyan5lc9bNuLuq7woioplba4BuSL+TC7tJM9r4CNDslVv2P2DS37DDfkp7QNIcT2j/
2La05mqAfzm5ebLixvqQjfdhK+OpmYqvcCgQ1dFnGAL+GfYKj0zzKL6A68PgVIQvlSUXVlmDsUQT
7xYtNUXbLdkGKvaz8sPx1UUfRDXpee19Psh1T8xxC8N3Qf7YCwGx4daUwdJt8ze6WEyiS+zv3Jqr
KQxJYlAQGjL1XtaMECG7PHVKDCsNddCGconuuEWyJWOJGQxwkaPhXdP/kIPSaHHj3GypgOnvNLdm
EVMcjhbrnpq+VNKcYm/+lttAYwX64CUApIbSZ1ntNj0hLmtbD7tZ/DaTNzLWIQS24KjeRyJ1kCoC
4ozrYRUBLt3YUXpjNBX8Qpc5/pAysCDnhqQKXC5mCc0RlMbtRO9GmmwT6OYW4B/4lspuIyFRwVY3
9HhhiyRY4+NQHEubgFu/h4ehu8QJqC2r8ogrvMLhyHJY5hmCPGYCNX65fYy5L5rI6iQJmorWBB9P
bYHlGs+WxrNi04/Bkg4yYKS742ecKUCP3DQtAbR9MscJQ5l17eMoPqVbrxHRfxoMEJb+wM+M2DRh
Vhn+znrIOzozZYjTvzNq0AUupJsOELrrXEUQcBeqbRlhGOEmKMQTLSwitlVxlWTNp5WNFdZ07VXh
UctgR8Ben+6CrtiE8gdjFfre3I3zDUeyzWXYorusxxMv8Th2iB5G0F04mRZILratTZMbjoOFuW0P
JQNzM0HfzFeg8v1oKz1dlHn66YzxY+dPdKbGgndEakCCRp/k3uQtFi7jiSSiKQd3Zyuj7mty5E1T
6u+lPb62nHRFbW46DN94CqendL6rc3TQvjGJpb/KU/lErOcL04l0bVNybhq/I4YZLTUZU2Ssq1mg
V02XWFkBdURos2BjxVEC1VYjZVhkzZE+Fw1JgSErLTjUdAG73HAzuQXEhLAVGCcT7LdTuJGevVN0
dNrcuEBH+mUqmlFZTg/CoUxP5le9bGW7sIzqOWmqbSOxcDNFIR55Yq0dsxduUjSiZBRj3bAC76Nr
CILRG2zO2SAPg5lc+pL5F4bzV+k4cKjz3fwjMrhzaK50KB7WXZBhbr/Q/eDx/P8OQNJX0mKpaDgC
4RCY9iXCQIQBt4DFqk3r6h92Fc6cOMB3dggHwxP1PgLg2Yh6tkczsS+D+keao03MSnuHNrRaeQ4T
wwkPGm6hzITjop2wady6Gj7NbPbDdU1PcLMY2k2UhB9ZIq4r+EzYOAjxNYCX1HUrN1aCUwyBOTom
n/AbZIiqpn8VDIempww1/EMUJf2yjaGwaEOPjGdEc1PlO3KWvGWajZCY/AAdn7WvFVhjWFnc9AI+
a6HPOnhqBz9FndY/l52fouZjpuporPQjm1s1AKAoe1o0nSZD1LMNtyUatv8Fkv4cSGoDkfy//0Z+
rt6at398ZU3YjJdv6dc/f9lio/l6+8f6o31rwFC/Jb/869v7T4ij/OhvVFLD+NWypGPqOkB6KZXk
O79RSeWvcOJNw1Wsvwysdfd3Kqn1K8mGBFu4tqkrA7Cl+cs//kUl1YxfBQ1zmza51PmLdWn/T7Ck
hrIhY+aoMfNsvlCGkvw9rjR0aZn4HW3zGzmzdNBXOuTSTUKd0po8bZdASw542W3dSXGa/Zzi4Kmc
7mHXkfAZn6LGKF4kUKNOb+5YuZxd51PweG5xcPK8IC01ytbVdZ2DaiDKs1+Mg+MSOB3kiyKGTFO2
ZbitG9YMBnV5bEcnzwAeImt/CTCNE1+W/AhIYjvEFm6JykTxObREw9IP3BgqkrcmnTrLVdeaWZHJ
ZDqARXpj4xBssJ2ZExEr4lEUsEBD+huJN+AdtJ0rZXnW7UAGIjUSFlfmNMaamRNYp3xiU3EMO98H
WlZtKDkWua2vA6M20Yta2RbQ4tpH6bXODELnRsPFj1wHqHdyeYQjRimRug+TJZdQKX1yOOdJJ5q2
3ONQQNbHHtkSSHxKcjwfbuvcdoN9lZXsi+H8T9D/eeLYpC+5rH6Rk4q8dyqyEHAsYzCfUfopFrZt
YuQ30+Q8FqKjyYryaz8mIfAckkTXGmYuHERGxgmpISemfTJtjm4OP3PExIJIPAp2skj8nXA4PZVi
g/LNOya6DZ1k9jHxtxE6YMNe3sKxQzk0IftvQvSVvGKc5eMyBiOF0jjy/cemLYqngUWp4pY/RoAj
t+BP7ajGdWZy68Q/ut66FCgKHux+1ozbKI3Pr5Nme+8If/qNaQD7xDAELxareypuK8zMz6JCleKK
jdtiQhXJKfGUdVmU7jVQKevYmdA6vThKl3HnXxTpdJ/J+gHy27Dpgrt0yNRNBfjexQtRtfIV1q5Y
9iUUQOpGcFJmIXZKIQ7PpFDbEME/wDvcBpnNUt0m4qQiiOdRHuvrFIkfUes91b5TvkZYV9dp0H81
qTtda2OxK+zEW/EI17S8PPqYRbpxvSHfu+qRqHfz+g/ryl/gbQ3AxX9+RHnnLCkde/6vYeqC73+8
3dKKrP/5i/F/Jpu7rrXwn8yXGzoVTUJdPYZdpG5qtLB7LVaHrixwb5RD82CVJeaXqAu3P78MOOX/
cR0O7DETaao0DQdF9p+vQw0t3UOCfzHsnGKZvyvEJUsxEMbpRY+BD0y3aRmyGCWOQ8a1635AGjd0
Li1URwP+Ozx3sYOaK9E/xil8j8BFpQjk6C6omuNPeIsf+ZCAR6lz84Ci/SpHrWmz75lDftAKOz+4
8wfmU7DGBuxRyFihIwvOWG2xgV27NFPhreOc6RJH98KEV9g2Az0WUZBS6OfVocIAdmjmD4lWA7Xz
4q/YCYBJVBVCMUXLh4rL5btlWh/On9Vx0rObp8chH990o7sLHPhEqLjzg5Wo7BDOn/3+x35yosNA
3jZfzRoL8cj50/P/2k2dzqNavBbnb5y/ZplLQDjTMuoBWThJax+YQjJ9UdHOqjQM//NVnz/7/Y+m
1WwCiExbMJpTUi11iUo45g8BIS1BPXzA4CGN3Wi07ZhkB7fp6axEtRXDL6Ly79CZ5nr7aJGFgGKp
pckEv3iBEnLdJFnMEUaR+gPHBqltsYuLfoexBmBfRx6r4ZDP+vsfk+FSxLpApQHAsk+z4jDOH86f
uTJb9toQkKgo9UM4s0/DHLEWSA+1zEarPqClbg7nz37/EEOwMItU3/Vx9EWPvl8r1daH84fcdW8w
WibbonKOhC0B02l7Mk5z+9mj7t24RdbiwkldnZGHixqx696g8NVr7HBgEWkExIt4nLLDWJYBPo6A
s2g1GYfMjoxVR7W1iPrn3NcFZ+yGcA8kI0svdLzFmHnWAafy+cuMKadD5YaIQY3xJEzaARrCI0C5
jr5y83ik4qZJacIRLL0iINcRAOmBQ85zCER1YUfxj6pKTuffCE1yfcAu0nOOmX/NjZ9pHf+mQaoz
nSdqOXVEymdvTd8ytiSl8G7mSP/UxLl/scDO+SOxZbF3GGFDgIXkX4HNtDoNJpUdXDbmS+F7p3a+
32ndc3OfP8VDUh3g6vgrc9RI7KzH8tAETnk4f2Yw8eSOEsCX9hS/+mHEqLLXzNeIJh730Xxnnz/0
M7by/FkiaUqlAjqLmB+J37/hJ7SuiDYB0oCIZO1r4tFj3w+miXwnA4pwNNG+9eGuMG1tUTCD690y
P80O3fw+ub7GW3b+s5Ao09re2bgM4WycdAeqk2SH0WcLFL4+koPLQDv0GOWGD+efQMkDDFMEcbqr
ExP7GP+QaRCebn25GQJ7g34fgJnicpggnmKimyp4WwzhRpIHgse0v0M18GCSfXJMmtu4Nd8YSbxC
Z8IVHdn3s0+QwQUrUZQFG4NnG0gokNkOqXtb6tZqJhtmJJEu/LmVEY1vkgixlQjtdBE17wFswbUZ
k0kPShwSM+XALh0GRBJIf2VXIGFh/I1EnFRUCdVuy3FKLhl/ItPnsId/V90ANIZ2boK+HC79ULvz
cLauckFUDTQluCfcsIIpgKRVbpZ476xsekB3Tars9JERnMrxC95F3F+7oaDbDol3ESjGJW12lWJ7
WPf2tO+x5K6Lu65iQYWq2d6Se50uLJ+VXbPQAEn8Pu2AfosSarIKtZIk/OGDGqiMEOSGA6JOKgM2
SiqdBAPWjX1UMavQmFoSUGK8m4yaUM6GkY8z1oeWIDw6ldQjdRsVW81nIKB3rVxndkqfNUWYHBsG
7SBalFXI9+2lWarqRAzYlvgaeQz0js5pKC71sDpR+Y2BccHZFEEy830OoykHuFezZvYzOea4qyod
4rSjFS99NS6HiDFhKsobQ1DUsM989GZJaEhpaqtgFMPRBWwtk3ALIe9Bq7NuA0zr83y5/GoG4WXO
Js6CFxVGLleCMQUs0Z527UNGgbAeJ8YRpZuNSKdIkoEV2WDCa6K93+wMUahNmYEJoBk6raDjsICJ
GihDLdxVitKtQ5V21KjBtBABDkGYL8AWnQs/BVCvIQIvA6CmXY752Eo7+5ljJANcK8yCy7qlXegF
yt4Sqzd3c1J+nbwbtgzp0DWTpA5s/s4M3WhlDL4FVJC2X51Z7oGHRctrA6gQQfNmw8BSGVr4ZD8X
o71NKw/us0eh2QTVtOwyVJm23YfbkoSnVVSZx/Nrdf6SnmCTq7vmhwjebOwct6PfOHhrT0k9RMci
pn4FDeQj/j5GftCuehgr9DCCG0TEu8Tt8y2M2JlJaTg7d5hR7Oz9BvdnlQ5PINYWg/UkHVJR/Pap
BEZ0qKkyvJHziurgTlmYWGPKuBqjc2jdeFDerMwNDsP8RSVS81CgEfEmoOQxft2tpqr7c90XahYn
cd0096XGW2ZX6gnxan8RVK+0p+CJy510E6ZmfvkhxR1XFlw3waGdGqaSbYWVLiJE2i8fCkniaxjZ
5arAFz0M9h2AGACsw5MT9A2OvJFDUfsQ0BqiTIV5JnLrRZDbuxtHjgB1Z1/oZAcNk7gAYFoieZQu
PQDB7k125mkaqrVDBCuNArQAsNW0za700T/TF7HuneiYg/tc+4nNXKnPVqqSzWrqLfixInhvaWlt
WjaVfY+ZO4ma7DrUof6XQ7TVaDHDMbZ/5JIRhhbQaJNljE+xdpcqt4AFfrosy3FPrKOOlJKHtTog
gPxiInGqy+ZQ+tVvrYiP4f/5X/lfFMTmnwtRpTumq4Sh66ZkbVeOw/H4jwVxDFxlKspPIEz1hTR+
yEEbNiK8CGpdHrvuOixUC3A9vGQQg6vCyX/oOZqUNnjrMXn0hIEtGq01Gd/D/gktCa0732HSjRdl
5RfcLVm/Qrd6+t8Gyt80UDjI/PcNlNVblr5V8Z/aJvzAv9om8lcTNDwiJgSplkNX999tE/Urb7/u
6qTCu6YklYU3H1xeE/zzF+n86kjTdVyTs9c5Aub/t02k+JXmC90Wmik22ijOLv/u7Pzrhqu//fkf
WZte5yH58P/8Rcw32B+aJroupLKEbem0TBxlOnMcyR9OZFpdwemYiJlGznVEfxHsW57RRjiYdexg
qYyIsN08ztetjatcVHvQnaCEYn8HyqdB5coYxhoIrR+h4fWdTWnCUXfHpOA1yrznEuz0emoyicPc
JKi29m7bAnxEpJobYyrB0pDWvW7iCONK9kN1jTi5hfbaMN6mAymvbVTiyxHJ7kVErY2oeuPVqAhz
5zJ0kifX5szwh3fuL57Ic77K7y8I3SglDekKaRu8Ma5yv6XbWALLIk1SHZ3mNB6YPjz2EcOB2oGj
5cJk2QEZfeuyZNowRD9EfcIA07jngOvsKrKxmsT2ONflV2gSkCz0xKv3aXtSiddthINcmOgyDAHp
tBna8kKGsH3J1kLdmxIu4lv5SMmlwNyUSKHeA1pny3I+E7sZqMZcBy/oP1lwozfUFFhdpnDdwSfZ
dmP4YWWPGBNskoY3xNMTFOpW2bJz82OcElRco/dfCcsPV8ATvENcoZYPK0UeMvFVK/p3W30oPWwv
WbU3Bwc3C/U8eMVxUzpt99V6jEsLKicG2M+EbSjoa5fsP8bJiDRsCYy/mf+BnoZ7g69HfIxt1kOL
us7cRzBk9wmut60jCTGxwoJwiykGuR15X2ZPNq+lgcxMzGovhzpdQzGBBO1dMxalToNBVzd/14dw
9G93vaELbndXChi0dA3Ftz5Eg/easzs5Nk6GhjWISSgh2o8eXK+9KzVxbVb3pTzaJm5AsTqOOkxk
qFOYD1C64/8nS4dtx2oKZNkT89GUnDmCDtxtj8bH7gaTA2i7mhp0dIyyRuaioDnUHB9vEI6rQSRd
tW5ykgIijMILnpPFMX8QJJ0g+aYUTgnOQyn5NPU5HcVZuT/OVbcpxvQkUTX08y1ohyOJ33apL8WE
rCMWerjCghbDI1+3HQRw5EPrNkqvJydw1qEPukMwhDJJENyIUpxylxN0PSDGGfMSsKBV3QUV+JQ+
HPEFVwNMDSxovQ6NxMM37zvV3h8S78XuqmBpl1X5N52Zb/uho89vDFGydIWVslxJS/hPy5HQfK4v
sIGE4SjZ9E6owX+7B+g/7Qqq+lVDY/cghiQ4Fla9l61YRk4NNVgGLpBtIEuZ6658t29xYfgXvU4q
BbS4a5HTOjWRAi68ifXL8gXGVpbiv9nOjblv9Pvi8dvlmyYScYfALVvq8333h9XUtAvPmGah43mB
MH2sFn2NWWHIGGgbOuNBcj6r/flWsrVpuKTbG+WWu2sCNAWjl16XcONWBNHsxyjeNhGhfjVhq3tb
7/Y/X+jkt6ApXmqpS9PWXcORynG/lx50UZBUt12xRC3JEj+7PVsgv1ae64xKncdeAmP1a/Q8eGUn
y1E7xwSxWTjDtRHl9+TfHOgCAfEIaUnFcLaJgGZh4pyzUuaIn0OSMV9mCgSIrEssdIxDJyNKV3g9
8nidjyXBTVPxkngFuVM2RzxMJXtgvChogSdtlbbVx5ybQGc16jPAsE3sbrvuvRnTV7+07Q1B17cw
zKs9Ifd33UDgRBS3yKOS/kKXQXMiAuwRAlZE38JudhRDn5ofXCAUb7eGArdYFmhAf/6qGuzm3+4A
NnnHlqal6+fK7s93gJrk1PoeHbBx4MK8QgdbP5nrEZ/5crIpKAnt4/yygAiJtWhtxTi4Y2t6TTCu
nK9VWTykysFm7WIQgjD2Nxf4F287QU+OmJc+vA7Gt/0tFMyzxehgMZivrYTXx5ol6B+h29MMECug
D1cdrfmNZxNoHcCtkExccDsg+FBeisS6cu8dlX0lafhSJERS/80VfpvjzDemgwB4XgAUcyUh//wS
dmCXigSaOXNzzM1jHeNSCQOIM8wO25vYSqy13VT2wib5lF5Hj5LBi4mQQe28BccNqWdcOwMkaBPZ
+8+vzfxeLs3XZkseGfJPLdcV3x5wW4UeakfAvUZeXnCVDcu7Iu69K9cJzxnFQb9G58fww9KfQ1GR
3GxFI4o9cpsSDW9c0fuEYKYRsV3c4GPioPAObBcNxAOHxWMHZhMO2/T48+v+3nifX1PFGUNSLhrc
nt8b7+TyggyqBBoJG05eULukfTnmBZj6koIDe1ZRwE8sPLKLLbf9sZQWmTI/vwbzL+48JbjjDKkr
BDz2t/e1THAhcqRiT83vB+mmW9ozAJZa437ueS5mE0TTXmqdUZ3K3NoWSm56rnsZDWhUoK12y0oV
CZ7C4NmhG3ftEN51mG/G3CXaoXTqoyHakpLsmMz7X2PRwwqEhUDg736T/7wLSGY0XZObgQ3L+p7R
hzVS0skSCJA6LiFKvOPgjD9EIm76cSSQAF3WuRA6r/O06obd1D02hVXtp85DYNBoP4AG7CdP2/ui
fQRWF6AhG9ShJIIcHX9062AS+vnL736bvXALUNIqwVPFbWAqa357/rA3TYbTN1nCY8V0aB/MXVcf
w89WtM5l3+YfVIQkrPGFsgGEispiS4OZl1yS6nb+ehcjsEI2ew2vDvUWvlZw8O42b+Wnxjo+c7O9
g1n0RHd41PRIhOrVrENPRIV9o0zNpdG5nLsFOufioxECoQIZ3KDjHMRxOP7qnJU8UYKgaZLA7eYK
ripugbmqSuhJiBYq1JRHG2eIUHHpqbslVPzew6J0EzB3XTcDUi5glV+tsNGQ1jWhX0jtzUy/P69b
IFKwveLdcBS9bB1P/Soa2W1CgsYW2gDJuJjB8zgdHz0XsaUeMwIU/rQZ51okKeAte9hnaCPe5BrF
Fz2ajRakDrNSkxmpJ1+zzjJuQ2PyXgg92+aijC78kMokkdyKEGq1mUVPjGFDCC93KEp8NIwTv6xr
VTcF2Hb+vcr8mzVL/MUbb/L8W6bFmqoM69uKz0sfRWZlD3C88ULoRAWcUP0eNY5Ap/TL7/zb0inF
JUPnd9mLAIsEU95Wow9ldRsGV81aEn3lEWS8zwgqtpCvbnANL7uG1y00vRtAFM/RfLOkOm9jzG9A
HdevylH/NMB6Yv13L0ZRsR3KGJlmO+GqYdhJ3tDorefYi2ne57sCgYviYJS7ZrfsiKFYFSND9p8/
BvOh+tsGzbMr2Plcm8dX2fOr9YfHoIUMP5Y+/i0/x3KU2qjV1VixEQf0yoyeobGtAJjkn7wKaNDQ
+S3xHwMSTrW/OWr+RbVoC+UYxLVK05nhFX++FJdMydyl5bWs4nG4bGsnXUurvPTAFZ2fvaEPpg1J
T2+43PH4zA5de3DCpTOm7yolkbgYcEwndbe05/o3TJ2tBgBBy4FS/PxVY0T7ny8bO59B28GRhmGr
b4s32gQh0B9gzWpgew0MWpbne9jFOLmypXgLhH81ad7OUFV8jHoInXNjOCsmHtOovYIo+/ZbNSSQ
QWPp+qyT3fnQZ1ktZ5jpAs1etc1iwswbLQfr6Ywfg0boGH3CYT3prb8BNUUoSTlj9R9y2XCnaLS8
i8G/O68GE3GlW6b0n76kT5G7NSU3wvkqEwCcG+Z/zJdWBJzZdbPjFyAdDhCaDX1oO0KtBdEUMMcD
UsKBaxsRosejMm48XChr4AYoCXQnY2CTNDj7mDZIWCNY7vobHYh1L9npjSzr90YbIOefHwbdx95R
gXu68GPx7rQIOzXTvGIYYpzGHH8QTXr09SdOO1g/CBXRRbJvDGWc7BQp6phCvAXPRTd+VQLCi8yk
PWAWwNHh1fgYsZd4mY5Oi91vmXfoiJM6v4tByq4AOGKx8c1lWCp8/ZR5kF3o4JvxexBRDhvp/Lgl
GBxbzIwEwIujhusILTGlVR3LcY4KYfKY/TBmzkpcEBHOeO82mNGPfRS9aUn8YXI60KvO3pZQtTZT
whgi7HrAoCDEOcQ89HFdLgfToKcQVgCmeuOhY8K4tpBZLohYbFeWQ49b1h74jx72oSHmEAH/aDcj
tlIAN7qgSeALrB0eK8Z5Cc9MrdtmuH38zjucz+f4OWrwOPBpYCFq3fAYhv66M6Mlz3NOhQa+J2Wh
1zqYD0kunkltcLemy950rrbzGOZf09BSHRymeSDZoXfQpaC+3FQD61AMon7tz+65Fo3e+ZY/r3Kg
BAmPcbNraNI1/g5xUzZsGhMRI7RnCaZNQ4y0beRhZqbCLhM4i1pWrzqNBok7743jfP6ckZGNUYnt
+QmuTFgjhuIBj9P1wLJB5N07uTS8avMVczJfN3b46U80Jgy4G0ulF7tyvsxa2Lfk967CdCjX2XyG
AtbwjhYELX2WcjU2y6o7XAPWhjIoO359Xc0jdt42A6k/0RFM2uKqAScMM7CL9H3ZxbwGbQDpZn6U
wNk9UHvHaE374qoY6g8oZK90/tNFqEXafqw6rBI8Bi2r1QqNw3EkNoHpbWM9mIN5inI8B4w4MFfx
dt5m9DWuytTalr26IssgvZXo/K+j4QPF14kzNId2oZfMMAhWjdwcJ5mEDGd3N/44kS2sF8laWPEz
iVSoB6byMu5afENn/YXsMaFP/0XYeTXHjaRZ9BchAt68lnckSzSSqBeEXMO7BJAJ4NfvQXIferon
Rg/bsTOhaRVZQOZn7j0XBGKNuD3N/GCnT9KJDLiDA19ysAd5NdLuqe7xDBl5y9ONh1AC/nPmJz0H
CyaAmECREKUmyrrFggjRsLd+YLOnPfV5zqsQZWyegcvV36shh/Rm5EBe9GMZxOykXUj5gCRJQYOv
5287AvAehgT4bGYbx7xtD9ZE4zUNbP44FPn75nYtbOCNj5NHA80givlTH+Eh5dsHwcGr0mL3wh23
L2PP2GFEIITa+5mYhvvxM44Y/o5L/CXro3A/ZslDEdv3GlTULRpbcvFGXn8PRxL5WcunYFl+jbNN
lv36BxjbGntnem67JDrGcSI550y+QCLgUGFC9xYEhhDoMWCy342MAQ79+hYq8NyYK8wTa/pf7lwi
hubW2way/0E9ypMJO/3gGteAyKfWEjHB3IKlUhsggenWBFoqKYnkaZPbqn+qiDLL3QozOsYTz2jh
LRUsgBJwzt7QLydzZj5mSE5oR+6xIMfbrg+rEwQLZyMby2Nr2N/mMXL3U4SsJPCxhyH5FsA9nRdY
fRf+IBGq4kVPzqjuIcdTC4hqHnatjMSjEzLRxB8CZoJSkFPQMHEJtA1r08Sevy2gHY6YQPhHFj9H
U3NNPRmcknZ5h72P0kJMyMPNZMIskA4HYOG/wzp4zhQfw1Lc0SFb8NwfLMxb1ZfMz771pbvXx1nT
hw+uDeFS3x7ZYp3pHA6z64d7PRTRR8DH5Mh9qpc0vA5BsmoUB3ur3+iac8BQvTr0Ke93bWGDT83q
p56k1aIh/zvgJAuzXX5kWTEf8CRaP3qRD+yAGfXyjuvDTh+O2B1eC2Let6qQT7o8sSsvO5al87VM
a4wC1jPWAu6Ggq/CQjvQlDH5yy7o7nXApU8Ml2OE00cJgghWZzadGqIQVtBr7ImVJ+iMw5/5Wi2b
RfpaSTrfgT9jDjxw+iSBhzvsg1hLCZE5uB2hrx22EtVhJI9zPKNuiO1LkKPg83ATzgMfMZCfJ/Ja
P07bjy94fV31mSltcg2g5G31L5RoY2LPJveQIp/St4E+nFOfZz0BYYIyBnP6MOw7GtBz4VMBsEls
hLzkpNbhIl/BFEZ/ncIyJX+v+KZ/ybqvACw17CcUhty80zeC4/TFoZujaXaeelMVRxBCFX81HB/b
Nk+hwUTDzAmNsNOOlUfLW5W3XKEGZuhN23PKOSGsMYyZfV5fiGz1NwSwjCjfA59KGtYHdwcJPCSj
RN1hLsPqVobNjbM5uNuDBf2bgb/nnkrF70z/KplQgXnrZ2T4KjgpuyLD1sgOgaAeCym4CGnqs48N
jBwQWsJ2av5QV1rroP0/B6b+uvkKLcxnrsUe7D9L4KKMB7BPEjN4XNpEEVhfGVQyx+YCG32Up0mH
Q0ElkblPqkHgcs7fDfJU4U9grVceSUqYFf80LPn3dsBnKcZuDW8olXD4jxYh7Qn9jSRoAsnofGsx
6zs79G2HJMPM2jPT30WL9VmFhWAtlO2B/E6H/11v/5cxIm4NhuCoFC2TidM/WoOe5J/ZJR8XxchE
cTLzhIyFjCBB1CTf4tbd9vBPV+rwPUYxceLJFTdhtkAMsgcMqMUDYVfhviLjLClx1Va5BNZiTs//
+3PqIfE/vr/QdS029A5zkMD+R1vQZIObwbVhHkZqC9ACrlDRQIPpy/6jxwUrfmWU8mIkOZMc38RL
sJLj8fz3B1O041EFhK/MjNZZRnAEYZLinSdxbTeC67DhAxz6kkbbh2an31pQQWRFeup56Hjg3db9
2flIl6kZM8DMe316dKE3YKW1PoYQrZ/tHbskNjXm8qgJ+HFHAreihteoaOCP1+FrW9kF5JAQQnUf
j0cnI8mHRCVwAOGSfF2Mwd/Ec+pc1OJcXUr8bb9wb0Wy2ve5AWhNfNY3U9YW4y5dk6LDsNkZIuF6
rEE3eMR6rR1/a2GEbxFzWVN5lGsnoP9rclxq2ubj//5y6PH/9XYxcEOOj/LeZd7mrsPqv/W65K+2
MK37gfUUhl4Tesa8NiqhdQy7DtlT43zVMyC6OYDrjvs9mxoGH2X+rNYyGXY44Kh6+EZWwADZtd61
bTk/xLOCdCszoO1OdQQajQhELc2XwqFw5i94LxPH3LGz9YEXwrQEan2ACu9/EWDhHxkH7az1iA+R
W+8WT/w1MojAs7t2XYl4rsr5C3530ijWUZLMKuh3s4DQWy8nFoXPlYHCpS6AifY0MFX3UENyOQ6d
6MHKvzVVRTztzOmrqzLiW7Oj636xPOetY+l3q22MY67ZvKYi+L1Y8D+GXI2buKN08IxBorulN3IJ
St/O1XILnbI5MMFl2Vv0N5f81UMT9uJMEBoQUERo5W/dDUwxwTXQl7ahk5EkaQd711fhLQhAGDmC
xoofjnWnc0gwHGQtSPf1PrZcyK3eQGdSQENBld4SmFA8hz2K4JBKb5d6znfSlYC0DcWvLqb06CAl
1HIJidKc3qFC1X+aSfyXAzn0XFQJDOA9C4Ldfz4y8QhSKI14ofWyv6loZPUX4aicnoF6fEn6JxWc
p+oHZJ+rhShnrzr6uqLov9l5dv/DM/zvR5iJtWUxXkBFYZKT9J+fh/1sVTCIZ/M6QQIERUJwvVuc
F5qzQy5xvAsbWE+tw2LCje+J3/0sKLODcZ+Sv6zQZgK8Cds/XFz/ZVHJ53IYqjFFWt0m/7gjusDv
pmUE7UFZ7e4NPMhJgmmfvOzpwKCR6NXG2en+24Q1fEwiGHjEBrBQK7FzJTDqiS16a0QIzbvt0Wmi
+aLUiIT2VKGR66MiuOKbJ2+X4ukPv1XU7v86GgKHzG7HRUliM4Jan4O/HQ1+m1OLhWSi1Y352WJw
EVGi4Jks/V2LgPdGjzZtZRixhIuGH5mJaM6DqfP42ZTW+Bhk38yYdLFCeg1r5eFkW1b+NPTBTlei
DvoubMa7CFOGMZnDXm8GczP/Zi5yYvRKcIwiCMHrhnNWsAbTgghOFW8gTVRfBkI8WEu1Wi2velbT
kmfgL2SR2zHdR35q1zLzo7Q1SLWPWpYwayeej8x9mdWdezT1RzVg9qhZezgY8CdFcJcS1l9N3IWb
qkGf7Xvyt25DHFmRHjkGoC5lcich0P0o2VqFUTZP1LOMlic90q5d+7ogddyk43RjXU3NvTZVGW/+
zu6T58F+02tLEZiPWdbmDAL4RPrX4oatS0dPiuhkF2eVj2o/JkO5V7OxEa0N4Lk5wW8Gre1Wh3yw
3qPGfq+CGiluAOXq4wYhjDXorZIUTmiakulFGAA5Men5d/oXoFcSC5vkiepxsyhGvsKwxm0diS+9
sECGDQ8go4xDGiQPAf3CTQXApQwE6SmKekjyQ0uXZpKE2LZVDNOV32rpIwMg8HdFtTxRcVo3E8FD
1XYx8n2r37YFJXSznmmKLLhssW90H7A8WoP503zIprnZVM6syGrz+i/6c7pee53wrW7hKbRgt3hd
osRJ91D0sIlOiui6dbVrd4bYjwpy9mqu3gRe2+68dvjmdWQDWl45bS136nb+JEglEURNhTXMCscK
vknM57um94ncSsC6gNc88GvEjEQkgSIXG15UXF+LjLihBSVR2z9mnxIvF+epSd/MQGAqYu7bVPKS
FNSCokf8gNGSqntKPtk0S2g8EbXYC91PKHPwMquUKQQi2ikwO/CSzMPA2t43C+i3KcCiAO0l4LT6
ZUnbfeucbOWaz7aT9C/kqx66gfnGYjGbXMe+Fu7ezYZwhxJjKDNHUi24a40RkJcIr0RXRLckWk6L
nbcESRY3hkkC4NAaOcy16vnziOyVFPn1UPEAB6L8B6rUki5IAqgZbHUHYIxEtY8S25LkxCFOwTr7
guVVtrAOwY05cC41KxZ9Lc/wnyABstnAFR2J0w5VTGh4L7O54ZQSW1nxQtJLoxBp03PVAlowlSqg
DfIM6HZmbQCJ7AQlBMqSlE9QIFGPTF0PNox5PAxrsFNWdYADIgd1NNO7vf5lJBPFY1Jw6X+IcEJF
ynC7g778rh9PM6y/4uApEUVT3gS9B2J5wfrG9Vu4OcvYtbK0V0OcNCNqwbsi+Hc32Ka9z4RzRDSZ
8KHcg5kANqiMBYEyUXNqXTENqwSKkfbJEvBZ3YFPrlzj3NjkFgTRzuvb/pNsLvza+g2YqwhuQ7cc
gMF+YuRjoXOzjgjeyH4ioclb1lgXUpo/Jki2X5E4Rjxr2mXUvJhn+C4oLXMDPWxuYv9PCWmAK2ac
mfQe9I8e36kTEXauLW3TgNFPPJIK4JRyldd4vDLiKZh7NG0IfVT86OdguHkwK/A28VTUHMuRYKXK
rMclSMQBYct+rq7veiSsx0x51RCfMQEsWFjeEVdBNJuk11o3xcxqWAv5eXmg7iY8Dl76WP01Tj4Z
M2Qj8MQR05czoAfZTx4zAzOyJDAb6t//WJAnpyr7NULsejOydtkbDmHfcR1+8duCsVpv1fjf4Fxz
6TKpWZKdvjx079ytG0K1MEGt6/6tcaTN3LIJjuZKQOzX1Wo6P3rkxFySKXjNu+Snt/hiI4Z11GkP
DZOKTe6wXeJSJIQFjmlSsZfEykXvhEvIDFDM+QxvIgpjnB59E13awvyBwBw4SZ8Gl2WkM0VPXu10
cdzG8HHKyD8oJsE7+AzMMypWmg5GCHZlu5m2Y5e2/sW3CTq1CmALUV1YW3t4ssDeYc+Ll32dihPN
iDi7AA9fCIne6DumtWx8/k78BLp7oJR0oSlk6WMcwiXjfS5C+71nYPxx46UTvkzwO33rslEojIZb
POO29haWHXFzB0MdB/e5+AUkBFTQ7E/3MSBvMVZvxTgt28pm0wY6pt7qvW0xxRdZWe1j174nvilh
JqN7kzGz0Ub+qrGUnnRAgh/1MEdWuV/LSW6rEaLcOnfKs65hYbExzW2ZPY4kkTKmCRAq6zIy0gIS
S31WDinH+rnQR/ewph9H0mXgyU583TO0/qL2rVmcsTP1pLaDBuxJ6Np0NpV+nmbf43r9prIYxxu9
igFmpDcdmCtZcRcQyEp48LafNGQaAETPnUsAxGiDPPKXXmkrY35NuvYtryhP9O0M6kRte6KnNnXX
dDtsTsmJMMM33+C/akbyRU30Bw9umD6ouqm3hAhdXFV1hMaX7ZmhYbB3WqjtrME5Hef+GuFV0y+q
L+u/Zt/GVrJOD62RmqmC7wvdxZlRrOyA+jF6KWPxaYz+kjWURTehQpmn6GsX248AKAUAItK2CHRO
NiqmQxFhCZqG9BFxZi31yS2jr/BpsovdvOl9gL7D9Y/VTgF9tId52Vsc3J8NM83K6L1dDiBtpyso
OU3tGdIfSdd+bxysHh0p6RT3GPkFnqQEDN0clgIJL6Ce1IUNF0RrmAMxdL5dfuM7ltclOFpOg8dt
kgrgr7VfckSi0Jy2Pi3VoywBHUcOpkgqRfgDq6Rr/drSTFWnAYwB+vpNtk7eYs/ZNyGE6kAApLFq
9DEFwUvrKFA1AMNg45z0cxNEfHP6tKM9DXYZIootDlwVU6/o0kE3fPpMU6WX7WMnIYfFt/yjOOm3
LHoSSAKPTY6PK7fK9yB4M6be/7mCNss5gsNISKbPCFpPGnQrpJcBbQ0mioC5O0s1Z434/e1Bj9pM
yP0QTgJg/9ggzD/mgEC7oWFYObt8CZNw5NHkw24IUh62nkUnTODyOa+5h5ZopSozxdZLUrNlVeE5
6CDHJrqantXDYwRnn9ZoC2vY5VQc8qscJc7ogBmVW7FN0T+0TxJhmNf+GR7NO4KbdO/qbngd1cOg
Zalvs7kXxudUP/gNANHA/p7yYq2z1xADCeV5cypDtsr6PUR0+r1JjZ9Z3bXnvmJs2667gbECq06Q
7alwYDBBbzjY0xPocgCFa99uCF5h5qtAEgvx3JHy87Eubsi02C9fXb/50VRdBBWd40Yf8KnbP3VZ
4O8SaZlkutlHMPmstW+r+ifPzHGbgrigjw4rsrBrgJ5lA34MqMqd9nDCO4k6Zf236Y1Q1kR3x7Zj
kNZMxaveOAZoMwARuRZM9vr3wNR9aEIyqZj8703lv8J3vthl4TEuaF59o7lkjF93C74frGQMG0k2
OvscJWnWqENYZSeg9sSNIODD40qXHGGfIic+Pf7/t8huw1Rv+QLFpFi3J2jW16FE+1o0f/WF6jbt
qiGZrPmvMZ2J3PS4yANT/SLuAwoQNwvOeK70eoBHO+WPxZBx8BrhmgXMDxkmrAf8xjz0xQnDHc/V
WqYX5fg01fN0mtaljB6F6d9tG8Da9FT3mEOK7NeKRlneD41BsdD5rUJAXTkVq8RgPUlJcRkO+n8f
LeN1CGGD+Wt1mwTyR+db3/VwJejRxoCDABAtTagL+GyXqhAIxtPqpM+evIh+eVX/ntsmxoEARw5A
z9/6lYTP9SPwiStpwUKD0PMhtsmekRNu53hJHuJqutBic/NwahyHUO0lRIdqaPsvTkSF7432GzY2
1A4y/KnH40hLMYTZNbx5Gk6PKkxPTPQJ4YzhrWOKh1eUJem85Gf9+YqUVN7QkPmubuIGbS4ZPrrQ
mIcCr8JC8mMQv+oSM1trB12MtmwkrwiA0I58y5mohUZxAjjV74jNYiOX9Jd541nDGmRD6LI/fzEh
iTJSKj6rMQjPUqhfuiX0gU9ifWbN1YfxJUol4iWi0J2EbBGPjULMbGDfZNHCDHhdy/PIhKviTaj8
uaxoaXKfOdLCemWMu6+5Cd7C7sCpAYBONz4LaS1wzqph2zrErllDuNMLo6zdE/bEs6gYZGEdPmTL
yDOK3PtDfCvWOVO5iIR10HBNVIg6owZWmw/NWQTQ4sMwOwLpwenVEzq02KJFxDfucmn3T1nZ/OxD
xroOYUlTlpE9MIy4ZQk48MHHHQBavARx0tP2owuZ/Adc1vWuF5KvzITCarXyPInoLRsZxXpue+SV
U9em/stw+R8Yajr6CO+vmX3MbUwpLdPwjuvq5PKZxxRJiGdlzQFlIMq/OmTnxL8YcCsjgWwKdxai
y50jUXPpGmDM8Fzbguq2H5O3cEb8FofjcqjzAKCFoxjuSPKqc4fYsfUdwTVLHodhvelCqTXGn1nu
yHMoTzZJ2VyZa09S5/mpK6qXj07F6+EdGsOnSHGOxGvV7s3VIzyGJzXSH9rEdXtsR57dId/6S/i9
zGBTGWFl3Qj6a5DibkzSqEgdKbZmZ0BijBrSOfPGgJkYG7cmQenueJAzIQMGJLSuCaZ+E4v9wiO0
bxwuIAy9IdgQgKsLlCuYJZQPs9HSSIbtJ8goJGziE9xNpZ1fvYEvWhSvWczwtu9QwxFKMGziiT35
wIzLhnV9Ccdq3HYzwq5crMi3dQOfYwO5JZ48FaOYzgWHX4MM965/zdIeqGaF/3Nu/PUZY1/ZC2DJ
Hj/efnHkq64bm7Z6QXZAQMHSo46JfVgYsriUyn113az90oQRJmGYUR1xUqQ2TPJiGF4CwazxDrp9
ae2Zr5NjeyeKkNDzugQIV00WfxEKCDxQyK3ZtQBIDY2d31Sk/ZCDGzQT++uwyI7kqUENgB2+rkLV
qtNY4hQfaQWGNQ5r6yqi3NmP7uSuMwuwpsx8Pnsiu+CmSJ9zT9xKGEcP/kzkJEX5ppRZd8ybLnya
e++7J3NmhEBOH/DokpeSp/cAw/AmyLhNC2X3t5LyIQkByTTLr34l5Yaxu8Wi2xzMorN2PLv23ghy
/5q200UgOSTTTF6Wyr41TNROw7xYtLzZb7+DbJGbJbvYpZmPhD0RA05fPoADc7ud7TMTB/d478Cz
EK9jHVRsyw34JjaRxhTtEwJMQoAkB+Vgwi6LH2qVolv54J4jdpHzPL8WVodjBo3zpZqQFKsHxyLj
T4XKO9VxRCdQ8Txj+WWmVjfqySCzHScY0dBCNVe+YLkbsClhgfP2zmKU14opwuREOH98E17a0rzQ
8audBAG5t6C4bo2wJbWrHj4pVzDtE0LxbUTzxirq8VBlPlder4AHROJzi5m6YXm4B54YnlbIHdwB
uHdMoIovZVQMX8lkSjf6YrRj89DNQU2QW7pxB7L33HycjoOD5Mwy2OUw8jwZRlfA36+/aVsVCov9
OKcVo29SHsyJMZSL9+Bo5s1taNKvMRvtT9U6+Awr8RZYZHm7yd5eFCqGeFheyGdiC1PcCsr6hzQe
qrehQygWeJjzCzM5VePivi71NVlyGnohsnM5lB5QGAJks5LwSF8G3yeNIcTFfkCZEG7RXGV3ZQGC
QJBemgQ0uSmHcUEYGdOEsWInJ+NrHTk/a3spDvDW8qs0WaMB5WWPgec+GklQClazyfoy50wHCWw5
hiI1XqFvoENy+OuXobzPTR2fbQDHiewFKXRk1y6YtI8tk9vNlEDKwIvenXKW0Bu55OShFhUsxnRA
1pY+N9D1WF2rh3w00Zia4AgUEqkgPztmmt0qSAY700cQwKl/o5ECUdQYJ8gF6VMZL+Zm9ZrsLOka
B9VDDHKLfDqZzVCdp6I6uoHqsYIok+UEaXshmhT2Wf6tdeDCFVByXmZvgrUN5x0F23BiWkEauNXC
O26G9wBCxWvVB+ax7bz5FIL6JhCUMAnp+7fS8J2nmaHRE/lYkKEplyt/tB5oS+RnJdNbQsTUncSO
NGMwN7dNdJNr7gCYDJMlrW8dm4I6bh2SI/4v+sOYRuAORRFAROEfAAUPtsAvXRZ2cOlcO92RP2cA
W82zq2EuxVbmPWjJeImvSz5LqmpVHtllcZj0yY0nyIFzx5e1OGF5KpOMy7vrKyiogbqBz34mnYto
S56HQ92U1RqEgrJgCuSpWig3kxkGnQ8P885Sbr0A4KfTsH6KFzcmtIVnR7rdN2FP6PQS4lrEYP7q
I4AbmYkugJ20f6gCy/qI9AyHfHosx1SCrmOy4SekKkw8A6NrG/ewJ1FhMaPlMc9TjBBx/FLlofm1
ZV9D4qBFWF9lPS4ivavOT84SUyr73lUvwkdP3XHEpDR4pzBb/PXROPdZ3t8ZHr0OM99JkuT2s6OQ
8IG4QB3xpCV8o2izUydAV4RxEH8uMEKQhfmSY7t46V2TzkSRjwJUhbNxoVQiPLG6IYFNr8S6bpnS
WdvODO23KW+8fdJNp0RGM9pbsZvgYh2apAMYiu7zianzdnXUXZiLE/NEUT7a8SHMqnaTDEb8MAXm
eYBNuBOeMO7SzA5jK34yI3ZwQFhbcw6yB78xXsrG/52SFfgwy9oH4DAwQhwfAhkvD1UtMyY9wGS8
EdXEEvI+dK55DeqCCAlUCoeGfu+ekNGjwODfarYHN/3/NTWNJxiC4lj7q8pDCzwUCWbbsOutB6/J
oEtUr4QCiWvu+dVNCgfdZD3xB8DjktuXJstumC3ObvqBGy31AUUAi3a/NY8RI4yr0QmaARQtJymo
xfOMAOBSTfecCd3gJueZxBNw8T89NmePI4zVc53Ybw2oNCK/uIdSjK9RMn5vzSV/An5MjpXC959C
SngkmrXeuaILgHrE8c4xPZdXMJhIk7FU2D9TBgzPS1vsiNA0l3Ik6wwNDxEdZ8QkrJA7BMB9UwUP
2I6I7AzD4uS2rdq7mWoOykhW/dqU7YUXyyMNRvHEU41Fxl0HCl59AlwcPyKkiB8J3O7W9Kfp3C1w
/P2uvFvTsGDf9IsrWYojMVeeOjhBitSXrXhbZD8qDyyyQuDPtpJ8SNKv+Nvwvij4kZtM8XCaBPgR
esqeYCqA3TBrIYluI2RTrWJQOsME+byuplTSSsAaV/xNES0B5FDowRbzz8piEpr59a6cfFjuMxUx
vi5i4xAG7Fige/WNzFDMHPDjd7o61Wt4FoGvncq9B3ceANgyNUNwZaDSN39Meet8UZi5DdjZnWk/
pz5hfHUGk8BgJL9n5ndrvHF6jLriHtDJ9KOV/+JmZiaxN2EB7btV76kndm07f3dDGd7Kbgk/Vjsj
B/xWRE9ubGJIrpk8rNoxdt1GBE2/fXeJTIPJlrGho/hu5vg82FX9nTVl6jN9Fn0VXnBZb6shQjyi
ptVum1Oy9/UpMswz10FH/8b0QPe2s7m6RpidYHUiK3Gdksu8OhNgT+jngvjVqrxm26ancUKiVycT
fGIDVvcq21gM/7WfVk1CZPZwpOZ7g1l6W4d3AByDZTyN9m8vfHGat7wJx6d8mCiqzGgD/TV+lWGw
t6U6j55TXdKSbR5NHbvhltHWMLshmjwfmaQ0viAh7XZEIzPI8LJnFirpUwKiRjsCW4OfjQCBiGOC
xxYHsEVrMFiYCcdqM/grjZgjGN7TK/KTY4iB05ns+iFYs+t9+ibbVA9TWB8taq1PnWnOHAYlWXwS
rm7UJMnNcMUen8KTE/Xt2emLp07M/dE05e9isUiYSqHcm+xh2PqRhmRa1wkl2kbMKVC+FlY4I8Kv
QHyGA/xZBiNpNh0to77WyUgg7PoPj7iUozXRN8iCNRsKx8NooJ8Vlls9FjFWWVGa18R3zCvuO+rQ
1vvNWmu4jIxfDIHfdMIxtg8GlNdx77WXYbQ+h8Q33O26RRE7obwfpzE7QiFd9plBfl9iKONuUDqX
b8VQFXubeNHTH3bp/r9X6RxzpoupBMAlKqh/wORym1GbiaZzqyc6lipwalcjsRxoOWfPPMdx8yj4
U/e+cB40V5LH4tnISKSqvSU4J3EegptSaIlkiopFSkRn1Jrc7fWrRWApCiVXPDtphmWsLOqt7iNj
Id3DMrUv+iTxc/N7GZKWMHFbZcQSnCyrR4ucAoNuWFJvKtERc1mQiBpb7FfdEV6ZBSpeJjHzwKKR
II2QiGWkfMaEBD8Z41fKFbSPRH1CFibYIZTkPBdNDUEgtd4FaLALQ4Mbud7JJmkZ2LaCzVZlWeVZ
D920tJ8i3pa+/YauWvbWNwsW104Lf3CgUi/W3r3pvTM2AZT2Qet8ei/TB2wa8aV1wqvTeiUHj9sf
SwN7NEO3z2lYssPHIzILsQ5NU37ahaIRudYIjKCAA0PALLIsaTNEtJzxmNnyXWBsIH/HVHvAhMxb
2Dz2bsLlP7k71y/dp6Am9rAS5QWNL9ikFc8QUwUejHZLKo87pdFVC0T70P6dlfNX/R8isXx1Gve3
HmTXefw6rv6GEWMfLkDUVQaZRLoAiVelE5pitDLk/q3S0KRg9OKPBEzm60jAb9492JDFLNKTakmR
mII37mML7wtJwoVD9FiaCpbz9AU+k/y6HZ1tz7UKYXN1udXvHuxMpKL8y0K+ywsRU7vQgQXPIPAl
XQeZXZw0xAulX2RuPavZJhcttn8ma2CqllLIoP3KMuXAmOWizzzDwJyW1Iil6A8Kr35VDpnKqwTX
rl3jFLj9L8+Y3D+8Tc6/tJe+74Q27lC0j2bgROvL9nddSuoPaUr0+9bJxcVysulQFbHPHiBYNm2A
6yjMly+OFdeUwMmLHRDWtq6UGDUTbJeb4tg47kF/PXxr+0qKX+TSIxCmOgZ4j37dTM7KuICh5Ksa
mbdrXTx1CDNAMPDSc/mXucurXmf/75PC+Zf1zGcJ6oTMriPore4/RZ1dygImcxK1zQL50LbpTMM0
ZZ+yIv8V28Z4Mp1veoav1xt6LKSv6WzFd8KiuGVZAMBx8bE/WD8dxMh5IP6a4vjHFAThsW2Y+Cbe
k201FXQ8BsBt+72sSdJbLMGcmxk1QaTA9iMZb9gwtn+QG9r/8hny40ExchykvI4fajXi3766hgWM
lfbEDfTt/LnofEjQQmW7YlqSo9tKyYtXkDnoHfVgSY+QtVIvIIUG8aZIzsU6PCuS4oU4E4WP9ai9
O0OA5QARLukA6c///ZX8W3/MZ3YDPFQo3vEmB/+Qu/VVFXGXIeOC9X8q4mWNSn3Fd+CS80ewHYEB
eA9YPc4O41MjG6O9cufmWhojt0/KXEKSNv+Hz7Rqe/9DU0uIHZZJf4UyII3+pya6s8spFyyvtqZJ
NNRgPoaE2jAknO5ZAgybrC9xEhDythgFILiaa9vpxK9GgrIzX8T1Dx8HnMJ/+UC+bcO0sCKeXf1c
/+2LtYKh73PWDqtSzcYfMnj7ktPgQhT3hdcnYWc3ZFd0J/W288g/Ruhi/tAEDC3dgtbWYYaV0SHx
UBOoFGW5qOVn/RjQZz+UFpvuPvgKhRyCDGarnYe0ArpMus8V8Amrc9fIxcI5i8n4VKwKLyf+kZiU
v2NGALFY08zqBWVHuJhPZtecbav+nZMqcfzYvyqmlnpEGFTsAFcuipa95k1d7Faj/jx0T63TxU9T
1Wx6h71kbVCnx5SzGyutXKI3Vbhj9wU0Beds3xTfCy81AbGFOEXs2nido+CNdQ2mpyWWpy5X/Zc6
Ve9NpYaLnh2PNlFAFnNPeDEcPbnXHuE/Q9MZ36Yu+eWJAaRbkTdXwLlInq3gon93mPRJ7ZNWyxq7
dS/97ygpHcDESn61x/4zc03uqvKlCwXIoNR/oN36a6KwEm4wXJvIqSmxaD/NqOiugs0qge9kz1Sy
vnUAALFUGYdgzonmXYLk7tIxNR2CzmZkq7RW1cA8Nl49OcTKwhQkv9c7koWLRNAof7r9TxFG5YNI
VimYmeTXEIcZsIgBHLZtoEkfXMb2JjMKZUOwXiEhfkRPQn5Dj1z3qRJoCiyZPgp/vqco2Df8B2Q5
SRLu0gxUIPjf7KIXW0stjL3npoikaDfwFttDOH/sDU3hYG4Iz57A6S/G4wQcHJs65bGd52q/Ss2Z
fa7ao8ZmtqHYE158dPwkleCo89E2pAupE76XPRRIdzZazDqtNq8xl/LDWYPj4IzMi7umMl6lU72D
plVQF1kkaJms6nGSJHPzoAb3BxmAzKLYmkzUxkyPDMiqkmNwYDcY2Ten30sC8tghk0q2Qg1qVmEb
6X7IElY5j9b1jKYEecGljbuO8Brl9186LowRVd/WM6Lhan8uqs76kDZBh/t/V5pudbQimkFQdBS1
8VCI+qewsIX5/J+IkIVAOyXjLbM/ySWV+9YA0ReAgoF1iS4D7Qj03u5RX0LGErm7JlMXzqMDUa/2
LSSAuIi8+KCX4th1+WkcAJAE2N4T8xLZ2InYc717je9jTRxBDoY486X5s1OYC0v7jlcnf/Ta7p6M
o3mxCEdAWu4dTBY7286wGMguC1nTVH315Ht71Lyvnd0cC8aod0c0N9GjzmgHcouxDbqHURCD6pFT
6WPCPdP7nOQIyyZJnPokYxyTqAi0IDOz3WzbJcgrCao6lKP7nrukBnmoGo6d0aCFGMfPaUvf7rjx
z8p5HDvyMoTsu4NXMHJro9LYjoLuPxDzuV8HRTa2OdZhBp3idPDy9NkJGqa78XRkf5L9H2XntSQ3
tmbnV1HoHiOYDRcxoYv0vjLLkawbBF1jw9sN9/T6gGqd1mnNzJEuWMEqZrLIygT2b9b61jnWQqir
LL5EfxQFgrS6Vz+DKMvOaspJN42ORa9Fxzi9UtrvRSWGe5YItSWX8oUFZn+cX/2xERfHqqyjgQvC
zvbLNBiv/xcL2upTwa4hLOdGA3s5yxQ5vVQGdTCxqCuvycXOjAWOPxfFrSeCLzVKNtrTi1PDGomK
gAVlAHbCRQ+x6gxtn2IxvYRVfk7NMHx0llWdMux3AmJBJg1MvcbYXwpDvusT1kOi3BmFAtGas2FE
ZjArVT+WemrxUHWzUMXCh/xMGTaviHB6LTfvtux/dMqiLWYp+qnuKqvf01R+WBkJUCrPw2NcRpel
jKsC+6euNQ6CatvbH/IJeSAz5e9LkVoxNWKyZG9GkkBPPY6XKPNXRjGdRkMvPz1gQTQrLrKk2iz8
q8GbkQ+G9woFjqlByYqAgBI9UxruXr3eGuwLq2GvVygjVaeOImyPclZdZV4KprnqMEp2w80c2Nl3
4Ztq8asoSzm4lMp0LeNpm5QTN/f5lPqHTGY5ArzefcQ9W6hOsFdRXA0+8J+lQ/hTXGAcag25WTPf
lVgCWz10MYcZ6lIrLU2VatlM6AEbXs/HSxEjy12mI0uhyNxwPyGN2Mq84fWsfmvZ0By62a2YzX1G
bDpQyLgDHnOr+AgqfdgYTnVTfmycaDQ2tseVFTvgoZdtqyqHyyyQruKkPZTxLzWHjAQEfhlheM1G
rzm1AC7aNu8OEiUCuVZsaE1S8ZoqPQcz0iX0ke3CTlu1fr2JWwSaywhrEcpGkuVrEgbsMcGpxZ36
tghHKn+8OnhuNotZPBzUS2JS/smQVqyZ7dGL1T82ZfbU+dTFugXFISVSbxdHUH/1+ce1zJ01BMHo
RBnGe9NxKQNMGEwnRxTu1TTh26UqejIQOOWzZWTmMnLOzjUEyLNPz7jZUo3QWFO35t8ygfw31ZCg
QjRkcziTruKCIOSCufLkRb8mJZxtO5UOYCVPHOo8/jHqib+WJuIo4MHPiRcfNK5ybvlwOtjc+Oxb
+rbJNmZmnTFN+3s97+66Rkh9Gtc+G2i0ZXoHJShIyTGlpZziAUw8QfL7RYkgSIRYVyI+tr2BGb1l
RaNEVxF12u4tLA+My/+YVUN4Raadauw1qd7Bplc+i8pZlDsL++yxRCQzhb9bh2GY+5oEeblnHvAr
mwOGrYolRIWfB2mKhOZcqjdQD/rQuVs1SSTUqD3mWifLMEj5w1idc+tnXQ3ZXTz8l0nXjEs1WxdZ
O70acYDzfhYHLQdnWiVkQsSkDI9RvC8bvUZeMZ3LWd5XoFXeZF72xarMDJ9Uecq8J6Dg6mp7wxNF
SX8yDFKwUEhle2Oswx2Zh6xMWoRbaNZWRhmnp9I0bjluok0pm8NccGwWv3LgpV8aUtS2A3IzxDTt
ocojtSpx/BS6VT10wjm1OD/Ov+YxGU2z5Z0yq/mR8KvSk+GuB/kt5Virp9BE68a9ARv9Ny0o892i
koH9z4trH7IeRMTQH1HY+vthRDwQs/wiEj0nL2sWGtix/tTn3sQPc0saAmrjdvidl+NlMRW1BXNB
2Vq06qKIj30Yv/YDKHPEfK9dQynVEwPOlOuXygxzz+QiW1eGNw8Ot4gXh9tYImABWHV2TNjdn8sY
LxoRHtXF4qhejE2IHRwmueDIZ5N5A+F8lXkUZSFhuaDLX5fnKd55J5Qu1hHQ2zUKCPeTeXBYykoZ
VnLVumgTppQZbirx0jNaBMCkQ4CnPPW3LMrlri6xHrsupslCxI/Ai6kcqnorwIDu4lJGV5+mkuwV
7Xs4pjMmpoW1Y6feLrFjTncXdd0i2nHQqzPMRAoRaKQ7bY0oFvcsmw6fqvVF+bi00SJzEJ0hzLAj
UHO6Zj/kKIubFVbbbBjjHfZmzvKC1GHyR/eLhGewGUQp3rOWt+EmxBh+lgGEA/JafPcFMVjLRZN0
JdHphvapwwbWjxUlqPZRMDKX5zg3OhDMyyNNcF8fQ1sclrMMg8I+MxrUPIgzQNh1q1gwkV+YFMSq
kf3baCsvwaaZHYuKQrWtQmtjd2hPl1cnR14XyaH5vHRbxV0kjqPrcjVzS2PzVrDQmDiGWNvNMp6i
TjCPUG728DG2XYqwwW2c40T2zFrY2m5xVNYyt9e6MrL14Hxg7wrXvHnbPQaa66fjkkDH1VSiG50E
DhwWJrO5L9yj5c6hknPtwIY7Ke5mbWlb+0X9GImc4DWZ31H1tbbf4pnPo1Vii49GmvUJ8BWVAH1g
Gou1G1FuLrUUUpOqx71BotcL47FVyz/9GjrhdlCsO8RoAfQPXWIwekA9qiC7Nm/c5IJlJ1g5gsR3
I8gK+oRih4pZvsc+g/CupdiWaUCGVnBdrqtl/tjp9YRWkefkrgivEA3DgzkX2XNZthwXy6xrQH5P
29YcIP7NqA0iwiztmA7KP+gBuVpzEzGMmCW6zB8ubq2viasVN6cn26qv2IBkovoO8yE6aZKNGPvA
B7Ev90GF3Fcj45eYMvtu2shlCrf5YiQ4P1yffbvw019twsI6EOfl9A8Fabm5qp6jzlGXetJYw826
4OVfUHFckA7NOURo3WItdDz/Xgn3smCXjCwlDMAPrl0VPi+yL2+0v9QpCbhyVuahjgO2C9LOsk4L
62pgdHkCx/HSo48/RuVw01jos5mX3+OoPcT6uK+bQb8lJEosAIcpd1rw7nF6iH3Wr/PBssykBAOT
pklukq0or3X8AsYtPSfGsMNal60dZT1Y5H1pAlNSn6L9C/2x2gZGSosY5c+LbcSZLSyRPYLB0W1a
hIDXzJo64tgSQCBEeKMcLPNZ5+1VJyYSOUjVnFNx12Fz2tVMa1qzGm5s6l8HJwrPyqahH4ruSNKp
2mmJPRwX2kAiAnBWiXxbBOmDMMp90Lpw4EXtI0np/TWb83JDkq+1Y/Dcr2RtMwiZ90NMNIrD5FuP
yW4KmgHZ8y+w07VWMmBugnHbWiNyiLhwobvMux8VTauMo0eUMAR8qCifQmxJlvnO6hmo5xqCBlwq
PzpYmIe60/cdLfylooVJkA3DUMAaZYH/NdycgYuaucuy+9WF0CVmJMNyX9FDcc11cQ6TVKMb5QJv
hLI2zAbOYwCsAgDBF62Qc4bJeF3YHEuNmXt03RHhBcu51bnTPZ1BQypiAQbc+XUUXUrtH5wXUEVS
Y7MYivdqZnuoUb1Eqhu2XhcVoP5LxnmRRVhm+ZbV/Ixag1u5DQl605siudLfGQAJqucyaGhUe/Pz
NuAMhMLZlJ63LMCDksQcs4mXOXuDDJDVY6779oT09Gz+0uKsIlYDDhc3G2JuAzHCiMHtn1KkhOtG
N0gfxW55cIJ5ijy7FAzUMrspuicd51GU0Kib7C2iEncHtGF2Ks3w6scmIYT0QfDa6k9Fc6usdCfn
qzxXtOD9abl0ltl6HleoYKKfRUDzOBbxGfdYcaO9+hfI1v9ogGyBLHHYNJm6o5t/o0+maa38odU5
DfNmi8mfskT+NOY1TQLe8VSshxnLshz+C6GOVd588KPf5+t3K/K/ZTMFKQMonMfvmqvhcOA8Rmul
rwh0kThezG9Rxtmoh52zlfBRGfmn9FhTYq4aM2AdYtf3dMySi9D/pSt1IdH9ffIJnRCwj2cQJff3
/59oUyAptjnAjXK/4irDbJBOR50Un9igawNmau4MnXGsN8FutvRkQu0krsv6O/ZZskAbOGm5U7N8
S8RJ86h73FrDrxwnx0E0uwFh2qNBJYvXEwRtLUl0ZxXfosDpUMqNrX0cJcjAKgqPSw3hOcMj44Ca
vwcUmMy76PU5sk0UCMyINnOzE9IYmFX2zOzROJIWe+bQLLbSm6ekdDw623Aymx0Ngrpzm4RC8IBH
2J63zHqXUc7dCZRh2jCSNadpxGAi1luRlab2VSeorEJVnZPcOsAqwuxRsPAhGp4jPumyM7yPSz6w
OmeAxxnkqOQxNNq6SNzVYlrswPOdqsZ51Ub/YCKnP/hhVawbS/mrpUf3EDPaAbpTX31YMx4wkfz4
RT2yXe6a4DIAA42e8Ihmfv/cY4xElFhvSh8JeZgUF6KBkq01VzsWZU9pmtlqhOyy6mrEWmxpOuyY
pMA23niVfeQg7yMFGfcfOhk0NAfl2T/w3KLmnuvVNC5xIYNGMpCerHO3jTejoSDSxgOnHrGlVlkg
bMuDXQdmFViAgyovc7d6R8EdioCtQUp6dm99DgajmbzYjhAYErGpiuErkozkX9jlzf9gpeNi7mDn
ISzeft7frkhIRWYfMTf9BNYwes4YsU1yO2hk19aEv+6MekDcxz8lmbnrcpZTL/9bA0FMM49OC7SZ
K91tAHQp4xIP3T7VR9zOtU64Q+z/IjoOL+cwVdv/erBvGfNy458vN48tA+3CbGCHh/g3Dzjnf063
D/xrQYNJVznbYOyoqf3x1mAOShuveiHIaA4uog/kABnWdNO7qUDNB1+M9z6uEt5o2rmu23CdDuEv
bUqhWdmYRj02bVjScJulWDDICHB3oVk9B3HsHqR7XPYDXgOSW3mRgxodRJIlhhVbaS6l6RSV7PSr
iDw1vcRI9alDd9IPbaK7pXuYY3X1p3bmXSHimssuPLppPHDWaoexioqLEB+mVt69MPtq9snIgDx8
i03vw2uQkS2ARdVyJ0gphja81/dJ6RvrsgEB14LK+cOhUMUFZrxghrzObLLKxxiZ80JN2Wc5XuaO
AKAT3kMqfFx3IHnE6KSMyN8Lh+Xt2PSo+J3fLFiZ4I7fMU/mzMuAUydfYmJOd/FxMTEtQ5EQtmKR
oAGep9C7tvQlYt+H4w+HZckbzzwqq/ySciVv7Tp3cTWfTJ8qaCbDMS3FJ+jDW5pyHD1IFj9bhIGw
Q6Z8eGfm1RtpKBeGuJ/AsjAyEGPHNbFPrUU1MpNQlxFkOSt6Zjph43P7yeOe2UGZkw3ear+s3nLP
hSXdTSh/F6FLAHxw7FL0HhSIw22ibTAwwX4O1xMTVuuIllLY9ReZQLdc6mp7lvu4FaOqJGGGOrvj
e7SXK1FGz8sGPSZVpmKitDZ61yWIPUYY0TOfZQVKa7Kg8/I3hlPRKfU85AXEXLO9kKg8rPHcTiy0
GU7tLOk8FPj7w9LANtbONAvchfPT8zLIdyh/a9kNd8kBqEM/DXR2F7NVKslilAXpvCcyP7y4r/do
OzhuC3lanl25FROnunuV5Slv+RvA1a7GVneOfo7mB9fAhGJ8zwqKwYoMMhIrBK1MFBn0BxD/7e4C
fQMqokusGmcg6nqMbGWN9Yb17cNiqQIGIn0OJ8ZbS1gDgAFr7VgZ9vQSn0RzMdzE33EBXZeAhphZ
D+XHBI6yBqvC7f4zACCexQGugRb/8zJEmBC2KM+mkiRt/O4bQpUTdAnDpvJBTCxur7q1JLDE4Fs4
sVVHQ4pCS3dxLwU1Lq/akLdqUqR6+K+QH/4E2QczTGxobW0tQgyCS/XvCHkeOaJ2Wt6hqmUYgMzi
s1Fd3gTLiFMHe7opU3Lul12XzoC7IFXsE5sBrOfQ2CHJBvPETOgBhJqgvQUtt9LAyQn61vz7EEY4
8N2+OzRW9lxNKF2nPHjTQ1rDJsVC0DjBNWzRCrHLwVPdFee8aH5ow4iIznMxkcUjA30PK/G6Yyp0
nyTzPqvStVe3a37JekjODb6ApRbwdRySCrLITYbNt8gfo8+qvYycoz4Y5nNu52+wKiWgosrfOLNu
r7ZwT9ot716Z1si2OmadoY5JrEEnNmVOsZdx0W7cCpRw1rXXMJfHYqjtF2A1uzKeh4+lQEPK9vBf
rZkXxMc/3/59S7d8YduWsAkD+BvCZCrNHqYs79cWMAbORca3ySiMm6Fn1abD7k9f4Te7bN5ylPH0
IZHwvzoM2uCU9ae+oqkKIwZXNqd+iLXolagxTNzACacsM+hvYv2cWOKnqw1b+vfi1KCS5SpF8pmL
A+QoeAEJzYMvomBjY5TYeD2qcI0sjYPmKNRouf1G6HkYRfaGYYILkkfGu5wxy750Q3TN2a0jg+Gp
NSlXksk9tQVdizt6xiFKgHvM8uNECgFdwq3XZaiITsvYwsyTkeUPxazlDLukPpUqe+57BJhyft9b
1lvZa+mnGwgHIBGbTD8bqcUzjzHd93HxRUy0acuMwM3wpWgp/1xLWxuR87GAMJAV5JtAwJOyn9k2
T9tFp1KmdrCtMS67RTjul/tJP4MTliG+MpN1bvpPDa3wOiaWsaPa38WNS0gn5X0FVhFjA2nvY1Jv
ljFLP7oBjWdKchYSkSm6mTazzGVgYBHhd7YDf1qZhXrz47I7u8FPZbxVCYdHZHcWRKJVh7sfDROk
2Cdy3cadmBWji1akALRXmoxdWiZ1dTN9GcKuWht1ifFFC3fkmSwF5MIGhLKuzqOQj2X9uGxQtbLr
t6aWHH3h/yjxHa7zigxyiIpsuoL0ao9M9RXb8k8BzqiSZm02i0G1RQPKfjK0MWYjycmTTO1DUXPt
zXqdZUQXktOKErw/mtzqb4FTTqtCBum+1ovdJO07+19GjxGDXwb7iEuinkSR2SGJAo5RrGVdKt3q
V+7sJ22G7tdQR2g5QuPTTjiZg7O2pnrWukr+MRHjiCCpflHtsIkIENL0lioA3OymfrAOgTkHKVY5
0N7SST6ztv7ThDDv/1KDuJiSoNGZri9M0sL+VmH2OijOYWB4bw32dHLaLrgtH4CMpIz1Eok/xf7z
a8sftK7T7oSB8M/m8iIUc36KLU1xDboffz1/+d3y1L/+pr/+dOCKYR8iCCokBKFZ5TlgDRwC8dZI
oY1EmPmaVYnPG7iLnqeXz6+21kcfRRhd5i99PvHzkX89ZoiGPx/tuMVBz2FmJX7S3I0IA7QqDe8Y
e1EeY5ByD6lTadcMVcVjzFv7Hpp3THn2Y/mK2Zr5pbHE8+fDwzjruBB0ugX3rBXV3ioidY2KRl37
1GdYFhZje8L9uw/nry1/sDwEBbw9rJbfWshFQKgTFG6qq5VrdC/LgzUzvI5F0B0/HzX/xZ/PUlr6
x1KT/49/erk/87l+FuVYR6Fs//bp/zxsn7f/Pj/jH49Y8rz++uz6snv9+wP+6fH8jX9+xznr/Z8+
2S657w/1ux6ffzcqbf93Vtj8yP/XP/xvv5e/5fW/zkwzHd7K/3lo2sf37Ef0/f/MTFue8BmaZpEb
r9uEcZGxgDydJLT//mfWvGn8G19lE0D2GRMQ20JtOy/nCE3TvH8zTYH6DI0RMiWD2c4/UtM0wyNt
zRcODQ+XEyIa6/8nNo3AhFnV+9fpyXyCKA2H08VHeQb7UPzt9Ewnlru0p/jme0+w8MjWGN+qU849
vJOevgtD+eC22R11ItRWjJGQ7cxEEooeE6/NpY7hZOSjAaNE9M+BI9WmyiqNIJAvkAn3bQnoaJ7Q
rETX/0EY+waDIW2+AIljV0cOMIe4wMRtT6KgeKaWxnhImOSkD4h6nYCYcmzpK4uzd2KsfOn96iPR
avoVj9In09VvD0XbVHXZ9T1M5UBWoEpXJWGRrkX70TiklFfmd7uQ+kpMgIs8O9C2Az6ILUS0R14+
ebb9JFrKBxNiM4LCYdwOOjgO1bQX5gfpKR4qnGeo0plLA92zGfdb2FI3Veq2e90tuhdmBRz/Uv6m
MAh2mkDe5HHydY5FlYu81UzLaO21WE6AnIZMg0Zji4NY3MbCmvYDq9edVWQ/wMbJc9LLu27BXGkF
+ZNDBy2OqNhfEHANMOfldKt7/S3Xw/rZpS8pYzPbZmCEGo/nZmkbPWl4WNZ0y+6tsUi+K+Pn0MNS
rY/y4IVuf/ASHG4eZpN7pMZi3cI8WBffHT0btiY2ckmj/1GG+xo50U/maPRchRfe2rkiyUmK65VD
59yGP8Mx9q5Kt782cYWTY+7+K5RZmpc/txPSpzHWbrneNm8y89yDhwmPbw4VwATCUrH10kCJK/el
NSoWYrqe7lMPV1tBx7tXCf5OLSa7gTQ5rGWe2IUitjdaoClIanl9Da3A3Hp2AZmfyQBGWbvBdxwd
VDSoixEkOMa0XcmCb+tiyToVhROu8VDLpwwlOfdiB8P3CMwldVxQ9o1BE5fqT17g/wxbMHeiqI21
1VJk9T7mPUI/wYjHhG1Ezm9nwHWP7vb7ZE1MISUBTYE9o1UGCkGpWgRbVXnvKqd/Bdsfye53yixu
7dm4CyfWGxFcoSZx1Kv0GbIpj6lmgPeLDMAVqyrjDAmI/JDBjIBKnDWU/zc/rt8tX89em9a50pRF
T6qS+av7ZIjCXkcU5IfS7XQagcY/2Tk4kAKVmQrKLRK0b3To06Gs/LckNmFKg3cwbSIMYZPmlPvM
zRLW/o82wmWSBJFG0JhfXcK8qnY1HIxn1U/xuvSj6KuVDCBz3n32Oo/lA5qBeFUh4N3BCprs6mGx
P340cowfSLDM28CUdvkss8CwrDPmvJFV39F//fkoV2qHFqf19fMB9OnfzQFk0vIkvS3Asda447vW
mVZ5TXEPG0E8la4oMXuG7rlSMv3aBVcRyQ8To+kxNui5Y1Mw/0D7tTLbS1RUaLImzLDorl6clh1Q
4vpHt5S/fbNxsfm62fqDXFZ9xU3MRBCaEEChZ0C5PBByfb4fEY2vzami5B+tat2Gtw5h/g4wlwNJ
Bp9JabAk7e2dVJozi35+Rm7zM/YlQltXJww9gqeIR7PdxFa96fXktQrG706tV4fUfnc7lzntnAfd
IvSSbAzY/8bfUiMj9PePsgcNIixjAoOvY/w1ip3yGIMkvdrYRnvDSxEwsMkhuOdo2iAwHbK8RTTU
tkhI2mn7I+8amK2eNI4ICjYQOAg1KZWPIEOH6C2nbd0BOc3idjXG5CNP7jptPSYZxlMXgpWyo5gM
Xv/RSZRK5mSyS2mOCePAPJXviT4xjfLs3zETmW0qiYg3cWyoKEBgVKunsS7vWsL1QYzjwxxKRRbl
THaTo1oDPt7xdnUOsSp15ixAGofxa2ABSyn0BO5uB+0+xONLsMEqbrRv2Zj8TsICiQ0yXFIr1L0a
faSWAyrx0tAOyi3oU3wIZBmLIAUNvgyqb7XIxG2e93e5Fq1NIcUO+YXixzWDOmyOijb3nacp6p90
g/5UFdpHhOl6tnS8TznZx3hDtgmKkEOfGA9s1DDIGDKUTJzeuXNtcTZ+6UmI2085uXBR5EcIm3E3
D0ajthx+L3WmnJ1ZgrUmC/xWQ+DTjYEhZAFTn05NbDhlw5vmJ8Nqg1K1lBqabYO1XK76106T7wyA
us0k9bnXanHMDhyMLnZCJ+7stUOP6K1B0JlboxhMhPgbIxqIVA7WaSp7VsdPYVdWO588t1XKSINc
mH5jVPaqEAxZCnxZvNPjaeP5Eh+oV/2MsTiflM1dz/HJOhoEKGQfyZ0R2hdKFbUOJ6jwE2GFde+T
sDpiNLa18OTf2Uwx6y+5kop4IubRBs7EStDBaU8CQywteffRH2/7YCuKIeR8DN1VYcbOvrAb85rY
5jsiPYzVQ0VDbYgdLJCjZ0XibKRMkKQZHPOyvtT2qPYNSpMJq8zRWmEmU7tJwz0G+pNQah8Ck8g7
JjUX0buXXhDfYkBEXiPMaYtnA5FY4er5uY3g3cnA/xCIvkdJ0l8YqRLnxDjNWttw53bGJfITb60B
VV61ZKuvZdrhPtG/jSS2HEPLcpjstslMPiH0I52BYcZrRrrSLAnhnKeDP87Jla0NjqfK+HZ9AQZF
aXg7G9NdVcjc8WCWLO8NSVCef6tL4nBMS6XYRUzQQIBK3pyx+KXL4kXVLMX82jkon0Gl3jEsgPyz
ZxVjbFosC/tBi+8MKYJtY9OPoifLnDDZDoUJHI+ZDmpBOz17wp5Xr/F7UjZXhbeVQKch3qVThXtb
J0AqMn9rblfcieu+C187eP3Dbg311YrtL5l5riqP7jLuN3Y4Jhundeq1PwzxqRa+fQgctHgNdryk
7WnOweuvYFa8Fa5bPmRp4dXRf/i9052yvLiGRqodGtZbtR2dMUlPEW/mvAMN2XWlsxeyalYZ4fDW
hOTC6T0ulxrvZOqf0hy7jzegsSSX512RmofC44dUjVxbyCqbDGA9QTu8sSLXWOONiL5Z7KHGZJ8M
nfHGobKvnY4UcxulPAndYYhEAydSNKc92SMfeqLex3TDzJn9epX+KKsoIhsAYofGxBQ9M5VPcWz4
xfpsgvH3SuN/cxGmPHE75uJqv7SOWx3w/spKBHhy3HNTI3/vYggaVAAAL/EP2uZE22g5wAAHtRtZ
NnVB1G0kpu8TekQLg6zZ7FUdER8QjBdofuW1R2rSZahhdbLpEUQes1FNR99pfuuQYK0ZRTuRlz40
1Qb2Zv6CxBsWVhGHR8BhB2LhxWvRzcewXuzdxltnPkhZsDzPFCX5q6y8NZgnaD4h9AS7ia+oA5t7
zjm5Tpvaxq4a8q2nTH9GpqLCgj20Q7wWd+uAhaZhG/GBb71zkNjeXYyyu45YuNUktGtfwUQazfB5
+VDkWkY90H6bEp3Cuo9flg/abCyua0zpRqh3K4TU8qmZPxhexW17bHCji+YhKM5OmL6ZZBbcijkZ
wUr1lOyfv2N2bD0lrjtdXZoNJ3ePkpn0tgF8h9f/WupGvoFVZ7UxE7uoI5ODAZreACtj1ts8nMhr
L+hPnvrRaR7unGlC64YcLB9OlPI4X0POKKPxnlXou0+OM3pPIVP4p7GkynG8E2DeDdzW/No1TgQM
FbcZKfIWQ2fbulktCRlp/rR80qCQgMoixj14nujmMCOzAPmomCJQK8RzAifClbQEvBOendLaYTvD
FiAOVJoCHwkmBULKcjqY+MeAhfed0vDuQ75eoSls1lMsXFKK/PA9xJeZ6kgrWUXKox1q+kuedJwp
6XTySueahZZ/U+7kchgH4AKM8Ciqdy8b81tvRORUi6pZJ3CaVgZOiVWSkt1rcuvau1k0XENFBUyj
JN+1pI8vedUBeps/teC5kglIDJHUtAsu0ZJC7a7Z5m/aY+PglON4i3VLP3IdbiGeEuEMk2Q0Gzyl
bvNaejR2xR9D4b+pxjfkGk+ltovt6cEB/ZqiIIEncexQ26L8icsDBQDz8cT1gKld6RPZI3hhzEVr
trflwzj0/R4hGnN3SgEN0K5eU6gZA2+uJiKYB98HwCbdu8h5p0FMfbUbMA/fYkZa55TXHvLcqprr
d9TL6hVDx1PStd4Nr3i9zvUMA3FZViscWfa+jLRgDZvfevG81n8EfJPeLW5yAjI0OaJ/1IZx81OO
OmmxW2nk9EO3fSSdZfbbmPrgUSEF3Qsb2kjDbJtGJdx6o28xoafcd6P6PdDAZ6LRkY8ecMBR2EZJ
YEBDtgJSx2M22fK5zHLr3hX4qsJfA2L03tLYZmSHVFIJWB24Xb1viufMdi7MBccrC93iufQr60q/
dFk+y6Xgu/F+YxwNxI4fLz6zaty1vEui9aRAdpUJN6k8Qh/myP4BkqJeg/okFFwDQhoXvDkSEZ5G
B/iqhjnJ91O5t73ybEfJBSuIW4byq/Kp5WKb99k04SCCe1J5iVrJDMnZaJogdMJ628DPXbmV7pyg
k6CltqtvyjaTixFlzznUWWkaEia1ecMyqFaVEdg7H+3HhrSmXeh0cFp1YnMTEndG6DMcIAidBxes
muwUWNRondMSAm6WgI9kqLPqCK8Oo3yAI1iHKqqhoqrx30SohSaDIXL74XvZmYjjtzTLtdMwQebP
KlR/GgOOjTTTcx71uCcC+60pug+Cn8+RP0QHwBrfgxFblM/ifZ/xGq4GEfa0WD9cLCAbw1A/Gdqc
3YHjT3GQK5wLpyy0odvY09ewUg3aAQ/KSU7wDkzQpnaGZ1zpaWdrKxwxbxmZAyRofq1Jv9rW6R8y
kPql0xlQ5ibhTI7dJkczbN5feW1YzOXxd9Erc4stvqvYxA1PApUFfHeytZSHgLP0YfPgU58BOSAe
BBCLUTeTc0mCNTdi2Y0vk9liu+Kw2VCRHTDhwE6oMyix5EgKaSGNLuqv8dMAI90iH/A7RKhx5QbU
gUaggxeYkq0eY1DiWr9Gg0BUJoOeHcFN19H8I1dk4z3gm+8qOvLWMVec8PUucLdDW4+bGmvLVjfS
J39ynpyBHVXH3mo1NtWHsLBwqgoseDk69qGuMCM5HVvz1vwtMvlqGYQADTPGzJ7oY4zypy2Hw1ga
8Vr3wtcgg5po94znYxdQtCzK89higo6ZE1VNua6NKme7Vaz0tByhdQcIW1yfl2Eg28H07ojO+i20
7gA9YDjsJ09SWtMThx3PiaM42TZudxvC/lfXN/wEreZb105/INN6bk59HszYGcNYd1b/DOKbNjMA
l2TDHCUUE6tfpuR9UoHzxNLQTpOvBMG7q1GN0TY0elR+en0yXe+bL5Q4hhyV+7QT715dvk0udzRh
OR8BKS24j4c1etIv3A+qo63nIB0Sn5KMLkhQK9QO6GHvwsKyXBtQg0aNN1pSDdglhbybbbjVE8xP
zUTgm+zhlbfCJGu0e2P9iZbG7g9w3n/5ZJzuA8vdDV3xYikZ7XPJB37C5soLD9j9tcMkB3DWfggM
1qcckBacbOw683SOjIkhOIQQt5z+zUlCHcfc6K05lQ+IK1Ez5mMKGYoSIbZ2mosPrTMc7Uj/fm27
8BeiwkV2GWySLkGeEH4r4M7tlLUfy9Q4+VZ4jtP2oxq95BSN6RXylNaYP6AbkQeGzrqS+lc2vU9D
AcmTgIG5xhyOA90lkr3MeGFhwySQTDM9fhc+9EmbwpqrjU2gxwgKaaYxCP/0+SF10dQwyqL6zK8M
Z4t1UZgpJQRzBqmxumeqzCCQChFDWLcCOhrfCsV/gDZpC3P++/8i7MyWI1XaLPtEmDE6cBtAjJJC
s5S6wVJSinl2wOHpe5F/l53qY2XVN7IclEopAnD3/e299oJ3+LDUxCeg/nD9Sxq6V/sTNuNbjwsV
0Nt8jSmGC9xhliH28AnIGKNtgW+aYPCvlt0Wm0mOnJLHzkQlIvvzYm1PbHcGzKLiSyoYfEXZbxO5
774hucjcaG/Tn9p4XbZvaUM+Cv1Gn7uH0bEWCnkFGJKM5qmN8461uDWpPDdm+dPJnhs0re7s6o3T
+NF2V7rkCsujAqt8LpMIAi2JzFicgUdxfLUnHR9czLY80a37pJOfdebcjRt4U4ccNmyd2oC3djFY
gl2vo5dZWapvZOv3PqbBQRXs/VO7eFZFqEDp8LJqN1ZmyUPOkopk4vTFFDau9sLICn9qKUNlMYbU
nOpBFOaj39LLAkLZAnFdEXaKT4pZcdBlwrgdDfE4jEQxEgNPz9wvL8CisPDP8TMZ7c82y05pTl5V
pfNLYuv0ZqweDDAToRQZ9EW3flFW+cOb/bgQtGIh05CUQT7UolhCR1e3aVXfWYjQfpJyFyqdbzRV
9VnU88HKdfZhmh/aHgzvod3oRJpE42TP15bpmRBXdh5reSIYxG2d0+Eckw0oqEO01MLCtcGJjcGk
kdxCHlYGBVw5ZULblGdvKASBlcmlaL08bBNoDAyQSEvWKe6ZmUSVUfN0LotbfZErYClCsNrsdody
Kc5G00d5jdTfEKs+sSJagaM/gvG0KfsakRyk/xsT9gvHO5hEMSwf4IuRAWSdY9uZynnG7m7fgZyy
78oG9NPYajZdGpyyLSejcI0ywbpTn8zf1QbOIP7sRoU5UF9FB8Ju8V+dzz4jMLQZ1qKkp6sRg2Hi
oMkUnjMHho0erLeXptflQ1YXf4RrLLfih4j/zm05BiTVWke+QyuHJeoLKKjbEbV9w0yj387znk7d
j2Xa9gLMHtyyFdcZlJjW+lbkQK8i/ZrQC5cDNpCUOek4ucNKaD/WwOoMz9UDQdLb5YguiPgDZprc
bmy9aWa49CPQrsK8TprDJEHDE15clbTphVcpHuLVkzuOG/DXe87BK4upTNr8qnVCC2s1Uztkfoi6
Kc7IidqZ2jVXWy6Yxqq9VP5P0cQ6bo1GBI1yicV0Lz7C3s4hBnakmIhqg+UhZk9ns6/H1/cAHOV3
VblfHZpLNIMbq8AtxI7+vLq6vuc6vY11z4LwgRWZpPN41lYPqBNQ/r/XL2PpD6rH9ky5fxHygIfT
5s3BwFPEuLIkG0tRkKes72xxtzjGGjY27xAlMSNTkikVX420ht069NfcQWoz1gYvSZdzAjQZbDKw
zsbyrahnM+hb66EW60duXMwlxgyUfi2F+zuvB/0WstMvxnLUhHt4w9pm/qb4AhvtDirXiizPicgA
+9zQJ8ImgkeIoQMjmRsy2zraoseWka2jtcVO/SnjMtpqgCsc373GUTj3P9pxuZeuyWQZR1Rb+q+x
g+ilr58yBtA5++KhK89QtrabgCAv0z6XOTsj4bzsNFi2nIYX1B1iNA8YhqtIeuW3y7V0Y4tLJkct
gOIfVeP4aGV6egtqCS+jlh7YNp6A7wyYARymQt570sPZabFLTIq62Ml0OEi3n7XlkpByGosYp/5Q
dRNHI9znY1wFcMf8sHKehF6q+3qxf5n5nARa7b0YY94Ec4cXydXcoCDahthpMyxyUoTYNly3oikG
ehsfHJaRUyFAjn1/d8p8hyt17gCsL49mMxRnG1hXvjb9JZY1Uz3xWdoEDzIX27wGIdjo3/JR2Kel
HOo9aLHndi3w+2r+BwbRN6LMNDHo6q3N0XoRqXZxpb2qOHubBre50YmgRwB8dtW8cYLL/E7aWPwS
UaTBjGmgn0SxrxfWnRancYK1wFjNJ6ryLtlqTw/msO+z+FnvqCduadXZLfVqkbyj6jLWL9hN2PK5
9sNg5pTAieVpmI3yfsJlkZfabp5A9XhpCfPE5CEk85Y3Na5wX4hTnvdzkDvGZ2qwg0hqcnK9eSqx
sexWE5q1DlfWdKrA4xyYrhKFGjZHqPvDi4JyObXzJzgj8vqS81ujJxSO42Ai1yP0cCptSrFH8Yby
/2wkVXbnS+8W5QUBf03Z67nxvnQbfYfqK/ZQ6mgr819A1OJTFeuV+p+zY4G5AsiQ79J2dXZ1PJkh
weXQ1Tvz5Gc15mLzAac8hhDbZj45Qk5PG8Cljhjee085t2tnnNwBqoPurTvFVqZmOrMvMbljfHsC
6/daJoVgEFANCEHdc5KoK8sLtWDuxNlPe3XTEisM7xIjxSKIG6tGOxx82gfro5STi6hJuL6Yh5kY
4U1HpeiDzXCDtDpURW2g6iNDhuOCh5NBVB6Lnv7RpsUdB+uZ5uROUXNDnUtSaBdbrO8sHECttbMF
ZccTZvsqivnsFDyj7a5owtaiF8Rt39J6LaNlcnG0VR0aCzjU2HOfN2uuqWf+k3LsPRI5MY2+/Ynt
knmuVZfh7GIfZYd35TnQJkkH1tEyTz33TKZSatdqHJdZqmjelcxNpgrh259Xzk/Ok+HN4nVSw0c8
DcBC6+atdqrHBc5G3qd7h5d1D5ze3C9meQMeuQ+q+dxBBvk7DuO204YgidxFcUStCd4QK3/kCNDs
DJjvD7E5bGw7Fm4qiXe65lybpc4e1KoZ544FbEOvYX19Kqv41RilOMypCIx25uld8rB3Ru0qUqiE
MV5/zPXFEiWMYKbeeWUZrPENWefMJ5YE4ZD+btX+mNJ3D96o3+dIsqhDkhqOrqp2ICAvSSsQfRgn
r0M2hlNVX/XKAtaJkRof1UWs6bEvqMbuDIuAS04DXym+fTqhA+cI+VncwY/Bhw00L7TX/MWruyjR
zO6tkpzUAYXeggs3bxNbXofcLi/T0lP3avSHLUUX8VaDaAapkI8N2z3PJVbfrU99XL6sPUd1LQW7
jXDlRAacdAKX9kMVH0XjP4KXoDkj635K+x3YtkSNv59hsjhVgWRiUSyeIRTrkNS7faNrHZ1RxVef
aYdphLVH4YcTr3/IzrG/9eCLu1m8Q5lid+Tl4IOwcdK29JMVIGN0Q2dPYPqhsazHZGzEfTcsZ75n
Sy7unoXsEzYJVR4T9SfVTEKmbLQ73eHVmqhsFYCrg1mnvipZ+vLQbU2bGenDUkLP01KsdLBTTcxx
+TLeJ0v1jq3xDxEQzlxdaGFOfnPEI+P7fTrwwJe2C/2bhOXOENltl2OLRheNoLlAIrE0JqSq+9MR
ssvHnJrhmu2xhpigMu2PymoQFxozbIBU3m7yRm+PEjJfmlGbeJsPvlC0ioP5DsfXZcXvsFKo0iTD
q9+gEDHrrS7NUu0Xd3wvrPk5a+DbTw0XHqbicmd96iU2/cGdCfyiSRBn7/eJNz1aeJdo1LI8NjHn
AYBDkONLOAJg2dmDsO9N4t2Yfp1DPGMUpsJKxwBdZJCrTow2QaTV3JvIhNRbq5uFasiza/+myOBI
ygBZeOBnyS3n2/cg+46zYm68Uldsih0ylBFSw4SvdrXof/DrrS/ZvV+IQGp6d8fpmZEcBEFqSIS9
9U19L1RcB6L9kD3MI8/OVegBr6p8tOhpos9q7k7dYD7rRgPgr6G8IhXcOHOtyhOgSHHlOsAUmP6k
bsOPO63QQ3pRsrHLx4eifdG4TyvvFE8Cn0Kz/Oan4s+56eKQNknwCR0lKLAxJCYPumB/pFYz8bcC
yAN0SLio8Hle3nvQf0iZ6+qA9xiwSuvTDazxqPcX7dwu2sWM0eE1HzHCSGpmw60dLrUPzSQzCPSU
odTplZ2tfDhh9/uqklqFlrDh0rYEZToTELk+nyZreiNu7eNPN7t9ZvMAleuN47iB1QM+HHXi3brV
/3IrnZ1MMQVd6aU0MolD0rtXRsnmCa/sBlN1TyRuf6uadzkVdJgvDr3YsfmsGfl1VTdaR8ElvAhv
j/MPd799oriatiySfkI7Q4EYsNL7AAmSK+yS9bDgJMLqStvbjDpQyuq2XrPnYlogezacGclni5vY
h1lldvcTNK1H1bdEJdOqD8rNLd3VCp6sD9hf2Tio0c5cdjKgQtmP9YG9/h4GmyVeX57yimxtTeYZ
fd7Wo7HGfgVSGcYuwBPCDHgeesdidGt3kYLVifAxMZPFjF/Xd50FLR0laScvcrLvBh/g51qsYVbx
SsCHA+2OjLujnedeq60SW7Kv7wZEEGRHqOqW1DNSzi7d8z2kVDSBfG9C3Q8Hp3kEIwQevmQ+zyJJ
411/cOBdYZaeMnwOxuMKzz5E64yk2fd7t8sgfLH9kI5L2LYxv7Z+5X1h7S3cdw9yxgtfOzhE+II6
jtRjvUyhprQycHO3DrDmfyurfEBnKI7mat7nfrLu0GhRacr+t2KSh4VKv2s70KSQgnt96A5TYwqY
1OOEybplezDnR6jC0xGGRstxFPdtXhpPS8drUU3PfHYdOTPYVNtGavYIHYS6W55id3hd9eq+93Gl
iYpMmTQOmjkBLskdEih2fdRL+2JlyxW6Lits+bRIe++7JHXtzsP73tONMXNtOsBYG869I3VC6UiX
gDJaP0i6hxnPkI8968Vs60ebylUcyHUVbTwFBhWvMTaagCbQeWzIAkI54ZBnfsyUpJWimncosllk
5v5xKcUd4JcuhJYPHd099UTPmDprdEk5jRPacnlnpdl5TncXp3XzoIG3MSW70XVhPpBLlAUgRBct
pY5uMg2fgd9QHTxvQjpOiycMKRZzSPj0hCbP6WqpJxrQdtOwolQ22f1CRRXVX2mYdHHxNQCh2/jG
290wmjhcyQhx165nsx4ECTXc165R7RhQVfdNcfGl6fPF+/Ge3oZXY+6J5Andu+irxdOvA8I7JBnD
MOIDWcsjIa+4IVXW95/zUtzawFxe7TUWh7S2xCHOlu5hravfSPd4TfLHvx/qJN1DffP2nrUVVXpJ
ep6JkIb8bO5NbEv35u+v/n6Acm1Ebs6o9V9/8a/f/v1k2/qyPOTPf/7531/961PbyluDjBcJn/z/
83/965PxRMlzvw7RP5+GOfz/fnP//NnffzV1HFZR1Zb9v/7iX18znoiRGXL8/T992hZz+m8/epH1
51qgDP1Pn/vPn9FpHYdEOtm5/q8/zt/v5EYtM0/E//UTG2haAZaC+P/z+vRGMwK1LM7//Iz/vD7/
/FltDg90wUJ2k87NbObOTZ9RewqKjN8vsbRO8dD+52+LwnJu/v45VnjL289l3wWc+2GqapwOCnta
A0zr6YsUGa0Z0kiOf3+7cJIybYwq2thhl5kaP2y9sqKZvImK2Ip/4uxxwSqLd6p+N5kqH92RWp9p
fnEHVd6PxlwdgEw7oF8n8ulYYuy18CIh6/RdgxDTO2vxCQjKDGCxG7fQYK07GbdNUCwYqZJOe3El
ZQqKffSdk5v1Ux5j/HQI8hmKpjZ3oboH5cTbQTPeYZoSrylnqLBdkEuLnpCAGHOGp81wsdWT8LPk
O2cYolN3MLtmAW0LJQ/l76iW6gSp5sONN75GEdLdCNXT+KRR27m4SZOy9XY6SEDrgaBBdlrNTLyS
A0IPQhM62hNrPY+1Tdkpx1dUW/yd3c7PqUaRopnRKMxH5QKMSSpGYEW9rYqdBFUkv9n7WKe8Y0+A
9YbAN9YLlWrvqWi+VkMnqqGyhD0utGgLbREIXn1iPoMHNWe0XmVasDBEoVtu3Zvz9AmyHdgQlArN
PPRwQtEaMc/YWeiP9Q6jr4M4pBcRvs/4zJhgIVRhorj1kNDcOWeHcrKt9Y+cTLDhuv6ecQRU3NS9
yAbOiCO8vjpo5jFh5RzTfao/pGu59fdCT8OlhA8HLBCGjBRTwoq8gVyKL+8rh7QQ5CTM9/1oRLpi
DXZjZzx2bNQj4gqCNZ1NCVS8i7IFX47RD1Y0oi7xnIRDjsQN5uLdEiMvXs/8YFkGHfZUgp93LNeI
uXfkz/47HY6MLIcSvwRtQ+VnZtGBkwga2/v07IBmMy33lDEz8OKKrAyq65ltWbxhSJR90VCejqm0
j5ppfOD60C9eM4ZoR/idVrcJR+2hyxUjHyFOVAMl+4JJDVVjb0slm1tXw2BJDGcOR9nfLy5OkBH4
BisCpfOQo7SdSMqNybfucp+9FSsdi0wgy2TeG/H6npUmACDZHzS7fIZrfstB8YgfvNxhAvqztJt/
I8PWlrbaEKa+p3b+3DeRSOR88edroXX12TLM57rizDoNEnnCt/ewNebZpouoTIwje/GdX9Og1HVu
uRsHPJBF5vy4dqlz4W6UikYnI6Po5Vg0PWAAgtdKsmVs6y8ih80p1ZPHteXnIT5Ic7hpX9lBlDUr
q2oQUvixaFOyoyGrjBDowQEv9BKMiixTx0w2ygzroSsmDcZSimFw+pHDogK2eTgoOqPY+XpbnunB
kbxjocpLJxjrTN9nWzUioEaLvCBwPLMkosIpjU6EZ6M1sHM1xt2Qg1XyekLVOGzo+NHQwfJi9vfL
wB2QbOz9oZL37ajdcW3X+zLtjnIemKBbzRvwuxiYcHtXOtBfe8GmxyClD08YKLw5jjd6ZUc2syi3
dZKotvJP2gPCiYYt1DLFkJ2jq0AW7JL1nXLJNHBT9l+e6B9bDRlGh2MOwK8L58Q0gwNMJ5CRGKoI
FOef49h/uRX1pQYpMCZbJHJkntGwwpO38RnTL4scqH14d7Fl7DLmQMRiaGYbG/z5wO6/xlHqh/EU
J657O5Z+1AkMtzDqs0BUcrjExaNQ5XIe0WpCpD4Bo+3eZ5IacGJZj5Ntf09S/iLRuPNmtmD0hZg8
aVQ4+j1wUEldzQRsW5QKEE92q2OPBmOYvWpqfCsoao770dqDGnwFhPfFYfGrnP6W94CH8YhfmxOC
KFU5rTenYCEThOTa2ws1elEjrmy/GRCuVcsBuqa2qpigaNOMBCglLCxIaXgdGse12PsLd0ecjtTZ
dpU18zLSvkU16tIMf7ZvZRT1m92vH0ad1JuhAdnUYKwM6EgVMHaKOTv3JYA6/ucFsd366jIq9IBp
PVFJAXQ19Si4zEKrfUy9tYnMZHyqtU00hQbHPajz/zofo/Opyj+JPn9qOj56o+TxiC0J+GBAnRz6
MKXdHKC55l2JN7TT7UirsySKp24PWq87JpbxRusMPFVPEmVLsPlMhOHDOcdHnUpkbpE/T376OAmB
ebXjMdkITAX6cD8Z6nUpKgQm3WYCm90yeknfiw7DjWXR0UPW1GkGmylSFLsC/lOqxkMrqKjo4MlS
iIxFyDDfhowTg4bJSlpf7tx/DBp9hlVDaCBR8YFZQssMNnlua6YtbjFjih29L+Zr6EuOOE6bNpWL
fVvhP8DmcIVw7l5SD/QPlNs2glXDa+E76tJXfhIldX7qeegd+3KMYHC96Abi18oaF5qYSEs0en7n
sMXQhx9q58yI2Xd5A/mRPC9qhssAANMXxFR5UySdcTTUGRFY7YbJQCGbvEPnwZMZDc6EZA1DT4Oy
Z/sU/0nniap7JpJtW5x6Csa4NxEm8+YPpwtO3j2WMaBooZv6t2U6pEAGuElVrIGYBIbjLnl+kG79
YsyTdyxy+8YngpYNcx9YI5Y8jKiojthpPYhDtOHy+o6n2ubU3gICoiltDoqmjXrdcw/rIiHltv1b
xR0eQqTrA32djwmCkUxt/z4XzZ6Je8wpRBU3ipMZZzXQYT0jOTISvL+jE0zCvmJv5EgPz+/iZemL
lr3KJS543KU8l+d+k2apj9ZAxOzKttBuaQ4bCRvHHx4Et4PwNeZpLfJzMtkwa7FfD7mLeybWvhtH
/+xKM76wfR92PVhFTHWg9Dj0gdh8afrswSqdj+0Zv6Ke7Im6akesWeC/5F0lnCemKqQzLW+rPmTi
ndGsfYwZsClKICJ/oMF01uxzY+rW0e7dV21j0rWTuey0zrzJTGxG3XiX4IIHEi/CicFa4BQNDXWs
MXYbdRW7OekUB0ckOnsOWCdjK1/r2FY0aPHfXey+KoMlHhJa7xQy54T+xTZ7DPpRnrp6po3C4Vmh
PFAo3VtpccAH5oAHtSJHsIIkGbdvYmqWI3mNE+v7QrC1+0Xq2dt1k/O16u27l7RYcuifUe6pShiU
NPTd4ks9Ng6m9jk1fnNJ4KZzHwwxqDd2L8x/fZyFZbJ850zokO385TnH6d7aVhb2newimeonxcEw
cmDz0NZGi1EPJyKHNeUy7iP/yiiyFt2dKrLxkvMFAmRohe8KFALyE4zC3YTMjkzC+9G0qLNV8q43
Mz7rwqT/V6EqlG3kDWUPYEixRokZAdHF9nIqn1IxcMms0Pkgmf0xJ7h7vnJBLpeR1U/OgdjdL4nE
r62QC3WHPsVpdJODS4n2rhhyUj4HbfLvMAJqSVXed43/kInpvVktk85ptlhCbuzCsgJ+DZs22Xwy
i1bFQefb9xfZlRbk+9TZVeOPCdAIxKd7o1t2c3QlaWJ2iFdqrpKDWU4X3hjt5OmHxUn6e6RGLPBm
JFxKTLL+Ma8L3gKj1A+pyhiowc9dexQkskQ27c+JDNJM3yHTULbLVjsopt/tYOUod+LVLMS9RQiC
fjob0kMTR3Ve/GJooc6T1u9BMFTHmNWgktMprRxj1zU8OOxeNucCDss+gcBr4f89Z1nbnP/+ymxT
70Qn4d/fWJq4S6Rn7d1EAytl07u3ae2ogUM6nUHZLnSYnOEicpYYmxS9lokvWXdqhFhJImk3aBM1
zezubAJaqdHXDLM7//1gtlp3LlYHcghV5pZTnSELWqP5U8ux3dddGy5JvMkm1RQ6rjOzLyy7s83e
5mxQaRGB8fyjlb2gxMn/KIaZAkt9ecgz7MNlhhjsLRh8tn9Cc3r7nw95WVPzJZhWS3y7Z8NxXwx9
XsiP02wDQSSPciujZ5fvnT21iwQl10WPCmznaRJfuTLkJtNwDtleMz+G77xqRFA4kCxBDSTujE6E
KZl6+J0DvOHcuvjIM8/8WhQUnRjKEpCwDXba0IXnGOe+mEk2z/TqSaNCn/WYY0vPyUDbknOuCjyZ
eSOZnLo+RCWDyQwNsuwe/HXige9Sp7LJQjh1PtWMEO4vI4B6d1a7fOY8lzouI0CTAqg45jnmsNsJ
LRvmSjsIxCOHPmSThF2B+SQXHIFLPOxpVn7lFcNaaYgv3ZdXkYG+Ki3foIpxevKNCZ+noAStsXnA
YqQ6mYqKr4WttzceiYlKhkynwVhvdBb+yueZmJT5TW5RYJ4l495J+y/TSh9RpL4wIGpsdHvo9BRS
65nOPlXxYJ3K14pc4TLn79UJgs4hG8FpdRAvaBhkVffHb8LY2cnWvkeutWgW+CYz0CKr57uI+nkT
5pJFfvSIN/lkGch04WekUaZg6h6RAcwISq3OXlYO21b0e92/hdLTXfxaYjFyyODYsXWNbZqEdK4U
CpEYti4YQACi0FxnP85LPexsovChrVVDUCKiNwvLTiZJAo7c0ONavdazCIfVHXZeQ1fINmXUZY41
aCyf08T+GswbO3WLvz/n5JKyWHsbUBt7ZyEcVtuxfNI899VoV7YW7AfrwXzF4t8AaZ/PzVwgnknr
yBz4NTYmbad55lbNld3iRUps2jQ9rIYFFsIaXnG4Thi1HJ05OVi9Xdtb1DDiZuRhOtNcWJKBBeBt
GG65d9zxz4jBODTm/JBrQ0uzDZ2FSZVwTJz6i1aOXbDI5ZaCwMXKI9fUv+iLx1QaN8VpZYfXlOZz
gg/l2UCobRX4gkanSEe4PMqZa9TDfM4Xuw6ylh+T5ol3aVCwa7XfnFsp+hz8fa5KF8PdimBdG1ko
dl637fBU+ShnLscpA+4BE7EIxo0InPqbWpFRS5JoUes5fWSa623SDbCy8Yibi+eA4SG5KW4cV74p
c2bK1AMx6GymKCM6pI8NdNrGnXbbgJfksjQW34SLG7WGmKKqp9krRiLLOaiekvJidInLzMVtDmx5
cAux59p7RceFZCC3rDB2QqhI75ieqXhs09dJ76ubRnssG+XsIBTdDF7/B7fRkysyKgiXHwZkA0YD
Tpdtc08xygc+eOZMmfPR2hBtE7vb+lrFOxM6Moo6UxA5VU44eAUWVJFfTR8cEYVXCEBehRWlL0I7
A6QnwEXmAxoLLxKRg4om6NVpcPgmR10jn5uN8cDGxzyOoMwOrVoPg9FeU5+sU+7J5Zg08R1nLe+o
ocIBfz0wEbMCv+PUk5fASVqmvVz4VGDw0DGa5hfh8wGbqHRPmgJegE68WV1ZP3hNFW18Yb5fCkCc
VmcwAWVjzwO32sN6dS3Gt0nDvN0WHILBCH0PhhUsgg2VoNd9XzSYHhsB/GkomJmU5RATI2QnStMH
xj2mBx1+vtqG22QAtffZ6gJJ4+motDksoG9QuwNhCewariIG68t08fDk7aSVn1ONrV9TkZyypCLc
1wgkRE4J11Gk/r5FADm12KjG3j9qa3paLa09zGOJdbrCiMI5aQkTZZd7qBjshObsD0yQ+mBP9sKK
tvaoTp17O9Q46FuPgb/oe3fvrUV+0IySSKCP+cLtaUmiYqA2zSeDCYffe9h+1kVA8PpWyjPOkhdT
5dBYKvJeBeZ+9lygzuluvaZF5QfDZhUGiDj7P+zorqPFoyKuJwq2WI/PtgkAaTSGz5jR9X7tvBdt
bPR739QeU3lp2aMFWg4E2KfWIDSV4R0NU71vietsnAhPskhrCa+L71Ne1Pf1u2Nbt3ky4W3OrJM2
Dx8d6/YLuk4azlJfr2KeGdPKMmRKGuJB9E5U2bx6tSI812mwWlf1VOqEcXRwNTpbqIiszz2NUe9x
vB4b9UZVgX5ymTmx5eCgzf6UNcfHkY8zBfQg1oH6GPPO3zmKWC6PShA11hrSc/hTSEL+61Q+Il3M
3Eac/UiFOmEmT5Y98nSf7n3PvhYttgxQR5QypKkTrV58U1aIiMSnmhJSJYasIwFNoqXFVXYpzr4q
P05Lx22QgGiPG/IFc75WB9nhgkswuftqq8GQxi8ng2vdeHbk8YUl2t5pGN0nov13o2Ip1Dca5Kov
OKvtOZgy1iH+AX5EGPpult6Y8/q05PYBS5QV5vrbjBuZxptCD3Iw1Z1TMLzuzPxmHnO2Km2Lqqu0
T7rY4p0mmMWj2DwiWfJdddUl5TWP7Kn7GlvnOI64QC3TuDctMsjgXOjew+q0YzuWH5wBldvHTjwW
5nfbJR9YE0xCiDY7jYXwas/OWR0ILLOTFPBYevZtuHjiJERmuBkVeINerd++hqKd+tTp1VPS3olm
ue3MN1ADcShAGVjeXZ51RVTUjQqy3Pre3rIxc3nGQmNFhhvJjMvsUfjOyTRtLYpbFvfMwmlUlBjN
sdXi7X3t8VD33VpFeQIWLpft7QgEOnDcXg8PS9bjIDcW88iBBcLmh1C42nou0aDEuLqkfXZXelxJ
Ld0yxC/sF8Meerhjq3FWVvVGGw9giz5HyShsYMkqvxSqvCaN9W2OFT9Ht3wDCOXM5M3c8r7HIdKY
f6/SBQwL8W3E9mljoy5KzN2EM39L3W4OzYpO5nQeHHECjzvhIhUP3eYWoaBTrQI50I18ykaDtAUY
RqjIZihBFtpLfCCGMxcduj34OMPJA4m50mi0lUS0Dxeu1z/naXZxdGoYQLTlWnVURwDxo4cchzcH
aJ7Xk595hzq7rkNc3c6uvwevWGCALnsMbQdofwejVO2uw2W5r5qyDqEac+qYzua24f/7IXaW//rt
goCJ5fqE0LGCdFh/r5UiNZAan7zt+VVmxnDIFFt3aobanWUWLLcTq/KMREiLXjSJ8U9tcPvZyv3t
aJCBkiI+NtxW0L0pOTFZVDyOFFhu9i0PxD2F0GTiDskkK0YWNagvDYVU9M5xLZO/kZqGEkEYpf5s
XvxxxksgUgwpuXYvxQyqrv5GYr66hYV9fLY/er2/bWxv3s1VDU15ieES/B5MBD49HqhpH6EMj/hh
PKlRTrmkO2M2H6kheJtMkPdrq9WRLvqbhVphWjtSHsZqPAusOKuTa9HEYhmsXnJqMDrRl4wZMNZu
B8cI3daywnRrpWAW/EfZDEJJfHSbuPJb6wwgrOI2VfaX0S+w3dYXir1pw8vLm9wju5VNLbFTk7tu
srdVKsZNrBniiOQFboVFwIzzOOqourrpwFJNJurQKpdTnbYp0WgC4RluQVCfKtIg2bH6vK4uOzCD
4b0HJMskrpGP2UAIpHuwdeeHfnQMxrP5MtRUk2pm8Tz6v+uizECBYNQpEN2Z3Iuo4pAYIIS/piUU
qkJS78NNdXbNs+eSlZkUkBdyvjeVGPZmquhy+XJtrJjdSBFzaz1rMXJT5c1s521vmxaEDNmZj9Va
ftIHdvoildpumK0FXCIea/So3ewoFAqt3Zs1/uh6hPHFCamCF5JrpsN8GDVOtf6DwuYeyWRiroK8
no44D73K8g+gTjirEeZeV8JHc/0Yp4yf9Y6REzFWhdfTHbYPl3yC+l2bULedEUaoarIyhL23Bprd
3qd9W5yT3t8jlpV36dAdnc3amvbiLEyCAc00Hk3RU1VYJ29SkmAdmY/txTS/tfb4TWFmbfGEJ2Pm
sdY+pA0V8E7xALuKDHzJA71qPxYT39L/oe48lmPHsiv6K4oeCx24wMUFMNBA6S2T3k0QtPDe4+u1
wNetV6pQh6SQJhpUBZOPTJKZMMfsvXalmUCRG/1Qd71F9PQYL4ckA5fOYELF2TnqjHidMSvux4Fb
5Y8q7LbW+naP6eLkk0FMtQrAK5SNf+Sm7h81M0up7IS9qEZlHwaMSaKO2kMxJTexyOptqqvj6Phw
DxOdjNU0WQkdF2VpGNtSjWwXcRaF6aVk2baohjI8BOS5ho53b0alte07IlqncfSJOcN6k2jwdiui
brZRHsD4YZpm4Orax5Z1awKWW9QFDXk7oEUOu35uD2HlUqxEnrghBf0umfxDjzKH+jfExWkWJ2wh
1vrkG/ZbHpDLLUftOjNfLS0l+pPkNhxLs56BeDwATg9VxoDGTYBtQ2UblhBnuNRSgMxnOMZAGCyO
gdlcYMoYsCQBSlRoumfBRas+I4fkVlfm6MK8RWr15g3xBF7INis0ergz/ruOpqmPesxlZf+UDpwX
uZOs2QFqS7MvYOsU/d5siie0Ud9p52X7yrsTXu8tG7i2wqu1lVfQQ7um6c/uOffsBdB4jRu0ytiK
JMZffWCoprfwUV1zTNfhuk7HbYMVEnEnjE+d+osderjtDW1h12Wx6UIFKNvjylAWcJ/NkSnpiI0y
M8U+chgQ+IO5s/yGO/fYn9tCXRm8f6wSwZ7nOZUQcD72Yy5EUH1g02eNIfnIeJXSIboA5qUjI9TA
9aHlDspCND/FK3bEJgwHhjBJZuBR5xqTRogGM0lMijdLtRzKTbhsoPuGj3H2iPbevANnJxnmMYvR
AuWM5geftoRygTdqhU+2WsahVhJzgJ8lZa4soCqVxK14VfU6pFa5CyHZZBpe7TYeH7rReB69kMgo
oJd94T43ZtnCAyAOSMrk3HhDeoTpg7cCkaIYWXE22KcW2ANfMMztkpycIbjQZwwt/ibndFnColrp
VkTIEW2mJootJQYx0UhnKDVxGERZd7Jq2yKnZxuxYKTupLZKiEdrBp8GDJ9ppwy2QP00wudy35hJ
crzj+S4H5wkBqALLwWowME9hcWrQMa/AVK+akENo5M6leTUMT+r/weLSWRrdK6Cu22iEW5tnV56g
TWAOdRXr8OXjGDowlw2c0CwtorOI1bk2xmwnxbDzMtYQLTHgq8YIzsCajGMdmIQ0ZVtAe7Ry5N0g
492ZmZ+spNVEnOfUpxob9DkyJmyIf8XT5HM5Juqn41jUGrTpctKZDEdouYzxqvRYFA5OJdZZjM2+
hzeLom1dG+q9rqpqa9pLeLTtoRV3OOQxlsCjhnaMyChEkaW54SklJ8WNA3inTrAPW+d2bBvO3TC4
HjERclXNsFFwMsgB1kdiceNNiJiJmHbMvRg3Qq94pHMzl04NzNx2r0b2love559kW4pNR8zaxgKN
lWgmYxHGXb34IiT0iYvaAv8xdCuL9BoPPSDSDhwXEVECbN4QBrRganOm+yzr7JGI8xzleXUyA+A4
bu5c6ymclhqfLtp6XJQCdXcowhsCz19jNwG8pUy8MB5k/lbfENMyy6ILVO9uve5jGsPcQzSBmnnH
sPyhEJO7Absz7nuQEunFzbxPi1ElYwSE+FGQ3TUFQ6u2mMpllI0Xh4Ntrenps5ruvAEwopt9TVHw
mswHK0nZBRMSZhcE2S4NX95UpHTAsZkxCnLVG4G9Hz1s6QqvkqoZF9kgJtcSPUigR7jEYSmtyjF4
swygE5U5uUshtsEEiWtsnRPMoM+oKB8bTe6IaRj3HQVc2flbJKNYBRrcyED02V07j4TYYZw1hEB6
MfukGyiini8eYruHOQs0y8vvR7JYjsQM39SNwHMAYn/hNReDsFcahQrlx8jksuxu2R4/enbfLapo
pMMGdxFXEkhOauL9oHeYT6n7NK0E9jj/iRJqONcYPwcLVtEQfRjVgHoy44rjjal5kSBuva3JXYWq
UHc3lqgezVjFpPWWFPXFyC0jart3WohyBVVpROgPcEqgTeciSzYT0TJ6VLP+zXf1FBK5QRhN2lTe
OhVxv0B8s8UbwnrHTViEocqF3zNuuoGEV63Gi+ViTzJ00hAYTobIF7ybJmuWk6EsBp570ZTF0fPm
W28ZQT1t3m3NuYm88FSj+NqJsAb2x6qRscmxV2raR6R0uNN46UV/q6LkQCbbnP2i61sZ6jsrTK6c
JlqGsabtDCpC+jyVrhTOxLHCY1hWdbLztWKRTw1Ros3kggTnAh1L/N1cAgKk+W51REx6iKiNsZBY
244CcQFv5QAeBd6x7TGFMGfwKzCnmtYSd4j00EEO9LTcWEy4ZgghVYWpc9KnJf20tsym2trQ3C6D
0iiwlXwVcI9gwIPtH2X+7Roh0Ug2Z1hn+PvAYvKZltx2rZqFjIPTZGm8s5u893RttkWwYLSlA5qN
X8yYvH1dEvBeYlhmWRruXEhXObr1hdusHA7bX8+ix/24wIbAZDSluvdJR18GasA/ovO6+5cMqsie
zhO1O7ZX7Pq8zMDGUttloCcFJyvrJ+TWVpk+C68U+FIU1utQ7rtuugsLxvCl8t5diWepLVvEZSha
60D3cGvBApIdK/5MOGBnuVBz7xlpb5harvWEmsCFaYOZxONu6KND11t1BJY1S2pfWBzoO1txF7DD
qVjS5jFlRe+m95fKdS5tBJ9HjA0xFH1+bRAqaerMscCeLVKu3lMBtsQzqVu4T69NGI6eNhbrYLoA
pFiWNdsojJ9PDhtXHtVctxsU7K62HQrLwvAYXDGEZN5VQs0rCuo30AWs+ijust6D5hBKILgWe5tP
/o5oaWgYCmPXC5bDm1+ee8Z0FK0yuZHMQrIs67Z93jNeJxhn2YgCH1WOjtwsCzxOk6J5ZRtBNMEq
m4bhFMXutYZqJIvb93H0XqK6VghRNW2lkvEmJVqmZH2Pr7Xm5Eu8TQ9B50CE0INKqntWfMWC+cq4
4dZH/FAYP40skgoGKoFVr5jpC6rYEnyvEX/SQnEMlCEyJpSTC7J9neXghCW+VG7yCZGRi1FCs6AS
LqDuc57psy2T/C1jN8Tssist3zZEiiGHhYHE0nrb1dzUejKWl/gzp+VIsu4aTsUMs05QeJk9K5IS
YNlS74xd6IQ4xuvyCkM180GSzIrKOqaTbh2dNLmUfkVET240R2jFu0CPo4MB9odfzIJeH8lqOzH5
A00qyV6krM9BT4kahVDDlVXXuRJLHX/iBKxOkKR1sFzq1yjoXoswYp3A/JDjidFJoKO/JWF3W0um
17P1Pw6s+Q+gIK/MmLFITfQXR1QdeNeGCwnDdb+y2iV7WekfNG3HTJ9OtS2+UklF6ZPZQ0YE3+aT
YBoP9SVxg3LlSzUs+iTJ10AQofmVj3rKKApoXs+1tXntK+MzF9dcLBHVtavY+cAOe5xwIFp1nu0K
BPqGjYwx97Z1ZiCC0Ab8yq4Rr0o5IiaB0EmYN/qYct+X9PptZz4jO/sm1p0WcWTQaxLjqdUsOWJw
2W6Du6xIsK3VSJPnHDJcFasBvgCKgAHvACuREvnNsgEBtCEVak45QxOFMHRRtOmr7cTR3rMmNIXY
GxaA94tjzjiUKGOYotXEy+cTpOgKbirsA0QyM019ckqa+uDG1XfE+0faE7xlePjVMqz8Za24Hbj9
fVCTbUwE1rApk+4F3SK7T3EJBw0CMYwk7IX1kiEQyk2DbYLBOCjGmbxRBqOwSTxozWtow13QJ5QD
mcJPPUzjWjOG945gE5XH5NPaMPDjb43M+IVkXs+CYhHkknF0ULDd0Y4xeqtl6jvm2bDmriqTJyPn
7iUT7qZWkeGPrm6Fxgi2q3kB9ZzlD2PKZZOld/0o9qW7cU3aodKqDoOfV9SH/d8+quePfj/8/SW/
v+5PX/LzD/+Nr/vTt/38jJ/PabmHhPF//TQ/T/Druf7hj/r9R/z+cbNlnRX0f/1a/Ke/8Z9+1O+n
sbKVTEZnj92RGaSWd6ytLcmCmWTE7OAnbCsRUklRbsAJka/Cv+sizQ4yS+ap+vzY6JErHX8+2zXM
jBY/HzKLHyH6zV/w62v//FksdGhr5+cKfGyx3KH+/vjXUxF/XD3//mSBPRlYTLL/Wa33FhKBn48q
X+NH/nz458cR/IPp1yr+R1TKmJfHPx9qCJr+9l0/j0c1Lwn+/AQ/j4t5lf/7+X++/OehETl/f/pf
T/f7n3493e/HP1//8/D3L/77c7+fPJv0du34/TtpmcUBOFyls0tW+SFKbSvb+QUfClUiKv75bAMr
82+P//BPP59ll0yCT9LXh4H4s63SmvyIYP4F2fKzH2oYc3u7O3hMjYgP2wfjxNsw/6+RMVDD+SPX
cg7ARNiYg6Zfo/TFEp9jY0pz8BKqx/hcyJNGQlPeU1fF7TicB9rEChpcVHyjWeI2yMKASyxO4TFj
nJ57LKY7dAWaqj/HyWTCPfOJy7Rt5i1RRvSVl66zJCOydrpDnXhEYwREr2LXzmpkXPRB3sOYwmuK
kesdo5O+KJtl7zsGbqHkxofyyo9D82EarPDgnYVFi1GJrh1Wv7+WNuiCsMb5l3hXOIoF4v+FE5DY
UZZS0kVe0sx+heSwSqosvxAV+soPvHaHbtxojRmjTUHIRdADwBb9gdEQ5J8IVpe+auexvD7WVISE
GMxLzQIyKiLl0TMuAXruwRLWphr8W8RchPSV4Quh0xVxsn2DvbPuVkW3BvH4kMlYsRrrUYSMIT7f
ORxHWmd9Qm44TFGyJMWDApWIw6Upxq/UqsUyjjEfKZNBSORr931ib7u0bl48p6HSSKlb/d5+COay
Nlv2FYVwY4aU4MNn3VT+EbljsCvFtC5bbz9iMcILnH4jMc4Xbdtj8KaK9NriHIw4gBBRC8JOPMYe
HkiReupBS53RUGMaoME6QK8iqwbT66IE0b8qRjy9Vs6eGYF79pK62q1eCZISEFduMnvAEFW1RNZ4
sbFwHS3fKAQUqFK0NbuWF2i+5NmXD1bliTtWFfyXYHqOYT+w8FwwynqPWwOxtBWaKzT8E3tOab6P
Q+CtzX5u3CptHUj7yu3Md6HNJLJMlCvdSFDpltJeEcnpv3p1x8GNBVxpFjfdFM2sqcvnJsX269nh
mTH0gwPJq3AnUIQyOo+dAaGhJk+ME4Xl11FYxXMoqyXW7wXDlvHaaIhiyotJErCexftAS19cdGZ2
gcvQIHfn5AfkNjAOjQKWwCh0GCD0dNa9Yp4M9ewuFmJYu2aOqCxjXT+4s+opvbWk9j11Tr/SgH0s
KSY8OJfGzZh416S01xUCBvqv90wwpAZFPSwqQM8pTLtrPZS8pMwxO71HnI6DsWE6T+WXDteIBsA6
PRIlB1uxptyIhlrDSDNDGpsNIsNK4Qwt2+8hq06Jlt24ZpCQ0NM9yOrJjMNo5VKV60mdb2TCujiV
ZMFVKJ0Q4M1ojVkZJGt2suku9qu3DGfsMhdDsm3YiyzZyrPD95qdk0LCkZLFTSOOeK6zRWyG9+gl
mNibDMK9On4vBHzxFG3XTO6IS+tZM2YfUmgIZgE5hoNc3HJMm8u2YwVo7fQGRNgk1UGvCkTqBu+0
NmAEzsRq6DjRajACFt8J/TLDfIy6y3kIySSPrXMmXEo60SE/6cKvnt0PfHP68Cl1EZPgWiwHWruG
nZcQKb/zYLMh7lL9itZiusKGnh4xke3qmY/vR6DWBlsqYyUD0LQxrtfp52HNW3s1mvZ08tpp0eQT
5iCpFAq/+cOf/1WMnQEi/OHTP9/UcE3MY9GdEjHrjn99bv4mbap2SPIJZUmrfNoK2YLWLPv9z1co
mrma8p7scexCBnwGb9CegfugfzHaY62bGPdjaLCiPXVTeuNAft7Vhnn2a7lnYsOV0g/0FTzeySM5
OvCBVSYDFFiMf5BJiAB1r0ivPJoZdqQpZ0TJxJANsxsDvDAMfprap0XVr3DhvKLZuUF+HW61WSNp
BpV5TEiAr80SUYTAakuKMD4V99Ax7F4T6XFt9DIhn09LKaqh8QQu2q7griCKfB0ZNuNXjp+FSZ2O
wlLZHFfDQGXc+4fYD1/Blnmz3/2jVTDvfTB9NLPomTjBQTiZKK58RFtiowuUJgajZM2GEDGyX6C9
4B/A0i2IFN0yQBgIghXXxCcMAE7kTYkedwXfAe0jOGfOmn2p1JelTTtd5WhOyqlnpVE9l8QRWZVq
djxpi4zOQn7o0qs84v82Vn6cnnkNXtvOvuf32fim9WWI6M61s7PVyX7dhmCMxuk5HZMdubqgnaS7
covkYk3GWxNa3HLGHB5OYK9HdzpDDDIPXXvvlFDYFFQjNXborfpiPebNg066e0iQUhj0Yi0kol7p
HU3Se7HAn92W2YZVGYwDNOilIUNB6n0C4fFPBe6VzaR/XlFiBjJv+7Kr17oEL+i0vIgySG48tn5L
KN7+ym7VnFhGxoI3DtusYQbQmiSGpw4DkrAD1oxGmM7DNUHtxd/qMJkIeHJTK3FHoe9saFIak7QI
LfBuSx99zqDSU2fdV7bz7nqUqYkV7G2mI6NE8K+b/CpET6AW9k+ibfecOd99Dt2m7eMP3RCbGQrY
6PVHrlofcn77GKXVjcz0k5N4b0hD4VYVqOR0zznRGC1pmZEgRrm3TLuI+V7V7Ts/v2n8uFuXrvGI
dIrIaS99HhWHiEGpuK7Ge5Eo7Mj1GTb+fU5d0KozqbavKBgOFS7ARWBLnDwdMFIEmK9Nmh6HMAk5
bAWJ6NVw1TTKJbHCfurDhK7Rqh1qpHkqRbZD2LxVffZgjuHeNq3vLI3eWFqa26SpjmPNmxsJdVQ2
0NfqWSUM6DUdYgxE2nRqH4ENdodu4u6f6fVno+0SZVCNuZTCfQMJvgtQOIQlDBeD2OIu2toxPMXO
eR3ju4RJysLsyv2UQWnunWJvC9CUTALlshzsszNwTAvGFeuJ8cjKyzK5lEX0NZSgtoT0ofEGmNKw
3aBBI4jTDmiSAQBRe7VyNYXYtLzyicuVsQ86h3hONuBe4DyMgdNv2lbeaVKctOAWPS24EjggbMeQ
rhfRnpUIcrnAGWj5mWCNhkPDkpazt+OqhQiy6Vp5lsRlLwzrAIgTub8zVtvZsWVKnNuZ2se9Nq1c
n7tXnn9jnV+0sHE3RXujj3FP4gdVBVzOTrbY50mN5pqC7tbswlXa27d0DvDpxLn2xwDrebbmj4SO
AI1hqRznuxVYXDze9iyMCKcncE0LOtjl7qnImbvnkcesOmX5MyiP3W3lX2vwB7MEaq0g+Gmha3OJ
ZCEqqnSoTjUBv+P0MU3mckL/CfYDXCQpz+HCFfBBgrBY1QROhtTarBrXEQkQCy1rb3WDrI6RO0uH
n8FBwhhUgldDGlxrlVyl7pPUvC+LTCfOzuJxyltWxm3xbcbVOZ1mVDLF51RgIySifmXU9i35Daxe
TLF1cRGsVf3tQxLS2buwjei6VTSIM0JG+CF2sQ3Y/lPdE6lpw/xq6CPMMDzJJg/XuZ191J2/5iWP
1zhLrkaraNdVv4BVd4iHFAk1s38CEmoCWgx8u5aPW7IWTrmOqvxEite2dX+2Y6dAUU77MoR56XAV
ID19qHVkFc2b5HYPQ7LZsl6m9geUBP60PHTkopEP22y5aAAfrBnQZ0F20UzkzoU3QLUn2jDyC8SD
5RcrWHpb7GgZIg5F+UbNHZIQWX53LU4b15rBoFQFLRCoJSAJEOQeQu8aszxcMiRB+XA/Ee3N9Lt4
6idEMmP7WPvyhcupu+wqLjl+fBTI5Zi6eg6nUK5Qjc0RmMUjf/5VEYHuGcbg08FtMxN0NhkOOVIL
HRp37btNnOJSmcEu1eX11BkfNouK5RB8hIbxOnUok1gnc4GoGAQ3vruvEuST7AQPoqzsbWoV2pYM
0dt80t5AOLJknHkFXF65hYPY5pVNQ3XjF5DOJp8lLmaOddiijwxVvAolKvfM+6r6Id6YJSskvRGC
peFb0eP31eyB0Z2XMujJXHqk7MTbkGz+Mqc0/d9GVD2FcVh8fYZvf86p+g+xVv9PgqyERfbTPw6y
+tfkn85vPlON9z+GWf18068wK00nssoxdNe1TFN3hG7Jf4+z0oT9Vz6hm7pusauQ0iI0CyLynGdl
Wn910dphe1TKsHCv/Y6zMvS/YsozQSg5trQty1H/kzQrYTnOX/7pD2lWFnEXLr8fGxlD8MTC4Bcs
Pt5uQzyF//IX8c9FBLlWc8uvSfYJeXfLoqmB54LbT4qClPnExKwPXtrpGCkLn/E6V8wCLR+a+aD2
iFhELeuL21EQsXaKU9GyoDI6ofZsoDvnjn200tTCHirXYx/JKHvfNxDhr1JGzebRjPBSPOqEy6cH
zbGMEfBPPZrVvtCBDsLLMP2+2OP9h0jIXrwmtTtsoD2mVJHWVopJgGXtIzI0GHOP5ZlIEZyVFexW
dRpnTZTaZiJOMeFqRCxN0Sa1I0X8Ch3eeO0iH5orNd9C5+Ur6R9l3DsoickM97IYHYHPe3fpMxa1
3CnUMY+hyw2d5X8Bn+ZCk+pRc20HnN1slsx7dhSez/TcB5GPwuWsOS2pXgG7nCpzXcKV63GXt/5s
BEMVPwbWTHwPQN5UVnGcGCHuTBS4S9fWjRNaQ2SqvcgZEZM9gVEgdm9Qepprw3Ja7F56v9WjyJ1B
7PWjlkwo9kdj2OBWs481c29U4qI5DVZdXni3tLWgASTiAjL4XZEk/jbPdCFZGjTsZ1Qf76oMlceU
Qg/EHocfTNglPjh3ggk0ZS95GuIREp2ZXCeJM50IiWcM4xvdVYIdDy1jI3bFwEwayIm2JRPTXdM4
yV1vWtN1A1Zgzwas3ae5IQ8to88NNtgR5nsNzGmBrslYD2Uy7KuxAMEViOJ1wCG8DlWUX7mw8Iql
FYn4YEo57jA21vsULtO6bjxWixzI/blWBcByPYcom87+twaBm23pxdqNAnFHNBAlbBRE5bbuI+ug
m9H4SGpltZ+8OiOdjDhUyaivc2NVr8IYEmODSbJ9c/hbN6PK9OdhqjukJ+g1jU+3KvUvKW2wePUw
6uPKmVIyO8w4VeE9LIlOA2AGaPSe22mXXQtiksdb8FfYMaxQZ0eRW0SPUbJVez/tiNLQasuAEs9y
xT+XpFVdy0Qkxakl2dQjX6mJjvjT7GZdpQWEjCTRwrtOrzHiaJllvFicQi+Fraajzj9duDPSNZpm
l89FFapHSYwOog2XWpMg6y7ZeGE8UbbX+Kh0ZWKaEnGNLlQLk5FgI5XknykBa2yhkF2JlyoMiweL
lZhX4EQzkuFCTGOM34WrwKzoNkZVbdFGehXO9MAjSdzqFLJIt8C/PfFqPE0T7erGU55/N5Ro5lAA
6bMPNDQRaTZxWh+ICZnybTyxTGJDDx7BUo3FxhHGJWm/nEFI+TuErKgCTawXPZ35YrL7+qE0puk1
Sa3RpgYeWvrx3hE5a5jGoLgpQUi9okC032JhHcLI6vc+lrJDPkzwi8hEgCGFXieHGojswkUOHrZ6
feVShc3DsfwJvGWJLU0LjqMnnW3jNPeIK1isNJ6/VTZjtTZQlyC3nnqh32f98Ip4ApLzxBDS4bK/
7FMyXCKQJRBXYxzWZfIcWP532uuvtsWEU1LPHvgBOJWZJmBh18S2K9HJdJGMr/pW+mvCzSZmguHH
aECBkD15EhTj3qOGRQ1T5ZjuFGdg79MsB0bE3DWzL5ljsKf0Kt1YSwHrPdGBK7UdYrs4ulUsd2+t
LOjuDUKBHu1OeJ+xb+LKq8fxC3XnZ+1MLCVGrdv7drqbPPSlwcAVOEdyIpop2bhBnxKsM9todN84
NDgrblCV+bu4tm8GMamdH8T3ISbgNSLL4s3WUUL3SZZeoo4qBao/7bOAou/e6zAGGWlcIFHh36a6
jwW7TScXWybeilgrtcuD7JqRl4+KgB5J6/03R2NvFRZc87rh2EpUlK3H0KnJAcYmJAknWrSrc3kA
MvdokDrfG95j6nSHtos+eLe/GF+mVN/wIgNxmF/znNR4NzCZuQcfWRmfaIYOoOw33qReCHHHvJcV
z0FGVFeS5+Stg3dRovN3Sdlpn1VShTEDFn6mlWw72lCj8haGbqGhGM9pRrBob64FJsNMNSepWXhL
xSHC064RjmRgH7JxUuscSRy2V7nIbozKfEYGTMzXmKJzH7pZiR+B2kPnhN9QpDYpYtwkoMQZrMmT
xN70zIg9R78D0g6omOXvdTpG4wFkrUC3gaSXHoNGyG5OibQuFknzuq7t4bEs26rbtpl2Z9JW4VRk
4Os16xC9/cqv41ujGPG56l+qaMZHM4zKu1YEQC1LPM2kBVZbH0b/xhyGfBUS/wWkjYEOTihOWY7U
StQH+l97qYQnEAo4b7RETBNUHSxi2CXPpKIpxHAWgvaN9MMMbDvtTOyxgnDi4COJXQAkWC4sLvkF
rZ+PCMRWw3sQT8/A3fUrYjdfDWi1uFSsi4c/4BAUI9MOxA1WxzUlyx4i3XjIBClOjPP1gypy79Iw
bWdzK+LoueigcgYs4zqkY275FAl7Rc29apnH0+uuK5FiWSQ5XaqrHC1s7Ku9mX5FnQvLw6AbKdfK
TE6xbTDKPSOIvgqzj46ZAhzrzrnyxXNeaQvfI0TKj7YuHQIR6CuLzA2XsXeeqFffHqDAo4hyWK+U
w9koxTYJHrzqLYlf8xpQGSNtRkLUL/gRLfcxRCqC8WGdSYAzqPNhTPCD8WAyYU/CbE1zsh01MNKG
t+bAXbNTmS2ypxT2WjW0j2Ryv+WtySkyvGhUZFGc7Y18uu8HRMNQZzEgsVsiM0DrNiZBNqlPV6Ov
h8Faef14cDFUm83RMrArMH0kXso2+idVt9vG1l4gIW17xEKA7yBEw8Pou1OZvAmAaWmCtjgbN1E1
3bNmA+PHpBBUwmQ/atGnsrEemvWm6+9zzXxxq/pUxi+xzlRm9Fjg82KpN3LStmQ9LWjK1i5azbgJ
r60KO7+hrVMYnwXREtzIbtnQgHSybmydvBpbP0iixhQsqjT2Ny6pNfT7Jc7MaUQbzquka4BtspHc
Sn/l1eYu102yOvIKPSbgQz865CUwm8aVu0IdyTFcgTecwQY9hFhECIuM1UOgzl0PRjcC1k9rVpDT
wZyYYS6EDDU9TVLfMW6HP+efmqbccQ9YouVYB9hVjQ4onk2emvs29jEyWLT8aHgr/X0aEgCm+8rt
cZUSkCbMlesVJ3LJVoToAfR2py+rZ2VD4pEzCbjWE/UmVR0pDuNXZHtM4v0zhsIj1/RlMhY3td3e
a6XDy2MLa1eqgvZ53IdoOxqA0YcJ2blgEKljnoedgXx7IXVwEqW8N4vqTcVPw4Ayrt0Vbb2yOJdz
JE5Jdy1ateSGvpL2dVfcOBDDm5b3k1xIA2R9GSJERx6qwgdB0VBTvRH+S/rysy0J03JfHRcSd4Vz
rnyY8DTK9jaOHrlHPDQty9ipOwbFOW5fJ+JKIspcVFvogHFOOB4yr4vbWgvXZu/BpMUsnB1Q2RuH
Jjm1rmpYop791ofW2q9t8jmYEUuWB3W9QuaySFCXl+BojfAQ5p8m7FNbzRy/O53QsLbUrmR4rQWA
JQeEjuPBEOWN21zF6LV7xLVtuszcaGFa5xBTxZC6j1O7F9YjGtaFbgw47dHnOrBmdfOK6JGCNIai
3NWDcxhgSmrYVpyBjgf2iiB802FTqigKiXRf9Qx2Z6JJgibeghxpwnBtEFySK3zyyFlzxnYRRnOw
Ctc5eW/JY2kfOvE2E6IVZ65nL6LpUmrfNvoS1tqLObCyQ3Pdgmr1Q0YpMAhHg8UucT4aXu8w5BZy
Dtl+qjmQo3mPSSiUPSZetgmEUULAFf7R6h61nJ+IrNxiLTKvIbgu72rkrnrz2Uf4euTOdx5iQntF
4PKnwAumnaD6X8Y4Zzmaa/6aAcOJ0Zz7pt5YYbqNHRsDHWU4RMZWTEs/dZhfxqixRwJO3uAe8usq
0G0fHCaLCZmvX16MhOkYv7xyHpBmr6QDm9YFSp99lhBJNYBMhc8YyFzxZq0GIPjQrdCAIfJiWYe/
aRFEtxqsutDssX2hds0esuKTdJ9VMM4xutXNKOh1pVwribn4OEHipc9HLJyvHaIWAHwTvvCsZ1es
65ioYzd6I3UTniizNKJ/9HE9DQbbJYZ/3iVBVtpVHwJXQFYV+4In0fMTEnLQMMjRk7Wn7kP5aYEj
wz+ynCORWhOYPGI3A7LQpJoHo7tuh/kI4o1L7HfN7EjX4nhn9DsFxiE1rj1Eu6bEIIqmxOEQlGww
lY3zJ3rJsaDaT25a7BMdGD+XEJ8QhDFEiR6EuCvxgbct8rTQYVMMyDQgvLhmkz45qPTbpW0/Sc99
zJpXPfOOMJx78mk0Bt0hL6qXXDScqfjzW/t9dL+U+9qyk0bWsGqHzyo8N4ba6+UlinC/DQF6K+Jh
B+0mJj3a4G1jFLoJHHHpvQ/D/aBkmw3CVWFHmyK4L3whdwq0t6ETGqCANXQffgHbykGHTcFSsXV3
qoOlX2z7voe0m4XvtfealZepuW6Cs8Eq3820pZ0Md07DsDlO7lOvf5yPdLdjB21V1FaoHMrs2pb5
2aETK2oWdyT0AgdGXEmN+5zljxEuChNtnsPW6yYxGwul45xPUZoG5bflMtEobp0WA1dFFGjF+BC5
bnsOaPjRiVTmNtTD6dVyza2NC3DEAAG7gpe3pIGdMxrFBt2gi+mJKCif2CHEyZO+ojHz17XNCZH3
wcegCriZIb8FnaWzc+P2Wo3+M/sdwA/kXfXtlSlUwjiY2IjEkt067Bz16IxJcV+CYTzFHTLzOA9s
WBxa9NZU7SmucF8FNdSfoaUWXbrsoVjd4ZxGLfvosI/VLfgLZthduHQfHawICYPSOQb2BUqFid3N
uit8LdzFHmd9zTx9YWsIs9uaOibqh4uRTjf/RtmZ9cjNpNn5rwz6noPgFkECbl9U7pmVtS8q3RCl
Kim47wwuv94PNYYxbcOG50bA11LXksmMeJdznkOWqf1kRay6khzdusfEaRh994UdE8zhNBivnqiP
eSTu4nYq95IAYkamnFukLL12gjejs7KtlTa4ipw7ExY7p0vfgto/py5izqWT70Pg8+RjQg898+kt
/KjOhHlZ9Jchj66sSU4hlv0Y3FSFNMeNJB+SYvmdIBFmc9EVGyU8KP+0WeBCWCW2aUsCUIPXIdHh
eMmc8Oe8LDu1EKGThuOzrFSxdzFY3Cx++K4L6wm3ps9lkOzrxv8S3fxjEJqPRoSPgKpjVqcGLsRM
UZiv2Mnea37Evf07ViSpAoDEuRXxbWXY/WaQBBJAPC6Jx07OmecbUzFnyEq7BT3ByMjz3AfiGd7r
KSSTNuIMIhSe3SPt0Tyhmyyfndb7M+afailY2RoP778Ju3MbVYexG7Z57T9XKbqJPP1oyqL8CAeL
s7yVDegm1fd32h8B4UC8L9Cb5xMCfkM9N8Ke2RNMw3Gr65aIMYpoImOmC2AHckoaBUkUFj0BXV4z
bIYOye/s9dcJieZuIJWePVQQb9YZHAyRrgbmLAD2FCMb9fBljdRhfLRJRX9OY7jlCOgd1z80OU0G
GORgNizWMocNMg+XR9YHYX1AyWRfTMc0ox8RYfzh43C59c0aqOnW7nuC0eos/Yl9CeOMB/wx745p
CdloXX3bzUWL4xZLRIHPmCOn9j6GIF2uA+Ugots9tSx8i4id5ybDO3Rp/HJ5CKvwY6CCgpQi/jCb
gpLcBEcvX/U1QUNSWA7GHtVymRwDMTzOhab78m2589yiwqHjsIfv4/AwS6/a4KQfN3z45T5Zm1sx
lGYbzvUl91BM2Z05BZW3XKOBtZ52YP7Qsde39dT4x7Ehe0oO9rdIol0weJfMTniqmL9hD1l75fXG
RQvLmAKN0mAfRET74RKNAGfd7cjRwgvD471NiEbm9KtYmQJKZWs4JPGxlOv404JqUvsXU4P+T9rm
JlmGjxL5BJFgR6epCGOjbMaZ0Q0oo838s6wBX0wmmhAPAOgwfUTYrrcp2/Fg+d3GiudN4U0n3Hg/
jSeWB1WK9WC+VDHsabW1xPfo42lOGjad7k1BOm1vfTjcqCp7LYKrm7129vtAEe2M42c6IM4ux8d+
UEfJIby3FiaKWYwXZT57tv7B6qpHLWvka9ZhjapaVCwDAVcQqnqIZykNnO5+OQOOnslFhF16/QMa
4mf8mzg/11uUdIN5U3NkTth/xsgGMDHdRnX2hHYX9Y/ZsjvHuIZseAqby6RIAkkqQm3VpfYIMUvN
tigSPCK4txDSaHQ8Q6+3TF7pQWCNiXfXcl4CGn7VsYR0GhTL7cLD3Xc7FOdbVZRIIQSB0Ba7TBCc
5sGy/B2CvnNTMbKVBQMgTByCMmMZf3pe8hYyeSJU8tH44sIMC8WUMz1XyXwmiOZtfQ9Shz7RtQHz
XtBv3iAcPrh19ERTwdruedbpdsrU+q6Wuwp0djb5RyIXbjXHHIBZcbFrjZLcOQzjIzF3hJsxjI/s
PzXmp7lN15QKCEhwk+nMqtuqVw+Ti0AdCosMUMWHa9VHqSzZuq1wWjwo1B4sWAlxixniLSUZPASC
2JBaBiF3qkSGQ8FTdNSkkM1DyLeOQ2eequzg9OML2pBNEVbzxqb3rRmxqf4+suPbIil+WTO2wC6G
9PGSKKylvOwpUEPCFreDgX85c5bYefG8IG4neB7JhF9XRJ02za4Y+A1QB4hj2NG5t4D2TpOWPxVh
7gs6iTQnySOACUMjRBbRzs3NKSzyKwXZPsLYI8r2zP5h208vQ9C+oFzaBvjbCOnemTgny6bChFP8
KhbfoMTQ98kcH9cZbN1019RmGxwHFVclsNyiI9Q8JVsuTamQZ938bIPLZJx7qRIdHxCzYpdTE1gr
JqA+Rzy6uPps23Vt80bjEJymG+2qGjMG6dvyPdX9hA+iZp5j8x4gXYL+xprDQlySpqmLkDRTbQBO
RI/rMagwzYOyLdIAoM1NJfSkLzXQmHxvCq2+xKLs92Jmj7WmVs2Nf9eEIScBdMTMQPAt7b6478d0
Qlboz57KCYIqQPja4TiRtEFdrvdBKgsuPxKTk09niTPkj/5izarbFoajN+cHWpzmVK33Bq8oi4T9
GKaze5hY16DZIQWBCUsdJWwFbpYyCjih4oJ8hCPnZM38oGaVbk6SzRbdku4961cKV3TkIuGJeZR2
SC+UxxYOSlQgCDTOIkPZdMBcTDkeDT5oVAtzJIPyopNFxpzUH62fbqJcOL2T5480acs4DVzMbZN0
9tVElgvQjGk7v8am6rq2B6QwRIv3HDZzUa+tmIV+RwQyjN5baxTD7RCY3HvBsygqcqPwBdKd+kve
TQiuKOTJZrIGNUCJmKLFHc6BQIV16QPspUhIotWO4ynKq/+00HwgfltX5b+VA1j5pOzXhZ9Y93//
8b+fvv/5D185/PKeGzjKlYGEEOr/634QOxrlidGfzlxkMza2UQTPcU34EUQWwgnvkWFV8tvrMtjM
SdFMq1mYkSuvrAsCiWXYLSpMLGgMqurATS4pL3Cy8eaeXKAbQR0SPUSNWFf/3spwrE+RPYQ4rIvO
LzG7TpbdtY+15c9gTaWsWdZt2xGnzHPSs8AJ76oCRJi4IL9wUGg1XWMFk8Jip3OnP8xNncmWMUUw
oJSVaeOlCxoftHVsOA0kiZSNZ6RlUu4j5jH9OXJcdCWMn8m3BlLdjF52nKwWO3o4zN8dA/NgK8Sg
EGFAFu2db81OsLwr+YkW6v3eYt6KYUTB3e2F8PBx23lJvOoU1Q75xyP91blP/bl1mYEO2gcHSSH0
yxo82KFAEPHt0nbE4Th+e/5Mo0/QRtmpQ9KIUj+33hD9hLKVwL8cq0l8IzyqoLR4SGuMhfc1Gpvv
pI9GJkVRUM8FAyoVuoqT3K2vfmuzyS29UYNCB1nH+BmLEWM3Prd7aQUhKYytgEdkiaRLCZGwY/nM
CoFD1Wo6hLbQ3lV71ZYkVwhKkz9+kmtN0QLgGyWw1AAPCBiRfD934atiDfCTUrzQR45kjmrlxg+F
znSJpqQZmVK2id0w+BvCGg/s0Mu9Yw2hho5TRTF2LZgNyHJxzDunGWhF8Scybh3qG6GH2fm1Doa7
H61ZGLPLviaH6b+udrgmXy0mgD/9/1PMcNw97f73f7CKKr6qek2AjPvuf4kstp/957/8xw48QD8/
Dr/b+el3N+T9f/9v/D/172r9l/+/f/lvv/9+lZe5/v3Pf3xVQwks++m3TqryX3UJfLT/72KG62ee
/B///D9kDN6/O7CeJJAmBrIBi3XnH/82/u76f/7Dsh3+zpGrgkApLl6JvOB/ihgcToquGlY9gy3+
HVWEL0KJ/sB2PaX+K6IFJT1kGP9yKPk4zgMUEo7L08vphz7iP4sWLJYhcUV9TpZDjp5Z46YJw5Nl
YNkY1MZM+D+yylIHzH11HV9yORBwotVAwF78KxX2tQ5ktHOKELUdgZC0LCxQiJBioS0Pcn5pawh3
lgMvPgURTzPC+MGvdrUofuVFmJ1MgONxEf1hEu5CbM9rzCUM8Lh9hIW94nrtp9byoJwQxZY2ot8p
e8bEKIYV2cSsY0rv5h58cJviFJnjd0h3zqGxbWpvO/laCt9ccRTm+xpe9s0kpuk4eeGfiSyV3Ldp
HEOFZUG0z5IRKNXyzyloinMqvQB4HTikEJ+kSLFq5vSbspL0VagcqTpq5h+K8gYvwmdWPJP+dCKd
6qPRLjojOUyHafgR1vraBq3D4H5dcNtwq5LxVhZwebmRzKhPJoGS2dvIu3KGiqIszvho/phKPdGk
/vQUvA7NLF9PwUES8rLnsw0je2XH5RfX8Z7mwvJvbK/aigaPQ96eLAenauo8gKPIECY8t27L64yv
X1HKEuI1PTKuB3Q34Sq1m0/Kelxuy3S2UTKwL2yvjhzelyo1FPnuefab6TxHdK9Ox1y5/SojbpVq
PjUs8LZDlR8n2CUslYoPsL38WOCG0Uy2t9TVLxOuGRN7P2dr+jWzUUYEzr0GOo9Bxb7UPtrfdXyH
qncbR9zj5cgyLBoMqt+BbSv+xBP/gSU7aRiHsZDDDlBlt341X7takEfrsvow6Z+Y+072/Va3Q88c
SmRcR6j8W3H10HnGq2ge30V6zFEJ7VHBQobO4DHY19yBaCQZqRqp2AHU+bgfoeVupNeh3KDbWGbW
I8OfjrnDTdEW0wszAl5trgehwmO8oOXr6+LVBFezgMKDQ5quweYMEcMchDRT+Y6UgfNQ9csJ4huJ
FGRogg9h4kO5ewB5FD5iidkzUDlbC5FmLNgZmcUGxCAgfmG6v26i366ZQdFa+zzJwoNIsnSbl+kD
uVHffRwPO8BWH7Au8S4pJv919FEGny318darB28flwxq05hMeI6Y23CsXqZ1S+fAXIjNqWPh7kxv
LWU0sAtyZ40maCnDutqxD0DjSMJ6lSNQHAlZSN35zak1ycC9hvwXWqc5BQDhj4d6yC/LCmRddAXY
K3LAijj6Ph+y+yC2b2dC6gsQaWHivoWDjQe+sk4win+6S1RsLY8RKtwu4zskNwR7oVkCpH0EhNSc
cve3kzRU0gghkry9bYGSMVUc7od6eiez87OyM5RCIYAtFfj7qvP4yZql36MWSw8JvbjFPLSz2D46
3Z2T9PqEPWY/zDHsWjr0IBHXugPsKMuD3TYfAgroLh+qnzrvL5WyfvSZPLoefVJDTsMcy680K1CK
YoceUdVDnAg+puSvwnKblmGyD2lUnKV5Ygf6i30VexFrTdNBDqzjARGqsbfuNFLKyogxO+y0oV/i
XeIrqNzNAmjsSDZXv7M1Sy8inJDBKodtlQzvG1Odlzj/48fdZcmXJ3Qrb8MQwj0P6u5owdt0AqJo
KpM86Dh+6w3SjModD3MEOY5hQLrW2KHTXkYc8IKTkyqJAKm2u4BAPYUVBpR4za7zmyvZ8l9TAP6O
1aUzBq8BGmNM/Vhr7fS1I2x824wFQ6y5o3uF/UtswORER68011hgsc4TdkWuU7212TP9BSjMSrGb
Cw4xsrYtqXvjrifpa+NkPoYiVZ7SKCBgJNg5i/5MoDI7FQrdeDAH1UxvYdiwjEtOkw/sQ/QntPbl
uZ58FKWps83dwSWhk0lW4tWnWTF5xF2SHdqgPAQ9fh4tYBqOZevdWC7MEw6qT4cpwRGy/53vhC4f
XHT/osbGy+19ssvl1FtQZqq+cy6dL37oPsCvNCkmzIE1QDAGmmarowoP5HKhQZLcZ43n77ox/HLn
BjItBhNMVwi5ZG/2FXyNsnxy8I1svBh7zjLhr5nn6mANMboZ/cpRudF0ZiQiwx+rzYmxQxGJ3z3Q
tY2E2L6fg4dO4UlgmGRtQfsQLpJo0lGePbv7YGzLzYncOXnTQX32DSHBmQAnP2v72SQOJB3nU3mQ
v3Xdf1QJqiCqP8IbdfAOqIy/b6tzxKjCmPRFRkrdhIu+h9bKp7j1XyaC5/bwQxDsjWFPtS3YlaYP
JfzKlbFIpFj8knVes/FpaXdj84V+JEpD8pD6+slzSRZKgMXsXUJHAU5Y92nAfkXrCy/mXYVHmwGm
yTe2RqONnpFFxkweGpAiHiCYc7Qj/o2wzSeslXXSkROHnTEEG70d0qdqi2YSV7vPkN0pfkw2fM0y
yYs9RNZ4Sz7T+6SiSwNeEynVjcj6NxGYS5NZmwaPNFvFUPIpo1NQ7SHSy6H1x+8+5MTEQnbu/AWA
epccIVDsQOT3QCrnn+jUrsTa5wAR2afSzZ4rRZjLVA/tfRNfm4acj56c9GgUFBjZSlbI2D911fxe
VsPVpOkIraDY2Xn1Qk6L3jSp/zOaCJJh5yTd7tjp95n0kEQwpVF1wSij1x8ypT5rixEiqKuJI/j7
hx9PB88Z3qUbAv6SzZUkesbahiw+IgZ3dU4AFdhmwMPQBDUs3iAKf1U3UeLAnAvNKq/qrouTiBVV
GyDBc3c6jq7CzQ9BrvFxpuOHLe13QmSf7dSLD2Cr9zL07gOrRCBKJiSEftQmDvyCqjujkBWvuSmy
TQtyfGcVAe61hQTAyv6RJm1ydGaJCPFlZN0P5QlQla+eaZcI0JY/h1Q9dS2QgNplutRPOG3zNPjZ
j/kvn+fjko3+sJEg5qGYy3d7CjEYWLLYxc4tyK717IN3aafkzkXKbu8FwIZzn6cPhe9i6Hf6b6fo
GdBhZHgJm0eZhn/NXGfi2vNdsox3mPGOiHCY/1nkZIcL6ZZutMYvKP8OxSjZ4zmik4gNE0pQWKkx
yNppxWpXSm15KSDbj+lOe3C/G36cxLbFIRu992D9lEx2dJLjXF0UoXOM6DmwNDaNIfFI4wSKmsQp
sSQpb5xjd2h9UAxv/QaYfxaa81jJ/GLpEkUAkMTATM2OeChltfAgPLR/iCHRWf5mETRDlR4fsgwL
o4N4BxifdDUmZ+86F+77NPoniLzsVPL8u5II9KusvS2ycaMawhRT3wAxDbq3lsxWP3IuMdufPSNv
uQ2Lq7eOXy27eSDd/dQxQQD5NG1ag8oNOZvEW7Xx0uQ5oEG4metpL9OIIORJvASrEs4B2NYkwcNU
+7zBjnXLg3SMNHAYWfCb+1DYQhP88Bc2UoFp4g11Coo4iMkgsqvTSlVUKfVUiHB5G8p2Z4/qMfij
WpYcLauWjSq7DVdrzEpYHCcsk9v5N/6NcpvmTECwvt0KlHQLNjQ11NfZCuNjHdaXxiuA48YXx0+3
Fu6HARsqI7RDI+SbNhWJxDG80dZuSG5kzK+zb2ZqkFvb99BqXmTKyHW0wf9L/1fs109TL259FjJx
+jjU3St5UlO0idWANzl6HJtKbkQEJJZAWqykhe+f2BX9Dpk704LwU2b6R7cugnV9y2T0Tc72Y1iq
r7n6QonJ30un35RiOCo3e+4mLNsjA9CQNTFRM95NNbsG+h/ih9b/HVf9H/YCJGvmyCIaW/uw8sGf
YWEjOO2cst1V7ohvOt8r237pO+JouPy+/N6+BqsjJfbsu5wkD1WwiSzj+TBN4rGt4ruo4qCvUX7K
/H1CrODw8eo6+5M4WGp2SVi9Ye03m3ti0Y7Mk7/BciBkLQ/CYo/imZqrJL5dPFblRcxgtc0bKgMf
K3yaRyNFqPeQPrS+JbdVaJ+J64q3bTZj+XLnh7G3fzZYYJGT5XR/Q5y9pqm+A6gFOEWSb+CugVqo
CzIpHjwLPlaw6NPMDq/P7ScyQt8ZOG1cf0brXLCp9tnAtwGvBXQpEDkqWnjws2dnZs9jN+X7PH8i
st37lLG5cUnmrl7FmDzpWJ4bF2BAFzUdQ2f5VMXC7L3WPv2FCXR8EnGBCjgh9mlBS32To8NuSiYu
Ke0hoS3BNhn9Z3jdyC5pfRrXnFUINcem/bCyCIjgOhZkRTKeXZxUQe0s6FJdVi3PquUt7iasr0lc
fc++vO3gZG2NRX9r1aunILz0OfuwcG3cbFSn6EZxZk9YD9yI845IhWHRsPni5l6Q7tTbqO75xghh
1Hz05Hhnt/G8b1yXEhKTZfs6d++i9rJtyxSsja6JnHAeIKKOBBTKwMzbXtIOq8T+0nP60fV1tW94
YtH/0BxGonJ3tczJ/069laXIcfNlGEUeWDJd7bhFu9WO/Y4hDMStoThVJWFqVTbfM9hGrdLhTiCp
vmvQmah0/EazgviJkgrL2dHPeCvJAs53JPDepHMnz079a0SIHcfcTmz2D1kIpUbN+o9p3T/U8ChE
62RrlJ3j8cVau9TI8bQ9PDYSZ37LO0oAEgJgSXQBCjCAWD5tvjunT0RKZ7u0jOCokZ+7KRaSXQLu
lNLVX63oyUwZ7WyT9woEbDywy+7DvbSpY2p+TwLDEAvQK6d80pspsfHetePODQlyHwM8uCVCYfIY
ie1OEkKU6+iubp/mWiNvIxgQsfkPERGaYSyLqPGAHZdX6nTfIR++6ety3DmvkUt5HBaFBbavYzSY
lTdoHd8yp+fUbpndtB2DVTKlyHVdvgLqgjwBgDp0a+VXGlJ9gvlQuET75A3b/j4gyCvoiF+YOHQN
ITnoaWgarDB8hg6/xbsSblFdoPQyR2jUHlcSFUzNqrFjZMwGnCa9LvTF9dVPyXbogAQ0jVETzflK
xgzyN5BsdIsa4jqReggeKjK2+1EDFBZmlfTNlyntXnJCS6QLwEeekahQDXB0ODg7tnXennOlsLS+
xLOjNnmFnbBtVpCRKS8TJNmi8OTObtbH0Cc2RnkRAXNcNjHJcTHiLJ048lVDzboxDRYzkaDn88p1
2PMQdOiXqqXdVypeI4yQM6YSumSTxgdV1ClcgYYHC24a9814Gj3vOaoi9sFFD2uw1tnOYyYOr9/y
t8g51A17vWxPNFeEpnjUOyKa0fJ6NG5S8CAVLBw0AQIeK4aLXY0fZYFCFsI1TNqyBWOclhA5fEKX
UwgASaN/6J/gUuanuSRpki0WTC/PfK3hPH1fsjggrXBn1QuJAYr1DXDXARAXQmlRAyXXGb13NYfn
MJmKjYbRy72zWCp7bnNz31JWyCwlRpdUOLZtkq03P2yQvcfUVlS6/rQtUOSQukLF4k4e+Zdh8giI
wkPbxQsuOFKFybwdVlDUsiXwPBTMC7IHeHjofukgN0QwSGq94IUEp0+a7m4fRuaFVdwFOtWBSI30
xV3QZnZ4nZFFlu91ZLOhEozVCyIH7cQ6wozLDzzi7zGh8IeyjQXbLueTqKBcOeA8rOC32+LvZPXz
GdIcOSswGCXNUDp6PzesBMo57k6QRdqGyBOc5JlpcWPweW50Xh/rSn13qt/rTOSnv3MdV30ibcGN
Sw4WUHezIBwO3zqRnrV0C9bIsMxpXIuAWyuQP7jyaNLASxLfp9ifZ95dNAJo37sJ8u1qyje+i8GY
OJKJ/qDAXt6YJwuzQ9xH8W3AqCohT3JwHBb+Nbo/jGcEGdGg7wm4OgZO8cRJUGNIcaab0uYbo8Ih
ymZx3uL2yR2RwHgdNmg8XUfuSahbCdNSLFDVgqxhTuDYNBpeeGc7993gHTpp/E01OPA8OUli46hD
TfJQgUvkHip+tYszQLaEVpojuztEhlDuNmM4A/+aeKzXmMEdgJusa84Nrv2nKQxOpsyTfeGwwlPF
bPY85iRwWY3+qDBU+OHBFkAIKk0OmR/DzdEIX0+0LKegkXt3acvLakVmhz3vonIhWGr9ciAkx4dc
L/3WDd9sv4le0iLbJ+O0W4T91rN72yibdVS10jO0ufocBffd4r4yV/4c2sY5WiWXsrHS5ZiFc4fm
IfqV2ZHEQkNMiXS+etn8ihHoqCV9p0DtdnX8gL1p3Bm/eRyTch3fJN1GWzR+YUBCWJGvk8/h2Thl
dM2C/CQKPj+tV7RHMmskcG4KJYowNklvfJTvehi+F5ObTcAeVhiIO3V8a4fusJMte5uoDqubOaiz
Xd2yTPay9tKSykWGT95sPCvGHUbIbxxHB0qQH5lnUM93/UPHh2pfLkzcZcogJ1f2ns+zQKbGeDVw
GH9STXCb7qKRT2BaY4fFzdgxEfs9FXZxLgTHeUrqA5G33N8hm1y+HCmhQSbcXanKfY1U6mooCeMB
pro2THO8OL2PiL6qXHEK2GpeZNedlB9X27qm2G1buBcNvWNtIwBhAwrFs073XlezaVwq0rWmPdwC
tfUzS516sBlWHlG3Y2hDgNgAo4z+6AYRXJ432PjQEzoM9AlSrngTlGaup8a3cfZ/pWyYqTjc5zDv
dovbihOPOmwAcwQIZO8bixtUAbMeYkvAZU5eO5dJDivrnF2Gu8nTYty2M5Lz0BqR4rIrd/LxbiG4
YhuW7i8V4qhi0AYyJCVwkZJ43tZL9emN9g+vwGWBgLo5RKaGmuAzRB2t8TYhJYaSP5A3TTICYu03
pIUiSEIug5hyZYw021CP/RXmFSsYEJSg4DkGHEQIxDHTnq/ByrpnqDc1yyZffUeNdN4qjkoGGB6R
wBynQxVk1745L2mGwrnrUbyH2ZOX6mrtLYMb2/GtI8XNgTx1TVhlnmwAsKP7gOfL2o3orW6EMOy6
H+yvgz3RbcifH9B4tK9supvnZY55PTM0bdw3N52UyTbG8NPr4JAiYHvIu0ekB6hjyVdb4EoUDDl3
YL0JmepslPKAIHedjwczC3i8OpXs3dknHZKHA54bpi81P/hLCu3Gs06hlSxPXo/bHdsYVjRpnopA
sa2JCzwSS8PW22nu+8p7iqbQu+aNL26jNv0FgNzdAWSZIXyAUzL2no4ZVAiTlpPDBpfR7aZzk+ww
WkZtnKUQTyR3GQYCFJm9wJHiWcHBmIbZgA0kmNHHV8WAHtVvED5kCgR4RDjevhv50n5upo0daPnQ
ibY7p6X+XqYiPQ7dLbD7lXFTkEFlM9GP7SR+ZMA93uWh2VYT9pCuRUcoDNB2nygZ01KHOYvwD2UI
ZsOkjbOL2Zxom5MXK095SJbuDjKZglI5nn0b76AM/OBSzf1H7ZS70lLD62w77rOgmqWhvUViE96N
HLdYzUJ5xGX7tlDzjLlj9npxnpyZ/pEcS4tFVQlUTy8vhknKIwDeDS64+mnJ55xwl3zYJFaNwGVi
iru41j0bkvGcF+Igm9k+lBVRGNrNgSjl08MMa/yGBS6iOEEpA9+j4eISSC0aDrak5ZcBJUgmr9op
2YhLH50VRqcMLs/j3z84bFZdfmLtp6+J4D9KvDRnXW2Nh14gPvOAseStyK4JAUpG2+bOKZ38sUiJ
mCAPXGwaYR1qHNaXQY1U9MzFPcF7pcD6bHy8ZocMB9VC6uXiuRlPrnMIiUNH5acVpUfQP/K9mTk4
XXka6+pbdoxdReZfstCBHudkt/040cC4wYNVOisLfkyf//7RLw+khsf7ykJizt59QgGhfmZ1cqw4
5XZhPqMjBJuyK0dFJhv0+HEOnmsZlkeFC2I3FKhdssxR57JBvuz5Z1I0nNm5TSlJvSmX3HpIbcdS
KqbGNNf5QIEWksLNMDwg56YnXUJWiN+XPLpNYvAMxKUWKr4CAf+aEe2D3pj2qgSvk5C2Rtb3uO+K
BKZruBym+LXNzHLoa8qn3gER3goz0AejVK5iJOFJ4pn7Uc+0wEqf41VzRvrvMaRE2Zgi9LZkE3TH
3vc/yomj3NP9e+mSxZNjzFhjsmKATuhUAAjl79FCrw1J7kaHkgXqxJ6pthjrtiSZEslS8/LQHBzE
uB1qSFuujwLaQwB645flu0i0eUwt6jmn/DN0cX6fhHiS0MQQdjq7DTi21bnVhaewR43aQFcRiZuf
ahdcPqnWx2KosnP0O+1kj5vPpwPUU32RtQYJRUjhkfJ+n8J0Pa+EZkuP0znO86+2C5kQouN1saQj
ynF2HUoOWHjFe1hXziVKbHFqInIzLBSPKSJ5ZB1g2xMiPg3wF6RwOXkKyORC27s6dpD/cMlcojeb
/WtfTzNsG9qpIgChrFkmZWMB3D7ybyGpfMH4uOlYHDDKTpiMu9mK4014YxkgAdiskI5NOKLX/DwX
WsYIn89BocYX5/p0iJECSTL8Uctjj4p+RwfyolFOcrceXIkgExqy7yZ7JFHv2KlLmCdzwM0h3gFf
GApQMMeTa8C+88E7dMGeEh952DAQjoVhr5oomUxp/elcshIMPsLEl78r03fbbJ5OmH2xEM4SgUlZ
0fkMIfa0lqi3Hvu867ARzgL/cR7ndtO4EZaQ2sI6LfSvEPQc2YREeWmGk4VBJd5k8PkXuwAczU+g
logcyyy4R9IW7AlGglivDOc7PwaT+jbcFSm8FoHWaTPMzJRBMlaHKfxTOV22m2wQ2eDCu1tRi+8l
d5Ojsf/QZTX3c7fCTNL0xOj8ZQSiRONH1WMs5R9p7giRjn9mBZvuwJ6a+0gSFWGCmEd3zRCwTcGF
01cB3RwqZ2ttFBtadsv6pr1pj66xPoSwHwYwh4x+bSbGgLpA2n/PhKATF3zpEwO5ECXuDTYNlgfr
cD0wAK2Ie9Tzh+yt8NzK9hMwGcZaIW8cdgQ7GczfOOgfO1/F29lZnoXqaRGj8oveE3liVByHUTMU
IPSqxjVBQonILmSZ/Yws6EtagpCfpX2susU+WOK2c3rnxsHFSEY2YT1TauMZJL2CHrp1t52PgNeQ
M/bmgsi/Mcq1fyA3RDt8YM7U3QdSrzsKFJZT+mpZQf6CkeDO9d14O3QMsnvAq7eqCYF7W4yxnaij
O8pizd67RaOZjdNtt5BnpKD7ZHm4oigrYkxm9pexU+yCuH7keE53c+M2J5NKcY/oiuaChIq4xFyA
MPk9XBidQ309FIHLjdVLeajwDxIMLy8Fd8zGc7ijaoEY5W9tnSwzADyJWLkRb353nmL9gFOYySP7
fw7KzEZBok2MGpGZekXYys4RjXPJyZtpI685kpYxXRpGsmmsSaVueBCSwGLhWMW7uBwodbO8vozF
xZ9EeC5Sl7RuoEGXNqdoXhET3jQTvGdPr1yQH9rK3H3nE5RhGPEQ+E6vgXvdb7GCBmom1YY/Si9A
Rj4U9buDf3+fu18ZW1rk/q9OCoQjM3O6fhJedKaiPcFGZIavf2Buec0Q3DDaWWjl5//B15k1N8pl
WfQXEcF4gVcLhGbb8uwXwmlnMs/ThV/fC30dnRUVVf2isGRZkgHd4Zy911afTaQ/QaUmPxObbz8h
2LvhYB1xXQpUxgsSSmqL8PIWuadZJ3ajtUxs8ygRFdPy5bJ02raCIUFm2hr2Ob4gfCAQErx/hK47
aBC6bqWLkKOmeXMCBk4qbe8+Z9XEUnHC0tOTpH0MXYqe9QJqYCqj06CGWmAQ4zQWhb2l0/AR07vd
1JX27fbmC4nTfK1WxV3J3KCild8UNPw2t1cigwhL5ARmKqFgfpyJpkR8hIt6hE3hKzOwWZbyxdEW
ULXTkY6aZWETQNVbDvZ4HInLoaaVqn4X0VKfZqpTxqh/y1gC2qsFUc19fj+MlL4tWswsWeL72+vl
QwKWyAn3FYvZYFGHs53W41FQ8qVMVjmg7ez6aLf3aGAadkPOvugM5VCtNzj5DonIYxTQ3KORBXtu
OpQueHGFUjATrqA9lxMTC4UD2tyIMJlN4ewxspMgQZ9CqZ4amwgirlKNBPsp8yz+8UNK+wWEKAD2
0InZhGsR2/ioH750viFtE0t262aAZ/sRav0QGCG4T2NQbCIq8XH/vRlqFsAZ7ZFgWD6MCazvWDN4
LYOLyKLBol32lh2EffhNZETAE7zeejGWYQgQWGGqT05OlF9JI1aBllPxVsIvUfQfIiM3FH5YxKY2
ifcr6IL5frng+u930Rro1SfsKGaOH7URl6g3ZGfe2CzZQeSrkgCFmaqHze9Ypr4tox+tcewdOlBQ
ERCoQk1OVydms2Q4gBdFrtzpQqMyx1uIULwUhdvvtPHYrlcgYhLp0cZ30XqPa8oywFOdLOtQI/M1
n2xn45pUv7pGXG1T6ltUpYFYPguk8aMsnzn98xHB3khbxiDNYYFnpea7rsBuQqLBpZ7N7mwqJU2B
/iAJveAqRGVGlmtxBhNMxLFM20OR8znLgsKc25xrw4zuO63wpRHaR5z8qLgKApVKpd+ZJnkY9H9H
2o5x6ac12ccOfja4FJAuIju5j9LRPvdxxhSw8rLZtKOiqiy8D4BfjPul4CSa6fgkGuUZshzR2Yir
Kfnlmce6kQwpLtmkdh8k4wopyQmfPGmuNUF7d05qzj5Xlnp2p+xYTnr9GApJFq3b0ddKbJdxasaT
acVX9Lxr1xWTtE4OF4z8NY5FVTjNBfRCNCD0CkQf0I1/TUkZRtgyvRi974TkgRFyrd5NuqautVaa
1Wn3FKeSejDBOKXbb4ieybeGJd8LTSeTm0iEvpsSWv/5Ix1Xps5C24OyVQNNB/AXE/RQ06xrZ3RL
PIwPj9VoXVEQqWH+QGDRcDbRXLEpeh0EvnW8E1wxJpBOcCMILPjUVoMvLR44jbKPfmf4u/yRgJ6g
Vdhp3P5uCfvD7SegGlqAGJyKcTMfcofVz0DbP82d69Iacu3cQYaHZKEM2gHQNfUwGs6rqxIFR+w1
C9tbtY5tEAAEiZqOIzeLcEioIXd114X5zGVntrt+7YdYmZU8g26hPzF3RKqH8SvoEqUPd8TAIQZR
SMKkpsj+0aDaaWo0ikmmvxuomNlKepiu7oL+0CnzL5M1FF5zAlM1k1nTTMV2sLOHfgxDYiCdbbIC
t+NIeyka5qZhWhvzdD1maH4gMeb5EBIE6Lda/MtoiWtHWrFgPmZhZ67Z49aQDpuIpImNqlFEATMc
beYFFKrexzQBNnprFEi+UCbFqdit/naG9PowOc4j6AFkW4poyJDm/ILP2gLjIZg7c0mWXjVg6+/Q
iUMAF+hYgd0ygK0/LVbLVwhZDakiFFoLwHf9YgE7blCJUX1qeu3e7RnzyoUTItiQeAB5tLusqJs9
q527NjEpzbZN5JHtFW1rPXklVqg9jOD7ClPVd8aaCU94rd8luRW05Vaa6B/yCHb47PKSHZLy0owo
xLECSNCBag0hpkWm/gjLfomJHbvrcdQyNGCzpFKMg0VpaaEXz3kS91sFd+tBqt2borC0zZG4HuTY
gsIM3Xbw+gyFQbmCd5EMb3vlcWD3vL+dJ7Tw1aEeCPWLUz9fih+yj8M1Nin2+gdswcVecDAsMIRo
WIZ1rRk/EhkOoKKnoxRlGdXLiu8GMQxBXStIdoDF0NpTdlVTND6lEBQGFVGJZiGRm9jWK1tB7q03
yZDCA6CkuYIeq8Pt9LMyATTQjapvIHZ35CxQ7ZO6l67/0u2mWhH2Zg0rquCsULfsD1GXrn/dB7QA
+fADM2EEimU3mw7JLUVJ+USvMZqQ00kVtXhRKXYcVGBQPjLSD30wvFZfAADZ2X6OX+YylmdKlTaZ
t4vGmlIZL2ndOwE8zz05IMi/HOUsU2wJLhlA28QdmgtrWggUSbdsx5p6Tz3Xh3B8owGXnSX8tIOZ
6Pu6sasLY9w2naLpOCh9QZko/VUqERx4aEJUEMgpQ6B0l4YNlZ6CVtDazV+V0btyVLozduPPriYQ
Tl0i96zlqQgsZf4pKTQcJ3ipXYZ1UZ0JC1FnWOpGmiB9RgazqJntr6WcS5yi3ca6f3HWwAsK1qFH
d43kuETfLsoSaYiar6Ziuye0AfjLQkRjOgWFIsUPWqhDtV3crN9KDZ6awF18quEn566SXeiSd+iG
evgDbX5diNheqC0kDv32K/Im7OlR+Z1ZzsYULSIFxZl37L0psUe+quH0qGD0s66EPDRNUMNzbBPK
yXUcVi4ZmPXFIe6EfDrk55kPLik8pS1cvElHTYKJ2rNHIi1NS/6q6OM3Tqpu1Q4bCv9WXojVmd08
KFb9M5VXZ2UnF4V2lFOMTtkpu7MLLp+nfCdKeFDDatsTq1zEhZc/CCpmEetGqgd3FQPwDJ/SjqKn
2FpVekt4T/vWwsVB7CWZuptWg4Nhu9fMZJ5VRXHooB4HiE0DSXbNHXjTBT1osroNyRyBtEr1Itbm
bpvWZuFVDnFjQnkwWC17nM8Y/Ej6OSg1XQ3ekOYqgafd+IupkEuXAHtPo3JF5xDOAq9/wiZMRD0u
0xSb6qY17XvYM/g+mLUQboHZQheuOS+xoMiEkoFSNFjgfih+Z2q7laP8akrno0/0X7hS9qUgnb0j
bg/oagj+AsEugVuJoM5O9xDuLM3qu3EtJeviks71mr3aymCPxmfNEsu+MZOvWbZQ4QswNA2bEaZS
DfoVCoVF/2HaXODHJC16yaTD0bYsqd+i8F+U+mhgAEZ+rirbMbWoC8b3oTR/3zLSy4l+1OD0XwiE
PPrpFgUKB2Bsnr4T6hen2mszNSZDmJluyooGu81KGZVdiWcvXnrKRzqVfA2w8XBUVkL/aL1YYCnC
BmiJjQIOh9RjFip7I4SIymQZeo6x5lS130WoHIoFKSV4Xr2UCeZhOwpkp4BPY6/Jsu46qqcI7JFp
/Opt9c0pmq9o6OEqGJtaM6GYda9EnIGdUAoKHOK3CNmIpRNyhy4ilXIgaIniwNL2ZxXi3JpGqbYY
+IZaJYxq+qanR84Ruq5N3zS/oakOga6MD2ucdFGVyZM7soAPZ0fdQ5l8TvRYbBWm8QCpdOHbK0ey
coCs2YMGKYTqxpSjQpxRXsR2+hTTqvGzs7vE5abus0NkqabX1mayTWTzFGWBRlfOLxJN2UwGWnWr
A34zJXhD5VRumyR7nqwFmlY3b+wKugoN43RbhpFxWpz4WbPDcbestlOqF0xJffRnyCzdr+V1zvgT
mSikVc+/qnJ1TQ8fdPtjX2NWSLT1q56/0rw9IFWEajGj6FdIOAvl40zBsyMLTl/Z+Vmr0rcPEZmi
a7BpLUGhpjg24641NKA1baEiElPs7oCF70wyYbhtTeYFs5ubg9ZpWwoh2iaeZu3OhcyFKQZHmZpA
ioaoQlvCDIx8CRKr+qOaNbrwqSScDb76mFNJEqAbPYsiLAINirn28G7plNQHN2xRJwFvM9X5CzUq
qXjKzhqUd0k6gOmYp5wpoK6t957AqTuWEiGkW6iyjFFoMP3J4D9oJtcPcxAwPWhlFKnAmEsWaPQY
rqmWM58UUOTXC3y02vYcymwnnOHY9DZBzThSF52bEo7VpplUEC0GiViJJAtYhJOxJ7uDzlwp9xDv
5tPCNskDpst7iV5SGHFscunYGkcAAzeJVjTHRG8vXYsApbQan++wHfRG84ZwoNpX6XGxrId8yQin
rDn95HgUQv7IUP1SmlXxLJpvMxRbGh+MOJF+nJocNjXIeWm7OB+Mk80KcWsmCuwat92h9iNqLKUn
E6K+L9yvOK4fMEqc2WSAlF5P9FgImuGISWhIbtyhV7apUQRLEt2jHpw9BiIrV+Ktq1URSjKiU9PO
79h5E1ZlYnOvUnpAPUYDdYRUM9HULubXNpWUQ+OHENX8SiRAhVBt2gnnsxVxtIibQV0XaBLY3Uil
kkzfr3kRB7MddsRMhVbxMo0S0hxVnu1FOlTgKTS0G3sNcM4IpdATwh+MtPIAi5esIkLnmH2OHRxr
p8ZPXFC2UQuHjGd9OCPAGoNMj39VlBy2WtDDDfFUhCCbuaI7L7pr1rrvjSKJYojqbSQz4jags2Gl
yTioG4M+sl81cU3KcQRWL8w/ROigaLISsHQlhghtrk/5OBOvWy4v+Ovdo4bQy1sqLNdZeCUa6IhF
K0TtPgcR5Z79FNrlaXSsiuktJ1pvcU6GmZFbkpPlZmZMlXZH6vhIBX4jVNxJnWiVDfEZsZdpc+9h
L0IqPOxy4gW2lVhBDarasqJdw9pjAj/yNBIcFmluIyHqTUzZB9QHXh1h0HFJMWUsdVs88T1Df3aY
NMCZ08pNjMXjoBjmJppxs9oZEipI7x+qY/BCo2/JfPGzGTm6qBESTLHwSoMq+UTGPZk9bOsr7hES
XnnIFY/d6IxEKGPKQe8bLDHlS3Tfd/kwj3ewUFGLLWQwaKuCpySjOtfw6KNRNIdmn/cdkUKj/hVz
XBHiIzpC9kd6r8x3ExCJcQLctPrWatyl/JuME3b6R4mbS03wNi+agE4oYbYWyUEd5AB8g2B0Uq0Q
u1JY9fksZ0WiNqerRImeGiz0ebO5h1bLR6ox6009zINmrgZyYorRX9xvPGDLXsuaIHYdgzqye8J2
W1GIgSbLPswbQ0FpdBSnrp5sX1MKIs+A0oaat8Ae4J94KGqX3ObsOMUcKnwHgDcGi9yHYjyj4d8B
3lytAwAl0beXgTTBm9DDXp5EpByJ+I4+NG3KA1nofP9R9R1DLPI4DJZ1NEmeUgdi19xkbDL7PP4Y
q46AwdTKD/nEYL8UTb0fj1qK8zcfRXbEolsf4gXzBiAh992gKYxCa2KRpK6ErdQIn0Vs+XM+ze+u
a6R7PAum62AZgnP7gaTvO19m8UAOSv8wGAziTvzYlrX8kI4+eS5qt8MyxCNy7IVGe/rtsnH7oBFE
9rYLijRklenksXO0+K9ZgsG3iXJZ3uNvgV6zdL8QNV7DSjPe5VxcF/K8yZ7oJ3Z+vAVtfs+04HVW
8VQGDUKE81xxRbY0Lu90KsnniKx4vuSMEGkDGA7Yqf0OqAMYXvHRroeCTaQeIgxcAFp86KYHNuI3
OicD7PM+hHbKCZ6+xprUqSSsA7a2UVDKmHWm0rMzpt44DUn/HNbtPtWLABk0i+oc+UeU9m92bhFH
HEOSluv7uQtkEn2W5nHSYDsvmqAPtmKs1v/OLBNrrypSJem3mu8nQU2sXDxphnu7wZzf0t86335C
BHQttIRuAjkZndOhGortkVCDa4IQ/FMPe2JQp+ZQmkO+I5498yOk6He2iSsjnqcdhpvsq6Pp5LUd
WqByorNCTZMNMyGo0lV+KjkRnC4Ot8tqZPw9WS3XQ1SzOiSWnU41QzbpJ5uFd1nGGhukQKKENQNr
z6CiwjDLT6PmdA5LfqKaQYVThlscaqwXRvXZBV0TotW/H+38q0ETTv4lvARVjVy/g0ewq6e8C+j4
qyn6z0z9htWpHZPBwQaGVHekTrwhOTdLu9iHRCN8J2PZmZnDHyRa495Q6EJBBgHK2jFYVxUZBWl6
zyoa+BfonRNzwI50oidtSS5NnCZrOoa60YFfs8DWSQVmeJWR8q1PHAdyxeYz8n4AdVWlAwViwh7y
aTwM7qvCCyi5EQVKqEdBPFwSfSCYgL842tZnW8rqvoa/w2yw1dLnXgzdNna7o+OSr9GtYRTLaOJ4
GwHp2lNcXxR5EgjSzbRun4DNjTszvZSjcHzKE82DsQqRB1ayHbwdT0+ybt+pRK2HhcN6fx6GT0qM
FNNA+rtNZR6hihqkf0CMdPX6rDUWpZ9ZZI/RIJ5LXXHWLLc/qAjii4o1mQyX3tnahcP1qHJxKZfB
omZnhwJegwYPYU4uk4oPsRrw/TBLMSt36nJkP8vCWyeamJYZG/kOx3tefZEN73iIFOO7ZuYorsrv
TbIQJBNlLUlsa4MUt8q501SyBUT93uVsBQbaXMciKXcYiJHIuqAttfXgxFlWAnDVXjO1dD/RRJMt
H9flOUNW9uDaj+yaWdq3k/gg31LZWHC02VgbLz3IMlWg9Jxv5142Lf0HDSqh1X5GCLAwGpWsIY0Y
4tiijH6WyHsx+j2zra236Yny1MjMgRFuyc2NWkdXrdw7U2FReKCLa7YkzVBI3OWYK9ZKbOlE+pti
pPSop7DyJxa/b4qONMiwj7oxWC9aF6GkXBf6dVz5OfyjcxzmgEMU6Lu9Mj2n+kujKZSxJV9rw6C4
QgNasoBRI0FwmoOlQNTEki7rFt9mqaPUv0B3HKzeNgNZqlgCp/yQGCMO5eTXbajNNP48h09I4bLY
Ix+/pELOez1hGWxN/SXss/ATZmLq4eUiwKTTIr/k/Li9yt61pmxg9k1AvEy0z5AaovujP91HRhsU
9MOZpYkrUQ12OIPJft+J1Cczrj16VoTmUqJhdaR7BHIDAF6vAc7dWv5Q/pBNsSUM+MWYq5SqUIa5
VWXDgjCWibdlHh9M9U0xQ2YIkp4vlUAyqpUKWUO6+yZM+WblQ6CI4ZXVTXaql/4w99HVXCG7po1G
g+lVtizXe5mwTC2gmVasOzcLpyqd7aulc9LpLo30vF2/MiKxQxSZ0AJt233ck21Y6TrGYutJx/op
bXq2LeldoVW5LOhpDkGE+FDc+lGTLJqm9Ri7uZtemrLrr2C9XuKQk24qjMV6EjsgRGuvsELo0g4B
zaudD/sZdor+3tBoEpmoW2mG71sNN2Wz6hec8JeT0aLOHd35sI3l0Haq8QzFywFtxqJuaGbPXSds
qSD1alrzPXLZ4UwmAb35SC4HgKKR71DS3RHFjGAipXrXqEVzX7rw+Iumb3dZog7BZKcNZi/tNQbg
M4PP9lU5UZNuS3r2JOMRx9ZZITLhnqGM4Z8iY649weiqrtRxvsfUtHdMSd1dMxoN8XxGTkmk9lKN
KSFJu54OELy1earY2YQ4B+Mc3L66mcZGvWNJm52InvfmBE5JzkmaFVzQSTtul7B+VFrWDXQkf9nO
c5w3ytsyWk8NwQf0oItLVCVR0OG3/EAfDZQAl1U/YnEcS/N5VvnC3p45MxiRBBYOFCRuCyvUCJTi
aqU9TFgV3tvp1RqH6hWl5zaVy0fbcnCrDNqAZXyZ60w4Nt2CH7vj+02dgCv4ECK2pQFhbAzbcHbm
SNwfQ7eCiGRjOar6PuslO885U/0KpzZLnFB7l/9M8237VMTQOTviIKJ0iilG9JcYW8mHmXQPqIXK
JwjT8tyLJSL6aOQDRQxHA32ys2JkKAQHEinW5yca+QNke4ld29nncq6e1IjUpcGyWeIXCiEKZ01h
TaPigdnVC0sWx1T0j2FCby5QwmMlG6aJUgCq3msULU8lYQIfasaw2EYaF4euVB8lZ5OzhgYVNRNJ
89AkHUkYEzhBroyY0M96ZFpXi/4+MeIfQq3kQ5IKeL3q8D7Uc/iuUGL0Z81G+JFFynsdmduZau4m
a8I2IDnjvmA3hkapHrYkepPtoKvyndxQ3KitTQ1r6Q3254NyViNKt+78CYeCEEfLYifPstTgP/so
SpV61Wi/mCh6TgrcSJIH4+Qja6uvyC3PeSmdE/W84UmLh4fbN2pUNRpbMln4slf5e6b8+efhqCb1
3qS2Wg9Y/jJW2H0InM1o3Q/IVYKSvdtdJspSd+MQig9hxmC/lrw/Z90YXrUmeUBHkWaERSHEmdnx
DzN7dz4fX5+BAomM33J4cnSxrY9Jdj95C05BjdTHJAJsxVZ2eGwVVMlUsV3UJO+V2tDjIhvK0zH+
PSXp8lSH6qUK2FlWV0fm867OWex2xvDU02wOuFzggiFmaUtqIOW0xpFkLP4RUrnv/VtWi/YFZF7A
AUc4IYDzUcAYtjTImIQThxYOqtbLuFzRWkePU0w/swHhfdFz9YOUMzoOLQ2Y1KAL6DYxO46BsRmr
99iiD6Ys9dpkhNXSBccXNHKGUyRns5gFEmmHxoNFl+R2M3W0rP7TY7ff/v3F7Xl/H/t7978+dvtF
/H9vdLv7nx77+1L/9d1uf/b/P+8/vfJ/fez2Un/f7e/L//+P/f0Et7+4PfnfHsMpROmwl26AgRc2
vSxmhuVUOQiNgoaSANxslzL2lqicTtSaRmYFvPxqT4JvXpsRJpL1xyLFi4zrb5pOmKew2sTFTq5/
8i/P+Zcfb7+KasybdqjDTVv/rtZsl0E7kDS0j6qB5XguwEtVg8vqlwQE2AvxC/hyCjBr9YMWXE6i
VIRpepzL0+0xTPUlYS3cdZY62vfwNjqKj+gZ1Wg+QcXq7uSkhj4lUXmCLgtDFDmGYXThdnKnb8cC
Vc/3Q27m2q6O1JZhCgtK+5H+O5lakG/hQmVGo7QaK1AQScm4zFP4BgIUS5lYTjXafGu0+YIq+9Ge
F9xPbNei2WLaTN+JVPnuELZSP2nT8wKPbze4ydXtF/IN5zV3rYm/QuNXU5OdYC0Ew+kwz+/m5dgD
NvCgiGdMzsKXg2zxZAyIsgln6NCAlOubc74EXqFVWMCmi5WI8ED+eJgUc1jwhBbnXQRpTVvQCjGv
0xNUSR3MPqyEmo/h4qOyQKm7oEOMRoEYuammcvFBuZh3AKkgIUrp52H4sqsL5DYhwB5qSE0wLf3Z
TKjGajL5IYXiM6SKX5CLKbE/UE8yD01P/uJiRRBpUsD9HDhNhKuelC2FPRS7HuIwwyGpiY2KLT9W
WPctP3M6srdI4EJmbc2COzwMRl1sROT8IL3yU1O6BAhRrjQHy7PpU2RsENcYVUqRy46M0OtAGIm9
HkaVcwR+jCSOpqXAPhKj45QNdFY49OlAQEXSiwfbMI9o0lqQpX2KoA5d4VhHyH6o4Ela33RSQfSM
SvNUQS3ahC4VWisRZ1aAI6pVOxgnjAuqHQex6rJwjuznJQf3PBhog2iWUtllI7jWIFD4NO0fXMaX
XM7RLhbGTlPlFZAJmIYBCRURrRdpa9Zd4ySfeTMn7F8TNrvrVdv3vTwlKoqhKiyQCQNr2Fpk93Bx
Ic0W/JFGg1/tG7IPkhSikcPGrKyIgV4synKZFGiZkXWGKaGgYbcCh/iEZ51VO7sdDrBFLs7G6LTW
wya11RF17NvRU1Dt43zFJgx2L6ZYCdY/0UbfoPfsORTb2CngJ+TZT1RPUNvQ6eGXMqGTkAVLGn25
oQKCY7KpF9jw1ONZ/ZQqKzmtsw/J7StLo3RTJyuNxSH5My2Pqhu5XlpQZ45i/vXb/x+3JpuN2/28
XzW9EwU9CC2dwLTkRJ+Yzzjmpt35ra4yImX9kwLxWTft302DlFzFTt9JZ9pAiOEbt3Aq2U1Ynmyo
ufUNFm4mVfMwtyAhRneX1doPbkHhjXqc7Lkg9l1NzSdkr9wSOYWcuVf8ZZD3snL3obCwwHQIA8Ea
dgx95Ro/grSGb4ag0eOJ2DRObZnzRTJLSUFV7WigrQcdufOJj0YEZVz+ccTUn7CONIRfg1KeKKUg
pcr9wlxeo6ohFVStjpZaolEg9Mdj++DlDnwiluY1o+TavbPfKPc9AdHOKS1yPpS1j2+MqqeZo0qH
NWPmXmgTMsvSRe+nDjZfNCNxAunQJjiF0OF9Iq6tdqaqnKiG6HXXMlevekkprw3JRx7egCO1Td90
ILQSXiVPRiFA6PNxwAQ/TQt6wnCh8SJITbwN8bdhf9aE4SnWCuUfW3A7A7iyo8aAE7GR8dII3r2r
Q1A1RfIADdhhW4PbdBi4FgyEjpGjGMicm4Nj8NJVC9MlVKLslBbhtQcoeseaET5qPR81AGk76lzv
U95cclbbJJf8suYUWYFFLQEMPbXkjF56bKav84y5LomTQCf/il73PGyoGfgllJo7jAkQM43+ba41
ONmwaQ25ioo+ESmDNGgZZUG0vNXF0K31rWxvDv3xNi3ebrLSWNVMxG6sM6UtyDS4zaZ/n/HPL+r5
u9KSL5M0yI1O95HkA4y45AaTHrDe7dlwn24/5c7knipZiwBV+Itr9gW9ZjPcAMYHK299qM0kd5bc
6SB12UuR2zpVHDoHmEQwtHj1+LJbL4o6/2onsFWzrXzHseMXqXkfNtlTpIAH0hk08RbcOY2rcg0l
T+jAXD4IoxkpoNfEZCJWI2dn5VzOrWU+OjJ+XbqYTpHhdqdhvZlVjOQKOdgEWeJPwwzRVyTElsSG
6ykJUnGTbnA4Lr6pT6RnpOVzZChvdtH/UJF6qbXJpy9MMEMXiqOTbZZh/LM2sQIrrN4cCyWcLYhA
muZfxUoBaVtD+E3jMddG4DXXxUVGyXYuJYWJgmksgSJOWLlS6PqBYCv1VJsjW9MUPkWVtFvNotao
odN2qUyFUZ/4AylRrkKzE+M7cnKMuh0ltu2Ijj1Lymd61BjalbrziRauT31FqBoRa56q5+JEypY4
FUgyifspUn/RB7JVnCLahu7nVGqlRytaYYtn2IQ4ZL5gc7zRtIj0GKJFBOGt5A3lNDN78pmEvWSn
QiGdVuTGoZH9eYRDR/tppOhG/+/ESh5JSDI2XJnnuWx/N6t79PYqw0RNpHafb3dMxGCbkRXVjm7p
Je2YfuzWhVfgPtUZUAdh2lSwVuNv3J0SkglPq0v+NErLOFgCmst6nPU5nSnrq3iqkhqgNfY1VYRA
FLJ631A9XeKo9gtNgez3vWAfP46uWp9aJC30rTQwnBSu6vV7NWnms9ZBKDHd5JjbaDfZNMwFTbYW
nRgkVd660BkBxkl/bhbpzZUVoexhhaEu69lP08YHPbTcubO8kpVj+rpRwdbjw68FXPJgT7c7t5uh
g1A8KwqWUGxwu6IFG50THBBJ196kHbKQ2+g80g1pVFB0Opkl6+UYM7Jjet/xKUcCSTiu2MfW0YpA
WYWzfZu85kkpToZSlSczszt0bjmmorZ+TpxFD9BANvvIDnfA7hU89+7iUYjyc32OD01qDKdqvdHL
5ojdW92Rd7p6o1omIBYv2Gd+2naTF4jvqH8h+5hhkbmp+RUP7k61ipryVk+mLFVudvsoMKOncWHi
dSuUCnJx9xJN/klK2DAaUgRa8tLLlik7DPEpm2a6cjO7NzZo+F1RoJnWZ5zkW0shBEs3A3QI7Gct
Rj+WztMD3fhTN/bkTLBOgezi1SuEKS8gX6HUGzJcClF1bwqFkN6k/4lZjhhrvovjRJt/1v/uHOEy
zGGZqGFxLXRJwcziH0nXXWWjBvWivBa84envjQvL4aSz9gxKRh6iGSBCpCgbqzBjodAPla+EOVHw
tombvj7XiQKNeqBSjMcXEwHAmVR56aTCoi1sDrKzTL9YpmtbJOjhaucU9+bDrPK1hPPsNeQ79kN6
QCxL507cFxihd8zM6mlYF1Vj8ZoiUd3kEE7YNDDh367uxHZYpmCM3iGoPQGgoROf/9QqnmIIH44V
QunvzS9rIjJNj+ALuUO3dxNijFHWbhA6sCC3wj19Cg2koftze1Gxjiq3n24z+9/Hbnd1na1EZot/
nivX79jtGX//4N/+vl4vz2qrx6lXulr+Xk6iCgDnz1sQuNp7U6pvBpzRR2fMm8elFq+3h83eVLe1
CRridnd28kfciBUCq6x+KPrs5/YwXnvAHKzlAvAdLeGfHL1+7YBGopsu6NoxChsYEq3CmEgk5xd/
f9tD+I4683x7KowL9jws8qxdrMWff58lujQ71Cb5XHOlX2a8n5teaSnAr3c12WO/csRIvkGoXZqi
LS+a888d8CP65fbw7UbBQpWimryL3Tmgp0aecOuiDS6Niz7M/3sz0DjfiRiNDTbPpR37y+0Jtxsq
M8alAybpNSkYkbLHmhObDpSD0RYXPA4vrTO+p9FE/+RrxABGvnh5VGo0Z1amv7gqDhC1Nc+FxW4H
B+nr3z38rfiAno8lbQ9iU7B1u2t6lM5lgkGD6IEPvbe7IyZ9erQFgLp+fXnMN+1h0NDF/vOTMSCE
XDIayutvbfpB0H+2ZX6NLCSSSlu7ntOp8nC7mZjENoYAmumCMj+sSgT2yWrQY2miJ87qakF8FpXJ
CREliDkjXjO4b7eZjr62j+3mUCe9nwH027XrvdtDa2bQMKDUVnphebHxSSpHfdDtsT7ADmMj67aP
7qS/sIA+xRoC3KIhGfP20+2mNbrsICeQn8u+HigJl8SXecMqQnWKCX42uH6S5QemD9Iy7AMwpgVA
7vg6dtZvdo0xBuPyt9TYtBK1OLI+NYdDRhncT3T9/fYQ5SkHBzknp0BFEeSRXh3kUNge8CG4K+td
m3U1QtgC5A8uHijWa/EplIm6i3oZWHOPzRZhcDfUrRdT30NsB0ShYa3BpAJWKhbcZ2leHRgc8Ntz
ItqKuNJstLz/WsRZGvFe0DEnnBsdtz405YJyhCJYVFlnS2npIoFb8dOkWb9UKlfIkOwT7Q87QERO
ZBn57TjnvO/qwDPKsj4kjv1L1w3pF2VDV309Hv8cAfFS94BPI4OUS5pfL2MN5eh2YyuhDCD84HDE
f1akCEXxVb7cTsDtZs5QPWeF+hoS6m3BAUaG3LK/jYmeG3fdYp2FzNMdktas4u7wmLMIRCRqvEVy
fAWF2m1vR5MFf3W4HWxonvLOqnIHubQW+oliBbNrvIcOJlCZYQnhEraMgCRXhvYBR/96TP5Wxprh
fzg7j23JjSzL/gpXjBtZMBgAA2pV5sC1eO7+tJpgPQmtNX6mv6b/qzYiWdVkdC12V3MQZPAJV4CZ
3XvP2ScpwYCIJ892v5OcrqLposmugFAcHM4dhF6Q1uF7nyJO738+NBNocx9r238+j7nxp1dJPS2F
27W7FBnWL72yuqGhTfcccJTIg6P+2RjDNIvp5zQVS25sTbua8rAl8Q8fmSn28WzQ4TgKXCsIn5jE
54ef/6uZ/wtUcKHJe0no7tKLrReIKWgH4ygLNhOrws+1oMXdgv9ufqFuBPiDAY7cc8sC1dCJh4A2
SmXHYCR0IE32fmEuvUFk5xFfPdFIDc7pKVVrowqR3pXWCSBKiFQKv6j22Uj676FEuWpFBtL/qNhJ
iMnf1J54fJorVdn+c6Q3D17gKoIK0Kh2TUyLhIM4Rk52DmME0TXBCYwaaigNTdA4jOeMqC8Kqyx0
nSu9jIxzPHDAH+eSgvtq7SqgZcKLfv+ja8b3hEk4pCQoqH3tgBMbfegDmvXmj969Y8EY8cYhOAY6
b7mZeC89/QsS5BvinfWX2m3tPXrGbRB54a7IfLhjXdNT4rK8HnxOMovaoxJgLIx2WsNY037TOGEk
482Ninvctzb39wSoYwTszDxywSpJrgqDJg7WO2Hg7qcnTYAkJmA1zrb5AbzHBEXTSwm1KnMCDVl7
K9pUOLWSsN36fdrvR6+6LvgINi2OmaXSAe24PvmL9uQejNgAjhdqR9ciATah6b7MZYddOW7AfkC7
43x5qIBa7Kn8+dl5w5h9ul7BL/GSU1QnYmsijD1XylnZlmacg1i1Z9aMTW8K0J9dCwwOccQdsWLk
XaDAWMCnICyNylaCSXSd7yRFK9OlH7XfQemJZM/Uju0r7UKeO6BtpKsxLUBLZ4T1mnYINDnSDhlD
WbMgT0rrUGl4nyYj8TWSIBtjSX3UZO1s0WIGhyF+7lP0mCS4wuVrBo79dfHmO8OWiehNo0MG4vD0
hIZw2I4m6I9scAfW3BM464jpcXvRnXcsWjLB759qM+aFztkqhGa+6FN93eLrWwmaVEQehNs+fKWe
Qcgty2zN3YLLDTxeUUNGCWS/aszquRPzcGTKBbZDsqdsTC0JYQNscV7PXrrpa+6sQRSXytK31HUX
zZFLBB9zc4RsIHMMvntipYqufAWYx4rIvLOfgo2pN6SS9oV/5czcJRujsaGCfWZOh8LPXGRBUbWo
Uw0FfEV3I4yOdB1ZS4P2FtdlyOgfgHqGm9hs5QF/07ghPptDJwWbaY0X4M0hUCZ5VdQDsiYiF1Ul
+qPm2vukraGPdDA/ShdZuW2Z0brH0lIQZxqXSt4jDHqmpX0Tl7bY+moql1LC8vOJhnWImc1Lh5QZ
r+Cm0IAwml7QYWfJD6NmPrIFIDZPaKBOGgSQlBMFDQIOD+21NFLSD5BUeyJ1j0WXHTqXCTFhhseq
Du5auqvUzUj8/Fg7xjHLA+XHeOpUCzlGw+mh2oiWGJiITRu6u9qobhrCEITWYNbpxT5AxwBb1z8Q
owSBKxnbHUFXRyZD9SGOYTNp5jnRQRfXiD7ecjJEpTSz66KCDBTVyKfS9ujW0iD80PZPCvnESiBH
xUupLh7xejQ0mq8KPswiU54DBQ7lfZcmwUbU4Ws3tWThKSu7iuOg2DUFHdDBp9Wjp99TXCgamAbN
6vlphFc9CY1hxP4BNYeANuTiiPD9hxIqBKJGA4CJjx4kj4kMIhmVST4IW27zgrpVAucaUL3M1KMt
oPKUyOuyANJL6JKwUfxmqOn2McoVXsRGUKDyissdZdQ5ZUy5jdzMOYwd/tlUJYhIwRuTKrXwZHZF
rRnsrFy8joIlEk6vv9Jr/aGuO7Fz0phKcoLzRYW7gSFlOWzuWccxMyNBcWMRlyZh29gpaWi2kxVL
p7N2srZv+7Z/t2IbGqUBqC2lszEW0c7v4GPHqNnQyWb1NsnOZWv2C3LlvVNwaXjb7Uy7UQCeuWmR
CiHwoBUzEKrGyKPraaR17YYv70zKahTVJAAiSqi3URQcHBMzm9O/OzkoCuYL7mwLPpT0WBcN7gnU
uTG+QpJ0Uq88kcpigGppk7Xj9k8ptHcBpwe1kIBEa6SAxOz+UnErXtilYmm6jCB4dsR8ZEvJKGFD
8BOVcai9WLo97kZBYnwAewEHV7ASDLMX/E4WvJkHXqLGWwdVJDZ9y/E6rbYu87M9jT9G9YJIQpK2
gVq4M8um32mCHprAvbSNU7Gy8V4j2wZGGwwHJFOoAtTEAAp2WcHhSZFyuYj7hIGoRYKQN6ibJCxu
R9t5RMNdDWgCgLeTr5tFEK6RiU9RtxhKdNPYFB8xIJyaaK78r/uSIorm76PrZ29IcMgSnEmYtMZd
HOTz/PrdrmbKF41iVG+vZlMEGw13Me8t9N5e8r40YQnFsHS3QMbLU6qnu04nbau1EOpl5Lf6LEg2
OIeT7IJ7Tb9UNuZXGcN+Hn2gAxN6b1Y2AH7UFXyCxDGgpwdf29QFBGYUs+CkGXqVSICuPXC/ce9m
5y7tN7TjiWnD/75sjUcfMwq7d/sZoLemnTEwC8cXWE4fYQ/GVU3NgzbZwdnsyxNl6bPmMT6ypcRN
K4wjUCjEaz4UXldrLpj8MX3TlQYUykEulQB3Ap+Uea190BvIux5wlEQzP+liXfeugXwkg5DQFksv
MdtjBnL/qUGT5yfuaayn/qkX9n1TPgUo0pYdvl+savlLh9aJMXay8w2oep6J9Bh1ZgaeBHE1Axgs
lZl9KoY+2jhZtRdSnuiGDNh3Ud6OuXYynP6Qp/anPtmYjED7oUzpdm3XEXC78vv6ezIasRZNvBlB
TNSzwKQfKDkKWyOtzf1AGJnth7A9ALd8NO3ySeXDpdyPvXWf+g63BbFdGN0N9FIp9Jqw/bKVnx58
x/mmFeq39TNbOBIghT48DTSKTHHT99G14qIm56d9iwApLgrialo7vlAGKDRfDRpZvSw3oDwvZUVK
TQdvA2G3xrAKXX7RGfjLtJOrEVZHT9SURPKZFQG5mJFjO7hOS3ntJYjXsLq0kBswvotjzPsf6kG8
xk11hyAON0bH5SjvRCnESVUO9EgVjrvGZwZagHwmKue5M3VS0zC1dRQ7gDG7rVfYl7Av3jDy3Xtc
gbRjhsMQad+le5w7dcchllvoqusuflQj9S3mzCtTHYbM3ZXDd9XHF0mJu1DN8F5r+dZGnzC6GqkA
JrijEcd0QaaP16QafnGMUPAGkRmDzm6zrzDlDiUvENnEO62mNmmvY8azZt98upXKV7Rno0WBfrBx
S4jgVre266K++fmH3lyXpojWkePsAiMyd1Um92FAF2rE67wbmsC9tXV5i4a+5oPxjFVHcUgv+Ixe
3rpCnrwluCDC+aUfJ6+arqom/oqaCZEUE4/a4Qpg4YQJakfvY8aupkurOtoZVQ4mXII3cgvokcOE
rSrprxp9u5bY8OAU0i/Ly0cuuOhR4v8OHYDSEb2wCeHycrA8LKdA5gLmDwtiAt2FbWrPGdpD6Dh6
hCqS7aUyLAM0uV6siRCl9e3pq6Z3h7Vqkiemjv3aVsFTADCvM19sGfaAUJW4SEUSbcNQl5daF1s+
PRoDNvxNhKtoZCWAxGqlVLdjPu89VKZatzZMPq9Xn6xn+doQ4E+griExA0C2GaIRWgKxyqE/3FUB
E9K8Mb1VN8j4uqx9Z6/wO+s9mRnYtXe+S2y36RPKbGage2RBd69hrrmyBM6RJEAm0VgG2oMR3NV8
3oGOpa8DYAFECfhVtC1sP1qmDTHi8bQSwKVos5BjEje8/lki6WhtcLSNh9a1xMH1pQR2Vp3MAOdC
34XdGvrzVduP166Hq5mjprPUIY9kjL033QR0YcJ+WNrkQg4tLdw4iu8gbEWVe+sRKlUTV45HIWTG
r6xVWaJMZxre2SgwOSqsGp9bCuCjJpK95s87noA5T4jJtkz9r1QfiDh2FNnIRLDR1GUZq2dcZRa8
aybeclXTvw05kUI0jHfQ/QiQuEzkk/SNzsGljD4TDGoHxy7ebMzUCA+5hNQVI1BmjW3+oUoDT7yq
AUSbLkGzNDahzYwbwvS4BMWXJRmziJaYjYKGwCIuXLUn/YcyJe2uy/atqiECOg4HaeCU8M+eW0tM
63/ek6CQEW64XNO0ULKL3SCiSFMccC+dae2zHP/zwG6yYNRyk5rxAULEE+pzk+kg55SqJ5pUgpP0
tfLWjh2AaAl9Zz/fi9kwy0+DnPfQLlJdVSoDRwLSEcEZFGMoazsMMmuNjnVWMiA2qqvBq+NLR+1v
FqQkthztCg4HdkROJw1B+lxJfQU8izjRrv2WYJNgBL9EgUc5MzqMubNqpQ0+msRK97edHj06ACfX
fnLTJvansFTMh0j9VTKhLugTQfHAJDp1xr4C7d0SdYDSL/Q24B6/StO9a9uJBEuPENvZqQjugWj2
cYWa5arJwJ41kb1skLVsVI1mt2roFoQ23OqB3Pau7ZYDsy4gjLzgyX+i6z/73f0XbAURY6/6YdSH
q9Ty+WSKFktpUnJwGg80L26DDEZZOKm12TK8j7sPswzvhRiepF8TrRAse7P/Jp9RW3uPOsVSi3M7
a/H9OCZM8HDciOQdJtrBo7tLthrkVj9Epx+OoDES9NtsPfo7lrnXOix2qn6nIrJOHp7saIy/JsGm
WvQBQnD9MOQ90w6OW2SnbAKBe0YhY7ccROQYSjapl337PfmYbmhXS29kkadzwhSm5PExMA2xAQq5
p+Hjn9chch4VCeJHOYZlDKXgvXzhFjz7fnKWWXCFL0pD9S5ByWpPoKRxB0z+Lo0ZctmWxb7YPqUx
8IESER12KWcDW+8uTVttBUCHLkxC3zqjsyzCQyEqpso9o99ZJJ0lzdY1HSQDMS5ey6jcZQ6qjW0j
21NZSy1+osCBhJVoR8Pg143FUx8YVIAJG5Xuz9yG7qGsECREwXvS8xRx8N03rNR9pB6HHmm1Tij0
0kYISkrRdqyC6ozdKl1ClJaUh5JgTkh4SAchVNGgFhSYi8mbzbNl7uyc5FQO5YMVQIBIxbBNq3rL
gn89Gnm7get6xbFcLQbL5STEbFD11qsLr7rHgYSkh+l3NL5bdkn05FDvdmGTXbwKwyrhMOcoAZVZ
hMGL6fdb3eq+cGd9F2H4EhbVjqBLbdEl1x31vJwwQFhFBmLI9N5yl9y9VqAiiEOO5RF9Nm7XSbyS
UfM9jmPN7gjDqBtNiHnGpvAUG3T5KbWe3moGop2R1MGxvk0aDQtL55w/XwMmG64+s+NGt1mjif+w
uxzu4Cifkx4ndjchL0uS7hgGRbkyOMybWbBjwIx/1JvwJafpujUjZqbgNWvFUtvaiFVg2i5C3oVi
MlfWhAxh1P3TUJSfvQzBhkBKSRJji15sHZvNXWIX44pKx3dMEFpj+8a29GA1KHd7Dmd4K7Q5WKQd
OFrr8hOtz0OQehsirvhp0+FgQd0UMc0Gn8w7q2vWOViXNu4ZB6fUUqnmQU/TT5RcVIlN+jjifTDq
OlgQcnNfu3rF8SFHax2xrw8ZEXWyjb5mupQ7DSZlSFtcSa9YjPRhKr2E9FUxOwzgDvgu+BYn4lKD
RPTOnrwZ/abej5bRbPSi2GYhOhUTN73fCoBuOY4DEAMo6OMK8XqD2NyJ62nnCKxoQwTWTc743K6u
oIAdZWtiIEE/u+jEEBxsLlZUCBVLV9dv/SrY221EYxGvyo1pHzSpTR9eNDxrVvwaNLW2t+2+foSm
POczufVKBHM1BlJGb5r5CnWWsdLqnewJXRVpq29KwwNvpUt/YxUleXnPuSLLOkkOKKiRFkgSWWPC
Ntedd+rpga/R4O3HbqRecZ2nqES4nONErWWDTMv4DqzwYbLNExIfhtCg8GwjJPiDarsNxoexaj+n
KH3IOEXMa+17YXHByK48apM4K9KlQJNtHNucQWHdyslLqMpSnZNoQgdnV9RAylg5SjLY74p3QSWZ
z5RSf3gSzFs3HIwcrnDQOriCrBLxgu+iPnLbjdHQXPam6WBR5ADHtziLiZfQSEGkquC7KU6yjLSN
6MtNm9LKZv9c2EO8mWJnNr63tNQMFEKtsepBzqxsEdyYCk/JMLDvG92ekPe5S+DilLdz7kHtTsiv
NK7jZVsAKQvYnPOYcoGBeIAQSP9A2nM7mHDx9REjJdQL20ne3KSqjjkcHT6t+LPtA1Jk6+hhGMmV
Nl3rBrqQsy5sSTxDK3DUgPvONlNeJkRoAGrvkcLRg9B3nSrlOkBWF0e0/VryvlP/qkyIDsqJF+n1
8AxSjovIgYLIsgz6ueUqs8pZKJW9DJVNEA4BYrkT4jnIVbiCzCaX8E68lS/D89QLugKkM46G/um4
pEYDI3gsS0AYVPrlzku0D+KxoF9pfCJVX36kpc3LRqjaaclLXUC5i/wPBmisCRHBMF6F8wjMCKiu
7y6lr5aNj2BkV0ZC5R1lgu5Lmj2IuZciZrInYPvdacrzJ5kK3ArhS9kpMAKRtqYtc9DtAT2McF7T
hDsbbdq1Xql7g0msZX1CTeHB0axBUbquU6cFKsJq4OTbyaZPzn6G1N7IaD2COPQr4meUqnaNCdo3
hqzIOLWOGlw16XgMi3rfBQY0esXRW+P8QTx9cC8HiKEEq93SKqQFxdkmGpRFvEKlFmV6SHSamlpE
v3I05yNKsDBKopGLqgDL4nlXVoLhiAAL9neTvm3gohDpOTlPtrZEPHYsi+Q8YCM927hn4DLdGb3/
WjF12fSlC7o/u5AQy0ZroiK2bG6QuHuPGVcvgRoZZGBcE+4tNQ9UO3wxGiuXvEZP0XuwaF0HkgeU
qDro3O3YltAxdcCNxE40qp2RNkQ55PmpCWnyVN1WpPj6pwTNm0Galk+5QJP6thrLreay6OTZs6eb
/iFCxRXOuQj0ua4R9r5bx1Q3CN4Mh3fQWF/0xtzRfseiVa1JuaPp3GmEBkTqFrnVoUc+uqiK/IEO
AQAIdWrZCEuYA1t8NwzctPHK7bqNJ4W+th9cv3lCu/BYazBUJQeDnEwlgun0dwvw+1lW8S7Fn154
qxEGYY/Kf9NViCkUjnUr0h+bTSO8dtmTCUuUGBw/9t1F3QQPimyDQNfDQ8AJO9ZXVcMb2RsXJEvh
Ks2io3F2dYBqpYaTM0vPYYdcmVoXzVE5HdHorH16/NsoQBXKPB339jWB2/W274xX3ZPrxq9IrSug
eeqh/ZFZHuNp91MvUG4pK4evm9t3EAXJcKfb0eX3dWi/5pETcoTClRqkFABoCd9TdaIJcwLzEL4V
iP46Ga3giaBM7caN0liVHDocM7m0rbIY+mM/kpye3NGGpKVhxl+KSQhNAE2uzeDFn8gvakODIi70
ruhyjPQzY+/kIbtrVHNk5Dv7jhUM1yZ/lDmN3Czi8DsoziOSItkMps+ezmVKgIt0/A2R1ghIsugA
DoWAYJjmtG9zk7ieDgVubXJeyIDZ1FQZC7eVKRR5+nQGpi+uXtZ1PzDJyVzJ3vmK8W1ZenfrF2NO
o09895F2Nlwc2UVO2mn+ZZQKcKelXTXu7A0Ed65ZEcyPIbjzLc5avTs9dcTGVGZ2D3agXnlelR4L
YcHPleB1WuHD08TG7SRPsd/eDloGyjtzbxm7XmzkHEuYB9Ea0MZXXtMInoaMo6hD6M6o5iSgZO3a
EOIx8uuj1657RQ9A6Vg4oxLbT9jTk3+CmfJYd0Bv8Baf2WQ7fPrEHrVktOfVuOsLGF4FgZo7v3Sv
W2G9YmoJT6lXf6hh+q49585Uw8VBnVhNj5HRdByxupsw5MZA2XKoQ/r5ZW0chXYYCusKFN+7WXPC
t7iNWve5pdvEKYq6d6Yld61YdHwszBP3I5N2jtAcBMOG81W65o7bOVbzVlCAciNQ3AQOnOUJdJ7l
FmunaS5Eg287de+TeLlsiPkzCxoxGcKlVW83X0kVxWw49W01ONeVT8hcUzTws80tZBvkgSK7S3O1
A5xuCIk3iL3SKH16EsACPRtAm8gxBBKkhAHsXCq6CENsvhIeusx8leFplWz7RnYzxp2/qvVbci6q
ST0RCfs+xd01+/nJx+O7JqcGYl3X7eO2OIE/Ug8ekbeCHr9rjGcg1U+JFlmbsketBWXwyrCOZvPV
DhO7K6jfZIa2mvrs6CPSsBZy67YGWDZZ3ndR/gYcHDtDV5xK5XFiEMu2MQreuBugfAwuvcsAtXVh
ltNWq0H9QKidkJ+AIokRIFCzPkq9urHQD5SkcBUDKzwGQH/ZsY5Dbe5WEk0rgRR0H0RpXqKRgEhm
LPVGF/BFiyTuUdAWW8fTNcBa7qnICGjRQU2EGfkgA4ENBUNrwq+fys7eOOTk0RsmpESjaZI13Spy
cTZ7+neflxHuS0ZFxniXe91L1MbmlZkwqU+YkkuNtzFh4fUq1HW2go1kIHeFLO6y6IbLRkmODBZX
stYX3yoQdI/NlUZ85Dq1YrVqqlWCFAppk3ivCo2TXVEsJTnKmoFyrdaPVu+nC2ZUjiyeGAJ3C9Ps
2azq5uLVZBj26auQ8a50ytsCYLdyubTaxAI+DapSYGVHWsQNbsG20xTXsegP3kTak3OjDKuAWtNP
NGTfOIto25TjkuUQceFb3D5tMBx7u75nlIV3YpKMiS371qnFKULjQFWvTWvflS/ZOoBWCpHfWBA/
vHXh1sBOsEkRbcQh7iBoq+4BYlm0zWngLVwWd8e+N0fw/921G7esh2mMApbcyB7lwNhcA6IQZLaz
zraAfpa0UTcmDRwarwUptJq7x/rJxuTDH/T9ehd5Eo4WAU4QogTLTEyulUaSITNc99hV+jXScy6o
oTY2np9aI7xOEpui0WiY6YSouuY/bEHkg6/qcaOPiYOeNIP95XFrQtlynBVS2BZooQ9MPkYcQIta
4zPoV+xKG5+T8tKqMgZXNWF7DR+DVo/rxIqPnHOYusjMZypuMJtyMKgPoSyvm9L71prGXVGIlcsR
PCMq6QCbwy1+rZkc5hJLEyKTddwPPpHPsqnLHcNvH+wEQ123rg+jWQ4L9Dow71IqHJIicf3QlgTj
3B8xFSVrRioWckkyqY1uFXqcWLsC9Wtb31mSpqI2AV0P4mtirTCEdIgKSy8kmYzxdGKWxy6DGhs4
9RefASzBCK9IazVYSlj3W9V8gsbYaKm87jJOkwwR1blvuqNhg1P1u5TIr/SlnyhASQXTiONsAc+Y
NK6sIPzQsj5b+tiL4Trcju3wbDgG0SPkPHtIU3DCrJ26cODU3/HW3Zg1ckbMS3x7Fb/IsdOPvhbu
XOMOqUO/aLzhzIhtXHSbxvQh00hQ3JIzo17Sw2uiHnJwccshpFw0k32dUxc0JsnCGLQ2uhcCSC8B
0FGXWZxQ2wN3U7VtJm5XUsnd8pFJubsjxJd2zKaa6msblpyRTjvX6sgeQ3y18OzZ/TZmDOzIRU4z
8+TRbzbEKC9WYlzgVy1D9sdVCesZ0VEOMRugV969gGnmzaWsz7p0C2rqG9XFfRwzjXccWHzOKKDk
EdRK/Y2rIPdpZ9dYMKUtN2zkBJsbckVrT+LaVG9MzCtwEQjGCOEECgYww0JXosc+4HzvuS7IFUij
6j0fsy/SMIol4Xd31qh3eJMxzE11626NJr/PdRx8hWPNgxHGrRG528Idj6XvlSu9JSglhmpkBd0d
MaIpSwdVfeHl8Say3ItNzGegqXUlmAK1YfVgVMGH5fjDSu8ISc4y2EK99TwZlQNxDaJHIJ4z07xJ
Jy2CQCV3cexeaRFGjkFvIxqU+daqC3Or6tJbcSt2wWNYo7Ij8eHbZFUZivS5SzwiI+kEZtdWcJrq
5MkNkK+RXcfmi2Kg6L5wxn5oQbEJIfYURFRGtf4qUH0t0foRhWcV91FAAPPgUb/8TElj1iA0Ztmx
APnCtlQwzCvZRxiipeznoMCU9933lOZ9QP3dYjYKvfGdkwdNTMWSkDsJ2rKEC7phHMf7Xu/jCBa/
Teck6sDAD8yQ3crIr/W1WxCY5vf5s2/Fb7O/YiVhkDZwFJaKCnrNvqXWtFYpVaIhoQieGA3Dg1Je
ujF6unfCpvoFC3nv5XTigJrvY9XrS9HuVfARcdlAgShXGBha3OrEQ3IHoinySxTt+IKbwnuVZMoh
E1grrEqX4aUncGrMK2vrsDohvohhJHku2lly0oiCUuc0u0EXAgXYiV4M6DKogGpiKkMSNy3bPsRp
613ZkqWipzFd2DUBLMa4Ab97CxrHLEBI16jrVqH6UEp3lzrKXW0w8r1C8gbztoq3Not1FfV3JaGm
VS0uWjIyeHFuImQ768DSyGrU8e45Vvw5r6cY7hVJKwy8U1ddjBhhUV/spV7U7Ogc93EJJdQjUDpD
AikIgqHYZvDFIxMELXp3WxCBuvQdcFPKhlbUYUc1i1NKBiyf1xOUuRzNfaWjh/OHBb4puS7pWG3b
svwQunsiIYR2kcv9mnvyYWyCPfQVi2yQ5rau2xsimP0Yj1KmDHeLwPCVee4KBW+4t3TYUgS8N1bX
Xxcp9YhiNsxEg+CHrMShoU3foqBLrlPrrw0cuunYLHubOzKKuptKkszXiHDlUXKvHG1cW4qjWaCK
Xa8Nryb6P6hfXPp8vpUM7U2A4MlTnKnTopMHBT6FTQ8SVsPRaQvQFyQRQzGqRCJzHX861gk8vcDr
Xa54lBNFBby0S7buqBfMC5lvDWQSLnvqboQpZUGpWm5IsQl3aaFMXGTs2rnpGwybqrXp0QQwZWFu
XClTtG3RuWWiuNBdHelCPRjnvNWPwMwvHmzAsCJGqgSATFvQ5786MGNTQNbT1LHYdVRVtV89tyZB
NiShw+mso4uKgp2Y81gy9w3QcnUV+8A6Y4ugNr9NToG7jyomqPDfk2M1ufeiQYU1UtDEcfLdWR7N
WgPpitk9aH57KhIlVpUXfKOMjRcRUoGovoSkZU2Fmy259q2F0yGWAMAPJ9EjPHvwdxi+tHXWDM9l
aXy7wmaJbbJlMII8LoMXusU2QUskwpuvHKjoEhFdWSE3SobymDXtThubfWUAQ6u0u6hsvJVdxeeE
aDFETGvy1LcYVWnPGW+959/Df37ylf/sZd5XZr7pqFJjrf8KJWqm0T/ploVhoQiOKcijxBDn3A9P
Xe8xRETwm7RI2URomeeycC80jVDOEAnRZMm4jmKHxoKtYdXwGDxMg8FRD/dIm+bWAv57N4e3c1Ro
q+BJzhywsbxDgPqErVFxRTQfcc90qncgqaVhe08gG/ZzbXxhGPJQeHK6IqTgQ992Jm9hyTHorI/B
s15En7xapO2Tr28aj0u3Ind6YxrWp8H9wZSRd1KBzExTAlT0sXHwj+VP6cToum2v4sbpzz//EL71
hU6y3xhaWVBQZ7tMqk3CxYjAOvSOGnKvGhjSkraRtUxdkLDXooxA+8Z6uCbZhcYWcOGl1CqYX+Cq
T3GCGAwY651Bhnotrp0xPrAAzrqmaV8V3JJpCc5R1/ZDmWqbtNQ/w8B+KzWjPZttsYo1+6ETeNtt
E+5NpEjryW8cRABHQ2jPlY2StO31dGNLrF9EyrwzwI7XoUspNrovY1pwqRAZGsiwWQ5T/4J3Bihc
bH5XIgchaCZ0EHhK3UDdmqQxBH89P7sqe7CQXh+sbl/CojnJGhmuppV8s34r6c+tYIqA6sWpuxyU
/Iy1kSi60Af31DA6LD2gnEYBiOjHb//yj3/7l4/hX/2v/DpP8Atl9T/+jb9/5AVRZz7N9j//9R+7
9e3650/853f88g1PYRwWX5/h219+1+luc//rN8zP4z9/K4/7+/NavTVvf/oLd2HYjDftVzXeftV0
sX4+A17B/J3/r1/87evnb7kfi6+///hAHdLMvw1vYfbj9y/tP//+w1Y/36F/vkHzr//9a+e3lB87
hf/rf1a/fvvXW938/Ye0/wYhzLEd3RSuawjH+fFb/zV/xTD/ZruO7rqC455lWNL98VuWV03AD4m/
MQkBvaArRbIcjaQfvzHem79kiL+5/CMAehBLo0zD+PEfr/pPn9v//hx/o398nYdZU//9h/Xjt+Kf
n+78opRhK2lYwiaZ3lSObrg6X/94uw0zn28W/wOfup2WNTnAHtmLF0xH9tnoA2efI5VNl394S35/
7D8+lvlfPBaZcMKxDNORlmP/+bHIS+nZqBCU6Wl218Ht5YCuW+v//oPQMZjfV/AKtpyfxB9eUGsV
qJGmnMMBt9y61hwy1nqs9P8fj2IYvBJXdwypfnmUgCJUZGBuFgksbdjTfnqlGx3dwL9+GEP8F2+Z
+sPjcBn88dUwA9SDPmFpkWRirYMc9o5H1BwOSQ7uSWl8ts3wqulMFEcl/JvRim9xjj04wfSdiCC5
AtN6DMIIBmrGoQveODh9PIZ4I5MrxrSPUWo//PVTnp/RrxeUIjtQGkpxcYpfLigcXFhaE6hg0ALf
9crfuZ14csIgWjZ5fa776j1I/de/fsxfLywSjW1hW9KwTdcwuXH+/C6VcFJ1K1OIfKoxv0Hy0QI4
TrP9Xz+KkL+8NMU+aAj2Kvy4Ov/65cNokPZnjYm4BnMypHyXtmRN/MaOLBVigBPxkebJgNC6JIcV
/QnR2gynAV71qwiELnZa4F5//ZR+fbN/PiOL5cUUEpOE+csd5WhdOTg6F3vv61exRa9bjzmJYkDD
M5BC/NGHjVTD7q8f9dc1Y35Ua77H+IBd05K/fMRoBmmi9L6GASt4DiogJDo2EeTLDE3/+pHm5//H
i2l+JJd7jJuMx5GO8ecPdjQHcDNmjGG7zbOdXmvaqwaJCpzCqG3DnkzY//bjWdIWXL9COP/nJ2z1
U1oYPgj7tmx2E6c9unYj3mzoA+SUKuP/8vLEr7c3r8/5d+bOLDduZe2yI+IPthHka/aNlJIy1Vkv
hCXLZLDvu6eaRk2hxlEjqZHUov0D51g2ZNx6KlzAuPKRTGUmm4j97b2263JEvMaGYX88o+ZfQro1
TSoDLM+61xnAmVVzDPoWuJNfLidjnm6o4T1uh2yRq4RNbY/i+vmr/nFNfnibXc/lITA/CkxosL++
zb3ja8pUWGQCK2S4QAlGyKIvMF7TaiBcoYxp14KBQcPoPFwo1TykDP72ZvzhXOZphwprcevmiffh
IjbasY+YicdMzyhgajFkWLlPZfdU3BWDWLW0s+9M0M2fv/Y/nGGcXDiTHcn/DPnhXIaJqTFU0mMG
7WNwgpxibjTRj3DIPHEg2KSLv7zZPNM/nNJcN6bAcelgJ5QfL1lGTKLSJ07p3vBpECbpojrrMnX5
4+CpZzdzgH6YdcniGU/b56+VFcuHQwtHSM45ifDggGz69WO2kZLz0sQ1QwfcrdGLicmosjad1LYI
psYWa0zwlwvqj4fkHmGwivGEJz4cMkxESwGCFmCH1ENInkZ8LUa7v5Ld0MAszBlAGqH3l9dp/HaD
sj3dsaQx/8lK4OPzIO47pBGy9pA5hh2rgevSStrzqNVv5gDLzuzUu19G6zIkoksSZ0C5ADob0JQD
0/nFgezXeVjxPn/3//BLGYbl2i6fOw/Gj7+Ub09pEnOuoSAbLNHpzWWozSza6yvxl4UWHrWPHzU3
ZgPnGtKLy91Fzp/Lv1ZBouoGVWqYbpLSQ1Ac1jzN+omyqIppbWTrnbzBQ4j+aEsZUn7tRP20dhwZ
0HDkhfTANWPDALCqGwt/d8fEwGPDy2N80SKoT+fcdF/5ZA9lQnXDGOnuW+CRVW21yNpVqSGvKXiQ
YBttY8VQpSUT2hMUsuFXW25L2K+yvpGoAbSsDy9pnT22w3CBDUgE1f5SaMa2zL77033qUDwy9msI
hNdzVWxsdEud3mStMO8c52ok/Oq9irqEdt4tgLUeayQuaJoRUfPZgrD12adrWrfE7LYOTH+rXP7q
IUfGdwB34u7CLZMf667eFW13EVm6MLps9o5uTXjJjsEehRwnOAOZUUObHjLLuMtgQrrsW4XQr+nl
ZriQrgR2EBK/myh38TK3DTissD/apTjlbrjz5WObTVejk1/1DLGLXp3EKJHCDfZygUObgqY569aD
KZGr6J63f0cv0IKV7IyVWIiC2JIwKCiuSEJ3pwBDTBMeoJM24k3Bweyz6EHTpNiTZ3hTIfZoYwju
clJ/Os8tN4aZy1CcNx0brJgleAZmlnCwPVVLW9RcD18sKh8ypdauhElqGas0aDfagKNZ2NtolkTY
Sssohmrvg2hgPFXFxxaof6RpbHGLrUlB1gYH8V1PQ9kosJvRXmbJ/s2vnB6FGbP9vGDVXjsLi5ON
ceSttXYsahmTYF61eQKW1c7NIHO2u3jEDRlvEO9XNlUbCQxVK462fXNrSIxXsJndoD24idq7sHlZ
4q4B/z65qL0lTR8OEEiwAEl5cKJjKyg0T+kqje6G4cFvzXNLvfs0iaee1nABiz2/aK6DSFKxGS8f
oQqBr/Gue5ytEfV6OsaGMAipU9DHdakwv4RxtBEa0aWUHl9/WuVpsTFy6rJahBJzPBS9fTMJC1kp
Put0jvCBTuN9hQ0v1Cn9ZZEYmPemD1ygGqCMETrzHUqlsNAr9McKQ0BC2Z5h0gOAMUvv+nWl9ZAW
niIUCiPiGks0nMPlEwDNRezs8+DZJh4FSWchqX/RKMpoMWhX7rmEsgE0KIDehrCAUG9xfZFZ22C4
pKMPGcLqwJC4dXc7silY4+zPtpaNGy/OMHJVkqSMULvEIjTs9dsElzJPjxUlF9/wsxK6kZuevblE
RvR5MdvJtbejDPFzcL5PlHwE+DRDBBsN0VfT8huMyDdpjQNFM9w7BgjMR/M7i3wnWDSsw4bnvxHw
3SaUgbJoJormXWXFydSyhxL8C7HOncQfwxTQg7cLLSp38JUhbgt3k3XVV7sY/GWqiK8Me4W6PAav
ZPrWiMf7TocCE54Cx75R5k4f7EPr8TQqkPxa7vkrhmP1cF+OLaauB5/Sk8m+IpltY7JTpAQZV3gB
tU73A0bX/tjRLWweoF50mPiV2oocT8Sd0i4253PkvuF+WICiyuQ1adUQkhnKU0YKvsCPhDm3rWpy
B94yjLFgl8u62GUUBhsM/k99diyrx4YzKts0xXGCSgKa1Jn42dkWE25NHTYMxWxiehW98ZUE5CU2
Gyq8eH+Yu5XMxztoEywg7pjbXZdNvB9w8bGiwFEPW9TpTahZltjUFjdBbujP3M033iAwJ02rWr4Z
iHTKEIxA8L48ec2V2YyYPYadnxIZGo7Se84qkh3GXc3AFZ2Djo5+o3ffunGLqWOYyAqFjBxv7eih
9M7Cx1RqJ+uRaZpvPVveFXUbGogWbuwdUXqPwabOJ0crBfG9gfhkgbNQIn8TPdHUFz14diTVSiEP
qox2blR2Rs+AcwpExWrDrRRVuYF0+1qP/H7huU9x5ZyoXl9nNaV2W0RzlnBG/97w2PAyikfMaztA
8B30Ta1xyZKizGS9CooEGrkAhmiuPZvFtlZ391aT05sU9t5q4D0jZTdAym7asxL+g9baX8L81uMG
3WTeNSCavbLDrVt+SRiusZBcN6K4DunvnHBMdjZEVSKeITZu2U0w/e7BU2FuzFZNGxJlrqobSaaI
oQL9z7dhc/I6exX7YpcS/AzBjLsMcjXi7nFz0wyEMCqJ6SE+RSbzcce7WJ4cNqSVST2WwaXDIpU1
1j7tjXNnEmWakpU33bT+ReTQhOppaznRoUhwjVomwYpvuq6vWoexTFJgfmjBkXc7GNAr5lkbF89p
aJ4C7d2o/Cs98qBuixVtE1dxlJ9SHquFxN3ivGZMunqN0YcWrXPn6IVfHO/V7IYrwym2Q821Q1Ny
QqNTU9cbQ3U3zPuJW3LLIK2yT8DfCCCKbddvhIh4mBkvVoCpy2kwgE7X0hgp+qTBIHYecgfKh6e2
XgoUYk6Lq7oWOEOoo4yn7NVJppwZvUp5y4Z3EY1vKOg0MzT+wca91wki9XO8SIMBiM1sG/HIQ7KO
jyaIzanUd4nZxvRGddhlnHNoP7rlBUfvIoDXQY5kpbfqSsngjAMVlC+3Ip9IymJU5rXGCKEN9X3Q
vgmaNCRprLEHvxauQq/8OnEL6uWTNYVPiZ4d27HaRDT+BZa9Z6SaO1ilEowtiTDAJgiYB1N83Wqt
JAylf83694kQaBg6PLBZFVjkEOs3tvtJjaiDzgXMiBu6jqQfopWsKO/GINtWEwuVha5VEJSAVtTR
hibbMaQvuZM+w7YoFiMet8/Xur/vKNlEGmgyBlIJmzkxb7v+tf50MTeUYAFiuKKpsdfq6l0Afsuz
/LpzWFYU0BSLKbLXfaxw7Plt9ZcV8B/Wv670LFRGIRzXkB92tHZEaacX0kVPSoeK1sLwbmJI4oAJ
+unw+Wv9bQfJS3UNmz2Oo7OX/6hqjowkdT+BK90z/gfQxqlpRVp0NakK3J+iQfr/5XiS1JftIt86
H/bJJYmdXg/RDCqA5Vj3R2gPuNuVKpcMda4/P9hv+7f5xZm2dIDM6wS0P2yPacbqVaZ4cVFjAetk
MjFjeJX2knjHIWPw8Pnh/vheovRQ1DJvU/WPh2PYYwqy/dy8vGw/0XKwMMmvLlg23zg19r3PD/e7
oje/PJuPz+A1mvrH09Tgzqmqih2xCPwroCYXwMZ7VSXRui4DGCA8JZZ9WsHTMVNu/TgmaPi6GlSM
NJMIqm4//33+dNayPTQMhoquZM/861VD4CAt6SyOaQR4QiKvVX+bt9pf9qHz+fGL2DO/5n8dxPz1
IModmtS0Ue+wMznkkNNOXiGwRH+5LH6Tc9iBukwUhGHT1KqbH3egVm45zF0QG6TJHwzKiSlMPJ5C
OKmNc47y/jWbl3Ofv4V/OGF/OeyHC19T0gIl7fgLAkkcBNvSeQoU+ba4z3mSeSQVh0gOf5GG//Bi
uQVIF7+da9sEpH59T7s0t30r19KlW1Zxvm7YZlWriO6MfGtXOjVCKe86HMe8jarlaCR2s/78Zf/x
wvnXh/rhflvbSDvs/HC4S89Zpbjn8qZfd2ZBa5AZPXx+sD+9WuZCAvop9wV0y19fLRnjwggYZAFO
8EkhIigUxtrsWM1q55wkTRG/fn7AP14XpIili0KoE3n59YAEi7WMIk/4lfRHznGooPb2reUlXxOe
Pc3pPz6ax73AYCI363Tz6O3fz66MwbfMXQpAAz47UnTBZqA0dGnlzrfPD/SHD81D3jbw8s9nzseH
FF6FjFvcPA/rs/BYuj2+Fg88x1s9Mlpah67eX/7zIzrcXhxGkbMt58MbSSfrmBuSvI0FZxtKxHNb
yoG9Bat2P5N/OSf/8Kl50pMGw6B5PPOboIuwxDDQo+9TNXKHX9O7Hti33dU0od18/rr+cNVT3mZ7
qLg888XHOYEe9aDjHU5/3ucvEGxQmDL6cqJewwPrlndGXf/lxf3ps3OZvLjSQWb7bRY0GWkGn74n
IVBqhN3ZL/ZeB7NEOTsItH85UeYL6sMt20M0ZswoyPnY+odbNiPjogM1RRjZ1AnVGaRFhihzzp+/
iR9eksUHRejKYgvJOMmkZ+TX8540sJfXs2MnbxI2RQJyUxJkV1bIBqrpk7/cMhkY/fqqLKbOrJdY
QROpwp0m5vPnX2tEzECq5TKcFnVmdVgQ9cGn6sUvWbgvOKEopsLRbEHfGGR/h5yLgQ1WA1VOGKuy
KjdZtY5dmxrpbqodgxVt1/kZ69sh6cxyRgCxNPSPPPmpQwTSBuqX6IsVp3dVA61rWwmRPmZtif8f
GjeUHNIFT7XmjRagEi/Jtuyo2M8Pmm0/lIUTvLqlm5pHrRkmjFKxiyPKgVlE9ITEGJS8PAvaC5ZO
al6A45fpurMUhwmH2lLrdCCvTptRTgtb3ZUJ1e7R5G2sJO27fQETmzh/X5m3osdDTV+yP2TmPpyU
Y3wzyngmjfdB4i6TWvH7Rn3lShQMsDeXoQ5G6w2aOb1ORIbZYbFPxAWkP9GSQ8tPDFqs3Ljwd9Vl
DOORukIFOGmdjGR5r1yiKNNWtnpaFIsMjvj07pMOxjclqRtGFZssazhldlQpYPlFPpBboUZ+pen4
A2hPsIiOYW4tvxopfT+3sMO9aAPW0fTXZHYEnigwhlTFhQJMgD9EuX9iy1Hx1LecnMpaEPtr8su8
hGnNIzP1ll4Q3rpiqMxTPcZjgA6b5dpqnr2ZTCtyK1vhn5+pywZ8eTZ0NSKhryJQgLDxO3+NxE5y
UTOBfOxHePmrMZW41UmvdtNSjfR04+oNawy7eh5NIHjcNskODkrIAYWZPSGMvfEaqJgYbgRsk2Th
+MJ+H0QQbNKItjdXDvUb6Hk9wBDJ5H0xdZ3XE7sqnb0mLeq64ql5AirPywaFvsSOUK3a1LLXOuld
VpqsSdg980igRVLM4Zye9qExHLwHUbgFgkUDKjUr8u7YcXGA3RgHmvJGP/o60VGDWptCKkZUEGW1
nSjkpbVGy23Kl4bmm69EeqFc27pWQTRtEHLUuqe9GZ9CZ0+oiWg6feanUDQUlIRVXBvA9gJzmpa1
3YUQuVAR+EchEpkdO/tl7cZVieoUGBvl94S8hoBKi1pohChNc/SSYwijYhGSsX51pfucUQK3AD1Y
z++jf+jGFi3Z7l6wMrsbFkTtJsiN4uTzvFhbepvcRVHQDtfK6F21Tyvoj0vlOOHCC4LiEQ5kv6n1
4hU1f6DN1oBgZRH9W4B8h0Vs4moyU4l4xrDLuMPPb1/nozt8cbKMkU6eGTsQMKAHZv9DkZnMD8os
eCWgVB/7TOKqbJBTLWYWaLCxb4AxMGLtqpww8S0io5yTW60R7lzV9M/eZEj4AommLwdyIghksLku
msJJvIi7Etm8cCFdE/bTK3QhfYZz6E24AbEZz5RDZ1eKhi5YuCV0s8uRU5ogBCZEriMrTSe5dDFB
A/CT6pX4e3gag6K8C4bMbXGHdsaDZSXJXpLaPQu27+4yBB54CEOAbktXw1EhfFLDYQ5leIzwRFPg
4Ie3LECjbZpV/h3D7npl2wn8D1PpKH3T9EodX3nQR9u90VtiKitNUO3lFbX7olWe+mr4FkHVMSPq
WBSe9RI0Hfp3PUOWMO7EukdMSIc/IoIkX081NfWNJTJYbeP4YjYBQp80WewTVc6O4DqsGwOf8Y2n
g21auBZk69qCNKsqoFft6JRnTQXudZGbqNk6MhIye5JX7xk0QGLxxci9gQpua1G0Nu76roqae5j+
VseYOB7Oksjf2u7G8aJs279AJcew6pLLMMk6gB0ZSbePzDcfWwoqFmIk1mNEFFjSLG0+U8+R7RjE
jx5xVHGOR2rBF0mGxrZIAE30ZBlg35nHoY4nupmpPu448zQHuzdU9Zk+hCVXMYiTq7YdeGVVFAEM
aXMaEhaOxgriVKpgLI9OEbY2AnYiAOXZsadzjcMa2ltZ4DY7FTfqFLutXd6aeBmzr2aQYYvFRy/1
S8FogEFHmPMkjmDBOyevCn19P6a+U90YNuGAvctOrF26o+Wk12EwjPgYNDdvnjWwLgyTWqE078Uk
9ODZi2D0+mGZTux4YVuQmtiUPMf6Vd04ZKgCJ82ybUQrEeKnpJWKlKpjy6R7tFAiKewaJytzSFtM
3sCNUuUDnmF/KN4aClNngCVGnHXlwMS/SSyYqZ3vFPJ6cIVOnNLVh4z4LDoAuqoWDDdVC6JlE0kz
8PYxARDWAlnszcHtyF/HZTPNxnF7qN896m+wwGpJdGg4LwB7URWIG76mQptbzXgzYEHPt51B9fey
qYgy+ZRD34d96628UJ/2tcOOf9UF/fhdM1q8wXFMvbeXO4z7YiMgR9kIP9yME9GwEOyoWMDnKeV5
lAPt03zag8EUxDGDeKfFoXYwXbht2G20eF3FLfOW3ijpFh1MmpUTk8yLS/kNiwhHFmQ8HNMaq+8E
GxMmXCHMNoA6PK/bUgff3Ov2LnLS9HooJRZ+APRzoiWZ4CaNFqGTusjtlVdV/gh0koIaGIML069K
+HnUp/QdXKuFrjfkU4oYCSGfpnaiQJWQk4jpqqXtmttlEBhk5uuEYY1vbAuhuqe+Nkly2KN5l+A5
p3oe7mbaKCLLGiumSlnefajiibBgalSsz/BPrmZjxCrOQrl2HZJ95IvzlZ932Zse59GdFaT1yamx
r7Zdan1BxcTzn+XE2XiUc7MC7qE1z7Ybz1yzalxPBayyqku/DnwupJGhDU06DbPWaAfATR1ig37b
iS23+nyTCdfiiY9lFnCxe3bA6531yrAZmxKQXgbC1ShoVmbkEAHG0+81N143FIBExDiZOIjHO68e
m4NR4dumQZRzOB0ED9yxwZDcFN+hL7hQ2NIRdz/3ee5/b8QPSCJMefsW12nGxDEeVl0aidfOE9Mi
pM8BRZPm8Lr2QByyvQ+3aJPmEyg/jWpFOZFb4v3nxiYD331NcTVtGzVOr6ENJaoMCwZvtukRdhYx
RBZT1Y952sitNZVcKFijGBwZXlFcwV0gfmfZxhyFyMB20M1iYkObuGir1cj2YXb6ddrXca4Tf0ko
1I5vBQQGbrG5X+hHW4eBA0XB2lMeF3tHOpWy7Dn0WkM8ikKN2plLM3MWorcD/bEKZnB4hW+5u27n
SsVDFo2DevPJZhGLKciIDRsIwpN1dlyrdXa+ywMy3ZQV4vLs4Wl0GsuJ8lR7Slyz8NC0ccNkqwcM
GS1bmXnim6tKmwoZ2IWMqLSxHKG/s7Tv3Nt6IAkLUYSdBXPUpqjhFYBqA3eKe78dxDZVsqshT2Ws
ODemzGV+FoEuy4r7e1tW0/PkwSB0xKPeBji/jU1eK7NM3c1/tm/CyoNT1xA6cQRX/OZ4DPk0KNxk
80kH53ZkZQ4Z1aTKKj3Xmd2sPj/Yh62g9fNgjo7cbJr2b5pBDb2sanp4Zo1UE4RELSe3K1TpN9vP
D/Rh9/7zQGzPsURJHYli/kX+tTuD0+dXec3unZ4K66o1hpqo1Wiekp7y8s8P9UFP4lC8f47EFeWx
hZfiw/aWApGO+EcTw9lmb88UXTH8Iw7QPBd0oYRQ5jgLB7Nbg+8b1V/e0I+7Xg7OjhclAgHY4X39
cHAZa+glxbwwB95cl1O+GQtWl4Xv7Ujwu7vPX+rvHx9Hc9h4CozXhvwo+bDRS6n7w7AJwbs+u90g
YRd7zV/21h917fkdxVKuY1cVnm5bWMR/+fAs7jswZ9mcMAjWQBoQeElle+N7/cVrxwiXS/dASe2y
tUptaUPX2bCkT8FgRvdNo//8eP+jrMC1euNsyb83H53+/zb6/zFR8P9hFEBa//rQf4sC/O//1Yx5
8X/+x/9U49d/JwLmn/qZCLDlf3nzYhC5ynAZOtgoIz8TAZY5e/tdk0vOm13fBmfrfycCDJsYgYHk
ijZjcjnaXLD/nQiw/gtJCEUPUx+KJYMT+z9KBKB1flBmmNlJ4diWN2u8zJk+yIRDRZLNDohnhS2Y
Y8t9KKvw1lEl4KjcArGlCsXGhn1hVzZ7R0QnYjXDbdlVNMGWIL1E326LoXnOc+AGaV+xqcuCB2g1
1mDGb0bjYsbI4YDaLCKgu3Ac+3srGFQv7ANobOr72A3rfcMTWsD406BC3wUJiyCWTlBKjZSJPyux
+6nz4r1RiI7a99i4VwP4JtMrnn581WD8OHmRYhZbbLw2815bGFcgbbJNmEKdlf5D58QtdWgt6P9m
nE5ycL40Uec+zONjUTnGMYPMIRLlPnR9nlyTBEoALfKlVdXdlZUYbHP5mR8/7LWxOOq0O/78DiB1
QBlt6dP+g6kDll3ZrrI89fepmcA4NRumWqEyFmWfebeh6u7mCuTebRuY2emqt7ThWk+MtW/QOZ13
rbx2vPRaEQE7D3lpnKXKnjrlf8/Kmjx5HvQXpIBho9UoBA0IGNVBfPJw0R66vPlu8u+ue6dkwV9X
l4TiymLZBOp7qoHDb9g0XETZNrtoyrplrlnDTa6aXTX/fZq9l6oKzj+/ydONlZkpAwQWLR1+0Z+8
2CQUSomA3nmg4UAsFCZJsdib3q3JCJdT4Nk70+PwBW0eUTJZ+Hsi96QS+6qraDKPKFtS/aBuKPRd
x40xblKhxNowINhFMiIxBxB7YfU7ScTpkAJ82HZWeCkM57qnyG7eyaqFpEkEWluzNrX0THBX7bgL
Q8AvtDcWd+Gh18d91O+yKUcnUqcU9esYO/1zNU31mr0ae99oEEsnslcZ2OQli3FrFTHAD3r9TQbs
6xEYL35Ze0uqy4xhUgcaGW4kkNY9uxXhEN5P7eClzeV1EqfZMnt3AwyeVvRoy5qgIsoNolRQ02mJ
GycMy8000aXslyCYJnVN2LDYxZ15Bz+YcIdQZ2d+8HkAZdJE+xrFqKSFkX0LxnDfQJJaYAFCHru1
NYEMlcGHpaoDAgMMZ7BgzS0OP0gWAezOlmQ8+dfwCRXmefa9r4FJrK0mougDvBJlO5g9CI0uQIUU
WKnm9DPOA/KltDcm9rSwBc4lo06XpMTWjSQ9PvV4XrRe+26Wa1GyNPUn8yYS2W02efohr78Le3YG
ivo+F8lD7fQXCnIOdogeoJcle3F9Wqm0/SZcb2dE8tbsuks5pQh7DV0EPBtrUn6kTS/kWa9QFL5P
oUo3hqgOUTRu6cqmUYr++CDl02eWcanqGxZFh8FFY7SL8hAPtLCUZcFGyHL3NB7e567DntwDxcCY
bjNgrB+L+iVO8y9Vu4zYQZnu/fyT2aTD4U0IdGQ7cDyxuM/z3luj/78HxC0x4UMoQ5HT5GNcIAy+
ScfdGc5b0QBo0P3eYOWrcRKk6ZLgXbZ2O+/CdpNhr7OIS/xVGgHYzE1oJs14JDspgHi9fG60AsNt
oj+KAMIWvSVLGkxZ1Kf4k1o2ZwFOmKBTxHCr7CatnGY50/2kUeg3Tu/fMmbZM/FTm8xJjfXYmnNR
CJVs+pXBnnc5q61FFPkrSWBiyWXqrUVgF4s8atYaOMMO29uiUd1zP4eIjSm+qbrg3JJVp5z3dkzk
dTNE3+B5oCIvKS6Dia3ibVG5tN3ZFxOO8xg3RyK7RM2910C/FtRaA3dgfwas0WAHgmDtgkxT5ypT
D40cL6bWHcfBB5mdLLrQBcpPqJZzj50gR248lDhnuO3DinagV+jjr3DvblFK5GwCfFUzrr3xHwpt
AH2VfKfnAKmwqyHvjFDPwnijgb1jfnHU6hglOzxSKrDX3dlH3B2qXIptFtjTEovNS+h8LybnPkIG
voxD/6KMfZ5ioyT/E2yzOlvaaQgtvmqmDY4A/8Ys5m+7cKqtDR3iopVjuwgctq2aa1Lom0zNxnPH
F+zEXCNmMby7/cPQaytJE+azB3h7kuNLVsMU6nNsUhFg1VXnNOsQphS8zX7pSximwHzRQefubX+c
djbSdWE3yGZsnCji8H24wcLKjoldFYeifJ5oRTu2U5keXUxlU9iSli0AIPtWiQ2S0CoBWgAEloiH
KzlwV/ZNGkxCpLtSh6IR+c/kn2sSveXaaTAv91PkcwFH6y7qph2oV7LRWWqv9Mg91AbdwD7sHJgZ
5XOEW3ypeEbB+Wqf6KfKll2jnoKioMMrVOa56THURUM9rFX51qjQPRfhWav5S52e+lVFGLwc2Dv1
No5toruXQQwnwMSlm2ubbjhRX1SuSjmCAXdcmqwSvThoKZ0bTUxGvKdU2m/1ZcS0Yh/k6d4JQD/1
wqmgIusgk5KC6VzTNph5e6p6DKzUfkKUKBhB1cgi8inOyU6FD6rejGZyW+HG6xruLL9ZF8FfmOBe
VSw6AgfsDzHgjVTpNy/tm2Php6sCouCuVPD5GtN76OOZ0ZpIeHQxzwNg4kvQxbU2gdDFaozgs439
eYBRrZ3Jeo5J6REl5/t9NO2uJqDtVRFFCTGZazOhjB1Oqp9P35Xy11E6WfQpFdQFz0BtPcS/pzWu
2DGDqlaidVfIc/rzYNfpXrf1fVxD+GS4XT0VBWyBIQ7lvnLc+pjB6eC3nL65mJZOiZZ7D37WPtGz
q50Kq66vsnlZY0K+IssgTrY9FQ9wK5EhxkFc/fjS9fs72ABQrQqqk4XCNFq6ePdiuWjrCdusmS8G
q7NuCp3wzkSd594LubWNY7lWdZGeuGi026Q2tNvQCd4xcCUH7inxLUdvA+APRAMCKLV4nNCNcaL+
+EtB+zJiQGdvB2o4bijlYWfnn0y7am+c0bjCxcYVoXLpQLE125vedDYOPTZXP76yKS4HOA/kaShP
RZFTWdoYmyRKGb64iQyOYv7jx//78UeRjQHfH4dHHoXAo1KsDg1V6Mc21PgDyunxx5dO7XLljrZx
V0FAgUU1f8v8X3983z9fZtrYieXHn/vx36v5Z/75zp//4j9f//h/Bgyqpd1gYv3nn/jnMG1ClL1h
wRm0unuDZjisG9eP7pRPFQ6lt825Qf1Z1eRTLk0F8RtKRfTAOjRfVp3sHxMXBQwidPDcKdRrEUbD
F/oMqcmJquhrnocvRWyarwhLd2kSNN8GvznmfRt9H+bmBuVL7IhUemasDmAhxFedrPD7DiHLWAfT
1iCoCLDtNkSfzHEa5Mb3QFCoJUv/m/IMLNla9tZV2VPQxfpXJJrvinzZS0u2cqGmpH/u6Y6FlBMF
T/NpAvU1HB9YzYIqAQp8T0M6j8Y+FediBKeaOslw53Zuuc5RR26HAuo3RWrRTUb0bCPcwL/O4HRv
bS+RVyWK005UhXPsiibdJ7FwDnbHtVVXDl0/o6WOJTSfnU3G4qqWvdrF2ZRc17wI5CcvP3F29JvI
UO2NWwfwzWOh3+LjignFdN4dqjfcHNNPL30LFSEE+XrfzjQ+VqfaQx/AMAlU0T71CfqqanzvWUVg
NbRg6l6gaL8hTypERu+eTIDFasO+lpzu74Rdd15hM42ZDHYqqLFMzJtXWqEFVSOLn2+/0J7KugJc
2UHaTGIH0G+OaObW9viexNk1O02s6lNyj1kze4U9/JrRBvDCog/3uparLxF24kWdd+OTCc4A9F8d
PVao8csiV9Z97E7eMtCt8hL2Xbei5CQ8x4SA1k1r2LdZ7VpUETnDDVOwdjOWcX1iwp1u+8jMaZtK
AjIsXXqVmLR9yRGWhxTUOsRRR2o16s3DRKHRPvIMhi4Izgyt6ZznwTpunY4VicnWeiP7RjsZolWb
kEbB22nw6nXI/PxOy0d7ZaXSPOfCT1aOlof3XP4GKKiwfSgHbv0apoLHkHsUkKC2ehZMuNljKPeL
YKBOAiTuvrp9yAObuxujnFs6QZxvtZMejEh03+uSPqsgKUhDjdNCJiEaXOKsf77vFFF3milJDkh0
ZML0zJT9ZKO3yCOe5h1oexi+tWHBWr9wXyMt+eI5MvuKTYhJRtUZX7iKKN+qVfLsBrA6pswxHsOO
J6tGf/GD1WbcCYpeXiDo5CtbFeDOVSJXRguPwg4YiNVAzm6NgnFpCRcPeEXigRKOML4zjdxa1jRd
oS731I85w3FKw2ZPC/J4MCCcH2SV6wxineIIrt7aEdgsr/q+dbdDUjXX0dBS5eITSEFZrTZWI82b
vg4Mbuu+d0sWifqPdEqpqQ6aVeCx9NesSi6NbnTnCEzFnqQsH/WOQENTOPaTjvS3aPus+BIOM5Rl
yuRLU9VfiybvXqs0ufhJG31Lq+aKlZV4j+psOzgCub3rxh/NLYqb8jn2BJJB/tWaHLQts0R5DjXA
hhObOLhw/vdZcZDDmL6boX5yoIS/AY1+CPpWfmWe8w0/RfHCSX0IzJSl8yV0xEb0A+1kvYrOWUfu
d/q/jL3JcttMtHX5RIhA30wJ9j3VWp4gZNlCm+iRSODp/wV9f907qYiqCcOUaIkigESec/beS2sS
5nmg6UcAa4tAZKGkr9MhcHdDMzM/aHYWMKeHOY/+g5scmyWaNZufp1JvzCODIkbPtrUil2VHgo1G
QotOZyQyoa+Qw9UdMmW6Dy/K+0vQciBwwvWUGKoviRlEh8uph3WmLqDNCOJXfO3AIM+81QQp7HxZ
ElLpNNGj8sqdgaSeK179Im0FD2TmGnutoUJ18gsaE+fW5X90+ARL/pN/yDwDU0XTpI+EEes8zR6M
uxEYUWQ3GwR5ILZkTOBk9I9qNKyU3lxlXjmPxDWC7WgTdCeptFgkYRdW2Smuq34HxOlf5GiAGPXy
kTJgS4VIbyTIVY8psYm+o3Wy7dh8EYRJlmMV+gE3ZEyY7ANLIk1akludoNmrFMPBoFr0AkV57vpc
u/88eC0ZdulojvveH6YT96u3hvHKRi+nHn8SquEhJqDRyNM9jn32YIZRPxkksxt285m6c3fwtGEm
n54oJAV0j99uA3OsjEe8PPgtqhQmJVdgW+4hj9ovTVR7mGrBJZtHFh9XXZR0b14zNGfcvsXDmWAJ
1j4EmNHUrzrRhLEk9qbusa/5FNsoCxJ6ynQ+1jQPEBYGLrTcEfqSp0gUO0iOAmlJTv0w7Lx5ONHo
rhuHA/DztFJjTbpPFnqzLDa4pDWm5rw2ISx8VU7DuGeftbcDov39gZypytO7B5g5RsfmVG+VrNMj
4JilTVJ3Dy3WVGg2/bijQw3z3Gkfgz+6YfDzkbTsRY+6rf5OJnxD22vWcHjIYuyWi6DXxx0D8hx3
X43ePWswaw1D/tCttD0ktYW6tyiKh0ahvYg5L8YyJ80nql+5V4WePMpc2wKsqsPZbjj05vMM5nsL
C9UOdeXbj58Hl/HcOusXsjHjSJlY917W5cOwSEAkNtfY/DwtLKs7ecp69YKs3szLJ4ae5qbiRAel
a9vkAuZsGsbiTNIcI9PRrVH+QEPjFdkjsawMJydWhL5Wv5vFH+f8z+VLUx0JEenSmpl7u9g2ybgE
kn4ZfYxAMR2qclkNDC33H5NnvEQanNB2zyVM3Jyl3oeqvXQVbX0S2hDS+SURpiJePKmFfFAEyAe8
eR9P6fhUFTqh+pSoYcsaeVQRm2r7QiAQGLChutO4X8IcamykpNcV0v100qr9laRU7wxoUFTn1ypx
ERlg9yxgMq7icZOKNMPIj38Zby53J3e8OE5RbgHyFIdO0cuSbGsIE1yij+JofksQe4W0Cmlm4kw5
awxQwwID5MvARBuP47pPyOMXaX1lfIffpUyrt27EuWbkQfJqieA42p5gSuP5z3wwYh055XxXgByk
jE8OdED2K7RL8vZzNFO56wXHY+nOHkmJJlJRgkoZaDC5d8KmrGegKOT+onTZJ5LFaDLlmZxSOFQe
2JtJjgfF+P2IjuLD8+u/WVvPN8/WBLbJbWra2rshzLtpJUBS+ogaSd6bQeXPojWNTcsgCpgEc3LT
zDASNdwMeqQ4RanWyRAdgCgQG0/b7Epc2k7xGS+nB8WMkSTIuQHImblhboOs2LhphiOHvNJp0L5z
cnx2FpqyujDodecTeWuz3l+nrgYWHQiisBfkfQ1oZ8N6h3Fuefj5V4kMawPhw2HJgvM1+UGLd8pw
QFQnn7VYQBKsV5fEwMqGSxs7WG689R5aUL8gsz1TVXbB+sGw3JGQYEcyQYH09GtQbaxrRveohP+3
a2B8jJO9yWPjVYhub/eKXtlY/ssXuJ1r9ZTjCcgu/E/rucifLf0rIADkKY9q54kwqW9VGOfGGJqV
rnhvP19OkDDutVkjlTuO7CdteT2c6nd7ea8BSi6c7egntMQrWaYfcQasSfkmTbxZHBUbTt8+i2wY
gRX28TU+Dh58Alqs6VOcMoMivlR7T5VFsZEWO6nKZt+q8nc+k3FleO3WbIbFkFg2p6HPJxLlkN6x
SMEMTYPokI9Wh4jM7Z9+Hnp3OqAYzUIthZ+mW3NLGiGCuDG2B1AzyBLkUNd7UjDMJzpyu7rGM9za
KQiKSQ+1tu5vLrCCUAxztEFGcE5kdIsbSDBoV3eyi/eubRU7Qq4L0mCvJrLEdTNhv68SzIiciI+h
rAFwAcnjttqSFUnAPMRDE/+zW6BFxfJLxHZ5aNPCWE9RQkhj7mX3jA4eXkEhPsC9B+s4Kpx94X2J
No9fSAuJV2MboSUdGvoyFC3MVlOIYBCK2hHlYFXLbM852OyKSDGoaekjVYtA3weeHLrKms4mvcae
eP2Bakc2kb+hO0bocuoQQiJ9bWP09nCDDf9nKMwT52r5QQYmjVXoPFYWaceoS/oLpWcPB8hhKEGz
kNqCjz+yLgOi+SjXnP2w4MOr5K7nURoqLf2bRM5nP1lEfLMN6oivlYNjXeqGy8mhTtWc+qoYvq7c
cp7psaA9mji0mxgPTkXTf0U0fXQpmtzc1aKr0D/SX0u5t0a1l26BbrO/hHkxQSDLTHvv+M4pg5p1
iLL4noo/aeYmO8Mn+bdtGDkxD6X70hPoKIu3fl62UM24qtDKr3MbDg9pfWSk+v5mBLR9zEz2+vEE
Xg43qM0KR89UOJXGqT2Nd0Xz1erOiAWLW2MH/i3R5G9RMg5Lo/TBsVr7sYi+rJrOj9ZbPiVDosC9
OOS+1D57xIPBCb5qajbDqpjT/TKPzlq8pzYpeXmka3Slk25LMbmkeETQk4iH9/CkAxchUlcyMWLV
+yoTNh7p0mUz4mRn42ZYjY2bMsGSZNP1jO6Sqe+PzTJfsCUG/Wzud62atlbSI1POPvDNVEh1qows
UkkboA7CNHJ9GmL9bkYlunJpp5N08EDB3By4FeHpa7cDashQufUZhEcHFmSLL1nskU4kK2WLW9M7
zPjBtey0FJNwFMxOODtJdIwhoyVJ9jeaBjKcrHpXs0QQ2q2HZYckaSA3AcBCGZPVbmjEBde0gENh
BK/TFiKN3OgCcw0cy1f0RuFcBpigZwAHVJ7wpgp1MckM2sY1Rszum/LCP7bdN4rs9Kp7s3Frgmo6
5HH8FIzC36dJtK1sea4NKve82ZvQ19Z2jJWxHd/UWNBUHJLbCDEHYTjVRpJe2sL/FTgp8cc6cxTB
EMTzJuOkAiXDEeF3SKAMoFjFOEla1d5RrFpoNjx1SjORcNc3V50cpmNgRPkBITcnNAC8YNSpl0x7
OJIsOxwdFvVZr+VRI9D+LMhlz5PIPflNZ5IiiLHWU+rKkeZunGkDBGMeRK8OTj1C0+2nW+6m2F5l
Oi2DofKU5eLDowPKiQO2B7rb2dYAz1Ji3qH/+Adhxe+5V6bHNu0PMHq4wcdFfBiGwUF0FHUbpHzt
w03FukptbSc18WZ2GlND7vB5uRApcJJzxcDhQbkEfbHdFhOxxAQd0kE4eL0dXGpXe2hWSvXkfEEo
nF/Iw724ErDP5E7utnLxDreJvudkJTICi8munmbOB0NXayZq0UmYO5ZccwtWy127PTkJZFFYs29y
Yy9o1/rWEXhWQPpMRG8vDZ7NGQt5QuzCzas/Rs/GTmzQgRCWV0Bh9kidVhrElDEdTiQcYaca/SWu
9bnKJwiShfvPneneZAWegzx7ssvx20EIuvISk+B+ehkbmx0gXmgLDRI+P6Jkr70+e7e8Kr5r6b6z
H80+6B5/OD75EXWpOVze9nzoO6nYvyKNmwe3PNYJZ9Ls9eWBUsfArQNKdsT0tINJOT4RM46EtWyA
JFIVrHQDWiDZLsuNxYmi8mAS13BosvizbL2tT01Lr4fgWskmgFMJlZlXpMCchRFOzPrWDF6qo2vW
aw+Uqo5NO9eqeTf3RrJtJIIyLndExRVp8OY0t3cm3oQNkLj5gcbKWRuAPUDy6cmH9U6F33wEQzYf
pONo63Z5mkzyL/If+45G/P/+55+vl+4SeOnVwcGH4PiR/yajJXgrxfBBluk58Xp1/XnAWqeuEYDd
q17E7rrACxb+7zd0BgiHWiDdQ9F7MkA83+nly1cylh5dNEtG0jxj3/eRd319lYWUrxkT11XUguz7
eVq5EKE5SZKz0Dz5SluThnNixKef79o6ok5P9tZmok2NA7zqry2BG9vS1vR7Y2T+Osj85Jk/GCMJ
e59XVG0+cyG3/1VYToHe320+zTF7JY9w+Iu9Zp/Pub1wcJuVh8CVuqA61DNaAMCL9gYdsAm6TlvG
vVvNnbpvDwW4w2VLI2+4pnZLLJQ/F9TWzJ4BxfuMJWVyCAL017XywYP6WbQd6xZzNWDKt8y1841F
5DOKDL6rI0wJg476wzHM9k1YDE0z2mJYQPluCmq3bEV9G1TWkF5M9k5C72ZndrhshjRuXhLd/Rzg
qHzFSfNLA0nxwpjO31ma///jBQ516gtekE9ksP+vP2FcfkUkgIv/Py8wbeG9/O97YDH77z38zwt+
3sP/5wt+3mQ05eX//hW9XRL9Q246XRwf0JlqQV3gLHxOdL14sozXnyc/D54jyZlW9Hp+njq6xJfv
jP+9wvK67nks2XmKtCMMdvkRWlFqey+i+wKIrHv+73/50ZoEB0lxwpfIGTLpmhEQwrFpkV8E7r0r
YnLD+Wk/r0AEBwkOOfn+5xW4OoDdW/7fn2/+PMxG8F7WJlOZgVOzlf5w6t0A7n1Fnwx1M7hEnWOH
ffvum3307M9VsU4mb96RNh49W7MibcEiu5A9cvQcdEn0bA9rx5sZn8f+eIpjj4wYYVNeF5WihzEY
+yoT0AeKATCjNzApG188mG1bgmngbebNSxP0z0bMbTPR/ugyehvF3KOZAOlg/8sBN4Dk6wkJf/TS
/zAUCRNzIcD5QEDIbfGp+d2lTOYPOCg6utqYaGGuRNJY6iGECGVCfMFYNNwnD/tNEzSvMmpWVYFi
Y8IY0VU9at7Y46Yfi/GEb33tNGO9yTVadrMRFSDq+Ez7nADkiE7cgPRvVQ4dNW3+ZgVlsPVjhBZ9
l96HecA4qx7pkg/iWfKzwU3MoMY6MS42yODRDyl3mTxlYMkXZVIEDF8ISvKxZu18DBHdQDiMVfiE
hKMhOMyOOCjQeAQllru6ojAqbfECQ3vaqEGHUjD0/YEr+Zpp+T/dHtRG4migzN/JmU0qlUkX6qwR
fj9ibWtn61DVo3HtaXgfi8K7/jzzhN+c/Im9icfAxOrrf7GWZ78xom0KQqCP6IX1clyTyGSLfvxQ
jkE7qeM4a3+SZWfYom5gWsMpNMOb8lCynIlYJht8dkMyg5DEtBxZnQgxzes5QF47ktQEHkP58jOp
hP4wRA6hLIue0HwPiLX15h8baZQsUO7H9Jvgu7fIqT5qHHEumOhuPABvxAFjzZgbU/W9sPyEkq9O
ANQgsxk70EFs85rAloZ+RUlT3ES4sLIVrqpyMq09NU0QEdjjAZFDNtLjy1sFQaSAgxSfsHjvfQ7a
w0KYsSL8tEQhv+paIvRdSHQrv51CFc1dWAao9KNxuNYuUN7ZDQ40M4OVZnlves50VnF+rVMixKAu
8dGb69ILvrhsyA3SAPWQ0UHFMNmHvpkIsuf+NQTfbFCiTftR5KQx5c3wZ15m04UHnbwbq1OKup1b
H2VND5d5nTf1ukx7/+QEM2wE/EA9OtGNCgSkxIYai/nYakzUhz6q5iGz+EaTlzlt1UGyHZi1iAjH
gqVzHZGKh2pHkuqDk7AYknHVZPTE0d1j9Ro/vIrdQ1ROR5FquxEXNACWTSqXQUbjaZuegnHD8CQC
tVvi1nehN7ZGzBhx2LKVeSFebFMnODeyHL6m7zJtwZKNOIshU5uCrtKrNRId2h42qKymuTEy3nVB
jbjDyL5qorNJ+1z7c/uKrAW6L6GlKwf8nsrO/SR+9VnuPPCf6Ki3UmrBscHL4EpsI1PFoR4KBd2C
frs76LuiSAgeI/cnJkaEP1J/8qxMYuxbmEIIwmpyMhhEl/5zHVzHOc83eDS5sIR/jEqDrLeWE6ZL
vIfN/sFCSnMEJNeR2Nr6q4B8fT/InhC1sj5GC6cAgazX8kelfUYgvYbvt/WDz0H6v0urjkNWNBfk
kaHt8G+cXeVlG7DZ2Ro52p9JMdzxSi3fYZoBf830osu8et9ISjTyGM69yWmkTCBsBubQpqM9ozkD
mhh6ZkNzKlqcKUWTHbJumh5ywv5idsDe7RrdcopJpuRa3WScC7ND0o9hHjvRYMSL2TfrVXxv3OGS
di6iBKv5yM2pQv2D5UBSnSk7uLeasXcgcXk6fc8ppuZd6OFaacWcuWSOdoN4hh9ahoYYU+Yc5j9b
cNtIlAmYkOtNOtBx8FCKXe/LQzvGw0rTLYJwAjp5eQv6aVkfh+KPwAm+HvT5HFWoWWCqsyPtyayC
+brgR4Ubh82sf9NgQyyWuLykGph+mN62ImVslktSB2UoAA33zgbO3GWzfF8sCr6iK4C4wQAFOSfN
WrVAJwlcm1YePUx74mhnz7Kehp0HUyGK946s9JAlFsu4VSomAfYihuPoj5JGueblVmi61njOpnNu
EzffpwCzregt8VhamiKH85vcSR/4i8f4Wz/LgTudmJnFqq2YJ4rs5Im0iwSTpHFpAclVwEtXvnLU
1Q+8O/2J9BrQ5g2u9Gzykz8G8JPB0RHfs8G59bvxcDlwZ/H3LBGsv8UtHnIB9pttdaE1713Rflsk
lJQut9Q0jTfCgOfZWsEALVo7d1r2rkW9BrgjM9dFzU0SPtxaT+OHUOMHLlGW+IIUKE//wybz1+wc
ME0eUMITQ1DMezOWv6O5Jscr/0e2G25D2jD13zIiUlHUf6LiayI1nIvE8UPXUvsW/upqUt1fC8yB
HO5AzAEiWjqmIexgK2nYzsHHE1GZGi1zMT7R9pf7doBKVUY4BxeAx7gyJ988BHhOnvBW1XfWNmxm
eSLCRf68NQSy1v+e6wCma2L7qNF4sTkbdFR9//zfj1ImVNfWbCWZbXz359dNDTqOOM8ZW/IlZY3y
xNDha1zeys+XgtHW0F328e6/32BAlWQCaNx/XuLV6JxRieqr4ufddp5YfBH0ln5+upUa08MEdkfa
+2XKOImcWCTbGEHJRBBp2Gbu39KTf/EUPOMXvGeoaQIQVvX0tyOVk8GdB1xE4/KMLe8YMKUmUqzq
V7hIg52XBoRaCZPxXRw72D7Kp7jM36My/YjdtgyVTtjgrMNey39nrnc2DI44foY/hMnLcBbVGkU0
kVVjn50yoiEj2qm3Hj6vUxYfzPB/wft9osaASndgApKFGQ5kZhVBGkoFhUNf9x76DZ1JzVvt1Sd7
DrRXW0Pah8fh4VtE8FV/LXTSZe30MAvErxoLWJr1T6CgX4Lcfx0mkCRWHH8oou7AUx4T2w1jSCvb
Omuf6mB66hMQYU47fvbde6WgF/N2WovYvhmLYWcseikNKaqeuwd4rYdgHOH1lREbZlALUWoHVFnw
R8tebJZ/eD0ZjYHOjJCInnrVdHIP9DRMjPwjRk5LR4/PDSw663rfh/7goD31mBeS9xg787ZKKwTl
tf9EM/632ZkkS5JPJen8dgrvKN3WL3toz37c/tViqn2nbH/PETFTdunTHR6jl4EX7wKazyDjxsnE
WlVse7K4Q+h392727GcCc0zcxSb1fVpsKsJad0MpX2vH/6M5bBP5X95GJ6cswcd26+P8j6bBE++C
9jMtx2iH7jCidWeA77aGfaRTVTjxc1QydG1L43cGuIzeJPvFyK+tVdUl09Z2Jxp2/RRCs5PoyrO1
1swftdL+RqNik6vrFourL0JnEXJVGpg6ZCBd6CQMa73E/kBDKDk7poX8i46R3loAK2SnWc3ZW4ZR
hWPcWtihm6U7msQoIT1Bk4DbMo0cuWoU2GvhpERkBXGIfKhYD6Ik+HPOx5PjCrYpTBjwoRtXAHog
rSZj3Fp6naClVUhpdTOUU3rjZMaVG+A/lCeLtuAmZQ1Kod0Tsv7bD6iccT++DEYLd80sX2wrCVHC
c18GSVxktMfbtlwLPXrPWpLcUs15d83yQUdIZ9aTFJs+cU7OxenrJ6erD6YAkYx66EGz8jRb+Wtp
7roazSTJcbll4KNUxUXvguI8mN0n9oTmro3jdiD76BLFC5Yv7+4R9sEndjCZ46Z3iDzMFrP2LtO4
OrPvPdPa3UpL826eU4pnRB4FJ3+/KyZIUINtf2fUUw+PhhCeyFuJIVCf+S2JB2lmrP75Lh6zaZzt
5S6dv/is8lBG9LZlR908m2U2n+IZSwOFRoD/l7AF1IVWxuln4NKXcZ1vSx9vQjD5z8QVJDrS5ziv
mcuLDvyWnhzs9pH3StuqqXRofAZvIPy+sjqDS2VWJ8fH+tGNBnEHjE0PMb6Ru22QEx64ldzKLAlw
dCp/K0y/uXBHJdcv/1Xhsd/UMZQVh1ZkOsmHphR6Zad4YeyRXx1fa14YSHMTcb1gp9LJDmXT2Lu8
uxh58Zq1U7tPgWiL7hKlfvAgMyF6ZL4qT60VfWqUcLu4xt6rmQwxWAm5V6FyXHUZkibi9ax9Fann
ofShR0ZOyBpkLT3rCTuw4a5rDNIh81RUuXHDICb2bxWGAFhiDdmlVkToYf7ZDksm/Ghl+9qJzLsx
OZ9OTyRtPpbDvgbpmC+BTwEinL7IFM34DHB469hUGaK95iwQlWSdaW1d249l0b2kRclaxn3HnaBb
Rmw8Q0RnMweidvfwtk5pp9sIl1J7PTpvzE9pDGT5Rz3YaIB/HvAabY2he3i0jcK2UNXaacmgE6oV
Ib8LI6rdHsaAirZvjHgvJii1ZHbT3reYt7nYxQMHJm5OZxo98pSGC7XTaSszVErDUZzmlGFOw42t
egpSBloItBVNy6ueFicTqyYShFUqGRr4+LBXllu9zgsaj+gJyJveQDnr+pxOUHpwmRZMaPJD3xv5
BmADoquEl6J1+mYbTAXioKMbJb3fJHjMTuqHZcb4BCUw+9IsP7mNugizFQe3rW7IjcunhhjsjRlT
3IxmcBzgI13G2afYIvRiCwQtZnbkdqh1pprLw25RzgL9In44bCxiSC0J11hZbmhHBmuIk+8GM58x
UyyZCF5y1TG0CHc8D237ngrP2eD5eO9T6zLH47EIDEaIBUGLomMO4kTqFnTea8MKtC6FFvxS2JVW
sR4jAulkvRYSaVCTBO+60k9jo+tAzSNzrxz0YYrk/Q0FG+dtWpm73MViTG6SdYz195j2MuEwdnKu
gur3Mrh4EDUW34oe25WR11c/Qn3lOsrfSMhE66SYbp0MupfGtU5R/SHRrrxXBTMA5sgtg83RW+cx
7MeSHQCHmoDRhEiqzRQRn5AFJBr1XvU3klw/pe3ccuClG/sFplKFQEYwTm3jjV26/TafpPoVjQ09
MNC9FLPuGa6qxSxLdJb32uVlscOEqW3TMb2nVkkIBsEbK1VRjlMLdicD8UilnicN7BsmMcjn+XSJ
iPxYzQ5us7aN2VznsRaidqQSL9xxzTjpLU9881ZmpGayxX8zxh5Nkef+iRl39mNGxVzTcZDp4vGY
q1+pEdDyU81FJVy85BDoSMzhOGYS4Q/aQltjzBfk8RYmMlzSxtOpL2FdBzh2dmM3ftGiuEe5oZ7Y
KRMsUkbZvum7fyJD++80TbRLHMZcpuMuq0Z0HOPXTBZq01kRf1W8nMQl2Ttlgf9bWNFNWvp3N+bd
2rXmbuf6+V83GVSY1NN7F3MFHX1MPVSZTRUa3vDu5ZO17YTnHk3ljyE3eoUJX9OOYGFejFKl7MuM
sy4ymkB2tPPTQTtCwkyoNe1u14Oa547Bwh+hfQrBdTVnu5wfQsv1tzJ3mCp2hPLAl9qKvv8ezWRt
OY6xKRXenIH2+SWyg1cwrrQc32c2loduINunF9nNbGpCfUiKYEcaKoueuFZPyRsyRFqQkfOHF7Lv
R64lFJ7UJLLtjdY725yQHZqVjJjG6EJzjX6MpTU7bZiYA1Ns3VjHolvA/u/oCTKoPHHT6YWEhuKm
hW8MY0AUgdccdfGkM3ZK1KwfR2JS2GW8EoJERHSZEGdcGmEUtH9cNT8CqKCBc51K8pETfz74uT6E
Uds+Ad9lo65pJ6HN9aV3GFJ56fTqDNJhxldF7FW5LBNhe0jltTsH9F9vcoirEq1XQvOmGTJETOgv
V0417uZZk2sSRQgrrqvz3Hje2tPeE82JH4DxdhVVSM6WzAE97AsyrE1+0drSZL0l6+GiZsMKHa/V
7sbA5VzMCASL5Q+RDT4tCvw4qM5Z9OjVIPaGIIW87MSaW+i3EOXX0Hrta2ur72k03Qsu4Widkrsf
ZfYvgi6wpRDW0LfSvmdJ8zpNBCQqUshbNnaBqu19bpNg5ZOfCsq3f2nMwFh5veO+yNJ49gWxGku1
Ipy5Xsf51BHSEmfvSVtcfbdLkLPeNY4CadpTcskJadrQCyW2R6RHq6k+EJ87d8BE19bM+aDmuf9g
ExvmQj66wZnvhUW7iQGTu4kNDSL5kJjniE08SW7j1a/TNxsd9M3q7PnNFP6q0xOBrgiKrF6n38Xg
O78rv/xGvZEeRcn8imbBiSwsIvMD91dIuvA5dfuD3wZyZ02Bc6KuW2MYEg8dRF470MVIDJ8p+LIv
Haz+TkT4t+3Wl1ZMbE9rvzlIxkwB8V6r2iZ4SCbjr85oLtWMBLqPGLcu8KuQe3e9ySoGOHVWI7LC
9+A3ZViQAsJhnZxd6ZakB890PvHSpVvMQjeFLAHBoHrSbQLvV6mZl3e82PSA+pZ88apHOuH6RDRZ
CmX7aAQrBxadlUI3yFttb7WNRrMcijPyWMpEM/tLPkC/yTT/HizFidRhFOS5stZjJuQp1eWwljoO
zFjpx8CMngzZTqdeJ1/bMi7kqh2U6XjHwi+yK7q0Yas3KDJESwxy10yMLUjPJqad7jGBgvvqY+Dj
23FoqZs7mR67sXy3vRHdteWv5Tw0ayuYtqjP5DUVo7YzGjgOPxvj2RfxThBAHcKks9eehYac5cNf
045EnBO3Vzs2+nMccWfP+0Tb4d59nh1Lnh1O8CdRo6F13NAqKnGhQ9RtUjJ+1zauF3gDbrrrnzoL
2pXdR/UZU0N99oI5xsPHHgk6sjj990DoBw5Nt/Oqpc/WbJqmwNZRFeV/30eC2W3nqXiPaqSSpHCA
tPbN+eQZ/XyyMixIKgW/mLAZQF/n2SfqXW/nInY4yoa+oI3UfK0TXB6ape2vK0w8/BS3XUtTxGdJ
REooYoulRMkWgjmV1nGkXUBQErClkB4ou2iE1SdbK+qNN3FWKQnTom1po3EROMcpA9w7B4juxmGQ
RxS2knxvfoyV9916agkaELNqmO16u3nCPhhzjahWumsEk+hbHDvgys66p56oN/T5H72VAMGcJzS+
3aoamgv5WuXHNONoay5sqMWpSZKPrLReuNEG7FAMxA5oFcOOO1pY5+LQ2V9+ak67qS5fMrFEu3e7
Lg1Ayqb6lxU1kDIyDkR7MhNuy0aV/laRdi2n/CEkUdi21QhayhxhXbkbEuHCeLA3gzV9c7b27Lod
+NNgyAXp3MN+aHiHXvVF0AcRLH3wOTXDA2QjBZ81wkHUyiNoXfpw2F3slCSWIcrPo2V/T5UWhWli
XrPAKvcVxog8bR+lMxw0AyMiO/JwEMVX5o3M4RNy7Tq7oymXYLbB49JX8wbxScvhSJ7oE7jbMaho
X4mHyZt22ieEAS+19VKnPu7apMeTnTqPMfP/YCh+lJVJ/0LQfwyI/UOi03DPQHY+yR27ni/SMpD/
BYxiZpdEV7G4RD0y/ebGeI6GceMakbGaNP1mT+Wf2knxSgvaRgsBOfPJecEFULXtVZG/uctg7Ww8
vY8RX9+6CuWuRG6XO+ioW8yIro5ESGa2sbfM7lHI+Ihl1qP+8QEPP4aCoMu8o2dlOcxQmoyL3Ddw
wfS/8VqwEpnVP4KC3BVpSTVp++kyPTIX/QcE6DFW+xobJdlV3dZGw7Wie1KtrfbNHMJKeoA+0G2v
ss59WpRFIYr/fIfU9uRHJR0EAzq4Lv2wscc3BKc7IzDfJjZ7IGVuMp+bfT6kryVzBdRptyRPX7pm
AEuc5Zd2qh/6wECPJOKn1OKNlR5587TSnmPboDq2iSOWwj7rhHwRKJBYGwTRv0A9ExSwI50cGYpt
fPmzuWti7YFveut53YG4mleyx51N58sOQ7F7R7YExwgIakje11qUNObr6jW3p3OXaf2FvrixU8Zn
Ns8vmi73VeV9xTZbrXzId47T2GtXeF8VIaYr104OYM+hdAv2OWwP93kxfhYZGz3WYTZg/jWGY3oS
w4q9A3p2ztFVZiMStm0WZy19Lhy2G3LYNKZ9sGMS8CnUUjb1oH5cplVVOR7SbmGBrHUAdswy1Cmn
M42hRD5PbIHYYbAQRuX/Ye5MlhtX1u76Kg7P8zrRAxG2ByTYk6IkqitNEKWSlOj7/um9oPP7nvtf
DzxzeKIQJVaVigITmfvbe22jWI+T8xKQlkuEYa4nnHB1h94/W+Nj5LQ3Gi19V0+fa0E3z2A9utZs
L3e5mAslZjUOOYJSMb40m13TkjeGTvH2qoMSLEL9RaTeIZJYv1k2wPK4b4OV0FtM7ena0GXnY/a5
YdE+upr9Wg0mLvuQ/EF36iT3Qa8JtmErXsSEUGMDYLMqebAnFOQ6u4/t6BdEdmiDTvPM0HKNz/4l
zSlEjtsEkdqjEHyETEaGpv4Ag7oSIwZ2j8Mp0xT8kcYfEXcVu/meduR4eAEVQSUZo91VQ6n1qQ/s
uzJttgGBYdHddYmi4GJh9dfCyRgZz7e4L4HBteUmGpgHCU6bQsPP2XUDpp2WWErd5D4Y9XwJwbOd
KiXBpoaZn/jSsfE3Y3BcXmO2XAPDTwx1gwg2pKg5gDvxXU+7beAR4QtGQBbQTsNRPYP6ik5YtteJ
zdnVGTkoI5YX61L7lcUkkSwc3qSL2yfLPXfGcKqlTWxD3PU9u+vIWucJZCpD2Hd1Fd+aifm267Ck
Ke3edrEfScqfwDauwmVkG1bTBxrIcE3oAdwyFQD9bFJYNInsQhPBztOdV+73hwFp1mPKvJIVv2Ht
mVDrr0IloO6KZB2UxT5OHZbEoNkXsJV7fK6miYuQHqM/rTvxCxgffvruSpXv3bj69oLwU5cUXAeC
QhbFDEgFfkkBdCW1q1dbcECaJ8vq7wchXroaxzoODd8f7fltqiWSGvt63irpJ3d4HPIIWfqZWqe9
kbcHOA7WXtaCvB2+S8e9KIxhXKIXUs+MYSYSOoFrXAKvPHSRuKRF/KzC9CMwmxMO4pfOc49FcuGS
sdftTGjfYxKwZuK8bcOoYjQbExdLu6MWjYeu1Ve0o8Js0sjxK1J7EVh0JkOE9AVZfhpgUpwhms61
DpqL1zx5NGDMzrzKmMoiwb6sbkgY9ez7liNAhaQRBReOSu9eyXG8n9urnKLHaMKy0bvuZV6KXvTk
HVjGRybqtxZiQ2kbb+AoSFYZ57qvL+QX0Ui79Crh8flWqZsUCKFYYhGiosvwvVY+U6vFOutdiK7d
NXmwAoa5VnG8D+r+XI/FwVyGKmG/zw2xtxPtnjbv96x9J+W2b8P62arUY6TbX31lvUxeSLlJwdLM
Yv/oOBhwBwNNP3CnV4tJFxa10QxWqcnPMWrqk07j70QTL1blYGDQn7VJxLs+KI11sBlygt/FrbI4
a7vmBe/7u5u2pyRlmmJ1RyBljyj2V637FWDAmUN+oSoUCD/5UTcjJkq6yfGiS+6MKT3gVUc7zZnm
2yD4Knu8z+Y/hYrBflTaS6VP+Rq2DEM9eW7zBduKgtbX0dPQJvcJjBjfMPmhpkTPtgY78dgr1r2Z
PSsE+PVUU04m8I+OUKAoARrfpiFkIBX4aetdlrexirWzEwynOJ22KuUunsWfRgHHtltcuxWDWBVb
PhK3b7FLl6H5qnDZQ4rZtg0iEfeVixFqiB46WQ4ZzK8tSBDyahBKOWGtSvkr7ptTrGFfh56SF1a+
ggL7aEvHn7GBBAXX6RyrR0f5JSKKsMMPdPF4Q8Tpu48umWA8XCf6siESv2StO6uamNNKn/uD6Wn7
jjsw5BSyCKXXFP5Q3IeTwYiufZxm6wUT8GcfdsfINnkRxfgwcsmNTXVodUBCKn9kPRt8IN4Y4pTz
i4LRHYkcY41omfuTJh7scLylrfmled17PuR4SOAIkipAKki6S1UbvinnR4bNsuFtHdJ6SyY2vOu6
7NvrSeLXNS2pXrzGlnkWtNVHY7RQMPX31DF+N/zXEGzLHQbJVUN/wD23E3rm+r0bdMASG2Zw3MzI
MjEN76l+GgHG8iVjuckRSJjXrlMtxfBk/KfgweuLA1aY3FcCn8wMy2aXsWFle2SuMdqg95BjSTsu
73RJ/nh7Z2jxUE04GJW2m7rZ7/sm3Xpzjtcfw6vz5XIX0vSETsqCxZrTs7l9JlGdX8SyHfWSzyIp
GQKmFjyPezhe69hibhp5d0UG3gPLYbRFMvSFwirIcqFj06q55W7tiMm8i8+moTTxgOB2ntv+3QBk
sOyVtGZk6KLhDKq7pU1+vO8s9xvcNbXzGcN7r2IsHxcYRfAXbSwjGM99ksh1aaudPdPsBtb4Lbm6
TuquiKd+tqJ8LzATc9Hu0zAF4GCKN2CbxcYeef9b2usYJXd4Nz6Vp8UbXSdFCqV+mlpm8h4LOBtW
FEvjdxY49ACkcj/XwAZMvcIpxnxqnZVy444QItXn0JoIlFZxMMaU28C9mzTfswAN47ASWY3nD2Q/
hlZD4jYIzYPkqeIIbgTgNB/Y6zqbgLW0JJ/9URRPY8+0XXfZQQzxxI6P68zt4lOvu+9tWgLD8Khh
cb6CULvpnvpGTWRSml9pD/su6vC5DtQdITuihQjpFaa03WTO0CrLmSs1Xg2ZtI6S5Lds1HwsWE7W
XUMADoDq8GDqVHM5ZqFtGJ0k9L0LSo+ClFEYDhNzkJsyKn0XFOWhqIZ0Y/YZB/YqOllpQWq7qq99
zwvQcfWhi1AURxqtoXsJZteq9+a3Fusop6EU8dBlJjS9BeDgiO9cY+m9dVpynBs5Y8SPrZ1RfseB
dUXWqw8BhxCEse0Qyue0Y4idvLi68xiignInm++7cToNEf2tuffbhGTSqfGkInbcnelcrYowkB7h
fSrU8wT3HCXgnIXnSSCGoh2dJxaGtBnvw7m8lu3gE5R77VTvlwXe4kFnKv5da/FLlxgWyG+0U3OJ
zHjf3Ka3RsTKUNEmuYpjTUAPi38zU/8AOsKFKeQJ1u2q7CeHaWp5YGp96TzB+AKbYdIG+4BBfm26
G9nW2iktWUWCEvUWZx2Sv7DrbREQ38/dCZ45WAPHFP7okIYs9Mzb1GS1fGvW13oSIGxHo3tQeUBS
G3XJiOJzZ9tfoYlq6GqbvnhEuau+C4vM8zxd+kEThFck/3eLaztzLmxVcWA5UFJNmBZZ/qlJHXYG
+RFkr6mX3KVC9BalP4k4ao7BpNJNqefwdlzmHirsGr8PAepkzW3oB6Z+9Hty+NJuGkVojnaYbZrI
mCO+5TGbwHgALjFHIZnl6oiT8iWtzr2WbZM2gSUlmUji7Uz8PmJ9hxqyKszl2GgHm9Aj4l7H/c3q
5LvBAHCNBuKVp7yYcj/Ba22109Ftf9spp7vCG+9xL5a7FAEQATHdDvxzHAtbztFwjFyMZxyh9VWW
hy+S3DNFO9SX9vqlqqxno2ZVdjkhrWM9W2dJ8aZsZhPwiWFLJNa51ewDJxlwuJX5OAzNzL/NLjNN
gz8eWN7WS5yHcs0LQ8H9IklH9XmY551motYSwPltdPqTnUCqpjprSRM9ODS+VTboG5UVqJpBt9XL
alv02b7HdnJQTd7uLDP/MIBkz6X7R8PPZ3gEvzrZCd6qeBYbgv37PI8grgnjBnZZrhemiVSDtwbS
JEnY2MNucAwoTMx2a1a5cI77ncJfp8UmxIPau7BL3aJLvBtESuxqPrWpfYapuSzzbJ5G2X6NWJRn
J/+s2/Jga6HfZkV415fWPaeri/D6bdm13qZTlZ/381nVmq8NrGEM3g/6IPYicB2IHQ7W0LfASq6h
yfbReMkj+22m/3nXK9XsKpcjnPkx24t5Dt7uqis5abc3TxnPOfouhXvzu6OnB11qMJyDqPmVWGxz
aWppsUgBo3ebPNnxgmLDkvUvJYx8l9lJQFiX5zpKHaYx1p/cBgwutuJleGfYbxWFprng/i2ZeQez
oOBGLTV7x2hw1Ib/xlvaV+ZdGRaUBnTduz7CX82GzjjaBn8W0GF4spR8j7HGg7zS6+MwVvVaFqYH
zt+pD1ykj2HTbsOa/1jb6dGDW9ifNJwRRze3Vfac5+IxVHD5u7pdR2ngLOPyFQiSI7Tv19kFFc8U
b28qE5peUpIN9sIdzADWzVFn7lvW1qlyIphY5mKU6LNbq0feNmxKw7fqZF/H9zllX34osIwGru1L
7KiTXtzZUT0sgCEWLKyy1jjsxBRomzRTazHjS1O0jWm5gr5MTr+pp11QcxwuCxqlpY2XN3eqddW6
zraT9qPtpY91HJ6GtN3jq8i3Zmx+YH9q/DAWSCEDyzg2M3RQ4TwYDWK5uVxCxdUtg4boP/kgAaDf
zLR8Q3Losbd1ZsS4CCBBNUztooadX/JOkBRgM9wztzef9IaFR1dLwXbbvyXzYx7WGNYs6efWDVDK
g4x4AlPLAJatt2GnfIlKae8HAFWUR7KlGj8QyzM/HOXVVpesQZ7o2RqkbNIdaUdbA7lRa+Ji43U9
Z1SjN9dtLfwmUMzA51ttF8BEYjaGLH6Zxj29dw5zm2PPi59bLf9jVfbBizmLZNIbNsns0/3BwCS/
VtRJOuzkTmHwGPROttdLtdez+mqk9svY47SIRs0hgceS1BR70fJ3MKju/UohLcrhaPW8i+vB9MdG
sIDPzbTk0pjqQ2Vr3brxSVA+U7NOkYiB1cHWdEy3v6CoB9s6T989ULugFNTaKTmCSRjhkYRsiBrT
rfeZ4tiaMdQnppmtR+y1dJsU61nPuOMm4J2TDvsBU5pNbRoHV6KlZpnxEBOWJRBP/iSsBq6PxHhu
QTCuEq1I4D7Ed7ja9KOWyTcs6PYmYmI6rbuWBGQdZWSI7Owts3JvhT0N5TinrFZnfTWMAHQEK+OR
bovqmMEe4J0TDz5LlHGcWorSgrBkvBF7OvCXad5IcNK3wWvI7WBuFfp7PNYX0DpUlLbVczcY4bft
qN+cipI3BtjmGqYPmfpTEId/prJ8B2eSY0ghRSjbNN3bGgpEjk1tpN9D9PizbehCRGXFlxWSvCaB
+ogVn9Jay6IMdODNhXflLQ4LtQ7hRDzLokQlC78k+4AHJHPoEhG0gXS6p5Tkba67bwRXAqnCaY4Y
aDjAMama/BYXE3Nkb52Genv8+WBzjKMWIx3foI1Vp4L1w8xwPy7mCoaBSbkhauSgEsJSb3jjgvxi
D6gZzXESHR8q1dKJzsO/PwCM/ayJbGz+/pJcnvbzXIbA+6bRJcmD3MIAO1inn89wxCb7UOfQkuUJ
OJBBUVHdV3+QfedjJtsmYzPtTEcFXv8IQWk+5kP9yu+GAp3lUTQDsgGawlZzBFIQ6w/eRELGYMa0
dSv2yF1sBZeunw4i7oM9UixKSWTeR0HKICCKmblG/Weon4Z25L1ue0cjBQThdA+p1TyOba8Ihmq8
GZNp35vdG75cSDBf7BCDfasHyTYybV5wMHplWnPEKezfongmbUoDBA5vNmtx8MoYBsNbVXi7EO3Y
r2OMcZxILMfyDiP7IhaQ/ii9kPNaVMdbZcQsCsowca5eJMV3z8BONzHeh/dImHxGwvyQd273KsmO
cK/BcIBpIK33uUlhSZPBFK37HBHNKe9E7Ilbg2Bznha3cJAl4XvMLRmVeZju3Zwa6ikm5yEsIlZe
PYXvgREkawcbnm1DMCDavSn5yw4moiyiqXPwHGpLJBbhSqVfMP2gPybVi+4IQEsN6nplEtFKAhS+
QjPezCqcDnref1KGyttTMUxM6RrYdPq4cTpZrHK6f/xASftuMJFdu2jQ34MUF56ic+Xe4l1wlwwN
ln0B1gM+RrUbl0NzYrvpA2pkf8km7pI/f0wY4aeTG1isptJdWTblDnjPtL++2drlWx8W5GM8G/ZX
BJ/TLvXyLp07uAG/0Y8wYqagU4FC7ZyQrEND3ZKe4Pnsk1Ruw3AZSkCQYHlot2bYVVv6im9peU48
xgYk4k1wsf011sfw1R5MtqRJYq7ywCabGMTksp3gamWuIssz+PGC14xqWHEtcI5Vi0quK24x4xgN
iADWl9MY1463BHYTtBfn3OM0OdkRHBlz4Mwp2+53iEQeNkUILFFuUnYNWKcWGZVwYcDU04nL/vTz
2d8f9KJ7Ju9Rbq3SclbY0s/Sso6hrDeUy54qF/245DU9G7W41nHa+hI/BoFBx2DiGdabfMJ6aLpf
WaBqv50pG7YZy8zmMszR6UmSGatE5IB65bDhc44lEDxEbLsNEhvkLmq54S0zjj6aGbXvbnkd4uI2
hf0n/SWseTQ0rOcQ4WE08UO6fkD9w6g4wbA4s7VucawM2tmes/7IHB94Vd5jKpfanuWVhWpBFVZ9
98SNEyYq2JRIKdqB2Lq7Os3PePXlqyX2aluF2NhcjJxHtmK1n7qNx6CkHI6Gp+A1wFTIKUMMLkXG
IKvLokdK6sDjTEuLxSd3KZ9Khm5vVJ52Gxp6uifLocpY1VuJ++1AJ0Z1UOKVwcbO8uhJTuyarSvg
PsWBHLP1hoBntzE770+VoezMjEa4oMBlSnAv8xLlILu2KjhJWvG7NLxPUc7utsuPbhdeXKE7R20i
8CQn66sO6msTdTub1l/E8r1wO3poQpFt55E+DQKZuMPyfjN44VOcOyNt2PP0TEnEKokNX7eHG72T
6a6mwHeVIqfl6ZTvcX/JXRaN71EwByfklmrvJViypsE6ZqHq/HaxePQTK3nD7FK3y5NGVc1gwbjO
OrpQpk0dONsotH4Vofw1pBjnYjx+RRME2yCPJckWPkC8MaF0dO660bjpzJROBjQq88b3TcYcNBSQ
aZJiTra9U93PFQuz6Mhx4bqhKSKxe/j0CcPQjNiWEU3b0Cr4Iebyj7M0biPNAY/4q2n2/xEl/j9h
5C+37dO/c+b/P8TIaxbc9f/2P/87P7v6Kv4Pjvzld/p7iP6VIP/zB/5CyBvWP5aOWCjWOttCQ5o0
Iv4TIQ8C3rMYyliGpkOJ/w+AvPD+YVAXbHimtFxdXz77J0FeaM4/luf+7x/m/q/2webfHv+XvMvu
C5BZzf/4r8uf/peSQlczDHyz9lKlu1Q/S/vf6gPVRNJGJXh1CDqT6POK4km41Igb+YgkPrj5U9VZ
PU5a6/TzzYh4ozHWE/1gzFT+/kCKQ1xo7cg3iSXq9d/fgMYhGKam9tHQqnnvNPJuipWxj+1EHGdF
20w179rCGt6wd9r7BgQz+hIPqaZjDUm06k6rGvsJXNi2IxL6FpKZODiY4Xys4P+XElFg/f+Zos8L
Ao/flpbmUJysgbtaXrB/adAohF4ZhqCPJ4H1GI5xdMIMyKCwAalEgKk9MvJm09iExjbC9FCZGNaI
cndQM4vhSF7jStV54Md9dBji/rUwyn7lOvEXXoaFBJNtPNOsVthIifx4i/E4fTcT8cwAlNR5Lm9T
C9IX9Yjt4DeUeBCFNe6AbvIesO73aaIjeTDOb+eZ8w+rIvM+QhSa9RAbTIfaKj0P5RIAM+xtCr9g
nY2bqsZvXxfpSofh7QltR0vR0nlGOq0rvU0wcbBApiPPY2NmSdPuNIo53VsW9EJKNmCtmww/o7bD
XMQBeXYxzCYBVO2qe6oVtp0munh6vcFnOq0t6tXPZbevByKMidmmnIwnP47cnRuaB5K/xGRMRqOF
+CCNCr2qO9WaXoAK5GwuIi66EOZz1pmC6DJH0rhwdmmZAxIJ0F/4IRtrrDdh6yac19VnR7ZvkxWR
s5nKsy7NNzNnS1KjPNdxB8tfFOAVIkyJAXPCDKjHXABmv8o4A2mUKhzLybwe02tRcCVa0x3oZrbU
pPL05n6ia3W7cKH8QvM78tLYn18MG95NFnThvqhWGEM9n1gAgVcmU8pq85WgTZS0Scc5L7iVqcPp
pqv3bucmZwLobIsDNjolPlSYMRzl7JipgTtvndgByItePgNwtuma5GIBh1Nr1vNAM9SqqouZc6hF
aHBYsBKBOEEoVb5LeVUaWKuSmuENRPRVSbvjLiqDi2rmHCMZnv6SgZaoRoUnNUR91Ay2gQw1tYB/
Lzcpcgta/dGZxNWSKHK0FHVgY8ppPyEkGNm0iUqT06T9qFWTC2ZGe3Gg/aE9n9kkEbjjShi70mGE
mPhhWRPNCoyDh4JMEal10YmobLrAG3cmpzUS31bBYFN5LCCnsgvhOeNb4R2EEamu6l8RxOMkaQ6m
MW1by7gKVyYPzlDBZkOhKSn6ZJBOH2c5xJvcNvtf1cghFnnGnNzMj5kp0SqLTyhh5kZmI9ckhDlN
w3Y7t+dovgaz5Sz31snX2FGas4ZKWaSfqYEV04zRSpoiuEc7OzB1ejQNjJdRC1/R5TChQ25N8uqT
lDa51SHCh2pUT/2Eqcj0TgTRzwyzMWJ45DKIMcGl541u6OBmGEQxkfUueK8ehiShBRGrazo6J5Iv
7FLQVFOLKCHH2Qd7KLcNlO+ofXNoN9PC9DRJgH8IhXumAYyP2+SZnBolcbggEgqkVpalok3RknFN
K0j+ZRlsTGumcnJHqkMedSHuOoMokgPvKAg70kBuQXyladaJM7t70ckXLTTBeFrRBRzSDYrEVUFp
21o2HteRvoEAQ5wyp6dE6EAFTQz22NxSH1tguULqdaz6DNB7MyZ40sZK/5N1FAgG8nvIopwBtcQm
3CFmu1v+LnVMR8vcy2iR4sZiHWlBeGoS9VvD0H+s9eFPD7JxFxkWxxnFwjvkACxdDQNAXBrZpkJD
QRMvg1PTqeBEKV6+B8twSWPDg9YjGbdb//yunRv464TAdLo82ctzk1/EEtfI5mLwzZTKcS4/ICpp
VZwznWyPtXwGWRaoh0XJhTSaXwUDHfKxCZOfKPa2KMzdyjE/6mqctx6CYC+eSgKxd5oq6+u0YMp+
PlMxOXPWuZWpQbH7+dLfHxwz8d1W2LtiAO2lJQyaoqi9QEQk0KjrT7Jhue+yajz+PNSRFcElhnL7
87Cq1XORGsIPXbiyZVHpT0UDMaaLyo+fR3XsiEdTpw0CJ/BTi1Vx1Y6BJPcfqm0fyQ+GCC6alpdv
SGjnR9ygObRJPvv7oUZb8jFqdIb+sMJW7B/WuE3qU5nqQNNEdasRMHiBAus4F0wuisb6ckNFQ0Nv
vjguIa+xydqL4aCM2glzY5l69T4dKxphIpAVQzjfTYzRCs7b68x2y9eg9d5cOym+G4AW6QMGreyT
KtkR+3Tv3kZpFVs9quzThBP3LAuL1O2gDTuDdwoZkxJDVJd4n1Z3N7YUEbe0gFA+ixmoCEOw0qo8
xmPAgApTR8DbZNeBFkHZ9LCdGn/mpnbOxLLIX5Mw2JuZcegn1hXE6vJRi9SX4gx/tii7KLvqmRSO
/hQGDKaDuCxuoraMjdma80XlQmGR1++IPYQHitVIDOdVt/GIBt7aRTqLtEh/Jx+zYD6RIcdnVsPq
ffyAJ7zSDGgzkxO/5sX8OJLyOkgEsBVC75+hb/7Uo8chP5qcbTs44pS2k3nUHWXv7BRuZaHJbjc6
DWGYNOOVIsm2YRJwnwDCr5Baf9PrakCGnLUtiHQFUlMP0NptHYarY72Jiph1pKjJLXLqcEgmP1D1
TMKHsxBWErfhoIpm2SrzzjXvCqtMd0YOiHaY+PXzQmmiVYtHSxxNo7GOAF0FV2bB2j5KDRuCVW7b
TLn3YIk57yO87FqBIGWXSYTBQp8fswXLo95d+HH3czYxR9UxeM7LXmWIyu8wWUAYXln54Wu6YMH0
cYhRGKfF3tZk2lFMSIapkx5g5xrHjITpkSrSEhrL8Jo14ldjxBkK4HKSCi2Q4EkS70A/nhs2hDg+
GfAa9qVIiudhyMsnVY5YODCuiBryfHtXjbgp4/EbntCzYBOJSxLJpPPId2csZQ5Hx1P4RzWtuBZ2
FO4M8nYrzwnMvd2XLxzA2nNRr1lE1FGQY6K6N0juQgqR1iEEGhalcoY9xqC0GBln83uVOl6UGgyF
Bsh/w2isXdfzcMWGgg9b+mnQz/hhooii5+IWWVay79JPF9PDrjebt9RWLpsKfHf6gL1Nc2usozRD
dhbaDaUF3d2UJa9uXxFjsaorWKppG+g2Q23nbh4m4woe7XdbclAvQKBPg0o2qWdzlG7rcQO5XMeB
J1iNH0ady0MD9fKkYFXuGy959LiFeiTO76lNY23I1E1LpbrCbpu2jcGVOlFAczdc3M7JTpQ93pQw
Y+421rIkDvfayOascM23xAa+Frhh9NDmwatueeQdl82zMmp5/fnQpybY5VIdUvOj1GZm4+akP7US
v4eKAXNKN6KDbghey6wAhRYAStEqtz53M+OubojPScvvq3TdnqmOcNaGDcKvCZvuZMx6Dx4KrmMz
uL/IAiDEMFG+/XyIHGZwbnQaejxAAtYO/Xr6zYAUFuvCuFfIWj75m3ZnztGmTMb2PnPM6paGFvHg
Ma1Q94mwz9PJmkQLwVlbZeTvzor03ipnsb6z4/LDDMXaS/mzgZQWGRbKUJN4YNsK33YhQjgPxfLB
qPJ5G3u28glK4HwGIrDngh4ugeiJcLhlxr0Pa7xKiQ8ouiNMp312yQTXcRS+KV4hYrxQFdgqqLeQ
OAFwcmkdfr4LW3gf6d50c0nC3dMj+vbzLGK05q4T7LmVxFdEAMDa9hCt7wKRFHdRtU0UoNSfB2Yg
N+DozCNVskRuoyG9iCxLLxl4wDC+6MsXfr5a0y8wrH6eVZmatdXcHK3jn8+3NSBAfz3+6zkFvaje
oEFAXZ7z17d//ua//0yE10cLqc/8+ZITTPrJdbl6YjZedWs7p3L58PMQDCiWqCSva99dXP0/3/l5
ThjPmEz/40mx+9fT6463raiQyH/+kxIw+lQrWirAbmirn69ls1Xcubnz1zfam6UFAD2MPr9P+yQ4
hXp+jpewyM8H0QIBpvU5PAz5tIuhiT3jR45vUVSsfx71iW48uRMz2NYY11SKGXPUP1UW8qWDOSkk
9q+FjvMYRbZ7I7C4nizXfPh5pGUFNTd9MOx/Hpqs3wc7J3yvluf2fT/dIAckEcenkX+YnWjaXnin
RD65ePcDydut5v7RmcEdxbj2NFo9R4dwKVdDUQoTcg2kbM3L3uupQKo1bkVnPoQhK0+sCCEYOkJc
qXXbUckPyuJAfTdrzZJ3jta8S0tdOPDvy1B/G2ebUh28X/EANAfjLlEXqlK+JpPBT1iluOwbEohE
LsGokEIoYhA0tdccqH3HICHhEdsmlxCbhiP4HDRSfkrpJMGOocOhB11BkB6OQDNVh0rgJO/ERGMZ
/REtyI5NC4RwnXfCoaQe40aY3wWGmHZShtc8euoLxaAhaKx1VdKwEc/yjQHcN/osK2YXHJ2uOidW
T3g+NseV0ygyJhEi3+DdUrcIV3nGkqDa4UDaEjpIsxtqimOctrU3NYZdKyKw1g/y1uZHhjyP3HUO
GGFfnUx+okh84LHdxF3kcXzCKtyO6jAW7qbsOoJnMjjLKt0JIiBMAeZpE07JMTQ0CGltdIYo2W9V
0J0qC6hEDaEygFpHcZoeELrGqJW4lPzI+PfP1kcD7LnWZfOcpOk78yJSMfjbo6XSKrGhnqWqBhCM
7KyV1utcsIkQbHm7DiIuHOtuEyRLH99nOoq3npxuNSERBfM7s6iNtMLNYOA+9bRfRi4/554Qw/2k
4cJC9z56Yf2uOROQ/QwZNpm/9Lj4Ajj6aZf1M4a2BSpztbTui8HKtq3Zt7de8RxE2BHK8DTDb9xO
etdjKs/83u4eLaiqe4/t9yqsjTsbiyhmIN6wJullXEEslDmaaDlWy6q6GRquaqODMZNEn5gJBZet
s48l0fVOO9IF2K5oL4m3fV19seNfaRJkh3QeZ7WQDBhbYRx5o5XuLQm1U6XIf6mQWFbSAmuEsIOD
EO3ZYkcvB1aB3Lz36KDf4Qp/THWcFjLQ83Xd5tc5ZrSYyw/VFu+zHWk7WSESaIE9bGZbvcZeSd2d
s0B4un6bPfUmR81SVO7Wmndcu/1p4FhzYhTmbrOuJY/GXI/9Q2ttNCekN9DLyRJQUkUJjV92lLaO
1Rdql8RzhTcoavNqU8bOLwb02KZRBxrTmdbaZHNnTDrqGB8dMeevGW4UzYh2tRZ8qjR5i6Bs1k01
+qzsB+xCITCxpxDVqpyGDvNBDQlawnK16nkZ6jYnDJn2OkzCq945LfmWpuB2yjspa+QH0FNnW47r
sploxynse0mXVmXq/J6kBr0s0S9cpd9aVR9FmZPBtIt6k1qgXaIGFQ64/prp0ZccNkNHMLoBl1XW
yZ9SCkq1qq3dO/MWiye9I9OGfCYpN3mF7iKljpMk+8U+97vyrMq3Cu8xDfYklc2HsmPME8fWJgjZ
Gk91Lo4V1ruwmm+m67gbfNhIbvQ0mgkJ7EmIlCB0V++6qX6qca+fhNFeZxK4KAAY0elwXAvyIq8O
r7eBocFY/IplMS0795DqD4h3uLeG1P6clngJq+C6QkrDoxbu9bxSp5R2hjkz9qA4rhPjDn9ySrUT
hX0GanyKqgxPIghSP4KtgMIm78lWObt8LL9d1f0v9s5sN3IkzdKvMuh7Jmg00mi86Bt3J32RXPsS
oRtCioX7vvPp+2NUT01VN6aBuhxggCohMzJCmZLcafaf/5zvUAnscd/KO/paKuyvbiTfJr4uYUPs
KHKLRGKNv9KbvHue0XB7nZavrAC4kBTqWLvuG9XQ8fNk75PK/vAcS1ymUsePWWLfu33HqyrByIaR
nGCtXdGwxOgHcPwJo0DJJYU1lEFmBAK52eJaqftyZc99qUNk49nKbxnULOLKLeGetI2DefpeOMUT
0Yvq3Rs7iiU4NjBlvpm58zx6qI9DQfy7X61djFwLo2BqyRRD0aE/dx/Z0mKDErGc9B7IGdyPLmt8
IUviuDYZlLytfxOMQjpZZQBtXj/jJ95bwnlxaoMBOa2eFvD3h3xAyCxIR4I03ckm423K/hLQ0XBx
gbC+WWHJGarDC05WSXjBSI2bsgjp33Ka2fdm+iH7MrlDevjo+JWd0YzlgYk/2Wmjs499O/hyKiNe
9TmHp4uy1vGWH/EXd/2I53HijFwz7+RVrHq8jsdoweZ6r0CfzMZb6hL9moQCDmNM97QUvcBfwh4S
ZQrpbX2buudsxvjtul4ZiNrataaGWNFxfDTiXEbaudqKmWHJYrxm8C0WcwFJnXH9UNzwV3z/Rp1Y
56Fgpzo1QEhGzitTIG1x80eiNvAx1iPqWm0+pUq9doM8FLyUg7nMecMQGRopzyBCgeMF9NF1Jo18
Z9bdy5rY7yi4Lgs3Zpq2I/IfSVIlqISc7kMPJEn0jMbN/ep1r5VHoE7oisg2Rs0wLrAnDSfDa+ZT
XGq0V9c8L01qYclrP4xs/ZIrlDsdO2djkMVx8XQVEOfgKYxmF2mNpy+LaS8hrAYK5aFTCw6vNPIz
ZT2mmEj3cyrMG3c6qKGTGI1Lm/Gh8E6Gcl+KAqNAPz721VZ2ZD6bk45OeXp203TcG7GZEZ/pgljx
UxpsFppeG1Oq66EGESYyYYn7q56r236N3qkpe+uB3FSpava9Ob+7bker7Nq8l4b3gchm7CsicnPe
lUEyKBaq7TveR1pPExcOOdHJJVNfKK6YaIzmxlZ884GMXMJxenLnqTnFnrM7OQOpwnz7xKiHO/QP
igcEtxojRf4STkwvkE3jIG8a/DIkJxLziN8Hd2CpX0U6RYy59neH1N0Db7ywcbxDOoSEejwryJvx
lNbmYx7CNCwktI9F11+D5aAlgu/PR9CPGTgTL1ffVGP9HMOsg6vRn83Cjo9qm/KrJr4ObffUjKaP
Bkpn5XwzlhFMRuIUk8kTtW7Fo1rMVw+v7M6ocoPOwhQAVTi4gTDIebaK7QGoErD86nHWg79Em6oC
tSj33oqEQd/lGV8Ny0PifRg5h1oo58OEjYUqv81llAmOoDVo3Bz13RweRjbupolmUkL8RuuHk4Lp
Ij4p6b2C8ERd3iFJEe+ce2yH7Wafs5Dv4vl7VnbmlS6AT6XiHxKffiZuKrV+gAl67HBO4x5N392R
obJexbECTW6CnTsD8JdA89v7sqcIYYjVDyYDaC83VWwTr/YMWi+IJbv0K9SGAWanwiU1h5pDXZc8
RGoygLb5vZuI6BHdbUe6NrHWYATO3DML5+Fi42WGZZPZp3JMrxIiaxBG8gVJGx2aRz1mKL/Q3o9M
1Z+jbh8lCyiPmtSsXh65WJ/s3MhOmtQqeevXcuZWZayod2mFttjN3m+04yJIhMXlB/4jsrFDcOxi
lx+tR0I6bBQWv6hO75coPNYjZ4XJhHqwVwYPd46rHfZ/NMuM8IFxGAwHAG1p3i8Fos/Kl9LM8p0V
I9sknHkjwMJDpYBZFIHV9WwblPF7jeAMdkiEGRrQYcWXTP4CAhxeH2ibHWijGiu8KwauRl4WWBxg
XTsGPMB63qatubeN9CoERKJ6TE42dzK/tAi0N1W1S34q1S7XZox/TbrqH83opp7wnHed4KeebD+h
pKCkrLklbBr7DeHhg/01e29tsklHGD15cPhz23LJhUaya63hKwa9dqilk1ATqPx+m6fibUFQldad
a6AU6ApCoNVcgNpPe2o/fBm26WEY6xLgyPxakplGrnB2To6Eb5tPQEN4veaTPCcokWAkWz9jHmB3
Roq8ATi/LmTfQWhe07GFu7t1RGYJXdpUJd5WEVEpVcfZQcKIiM2YrZ8FC37KNspQCyBlRr/hBt8B
UeASCfljXpgKb/EpxEcuFQ1iW/IRiuFcVDK5VHl8KXmaAzUcLu0W/ZEad5O58vBwiW0mxsCLv2Jz
VkFiiEu38NsSBhVcilyP1z+vX9cCB8pCeOMkLKgYHDC1+G3W33XivC407MC+1KVvSApAcqd/7ZF8
qJqIzpbnfllg3Wq30T60nNcKkDK9PpCQw9mmH2USV1HQHppaZ4m3xG9XFjF1jul1ic2n1ckeKRsJ
T+3WilaU7hcm8Nc8NZCmN3AmxktaF490I90uJvfaBSyZnb1AYRNIe517CNf0Wzqxw+N7lOCeiRCg
aoyOovCwECUOaZj2V5E4d0bdf8FwkaATlWSubkyQizOLWFRUfDGKGMwBY+5Loifts1NW+1bRaOa8
AQnJ75IJQVSStCw5d9LQOsRjcYxMLGGCR4WVROtZTM0jCQXgCOup1k0SOBBhcQ/xboCaM6RE9RzV
0ILVQK6V0F77jgqQtT6LrylNP+t+/VpHZe+9lXbSdky/M1RuiShwGkoNwUjHHAcO5A/JCHxfomWs
Rv/OjP0lqdxjsb0clOXMe0z08thW4ydmAQRNCrHtRiV3yNa4vU0JAZ/O0x5y1i50yJLaCYIulShk
mmV+LRPQaI4JuW82R3hL24eRMwywaLQX0XKysTWBhOqDNX3jyMfHPzEOgjB4nkrk6ZKNJ5ZBvLkV
8Bh8tvfg+r+tCv+M1WZH116/BtLlKr2CUs0uSU4iUUY3zaTNS0HvJFJd0NURYbwscA2aEnC7s2l2
vB/l0l3TYsHSuFpMkakMsIQ+RnjDcOBAIKl4bnoz2T/aENdzwvputVnMwpSvSIgPeAx3MuQlktLD
uEu96NsSz/JodjUw8ujk0Yi448ROjtbAh2msnrHdBToUsK60+ROZAAc7YO3S6l8jMXMam6yFwbHs
zX77McET5bF7r5nuONmRDxyxXk0B88Ew1K3uWkVk8+gqwfCo9clbaYcto+ZMS+d7xjrKs/kapsL+
kLC49zotXzP2OzZ7h2PcF/Y5bNV3WXXY88cxUBIco6436duOv7XzK1wZdd+VafyQxGzzPGy/A+Mf
EyJsIOKjT6PNdnYuaZ0xz4Uan9Z1+l2ydBuYyf0pmn62LvARyAA+sSs+AeNJWbE+z1x7OlYtc1+R
VBP+SfVQKu4aLk+KqQDhaKp0OWgmDFAvZTDEVc06gkIUwSsrDCtqV0CTuA7HuFG4cE5DtF16oIi2
n2ZR/1DOSo6fhPN+lRO4DYPJwPrVetQfsyiABaKcUyFMQV61TfCKNx+DjIiOzz0Wer7mP2UyXm74
U49bxnNZxdB/hLBoke4Kz+kM83AaIL9mHo+UTN/FXUqf1UxusvXEdU2Jo4hxzfyt39NXoYt3Fjiw
Fa7l5zSxlr6fJlrF5OZD4TBVCApcZLdaFQOS3cbokGuJD7KZngVaaZ6dG7PPblojp9mRECDjDd/N
kURJiFB2YCOPklVuyBlidSMBjJrACxhfp0w/k4xDBUB895YwmZ7Zk8JBNRETIjaSt6X4PXJW+E6l
vuWFOmBfhOPETTcDb9+q+QnXs0fXYOknkUYwGjj/nPUb5gA8/7GAisxyQc3YJqDw3Jhi+KEmpz1E
1heO9+mUNw7dCQnN3sVA4Xg1dZ9N1yQnmohveJh8OKHzutZEQ3GJ3IQzo3vekBXjucHJBhLowpH4
qkHGuP3HBHwf7jRDhoKJhDx1SDE47BtHZwGulNssjkzMETFENIV66DGo1/E47L3Z1bcF4gtIvZ7M
Uh3uLWhEVPblhA4E13zCegsouaA2CW7SV3/nWV58XrEex3n1hD89vwV0/92bY7DmhacuUOXYLket
P1tWTDQkyzgesCGykR9FV90Y2djt0biKnaqj+BtITzvJbm1dYxqAoI1lGZDhWJ/42USXMkU9cfBi
Owmrzo77xt4thwuTbbpHhNE7aYJUReR9yNspuU25rzNa2ASJJ2ybGXf+dJHu3rLHl87NwIbnRnvM
egOJEsT3vpnKqxVhiKYy9XnpRO972vEV+7QTLtY30BEFbM38KynoIRrxhMw0Xx7sIbkyCz+SHzR8
Dj1GTygRe3No2LAFAFzKw+gQ9Vvr7Jp57q2NM2N0uveGUYQ8tqIU87Baqtgv3Xoi2f0qPb8qYCDX
0Jf3kkUcdqBCXtJqfjVhF+6ckcsf+NeFS4URyFGPqE1cVQmuH1sj/Z0a3pNhZMszPYgBBaoete1y
PEAYC4q8gdBAWJVnPLnWLttjNZOb34k7KYrffiwGLJ7F2F+p4fkomMIA0jIfr4raKVrio70J6yCw
ekyt4XKKRvM6LOP7ALIsbLzwaJhVR9jjV06+gFdKR0KG5adnPKlM8/plMTkzxO3wlu50ZpU3ziR6
0omZzWVC+R641r2T2i6lJijbuYBtmagvKr4QqtICLyybRu42JHNy5sbNK975tiYgKVfj1LqwyKlU
z7c8CR69F7K1dqDpH9obIA8il88yeaRvHAfwi2IIXPMblYqzM681KMMasZX6eWITLANWLgcGC5/E
oF+si4bbBcp6x2x8h7PmJibnfopSl9EZK86ScSOqZhuPCIt6kG+KpXuW3tip+ySVnHzTTJ/Tmkdi
FzXDPoZmJxzXvued9uEm9bQLpcWPOyppq1tR+UyMdbXN4vlN0y3qW1vitmZaveEXV5K7bGEHfcpc
6jNq5H7HLfjBeVodvZIWHUmDQeWcO2y/vplbv2mlBM5Rr9jER3qiBqdhhLC9ICMvd0VikadsEvdj
UubBkgE6xOK+FcikuBtZ0TlF9HNe3TFYM32aQCqCyq0SrBLReyzsj4xBw0+5rh4Sg0Uy/L6ihlzr
0lcaGL39uyQjDJrKVhRm1CjAYrnJLPCFdIHx2pDOzyLPgzlBRWKhaNJ9cyqyx1Z38hYjpG+rsD/K
QuCGW7MtPuVlENSNn4NcL3CqWcbPEWMApvZDmIEraV0RHkmD2ex6uYbBLoerjdccTXQunKCUjkci
j7wrKMJfFJfcoyCmJGRhOIuN6RCxlVUN51VfBTrJ6OS0HaxBdICYWi6bf8IDsdDXN4P5hP0J3x+R
Q7ftLvXIKdPWrLTxXD3MCrisiGkeDo36uEWZShqaOcBbTgLcXvCH0UDx6xi7tkJbKBqlLsRwIcwF
y9CT18ng/S6hehhtk25gMzsMDbpmahrwst36ME/LvJdt9l5BGbTHDbHNv1o6mAnRH7rT1LWPEwUW
Cdj6rGR2wMaAs5DnOOxu5GCkazmmb3Bjr6X2hbGOBBlWDXvLTh4doz4JY2SHHZKwcJa4fqZTOWBf
Rrkyy6glXKgxGK1vYVQ9zXiHCI40PlGrl2HNyHR4H90aAT5IPBSUgThPQWUZJIVspJDVLnlvK9em
WiH6TGeTZ7P1mqkh2+JyIXpHdzbmBD62S7QbygDfYiIljcXt3x6Ma6qgfi7rSKU6Dn1o3Dn46GwN
+sE8NLGOGI0IRM3nfE5/N836prxyOvY4CerCyDiXmYwUQM5dmHk+cRLi91X6HIdN5ZfDbJwLo7/p
SJIN3ShOa0mAi03OExGikvRG2B1lr7Yglv09kprLp2UFRfYlASwcuBg+SMm9GOqkzTHkMe7S5iJM
58Zom5dpaDQYxE8CbN+JE6kq5cVNyohlTMrMrwnXM6M9NQsc6chiT2Ck3BvDsbl66wcAZ+NQgP09
ClxzAu3rFM7uz5oGmMWi9Y54SEBjwTMlk58ljjmjgQST0UNimKIJWndgBheE9PolexhiWOLs+1lX
jyXyh9cFLfc+WkRmWm1dPIZjNZ0tWQZEOXAX5OJNGrdunUzHRCGQAN76Lbh6eo2V0tfq0HDGUrin
48SpUR5a8SNcoUglzATbElp35LqQYE4uQ9xejOZnMefPJYUCJ2tGrDbR4oop1z43G/oCbO/MW3lq
IDOqmBdwax5Tj4B43Bg4QWYJUhkANZmTKiQlNpy4BzYcgheNjs7rY2SJgodkIObIQhMAe4GtIURQ
0YpqFJRHU48/WxsrC98YHNz3IbTZY7XOx6yCeNcjNcbZXWFBj7R4RlfV+jHD0Nu39nPPyQVIgGoV
h2uGi4n8YJSE8b3CRBuySYwqP3a7d5ws3KWcMjl2JUeZzjNKAIcg5+JD+U8DU2ZdP4AtFTRxxnh7
8KvuFmfdr0Opg6gANYZV5bHd4tI5duN8tm5h4fqtHCooengFdEnUH+YWFEUAFi4rzIm0RJONT8Ip
Xy1FlwrY/ovb38oRR0vSZPlFy/5bS2X7XeOqZ2iwQSy40BHxrgg0sbD40a0ABF2G+B11KVSvO8ut
yFP2f1fDCWmcYTO+Tzue7SY0xVABNJ1pDKHJExYfmG4P33DoWh9N2QRxnS6BMwPorOP4uqyHAqnN
arja1Bw/u+5CRQ1v9ri10Knr8+JRUenNTnHjOZyPKLjUQ5jGxatFi2gIE6T3DkspfpXDQc9cYig8
PNZG+Zhg/TySj3HOFn6pIsTgGuf1E0gjphkELjniXlQxHXXZhEWdGhsIDEONU3a5VFWyGQydLcq3
x/73nGrufJgdLvgoqA4F7MKuTgUuNp3jMnPfhAJfPqnSuB1GBHahjXdCU1yU2PPv54EZhEzXzsim
HsIRtOqhJ/FKuiggasaFleOSjK3f45FnAcP/PcxLYRtemp7Ds42qs2dwASvbCrOz9UERGJV2NiyO
bMZcNnnTc1x3D8baPFuC/hMh7R8duwZAOsnBq+GyVPNT4RBgkuT4Sz1wFHjDx7AwZIbSZy7HHNY7
P9qwe3GlDeCIom4Wc75jjSy8GLmY4bEC1oeV0ZsroEV7MqsGw2zOFfVGQD4j4Ng9UFqy+WKhtGHO
ISKY5BZYo5xzqb9CZE+1TYlL7aA7IT2oMLnaMydePPMWSgjwp1Hs7gEeHsbFe8lEK3x6ao69zM5L
DuOVrSY3H5yGiCo2hbrujG3KqIV5msj770RLFGv2gJyv0iNCW1rb1RycQI0LKk0IGyej9pBLaaeJ
JBiaxktbtr/TSzp8k5UV7TPh9MdIVr9mCdLMGJJzpBuqElvrzqb5p217n7VycaCPYJ8vSEn8qAqN
g1MCs9G0I83JKbUb4owp8+wQPbDMGHmUcMF3+xVbrdPdFGn+0/B0vpfRNluKOOO8pPmajBiu4q9u
PEc9CQjwAxzI2WTNx2J2DkQZvyAQv2PgHIB2DYeENTb0YAhRY/9jwQq3a8Oh9+0UJjG4GXCvi/VN
qvGYW5RqZxUzjuoRMUwhaLLkWTP/2QoCLNl7scwuuWndjoABNPXzB4sSU6pKy5X7IqsAq52PRuz8
bB3vEU30MU9TNnGOOILLC7Q1sEoi+4E/2Tj8SQz9S6Gqk//k/9c01D/Fpd6TLKl//Uw+/8ff9f9I
qEr/j5mql/jX/zp+Fl/J5z/mqrY/87dYlSHkX67nktXB+6CUZ0v7f+eqDKH+ItNjm54mdMWmwrH+
Hq3iT2lLkWF2HFdouuDF35NV/CNAC4zo2Fy1Lfjk/0rIyrPJb/1Dymr7r3L4nyLZJS2uxpp/0z+G
iog/admOOQUrXJmpSvgGFZY1DCiusB8vXn/jDaiYfWO/hTHmHU0xMQvWFSbTauY/5hroHdchBGjo
ODldHzNDQlXUr8ZCPDY35s9mWW+xa+1Hg3s5D+uPIuZOW9mbX0Tn5K7bbzNU5X4izh433lNqldUx
p+4Go3Fxor+7vXiwPS7u9uH//G3MU+Pg0GqAg8X7z9/yt9+X0xBdN1TPUs0KlbniARrfQyvFnBOI
DL4z9bg4CLBulU3RXf788T8flMXt0cvq3G/0lHLbYRTH8gRkslpBD7RACGxzWC5/PnidXC7x3G4p
jy/OzwSPOKfZfjbdh9KJqSqOqvYy2GO4R0n+0Vg2CyMoQMY30hrMHE0TH5gueLA4a1hdcGdUlx6S
MRXeFJ/BA6ZNplEA1VjelAZWH04pc0Yb4S//fMhytq1lSlDKW9abTpHZ5XgvfT14811fX1n//RzZ
Bp0UzNLHSBzjtCcbncln9KMKp+/6LY1W984AsafNzrnhmMrZ6Cw4590KevhSR0w8OZEVQ6R3CrjR
dazaNzmEKZH7FitntZ46GLdu2AFejdojS6hkL9eKQsfO+IxlJ87j8OgkJUcBUujJhgW4xmZ47EyM
ZxWrmsXNCYzZMU9qQvyacZPaRPkysChY2QTteqBfgVb5t0aK+qzVgrqA5/Q4d+699JrHxF7UESmU
0QoaMfg2StzGCfXKzKxnOjG+0TfbnuLVc06JyTJ5UO9Z7NhHjYSQhBHNu+BGaSyYCp73IwgpSXYc
YMYr9lbrwp2RYSdlrWTbpLjSHPd/AxLQ2nxcwHaq4qOpAQgtEf50byCgUYxvW0AvdDugD5O6Un0p
0Js3qh/D4aHmJOLeap+buQuxC0weHjDOxLh98YRZ34zDqI7UkrxA6O8A1oABjSwv/ZJW/CNO6g7K
tLGpJ8C9XM/AJ2i9kvH/mpip7+UCpQhLht/F5tcSDvew+Yj0xT/UKvDVjDmRLohgdIQ6BjMB19nH
dJ7jN9hN11pE+8TjVHdZN3NfNT57xbZ0aKYUVDDfZqnZhxbxa1lgRm2F86QYbG+5SiAETnSARsrz
R4ufbDuSbC7d8pUbCSOR5bqvCRvso4ldi0hff1dbEas0welHtqLe07M8BBmX9K4t0KpbK/HjFgMC
U+3eoux550HsOgs+Z1plwHU6HDmIt05Bjq8glUw+JWdCZ1EmampA0kYfKXIyTkhDiCGe9bvFBFBt
lZya2e8OCZT+k2Txx7SLjwNp/8Aoe5baA2mgYqquWtJJwgt3Pq04yEigUmOVv6ed7cvZKq/FTPNS
ZtjY3OTypKOUV59w/RGYTKARHODTRagfdn+rcvOrMR//oDMSuzBPRUzg3krbS9TdTSmwHDgtNyvO
DKKSXNs1tSC8dNmyMLLBbCVQn6SBLEV/u1b6DK6v2wkluZINFgB0+EYg2OrktorvDQMGcofizzeL
50lk5R+LWbKFrQwuz53nBB2MaURBgCO18N4ccygCk+0ntqvFwWZQoNlXBVcibBhgdyvUVgPzfYrf
Pgu8B1Obd+3Io4XnSDa+mvGSXwexvJQsv9/USJ0nax3DLsObxaDMEQD23QySmC2HcaEACn7kGBsg
coxTqmFKC0mbAKXk3MY1IEkZhAwGiDn8iIom8vFl1H5TYx+xRgygZtaGQNUMxCV3flBNj2LH5hh2
gHwQBNwOpX2ecZDuGfSrq9fbZrAW8TlNGhsMbaueLOkcl27ExWXTIgVMlJoYZj+tqbZP6tbd0wqk
sTjDim2GqCW1Er/KLk0PYoAqsQoRXVqopIW+nVzbvHeamqKJ2XjoVfSIlzc7rRa4xQ6ipq1Ufbcu
E7xko34ES3hsPSK2qjVsNOjiF74RVWnJxoTvf01dPEU55nIwBqsJ1jKSB0VO/xCikz9kmp+v4L68
58L5i2NuPMqnlVXrA4DmY7WM7VEO9DC4sqVWQgCAs9VMzVmpT5bEDQvhAU9VAQJson4XMmR0ympE
5yzilTwsgOGKKhTwaNYosNquxbbHPFWGCORRlF6qUUa30l4v4xYGU0shMbMT5pENpdQw3Nmom1QK
ZWEUKL7jNLtSh9YZjxg6HJxpxn3ExQNJYkkPeTa8eCtWF+QcwYIv9Dh6cHU7rndaKq/jP/Warq1k
oZAx2hjUo6tJ34aMMDUxvaYdry4+h52hLTaSYXmcZJPcwcUMEq2/ANSlAnEvTfUTph59Hm2iGrMY
kyPMDVQd+ywdpm8KVWpfWpBk8L/0vhBNc67RVBhR1u9Ng7U96jL76ipwxWuuKW+u8GvbfWBUGUDs
rcUoWqfXcSadabpkyCYGLqpJIRwY0auApTFEQl21IL+XTB2DPfNaUqXrtTNarvKbWT5PbulP33el
+yl4Ipxc8YJSu2tde3iLksi4z2PzuZ71Oz4KnHbFzIDgLr/Zf1uBSsDMJrUiHRl29jmiXb4rppd8
xG1M8yZCJlrwrnSuwJvMV9xEE0/HEsN0scDTq/1iBP2bM9vtKAOL0Ql8LG71xUiXt2xhR5lydQCb
7Q9mz+YYKtSjVYKqwCB+1bhD2Nob0dWioAeYRnUeuA/g6IQHJSeCVVQInMYqLi+Dx9E7z6DJqkXc
sP6PfVtQTOCVIS1tS0rlitXi1Ck0tP3hPCg5H/vmy1FxHUAg+HScyr1YMryBIVIcoaE7R70OR7s1
4KJt16lx+wAjC5GRwpA4cCvjlUgPqPtBTC0oU6R1ndb1HjQ6FQZMgJfaoOUxaku5oweihk4Evivt
NS3x8F25lRyXcv414j6Zc1AgY0+UcCInzbDlUf5rPNqtJIW9/XvVMgJn0uV8jeT0amgXvZBa283x
RTjxz4dEk1Wcku52dFWIWs/f5TR2HNqypEK3oqbOsrunIisov3b7jZDfEc7utw8CR4FdszgaMoub
3CCvraAqaLNC6lMC2MjONVSRTN/32/5VTemNW1Z3sEjuC0Hh5Z8PmeN9j4bmK7KQYeKkeKGZgbUp
aT1eQSjjnqTleUXnIeQVCzKYw9BcmpGAPG8iuWvXFtMGZHNlzW/AgtegbJIvo5LODWuZQ9oAWMWN
+uz1I0GwrKqDouASp3BzFKn+GUfQWjlEDylbxr0g/frn7wR2mmGaepKs6e+JVwtiufnWpOjwRko3
ala/02VGTkLQbU0xCO5J9AoI0hpJ70NQx8IzsfkixsY/qqgyDRH2wKHpg42BHi1yrPACETEAFblz
cacZC/bLZuBg6hbUPy9Uh4E3PH5WdUdGt9gTmMecNosKjX6CCJf3mOjN9GoCHOLz8eznVuXTj8rR
UsGCCh3j6NDm5qf9el7nzDsOhE+6MkpvBJo7oodvVzzJmxGrSLTeN0N4cEYcDtnAJV1I43fel919
Pqav5thzFd2KVLhPHyfviCgyP1hpBHjeGv1la7PAr/7g/u7L3j5Yq/PS1PgD4M7yBYimDkg05vtk
je5KQWKYNSMtjGaNOESuGgU+Wxprr0eMfEvN4rYurSc9jAi1Xc97JkQ8Q6DtN5/PxOcht0xWffn6
8wcys0EnsueraRG291eMpyg7ye+xMj4sr/iUtZ3vHeWe2kK8MRdZe3JX1aE2MWcnm/EKnIzj+LCK
niuLnWbPw1d4ve+whhtEJenBqyyOD+9Y6KHHzEgFQJKAJppbSH1pQpqysvXZsyeFqzmyAewX3Khq
bQTZxZ0qhh9MYFbZUyao8pdWCttv3ZZHM5tX+tkkL6XB4iJA011UGMdQdDViJPirZEGulYIH1+yc
SOJrrK7dbU674uYzAJdncQWLclpO0sWHx+1AtFy6jGcvxWiz1+3V0lvITfN8xI1qbe+V0KxwG7Db
GpOK5c6P7Rs1VHyu7Uvn3nha1oRcTVE2O+iBe6eAOQfJAgugpHJtLrCO8eQ55turd1I2yUX2QN1n
NTNvrXL7xerP77MujT199VIdxbrAQ1xwuqxZh1PMaq4rBGdfZW6wNsbsK33sB16L/VTR+6XbQ+N0
zimLS3IBDqj6CcUs520DMvizBb0KZo8i37YwfjWt+WY3PCPrgsv11NIxaKs7sNEVZjikalGALGC9
C5SM6CUXFrQyrFH2Ot+2Zfq75Ev+85vDVT0u6r7hF/ZGn7oHqkiptjuFQL6iBWCAuKYm+fXEWMm5
w3GH7790xpeZ84NOtx8ej0UEZgdllWqDvTPwMhphgET9S7PGvxkIiEaU7xb7MBgjMIRKRTXQ+Gab
3ZkgY+X/f7lrqX/9+7/9qIYSc8/Tryipyn+SruD+/N8RQsfPr//+2/+mdAn7L8e0pI29QjqChxVC
0/Sr6//93/RfylMeBSYwgkzHdDeJ6T8RQtZfiE7K9DwM+dQb8Rv+rnMZ8q9N9xIec5mjQQFp618R
uiT7m39SujTXMsW6S5paYOh3XLUpYf+AzwFEmPZTU/iEhvDQOtUB7Oy+teR4N5OzG7ObtX+xZm+6
7RLKkUkk3zsJB3VeYX0HyCpxutMZWJvuthamr30BYMHq7Zn9HHdJ5P+4x8flELOxlu9DLcVNZ/O0
aCTabjjU1EeHCP5WyzBrdj+Kqfjmph32XG90r8ZkPNY4UStPy285fmNCXbMDlCKcg6aM5QHuqntT
pc56EnL6KVgb+GnqxSyNvANZnvlKUTbnpT2X+4oCP+CS1yQDIJ17c+BhejusLX7ptpkMdorVPe8V
K4hiZ74faWJokqiljRNrsUF0B0+eCbploDJOIknzhwhT5Hb1u6aQJnKBJJnauMsQLQjHpOoMx/5+
8aD+Aju+nW1sG826VscJbAlx46fM7p5T2WNJN7PylNG6xbYQE4soFoz/XvZex/XLtCQPzvZwtqi/
kM57wpXlPI2QB3uMp0vMpT42qFsgZXoidJTebZ0+g8zltW6q+NEeco3dIs5wpto3HhUNOTe+l54o
GAswNQe41/lz1vS02NP2/SBMW9DIh0vx2+wNSVBY8x73gH7FH8fnRdFstFUFfdRnL8Lh68exHN1y
l7Sf+uKli4CObOXdE6hWr+nGA+Wt+dVZok/syD/czDFv7Dqki2GF6BKKlpConR9ge77HujJvN5OQ
5up+NLMzuNP5AF8YklyMwz9J3JQkGBd08R9EnddS60y3RZ9IVcrh1jmCjcGEGxWwQTl1K7We/gzx
n6rvhtqwE9hSa4U5x5QKsVKP4oc1/gaHIMvlAADwgNL7u5r9aK3cR9gOSAoa+/XYdQQla01GKsiC
d7d+RZe2GvARY9Ay9HWIYAqlO1tm+zMqvOXUSO8O8tvfWFEMzwNtAZdn8TIUCQ7oqCNVSYvqnY2i
cat8xhuqZ0PaBfHKpsvBC1IYc5fElTHgdM6Kdmn3prbSu+7HrnXjkA3OIwPcQ+kZ8Xbq+flaCpuF
n0bpzoHT7yRw8gvkjyMJ3ifCdCWJTCZAnI7m3qrWWKSTE6zAVdEZ/XOeTVj1Z9OSmU43QGXHtGET
agSMg3KIAHpxyTKHwJI1Bwp6VTn6W6/qaX08TLIp6secuSa0qBpraRLfhO3GNzYo7bJ1eopaj1DL
mK0eHVUZ7Izx5KOYXUipJByQbjlWbvzcFcjtPCii6HmL5DkT9oGSdToOob1G+4WQK9W/Nar2S12G
+mV6gn8cHJ3q1QUz3EnSniLHrdHP98EGQme5rdj3A5/Ys/R2Nm4JbKJlSVVkABsn9Q8k0T8XE/5u
sA7S9dmMuoYGu0K8qJ4cvUzqJ0GLvDdkeZ1yBL9xPjwmxHPTlc1pRM6V7rrba42zK5G0sm+DtNKg
I5lDLti3RSZbcnO6TzobTR2WOurcftWZGpddpk8HguTDdd22Z1mjYRlQzY3MUbEJ4jBrPRalCC6m
hcqi/iCqlG8vmsRGy54GxKYIlaNd0uFAiOIWt5Q+eXvUZS/kimNvmB0Nsg5/NL34HbyuvCQ5xk6R
mpRmJBK387SOJOVsHfuSNaBtQfQFJYkVVwntx8vwOuENWLUuq94a6TEe7eFqIN8/KqKAqgAiaNfn
dya/ICuQMHGdLHXWjc9MZBcwCghkD+x7T8m6RmidQr6XahXNiVKFUx3bqQBuhO19xZL/FLXybHMK
Xn2n/uSeZd4QWSUvh8vaH5/1mVKa8Pnq6NVVvFEJ0oVoNB5TwzVWlaPvGzf8KfOINA+E+Z0wBcvp
5lX5MloVTfWPwDa2jRqPCtnCpoxRtbDOT3aeqteVTbKbQvqIjfJYzPFPA/uVmUDVkPPXJMWr7gOd
zNHTj16I+8zIuMKt1lsRn+FjKgpNEMlQUcCVyTxb4RIKV6qaMcSKUI5yj6iLlg/EKeG1J78U+WEs
/P4QRe0ulSJ+LFr5YOt+vdU4clHOO05x+PsQdySueEmwJu/oxotD/+3PexormujM/3Y0f58nHTjr
sZ0EJadrbJO4fVfFNk2cXyH6q6HqeC+iNl4CtPqOwJp3hvHR6uJfV8bqEoPZxSqqEyPYsPOHF3LA
RI/er02euxE3gQ2IYONNbrWfjqkGviZSLFtyWSdIsUNSoiP/k6ctPxAn5tGVeJ2qID1kAbZALXSr
nc92H8KZ9k9nbr7k/EC7XpKQ4OTmt4Uy+VHh7NyxxviJzaZdaw6+0bK9TWHhvHdRcoPCPc1RkcQE
VOgk9Cj77TMS/ZBh7jSt9w99hpjLNYd43TrxT11p0wYaOtJvRHkrzD/hvpezJSEa2ZIQvbiTlXWP
3I6+FC4A2FQAbOzlt8ykDTb609GFLrQTmbJPZeDtwyBEw5uNKKuYDC5cHl2jwYuWW6F7GJiUZxGv
nmyMX8wF+7JtulPe70N9QmhvCR3uqbUZgHqsrcmjHBeuBmqkpJIX8lzL/r2S8jjBhNwyEoZugJVu
XRyNkJ11LunaqtI+zcBsk6yNm+nXD7aZaKuyjdh4sN1Eb0iuZhbW1x7l4M2eOooixnrNiIEYQkyK
mLjZ1g43WdyTjJHnM9HIrg5zSI8W2dbW7TqLxRGCqKIayS1lnb0O03ciFAp4gQaxkoNAQw9yacWN
k2w9TRbUZdiBzUYNa9p9HjH+OKy0CuOt6be7NqmzXel24aXXOAPnwTZ0CeNxahoW6rpzDsgQQ4U4
oc7LR35PhcTMYZNFuMrEBZpM3jMwZnIm0szch5GHx3cYsI+Rg8BwAjF5aWbnkKgPdkC1g+ygZ4rn
tqdAH+4eMsx9aBNwQzg0LARUyz6qwqMxdrdMek9siHn2YaPjOaCGg4kBiJMeJFVj/YPkwGiiZoSq
SHAYienNY1Y1+NSMS8RgdCKsTRSsqwBB0i7V0QDoMsbQxOyuoQoJPUEOJMkrK93EOps+e2ZfbkXb
8Q/S2570+QM4/2yMW5Cv5rWuu73DSolI6vGi3OmZmFmk0VPdMWscZ3dc+1DgtJqfYNAUi/yBKXxw
9dOdNlkfQaZXnJ/GFY3oDyKbhPwKyFmpYMfrT9ExCXksWBHxHZRvmAX9s8EyZZsjwgQz2H6kQCjW
AJZxAGAtTjPbPBcpFmABjGYTDlzproWvZmCE5SSdvpY1EVe84gdXlMO7PcVyNfoO8e6kaq05bQ+h
3jibgU1qGW4GMAXXRkOHl+T6KdWN8kVyztqVvbPywf6G8kWXkzzoIWJhV01nvVEvpeiTSxU240ZP
GQjM+AZTRPswqYKNFrKLmwyiEB1O01CmLgbpornkDQAJnE0EQPSMjXvrhZWPmSWkyTLPOfpF2NxU
0N0RTTUv0kfAN7XJ2cgw1YklK/Vjgj90YeFpZ4+kfxskefgF1rli5JVDaQmisiUQLw2E3DhaOMdJ
3czBml7ZLv5LRiwETW9v5m+MqYR4wXt3BhkpF6lBAV5pw00Pi+qQoJ1xC8AmAKCzI5TDbdgizfKZ
Ni2sPP/usUSs9HRPhDnCKMRcF19TXyLLjrMqlC21ka6Asiyb0PEfhcvYzrtYE+XTSNKD8nOIeo2x
FSOz4QaLEZAAXqwCXwc+ARKQSm+FPk8HStkvUf635wwuCMIvbAutzbCMZWcNkrqLsfvWiL9jG4S5
xnlnVIZ91q2+3VGESKYf7FgdblWr5/nrEaXayu7uasG3mVrnvjdvTO8JYDJacCkt2yfUCFJTbyRj
ENjCi4BGbDTeyLsEOhlaHIV6ta0xgU0df40sdWImJsLkaswRKWJMh/zhcxehh6PGxsgfflWqei/x
qriuU5zyRtLZUJMHFT1USIQC9CalzdwVkJmpp3adhQdd5ONCTy3egaQCZcE+cmAud8gxXoxdX+/R
s98bt35K/dH6Tvr4Anrc3zrzpM7NdDA+Wx9YJnvy5r3VAlRppWiumtG/C1Hn0ExwtUPvJaOcdRfH
Mko3uOUvkYivrjJzeiZihJ0O5EVUWPBTxd2sHe1BIDmCtrPuZZftc7xjx0akj4zx3R38Var4BoBn
EaOY1brxYOE8R9HdjsAuBHyR5mRVroOKCXy+VupnsCGvAnbn1iMDcLa0A5kPNqPPYeTm5XtYbRgg
ZGeS9O52NQuheKNXE4IwuChqk4+zwFY5aCaccgJn5T3Wmftquv70gE9q3Bd4seFLqlPV4yhoAmmv
gJdY0EmQ7n/KTiAzc7NniFgFDujqbrSwzXHA+g8ys17tPNloaWmtsobbhBzeDhhg92iIoj1oXT8t
a3v8RHtxFE2KQs5uK2wNA8nOI9a6CtStVOpMHGK9huKNuzAKCcX21+PApre3T3GKbnGUyZ3CvcM1
5XYnP6JJT2PCxFRW8AgIEVHjI/HWaLfJdoOljxMBJ2RYv2tB2F+ldTTNYnzQuV2GVkVnNIly5U2J
4nT0J4aJ0vAfglG2TKPj/dg3wcPfl7RMx2xT54gu2IQejfnDRCqaCbDgXLImncINNEJ8/xGT5Dpk
XBxMCiOfP1E2IApC3crszWuLL+So5pH+w7yKqMBmisuqTEI8yWS4nPOIh1TiGT3zbMRpbRjqR0Xe
tg+OfV0XLYV1NxpXlJRt6U4Hu4I40bMaSfX2jPnS2hfxrbAK82Q36nV0+mfdYy2gJU60U3kTXPUA
+P0A4rTI9b1NothLq8aPqAWvmk262IPcAagTNw+6Rhkcx2Bz0Scr1Mfgy0DppQeV+deKrISSZAOS
R8tnmbL4wAnlcXHkfubwchb9k+7Y8lDw0EMe+WtnslmOjYQux7mwEJI+1xEVRIwqZY2GPTVz2DCm
Djx588dFrr3TU+85CIz28PfB6MNLPRRXK7k6fWqsmJGQ5NlTeA4mhPgmvtYmyOWSoQrO4Efdhf0u
K+oFQ8BAy0YbrWYajzi/GHoYlVaszF5CHDYEh24yvZhcyGQdIFDOWEcs7IsjFVHR6UQqU8E22CA+
hUw9B7vSPC3qja2pJm1pM71f1Akw0sEMMaLb+ac5Uti6InjqI/kLP0mwgqFCzTFF7GK8ySud1rHW
a8VyTTsYHVmuZqD/uEH26Yu+Xsl0yk91pKOID154EaaNUfJnrFRzr87o3CUogb3NZcA7h9r0WJoN
OzEzq+DiJ/k+rMgoUoWxU7XZbzxDnXTrqqYG33UOEki3qydnCHe+Py7MIgKaK7jTilp/Yc27qQRW
k3KOeUtC+wiklMg8rdwm0t0LAq9YFtV7aTWkVSoXKFrDHG+MToFp5DdhPGl9CsCm97/bPgDmwjII
JxOkHrc4Os3E/pgVLoMZImOdpDaXdR89mjmsNgu3EpEei7z3z1ZICyOC+FOzg3s9zm1gn0TATx59
VUEs9LZmGbNDNMtg7efFo4oNbP7IDqoD+EReeY86f7I4b5Lpje8ZRkg73mxQpaxg8u+yHb7Qx4TN
7AdX2RuB3rg6xLPnE7HU2byPpkgxzwtCJJU7nII4pHioBbvwgXzySXiPGSBUtmI6WgWbxbGlZeCI
PZKy8Bw3+UJjol5GWGSJL4uREfPWwZHoQAC+4i3Kk4JOopfH+bsCZAG0OSb6r+of8DvuBmE0qzYu
XthMphtPWIByx/GQiOHXysLsNzK3ZbHs+8EFsJ1PCwFNGQIVibQNCoKe0AOAYP4ybknrSeG4wfE5
1/UAqE+IpWE2DyianWVRLgIHl2as/SQCeJSUEHAcN7xIzXGujWetMbyhR9J/vVb98lQlCTSneSDz
gPMW01HvTi9Eq1+6YMJFaeNTIIWS1GQi+LKYm9dzzywUoZgj+dBlwngXMUlRox4OC/fDDrg4qYur
yDBePajfqf6UBOgquqTFyEdy2RHo3aYvlLO0vNmZJcZPmd909ZL4cKuMfCJ9voiObApXVt9cq0J7
Kb1WXKBp4Q5NdBZ56XhMu1Q7kWV1GM32Fhf5qqtN7WrZGHXTmmO7xmMakOKMtxNLP4ort5frYjbL
5WTRpKxOS9slrmsmGDVJf8RHEq4TN0SRWXaPYoxXna27TCxnR1FnbgRYpNLH9SvMFaOEaFvGSKFT
7n/ucUTbowa1UguPHnZs4AtIpJWbJGtSXbBHWYSIoO1mcLxkH3CbKgxEkeAVleN+HO1gZ8cRi980
+0VUZgCXvPYOei6nlxulXP3JJw5xgnjCFCBflZZO9qzSWXHWL8Yg39Kp+QmRkU2EwgjXlB8Fsg5l
b0fLin7DtNyNOizpViCEH13GSWUItbdxtDVWRBZ0ARx8EnoZGCySxtpmWKf2RUCiDXED72EECS3T
tnliviHVIr5jIgy7FoLCFrp5ysMwLQcIuDo2g1Fdtdh71Ev+u5R3e5L4Ylv3iDxxgYfCn+N747id
tqPOAdH1ONUcLPxIKTNedR5RgSIISCsyrF3ovlEDfxIYD5uQ4NKfomVaE0TyzeeBzZLg3Jpjuw7B
vK2nLt9MevDehpgWjEK+ubanLb0gu0aOuQMeni59xSC2HvxfKeuGNSBJannw0Dfdz6Q0GlMNHCB9
9GMwmS8aCo59q74cXef6EQX0R3KoGOTg9YpWQu/7PREfAKpjFy0qVjU9JcWrCfLHQZXmAtoqnhn9
Kx7s967QKaP9d2RUfA9B+jEW9neYxRxZJX+vVqdYu4g0T9aORvnQht1T1Anur/BZx3S9wab54OoA
DEUfn6N87B78ILxzcUBujMJrKPT3IkCVyVT0aLo9OnYEEeQFbOGeHbKci6QP1B1Stj4rkI5uZ28S
d9rRsC89DATLeKqf2sTeYTddxNpI8ClmSpeZGDHM5EB0IA19aq+CEFATwzrkSPDwEOyT6Lcc+GMy
QCuhtaBOFIb8KvlMumkvtPRF2tUbi69z7fN7ITfRojAYVXJjf9g5wp8opVFQFdNtQBpMrYCDF1Td
JP08hh1P0JjIlBiLJ4jyz7QOr38io5hsXrn1PLr2HhkcltG5igw/8GYtmMLdtGpktNufmMG0VDoM
U+voxc7Hn4jdyWIkooIhQL1P2/ZCPMHVEnyhsNg2hIO71GxeHMMwEcTELJJRhy4m2/6UA1rj5gkB
LemvWflW2eKz4RJYUyxj3wkMwlXLVyw+P0oh1GyL8aJTZa8dP1xatr1yxvzXTvMDw0vxMEXnyG1A
sPIfo/JkiCP4bxodJUAW4RXT2at33yaYsCFLd2gCz+yYIRtikR4JWsO1uhFC4I9tLwn1RJZ9lMSf
F4a5USWdItftxSKIeGIx3U0hcwuoRgXWaaQzHWlfUbI18JlGBCSBn75X43RK8+yRx+k99ghtAiQd
6iX8BnXTNetqQ5GcCszsclS/Rv5jqJBCxSgObm4kWA7HBzNrX/U5k7PmLYs0VOyJLHnfZnMlelNM
Tseh4xoHAMCJQzpiZDOBS0b7XPhE+kXVFYXNAwMOlGI5BIvQt7d0BQZgNUxBXbHPCcVka/FWjy2R
B0354ps83xoT+cFAHIb3p0S0lj7lFdFyjssav9ilZv7i26uCAiCrLQYubb5nZ/qtlCQgpSPcO0bm
kvTGXRvB7ZQDg1QmRnBNwk3X91SfCZZUJPS8NVj1EsTtvGYkWwnhfJWSyUSaPWkRlpuW9SkQGCTp
FrOeXssOgxU/+arA7QNVU4ECxaLJ71Ss4qljUlJ3Kcqm0b67NRrwIHtx8epCBhI3dOVvrdXdIg/p
KdkNDCQzGHGcijU/rht1X/jdj23Yf4FPI6wX4YjvBAsJCXEtS0zJhmtvdL2hYPNn6fByAk0aGd3J
VfbarSsYot51BrUPefnPe01a7Y6r6aJMxLJYFNi7Vd6qYZewaDW4S/kxtssDhYe+wEXsrd2q+8cw
CeMcagwi50Z1KdrvqUboAJEaLkv+VXGXu553xXb40RAW3pfGKemoE4Wz92orXUssUojP5d5F6VIS
rLBwWFbYtpoTFZch6DVkN9mL6oDq6eEzap+T7fEMx7LIRhTtznzk2ML/9nPzM68iZn7ZwUHTB1QI
LrOFl6dnbZwl8ZJYzn0rayylFo9eDfmSpto3vfO/IzaEfn7p3cFcTD39wVDDhDDTlc/NJ5321lVg
jWDmI2ojKVYFJ1NmF6sj4NoUrPqER+itniFO6fu7RTp4Ufa3rC9elLujLoJ+QbZkq040dVqLd5Hd
L2rD2l2HCYQHRMmlox5lYNyrfLgR3vhsGhIdHMH2UfzSmsUOOPobeqsdHTNATeUf5j9cJ8FP6GvP
locaJPWQcoX5SRPh1ajrHUkWj3EdfTFhuYU+tAtnyH/ATTC7H2DmqECTZEohjStgcCDxtZIAYgw5
sPauRWa9zNZ6TIWicQWyTKY1hI3qQb9ZjA4indhzvzEZ7K2ActvqNDQnTIxQFm4N6Kz8rOEA2bCv
KSOnSzY9J1Z2qT0YH6XgP59qpr16DivM5SGZUBs3NjtOfWvY/jcCXQKL51zwzFF3DIcpDGDm83vH
tl4i13vtaxuSOjPsPHuBqyeWtoGUyMp5AI81rhpMHg4ch5DaJa7om1rsInS+l7RRtwlyJuHXS4np
kIUrjmjf3vH8rcEJcaW2DWboWr9YVVEx4HsAk7HUPXlJBqyEmizXYwlZqm8wNxKiSnxs6PvgtYdN
aL+7zhxlPhK11ITmPQ0UZUdw7twgmgcMXFHJCvVHs0nGeo9yoF1AAarwI1btUtFbzjMO1y9ZMUac
VCni1bZNn6eQdNC8IOusBcDAjgLMHjvFt7KXbxTP7Tapwr0SXLVhTeSidiVqAyuC5JVvjGjD9HRt
1SYJ7QmHAZuxt+jDmmLCAtt6R8sEmZT7C3cr4oP8V4+7r6pkQzT5Z394H0r31FqqW4BzKnmR/YNN
qmzAQI2+bB876CHoa091Kh4YHpyjyjmXxndqLGTmdMu26o6lZR1x8G7oQPdIyxa6qz+qRF7ykixY
BjuLqk0PdaluaVc1DPR/vOkpq6ujBc3NQXipPAJoGTGDWCGocuivZdFWSBQJajeN+B/42UPaAHnn
wNal+GC8xmERRy+SoWXdA6SoDXs1hYi4FbNeJiNklLyExXDxWccuypzCt2u7mx6IYVmGxM/MxXNU
7sP8fUhRdA3Jl2ckv+jGbpXHtsFIeLMk61FvJiwi51lWzqwLzkGtFqTeS+M7ADCccKdHYXYQkjq8
G8iFLgncaS4DfJZZLBvus865jCnFSRG9ZHWzDa3o6Y/J3KRM5vuQ2VJFqeEz6BHGQyeTLzSr3yry
34a4O9fYy0+jWWGFseUFO7O+xZMFMXOyz4bb/piJdRS6e+490pNxj7FE7FnrrNgznXgbbpglU0aw
w4eZV6CtPShk/Fuj+8ou7jnKj+OkfTLanXPliJmI20vHlLvqa2LJOWQsV23VkH008NpEPDM8prs5
gZwYjLvOeUeiDrjuxsPQmX4oi41OO8A1yNgeVuG7R5rUwg13A6qcRaDghY7ON941JJnDMUkya9sI
EEZN8U6ViHoOGMGinqGEmk/qplF2E0OkjWRAG5W4pBW6V2/qVhFpnLnVv1GqN3g9vBUo+U+7Qcxq
D7tO8S9OFudhEp00TP3iX62Ma+dkj4Xvfxp5+OlPMeNZohArjsW0HnZ+QHJDGFHkMnDe6hQjLhAR
vWlZ+ndkCemm3ATc33Xi/pA/8wumeKk5lOtN7gtO6OSl1wMI2cwP0pMO4Rm7lkFn1XvMhax63Lm2
8xo5X4zG7izVAOJP+PHK7l9G7HXJNeyNyWOe2v3WU2wFEwA0kxJ0Q7Cv42S82J3CtVz3zFrGneYy
Tww6HPSJN7dGSRCwpKGU8a+myPdGz0NLlZjEnPome74/3RoeED+s467LVpFLzBjMMpBqMHFwnLjI
kscE7hTNkONYZ6V51OYYckurTDjqIJKRJNYtVE51Xgu6BW0wtx5htqzsmTZ4yCIfJg6lERt4CYsX
8WyJXGzChVGF8RfMwfHR/Dea5BQpF7v0FPuHEJTPMjcYgtbVlhna5xxAz1DaZoG1JJca682QMkQr
Dszpv2vwyNjIvbMYHGunEAaPNdqVJvhlcpYthgJhjaENNUY2dx7N/skm/GJp5ESMFgY4/wCVMVot
JgEk/pTpsYBfqVywf0FYfzkhgxyn6Z8Ht7sUSAWWWEZ4rNVYPBkDgB1VEYtAclUnd+2o9JG6kFxf
FoucIqWXv7mGs016xFclcfKolERrrEvRXmLL/anSEYkJaTNSR7iD22RmKi3GdL7Icx65J3MojyWO
+IVJ4HreTCuyiS5NYm4awHBRG1Lz6FuMbNPSgdewsIZq29cUiqYKFu/Gk4iYMWEPKqaTLe3zAGw+
TyjSw4TeDN1JilWBGz1E7zOVTBRY013xGj0FLPftohWL12BiCuIapO5Y3WX0U9giBXIASihDZ+9E
MugqlVgFJgD1kYs1G/AOa9q5qAmb+q3x+6cya9+nimoOkxXnr1RraaqluFujBVVsuumM3cfZFMdQ
a2VaKz+mjKMu3Je9/a31xcEJeXAmVYPbEsYFZuCV2env5qA+yvbPbcDKLp8eATX+hIV1h8dwcvlp
TTitC2m+Gsm0QZ9MegUZbSs0wXX3MGbwec2KhAuX2133yP5Lja3XevYmUNpzabWsB52PxFfWtnBm
WQqNRooPP9Vetd68W3ODn1XZE5PjpTFjg5n5bv7OPw19Hv4CUi7aSwv/bkWBgl9vspaDPWQrERL2
Aq6mQxzuOM2vTRlKeSyPDIt4A6b2hp7Fm/oDHOPPqC9mNQGUZPyVVY8Rqc7CTwAQ9AyOvGbK+sAR
aEA7YueDhhdhisZKba53LCqhyScqtQmfMuvbozxa+pSKizwod2Qiobw0fy0FA0H0CpgdbJqN3vMc
sxAdMLy6N3mP/NCsPDjL9UE3QaDU03seYO8rcoQsKA50EbfwBbubH6O+Kxat1WwJSwg3sMmxqkU+
HTtaObLV4565v9VAn5r/Hpnx1ExoJAUh0YTOEP3kJxQbtDcDlS3jxHVlthQOdfgdi+ajgnYBX5qy
xZ0gmUWY8znUt4TXEPblOMcgMTi7bHJYMRLhQ25jiSU58Mns/vsc0+3JYXqmSnpqO5BvVMQ2LrYa
PXdlxsN+oJdzEm885oWpY5GI4EiZql0IbTg1Ac8CWxC7nWfEcRsQ3BBDHgomwdRtuAD+vlxGur3v
kzeRUFkUYLUID5+MgyUpSHjox0g4GnoGffahJHaKUiVu5RpZ2acWgQ1sgVjpSGPBuQVOgYjStd5U
gB7fGAjGMkwyZwmo3A60T38/0d8HIJXDus/SH6PGFCmJSQF9KQ//fSA+5f8/RSLIZLhyfWx7g85Y
ytEPcIPjfTz/cArXtDt/+PuVJTiVhkraO0KRnDlICe5rg5mvrw//fZrzZARmWO+of3HfDf5zHafZ
0nSR38cZRbRdTSsv5ilR693dk+nWsRRzDMkuMmzRxS9omQ9xgbkgn0AXJnL8xhbPLprx99KbruFE
sc42cgD01QGqNWfrUmqx0P/78N+nNnyxneEltG0dEzcymJg7dxO6SoZ4GH2adq4corYGDAh3+u9r
qZNRx/z9xt8vp4dx8jjz5j+PQhZf0/zhv08Tz+H2GdqbqtRnIAtSH/JhG892+aLhivvfr3yXhm4U
BEX6ecAE0/j3P4PVf4Yre/4hMH0yx29HwqiotcH3AK1BRYfXNVyrwl/auFQ2KrZ/SBjihDeyR4dI
sAXEo+og5g8uDMGDGT+UUq6dnH2XiXJ1xGg1+AesIMyDbYkLHElT4lS7cUq+wlz/nlwWHNU4vrVa
iI/MKenM0dNWEGpib6JDajk7EsRjYADie9SLpyy20iWGgq9wEicBxZCm6FBIefIy78foO3EwWn+d
D9nwAOZgE/0Arp+NaeSJJw4DsSjh3XeISgH1xvoC6G/SjCkj/2Jb0GNdxgxcnC2QzxFYsyGI8ktn
QDIziNsVbiJ2Vm6GbhINiJ8ee7iyBJEibdiPGvEgGkhOCEtMjUqQtp0ZyhNSiWnl2tAfAz9udlA4
z3497P2+ZCkgO/nI4nIRec7EcmuNMkN7NH27fq8CbSPo81YjmpVF5Q/NlrFtdjGH7jA6aqMJiWuY
pdwi01E8aHFEOiUJ8XhQZvaga2Gq5klS1LBcxcQWXhY54xSftwDBoBtULmoc9dpZojhJh1rLSyCn
2BbxNrGtM6h+C/PEfuDR3iEw7rp14WnlQ6R9peGYjpuBbnJttqZ3JpXmGVEtlat1HQTOrD8DEw2y
2vvf3BfKEqfeJnkHTm25FhzVNOPlF8NBVmMTG9yYpLRjgtavyTVrn5WRcdJMe++NI4w5vR02deaf
ogx3sJp0+a+wqJgIWy82RjiHS0n9XViKfUDdvcNQMukbx0evahlnUl7wDPGu0s/sByud5wq2Nzy7
YI+5I/AO1pD/ZW/zdU06/3oxMkCu2X83EXIRL20+uCG2zdjeLd/E0zq7vci82jlWF98QYpKc4Cxt
DM1HBELTGsKfZqb+zRppAsPRxXJv1ztvEs1KsTbcVzk/suaycJlTjyNQQVf4ZDTlJqIDJdLoQUzR
Ngoof3rdPjkkuQ5oIEmkwzgz9FoHOAnZ3ehu/Va5TEMiPH9THpxKlGkswplJGW4cL2rN/M4lnIps
YDQ5aemxmtjjRCipGJhH5rWDPKjZXrYVkYo2gtyuo8viFcCpEldd2HspvfJxNLG/amzj6LuzA8QH
57kMimrdW4AboNERjaRiQrdmX5cBhXUTGmFyJA+Q1T6vd5mmly6L3/6uCTXhXjBoZnfY5K9ljtw5
Havi2SiyexS2DkL3XK6YC5ULS0u+jTFp3sFKHJqsaB6jIrcObu0CE8kyEwiAactVhLBh4xa9u9GG
lnfSTD60wf5iYZcCLSP4SXZjzvuR7zg4ECuTkbz6u8CIYzrW8w8a4w5gwSpQQCPc5IFgHWnAXGhY
pY8RITIeidlj5qMjs6tZ1ldCOKvOq8oztiVibVFXOrGJfCGt7lrbbWRkF+tKYjk1Z29jxyr1RBDH
rGCMnrI8GjlDkn5nOsBSVBWEm3yGl5ZzmkKTpNZLK3MSUcZO7fDMGM9/32w46zPIN4Wqhq1ivrtC
k8dJQ6tGvqG/b5H87IPKl/98N6Wq9jD09pVjM0DRIQKXGBdzYnlQUmvnoQRGW7guRgk+S4vM2VuJ
fKgkeVntlHprJ2EQX4eBf/IkMdCumWcnOfaXJrCOXsJXIsPGVxpI6KHzfzlYHXqhxpRzwTNuvIS2
nQQ7E2dlx3SghevgiOBRtKNEVEG/wHQSuuz8wUA69b9/ZGIev85zwu1rh6wsM3VWRkGggR4azckI
aypBv3vGZBLtVQj9tfGoO1lx3wfCOze+du4nOzqqYuRqGLATZMmADlEZ8UE1ebZm/7e0yqB+Mvvk
k4z7iqwzbJtj9ZB23jLtZsrf4MunOn4b6yQ5IWcnnBZ29eyljcIG2eAoEEf41skalH7CgbOJvdY6
VWTfkupjBQSnMjEpB5tacr4Z5cR8kEfKYfw/9s5jyVKlzbKvUlZzfkMLs6oeHC0jTmgxwSIjMnE0
ODgOPH0v8i8r0YPuF+hJWObNuCHOAfwTe68tQpqqDpimhLoLMc28YZaDiu3zJONJTfa5e+ctJLmu
DzdpF+3wNHWPLOlfiSIX60D7YhsOyTfrxpm0joxwDz7uZ6bAR1CA6T6VhCkBB6Fv+vsQixL3KpAM
vOUPgW3DrOkqtfaMrNi7FQo8griP5Tj9FnU/bf1youNND50yBVMC5zuzoZWUU89yn2gachVD6+z2
VrMpZMYTwRpHXmAI8Mkodn//k8i76BbO1asjymucRuKgUsp0D//j0YNcu++6ArJV3hJvzWGgCn5i
frHfvRzuy8yBU54wZfz7y1fecLRsjtShmR8R36V3jklaW43QJDPbF6WbPwpdvy0nLIojMXJOBbhZ
WBb3de7txiiwV8PQC5QYtEPuBF0tCLCa5hNWD0j9GH49bwUixf0wPYes1ri7sxCYrTTuz/tBO9+R
5Q7HqC2je3sYmPF6aD0XGRU+r01a3Cd12H93EZTNySnaJ9GV5X6c+t8CASECPBv6ctsq2K+KOkQw
hiTCxXlRmA/8nhWi6Gtxa4sOLVMMZsEd4LaPk/M04pIgxmp6d7op3ZGG5QJf76l83OTVENihklzf
itl/DtLa3lW66C+QY6LD39ffHyOHipbuZkz9czRxw/89esOsLAi9GYOD26NWVJH3ZPbtfF9ZdXgB
tk16Yc93m3LPP6TOUgghXn5w+jw7xU6H68aZt9CWwydEn3fQEoPvLjB+mj3OuPw9GUKxbvoyeB5k
hjF2DvP7ATmTFdvjQRt+uyPSiB4YzbBhsQeyLMs/ct0wh11STLVHy2rGXCE8HofzhIZzpbzp6Ps6
J8+zQiizOFh7BNSMfMXJnblz+iIQmMuj4c6kXLvwAAeS34Zff/8mDRmAikiqqw76k3KadNtaM85U
bQe3rDM7Tjox7bSffFWuaX9N/EHn5T//kMBfx3hvmFQu8w5Re//O4KDf6Q4hOyckERxtTIdETvfp
v/4EHubCZT1A8kn0gXBr+xqbUwVeE45GrG2LeVIs90tgw2kMgvGaZgUrrBbOVh2kihAXN93lyO4O
4/hso0AAe8UCJgWovsfq/Fb59VdAmyp7z3omkB0P2tJQ6s6UqIJxMcyTXXL9NH+yLfl78aMs4Zm7
ljcQOEpYiA7KVy9kAzCz6FKmnYJfFejN2eWRyb6T9QQ6v0oIFcjZrE6tCQ1SV+oO/og4WD2GhAqY
5ILn1Bi/6+K3ztmGGZkyEdrxp8Qc3mqP2cU8Nv3e44F2MRLyKFodbSp7wiS5nCEZdxu3LzwXpE2M
xsM+33cB/N+g3lWoiu7iEL+L1CMEAtFc5qmqXi1XBduWFU9qjsFOFsP06QQXs+n1h4gKuFIQxddz
lH+GNPiv7CYeDT36nz59DZbsN5nr9pWZVrh1jfYryPE8kW4Y3o9AGmAeeuW3kSJMcwNK7cx4kQUj
H1TPw52NP8L3c3UqvdbcIoTyP7Vmvp6UrzU50rWJBdDNmuZCzH1yy7GMsssKrcdkAvLvEHyoVG99
T0bBaQIgKEHV+K6WOg4RwwPbgU+cMgJKxWQ9IVmCU5qgvZ4oms/J8g/pGKFmM+G7g5sA6+yZdLao
P1ZDaC6QheFJhEwFmDG4mMPie7djFBYbSEmmtAloayznTPFfQahss/1UW1++BbLatp4H5LaR8ord
33uFESsEWvof31DM3J0UpExNhTEYIcy/sXvwOucDgaH4rABtZ8N7T/oBthu1SwgweZejG+Bjc4MD
UXfNfWynV0TGn35n+z+ew6Uji+hDJOPHbHe/Zlnre/ZT5qGax+romKax8xRbA6YZzdYzdfU0xOgS
4VAZnJIxGXKa0wNiBCaF1rjMFfDnOa/0c8C+ipl0FR6LwvwMaSX2LSFd57FWKSxZQqf9OCMWwSdq
TY6xONhCvqFLcjYGDFLOTAsCZ4ofgdP1KQnTa+p28/6fRxinx9n3rsqcuj+Nqr8YCYKqcvrpoDwr
YpQo/avPoGffIifmEqu2FmiyD1YID3mgR940na7nJPePluad8wptnP6/Rf3/YVGP/q8WdfFV/U8Y
I5/+Hxb1f9hm6HpRFDiOw5nrY0T/p0Uds7ntefTYGNU9LAyWF/6nR92y/mEFjs3/FUauzb/xf3W1
6sW//6v7j8D1Lf4pjHybwwG44//6N1CYye/6tozQ66r7P/7+L5Uqb3Va9d2//6sd+nAi/weM0XdM
2wv5UdDkuE4QLhb2/2ZR70J4xoPxVY2tfDYBT7XLg3Lg8NqL1mKcVk7XTIVAUH017gXfyJiO4NSB
VttTvG+xsxUz1Oq/5BLwLtGlWNx7soSl7tGUc0Yaq8Yx8wvlyr3uwvou6gDTlFttJ9MttWoMJnCT
LoOwd0Fk2nsVRle/maa7zK6LdRBrgBraQTCwlKRDbCJGyNl4KG/DrVjdAiY+ZR62F5UdFgEcXWBI
/C9p3IWLIsAmJSTtvv/+ZBi9kwftjlgjbcHTlVCrc7pkHjXhIajHDsd7BUtnBn40MKxalxKeSwQp
ciOxUVzRDZMRluSntqq6o2P4v+BtVUw90B7FS/NBIT/uYEPxxG3T4lBHc7qjlxiJOKmIyVl+nSlo
hiOYRtSsNvuO3O7o3xQqppTPSP3uo+N2b5i9kD3ud5lxZkhp8GnTvqOw3uLt8h70zH7ZchJ0++bw
1NdOT9IPoXKSSVxOlPydAGi7rEohSRurwjP0nTM5+bhLbSatcAdZVw5Rfs563Bo+Cj/txXd+zHGe
ZOIxB+0IuH3ywdzyUl0I/cqQVDZ3xI3k72h2H5wWLnEtynsjhuFX4stdG0GX7FWm3V1SbwNLHoCh
dw+YkrASIVHeObYJs5suwmgw9IxtFZ9cGQX3vGIfIpV3fR7aGz044Oo4vezKie78iGEn2WxoRxoW
Z7zw6X1nWOK+cEqHaFHGcoltzhtNJtdV2+F5WT/sHMve/71QmoycedmxgSqOZcT7FSGPxhwPz0/h
YJw85O69np8tFlU+++6tVVfeZqzEiBYY8+zUmeT3wDk7GWP5YjhZtDeiv9Y/7V+6iQ8QhbYtE98T
sbv7nMnUClTYQF1rAbnqmKbAwrs3rdk4sTbx7vnmZ0Yn7THR0H4BeT/zM2BG89r20mOfmPMBlybh
d1vbt5yNkgT5EVjL9sQK38ylAtUQ8n4yZqZ2smnEbD94c9CupWFcczN/KS0HwSZWwoTMHCQ/6gox
vTmOOTIbYJPD1cnJi51GVryNuvoBovSuMN1DRBJ9/WNUYbb/e+tXNlTAflAlwzMG1hFIgMBqvRtL
1om8ZrYX9BfVFVwDg/9s52ZQ6P6+Hg7xVxeFPjMYXEetz2ZAFx44fXdOxxTRf4o9awjz6Rw3wPJE
OO7+/k3nBnJCx2UW45cHJZrmWDSRvCQus9SaBLiJ+5hVAWrndZmMaHmccQAvaNYvrpMAk3GZ0DuV
3vohIQOAueS5MXA58UYWhvbODa+oy776wSvla1gQCijTqX2WUKsJ9Sr3BnqUw1hb1ZqbYlqn6E1W
Vo/fOpmHFFj2RJxXIkf7HsHbe2jZ3aYL8KE59kwHN6mMBHf5HbCf3RuOzrdQ9JLXeMgEyx9psW82
8nM5Mp7wJm/cIOuCpugm9ss5ob332rq4Ri6QydCd0fum3oZZQravYiRq7uQ3T2VFyz+RmhIME8O8
6LesIXjl8bxJq+Qn66ZjYODroka7RkZIrRth76Eqb1d1AEgEk7FAMAWoqu3QdRDVVEEo7Nt9B/OA
17B7JekFAEH+HflOznKOd3tacseHZ0rIY+DAv+9Gl1ewopxHZTlve3Y0LvX1Q9v509moQ3LvOpMO
HWgcq8wyAaVQVCSs2Oah6PRvwoKuU1ZWv1aEoSDVAXt5U1NwisvF9e879Yn4B9aNM/aRiVRMBAHj
hoAjhpx5/9tkN85EFlRqKxtKWto3cjjidViz542G/FeTIhAcjOJLGC2Ab8SOe6/yTx0V+60c1bGd
Ge8Q98RgvDVbiO2alEZ8GQwFchPpdhuhxhjLvcixqBQSVVhXYo6iG2MwaaJEHRRDW2CA2l+aBaIX
W7BnSBJJn2sZGI0m8gYroO5FvrBkNrVkVGFJrsSfwC1AGGXcV7Pvr+1Y1Tsuz9WoGY60dfKQYTRE
z8dimy60zvgQYitmQbbKZPwkKglOM8C6xqW/NkKYJPFYv9hp9EZMwLS1E2ciYm5No9ERhazybSe7
E44v79A5yW3O+akYfnnAmbDSs7YrO6wOozpLOT0bjcPuvay7HQu7R0uwCR/gDSOqAPQdkY0Tg6+v
36vI2jAgfcT6yANxRgUzP7q2/xgBpTLrgpVeXL60frvXbaD27DiuHrlHIf3AoeRQNS9TWkXnifkb
Lppq08Yc+GbzadgNUAn97hYJXt42wZMjHJr8tl34HLDiWhulItnxn6rwfxvjRFZpDskzHfbwV2vS
xuBukSe7dnBrbkj7RZvuI/5CDrlXBN9PrNMQr2Qz0Y+RCRETgXAmEUxDCiiS6stx2EHDS6ZMzh1Y
wGJx8/qkSVas37bCHQmwIEVoLsQ9b8CvjBHPxtbjY9fn8WVM+6dxIalbni32qd1w2bhixOHBVRpE
O7c2xousOUNbg/iJCsZo3TcYqVBarIfMnZF1MY7GO7flTY12Srb90WIbtZIeKY95JHc1vOCTNBoC
D90MAurE0RKO3inEcbjJfOybboA1bcw7+6Cb+QtuVb1Tsf4Tjkj0TRll24pVMJ4NnHegES5M2PpN
KJtk25wDrHZXWBXfTpEhoU3BYDKediYJP05hmugGtUyUL11DJxoghebnKjsCxPJHjEwD9LTmK8ns
V54iSzwj7aKoH4ygIG8t3JM0bqLtBFrkrNM4/wy0x9/AEqQuboGek1f63GLIJxrmDm141+LX8I0Q
qLd+cRRaft7J8M7DFmOZSpwGPYmVMhEkx90sURiASsA1th1JWzKJDmNXgBA4ijZha7FQm+Zb20x7
B/QRMD4EPgnbzqlkPJ1NDUaPoILumJdAPVBLFCyNVvZftYmRUg32pCd28dUNwA2b1fw1Wf3zlNUv
ARoxjgGUqgHbx1VHrUAVwzFEhlgWGBAFC/bh6ZBvQ4ehHa4EJm3Dc2ItjiUkZp7T/vLtmpVukGxc
xLZRC1mg0j66a0wHB2Uo0t/46ezYvg4aWTzLxMrQ1lbHzBbNpd8Fzm8sksjwjgFndJ3krQ/j4sqT
gf1fF6zsiRY/R0Mxgngg9Tw+BXX36EVgn2tZv8z+8NNanbeWbgICwbfYwQUk7CQILjiNIcLNf7yK
QBYPRO/KkM5N+YxpIdtCiCPacxT2gwlPtTeGNxLFcaLqZ10Xb9pieKwbN97nGaVGDM0NJzqa7wpJ
52A8mE5yZOvFV0ICbzghyG0sR8x6qYbZLZGWC/g9HNNzxCsLsRKWgJX5bBX6oV0NuEZiSTyKL/F1
CG7p4AlVFti93CNgjYdimoLPnFz3AUwO71nvrQfNpWrOLjzlfr6BLTo1+fgeGoK0Jt6DlWy4ldt2
Qtvmpc+OJY6sPl4Xx8bYDOc5Ct1L5zTvpGqQounxUG/diXUcmSwoSdqImRCZP1ewDFS7U8aKRa7K
IIHTwXqEPRb30GzFx6QxIN5U3RJhwR41CtR9mmRfE48mz8Ay02scoK6L71B07akralzBbbGNHh0A
ODjV5ifEs+latSNlUvMRxNFDfI+hEbaDZsqfoCzx81eWLcna0P49nAZ0APlPVJPhFhTiixEYhoUe
hVSgSGmuRgaclkw/UWZVvF2IwPvZeg1dg2U1zKupDj7msvzqOUTA83jxNgABlNUINyPo2GTqlVun
quxjXkQzkCoW71LptdtG5sYLUROyEHsXHBc4YX4NPWnsBJ2oM5x8BBEbPuvejpcDMNAo5CVvYFo7
z0kWQzBasquTTSYAeE01tVyrg0tBO2XOBNjBz1xkcNYvw6SGVVh/5cxygfbkDJT9FhkPFIJcoFPw
2jr5W8qVP3Gg8qTVii9Lqa/LhhEl0prMCS+kgh3xpaX7epgeA7f18UNVT8HobmmMrT2ZbFsow9us
kgjz5/LTkvaTZedP6uRZ2NfpQOeoeKWUhWOF9y1fQuPRaUWWHPauN1+t8lrP3SX3mZbryfkptDg1
fvMBKz+5GZX8EjERNBLJJPwqzq1aLUiyKR2Jt2dMbhmC1KAIHQNSKqcexp2c06+hTWegOteYLQQM
zSMaLYK/LKKsnFdz9B8roWmBbMo6Y1mNU0IiBPFeybZstxrGj4+hz02fMr8rj8o5DRVZpHFr3CnG
mvs0QTDMkE1ePPJnOjDWrZsEh5Co7c1s+PANoJFTtiG8KoYTigSERe3d1HRQL/viVgmln1RhfnkS
0brw9SaCKHsYJx6OcWDyRjV/aof0qwAXH6LgF0URwzASKAPoYJxTprcxTckeadD3TeBRf+bZPhaN
s6dyA7/TWssh8t6wd8lbYe79orlEwTite4KCibfvDvaIxHJqgp88LBfDBcpr289fTN99H5T1RCzN
tUIAA28EbYxE67REsZbZOXEMjRIQvLN07uscZqd/ZItKuwP0AhxrvXGy+OJj31Ye0QKd77257QFJ
YLf25mRjmzztQcNwbqJTNgUlpe6puePBpO4xuHcXbIHZWKBcjP40pCZq86KHmlbtkMFg86gLucPy
/pJa+nkBgWINIVY8YDeSxMvpAN4K8H3I+o3afZL6Z+gJ/C2j8FoV6qZq51dmoc/2uvrQdiazWO+J
1xWdZ51ucwXSvGtnEwAvrGc7+I5K590zfcJjDFqSPrmNRHGRMYQyq6z2g4tpr5Yh3CTtQzxD4g3g
6ea43IiDt4x3X7LBPDk2rXtnlZ/Mgz9ZWd0amMQbbahPnDub0bZuZixBnfKiKEqBEoyAiONfAPU8
tHRRunFbTm+gL7dEJm/0YAfTTJD8xtPKC/vPKRcnmxy4IozNfa/dF1kRTTd34oZ3awc9ZIFFk5kA
MwDcVSy3ujSx8ETB1TWQYgjIEUyoNpbXEqXWrFIUr+kw3sBe04nb3lOVtt8JOX6LAuYFi82HVzr3
c/4RzOE7aUWQspLhd9ZbCUKU9RxK9BocwY1A7QlK/9NNfxoIHXU4YagyetQ2xBgIBAJUW9Y2mZ4T
Q4QreKYH0BR4wwaiLmzxlkISwfGQnPyubo+FQd6vnn6sxr9lvf3kusmzYaJcwRYysY8yMelIsBVr
K6QmgxO2JWWYWyZ6wS7W8V1CYxvAl1sZDnebjLw7q3rQQXJje+ofdD1XR9UkaP8TBNT614jOB4/W
ysiJN56y+Vcrl1IJjEyMYZt0AgoYP9shxb+ScIZHOmYs1xB/CT2uOTVuHu/MFuWUR/HhW1a8wfda
bNy4NlbwqLbWwbdGLKukbOR+/qZ888kaS9p61s50gzarBtjS7cQ1LdpftuGep3x6LODNu7XE91s9
atr+nd0quOWErnNEy5OLnMboWPnBMdyZ7G03/gjUVk0JiMBaEKXm2/c5BypAZjFDGWK3PGyrGzse
/1gb6q3g1lr0bMGW2O+LscxhLMQvYQYCQvkKwTJ9CzOFcr1EHwz2ps0xsVfMVbAlWlvmQgHcvlNC
VBeLv+oB+u1eOCOO5Sj9ToBExEGrNnPQvJB0vfJrzQissx+Zsm/GqK528ImAahnDjs3VFuY6qWCp
vHc0FY3pOCy/8npco2ljt5Z5K+ehessEFzATGtCQ+A1HVmIoyJh+PJglgAVuDbcFpw4Gd2cY/TsV
5CHKjQ1BqXtbs59xNchEa/o05wZVlWwRW9JRiUi8oe0iHbWc710uslWVkJ7FVXAJAvHWO0OJBAq3
m8SznkENqRDNo0xC1aPZXE9qU7E9psNqD3xtxWiDedm01pX5omRA0yqcH6M0voy+CNGOC+5Vgywq
4naNbl+Aw2lccedlcl+LmRmNRUwZYSb3VRx+lGjMDSt8mrP2V20mLGmsnpsMkmkyPjfL8inUqbFu
qvJbNuahtt13s9aMaMuK9BlvWzvXzCaI0BLRK9bW91mzSEcRMe5lzp0ZqxwuMSl8q/zqIrE44mX7
5dYdvvgYLsp4USE21W7meT2TlLgpJvRE/tCQyx0vFU/WPmYUS25Mhhb2vA2ZPt5W2FChHXA5enkq
Vwm/QRQtZNXM2JdiPLZe/JxGWLSSkkqu5isOmaMI7ht/gXZBb5zZv42JZ8lsVO9WZgTkUTvZqi6A
pOWBe2xGCQHQm+W67esXyDnAFHewPp8GH+3fkm4XVeOTqTwakFoQ1+Vhu3M127I0Rq7lxHrNZX4q
oQl1kf0ymTSbruO9Mzl+Y3P6uw64mqswh1/OxHrmOs3G8mDlL3MXw+4uEixpGBcodJvHGs3bLvfb
e8E5H0cDQ7n2MQBjddeE30GKZX+IzwXAHDbRGBDIvFtNjPPwQ1iaZg6GS9iQeWTmyCR7gyYrjGwi
ahV2jCB+SvDH+vWtj6JXx7RcDOsBICJ9GaphOlDtoB6FchkvHyQZI2iCM/Ap7RJFzpPcghcJ9pyc
aR8zjBmHEHfC9NRTFzGqBN2q0FfCQccCAvROj8QHdI54lazwTwWioiTlweoG7K/DJntMNSefze6b
LRkmlbz7U5mksYbZQ1AqcPJjc54S5lKR4b+TRzOuHFf+pE216zO4hJbsnkLHJ9lpIHcGT7g6GKbF
sHsivof2AvgNYVC0fwi604KKiucuUX0bJB30b9MjM3xsEZ7FwxVvyErD8l3hy9rnzXie9J7R2MVD
N17X4Rez8ifTpXzxaJ9k9+P1PTOEhF/Rs2jgEyGJex9OKogsWH0WQZDzXZAx60T57uPkq3Etayx9
0nl3QvmkCVbNbVa1mofzGJg7t9BHolVeENhskB3eosC/mDA/iqT86urZ2CfLwtJfRImuS/GoKUp0
RrdH+UmXa70KqT7ww5SrVtp7cCAX0RZ3VlcEl7YT+bUn/A6+KyIzRnVbSxHqwgs1FF24xWK4o9HV
W7vGAhIaAB1O8Px2LufaTmSlj9lRfAetnPd9FMAGYaET46RG0I3esmBMN8PK2HgBvYTVQtEVXBhM
Sz5Ui/0MbABe+I2so3rtNNanJXh4uB4T03y89QUq1dLGMgZqYI+JilGZqj2mtPWnIE6CPI/ktQ3+
uEUhNmxQoE4kjIS9XuizoRCjzO23o6bybNMwroImideQ6fYkXt8pQkXcwq7WZritC2wBIzvtwiWW
OeRRHHZwPCzG2xne0rGrgy0q92OKQRalKzM0zNaa0S093NZW8jMvwuc2B19STDx3uvHTBvsGVAH0
MIEyaOlU6Nxmh2gRYQ/3YcujuHnz4dQGfZYgT+uddQVAg84gSVZCEMrYJN0Om2m/GiZeQKuR98RJ
ZKD1oYAdAMX57ITwWmnGODW8dEv47r7CU4dMiWBVOebV3lHNae6yk53rRwoz+2RC0Kml+E2hhSuU
J10YRwABcVLMswXUzinuR+kT0whVDAkVobZ2Tx4zeg4cfBbcdSI6Ksg+Q80oB8pzuwVk4q3o5hI0
pB+Edaj9OMwnCHAkK3fVb6wvejvRPHAk1/BrOz0dQZFZTALqP+z6TqFvBseGDgRfs5fiHH+enMQ7
KrAUhttfbK8k0DigViqr+KWBirRDIqUIUJMLFZuHj26yPxE/M4IUeTFrzEoegIq+wNQTQhDx54cU
PIaPt31Iftumlpsqh7gzNEN7MXwPM5OqPjtA4/spVy76Lx96hQUgJQ5RMOnB20aJB6Iu8N4sLrpN
jh9UujCUmMO3pzro7qtpep2S6csibcwEG5I4+LdFpn51tUPKG+r5DTkrz13f/Uw2OlvEUuaezwHv
jEBp8BCHy8nrb5nr3lwLu4YaRL4rSKkLuPePpMe9lVwlq9bz+HTSW9qk6U8yZ+wiYkZAzURbrCRf
2TPK94L8iV0GlfMUIs8+pQmrTtOzcGgjc8HDsUrZYp2xhULvETzpWF64/dydsqgKT7aH6t5p9WVJ
MVIi4zsUPgQerI5dXJBzZ6NyRgpcn5LL3/86Ng60tak7DH2bXZDBe1mGRa2I4Gzi37RzQY2H4ylT
0dsQ14ptnPwaRLJL2dtunLx4TgUCMHT7a9lgvRp6HB3gXG8ApuedM2B24IEp4VWyg/UBY4Um00bI
46xS2cJurADeyyiCV9W0H/nAtoD1tXX6+8Er9h2MmW0hy+c6rc9tbLz1LNl3YDD3HrQRMFr9XsQN
YwzfHLcgu9ZaEO/ZFPZLFneLxjMJxb71APJgxtrTP93XUYUHuNgxhk422PpTTCi5PGCr3LHlZU8e
MibUBu/S7LZvqcicfVOlAi74eZoVj/9y54j2q0QcS68gEFWaly423/oAcrDosyflEQE3jXgPqMVo
5irxMpRFhY6o/UDg+gFCQEGbEFDmB3ubsviNatZfjpXLPZGhG5qAZ9aHjHotvG+MM/GSYmlLHFz/
Ie5vhbOorDkfa+xptZ5HbBRZusv0Y6GQ1NaS2ZFiNbNXNZYdJ7P/WJna4W9r7gMJctEsi1Pm5+Ux
svIv10Emq+hTGktxCJjGhRbkjYQHcnOS8SV0lkGWCL/rMsadVBYfmZ5YzCTNO9J6lDWDS68PGleb
qN2CTDzUow9av8CtUxwAsL3CwEXoLhmLetTmrsrf/4Y+4xyzeGB0YkNFDczYpkFL4mfWJx0waH/b
SPujVHLJG4YOMfo4zyaWvqxomm5DsuU6Iqwv1dGfipJ2J2LoapAui7XRkRqXGZCJG2PAylxjUR1K
3hhtghV1ml/9ZOIgDZxnmuxmE9nlxZf2T1wSJOhmbEYUE9h6oh9csmOUaxxj37rGvv3LBhi6kqHe
CtzIXPgH7QyweEQGj30Sd1rM2aoc8ulUVE+xMp4q+JVeOJm7IeFsa/Afx3jEdeiEh6JsLJKZKlAv
KeWH0gNutm4HKC7YTBr4GItOcKoQvObx2pkgOMcQ8KkdhI8DV9VseD8tfn8igGgiq3A/53SbObDK
BFXrPmswiYQKkT/mtrLTH0RvMLOt/SsZ4atej/rcF85dpxlj4SftV1EGN2xsjHPNchOBQ7zYUakF
CSAmphuc9gtATgDVryr3iyMLd5rIWXp3aQjDooof/dlsrskQD+yb5mtPTeumvBiWP9wJ3/mVxgWq
xPrLGQIU4qZ4C6ZTM+sIsA+QekHhN3pE7y6S1WIZEUj1K8fBsZ5Z5oPMa8pDOjAC1o61Hj3BxfVY
mOZ0N+AdCerFUoEthEjpHTSQhY6lGFIXAh64A1OntNJn9Jc58UNoZfyAK6i25zOJYk8yqZDTtsMZ
vc5hzKzFHlz9tKabICaG96sH8RIwaL6VA5VC/ZcG7rZUin33BirZ2jQdq3ArKoNjL5kUKQtGLYd+
NObncEAeY8RJRN1HeZKGtLlwwiDj5ukvy+1+ZEoQ/GDRVIBXOYd+GhOjN1wb0z8EqgdOpCuE9NjG
RoFayFH5byNo6ZuNVySfAIZ4TuLrA4+tURhkbb8P2px7eCDXB0ET+52aXyJk7QH6bh9/lznL3FEy
Xuw5cF1uOazFpJO3KZlCMrBerGjYETtBet6A8bphD7VRHSY9lvCggQ3YdBOj5Q6TTirXsMDcdWq1
jGaaHcZCqBXsvZeyiDfntTUidheZqTcAqsf9QESmO2NiwCQxrmXEHoU0au5rR91hMRtObkufI22H
5QMTwQkHOg/Q7BqSL89mz2bbX1okMfqtfVum5tYksTLRMDFV4evpjgkIhmbeMd5fsxjgRRo/0g73
brCQb6vMYQHApDXGCMzQ9tElQw3apkGBBScY7LM4FUNDV8vjIohaANbmj+mH/TYKA0QI9MtGSxtA
m44nzUCXY+2Qin6OQpwoQz8G2/3OljFJSwzPrnZzIuYs6AoksHKINHCugs9g6LOzmaIsjhSjDcfM
SJggRH41+hkc2Ng5jVnAkHBUHGoiIqg1PnhzfkvLwFyihR5DzX1ZFeOLSUUEM0+HNLBAGWvjGge6
5HxqfhtS8liGSBuGOVNhLAOT+aQd7nifCfLKr+rvNCnkPhPJ92CKe4JR1kXLkMnFy7kxJnxLzB2r
BnA4N09VwAuGfewkJXyZ0NzXnSf4WctFeCp3EBdZzQ3Ip3pXJttqGQblKUPC5UPVdMG17sRrRUOb
UNkU0jhnaVUyBiYmyW+zg9kG/VViX6VBvZI6QjaWUU0bqcbjTMEGe4H4QtKOrJVif2yYzrjqAyPf
Gm27hUc3XLrCUDuVZBvHb/6INp5PCfFJaWZGJ87vAO8Da5t8Vg943J0N3qzHoofln87qZkT2sOq7
7hx7TJM4ptY4fB9lALeATsreSK+qX/P6vr7glQOky+8EIb6/d5ve3jok3xIXx6LHX5nkLMwo99aN
6otT0uhvMwtX6RT+9l0NOlRN/ibLfhjCg6z3WU9UgFwKnlm33HL3NllvOEyYFP617rb3cSnSbZ/7
rJMaBnP552iML3aP94lTPQdla/z24j67ZQXV4QzHCnGSsZn/TPhu3LzTdwnu/EzB5lHLPjg1iSXF
JKBIRmHE3GFjZBMYt2eo2vogFZFkhe1vbYmyFsXUOhA2/YiFPM/v2p1OCdwV8KyNzsQnGXoWL05U
X+purP83e+exHLlyYNFfmR+AAj6BbXnDKpJFNt0G0WQ34T0yYb5+TlKKMYuZiNnPhnp6kp7YZBUq
85pzCe1y/A/pldpOAFyJXAr87+avlybPkLpYdo1wBES6nLiWN6StcN1L9473BosINWdzlgHuO1y0
pdEhRpYVuCDJ1xA6y2NLi5M/f8lyLFxoo5ke50jwyUfwES1OEAEcU4e7w1Lwo0pRFELlPE95RA+7
HQ7C9X6roDDOfa2M889febB0+EBwId0KNzoS5Wok5zR7fsph6u1F963IWpxsA79gEgPmrMT+J7NM
yRFu0jFImzevB4bPnkFKSD9r7xbLa+7yKWwO2bhcTSmwbgfuKTmomDHhV4JTdK39UaxELuQx7nFq
QIn9Zdog/22wj1yEjnVDGQDKN8Yex3nffQL6/cAjJj0t+TScOOuxtsYPLcl1kZID+QRtgix3P93T
i0ChZGBsEPgJA3WngUSVEzXylfZgtzVqKyZomScHswpAwzMi5tXfkSm+FopTZzdzHghsJEy6QsPz
KAC9ceict3w8yUMMkvktEfM+mGr17OW9R0JMfBUJ5mtT5kcuPs0xmrFDWp/oVP1USs98yrU7xjTT
xmDbgSkVFjlejAkFoXXp+7JGI+qYD8HFurMdJCpjF/o+6EYJmNQuInEOniYX4VYA5ZwEGw5iaI2d
a842DzgQpRE5tTZPPg27fhjN8tLX/mOIa7SNA5v/4yy45yodn6WY4nNWKnuVE8DdWkvZ7oNOAnZL
o/I+AUB9nzIBQskWKYuw0xP9+X/9LWupIiI4jG9Uk7sylI/277kMnzYOEKxo3cMw3M4q/4MdjdoG
sWTjmpITSjv7p8TkPOQEJl3uzq2YIW2ZtBtJiNgDiRigNFyfSDY5lY22az+OsyV/ZQPXODWmIRO5
1CY5iPvU2uJ7mlLNiesBRYyE6OmINnDxsZFX4STLrScgchDo5WJGJMmrU+sCzWc4tAPoeL8HoEFu
5yEy+Ti0XPrmbJnsek8yfKdErUk8V8HTcnanYk9EMrtkwfC7ylX9zGbERzo0YveDBUj677KDDJ5k
l5HNlTW5a4oLdj1BuO8JAUHb6CmArGMTEnbpmTfD5tth//bFaQ+R5DnauoyoDl667wLE2tqeu22G
hw4i1IqPbt4Vlym2igs8xlVPpHuFjbaZDAd1R4yKWaz8acjP3oCiS8OsWjs1JkbWO2vBo06FmQKJ
6bxTZz4YdnIkU73KR+IPDNYsp6q59E3waoXpa5Zxha15PU0VY/Ic7mEprBexnfJ8OgmqOIw7NM6u
UYBLRhM3bnpHC143rcsfcOZ9yoI3BDcanXXB7dvKoc34Y3uqwpbYEcXpuDB+55DZJ64jRtvV286c
+sMcTr+rUX6SeGy4HiR3nR2/mWFbQbgOx5NR6Lu5Jy+xUPJiTEG342BYrPlEotJMaDBOJrJZQsTb
NHa9LcJmXNlvk5Pke2eGDYvD8N0RcJnJwa7MICORMzrXSowkZ4jwRiq/2Ig23HVNQqIfBj2JbdsS
xBUNf86C+1oSLYwLCi7HCVs3VrwcJ5I5hH2mpeTFDiKIXhhTIn19jkBZmFPFyV7y+2JUc0XHNKfG
02/ToSS2LDZQoUbQZc7Zj5D/xsl+iCC887tyqbmn41Oc8HCWUIrQ5mBs7bM4uhhpDbJ5th9qI7+P
43DjO9y8cw8iFmT4jVTiZZDFsVODsaUnGcc9tvTFTeRj2OSvAXnNTceLK7yBEodQZDCOncjuHHfq
3Lj23c+9kuTc06RJcGZyy0bn4laSJo6LfOYQWGFuJZirC/FKCtnM5ogEhlFQdtiakNhaVgysGm6p
1Sa3tsZYNsn5InpuUhYtajv4DYlwXBuKi3MlX6Y4e2NxrRe/whLsW0ya+9T7xadQ6ZajPVsYHNZk
MQAqylCuDOYjvIr3kolrwdsDAbr5O4QRYhXKgO9N+dopihdMiXjfkpzIpDIQuZa7MAQcmHHXk9Fw
ph3TbgPgdjxqjZ2ySep62hivX+sYNz0bPOJqneFswYyHDHiSzjHQ+zmg+LArjQZeI4tdSzy+qVbJ
Xe2hDlUeAyyZK8/QwnqOgwSml2FPv5G6THhPUpWHUmvxGZ4l7CVPXkCIdrzLqokP7HIarj9fhBdR
eXecF48P1H/+rRL+Mb3gJSDlWYsLDLrpHMaMgul/R7tSXH7+KknDf/2VG5KxI4yMpjMj2HtNTd8s
o5i3KfNqLe1A3OUicq6FG5MkV7w+fXu5lgmLcLOTYIXrf/ufX9J2uLop065h3kLij+W8+6mwuwGk
J0n5fDtKeFI/XxTpd1FoEq6P9OV1HoxIa8kePJ7pfrpQPKvDRz7d4A3YkQFVc5fw0aMpvQ6RXgS3
MgMYwb3QvYAVRgHMXn/q9f0cc9VPyiPdrvYUJl/RklQPxIa3KfsnXhoHlyWcmnc690xizlAxfzoi
BkAHJaprao/9vW+7h/9vGf3vLSPbZR/yf17ChImdp9Xvf9thufzX/cyf/9k/60b2P1zTg+NiOmjJ
HjQ9ikj/qht5/0CIBa8WurA+HQtj6j/rRt4/TBpA/Kdu6AoPHvR/1I1C/oGWZeqOEpwNT5jO/6Vu
5JoB/6j/Vjf6aTo5tJf45jiEC9Y3/2vdCOMWvGsO88ULv6bUkOug8tgaL1PShazF75wOyksilML0
g2I4kGaxrF/BEJYrjDwcuMgHBJ748aZFkTBRJkAnR0f8lfOoRQsIvSD70TG4HH16WtjItMQxa7Ej
BiGEWYcA0mopRKCJ8E8/STQStobFsdWyiextixFJ+ermCknFav11FPkkBcLYeJhQXhwtwXRajGFr
+8+s5RkPnabUgk2PcqNQcBqUHKElHXAgHDM6jRtH78m18GNpCcjvJvjD9IjWk0OWrOFpPbObfl7m
M8Hk+do8W43O+cK+YT6yY58EmDHJnWTFZQdISfg5jURV+FayVaRFKpxgS4tWrZavgvnERfrV1bKW
j76VoXOlPn9KdK86JeuVOP190nNI48Z+aqeoudioZRmq2fQjn2khTWlJjZxhg8LG6oH1S2nRzdby
W6+FuEZLcjPaHL3VfONruc6cO2KLKHhSS3kB3t1CkeiSmnItxfzeo/rFIfJfjg6YaEGwQBk0tUTY
1irY+9Qk2ti5+Iny/3CJk0Z0C9Oq33BsTtdaxtXCY6klyAUt0tKiZIY66WuZMtGCJQsDf0stYXLw
CQ6mljU9LXCO8bevBU/hy4NtJs/NQrNimE8x2FaiQkFytXvirJm1bLr+MCjDp2k2bYHJYCujsIYo
rQOKaxNjwbQpMVVeDtBL3FWUFVTWM+8PNt7doIVbgYIrtZTLFfMTh3k+ZFrmJUpsbFqkHPou3SYe
EINJ+KMMaIG41lIx1MTvCO245NAWh4jJi5aVZy0wL1pqrrTojL/6vqBCV1qOTqJnJianHStN/q7T
knWrxevezdFJtaDts5ujBW5TS91eUb0IwLhef6j11XZGYXqsh+VCiG6LdiU45giE86F7czjLrxs0
9eZHXEdlD7XcPqO7Sy3AJxxkM63IqxlVwCWe6Y5gHarqdwX06Zg75cmpjGYLao0YQUPSNXS/bU/N
vO8nsR+LBBxzrwfuxI0/asouLEIKWu6mdBT2ARs0zAfRC9DWAj18xVuMm41T3EYbX9TDhzDxIwQL
dvtmZOedItZazg4TA615inV5I/Lqdw9fg7pbtaG08mvRlseizQ+lbZBiKp6IwbERikNiRfCTm/yv
JKC/FUv/O8If1ZaKsZyBtSXopyD9Z1wXpe2XfsxNchjaksGbibVJU2q7ptTGTa8dHJyccHHuDZJ3
+waPZ6LivFdThO9TSJe3ElZQiicE3nXaxtomKrVhBAH2atTxvtdWUoOnVOEt5XhMnTabwn6Pz2Gf
fr70Hr6jdPv3oQ9fmkJE1E4GtoK1fSW0kcVGHpZWC6tAm1y2trscbXxRIX9cuBxRLkj0FDCRn5Ry
sWir55aH9qYrWBMZ5W+pLbUUb82Ad2tps03gupnafqM0x91lfkAPzu6ktujC3Lv2vjWe3EukLTzC
gnLT9w3yjv67QyQug7b8Jj99zJL5DpkbM1A7gnXGVFrpHJmdGREonIUK1qDOeJ16O/kE9gfyTUbw
D9RRS5SSER3PhoLl4kcO2pjk0st31PWaCYVt2WgDkzVHZpGxNAttblpj9+rATT5OLXOyAU1LAIPc
ex3/wbBy+dAF7HKEdpxuMrhYtrZQJ22mdriq0mqeG22zdtpwhZT4OdYeU6fajGXAN13M30tgvmDZ
3XvatG21fZvh45ra0MUCeU1Shiy7H7NXu74GpqJj8HKdtCXcaXO4xyXmY01tpTaOOUaGugOI3VZm
f6saQ5O31vJoast5lk2ydslRazN6jgcmcCLGCfCpaX5xMPyxrrWJXWs7G2jwr0Qb3Ja2uiM87wHv
e9ImeC6e2VRJCVNhjwttlLOtcMqr7psxKAgM2kwnbtGx+TGznjUO43bAc/e1+Q4642RrO9703y1t
z7eW9FYN5SgGoj1/1fXtxtV2fqON/VBb/DZeP+IyvX7c/xFL/eCRB5h1MKDQEYFZhwV6QgMlSmSc
5X9zmzHZ0rNPdjXfjCA/LQDhqoWcRjwRhMl6vUTohMQSyCcYiqBCXAavjo4u5ETWdZSBoQmTZIP8
iTgwb7JiLoQHDfEHr6V8QCYoXQc6HOHrmAQ9aWjA1SsXlZgUxazjFAO5CiqEHtMxuQdGXtrTkezJ
x9xbyJiVs+WY8wxO6WOqEDrxRQsfPhwZfURo8m5kOkYd7og1hUh2gFKEeUSPmVY5SZDc1h/gZEO4
ezg6KjKQGTHC+VqQIfF1mMSaiZUg1pZMscKIN6Mnqtbj2dchlEXHUQhJ8MjvGLzo0he8KniPMJ1T
YyDDko+kWdjELomnoZBqHlu2PMCYR3v13QtnxA+wLewyEo/BdEHYIi2TBO+Dg9yo6hYrE8keJa7C
gFMrMeMu27zXt40O7GaEmXydyUkI5xRh41NJSpLdVNq7BJ1U53ic+g2068j9bmZ/Yw50NXKXjM6j
XxcwoCoZrBveInOFJNvkiuB/TsLMM+5809lHOksUd4SKKuulVMwisG5GVUsnjyIiSKBnySJRQqVp
RT+amBKvnH2yBHdLLx5GLZbL7hfW79GiV57iV6/GFOukDtddIp9Kz3tbSotEFGtDJvOXa9X0hKRm
62qUWIG2ZrbxEnKN/mHoRp2wImvl69QVGfA/LTEsi1dhTyyrFtFvi8g0jKG7adxTnz6Hrbcfa1KO
88zqQ+x5NOB11qufIVaT/Qp1CmzmJ2jrXJjtIaSYOivmps+2zo5FOkXm6TxZoJNlQmfMzK6nqyCK
jUmxa+nQBfxycPQnsofJbgIzzbmIZrOR6UbCoKef+m3lhquhmb5a5FUiK+Unya3dxP4Dm2yWdTUL
Pvh7GkV8hKNuWWoauf371y7PuN2SDuBoJO+9wnzH2kq2flfeXIqLrG32gL/mmrMsu6rKad1ta3PO
7Ys2YWZF5Yeg8748MuZ3ga53WFN2IXMbsnduNy22dXZX14l5/fmSckrC3lSHRfGwyOco2JSwxWXl
FHw6DmBus/hMi3+hiA3aba6d6gqSmKSzyyyq+wxx4wVqiPWQ3QYS0ysBtGkNEgg76N3ISRWn1Jmi
IPw1zK51aAOuF2Yd9VsriiFnhNSEmZ5e5a3DEmZ3cwpnuHKrOCd+ysBdQLqUh+O+a5BC+gzzU2Kw
Y8tuw8E3Tx3hwBXctvaeQ9OuJmDElqDHFrKztcZkPknM0s2ckJCNI+Q9CmD4DNJkAcFOefcyDXAS
qEMolGyZO0gp4Dxtw14OOJXQqSkbw9MeNhURh5MPs2RdNzQoVKr4fCUKAJN2zJZ5F7oBKRaqI45D
OcALXbQqselczhkGSVwDo2yk+zclPGeaQ1jbfyqWGlcl07RrCAc0Te2VkQwu2Qyw/KHSea87JWHC
yf41n9ngrWzNikzcTWLYR2vhbdD4wRcHjnKLptLtk5qD33QIw+JE8Af0A/Btak7ZRxT0hLv5JiAz
odvB1k+z6gMjZw/Bj7Nm5TANXRJ3Dk3GgWnxYXt1h2TKSat52KG165Jwnsa3lr3sLgNXNM/ZHxS7
pymiUTBx6VAJp2jINNt6sm+uIuIQVfW6DGfWKzwe4rnhbPrJPCgZn5WD8p13KT9EwW/G954SBgQo
aIonr+1Y7itsOoP1zS15d3dMwIJu+BOO0x7RifSkT8OYs99OdT4o7TA5ZkZ8Tg32ICPLAu5GB6WP
dGtl9LZLSlIaH3A3L+LoZOASmXmj+waRwTSecEI2Q6Iec7tO1+3C1gRSl0bxqmNWFZ95GvmUe9G9
6LrdW/zmEr/ECWwSoAz2k00hAXt9FSJSYa3yJOSsqn9glFFKfknT8kDOFcO0W4KV1zKg6T77uuMz
0SPdUI14jPr4jrTIawcHpzXDh2zhqEO3f0rzK48wh/QuRy5gUryVo3tvYQrLy+rX2SzP+Wz7vCFY
KuSQcFJ82EHPWYHga1c6FkORih5sUN3sIiiZ8sKdZxISMYmkMLfwVbHIG3CDk82GS1SSeiaW9ZE6
/EhmXlYxmgB9VDr8WodD0Fuz4LPqe3oTBjG8bv7VVsUhn6K3ZASjKpC5oJO3abUNbZIEfD6MZ9X9
Umr6NDJ0AzMGO8iRojfjR55RN4O7ER9c7Xop1LVrwHXn0qGZmt0pQTKYHRVE0ghAhvt3QRFm35zT
yPxpUHGD68Ofc7E7hSJdX8woNLcqyG5eG/ASzUFbvKu7meleZikZfYkgbKr608RLrZbPXDhM2Djl
vi447rtvhpW+urHc14A6SGpQ9pr1yK+9NSroKJE/Z2tW5q88DZ8GMsp5NwN4939L7oKh9csZ2z+y
Fvk6AzjSM1RxsOIrIwJqO4WhtxnS4rRM7bowJ+SPxaXCOn/EoIzQVMiDKp9OsfskRkkcz/2ep5TC
rXnA+flKGqjw3F2qgbw7GOKCkFbOD4uI76pZlvvQWOw7s3jyvfCPr0S5dxY00Iqd50lOUDllBcyJ
F3Mp1VOjM+z0zjv3Zi0JsNaRFrRXfrBscQUPclJ/iykr1vJsuvQQ/FEGq3l6UMbywZOaxzaVptSy
iK3UlYUJz7SCMZ39mrBXVwy3ZOLTXOPKihqTxV4MksfNJS9RczvsKxa50se01mNk9YUgwgKu3KaW
MW+zkW8U45IqKj5LZqtbGjGlYOcnVKd3HrniMJJfdmuXOmJK12xBRAiD6AlMHoHnNli2PHjPXnNf
1dMJ3ezLmvNLmrREIQf7Ixysm0tVK2TwjZofx1+LVkdWEthd5GtHcIFZAMQdvc3T+R+2G20yPOLK
YEMwTn9NcXC0Op2x5Ta/ArW10t+h7831PmqjjelPt8SP6GUEEajIzjkDFND8Wp5n5XUyovSk4g3R
xifQjulhNJffVj3tc8gH9/P01TEyfMc9kxG9b17RzRkEMa3v91Ko0zLk8yEPxmunfD4k8P3WEqbs
qqMBJkPFtW5Slxo8O0USUAlqHItXd17VM8uFs8Vwit9Z5q5uUvrwQfY2liE8S4pYfgG90qec+Mtw
2ezFepRXjkRvY0Nqm9QAwU+L3TlAcw/UoYaNHVbdMcFZ5fGSXpZZPIRW+piY9JXGbjy49qNbK/8q
p6nbxcrp7sda3lM6nXAOuMmTOn6anI5IcmYcILHB5RIvefVlqfEgEpKHbU8RQF6iorWgMpLBqfvq
MLbwEsaGhz6VtZGzukvH0Pm7DJOzAdroUCv7q2g7b80A6YnD8ew4IHPI1hXLuaNrDWDAYA0Qx9Ty
4vY8EWH+mXbK620/tU8tyTEKfJJwzfDdGSWAI3FNzTLmczR9XVzJ7MzMFKr/MFjdfT3Y3zb31rLi
1gQdkZ14AjskXrYiH7+qePwFdeVsEUBZCY+eAujGFccNdmayNS3Yv/Zcv/ixzchVd0dGkNb/UD9Z
2D+l8pxbYL6BunGB8AMTkyYFmxb70ana+6rqOBzRTDRSrgtuxwCqX/Qnx7G6QzePINKAKm/LZgZO
Qvv43jRRqtzZcz9NqHe8Wnh89+wwGLoCTzMHCTEEFZzGPXEamKMDdjOvme7ckcG5NorGawjzTOda
s2eMLW/DjRQkQG+sLan+iEw0R5XAjmZVidBkc2SCsPqsQ86r3XSdrZxfHOy6jYp1Gimob72McV0r
sexl6rMslfxFYLyzBoKJ1Wc+dJuBDPtmtvxbJsWj61+bIfxe5HQmtXBKgh5SUxI+1CHNSYIn22o8
o8Hg+DabkkL2XRgToSQnPHEBN0llyLj7ZhiL2l9Xr8OI9qEnrD+1Zd2Hc02tGD9yDb0f3F3KI8fq
tlIs4aqdgpTT55fMxccU8KSTKLZ1QlkmtsfHgoTlsTFugU+O2voUA9N+Js38PA+ZHxs1sVYEFMF9
9iIWUPh6hdYqK9b2luHoObLfutzUcyvdotGgEBBeDzTwz2zMdc9IH2jJ6b22suVK781aBRL5UNpU
yHh53sOtS8Abn9ioKIMhOGJf7TJMyYNfxxQOVLu2lYVOx2qKwwrFgbCm2tjzzAujYJJVfw6Q+HB5
p4bWsYhZ52hEEVCKaOnSMHdv9ka7SVNdsQ1hgsxxEh3Yj+X8gnK1NCA27DR/7WdJrBSkLD4v6uEI
tHQKyzWTuPdLs/CWgQRhETFn3mPYR508iwrwB/cOtg9KgLGBn7CXM7rRzonACHjMly3m0U9ICtVJ
wycijOCNmkz6rpbSnXo4qD5vnSjnusSwzCGtjW83EQ8+BeU+ysb73GeiNTPv27Qv35xypNZTAt1l
Yaq/+JjUVlTsWbF6aK3yPZa92CTZmkh8vC/N+GIvSu0DdyQLQhAyIxaG65AeRRbnBytC04kjgS2o
VbNlZucK6OGanvsMooAaL7+PFRgP2gvSuM1DxLw52MlzqCgm08Lk/NN2IW9o53Op3ecsNKx7S7UT
PyS586Azb3j/UNjv2wZNqX6uguI3UJHgPqgwyKkOkyAOnOQcFOBnPMf7Qkt3bzQzVuB+WZwMnPhl
asJ3yaQGjN2wbW7wMmkDQO1ig4YxNxg5YKMbwBJN2XiHHG18alHLP80KwdvIdUl/fhSDoIdX/I6K
+G2ww+Ul9E+tQ6I+VelHEHTZZuzC6FoFjGB3fbItZl7JgQm7K50X+qL9srUdPpbK4m9dTNbJcl08
Wh8BRwb7jmzZ38CWZxgB+bskCc0wSMjmMyF+u2vp6Rj8BhIgqkPgM81smAv7q01AyiC+l2pmxcZe
Hj1Tzih3c7/nxsjdvvL+pnoDggCisc7Nnv96FQEtcLu3TG9U1H1anSK39vYRbYDSrmfWWZl0oNnH
UVX8zETYpThECDW+HU/c4y04JkVpcTiryIvnJjnzSdF07BlOQqbqtnNLelG1Aw8QucmxDNaR25q7
oH0yGp/ygMtlUcX4G7GuJVLh5tW5QuWxIWOjAcAW/rCl8REH5mNWxWtR+Q2iFe4D8ZVj4M176Zb3
mQn9PUy7kV9bUW6ISR6yrn8hTHMmW9xYOU5E7UAZ4Og+USWhNqK28N5BkcXlzffdP5jZbxDaNwIw
PpW1cCKWACMAagos4nGE9BafpkKs26okN+8yqDZNhMu4jt1aU/4eZ832bAhOk7uzfdSEREwmpBPC
JhIVVtE1uYg8InJumveBOTQnb89x3oKaQXgVv4CHANEpWlO9uRlKk7yMiwSDVnQICqjugeTtXAOi
yP0p2tQGUxqVMxH3pOLLckPdPfbq3ZXL/B6yccZN/qCW5hpBWTm0PDm7Vmb3Y4tYaWE+ESm+6wf/
O8NYhOmBgF5XZK6IsJM7JqcruuZoW8GjhaiHy1cfusalcMXslxIQ+HM75/qdckxzfLlvgVmvZJ1f
k6p6S3gHHNzQ+xUFKrosJbCswmI+BmdqnTF2pdHyGxU0u4q1p/1o01Fj+JDAcP+eu1ueANyxy5S9
DdegwOJ9DzIsDtTiUE619k3ddZvOhMW8bKAQ7LQXPouIgdFz5OOZH/0SYI/6Yfc4sr8IbYbkKJee
8xhSqRcG+NDkUS7ErxO98ZF6M4GbwnVWRutyo+a8oz9LWDSmGxY3LjTCoD2ZhfNZ6icC82xrEnPh
2knwD5c4vjJ+1z06A41G4vNs2BQW6Cbx1vGcAXXC2QEeMMG7b8svnyy2gYBMlaws+s1mGXq1kb31
K+5T9rqy/srSUYT2wQxjCVp2zaXxa274FTQkHZaSySKyGQTrjW5dDC4JEEvtY2XdJHFFaWXdHtrz
KqGnRhlmau65SWauvuTyiVDC0R0cQMJDqzNDs4LFQSGf04+9yb3nooihMya0a72Wzm0IDGdIe3Ob
Z5IwUM5J0WOb01b8a4Lm6PfMdx5Azp4ZcgsxcNRXZPV3XrTQh0wAnLvcNbnn//USksb+Am8rrBTT
rsPibIFJBOvaiR98S+QXHqeXImCuHH6tRxcD8SfhsLfioPKVDCRkE4pp5xSxipFX3f9BLlWYZimb
7ft8lH84feEkdA6xznI5DUYbImGYRCP7DH5Y6zwNCx8pWbD0KFnylwXw/65eIm7jS36NzO5SGoxt
JqHc5pHzZ3H45nyIFacRrcYn7uwV3QE8d03U5C8/24TBlCnesT4oD4Uyv5KufADnFW4BanRH0yNh
ieHV5k7/OZUVD0yy6M+4W88NeYSV7/BpIJNav275GbuO127V7D25ScCfu5RMP6lS3w7yVZk2/T3x
VEa9+3UXTWoreHZcK8PiobpA2qxZQ4AYjM4teYdvAzAgIyXxu06/CtJyHFEvXRhj+gsp+GjHNvSf
yWsxEjgDuS3KpuN0n75l/mYKmkZAbK89xXXLExkVN87rE5OxhRkcHLsxr27xOljwCMJx5zU9Rzuz
izc04sWu71l48mZr3PJsItOtPtIcqZEjJV+4Ep9DxteZOGqwNijNpgw0rO2MR4cdE+kCr3jwRADi
J2HaKgXe4EsPEgH647oIvMdFYzLHgTFKU8DRQ+oL1+aQ1DsrdD4VRbNTn40c6QYSWJ4PQHt5Gwj8
02g3vhsgp6hJPks7EvxXaRh4H7umM/P97CiHOQeTmH/LhqKXma9KzMEtMx3OopV67Twn3Rlr14+Y
1+uZQ+XXQJP1WdJV2preI6HRbyd3TFZqet7QAq9z4v3sds16YEr5MkInu3VeV++MFkfVGdOL4yD6
OBmP+WCibbEo5qjz+qvmlX831GV5QfV+t3FIGj0b0ozNzAEaz415AsqgiSrevMC+jEsTbiOIdKRV
bUhnBbow54JrzmdNbDpc6AG+GKllHqOmts9ZXb4Opo1vw2fdNnEimoXDtVqcguWeFBRBNZ2gsKyM
ma5sG8kd9IvqQOuXFVGK4tBsuLbnvT+c5j92YGQnLzSSQ+skOytlabWNg1VTg2YlIXYE8kG8bpg5
NHMWpx0CdC1y7Py+CvPvKlEb8ATycQjy1zjPbETHALdxtocDCQlzBM4ngGDRjkPeC3tQtpm2z8fA
HLeOwB+3iSlIfUHvFTpsRorrSDo33wiTgfClX/pXHARenc57lyb9YYEyvEl6DrldORyGStSEO+b4
NHL0nZtB3dd+hj1l8rlBwF7yX2246tjBovE3yz40ny1hLftAxIco5OdiT+0GairMm3zc+YmNdmH6
X20/JRe1TpskuHN9Ed61gfdaycYgFY3Q6hF4YViIanraM/w8WiafdFiVxL/JyxhmvRpiVHjmMFrl
nbL0qE+wJ1mQw1C+ardWaVeHePCfzMTQIikfFL2RbGFh8doMSsqFEc5FKT4Wz54ovKOfVC1MgqZ+
UIASn36+dC17gDa+sBez07MkYFTKwb3LRzKkZmYDJSn+wPRCM+XnTHNvGh7twvN3sMM79FprX7lj
jh3ZX/OcGnuWMDPo4thitFk7a3TxNXQruFqAorYRxNzEXFO3CHe2aItHdiXUte3Djafa/FILKKkL
/2Pd3wF9J/Lj4OLEhR+NJaJdQ4gXwzIpH3++GCY+HTtqS2Keg8VHo0qjLbg8lhot40xhXK0Jo7Y7
+n+66lF3a3+kSmiW6qHu2BUhJdJs06Sj9B7O+0KSC3IIVobKyJ5Sh4ZaZhFkrmJZrHn0N7e4ZPSG
N+ZjDAsud3EJ6YIa63Lq8idXmbdx4u4IdHgV5s6LtVhkcLSaBggatG9a3Ok9ex+E4JMolPxFcGZb
Z917Oo/BuZhg5tD2OomcGDahi6tf9tW+rpmdHHgtdEZmb7NmMQEFD95+aTqEcwRH2ojjwYTNBksk
KLlES8I8hrparRM/GiOjawExjL1tKXMVpXcqNlIUovArN9L+5JmWh/jS4lG5/K5kx/0pL5n5m+cJ
ScCKAoIbw1caVFTPEqN5dC1B7lP612yBwJAHvdrzwlluuBkC5oTg8g3WyXIbgsdEYhZMh7U0+UcD
vg2sfN6WReZsbTf+bPiG7oBAM5RS2Dc1YScJA5b8HNMPSpnV8ZzhRiQTWPA0c1vInfk2daMBJzc9
hGJ8mKzJv28ZWFwa8BhLbDHlUAbEgMBhe+1ChDQjFJ8Vac8xkc/HLCyRB2jDsmO69fjZSJk8TKj6
YWXtemGBK/F88tcEu7FEUZ3YngYxVXe/uvahVd0p9acA0rP1PlmwwKYuZQYeQ/ko0hnjAFtdVTjq
cxXvTdszDiJnT8/JoNLAYKPmxmWftoK/BX431AGhcPoUDbNC/ywQ+8p8aXxclNooljXIA8BEnH03
Jo/Asu+wq0rOoEFOiEoCMI3icSCs7qPPc1uhzhMyqhKeUXPWMxGFQAcSgFtisjXqzkpFgoDFZaVy
2WDkWEGyaLTeoMT+rpOZKmRmBRR4++DMmm25gmj4aWYt+7N2MV6xJFdjiE/ez9lriaa7yRdnTS+z
2ATuEK0qYTxL0wMYOJfdCvDR2+BLC7oTXjKXNZMyAzvJ3Gt96TzlUBKm2fvsxfjSiDhgOgYzxxZE
7Kn9QKdFN6p7jgKJK75LvT3FZ+sqgruy4UZFqc0Qxyhjaz6upt1iL/Vh9Kqzk2TZDtgLCfp/J+28
lixHsuz6K7R5JoZwBxzCjMOHq0Xc0PoFFiITWgsH8PVcqOb0VGU3kxyblzLLysjAFYD78XP2XttF
EUjw6n4ojHvhVvSMpcdTGtR0otVAQTof8xrqKpRTOyegSBCuuWk49ZTKsy65W+zc1ISPMTMD8bLI
2IlF3y2Tamljmgv0R+Qnb/5BDll7jCsn3fgwLTlebIWlaX140qd5RCOB6m9lZS7uxIWKPENhAWlN
+dc1t21CMHo6lq9iUv6e+I/QtIOzTWzC2qjMcGOYbn0Gabma0hSPXeUzDcfuhBxy7LeFaZxHp4QF
LXjQ+/WYV9E5quCOlOlzEHhYpoOIUG8LimPeHGa+Mcrb7NijdbzEZDpnTGKrBjWPbgjWJoEHr2AV
w8W0y7u0KKkLo9siUXxhc/IixnSn8vIzdiStO+A8gNI40gefmT+1B4244oBildN7U8uDmSTgFK0n
Z5zGmykcyJ8WgLdizrcO8CTTFM/MIbZpnu4kB4lH23/OwxmWLUqn27LIKKjw/xOXXjKwSEByIHxh
HOYgdcTmHIPVdCKa72A8fMZrgs4fHx+1Y2/U4RuaMeT3+TTsCsn8Uy+/jpBUgiHa/D7jofP5hQmJ
JMMMHKxsFi8vcoW1my992zocID7Spws4C22LXJc3NbuIHw3o9nproyGTbDuHFmDX2/tOyJsmbEsU
8WxANJ2Q8DTJLomTa6tLaVb46FZDl5AhEwF/3NxHgf3cNjaHupIVNmI9om7p8Z/K/D4Pp8Ngq3pn
CbdDZ6lLxtOS5zhxdubi0+qCiJRwTLb1cE8daKGCScY1JQBHdWj2mErUx9rXKXnWpbzmBziKKTFi
lfNp4XSvedBFm9LLeia4n2HBS0vT+IRV5BkzHZRImqHgsfmPlaoP6nCOMG12TJfcam1/E4dVHkQc
8MjmAq/guFYO4Xd62Tub41Qyv5VkY+2ynIhcGYEDM57oK3y4cT1ssF/8GO2J8ouXHyEasymfuqRI
9qHDl48UYz8K/xCMRDLrodz4LXkGPFQv3tDC9ZrMbFMCFnr0scBRQp29YHgsMl7ZOHYfpeU9lgk2
pqTlCWRDZZ6PkpOlUSNfRavbuCsSre0tCk0ScTuFF1zY58gP77BbNudMUkaD2SP/LJgBa5UQ3Ezr
ObXpLfiSwcLUZBuV8vzUHOZ5oG/It04fRskg3XjzYlIRaX/5J2K93vF/Wiuy7xQMBHS/udvNh6Ca
i7XwvXHbdoVac+9uPYx1XxpL3FjYMQiOAJXXW1SHr20yFzsoPIikkoJ2UZJzs7Kv5Hm8pGN3b3ae
5WcEdJsqj0vmsSBj8OQftA0MzvY1/PEQZyp4aPpYAX65OXIgzlELridczVt0MgVpFbbckqvy4McD
wV2yPHgpweNDkSbLgXlXxN5wCHvPWFMcafalemfmxJCPsw29EMA+Ym5dAwCORJzSSZDOUzzCRmZS
MPTEV0U4OrfBPO9UC78xZ3ui40+nLsuLs0Ec1Oim3TqepLsmSCvq1GtnVqe+G+SmswLsLWXxmTkM
F3kyF1KxXz226Xg2o4YmvmZxbEqXyjpjse55TOj3V2CUPeikKP42zCLRjmFoEVm+l8p9L/PwXDtm
gV4lw7kIB9wx6BbCNSBUbo6Gw+StaIcu46B5Q2jPQ6CZSvcJIFQbyPSGMDpnPXfwTq1sIcpZDXbl
cT8vPO3ctsxVRTfnxvT5lb3+akPKTyZFAfILgw0irm9t13+q5pz3nxRX1DW0q8rS3ointkK72URI
DUhPS3a9hx+chMOMMKRFY8JBLpM+NTzMu8y6n6vgmkA8ENBKIHAOUViNnvPD9iN3E5sNv2mMxbZO
cMhkZYRWvYMkGSI/L5G+gm0TVo2xdSA+IW9xMg0yD/czz/Pk5n80cDeIdEHqjkoCpYDjjsj83vcg
qfoQOxgBVqhPQOlaTkT5TgLGrhur/q4o5m3ezYylFR1gB9/qpuJppdPyE2v1T1ryVAao21EeJrsB
WJqoPskUdEjAUGREAK5kdFSiEDP2k4SKFAo8e233nfYFTOF8k4e9QmCDybAs9I3N6H6VR9nRzpOA
NQ0NNeQk/HRueWlGXPTFh7RmvW5UAu/fyU45tuSt4S0RAMwFYbHF5U4n0ZsTi6/KSfTW19iKJdor
OmQAjxtIYOaFMDleJ3N5zop58zQOARZ561kShLJTjr7GGDUdqO02vWjcvdcRL5iVN2B+wdBj22f1
CE7TiLuh8FAiu8zpAyZRhJWiQ/M5K2uxjPM5+k095oxYXZGM+N2NaY0PTRLAcEfETL9Ko2Heo1de
2/2oT2ECKCERHPEZ0tJgJfglzvvTnOSEkAf2PtGgM+rc2xQBe0bjhJTf1Ttd5XIlSnGsYxgSLoU3
BYy3KD1AU3fDzizse3Mi7cWJAQVFkXNCY3gfmPmTovqHvX6DbXkXpx+VAeMyYswqnPiB1su8GWpc
9cOw7I6Td3YVJac7DwgKZ4dF2HvpM3E/+8WDmRuHEOY8hd90i4QMTyFPrqEkSg8EREMVII5OnyZN
RktK1fmh0WtEtr4telbyuGTT0g2DiMIhHuA6lPK2IAxwHXQoTgc3gwwxL8zYDmMcaTt4DQmhtBYF
uir2EwuBzPPvoG4O48CwnLO1EclsjQsQRa/4QDOGE2BJ9cheiN05GSX8sBLpyWjeURLviwZnnTKa
I7Ge114UAdUxZ7IVqYLasgVnJR4H5vceJJKULq6CWqHYASyA75NHDdZ3nU3R1ic78O8/01n+mMDt
VLSVGOuEGCgm/wcP2uKVZBWY44e57A60Rrp1OmRIKNVnNNlf0zjfUUc9R2F1xUlqVaTh6wzcZeUN
xH+W8c9MqaPn0D9i6egRFdUlGVxRcBe6/TMJXOvi0lXtkxlldyJYZam8om9/Lx316WuBSCWZV55R
P8YNDRcGC06YfpOSRzFHl98mS7IMGr2qTOc5dvI9iZdknhIkqBiBkO+CwBt2U3UeDcLqnL6ipRX4
GzM+ltK5ijNCvg01cjz/waE43STGdKAAj7bFAO2xceo1JSNIiO+IbB/ajtwlrLlOQk8kjMJNJPHl
jRG4/xzgr9lDVvdTX1yryHlFSMrgB3R6X6PeU3EMLNO40pUCuBJ7t0gfxNadph8Myx5jXYRX9TDt
3MwhTieJH5TGe1sT1bSqhx8DYcbrRozPDvlO5JzeWmy4Ow+lQgosIvShlduBPNfDuPG99hm6OQdE
Bpq7gF+iy7S5KvCTEyf83WUy3mWRfRxz66VM7IuywntaN4uaVJ5gSFeZvrV8TPiJojvuS+wk5rpg
N9+2NCkgmG6h/rNPx+DyizE7e6jF/IbW/ZKXTnOy0tR9FCxE1NkbDPDg3+aclQaifU62u5PX3kHp
qTxPIzB2j/3US+SL0/TmHtrbyi61gWkETnIMwUNL4W5UkHkbG33YrchbGm01MEQ84lYnTVif9rUk
eYPDmsg2vgvfOOgx4RozalK7p8/MfCtx0urkKHc/GrezafmPjPkyZMnNdyBNsI1FdGvWiX8K0qa5
qXDsctDjWNVFREF0LYoq+h9KL4T92H6pq7JdsZj1azsesnOr0QMm3ns79kDDYWbuzIg48sCw7/vI
fo8b91wo94EiozsMFTz99FFMzvUAeQtL/KumgblpFKY2A/bHNiV+b608YT4l8Nkt2W9IAZh3FH/J
jjTtC+rRG26kXZRxdKx682HsZ9qi3VsaON2G37XXhXcx6ZA69QRJKAlmWr/1xfZbBCtSm5u3tnY/
NaOZxnTImbXoznS9dRWV+FUCuFSzjKEixdVlEnZOtE77gkdM0ymw8vMf/8Hn5DCzSjOARpxmkoQy
ywSaMmYTFcyLstqDFNQv/niqEvXejSV/Z2SPHuiNxsQ55A7tpSFIPE1xe7eQJpljD0yJKJIYN6NE
tq7ElDQ3dsGxLyDrjDbEvG0WVg55upek1u9NYaJkU0zFouhAfi8QZkJLRgeuKRaU78Aa906zHxL2
IPhc4MloM68RpxFM05857CKoL9R3yQR/SVuejPgbViuCBpDKxHYDg5LyZAwERzlh+DCAsUf3pL8t
O6MXzbmGxfi7lO5bpfOdH8/X1O1koGJuaZmGC5Hd+wwRmkR9MBkHNBMdjAgNbCMeMtwea7ge2ZqD
9inT/hW4FNztffBQAVTCi7NM7eZDMvctz2/NbYnoesmsKAwy2DlKVWiH47WPjm0PRmpNwCvH/cVI
JxvG7RXxXCQ5EZfZWR/2lN0P8IGwPPEdGSE8CY8McIIpygiOXENUvZq3vjmmq9bNiKoJFi2nouEq
kTsGubOnbYYbIXjDf3WNPvGqQzvoOe6aJz5M+nuvI96yZMYcVuFL4NSvhhc/c+ytyMD25Hhnze1j
N9dHuNCP2rQPDZ2Vla/gMzKHZb12qEh1kx7MprgqbANGbsBcpVYUPc0pzZEHOpl6chPOoOJzQLc+
oFxZV/GXabrvgLuQ4WXGgdPj3oKMglMRrI01VduolddNlnzE8ZTsjFQP1B/AfLSEGLFMEFQ92TdB
RLanARxtml/mhYFVm/N9voCEnW4VmLLfhiAM0aBkV2lKFxzFOwtgiEgI5RpSCjwJcYJCsfUvkEFD
uirZfIIpDhCWNajPGzJ7CjJ7SAsBH8vjFtkEfDQcQ9IOv8RAjgYPsbtlIv/J/XOQsn/qB/+lHzxc
/I6x6+chOJn2a8McVBLCgo0INnCOG0F5E9oCd7qYrtjA57kKGw72Q1qghS585m9oEWxR3cVIm8ki
oj3j5ZCLyv7Zic52NV1FIRCWJk4gWWFXmwlMkgX+MZSmcAkYDzGlZ+Ofjm2ExiB58Mvytavqi+rQ
kC6FX1mV34nVbfvOuVlu9aBP7DUOlIzzjHhhewx848MbEK+jil/1vn8bx/Ft5MkPSppLUGXmyhTx
DelDnLGdHIUqKbq+5p/oYs3NULO5IA014s0CCIl0i8yPMX4RFAroM8tXwFokPM38Kf2sz9ZNSCJ6
OB84cX6Njn5Dcxz1KNPH2g83QWVe0kZ4nFxYTlOUDvjQGP02jKjqN3ApX6mP9rqNWTvLcode4tZr
5UOUjMS9AsfszeucpAGQF/rGRbsSjmeNTYabgs5lWNHh21SKFd8CXbaz8/lZEVKLoORhjq0YfSg+
DYjlbNL2vNVIdku75WA0ETzUeN296w880k3mrxid7vKqX1gKJhp1EFl5xF7ahtc2pHnHIOrDwVdB
JfMdyqmgNKBEzI3kaOXhnXLD65GWmOEMT0OFaq3omqeuak5FO34sfk9SFFBljJbL5PHTylpQ2k0Y
oEMCKUGk4KvRsCXEM8YL08+2cHbLTed462AJFcgXj/CIUiX54cyLhw+BBGKSfY7bqU3hQbCSq62D
cy7BUIK1M19PxDBozzlwhxwbygKvIom9FRqLJ4UClTX6qjsbu54hfRA0LpIlheQyXoxf2ifO2XkR
5OSsCKR5C4pmG1AnOxRl1PQrt23mQ1qmB1g0D0VRwWbCiBUSygAXMvogxvlgk63BQOKkxu6ld5gj
NzWPXHVvy+FUEd204jA9an4sJVAEoog9zRlbjfERWO5bQFeMDAnrDXfoYVR9BTd6uCKO4UNEw7sT
4eFhZPdBaPvFL7DySsno0jOnlR23cKbG+DG3mvzKsxmyk1i8Byf3HBCtNng/HVDVPL7F3l7K9si0
brp+urJ6E+sDSsKpeU7G5fwRPnfOfKj0tIYoqzf9iHQHYP01CHSE2gww1PAwjulV79AfiYafsBbn
FVsnsls8+Do6uGNyrTKsYAmgw0IkCMBxh4NwuybK6hAQWUW38SIz8UA99sM3ykfSKM8qoSHjBKTL
FByVl9ca9cbEROcHseIPRmcjspLPyhzeNNmIcV7Ve9fsQiI2Lk1qrvExMSBuhpvaEiheOdglkn64
odSDS6OYIZdY20Kc/3COxmH9MzJy4P5jfE+b4idrtZMP5pYBzRdekZT+WJ9sCSNLdzNVdSxJnu6X
W5v66jvkyai45qooFthlgjTJHdB8iw5D8MSkKMcQszTrgeR9itEjWCeivR0hg19HjR53QfOJPfaK
lBKmVpZ8cSn3V6ZvULEbaw+uhulredUp5B2tPx+KEJtlTuN1pZlrpYrl1gSgUxTodEi5eDcZrrXm
+zBz/1t2eiL6ahO3/WeYZj9taR1lj8wZx/Y6KDf5OG7n8EcoY+cNv0pEfolxz0N8USxVpzQTHIQV
2Q50QNlQGL50kpJuat/sBtVSWwyY5RFHM2NZdw0n+zieiedBOwrMYO00VUSxMr1wxzcr0U+vhtsc
ZJP+kHbyMYQS1RYgYC9kPRp2bV5ZNB4GRmVyOqmYYJ6+PxCX82iH9s4rvqGmndPkJeluhozv09PV
J0vUE0rXF49eXh8MD2Guf5YFZSR2b8oHJLRh6GZ7JyYetW+y29mr33y/30MRyo/CrkkURWyhKwbe
RedM2JCT5ajhrN3J/YjGFxhDP5g2xeduyFFaEg5Uz2fLJakhqQtzY6NX3HYGZn3rw+VUS4Dyo4gS
gEADxOVtQFxnVfs7Q5I9habVLbMBsi1nbzYEBESh4BOGJh8Dxd5AJFyNs0LM4NTPzXLPOBKhbxKj
ug78gzXpY6q34UgykqhPKfBvN4+PZgvioZvng9m/z+MENMg7QVqvuTuJndHpt9G6O0Kyt3KxMfc+
kY+s4MnK9lPCbhMXoxWR0Hjr842HgXOdDIQHzg79orKi4gB0ia/DmH8Oc0uY3jgScrv4T5MRk58t
4Eq2CJHFLDWx33N0lmaOhjqguMbm2icIiLyqco+QF5LVxS1j76jSqCa1AoIk3mVyeCaxBlRJXavV
fjM6lg2EqmXeGyXfuKvCK639m96Nb+oJialf/hgS3ERui3oh93A4Mnta9+007u3UfmYcSZ8/pKL2
R+er09zfDV7hrpU0enJyOfiOMkb5CN7AfQzb0KZNnVo+01bEUOsFYDVBZGcs2jVwFNDCLmQdW5DV
ldeoUic6iElWcisnUX6YCAlzkoycwKZ16brBiQXOdNBOD6Yb9B6gItSpjdd85VCsJY8nBpcoPdF3
2klL7yrGo9Rm7DKJfTKwDUGaMzts+9Ztkx3smjUyGH7GqXoxAotJz0+VKLnNnyvMwHD6yb7Qfs8N
0Ka8RAKxSo0C2oGSm+SZwTGuWwP7Iwqu8F7JB2hoQ6Atsq33ME8/akeiT/OG/aTeHBKsNjkYNBZt
fks/cSjJHipVP9dLPoCsi6e2DFFNuB56btfHm8UZzGoAMAy03i0cNo2DGi2fWZ3Lj546DS5odYi4
l4NI3tuBASGuME7wJu510Q1bg3VLl0EFm4ldVUfewSFLLmRt3ue9KbeayQG4kku/LIF5kVC52taX
I7N0Q+Pru8yTA0Vmute0CqAq0RHNsCnsrIqwNsmIlnf41hB6SWWT+vsymZ46GprH1jKux9m7qbr2
q/a9x7nEAQbckLiCEh/BMKMY7Hv1wsxXcpSenyJca/dIHPri1Qvy8DULJE6MOYIpicjauhe0EiGy
i/qpTHklCMiwv7tGjY9DpPuhL+od5yW8blRaTZBzgupS86g7Xe2bKDx5AYo+L3fVjn2atIQm27UV
ozyvJyZIz0wW45SNjeSkVDBNG42h2JpO/WK7BZ3VKfpC9Lf1uvrlD1LQ//gnyd9fZQVmJYy6vwWB
//2P/+uwvd/+z+Vf/Mf/WpLD/+NP+x/l9Uf+o/3tD10edo+//sBffimX/T8va/PRffzlD7BuQUnc
9T+a6f5H22fdv0eVLz/5//uX/+3HH7/l8fcsJbGgj/7vLKXzj2L6S2T7Hz//N4iSLf7VN33pm5aw
XGm6pvXvECXL+ldfmA5/Y7qILpFA/p2hZP+rY3suYCNh0+i1sL78naFk8HeelJ5pOji1faHM/1Rm
O+/jTwQl+qmu44D/MIEyObxMT/6VoMQR2Xa9DkAPS8fjuPgHAxW+lR5nHWQSF9NWn8PI4xPPmPH+
9Bnd/i0+/s9x8Z78K77pHy/+C74pTBc2Pes4wHWXSBVT1YN78pdJcY497ivtxugILA9CbRSpTdbO
xR0DB7nTMRPElq7vtldw2SbUAds8kcapw5JGE4gJFNIf+iLRRDZiX1DcW0vSXlZFdIVHe+ERuSp+
YLZTX/ppYp2nTXEXNWn6MRAgfJd1XvHujQ7DUFuO8jmfZIuKWg7lcSbpt901gS3oKvoVJN9oFPOx
iFgq9owWK+c1sKM0Ap9KAUTXeCHQoUZuKjofhCzuO+bNHXm24Eye3Hhkpj5ZskY20MPLOfi2xiqY
k0byTjyAvpDnSY3meWZy16he3LSZ7q+yhLuGfxZJClfPtO5l2asjQhUmA0lsH7HPG0D+a3fL5JS9
uNJoPyFs95cIkcdpJumK5JMCZ3eYhpADXBuXe+267PKCoe9aRbZ908SGvbJ8PCR5hX/aKm5azgt2
6Z+QXa9spT/ZA/cAHl6isH62QTiOALaiLD7h2cT43e0bhXaOHikDzWM7pEyP0UtMYbKaOho7lOSg
OGkhwoQkPy7yC3pY6gGt1Cp0CO/wGXOrgiafRTNzqpmLgns2YBXhWqWyPFeueFIVgo5waXlQCw2M
YmcVn7Miwd1v7M0JCLOGc5qJHV3SAxxn5PrBY0FROXqoTCxm7sQmD8wARZJkJKsFR+UU2LMQM4cK
33s2kFCgz6h9V3NdbywLZGSCHNsx4y1hI/nKx+kskvHcTHjXbGwMzMpA4LQwS1RoEakFPComRUah
TwIDpUbiqxZoQEL5EMVJRsNGHJd/zGllm4bBjuyjE2PSa4OeCTarVYgmeRrdE+oKPFicvx3+idzn
JFNGU7w3nHmZjD1k1sTmRn+/RxmUDhi3qUrq6KnjdMnw86bglue2v0a7jv/Zgz4p3sGm7iVpgU2m
twOBymOm1klpntzaemVssqsJ8PQWzl80fseDvwSKoB2ALdCAqnHaZBc4pAj76mVsvjNY1JEy9t2g
ARsNWzIgzgLJnNE411lCJI4CEZ+10BpGasHwlLblQztkeJeGe2u0dmavrovQv7Ruf9uGC698hDum
rpMS2Q+WkyMu1uwjrXp9E0Zzi0yjmHdtMx6zjG69RMQzhfPedQzaZnz8k9y0pnk/TvYW9vIDnhOO
8CnaA112VzXtz2gwT3qS93QAUD631l1DSJBo55dEcMBv8/iU0G1jOCWclRUhFEotYy2b5nZpZI+M
CMuS0hRApoId3jvRm19G6Y32KnJlZX8NqHZrE57Gx3ds+AZHQKRp7V2YbfEJ2mu7pFMljLXikfPM
lHYiTYD4J98CAqtHWl1XPugV+jibKhlvSbe+xF1BblK4lMLjs6z1vpiSiwWLuE6mbY+Eh/j54+ym
tFmbKyp0E9WAdeP0Nl2lGigCD5IxfwBqQi3e7aYRo1gMahoZMSSPjYWPpEGrxAYA3jTcVXmxkkNy
KhpxycAsh151zZ1uDuGXUxkbP+3uhCgXQ75ej+hJSw10IUPx1EXhAafR5wiCZN1zmmUCrZszEvur
MV2IulERYx+ppJsgL2/86gF8UPm8cJOpubHjlRbxHoLU+qjlINLJ8tI7GR1fLGfrJMHlD5V6n/TW
QvPq5b7RHnDYbBbvLVKD/UTHayUwcFyGkMUniwuJ/Dv6qkPQQGNPZBFqn9FUEFALecqTHipHFvuM
BLypulgBsO5OIKkSBXtC6QxL03vy2TNKP32fqli9TF7pvSUJsmgHh+8mQ06812MVPZqGDW+GpCIf
/JWeMf7U6KAA4gRvEFpZ88JQ7vHRfyaBCTlmGRHR5FjZ0XAVt/IyymoP8OSF/sRxTtwzQMb7wAnA
dgysHt4hQpSTh8YPXKOs1+qVTM0j/a+nNlTb2O8epjG9HfP5Z4b715VAWAz6+gi9LvXMSCyPUXIY
wiSox/Omx7Gc70PCJUMfx1LY5wc5C0gRguVfvpA4vhFob3ZDoi6oSADnLN0La/EQxsNtMPtXSWw8
NI7L/Tfsg9i8ZV1/9fP+Fo5dcSRhEWvMvK17SvMFnB7lOAhR4R1nHK8Cba+FtBiW9meK93GFAfDk
zNkjh77nOfbeDAvKTa3Su5jSGzn6tlp6DiyPNzCzjo4lbnq/WYykLYpPFpPKeXL7ZZk1MZtXPaCz
mt5Ww4BuTc/j3h3EeWB3BTr/5Wf9xeUsfgglGcf49A+8srdu8tdG3t1qUxWozY110NjksqOWUXrg
e4mTQ5iq81TNb7mYL8VUYxEcD+DoL3G4DM6j4WEO5Ad9s4M5RIB5ykmvM6faAxJ4CUuXgbXi0EZb
xR8Z4ceAlrXO38epuZkd9aJ88htm7jWOuyTF1vVPuFP7ZgSqTxZ6nstrzKfLvXndxDydbXTOC2Al
Gt2rTV3xsNSQu6b0a+S4ZQ62rA+/6EXLfZZq+9qwrOFNwdDluK9d/FVkpauSkstgwol/NPf2/YyF
xjA1CUs0YA59735bVoJC00gchpIwWlDeT+QGY4IWhdQbetn+1kWgsqtwYqLMCq85sDTAMBG1y2hK
6NmY00tRusWLYKPNgP3HmvoCwxrpoGk56JMfuCFiDJFeM0nyOBtn1X0bxOUT0g7g24GFIMIpxFXq
AItwh4lGdBx0D6QGt++g31oaKlKbpDoMuHoy+llYNczB282YKXFvB+bFyE3EbY5RArGeJ6TOKCOs
ywh7+dRMVbIl5S/ZoyCjCFAgmzG/8skMXYLedgA6EzLCvqrQfO0LiMGo7CfKD8FM2SHrMFlVLn6y
CsPz0gq25bHy7OZsG53xOE1Oeita6IpEMoS3gwmQTIdetMNW6+zROQerKAJ7KXq+AAeS3NLht/vX
UJNtYDWLTwWBD55jslpOJlL+g9HDHbZsx6GFXUNrN8hqXtV5iC8rKbOv2FfdLbW08S5kL49tKARm
LgetvzUhADRGfhoXBNmU1MhMa/GrOlMzwCqMIHTVZFSeNORfRCxVB5sHm4kWscCFF6eH1M3EbVR4
DBENkk6DGb+PYiS7nyB3buWIuQMLUHVtzDnSHMbtI7Zp7bs3Voi7l+kHdCFhYqNim7HEg1HTOs8r
j/Qcu4/3FFpNtndna4HlxFh/6MB6BIc2au7UYeTL3lUDTy7CoZDOjX4QPeaY4OKipl76T1DjihQX
8iRq4um8yei+68QKRxPt19SXr3OWYi40U6fx7JN2anNUu4kpEQ84ykdDwFkUjb5F2rbUdF2L+W/q
gFluCUFP0PA0WWCc0Y0T2gLN3o0ObT7zzblJoJP7kC1sApSt8mJ4Vw4mtXdhTAiKjuY0YiPlb6SH
rsGdO20Q2ChqPT8GRVuqZ8ssVfIQ2cBFifgqpHWAM0u4ElO3nhBD1RJuuOqHQgxXbmUiq559n/Yo
L7BH9BvFlA0/aeNYuCryPOwWMYSd2azNPfbWLWZWY75LRA9e7woqp64eNaM7HFikYuOvX9ENh5t/
pvbKXAiuNUOvMB2MEJmwz+eVTjrXp7jOxHgZrHLhNU8OILuubRKXwj5DzVXkA20tQLO+u2VXxo/O
zYMZ0zY5pKxKz5D2jV8GNAOnPqn0zm59MW/lZC8uBcY6bHx6zhiZZpyybGZCXQX/Xk2uuOvQPAIS
axyAKqaSGf2TNM1zSnU/Dk7Eabr5KdJaTTehicACrWhjdau4G6z+Edp9CpMEj0YM/WdOjPl5rg0O
N7PXuCNJsLyPUx6pDpqJE3XiyXVpouxKoT3/zkWYahICY4fBwQ/1VD1aaU0bsbKDUOCmUD7KHdwk
FC4pExhcX7DcbsfSqavHaR6WaFOFE3vAUVEdTK/DQ5yqeALzwvPz027GToCUKY9Vl7G+KCxUMxHy
NoyBotIFoSTuyMEVYVkxfIW91aafmde73tnxPTu/jzuRliUOVdOPfob9oAJao2Ta11+KJoG9G0nK
4n3OGZ11khR8x3gSkxd15YT2OespBFttGYU3IDKK0uSuNvC5s6W3QRDfoHJy1C5VaYho351HCvbB
mHDRMF4kL1F1QOMNdEXEV8F9RLeKtgq3tnH8fUdgOe//rU9w/P63f6Ef4AkPqAUbFi0PWgu/9AP8
REcqFywRvZOvAyIqJB30dMH/d+OmFd+/v9o/tD64mqcg7ltCerbv/3I1dzDJ+rBZthRpHZyLEujH
NoK2CW5vkOK0ic4ZG+XvLyqWhsqv7/HPV116Il8f93ERtv/2L+K/Z42VoNiBsmWaqEIppTXTp6qf
l/RIiGbX6ewZFMPDwgjzNck8gEHzxMIznBFWZWJngh9lVZffvyzQ4L++KstjUCt8adOnkeKvryqO
OZ4PDbDGpmVWYz9qCxpz9P5fu8gvvSYCnjMDEgckIveVtJz1OBLFXTnr318F8vg/eSuWUkpKyS21
fO1/+oBtBjj9slgD0XGvqnY+T713ycf22hbO7veX+uef2t8v5Zu/XMqM8Zy2yFCgBldrSPvxZfDo
W1gWWsb/9KX+8mgsL+VP7yrD7ImckYY/RsVwS4LYZzNhqGpUu/mvXWj5eP98IYcE6xHNFlOBCUxH
ZpNcwhi1QkAVGSWKmN9fzubX/fI4YA4QC01egbeyfvm2vCARrav5tloQE6usai+mpw+/v4ZY7t5/
vAjsA9un10o79q/vKUmE6SEUJ6amyekSNk3JicQD9UTjxwvj5zAJabWUA6YeJOyIJTH6i/IjosWo
KT7d/OX3L+if3KK86b+/HvHLfUOyldQJdwufMUgoqzLjS5RiM8Bv6e6SqXL/H0/3P1np2AOER4XO
9uXYtKD//J1WuRqGuWcW3RVk9iXJ0U3nbUxhzKFxRrtYzmeZvf7+Pf7TL5Zn0KEHItER/rKiQJ1Y
agGuOdT+tccJ0irz/e8v8cfn9A/f6/+m7jyW48bWLf0uPUcFzIYb9CQN0tIbkZogKFGCBza8Gd3X
6NfrJ+kPqdNRYoqXvHXiTm7EqYijUpHIBDa2+f+1vmXpmoHkn/lbnD3XIauQ4KhcQxsOeRR7eYiV
E2aAxVlmKr/R199ltn4Af/vJiHrnxXe1vy9snj/AWDZ+NNOWOIqRGy4X5MyzSMlPXo53xwnJC7YK
5n0ul799btXU6bQe+dUWODWuYRylq35NLbzyIZni//xqjuMKFkNH0KeY4yPejJIyHytDMj1DTufg
fktPGRXwBanbHz+2d0bjm+uczTAa3VV0sqw1CE1RaQlmFgjiDyqBQGs/ytDI2ui30fmtOHhdfnzt
dx4c17ZN2iuaMFFvvP2Ohimd0Kr5jsJuukM5ZnANQQLubDuJdv/4Uq5KF4eADPYY1tz3+f12ii7I
KqzDiGrAiqbR3L94zYOfH1/knXvpqrbO8BeOirj47A1QSMqBcOKyhwFQCtnpB57qJ5TIey3Qdk47
Z11nV2OdfXLZd26jq8GWxnXJsY3e1dvvRioOA0iZH+GcL2mQ6YihpIujfz4iec3+Hv9ne6Uudfw8
ibiM1KojJ7U1Iql12dsalXnlk1H57leibWI78zKka2d30kVYlUXzbtBKpdfZzmMvjD1BIJ/MWe9N
iwYdP9XlqemOcfaSRWWtTXI+sbmWvmkTnH6u8fDPx4Rh2q5jGiryVv1s4CGS6RGKcteEj+kUwbAl
FCovOySUlBvJ4VVgCTf3H190noreTsU6N81g687dM63z2xeItJSYO7h9XKxXnRXVrdCEXq1dzW2M
f+NihoEJnH4H/dGzeVGGrS7KhE1DFEsBxqiNGf+pipUh3lPOxKUrtPXHl/xzePD9frvk2VA0Kkdx
JpWJYyJ6MOwJBBD5dhweP77Kn6/z26ucDcIpHvquSWdZR66jYHONg8lBfbTD58pFgOrLm0IRj61v
RZ/sEOY594/H9/fXE2cLGgIJXq0QTaUwnavRErnXQI0gTgfCsWWm/3j5fPM1xdn0UQGtx0PLYEEQ
TSn8ezArEpn0P76Z2p/v2tvL6G9nqRF3DUZvVuk8Ci4s+ifIOpDFZOAmiiUY/R/kaP00E8r/xIdu
oyAoybqwbkmI9XrNvf7407z7ghg2kUk2a6t2ftpUEqvTk5oxW04Oor9k1ZeIuekqm/V3IOOrj6/2
/nD9+2pnw5WwAOE2886IosVL16cPwD72OoGoH1/m3TssUCKYNq4fztJv7zC9NhUzMW+FIV6xL+Cp
GT95iO/eNsF+ZBZIqK5xfoUhl1jbkNGiX7WJupBoftJYoWCcia1ROuF1HQ3WJ8/q/a/190Xnv//t
DKQ77YjPl2fFodjQN5x+/HYzjn2tLT++f599u7OJLO+NGO0vj4k9OybvjBAobwjF1jLJlrA3H1/s
3XccraVumAZnD/XsYq2b6xDwWOFie6vxtkXV18T9HmJG+vg67949aiuWjVtXd8/3JAnZI1ExH8CR
+RaHIDR7qOVx9cmE/N6to3Qz71QNDjXu2VRpSbw5YzIvpLWP2b3f6gBIm5TOLAxbRfU+/k7aPM7O
J8gZxU+omen+uZvDlybMuZ4G09WhQw0EUQnJhSjjatflDg4goCtG9WBM6lEf/RsI4TQVYSHUtnv3
8Ud57zEajgMIg1VWJ/Ts7eC0OTIG7sTkGWbYy2mmol9Ymlqx1ttPvvS7V3IxjgrTQp53vpFgwesl
wkLmzxRvqAq9AVqf5S5qN35yc7n6+Hu9N2UJw4Bownb2zz2lS9yiaGdWN7IZMtYrWob5xsnNf+My
7O/Ao5uI4p3zU87UOqXalfT262y012gkqo2DVRbIalr+Gy/c75ea7+9v0wgjSUZUNBkzxHAgbxlR
Hw3OpYI/9uNbN8/m54OT0olpoTt2VLZ+by/UFVgIYftw1m6MG2REd4hsHg1H3ovQuKpzxysixAgf
X/O9wcGEj3BtLp5q5vw4f/ty2RROJSFHEa0A0eyBuO3Vor9xy/pmBJ/0yUh8b2z8frGzMe+MCfnB
9NBA502Gss+iKYa87Kii3kirst1Pvtt7cwv7c4H+bn7hxdnl9NSdREgs5iI0YgAF1oKmI1qgZRY8
8E5+sgbo897qzdPjjCOEcICqcvimQvX2TtbpEKBGYL7MMhedEX0YOJtoxoebPNGe4X/e663/HIzq
IdKzTdUBbcta0kQCzx/j29LugcE2cN2An3k0kZYOkOSi1G9Oz/u/V/MJaDWSP16jl/8Bmk59Pjb8
55rO+//7H//nJepf8jfhmPPP/NJ1arr+F1UtmwM+lQRWU17KX+GY1Jz/wnBr8DLapo70k5/J54Ty
//2/dOsvyuwORzMSSDhquux8adqd/kr7i8IEmk+hqWRuGvzV/9ezXv8aLb8UuMGP4l9//l1beTpv
/T2oWBDpB3MdPh4qUXZoZxvAIYNbrtMyuhgtEq3gv6/DQBGbOlN/NEVqejA5QM7VAjeXJUmtGUYU
iEkKEKtJ0SVxSN6UfnRDWxBldWEeRBcWK5wkABeQof92Y9/7sG/nr9OHtXUawMZ8t3T+9/YNUFMJ
B6qIkgsDhQ5yDhrmU1A9QWls4PbrFPUM906v459GgWO073xzmckakkYQoYKvkFDEAeERabdB5HBw
+iG4tbrhkwLBqdp2dktdNLJs39lXW+L0Hv8248ketxLG5uLCDbV6kQV9ew1iYzWELdhjTAH7Gt1g
apHsRbhDsZYDIUyRdJslMw1+yUbdIplBFm4Y+0FV3MMnN3G+SW8/HgsaJ2+Kd3Nx2ThbbUzVUS1p
ZvFFhNuqS+NxLxVEWMT5DmDUoLJiCQTEDs2jV+GbBSkBhuOYPvaK+tmdersDnJ8nHwV0swstiui2
89Nkb5qZmw5JfBEgFb12Qoip3JaHvp3yL/BdRzXOF6M7+93IwfJLEwme06bIHqB1drr72gn3s82v
/Xa94jMJukFsYhxmWf4xz8ZYIA2tHvqGW1DFYlfFt3CIx6tqGF6UppVHG+bW0sSVt4osX13lNl38
7kJNewKkkuh+xMm+psVK7li+axTyd9hHfIVESCr9iyKwDhRujV23r7AUkAW2M7dpXUkP8TV+wUwl
TDtBb2zu0GBlq2L2MYGyMbeV/i0ZNoHqOJedMV5F6MwWoI3sBfxgHQV2i1NwIiABQvrKlePz6dLN
nMZT1w3y1qozAI+IQ4Byh3eaGNDGbW/DvG82kSFGD+gslCmwRmsMQInY1bETX0Uqvm2tKg75rP/S
qKZgiUQSlfryJY2rn3U3grviI/paHnuuU2FqdY6KRcoIhCv1wiEIeuE0erqy8n9WWZ8fE1Mj7V90
yZoO9XAeWr+9ZJE1ssJ2w0TWl3UpkgZNn4nV/PS9P35h5kX8zftCYZarUSOjhA5b+6wIkTlJJDB/
5Bfksxo7AyDGo1qhb3T8azUgFo0gok+OladX8O0lSZ5iXqZCxo6as8vbL1dRmQN1EnJUKK4t09jU
icU2plZxtiXpr8FWWs11ng906Stl2MZR98B8G12eRpcCsHetwQUEMVe6G7Pqp00q+6ssWLqRGnhl
gznfErVENaMXaxUrXjNEjDzjawv9F+YWsqe4Uo/lFP4cFSm901OOJNxwEY4PvhI/Zc0n57SzJs38
RPnSlIm5y5bgVHj24o0VUDzh+9MRTQzEUlsHtjSWzzhefrJr/BJncyJYRhSgmnxVtc8K5H8+5fmo
a3BcwmSBv+FsHbTjpmmmpJmOsw+euOhw44ylgYV5YBsFNFUAQV98PLDO6k6/vrEJUVZTVV1Y/PP2
MfdSFVIBuXdsRuuLSvysV+fYzoaUPEGTiQX7IeZTOe5cSMxe4PgKW7+aQc6Us7QGI/F8c//JZ/pz
+jOFoQuTEopFatP5fSDdr7fTMBqPVKZoR4Q6MOEy/RnF8WuSymvVke5m8G0He8KKwZatylImh0xP
16Mp0cCQRcC5byTTfpKfyALOJBGnd96aT/DoD9j5nHZSv7/zE4p5h9R67dgVABxTkmL3smz3Ti32
iaRLmVTiSWczAk823qid62GoB8Oifjb36O/cJBvLPyd8PgRrxdmZJtdLwkVArR+bISAMxae6EHPO
2XYKaQpNKe6DvHY3mYIqdRxVYwVo/mmIWlQcMeALxA0ueo5Aw9b4oNTJCh0z7lvrXkEEtKxb1od5
UsNP+9Wv42ZrTO1AJGZwW0Zg8T9+3vPu82x2Mx1Bq+vk69HIFnk7BlWmdlSCNaHnLVTSZmjd5VTa
X5JJa9dEfO/ZgIar+R2sMogGcLGfC2KZxIQPNKwdYxdoG0cSZgdpM1xiQiFwzmdt6hTxVZUN8kO7
NReNAqoRyypoInjkWneopIrUVvab1MU3KprIXrshoBkCoEFxZPgdSkFcJCChYRA7FI+EkFY51ksT
Lp1wd8WYtEvps7wZpRiuDSvqlrGIJQzJQgJFD6nbkoYzs6Ew3WvSWRlOf+3DEfu1QpwmNVcyA7bz
UBq1fB8aAiFkGLxmRsrHnlxCTH99K5IXLoVjkpkpnZ0lQXKMuUXEwBBUB7+C+U7O8KpqQIBNRaJA
+YeYiuJvT2y49OwO4XfqHlO9+mQjd3Ye5HXgJYUVZRuaSoXCnb1fv78OdqWHdmT75tE0k9cM0foy
MuNvQoxbU7O7BaF7rP6OhiR5XhlDJ5HeNO9TnD4E22k3XoSJQgbNaziBjbZrEF0xU14YEA3bq9Un
9ZQ/3l5X59BCL4tTEOUxtBxvPy7zQeB0AHKOViRiosgnYJvza6JnKdSmbRBAQ89lB01CVFsjZIPk
Wwyw/8KKfmqe/b6+ssSgcrDm6pjlCg5Ybz8KtFfRZ1ZoHHtiFEmDmckmxKiowwTmhNzp07Cx2vin
miLs6Bq6UxhKp3klzK2XuOlGuLlMxENhwLBuHGejUMxYKAkmrSkmMcY2SKT3QRoPY/E86MSsI+oj
QZXEgtydjc0pceajkSi7Ii8fTzvNbiJ8JSUmzwui/EmZOSQfv+ruaVp687V1m7Ku5cwbC4MF9qz8
EyUIA/1MH1ldGBCVy+TY2czjuq8PWx2WVB1Q7ypR3+Ebml4NPAkQP2d3lJuukrLRL0Qr40XpNsmi
BUK4zGNKmzP7g23ntqgiBGqVxcizEqrGIDZ3SpDzGq2n9IoEFfS/5gXJMsTjVaG7bqGVSISfA+z1
bVsBMz2N2JhdORw9FWSJRFUnZabNC42xEI+p1jkXUjzEvq7d6LziNJ3MjHyOKd83gxsf4JBcn65r
d312HK28X+aRgh+G5ue6EU3Lsx6qu1Jxo5sMFWoytdiwhHthkVcGZqUkRS5y01tu3rodRHyVn/40
dOKIaxtqabrn9MlGvh02eRgSZ6SUBzfAnVyBstmlTQXZoidwcEr9+zKvBk+2DlyixwIp/YpDlH1s
BwsWdNph7TCaV2Ru9o1C6C3R39ay6JxyrWYDhePJf9J6hluTjuYBl/baMVqTwIy7gPSUJWJ2gErz
K1KMaON0YpcXPWZQLwgioinB+jS6b+w0nERIRcUCIeHPRJCSSZIzU2HfpI+VqUIBwIewVrW2Wfqy
Z4qQPtoiJR12c8NhG0zutk+1dOlygxe1NMZjWnRemtD/ImrVBLvT3wUF7RxDL9QdFNoJLEDebUpT
v7XIkTpY1DPLugJ0nYldE4xPXcDWrndhcvPNibieN1UK6dqaohQkWHIQqubjCqJaZ+VnDB1ZcxQG
6HL616nFCdCInYz8Jds8nP4duQHIo0jYWFSJj5YYoqSOzPXYOREAmK7cyXAoPea1m9P9soue6Fd1
DJbfiIH3D3VtXJAXEyCg949xE7sXlczgS/oBfL2+X5Jjra1ThtOqt81yT2ga+YwG46rOMwJoI7EO
FUw0Q0G8YVL45mGw4ZWAOV4Mhqi8WMpyBVkCCw3WhAWaqwpbA/9Z+Dyz2mCGh9aOgnaz4MfSnVpF
AsQRgAhyLcLN6WTYTdhYCVMhsHrwxtHo1vVYqOvYDjBIWhNAucmN1moouwcljZQrobjbNs4OYogr
ih42wjTTibyoMa9tOPa7onRhbGtYIgYzPpz2cy2dRg2EpFdBJwx0XTm40jdXXTZeIp1KNhM534wP
14tI3V3F+vAzRGNC07dzwOopxo5lGVJdHqCFrWm3tSE2LXLiWNlr2a/8ysYvMEAvZguxH6e29QDs
viJwSNa2knw7vfYDGdSQs+GDmUk5zkFFFWlRiGwNiRdIG67JXKCEBPu1iCASFpLR7PfdIbKVaZei
5WblvyNnwqzusenp26BS7E1haj8dci2Uwle/VZXuAdOwrmgTkm5WMH8Nblrc9RkFcdg+ZZy668rG
fal19VWYqPZVV+9KUWxqXQNUPr+OpWpWS2ATpneaF6dAvVdS/en0oMrBOZhdP20HjqYr3HNyORAg
ve2s4Htb6uGeTZNYavQ1Dlot2mNluPvAzC9AEdokROu7VnGzZdKSpOdP4ib2tQo+SHA0CwkBIetV
5M1FcN+JF4wJ+p01Mpu5LuEPHZzxhQ2tIext+yKMGk+dOA8XyFpNc3CofuUPQmPaQLwbbmOc3BsC
h7O0ED8zbEi5FXuGmVcHpfehyyjWYQCWt8Tso+xzC68egct3vkb9oAzbezl8mZxCWcs49teS/Eoz
V40HJb/KO9NcByo0wYkk+IOZYJMBDo1NZn6jJYyrQw0gpfGBUmm+HOagIXcjdMYQJVB4VuZ1xTux
qIgV9KCSDYtUV/Fu2sBxpzYkZMjsw8s2KCI8r7UJWQID5tTAdx3tPvIgbA0zTzGZJsdTakHoQNpv
sRzlS/D90sOFyOQSZyGkWKyAg0hvCgGnwsnqdVfE1toKXR8uV+cVNp/39KFPE4zMalzNkbjHeuSd
Ds2l3Qw7P+voQM2bzz6vFADrw6Ht4m5TD42H0afwbk8jJNW+R2pEkafAqDTYikvOr33dVM2Abj0Q
u6ibRevJbRQnXHmupRhDJGeCvQP+NNRWwo42UjHunJ6EsdMeDmlOtwzIEIGxOV5WhnKYyL/Ad8y6
UxrsZk/ft6pEh++iLBA6huT1VBVLjNyHUA+90+6Xmu42liO8Ytf69dvxG5IILK3tGJB43enRjDqJ
aWAG5JXmOrZOk+k6bSgKUUq+yokaajrV3NcJwp2khI+RYGYLlcaru97xKpe4FMW9FKVJ8W6wVS/Q
fHE43bNm3jMRUMXc27s7vxecfEV1gz3uPjqmjZrvyCbDfWwE+hEAL19EFmuTCIWNBUMW9s1FjTt3
r9XZUclH4zoGQldkyo0DR/3KLqliZm3d4mon+6WBRkfYvbGnI7ZtRXkIQTiRoyfrTXaP3YRILy32
Nx2+QKh941UbqxvRFKytjtU+1PUWcqdFdARh3kWWPKW0UA/SGr2QLG9BC2ijF0DvUMxjUgHWtHBG
uzj6A0bAzr4klWbRlu5X+Dj5vjOib85YFdvTNpxLOxuOB/ehrAC4ZWBBU4Gb+1J2KtvewoHgCBwS
4DV7doqW4KuIz+nw7q2ILrYueZuuFEFKcM1OhIr7rmxtg2zwNd6rdE8S3JeKHHScNoruEUVxn9Ut
Cy0a3F1Wl7jDESdteus26Z3My1xf2WRAUpaTUDLeLchQ5Zd0yOqblhXVIYjhqp3DXtOuQoKDh/Y4
5grQtSIkcgG8E45WUoXILyWkQafMmI0Q37VuXCqtNW7KqYczRP95JTFgBV1fveheUSoc7xwANXHL
9xqL6UESOBWInExjIy/uMe4y41XXEhOwR5ARaUoZQRq+Ev0cG3JezK4C81oMN5aa1p4e5OkmrbSb
3CYSqg2b4Eg4G4pDLX0khVf1VfOQUGTV+iC9GjiDlkVqbKLebvd4dYh5ZyuKea/dJ20qN5C3buMK
JXiVG+GD418p7DqUUU/geFEWdtgdLhEcEjdAPWScl5EkLhLw0Lm6ZnLr1nD25qTBh6KV49fSYPKu
xhxLqxrBN1LSfGOGZCBpDgDXkWIznuMvNSl77jBHc9KH2eImtNkMYlkqfCA8c1hQ1VrOYUgC6nW+
bqxCpSJUK+tLdoFlsMehc8R5LAgZSayN7Fwq0rVSkhNJOxlZGC85WIWkT4j9hAuzisg8hrKlDZdD
GXMiSannwkejvnk4neOdgP6KY7EbokthQPaMCy9UmXSh4sGRSaYb27XDS5cjnNWSMVmALNDGBKBj
I6ZNpag/xijxN0jVrrUsVOBetf6h4DBF+C7oCb0m4tYXNxQ1FcEp/XTiO83spzm+QhOyDC0Mcc4E
Vqf1lScg1S8Uaql02/XkyYFZdd7ODiSocF4negZL2bieqhc30x+zWhYrAkg5gVmCrQqpl91cDB0u
XCUpOLMPBALmlM7nVajOcoPtOWOK82e4krVyWbVhfEhhcEvNN6+09jg1WXWR1eNlO5eBY/Drmlq2
O7tTjGU8P5NTOUJT5F7NvubCTG4BA93CMQ2ZeOxvE/DYTdGo6dbs3ZtEQPCEqfDFYXJz8B2ux6a+
ynD03CmBtVMKL2Br/Ij7O78jwbBYxZC2NpPPNre1KmVBSLp5NCJBfWn6PrVXOXFq2EHhvkMCCAaB
a3vg7EQHbxX58/o13/K+oU2Wtk6+HkYVpGhlpl4MCmApUCDzVMu9gtNwU1ssVbkDbVXiEwAY5DhL
gjZHcl+Nam3EBb4xm/RM1YxJfjEUsKKR/WQYjb3JLdDamhhpfYw+ifemhhKk5khyur4moA8IKhMQ
OqAblZxBe9p5C5hb6UaqLcWSggtit4ouCZBWF8hktL76HshkU/i4RHNVdx7yH6YClVJk4zYQNiGQ
gj/Oq5YrqubZDV+NKjKoWWqjF2QkKsI1eTy1Z9hSwzNw9kUXXWezmZD61IU7L8KEZdKRAY6U5umh
TAIGdEPnog77l4T8wh3JUT8yt21vmtr+wh4LGVZsFXiFlG4LzPc692OqgHEQ3wEsWUzkKcIXS+oX
Fx7HafZWSnhqLmc2LS5+EMpn7YZ6eOiG0N0SZ1MvEKHHRA4C+/YHeAfVhHV/tIdr3dF+IMZqaQQN
8apSG059vcoZMZQlmaUYqGO9JTgbIvipTOLXDdTh+NkeARjEIQuZqmBgLzj4zQPgVOs6VciGnkId
MrXvcwnIDG+qKaT4VrDoqUVJq88g0XIM9esea/Yyb5Pt6ZeItGOgkDMGHr675obts4mbxfDOiKKs
nnw/ucEUxGYr08WSsAiNX4c/e4BZStAgkOhWZzPuuF4Yc9udFNBIE5nqQguIRi6I9TabxiCky//S
x9ZNUbTdLw3FPxInXJCaV9TFz+Zce/CGSvUptup/CpFKULz+z9ULxx81IP/id+2CNv/EL+2C7v4l
KDCalO1wxBo2xeFf0gXd/ovOG/J0DWEPeesutcd/SRcU3fnLtGzq4phRTjp5ykz/0i4ohvqXhdwA
WQBRmkLFYPRPtAuafS6JcfDi0cVW0VXQF0AX8LaQF1XNSAvOJkQapc8CAJFOWAoB9ZZlKRT+QX6X
TdGtMvIYV1YzXFOqeY4bZlhJii1VWz3UVI969wscDtCgGTikNAzv9FInzEMUtpfAKamo3O/KWr2c
XCJ+dDpmJDJraw7SFMR7EMVAJ45EvkW7zoqv6sK1PEPOQdViXnTqXRhmGqed/ouaOM7Kne0reP8v
9MIgoDyKHA+Yeu4FXShIHk57GMJQLLu2RjUASa9w2UICHBmo4KZirycda06+0asB3NMzs4GzhOUE
Wzl3KWJQJ6NiY7A3cW/JVbsjmDPdRjlVxahtaN+WD1rI5l5SSoMt1BOVuWS/pS79uicyjN2qp8fb
fmxuS2ob0E52RkLKOwsHoRm6waSP2R/RuSBBIepib8w6C+AfyJPGuo4cClJVgqzeNthzKrqee46C
j9pJYJeEydLtbIg+SvNtUoqajIibtHY6miDJKiTCzsJYsWOVE32b3FS68sxu3Fz5qnPtSP3BbNrs
WBXKjZ4h53csiEEDTZOJDUipfbF5bhksdCSWpFHUWrsdJ8lUTXmCe1/yKWlEoH8KkhDcBlsq2pcU
wLJdpZKJYbodV46qB6UlvbkPQVfANUFfKIut0VSAjjPyHgk4grYov0viLdeWAITUrMBNYpOzVnqn
zonPybbH+bise91ZEwoBnkb16hDWD2Vd+AoFFB7m6ZVFxpgu4bb6UMk2dk6yTWaaMFQjZd936eXQ
9ixIy7bjv63CjlgRX7zoARjwIaG6VHbxNzdV1wPZyI/mwtIAeJLYpsyHgciQyn1tDOzI4aPG2XCI
R+cYZFN/DbX+aKpFeuwquBRF0K1i8m4uesJJFlZLuERiS3FNayDgyeJ1duaYHSRiUm8OltGu1dpE
N1bivtRwPq87q/4RNmO9QjcIwse0tsVAATCM6i/GdInytPEgyML0HcSC2DjCSzvrZ5K6ZCMUo6fW
6s/RdlddBYM6kQBw8tRa23qDTUhjK0PiMQOB5DhTC74rRk+dwSY6GHiFu4qt9lJRx3ZjKSNvOfBX
SJfXUUuwwAjhW4T0pMSoAudxmqUGvYNYYjR6VqvsW+A/q1oxOpRwNLplYj4D0LknQMiLW2i8YwQE
J6DQI8k1WMpxNKE6YQuu0f6rmjl5SZPtfDvxiiR+rqNyPNB039K0tEh6ba6KGm5xL9fkJL6auiCn
ZJIPrkP+E1hTiJCCEGD2MDkL/vBc8XsWU4qR3MfLDacj/Jr30+0koFs00yN00AzxSEf0sm4TRFVr
OWIPZxcP4muu+yEJ8e3ebPdl8GXS0oAgAfCfwECtDYKCO1K77gNZH+C9XFqx2S1maIDnmE94l7Qt
ieSEjJHrAjqLBFEhHhritQ5TR6JOY3ff9YA8marcDQJugmObQCZ1i3RguLRNmA4krg3KijeAZC0h
v5DPF7L721aVu6+Es534iUVE46OxQD5VJbUqFd9q9jiad/oEXZMX1wDABx9rqvl/ISD3EOYZiSVd
XkjAtMy+AAePjYOUrGq+pE5/YQ+OXFN4Y69HlPKGjjp4+K7cxmhgiLMMdxVY+2UVxtTNM3VvWtFX
UYC6AuvyijbVU+EAKTEY5UD5bsvkCAXuoE7iAKZnb8+5VCxbP2J/pXZbt4LQNJI4RmTvRosUlJKT
yUwkUSSoU/C1laLZIDeLgLvYpGgg7RoiMrQIH/cGZ7jJ6v5L3xDXxVGdaBStXcaQKXZzwJMTON9c
gReOeO/h6MbtDcUhGl0i1z1zMoYVUb+rsPBzmsqON+rGK0poFD0mOQaN4V43Kfk8hMKs4hIYfB2W
YhURX1cFDi+CRGPOWnPd1hyjifMN4Jbr+qIUuqeZUcOcZm+g0RAG3bSPSW7RHdQbDxfRpi4G0jeL
8YfeOjdj3VxBorgxujh7EiU9sXogYSagu9/aCZS+oIVNzlMbavQmwoJ/UpCFYZeKss4u2Ee/Vm4f
rzS8ZR5WqVtOznOCr0UA1JhcVFPTbsi+yzZpsQuIYZJJVT6rY7qCvtQDVFl1Rt5dNWbyzWdQJHae
fRtquBzaJqryb0o/Ul4HNsFi3RDOlHyX7JspiUdyfkDPxE+TEl9myUKv3RfFhWidhwTFNf4BaYKL
jspeEFn0BIIZDP1lxunfNCUJjBy9VnB+iq4wCLCqNc/NlIv2AbqGgpi9rNAPJ8FlZE3wAmQovSj9
blZQZLXM2iNZvAIkSIYONUr2/0NLMHS2dhSDRw8PkBrEcNfExMPFM91YIRHErOHgNYTf1sMdRZ8n
m6Ldqhauf8ebSMxmQQOqbZ84/9zRb8+2bnSvSoMAuyC/dtKJaakGfN+TY7potH1DjJaIv2jWuGPy
hIKmRfqiN0Tvpd/8CpCQ6ducGnp9Ezg7ZXB0CsPt2s5IsQmtlACbUX0MqXiEExF8WTJAxRt4yI1j
/ijqpGBzjxFKTiyghOJlFMYA4opqZw/2hEoxrla9THeuyEDxp1aBKI5NQtAEG/b1xMrFxYH0t2NZ
t1skl3w7v/VXnVP8EExKC3NIck+fyPPhII9HoTlo6tpyRmIuKQfTYn3MW+cguPNEhCYtepP4a9OM
9/Or1BT9D7Zhr4Ubq1Sui53ZK3jFzBxqOuUzYbfgKtv6RSbEcbY6HG71mTTPHbGSYk2u4bMN4Wwj
jGxlOtXO8OdAWZjBxAYOafyqTFa0KXJc/r01UYCy0BiQg45YdkeY0JJAAZiRNtS6XkvXRk2OBtsQ
AYqVjFD6DqYGLs8m4bPSXsmpztrJXCo2mznLqVzPyJujgGxDqzOaYEszmwj6WhE5OHpYcx8M1BhT
+qKqcPopgy7syr6ckxX8BgB2Fc8Otba8M2v32YzLmzqkZqfXUIunnrXKdPyjKarkqjW/69Sll3bS
M0vb2dEdCPUWTkXegD8slbSHrZ65XwMySPYUe2iCw2xH+aNKuVSz/DKsyCumQvWzmCMVzK7QjlGv
PfhtR62YwkQi5VXhN+Jgt81jTRpwSbpASod2Ufb3YdV3AJnjl7iDbg7thBneqVuS6tRr0YhbN+0v
SJ/JaXeNNiJF8RhEgOztkmBNsUNZjOJlVUF6AYz90xi6Q6jgNU+i7jItk4cRYNCiVxRSx5ViznQA
T05VlsZfUUc3OD6Xmk2nulalRV8yobtGhrBbZWzJkO2NrbJzI+Nelv4xICdzCdLPjY9+0NzLkY5Q
Y8l9h0BEV6S5VbktNDioJsobKjpPkbPnKWqLIi0vsChes9o9+XSSaeOxgylCfSkwaC7EpL+UY/Jd
lM1FU1FOkxzZh1AljsJ1wIT16kXjy22jRh5xHHFfX7gugPpx0H/oKXmg7azQ9/PjXNqLhTgAvSJm
XSu/KHlxI43sq2n6+kbJwKyNsrpuyb8hhu2nNVD69YfVBH/RK4thk1Qx96Gq1knS1pS8+JOtAREH
P7IA+kfEBwb+EGVS7jyqyfDdUbV6r/nJz64xFk3WMc8TbELxUmPslNWrG2TOoXetQ+bMEVWxBP7n
UV18wQxBNKwpv0/d+JoW38o+opmfGsmlFZCD5RSk8dm+um275qttUw+dOudgdKJcFqxaG1FmP/x6
39rd2m/sb+gs9lE/fB2JsyTVu36mw0aWwLbJzBedrAiql2Ci2haIpWXFl6oGDDwTkbnG8UQQtHuL
kh1oBeEvqyI016nS3xREGS26YnylDcbMZKxglJJdmVM9zKTyXMXqpS2vHRUSIIeqVRKGYhM6iLby
GqCams8RbLHjzUeaVT6wjdKRMbiCjEY6Bs+BWnLDRUIzPkeaa5Pw4fw/6s5kOW4lO8NPhI7EDGwL
qHnkJIrcIESKTMxAYgae3l8x2mH3wnbYO28Y6tv3UhILyDznH0V/hse6NcpkOq9awNqyfrK7wg2Y
f58JvagDSLBkY3XzbSBadV0Z5dGt9J3THmo5brWlZaXBSR865MHGksF4TunDK5YnsxVPsi80DGSE
siN6qQF/GDDyM3k3OrpOeY2m8TkxorfR9g8dUtyVGXmvMw5CghuY25BafkRLw8WWrvOeUi3UIUyn
M7GeA+1UW5PLJ8h/eaX8RG3HIIT+S5AfvK/c9N214/NiDt9CZNsm0pr1W+tznU6pw5MrzrzOxFqm
9ouMyHobJNegD8IqSuPS+zVXRdV9Ugn+TrDLHObXnrgvQmviIWg0mJiqfiLtvcaDePTEoz7I38Vc
yb3dU+lnOEU4s9LB8K1ooP8gk9e6aUhftnSDbDpkY/TpWmzaclrVvs3poflfZcwV0+luubbiN3Lg
yI4u5LUqyKuNfOPQWRU5jTSSMnyuE4twPZJWlrM3FePaI/95g8T65HDCkx060bqZuGRsOWi045G7
QM0a+XI96tGm7I9SUyc4lo85oh4T5nV+rojxbV3bXItU+qGLWoIcp/KWLM6mHtujM/IajeYw02kJ
KoHn41cZa1oghq+ah44HdjkxqnSnpJymPd63eT9QMh2SDUNtAhcZe+eOys1q3ZCNeK1pB++Hm91E
KsjAJbbD2dbyay3no6Z51t7piBr2fUrt0yZdT0bqnmeOkK7o/ow54jVQHQqMphct0w4L4OIhGXAA
UHilyud2MnatJj+0NFNB2fh7yXRSpi1Vv7J/NKv07+gv83YcyosTT8AShotOyKKWjj9/6Nr0F2dd
dkL9jNaGu3KlmM7paHB/+1/wPDeyD5E6D8T3qwY7h/sqc0+swtg/Me/9oYP6bzwxpNgCB6dZWtuo
dh5UTK2VQ+WE1ZOrin6/XKO6e81RsQQ12NVm0PPkPFmltpb9kqx6yUU0J5hYaqSuPKz6o2fuFgHD
qVhLRtF5m9RtLh0ByZF0jl0MwTkVGWU1WXzIY/XUw9kGbcRIZ6BYIGzvK8s8JLCmqx2b8QxD6MXl
gzSBq43h0qfKOhaSrqqyhymd7c9Ox1BT+xrlAZZN8HTBjop0vrhXUcWJv5+W7oqC7q6IcKGnUeun
hPM5VTCaBsHLP3VYSbOhcpRSRSSzx7Ruoidm5rIPZdGmJxLtjDCnjW6S8p0J67PzBufAxoqM/Kdq
swrpylVQn9oUoP1/orgUao0iIxTPE1TxSCChmN0TjYbV3gR4KhCUbVjrPxtj4fvP44voAXiXuVy3
lM2GZ4FTPiSl97FpSH+qqNtNTFJv1DRSsFe3p4JEcGCtbV06+6WraSEwL4PbojUbHMZF6kJWed81
m1m0+87s2RSadmuOhIbocrZDra9CrZ0bquq2kQAZGsx0Ch2UFaGMCBWNMbAjFtuNusVvatZ/6dk9
en5ts7fqVliZ0vo/gMn/I0z8Xzrd/gVt/v8CJrvmfwcmXxL51fwLlHz/9/9pg7P/gXAb1JfZAeiY
I+zfsWTxDx13C/Dt3fJgEg7goYP/dx+c+Q9sxf+KM/8TS9b1fzi+g2uc+DYX0QzK5v8Flmyb+l3p
/J/UkUjHwWNJdcHmgSoU5/u/YsmLXXGCITNItDGstbselPV0T7bNq7XQiLo0RX5zjLcSJDqIdbe+
dCW1ePVUfKF+eqQJAWDDNlABSu3KwtYC5dyjYq0lai410pIUWV3mJmRSUlnaVckDllgfVChOekFt
a7rXmmiBETaWozIpntFMbnZHUN7enQzCt/peEZwTjWFHwjviIRwoLR3c0aFlqlwvVfztVrV8GB0k
JaZPJmuJxu+StS96FlRCqG1sE5+hT1pzS1uPWPjYZYax4Hf1StirVAN6gf1Rq9FGOZaN0xWc8Ldi
TdhXqOPOZUSyuTRfYumWR9vl7+6w7q4L7xUBpn6IGr5kIwRaQla+TQvMjuDHS7QIHATxuMFVpo6t
1hH4DPZc9YgiK0JgQW3GdeIW9soA0wHNoAvPdsCz7GGi0icjjRTVNgI75Gqa9kURNTXPVZ7doGNv
QHY0EC8kZ+uoSOjpOtAqChzegCqTX0wiVrYZhEMJpUdQOBExSM1hvukY5HghdJQJIn4e/Mz8mggY
oT20uUZLOwKZFNM6qf9mk93ttSIFip+KdYs+CRT8LddHLbQbwzqonht9LLzf7tDT+y5JRvdtvQls
yMrJK0jYpseBXbN59I3x2XTLDnEYKtSEEgSaz9s1n5W1GRHzvC15fAWo2C1l7q1Fx2hcZRZRzWX/
YYnCgUY1/noRArc6da1LVX+JBSsM//nazdGgOHPFdRlLYLsUDIW2sv5ZG9Jny8kd+nTHeF3VA6oY
DIEhoXbNJVWg5/Hsbscmf50hWLh0OyR35TyvS51Vt28mxGTFC8m494fDEmGaCv/gVm44si7teptt
Za6jDeU/5SFyzWpDDNTjaKVMxQJZR8hrbaygj5GONt2+9pOZuu6GtXKxpoPmDhSpDpNcl3bHFmLK
nZUBUDjZgABc3w3uNmqy8TBmc7yfcz0gl4V+Ycq4N3N5UffFeBzOZZqR+Q0qQED98Jee5W81aF9t
YbsXP4uo7SVB9BrDLK6V2x4mo833DMhK74wzP32JGb1L2YHicTF+lQZDaTPFYdIn1odpawEZ0PF3
lJvP0vGBPmp92HR25TJDA4tWsR4f6IH8kgKDiVH7/Y7qTiS6jHqkM2OrAsmvbY/bsRCbyZEz3XRN
dsmK6PeM+I4GDp8NmzVENqSp5k2/yzIWwUg23sph4XHjQaESSZ/dkTXbbrhco34KUpyiZ6qyyw0K
k2Ul2IIPQtqHKVf5xaRej6Kv0k23zhRfCuU8DqVj7A1R/TIk3x30YyeTHNakGmIIrd5bdamqQnqB
ty0yu60+uyC9PKMGbYSe6XafEQxxisy77LGkUtsbTqPbHEGf4L+so35fa23X7cP4fmXn7GMxrFXU
LdAqmjq0NkuJoCbPeK9Gdzk1KdUClqRO3Yh5w820nOkDKaFXNGz7MgYwchSxt7Ut4azGzzQmUqKn
ZJJ2EPkrp7sp76KNPkY3Vy7zoXGtE7aZettPhOkWynzLNOWvDHcat3OBTtbqo1Mh+pVbJ9UjPat1
oFFj7et99uaKOiVdJ5jBO251TWl9DGhE3hbKM1mDgM/U62xM0CF98uJDNPOPjK3o/M/W7B6YB0n7
jtNx15AHSWWeZIcdjbUSBGoz3SLZ8e9t5P1ETnM33tihxBOD0raxicvs0NzstNQ/p0RPn5eGxmdP
dHtMENCJMbTSTCTcU+zf39vWv5X+4uKPrdcdr2oA74OBKGpui5qyRz/qohsK3SR70KGAbqPf1Q8P
dVcWD2N1kNx2+zEuzqopkTZBrcVCAZskJmW20l4tqCYefr6UHlEk+sy8xc3grDzzWoydDEtzIGtG
xFicZOwenH4jM2XvR5OsnaFwqyuQ5Jq5UL2UvbhHXk+nynUl4vw4Dj2v4ZoY3fceLfmU2s8lpyuJ
yeah9v9weDUXaSMq6qfQHbFv19YwwtE1T1oG4Yjswt5rmhM0Rv9eyz6wnQ6Wze1pzJtMcCWWNI11
abaWZ32Jnxre/R3UhB7Q7sZJbBbTKnEyD1iK89iqp+nc8FE/m5IKVaKyMue9b2sy/UY0LLGRiY07
giNi3V4IomkVqvQe447rtjtHdVTSUlRGRSbtAiRPe/toLtqjYWXtbsB8c+5GHZkVWgsqkNQBUzPx
knf1BFJ1uWaNzh7a2WnXvtJaugNHe11mlzxDY6Hdq1TdyX5Uc26HaDDMjZmwJzR58uSjiljzwL87
o2geRDP9HuTeUVqPMdlfwjbzvyvSc7Yj9M2q0rS/VpoZyNInIpZ09Ky4fygUqftbnpr6c2fMFK6q
R5WiL04Sx7wp/bEzmjOGwKNSZvuMQf51HPlTk78PdWNspsFOnzuHy8KOdecDLHEtaTL95mI7YPgQ
pzziT+9bBG4P7ogQyqOQWuNn16lhN1RaQfZEoodujPKOKvM+AC0+2EbnbFPI7cNiRbyCE4arpLyY
raXtrbk+LJjqVyOxLiE+TfKUvDrgTHA5JzwOZXxmWYL8TSL+JKYvvyv2qS7FPE8JRv7XgU62sGyv
WFx/Z/7QMJBA2bPacMI1TRfqsaBrPL7SloJpoM04G9rW57OfDh0oCZ2Na6oDDR0pJvGFb1bKNTzl
byN2zXVmO18CcdBx6R9aLZJk+Mh2g12cvam31YY3Kl/5SdvscrL+I6O/13PD9hbJ3qoKfWf62dMw
Zd6t7g4VyqSdmj0U/JTmxeVT6TdfBOzXh8w1fklzOPPhE209WTYGnAsEesoxTcrOYvK+0Bcc9JPx
Mop6uvDzatDj4upVc7U2I9t/oG4boWz8qMeoLvNC22eumijHxSrMLNT5BqdqnWz8ZTr4qPtah+Le
+TtCGr/278D2vJzzeiIeUm17WW9LXWLLUM573WnX1hfa7zGNLXD7mIfbFnu7zZ1gTofhiKmJFwKA
STXcEXmG5nNMDhO8BXbKZwKykOwia54jipBcnhFGj8dW115Mv+0DrVPnEfveCsXgRlozarLyZDas
67Vt3oayfZl8GgMNP59XHp1Yq7jRP6rR58ct5JqUv7eWehS3+NuJRt8sWdluiqHK7sBbf846HY9N
mvF8sEJqiw8IKvR1U7c7pmz6JfhtymhkwDWfSm0vBa0edjHuhhYpmpEfTLRZdCtJZ+VXi4PaRLM2
pZAQpGN1jaPh1kKTHPp6XUhW7EhC73YwjHRXYIminWCbjUg26JyZrCYmHx9tPNvzvUy3BAWJ8ZBJ
nEqJt010zta69ufrlGreDmHlgRO8WKVg+H0PUN9yga4c2Qk+EgJ7yJFsAlmIhtb2W0zwkqhbGZQM
TOEwk4FRL30UZKiu+iR9Sft8S5PNxoiyEhtFX12mqDzXrfMrmSliiZrKYcAGh0jcP5MHGU149TH1
BW4t1RWP2ptWdu+9hUQbEe0vAETmKgcpn3INFbrG/JBaPsNP7DxgMZYY1u2Got+oWCVEZoTIid5K
usfJ0smuMkWqk1d+F1ZeLMJFzHUwaHihim4OnG45LiJ77PSo3OJ4SNG7Q5/jeIBfSackkPb988ck
AZN3P3QHiODM/V3r8pYJj+YTw/nNmaaHSkMgVIPJR0PNXDM/SskPDYHIQ6rBNpt8PI47/TIpOrvn
r268Tjcusa73+8gkPF9Z26aZ/9SU11PDgfhS0YSWTPcHChFw7BjjjnKC3wU1EcuQJRvnbhiopnKj
9PuT1zQROeYpms3EoBZtcJIDSJixtvuaDImR71CBvPhFDJ7YTORLQLBRaofGl5T7cFZ43KzO+CUm
5EG5V+3wfNxNwoynZXIBan/xklZtijHXDgj+yhW+iy6M75+fllEDO1N5aSzWDu/ZY5ctv7OlZAyn
BHMXUXXtyGxvO9BHwoVqRxvTOOO1dQ4khOypp3ERbg4vsWNhsh51M9Tc6tty6qOghSDXCjusfaSK
Sf1alyg46I1HltsZFgJdKoGNPL6hJV3jBonDyVZ03aTeHAAW2dgXWP1GKZili/J7NNrbOJvFrvG2
thfD1nJO4g8UMd4hfnxy7na9CTYlmrxbL63TnrPE5p6o5bYZ6vdJ5IriS16i1N8oz36o+Kwg6uhD
bySmNdPJ1nEvKNArjk4HDiRaZwwGX3VrnmlqvGSvjuQPnHlnu7XGPRRQwImGdZ6exyb6q/fJVocv
CSG7h11q0TpvpfmOs6x8tvVChg7ny1NvQuF6fulz76Pg6jz9hEy0CTRpB9g/CCzXpscy36jY9Lgj
aRaGw8fk5aKWHRlyLaENIeQBmTXCqDZtI6JdlvSPeW1+wWNUdLd1T3QufNU+WabjLC6qWgKtbq8x
QtitPbjJpkjrF2HWr2lj679UnqLIVgaDU5szaaUGFh/S4Feh20bfVsFPDB1KsEQ6Qw7Kj7obmcoR
t0RIMrHYH+zY8FG5FtdeLXLfghZ2vgOp1m/9TKvwtVkIbdx+byXjlotkuFmOM+zpMklo8m69IHVT
wM1ouUoZP2ulHR2QOnerGpnO2icedQIuDTsrcZ+c3sUZBcrH1ZIjcIqSYzubIihHi+sZpYCekEDi
NKZEy7PSF/VQ+0OLkW/BXiJAtMk/wc6GX2Bs7bAjQO0I6Ncg06KWt5hbarSphwgGJt+lHaxtOrSP
rB6hKhw3VD7Ra4ZkbeU4FvsxqW9ZDjVujI6Fbo9SWmkSGpt1SNWNZqMb+kf681dIR6gFbixm7GWn
pujR1kSCgoQKOM0xbmLwXttZx00XxdEFZiVMiqFYTwk4xGIuw8ofM/SKSu1zJyp2RNmx6pHuvtgt
8xW22t6/c/OpOR1VU237rlx2lk1rYBGB3Br+IjaNV7zmS/yHoPp404rorDXC26b2sq3iRWNYRajn
O3LnDqhEMrlUx6Ra6Dfx76Z844L4rTvoqsexoz1YtvMyCOMGLRJvxTJ8p6PAX2trN1M0zz/L+M+X
bHEBo8Y72bTUpyWhhMp2ylvZ8VEVowdmnWJZIi37kOrhnKhvvnfhtvP653f7+RLf3wk0xjKII7rM
7/+R6GnuLATOUNWXIhjizETO1Rc8kFVP42FMoLOZm5RNdPWZzr4ipB/cChpzokKlBTMgoVtz4utk
vM6scPhO0t/x6P2N/dSg3CY6SGMkGOJRsH1sTOVdGRG9c2xy58ezNxxbcjrWGeU4mzSYB45rt49e
CK/jWsoAkfp7V1BbuGhBOGOLSNc5yPhjJ5WGtsR80L3ykouZnJWYgzx1vHg3mZHE2uS/trX2Z47N
b7MjtHDRtVvD249LC7Nbnf6KMwjrSV+lumwhGeZoTflVEaJ94JgsEbDVY3/5+cJi6wWF2vpTK4IJ
ebmr7eHulhfFPTTeb1dhGLC+lnvkN6DjeaxvRYXaZqmGT+RhoGhmhnO0gWjr77InX5P71O2/zYEL
VPIMrpj6kTIU2aaQfb/ndYrEEyaOmztGzclh3WqYXPSJLEQsqdZJCe/XMAuoJ/j+tPFfXEN78pPl
d9k/R178WLTWK4TXe08H0QprzKZpSp0rcdx487pgqYtzVBqzunI2xpRX06+8QhC+Npw7oE86F1bU
Ucg/XjuqlVHP966RedhMst+BzB2GfHkve/42lshRQLC836kmTdFZ6n1YmgkFOV1KL/nToFAsBmjK
aFwOCCCwic6XjqAXk1V3jVX6V+nOtLPTtohEz18t96QO+Q1PhBwx0m62Pj+BRF8KNFWtQuToDH/s
GabFOaGSP9YuURNlp4pgVJzjE+XYDXJk+uBXTf8wNPpLFRFzoVooYMtdUIR0h8zTd3XpfQyy+c78
5BIXH2pZjk5hHwUglWlPgZ6N18TiJ0cX4lt29xbrTO0xSOEqnyiybWciYpYXpCJrikf5LtySyLM6
/z6eNM5aRsnJc5dXZ2yvzYCrCmRwF8XLJneaN40HNhO2TgqBVxELqm0KR7xzb9/1hmhilaZ2dZ7Z
a1vFn67fvJ7NEnSxB/WUY3TJ5u7qJT140ocjpr2blIQ8+cDLBRJpy37R5bQBc/ZRE7WHUQJNiPHY
eqwwkxquBQbTlVdEmyb/I2OkdmYyAtHV9mEY/FUue2zoEwbgPkc6JmiLdY3iT6Ur6pPUx4jPauBd
ZhNqF7Umql8LqK0UP4UxqX1UEX6gZHCZiz2WaJYiouM5mmoMm2kRH1MHcbIaQclz7q3Z1qyAofLR
oGre7NTBqsyPYRB94IMUZ9IJis76MyflySrvKXPs0pCJ91LJbVLGz/PED2+MrDDtCdeHw/M4lwKj
T8KkXT5IqytX6eAfm2La9BleUZqFAcoOlYsKJ+1mMxyAQWfTH9ct6T6y1W8oaZ/n5oWF97GUaAjN
YjWYuG8yIBF61epzBZCxsk1OiyXrm7ULVrPUtJwuhbg6vfNuEPUla8rZWc6XmgOUiNQ0na5mmp3p
JF5lTvYA9n2l8UmsukH7pTEa4+I/0pN8jHxUtJNun8apPaPeuJcFzFNAJdkHJXGvceuSw1acEPwV
QQKzjaNl2WdV/1rl3TYuII7n4QNwJZiKBJm1QHEwTZTMV3cFrhEnl8G7xyWX81G31D6Z0d4YKctO
pfStocBdbGxzKXEkHKzZqm4EU7uTgqeZW5iRGzkKSMws9FqLOOJiPLVwxiSTMTI7YmP5T6jdiIBu
Jc9GpOa124xXFWevYyxP+L72nlddPG4B+5fQzGMpsks6m1eduadt65cRvcFoL3dxdoV6T7vFXeSF
aTJtYhbnCq2bRSqeniHAZcoAU3CMo2zmnY6Tr9VIbhqN5e9oZg81KvjA89NPZNNmhfuFfK4tG8ga
5VHFtX4CK6I7oPvOAEyCCeAP/nZXtj0dvhhIScOZzBwtRx3Ok/O+cGjXGmjorL9PyyADhoARI9bC
wJutkU5e4l47J6r+xhr8IBvrRiEkcQv+Kc5J7LLvEG83Uj0/B/lovKnae+Zd2HmCj8+KpmnNOH/O
qwaXmdJ2M8tHyKz42M/9HyYcI6TZQaxqoBowJSrgyC5BZL2kb3pHagzjQZQ/o4S+ybuZPCUMgqbo
IHFwfxf2m89nPwzZOVbGtl+DfT1InFWJr5tPFQC1QR8ZTvwtHTOvxEs9Zlp0GIV3qLOyXGmjtbZH
l426uRrmRAOC7YR55+OSomi6b5yr40Mf5BE6CHzOCceIRgiUioJ6IHtS5MapFTaNgsIMjAywcJyK
59TXThT1IlBG96Vr1bs74L5TbUx2RcGpz/WZGAfESNHK0usHacHcxd1jf7ddOP2W05BW3nt+Re7e
WmG9NubCvp58xg4KfEhFlHvYbSOIc9RLYeJz71nyN0V3YLc8r3UCXajMvyM7v8cjq4guHvogq6xb
UyffpB8NvKKR7p8trULlvuTbUY/OGSdrUl36rvZ2zSJBEsqTkfnHnNhNRCCBpTOfciSThsF0kdeI
xOajsuY7mP7ltP6wu19dyiUVMwbtKam8Ww0CZ4On3GfbdUCn9a2DgJ8JwD3dz2qX4ows8V+cH010
/q2l9jcC1JeqzuSaZWyrt+JAGdgj4SX7zBvIfZoZ5nOCcGPBAZwLSvAstHRMD8y/DyMP87BY68R8
yEsD6GXGEmvrN3vEzW61C5MdLx7Bn8+6Oa/iTnx6crcgFCGwOpX5qUvoeUnIytwWr7Zw3syFyImF
eIVpEahXhg1dhFujRILqxj3elkJ+0l355Q7bfHqaJrX3M1uE6LsedVyzc8SwMPdwa9X84uYtgh7S
n8acIST3aCKf0KyC7ILTz8apL9p7uCE/Shpxzce+NVSwZPhZGiY4r1WvdM3j00FmsGpYl+u+VMQQ
1CeXagYp80tJ/1YfYXm0hHNK6+q9jxWBHHZWHRJpVAdtqfOVS7bvKsr9a5EvoX9yRuPaEq+wRXtC
/M3y2mjNn6V3jNWsNe9pG3/mSwm7Z79T9wYpRPhDm+31bmBKUMVD2mdVgJoEQa337n/Mk+5tItbj
lVs8GFNLXXHk7hJioi4/X8pKqqCzCNBxXAr8aMAG+8ZKUdPmtZ1KhJ8xdp91K4ErkhlMi0STLVWc
se5ffr5EprmrYPmxJXm3ZMCG23cc21RaW6tnclidDZlEqP360gn7ro+IOXDaYgOIoXctKwqUGzmX
c7Yzkm/wDPcc9TYndQ5NKUm8LJ7zWXln5SoPZ4mVhIUlER3HewQf/QGJ9UtvMkUX2gx/Vnbbum2s
YBpwSta1+7sbilddlh5vGWkzxaARpZd8zINnIJthPCi0ipAIPUXkhK3fqUz9VGXiVM01+l6gutVs
DyMeeGDAuWS+YSpBotTP/mbO7x/tZEGmtxo7jEQZFnMtroZMb0C2VvZo9Fcr9QAyKEINMqP6oMa7
xjVa7wxS5Jgkl12K3rifkjYg0AGxoGSfbLBCerbcqSbqNlS6cZ2p6M58ao9e80Wz+Vfqd/MuEcjR
oXlxhwtaGf38YLN9Im3CWTbEgP1mxzZNdMSqcaL6oKZU7eJI0xAjASu1kwssVHMzpe0j5iMgNfCE
SH4RQ9Sv5nZZl+UdHR/L11lDBdfQqJ3vuT6/R1d1W9Uad+genDhNEE0xAtsGDVdG12qAd/PfzGgz
sueBBlMJJkRsEMpehHROgjq8kldNILoEB85521nfJd3Hue1+UtiKLJD9sLTi+rkjq+gKBXtmViPi
OgPnQRfFaN0Zx8i0PmmDfkx74lIX5lsPOSFBSVbo9mWC7+DRZ6D3y+SPm5FV4Bloqfy01ZAnUxQv
eBjPBiBFV2vrjjiN3kmTm6gvxM+8JGMfEFPebo2sG3aVnRzrjJCT2niu04EcHyTrWGz1V9MjK3kq
DBRTHgbCYW6308z1x9tshHp2KljGDqVyxNr093VpvVtD/ZXkqNEtU+0YN0NHJx6h68drOjHFeG3r
/bF97pKk0IetlbsJtqzflUJV71edWrXlXdWcjWFhNE9+jbp2aPnhzShjU21+R9IwEEL3ZzIIKyGO
pEYRr6909NaPuSSSyoX3IBc4Q1mYC5TRrbo5cRMfR54arHpJmAsNhdZE/61iG5DlgxvHb1qG5MCe
J6qex9bf2dKsN3hC97afbe2u+UuskCLjL8ufW9AwXrFp5+56gmLxgR4remlpc4/45JarQe0JyZXL
mSf8AUE+VWzlIJhX9BIkNRIrGS3pw4TMFiwYFzCi2wwegajAG8yk9syrjNVhWM4xiPTF5ekICc56
0jOPUZAOXiSb1Namhf8ILgc+dP9VO8RtiIjhSoDmvC8046zRwQ6PNK38vtYe4DxYxEf5qYou2y1V
C2vYSsxoZlTekFUTKTBxV5miI4lwMEla0bSNPy/DPomXI+a3beNH5S5iRm9zI+cNQuUsRubScsTE
MxUFbkSl+Qe0ufCeMYkOBiEMrErzdBjmLjtqZV/tLLxY55mC81bTFHzMYt4qQ+kh1Q7aU9oqFcBw
k5sniFrrlAyMGVUITWwfVWeqBzcbECcBaMcxZgNxqNKKu0zcH+NYJ8CZrSqq7Bf0cLg6uYYNhs7P
xB4wWplD9uJ3B2WQZ1IbqnwEicnXfBrlLVJeCTRUnygdZC/wmPF9hfMqnQf0yZORHQn/hBkXibEv
OqYGSK73zptV2MxUD91VsVvXGc0LmcDJhvS2/mb1Vbpusa0+ok4kIyTKMIa45XM0UpmdjDPpxBYS
Xy03zZWvp/INjSxjik1uyFzYN+yH5YF1fqtM1X27i70ru9T5cqKBP8VkHgG8nhYczoFp/op1NdFJ
4S+bjhY3hPSFcVMDoDR9Gx/LJP8SteO9yYypZ/L1+jVDykqvc6pCL7KiLXNEHELIi8dFlBJnkppu
metRLVB1B8+U5bG065JowIxfoJq17Rn8F31NV6h0z9K97pto3Dc2dhqdc7SMsFfQWr8cxnFaDvpU
fdd244MH1svx54uj71RbkANuF89dxV2vhvoe8FKX7DRVPN5nE1BjYfGgpyYxUoTn+SImO6G8pDT6
HkF1/vOX//hnyrH/iHrMNz//RjdPC6k19dlH0wBRTn3agarADEQqaCXgkyez8VgjuD2W9y+VdJp9
UTthlwoYcExJoReb1dHVuuqoo9uoVwvxIKvSyY0NQHfCc4u9BmrAqWW07xOeXZvkTp76T61BKmIo
l3wTfnhl6a9lVXi7+v6/lsnGbqjbIhgzaVs7zbbbHW3u28SspqO8f0lkoR988bSYhc+iavmHn18x
TPoHTJqwL0L8oaGkOP58Qj+/+vneKZz2zL/0H/8fdr2SQ5PMGwqQUrrhy+SY6FF87JcxOQp2K8Dz
wWbB7iF/bQuIO/5qnUZtAPOBEQw9Pv78qqnKJfDSBqFC94xQSp5GTaywY0Jid5/egD8Kra1gHhPY
h4bJPRUWU7bX2/3W0J2XSOgUCE/Rmk7qF+H6JjkRKmWrN1HklanRUmzNKiRrLz39fCnuwGI6uUFn
cG7aJBIeZwHm7mXV0YFK9+z0LPDVrGzNJbnpvviLUV9HbbOcKpMAVpbQqjLosG6IanUbiVXXY/x1
PEJ0Rwi0re4k34krnVNfM7P+/Cpp5GoYDADpuE2DRGq/oxK9FibbOyjlTsbBgQP6N6LOrClSJtqi
v4gIhmR6rXmwSstZX4huWxNI5imBX38XfjfufTFs27bLAjLznLP32kwMYwZ5yWIW8ZNrwYUE0kU+
uzd2N1pxTJQCYIL0MoqOhz9BrqSji5X7AMBsYC+ZIb8CNV9d2OX7EtOage5yjReWom/o7pzMonEk
omCvEGUyhjG8R7/DFKprhiqth0MobtClq47jvTv/naSV0fRosovQclf0rTzRgOjvOibV+7GNYJnV
p5yacCuT4AcCqXOEgbkuO2vfzR6vKa4ypl1msxdW7e589uGPwqvPylKQ2EyHQISYjlWvW3RFZVnw
F2BAk9Ghuy2S8wRR4H3q/+KHdF99ty0vYNoEVUKBaVIH7tmrFTRIyHLU15a/ZsCq3zs5UN8Z9TOK
aO/aVzbSR1sM75jc5u2c5MA4ylW5fCcWwN3sDlKS3E2v1iuj77SP32Ag9h8d2P61E/RoGMrxXsTZ
fJhllu3oTuKbru17BY6HGZmBTsbx7hx7NB5QYNKgnMs/TerRhJqaM31nG33a+JEwHN+RR9uewOj1
GHF9RviD/SaiVzcf7L9Jzak80To5Bpq2rQmYGjcZha1dQFLgJH0XcXo7BCnmmGJxHeQqKO/brO3W
Zlf3X2J+txvvNSZF4zUFhQUG7t3xspZVy+XgINTBant6aBjX0FsNajMYKYcxVO3IA/aFlH/bNlY0
PQqeFk2hU1oQ63BYZOZMHjHLfxL0bHsLpRch6qXpzfExViynJqLc15Ht0+JcPpnldppNctMBnDip
YZ3LDCRNg9FESp18ZveWH+i/apGvS1DpjGvn+KEbcZWCngpviJ4IFQz8c+NN1tM8IFDXi+Zi5J2f
503pYdHVSXD2JaCWJMDaVzXtjcEAgjengnpeQvKsLPwHSRPalzQu3HUIrOBvFiYbN53LD127UBVE
ZB0RJ5Hp1HaUwE327Qdp/9cbM+6FcY62UxPipO24ehN+XryPNv5YN9B7Gdm4M/JpR59Tr2c6JTcd
m0e2kPIlRcJ/1vhyNn7d5599b0G+am6w9jOsusZeeDk3XFv80fFbADsAzc9s/47k2RCXPzu+om/l
/n6kp9qd2CtqKl35LkQEzJoNKMMPcPr9kNdkxuK82+eGsunlB8iH/++z36/1zfA+xHOw7rvxhUlK
eIEaqu64jdejXUSXYfnw+/XfzwZRmBT+ut2Rf80QQNRy//sXYWoVF5Gc1OSkdxSfcF+naMO2tCSn
BxIm7aqm6cx9Go+70irp12aQlTzZXqc+CDcz7T/Efdk5cmtxigVzWRuAEoNCRFeOK0zOYWN+RUuW
XzPdbblYj8OQdvvfL2fL37llz1C1G9HhdSN1K3Xb79cT3+ffLN+hls+Kqnmbh/5BuVW7FRUG698P
M2hazpSBmli3OdKl1M01VlibX6Bs3jA2D1fXm4ar7sv//SyQnbeprLBfB/G7quOb6ZuaM5I7HNrA
vg5mSxuHI/MOxziIbNvYqwpvbgMWYU/ihPFU2G4Gswt4bwcToflhfCKOtdU/TELtEU2AuMzdK81Q
8mD8bGc59nDjrBU9QKff93lEWxbzxjkRiIk6YIK0Cs1071rVsBkHzuypStNrvkzEIvHQ0RQUA7bY
NGQibU9CP3eWyQzdMW+A8cenynioSuszYiqNd8w69sySURU/obsFVg2Tautl48HT83iNDA24q/mU
Nj4gYE/coFViPWe6ETd3sjeOUUVoLFN5LOMouAfmTmmbPhiN95h7bXUqNG6WxkTEOjZMnKwMYG+m
HOyuOkufXS/Mz5YXMp+i27v3DV1sZDCmz1jzBlAdCKaaVVHl1Vmm0Q/lQnOUM48PYCpPV+KU6TLB
ibg2K7bfYBqYJfY+zXBmiX2fryVhDr1tiLcKvfzGa9P5mkSmRyarKajT0x1dZXS29UjLoVDTNXHQ
FCl7+uN2lnUz4yWywLIBPPP8dpbxJyxG2OVwBnrToS+S2zfOHoSToCNDV0gT32LcNXQGVPCmbl77
xEMDJuuNi1R55wz4FwiFcdPqpw4idH70H19Uq4qt9v3xUhTuwCiDaaDQN5gS9VPaJZ+kCoMMlmox
uefW3ojWQTMN30NNQ0nh9j7ng4BBkCcKF0S9ZrbunAZwjrehWryznOtPzeLMbGn5rL0odE/l5Nbv
IepUBXnhNXfr7mDia1AzeAa3OmPHl3uEE822BLT15DrHqh/1NmxA2DM9t29Z0/XHxOEgZTEF2gPe
+zHq/gPqBGfWySm3MlM7MTCadLISShsk9KAdqzsb3uPVcphhQvcGn+a395nXteCbeWV5rtn4DW/c
SsO/ta6uTq5uAA7Bt10Xbvo0Bk6K69vQKwuPAw2jst0EdSWYukdiUWqLK2Ow6ZrBBfK3gbbjM4oH
eLrJtjEX83L11Op+umi7Ma/aGrxDZM+fv39KVeUgPzH/5J49X/vlGwbXDNCz5Q1zPL6GesKGfyhW
aTV2AH0KVHLrrieUrBvRxkwIjof+VSwia8IRMybWRsgIN6icK6Y7f81x4MPNsG/5QTNsIpiYYPmX
DB5ekEicf05cMoOesJobMC6sVLCUQ+uKkyUAQWfojovmkuVjd+UM1F290e94MKndPffYRlV0BLRC
jE3EMZfiSRGe1uA9n6XFHd3L4zh67xbnUo/uN96U6szZkHN3YtZX36nqax7k9g5i64si7BlGrXcv
S++5bYc9IuR8A4uBF9UWD+XinuRw5O1Np2yu/lx1VE30QrGdnJ1cn+26ojoPjY9kGL+DmZlxr7y3
UAtoGfSkY8vFEu7mNPM0+quZjmJfuovzdE4plpXPY4Mdv11guEOG9nBEv4mRv8mubrRshW5uXVHz
QAHwJn03taB9h/rto4ECfs16u0ZUXYQPUaefzYRmgT3WzW7MWHA9w+XJ63W9GztNf9BU4dEip3lO
lPkWVM95UtWvGD08TP5pYX5rsN1vxDNkB8eYIXaCIpgqPbx50CLI4ooETmrqcuHO+lhF02ki9+vR
IE/lkZsG24w73vUm3oZY9/mpKhjUtgnDnooMdHYAoEassUzHIww+jgFxde79V8y4a2MuihcpxHTf
9eU/vFzjK88gP9zce0Pj41pSwVsVBDYIkCC+0GzCxOi34uzE667uureQjsjFHNFUhb0ZY3Kcd6YT
57sZgc/ekE0KC5+Od4D4xhrHfm2hVH0y62Tf4zkB/BG4NJ1pbnYJoqtUp9bJMjFX6wRSUp/k86kB
HvxO6x1CHy3eTIvgXDI4uA4aPT8xAdm70viEgplZQRhT/bMJB6g/zY9UOM1D0UTukx5tdPsTZBBZ
v8Q1+10fx+dA2AHhHZqyPmmhpsrq3CYdUwCRphdMUvFkitfG2v9em9xtwUDxnwNVAgTglO5ZemiS
VNTrDYe9fCVohW1GIlHf4PkuDs5xmctbIIWb4VbX1dM0ukvCFA2nIOgPfgEQymi5NFGT93eoBX6I
QUeSulytMInyR4KxQRuQ7ZWwHdy1Q+sd4kq95jbIBM+b1bucAJUPy8we/+8prZPsbbCfZ6xC70Cw
XISKw7mv25ISIHTePJ+tnLf/yIkB+Xs76fd8rtfCCKKXVhb23onTf3j9ltq3iN8Zq1hbyp1oP8++
cxJd4+OpN5/cCYJtC5ZzS1ZBQVkEBku8zIFj8NLTAI1yVGzDUr16NdzT0TLj96VigO0l8rvfnxzb
JxsH/tFtUNxBTMiWa4l21/c6wk3pxUGnWxjSLZGdNo+bRECVN69GLrMbnnnvkOUoD8Peu1gdT7XF
lONos6DghbMhP/XxNh368r1Xs7sqVbseDfQF1uzgHB6jD6Jm9IPtfklrdO9rsQCHYnnBcI0Opa38
t9jiGyuDdcAAb7mfnKl+rxTRObUI0Np2u2Fmku20xqcma+y9mkGkkwO1w5zULeyt7N1leNr63RlB
13SjIurxjuv8kPvBp2wPBY6M22z331kpMVkpjEyuFX4pbHBJFnhEoCQ/o6EffAYNj+R182IH+49o
GnmhLwLhW4Gg9XsQtMuh953a6SVreAY71NjAtoebRUOwweX+ToK7sZv77DnKwUqj98S5ZDv3bVqL
R98dLk1B6Hhnp9+/r7oZ/vTs29sp5lZoA/NZzmZ/I6DgonwWnWm57YOyrh4wN395VTW9o0Ye4OFu
XQHMPUkK4z3pxr2YYSvMiO32uQgndj6YCVXqtO8g7mfshtqgOxit/Hp2efOYvrdz+VyGFH4i4Whq
sf8ytuPlp677HShwcTSWxyOQSnDffa2vipvWro3b4A/2fRGF4qIF3u7SZAHQnmp3DYXwRnCGPbKL
WjvhluWengSd9uktCeLwTPMLytssWAW0fHEms1rHGJjvEK7ke1DKAGwY/uSeNt4aSVgASLl+PZvc
9wZTZ6Yy1V3rg+ualleH5ce4BxkS3DFpe8Ds+JiOlfUuUe/vOaGgRxa++Y489oXFHmULNfJhTqdy
cXq+Qh0d35vSwbDexA801GNEqpP9HsXZU1SO0e13C8kjNoF4KP9ZOWZFRnH4olBSrdkc2K0G9Mz0
s5n9FA73UpMcTI3an4OC3E9dh0qOTZSyCCLectXcmTG8GRjNcTIxQsK2ytivxYaOWf0C2MK7SCpK
Qvqm7j3g6dxiKGFHt+fkmNki2yoIx36STK8WCQbnoamzTdE5O4/eytNYfIuGMsSK48/WBRn++8sA
tq2HVdsHIBjbojm6JQUSHojfl6OIL0LOBlcidu/qhCa30/5lFaOtId5Lw0+PiK8B2iJj5Mj2McXm
mgbwJVVC3vK0eSDXvT6PafAxh08ZGOujm1AQVTQvthhs3UNquveQSvIHz+qeOmG3kIAJPyKO4ZUG
jX4xBvrmcjDuRxedKlfUu4UzILw0rAh0ktkrPYWNXZbTpxPXi5qwiO6mXagmxAAu7gm7yOb3lASG
dEzjwxDM8XGOgoeplyMk4eYr6SXpSthax9b47hSmT1ex00EcO5WeNe6714DDPA1Yc0T34A/HIJKL
+C3fNFZWv0dG9ERPrPlBmMgoCUVnkObR04z7ZqVGP3/JQq7J5MHW91riCRuHh3Ouqk0NSf/a6hhl
VQLdtmuMhwyDB2SkeN8lInxu/OGJjB3/J1CfjW/zAM1d+NRn2VPiJOVOEWR7sBcOeApi6s4CML0K
Msa7DK6Z1CUBIqJhXqtBV+vEj+t91lfVjfp1Xnd4JG9kVr3GdfbQm0H+44LrmGq/+OsbBAxABEVN
l7TJ0akY1HiMSi9lHIQHnzISW4oA8Tj791oO3hp016n2p/TZJtvCFg4yEDd74gyMUK4vv0oeoJXO
rUvAaPKWVBmsXTsFAo+wgvnPgBEMZiWdfXUBoYKZs1tY8JZNoE9KalAhB/WJc/EBr4VDfzRj5SlR
zzVWy+H+xgowfliOgTDQG+WTaAxvi0Ssv1SaC9UbaHzpoXusA1Jcgkr4uBG64TERgmtJBgfRqgAy
mXIhhRJtwdACER9VtBGUeGvm6h+d9uHbbcxvO6jztzro8g3mhZe5zvVp6pIIvrmTnzqwzpd8ccH6
WCUglTNbaecWlEUIrhyW3ynubObc/OtZtsvv0df32WjEf2qLmZwqFOwbX5hHMyvdjTYAxGECD/fu
aFmn2uVYGU8c6+q8FLtmykZ2pwTJjcNW5s/qj+OSIaPtMTvkLEvQfmkqbRsbV9d/fy5qrfbDCI5G
cVC9mGUvz/SB9yz3/GnyIX/xxMLpkMreKidNrsqKHupNCo34WAyzPIwi+cdTHl5+P3AfRRe43oTm
4HCnXAX2hCoSuVQ8GRcQ7ThwoIvTlUiAeAPGi/3Ov0DWw7MKctXn6JYe9ZiKU8sizLc1nOuNMr8K
YumgDuIPr1Uws2bi2+2sbrFV87r/+2JqPSv6tneEVqY4DwKGr5l3iUO2K1AxRUGBx8oSGzC++jmv
/vt9mPIn1z4HUjL0LwAUcAYasbFNbToVg0mXySIBEodojBALHUF2tfKUksZDCTo0QFelYtdCI4lC
SI7l9fezjGhc9KDdj2Bou83R2yPOMtT1vx+/fBa1uJyi0CRgh11uKkMcyjENlMEs//dDkfCO5w0b
cGfaH0jPJPGgmLeJmnhpuWq7Ponr04ySjLwn198Yc8YIq/eQWrQFAqrK5QjfpCfiLJCcdNZ9OVvE
2VAVnYo2Kf77gOcT1gjnwfU8drROsNlZKUco6kDKyAQdOW0siLbaQKRMW+b0+8HSzqsIamObLF8S
E7YG7hv8tkGHCdSJ1mVlyLNNsIMDB2cviGE9jNmwTTOnNrfBYDzIrGQyGHv65AGMqys/P45Xp5aY
VUAKrNwg/SeKOMWHcsgXi3ti1PjcI4Rgv2L5gIQLHDiwrQGgWznZXbXHyIieHQNKwkk4wtZvjIqn
kwsqdYc49rn16l3BQJ0hM/aXNuj0hmOzs/K0+5J34z83mPq1SBZgZE6ZILnYujbWE9fuNFbVv8yj
uYgavcEYu0dutLUrHNZY3+xDSvOYpak+ha18jWQsOQ/UkuOG6ZB4oJDqxPWRlFa82pWhNvBgmxPv
lL+puCp2Me5gFnW7mBZfzpsR2RFuHVDDLHA54IMWlYxp5cXp97OSSN4tusflyjNkFrEKl/yTnQE0
fid1ekN5WZ8C4qx3QxDcWt3gUEfxjpfdO/D8rljk8yPK9m5BPwgLzVW4hLxYVrA2EP6B8Ukxii6X
H3Y8yLhRQsiDiXgizOsPpnKIvkhlTmOcQGVtgAzRcThntYQM5c8vv9dJt/4OTm+073z1UIgUCAJT
4b3P4d9xzJSWWfJnJKNnNdwm30hP3bitfGIWTWEhinTkWXaRPoE9MBAnYSZOZR4dWDwWo6KPBqPz
LNpXbps8j9Jy1j4YwEPbcaRyDcs+MO0TB9myinP/prigXaiswywuIRq32UxP2hbkzoXCht7AQDMl
NIQLMuFm4EHKgseJLsZWBSG0h3o6Wb5D4Rah0KsKAFtLp/33s9qwGOgOZCz4XbfFrP1Nl55Qknqi
poIoK30qC34yFr7MWLklOsjffwego4Y0T7Da6PFsEO6xm62hxxRd0QxMomPjjwgeKhwZ6G/h62IV
d+Zj4ff/Xd9Rol9Lk+4ls+z6ZLvje0kQyq5RIHPzMN92Qf+so+pJKQbXotLmxpUd/et8JPCp2BZh
92LkBObUZvPqjS2qfA0ctKlwgzkM2O0oitcshuaKurFbg7LI9r1j3GjOlne9ctDn20zMmAc2az9p
qhvitLMaSxNXGPSKLEvGlZIlJUqYbzIPLRQPN4cXSr46RLVvgu202xZIQeEB8qiNZycdnnBzm1tT
OfdpcuAQg0Vn4piVsfVyn7grHSn/Ig15b/cTG0scybWz5IO4NvD7DFPRmiIC8Jt2uoNhsBuaHFlZ
8vyzaWZgWnp572bVpcDDceL23qYhDyuoTBJegyi7VEQ/ryyJUREv54nImw11THuRokSQ1MFgG9rs
sCgkHGpS6i9CFEp3PDcNxZljgdj7FHrcOxLLdpCLRzYvaxWDL1j3vbnAZGPB9cekrHP3RDxVuNKm
gDZbJOI85ud+IJ/as8QLcuBrn2i1xUqDBcbrt6hShnXuZ/rRgFtuzrlDb9j0D44ffllQaZQa6m89
6+cpHPqNL2p1UhAS6R4hiqrBZazcBlWWBusFB8LuDst/4VLnY1f34Lkt6Lw6RWvCdfpo9J8RxQHb
HRoAX2aPCgEUHoaLTVG3b90XmFCbSJFp4vhfqYRe4pGTw05hE45hIM2xNRexmz9SeNb73pypWsuh
OP3/hzlgm4LryUQjxhoDoQoIudgbo6sP5DXSpiOaRublFlUDVu4Spszaoem57gaWI0xxaqO98HcX
nnZQbJ8QF/F8uTeGzNPGHUSFzIc9sQN9DQadFS11o3xNeTquB6fUCHPA7zrGiUNxfOhYUquWPxXL
h9qC7iybeh805Nj52CwDfjk/dbpNkFYDN1LPIbRN900bHvM+IWo0ybl4E152JQp01uhRJ/Ry+LT9
PbMsSVPb/honrbedrONFtG0yLAHsXYJYJKCIhI6pOnME99aBZzfr35+HNjjjPobkodPFdFfAMqH2
IbdlzpIVC2uEEZ/7Jg8b1Fkdi38CNhvRvfhHxEW8ijP7xZqmr66ngUX3+GPm2EvQSHnra8faByk6
LX9kWctx4/3+JBsxI2rEOtmiLX+GbojBME7auyzMEcSHHWxJRWu3Dr1b5CHfJKz5JUxHLM7YMSjV
Rm9nh/pP29IDSN1Ob9Nq9g5QkI9+gFHYHdAezxPngBUFb3T2MEnp1E4wyBhfOirpGTTTc1eglFM4
PyDuxy+0uZjKLB9kYUa7VPnPptOm28idG45kz0GetKe4/IrQ9e4Q9uC4XJzYiT1N598PNZMELgaH
0CVgM/USCNTdp84jm6gr96PshhcGXsV+kGrDwmoeixSfXx5249kyAWlr9CzwMs8WsnhwkIi3U2AA
vhmj3qaBcJwMRGuOGolMHRF1Tu3JbrEiCQVGA9calGLHuGsL/KaRLw/EAkxDhp04lg+ZOhnG+BrA
5PHMOjgYJnSWDMb+To9GsbJrjtqN5buIAsMNW6+358yjTyN1R2zh1eA3f0OVjDaIeSkAuZEZw2De
Q6CAEDgBkmxjZjmFzsH3dcg4e+rjvKS5HXq4SM3y3tb5yLXlaEl/7Ce3Fc2ZVtB+KCluK6sN7gg3
yM6zP8UbLzQu86yz59B+Vj5yLpUGLnoQp7mvin0ayVua1tb7PFAPQXyNX8ECLxlNLFODOQDeR4OH
Nd5FygH1YoO6yaYFfFe1s7Wf0VvFXq5XvcLI6XXBp9c36mzFHu8WlL4NQ16QqPiSkxq/QJV9mbyh
0FnHJwgNcIei4OZl+p9tsI00hrsinUrdFWX1Z9J2eJLj8PEF94NsWVnNoKCITCQCi/8uGWAshuc5
c429lat/lKZsu0TADEriLzGtB3oyH7ndNqTifgc1rO3MSON9k4PBZ8Hjluc2SK0h2eggDlaG19A9
t8b6XsVusRq9D+GBpJkT0z1o31yyJWg0Z4Sr9bmfHJMOZoqW9f2c/RBMlRzQh/6bsa3fTRZH8Qrd
LvDUHwMu9X6YRLOyDHci65XBpUavBiiSE9S6pP5Hl8mkQmUMVFRwjwSAXDVpAMwWtHiq5MIGTL8B
CctWkf9yVpWNQIft7NwMn4XMWFWnAWGxV6L4N3vwvQ5m6qxR4QEkp95V9YMWr3NpzNeKjMRi9MQu
58pr1083YmBm3kjUxRlWh3T6w1Dsr0jwfJMPFxyhNK7bPPgHRzbc4f5AIONltd4ScYVPR2c4CzAY
5RgKtpJylQ7O4m7zCMdqTGwTRgVyw4kAiY3VL475lCU4racJqIM35BeZ97gV4gBOFlR7x3FrSneu
LVkrGMKcMLoiQDGJMbCfPX/onnWONqFStKasuNsj2kF/0TbHLvMQwDX5gxrMr6wr+wO0ckkCMKt1
332HNFI2zOGbAwk/sAXWrvJD7GI520rk/CvisGeWbL1SIFz6dFZXCpe1GeA8lyFpFlXXLn78kkSM
yH7ydUJoBnkdLs6R7WSOp4gMVqyntty1bvOvJrVwT7djY4wp4Xdj5yACNfey7jJOw8TTDnnxJRMb
2C4mzPUM03mjAjNez0V5wUqgLkC8aNfw4uJudrZBgUzHJQxpI+Jggs2QfSciys6GdL5ENBfQWto7
rLv0YJxw2xrzuT+4rfimJZ+u7J6+PCOicqZBryRm8TZhaw94i8G40VHNs3DtLi4Os30eNbkvdmlh
nplIYKzRxUBocrGEwLIQhMatwGoP8nscx+qe95b/GidAZ6XNvmNBM3rrkYeJppHId5hqGza0bjPl
dryCEAWnsgpuRLB+ZVPJE5xiFhdRGK3jtL0aTeKuu9Z6Ib5r4Ep5FZoLE1k/h9fYKJ+6YfgRQ39C
4rSqo7hYewOEilpam4GDLinICDgmp74ZeXSxY0twPocKBjdjTVsuIq7b+TulAcFcpVipxBPUsdNe
jfBYo1o4xAzD54jBQW3k4ibpmJntTB3fHANrsCiuhd2doR8D9HJ6f+uGzW0iPnihCatVIGPm4VIW
6zCCUpt2qLR52ImLMkGygWzAQuLeWjzoh85zf3xhbNo8QeOowxj0KV7J4aMqiKxDYrPHKB3se4Yu
4Ic2vE7AHAXmk4Dh2H7K9XdInOPFCWEB145xkEXx3pWKkIUOaIODrQrs+yrlttxAh6bH7zsrBuVk
zlklk34xbygNEbA01RH51XpsrJrkwQKCb6tngm3GVdORLULqbzokqL69nwFT4X1iwdWIHXXo5+qq
O888BMRN9PP0waEEVF5zQ2+04K8RCxQG0Wopo8UN69LaR6S8boVG+UVtnedGx1qCwnKKW9w4jNa2
QUUjcaRHuppHz9pgiyhJ1xxNLJgKJFXvGvmFCAtSQeAZSH8kjcQjM22gRIgV5masw29JApm+6lxu
Po5N+QwVoSnyZ0gdkBUlwlatj7lZzGjhEJXFIb79QnJGSUn7aof3KYUIGKaPjJEbrCcws/scy9no
Aw73UmddBjAJK1g1wVk17avbkHBN82kTLf5rZTb1hhnaPUT+feDr40CrFvwyk6cBhj5t91seBp8q
nj99m3QMfy5tpCopjx85gOt4o2VFGS56wDO1B3imfjIgMexoEZfriMQyXXf3cz2WeCKQBNQ8vbD1
BtLIBo5Z5G8T0wzr4cQMflmQADWHOJZKN/IOhWGVp8bwGSHgnNpkdklyMgkY+7yL3f3/N48wdb3H
EFpwfHBMjijjsRlo89QU7jfR2BTSJXYMYfZ0Cuz5hh3P2JixvC/mikcPax0dGDAnfhwif52NgVNg
/ZSTV+bNYXXuiBkh0sMEE2f37C998u33ARI4vL9C2JsiG61TkGffFnHvcNTnbYYzauNj3lZT326d
pkXZGQQ/qJqiKyoKFvBkSD4rx2DDO7XgG17DTL73bvbH6/yjHtzpRn4aiykP2l9zrK1LKlZEwroH
ZC944ZYFYYrJdhIx4VL0mjgMhXX1KHcdQDldhR8hmufXimUGz2+3cnstHvE9fFG8RSv+Lj5XrWnR
3WT/7zEl3ecQ2y2vfHbaGg7OMAS435uYIMd+Zw41NojQsO6nUjwzcvxbNeF7mMMAxa9IVRfFYXYe
uyjdq954nHWH8yamWJ5cyOs4m1dGOhJcNFVHshHxuIXMeU3avxsvlerA24kgx6s4TwOp8YW+J38a
q54pL37VyH2KjaLDa1xZ+Yel0ocxL2igQM32kZenQYQYK3PifW27+XsgEbNyzFcOLprE9PCFhQ9x
afww6z6ESoSryuNxHvr0ISSDAdu1IAOk5BulhaWLGExrbQTHmayefYP72NW80T62GGgMSHxwVC1F
UIj1oenPOG66PZwHNqZmP1UzQCduqW4kuVlq56XjjEDQhyZ7DAiKlag3RBgjmQ2E/3oazoOMo0MW
EqDHNaS/QT7nxhwXzg6ej9IH94/wHdGNDq1jG4K/YtyVU8Vl9YaSattmDruMSaQXYQRra+DsbVJ2
rF3I6EnpNIew6nc9qQGMkO5krfITonSy5O87W1dMR0wC6dVg4eNFV+ZkZBDljljlaNHWCDZuo2R2
Dzt/3yoL1qPGpLTcyarF6ZNU7PPNxkffTiELEoWmFq+T9TNTodjS7TsMjoWEqJ65ec+18ZhnWh2l
1d8kR/JVnwYHouhpWCv/046+ao8CbPCBcDmY+OPOZ7a+LI4W5qSR+dIW5OO9peZ/o1mNmxqLXGyS
kkQo/E+7pLiSAU4DaxvJCcGem9AXYmQV4ZQpqO8gEpK3vLNj/8FqqnE1B8PJQRxeduGP4zHIdW/J
JB5d+h+bYADvNhd/TQLcPf+uib+7BMlvjoRl3/QyPpJC9NhLn1+bEBv0CKo4/HIlQuAGFvT50qiO
oBY2fTwM8O796ogW4F8lscFxLa9o7lyUfjJ9DghhxCZqxJuaPJSrg766laH9ZqLV3k0J2upehe5D
Cb4TTyKPt6Hb4hz1+AHm8pHIT/F3NglJdHDf32fVpM5o1kJwISRO2Y7FITHDpNPo6BAlHN7mDC1Y
wX8ZOkV9XzB7tHqTDGMA9Aj3xI6hMpQb59GEUVRCAEc2zjSyyW5Yve9G+noOV3gQmIfKlI4pQuVy
zW3uAiiDyPbkYhGMOEeYYfNEHBV20wlQe7rYtxZZddrST0FM5omliaxfsKmi5zTsP+Y26ewXEY6s
k+SMmQN+GMbm8M+Rw4vscVcWRDp5tEqkQK+j5p4D8oh3HNc2reD6dfYCOi6ty2OBXYGyjd50pJJV
t7xAoOCUWvklm5OH1B18fhmA7y6A1F05NowXxPwh55bsJdMg6Syy6PNlvXcMXHVRDGXXlZdMHDhj
667q6nWWi/ogp/ZsWtGdX1FT+B7El2EoYTAnM1TEKp5WZZXS5ppoN0AGpPORBOIQYHxeSUMjAxC0
OiQcp05eRmV9tFUNNYrxZ+C/oJeltqvwTiZ/pUWuE6SwgLTx5u8UPGkr//T/h7szWY4bS7P0q5Tl
uhF9cTEvshY+j3QnnZO4gZEiiXm4mIGn7w+K7KqItLQoy2X3hhYyhSQ6CFz8wznfSa1vpqiUuRZZ
GDrlTmolb76OxZBYp0TqvM+NWXEzN7u9P6Ur7vetGQlvUdQfYdkeMu2mKDGZWA/jzq6dN7T5x8AD
ny8QaQK/4YxDNY+uG5BrWJrtGrdrs49M+UOW2cWscNDjqlszqOgXmaKNSd34yQ3DE+S2vesMD5lT
Ht5aTRdIXvuBW5cDtdbRsHmq7udRQo/U4sEIPPaEk9okSNsXgeGfK6rDtZ9gNvPJgNmHlXdXN5aN
XwjpLxO/cG2NGYYY3hmBJIKOs8wrS5DRAcRDZe55osudb/ZbF0oD5lTnPumJAqJaQV3HAKSoguOQ
j9mmtcUnb8OY6ZpXrYFAVVuRlnI5A7xWGdzvU6uLj8kmyioyKm3LvBfWFbqiOfI2WEUJfoQ+107C
MZOVaLkgLGC9bTm620Cn43I89KMimXPmvOHoGDHTADPfhIGfrJoWYg+0fPbpl8yo30BMQj6jNCSa
Ddho3de3mq1MhVxwTUhJRlnUbaoOK02NpRTiG6KVqIGLkR8j6yT9e9+qXycrJyE2z7yjGfxgFso2
l7KZLIvg6DT1T7fp1miLy/0wqnaz9AXv8swRzYvfATuDelY0w9x7A/TVFVgHJ0FWx9kxzfEEwhPy
QYbmcy8ammyGoKasntK+7vd5H+1U0V+q1nx1M1Xs9EK3lmryd7EOYj/3MoKT0ESb40AutX1KA4h3
SYUulElglvn1HhEA1g4rLnZW1ZlLC1x6P7I1I3j7HDbDgQ3YQhXOXiTAESttQ3yMuyRJdFw1RsUc
WzQwRsnW5UzDE5jIPQZF5ty0EaIprXsdcIZpbaEDA3xLOnYevf9I5FxGnEN7pvx67YefVcdLt0zT
aRv0PZSXZiNAoSyRYNjosM3jhMIAGWO5s/GO2zHOo8CSuOKjHJSgau5I7dWoH0iRNGasIuYrMjxP
UzI9mt3WZ5O1QY73wf0lF16cfCsmsqBs/Wuq2fjkcKhyDf2YLehb22TlBSJutNDzev2LvP9vJd3u
1g/rvwy5/f8rnMD6y3CC8/vIlvnrT/EE85/4PZ7AtH4zhLAcTzg69bsnSZL9PeqW3xE6pnGXTACU
VrZFOu7/jbrV5W+2LoXn2aZj4V12+Ptq9prh3/+m6cZvQgiAFZ6jG4jEHeffyScw/pxO4EpD2o6t
G55Nrq4ldJ3vovz5/hDlQf33v+n/S3c0dhGAoenniApUL1aeDMtBOTSeya7pYFjCC33o+vQ5NsFn
Q/1sEkhVKQznpfzRZ1Al6QqIy7IPKDo3bGGNYESc2GxkN25txz2EGc0lwThYZp88HWiNnWTf4Rjf
69I6mXV8xK90XzjYgdqff0iJuP6esfAfeZtdiyhv+HYN0oL/EL0wfzjX1rmGHl881zPn3//Dh2v8
VGct0LuLVh8hwl4F1BWo96cwYpmcGxsmdMtpFac13Xm87Ku3MZhuIRa5LCkPZhU/ab2zG0iVy8J0
a5r6qaYc8K86zlvXnYk97EysmydxrOrLJt1E0NONECuISC9GWV/rtkAu462AxC9AXEaFvfzrTzhn
R/x3tsQ/PqCDv5O0IUQi1j/lFKtKC4LJo37VBzD9MrpC3t/bnEmgn9hqY+1Ii+swAIP963/X/qeA
5F9X1sKL7wqTm9s1idb445UdPCcMpgSzGdjstVUPryoft5k49E14tsbxNDjGcbCHOwTYAJ3CjetY
Z6dOtqL6lJ2+JbZpzSTwELevKYT+aGQTW9j73mhfk0a9WkF0PxHOSPgTA1x/VwLTjI29oHF1SuNR
jd4dmZnehClSL5sfsoWhObboR0LtRe/iI7r5ray1VQgutKrNQyedI9Eza+c0OfDD7orSeGCHNkdx
hBtb2O8yyl6qLLvElrvVfWfTIDwxiYvy7PQioh9/ffHkv7x4hkfbwqXThU1kyR8vnt+ZeokPBA+Q
8VwE1VZv8iMBS8d+YK/ePU8E10WEvKLtQz1O7ZCLI6qjc6aFZIbN/MjqIEkucNu73kSIpG5//f2R
Zv8vbit0CzqnFocCx8Kfv0GUccjvEwo4b1IsVR1oDTz3UNqJRCADrDg25kcrzHsyoJ6klwPT99/o
Kl+DvrsAZjIKfAQifLLExrKm/SRYjVL4Non8aIJwJxsWQT4aADC+lW2+JWT1RPXGTU1gB9MyDZH2
CQYHrrVpEBkE9ng0B8xNVB+NHT4KfUWy3BJN8DKrghkV+xjCzSOx4QnJ+RGqNQASxm99vZOk+hKH
wJY9nR5p1vdoIiEIaT/c1t0EBf7ZWc3oIPLrzj2oJ6FZmzou74YsPdR2dEu42n6jba0Tc7CdLUr4
wvm9SMN9FvzQgCpZtbwjD+KKm2jxoBf2p0UxaUFQH0oaZDS2uukw7cGr0bd7VXR7xOH44rFdWBdX
FFs3SQ523O3pNtjc6h8ITvh1scS5hw5fLNkUAZ059317iWaVPfEN6tWpwEqGxaaIw3On19u+qc/1
JLAG20tyaFaNFS9dvzgV0Xgk13gLmXaN+3aDCY59BPpxFhaHUKfRFbSoDh1W5FE7YG2PxkssB+SU
0yFo6coaff819eUZuPpdZMZb9MZAg2GgM3c+a5H7LpX/Tqed56i8o3uAb6dBZi9Ac7Cxr0TttsgJ
isMAH1vrod8o94j8D5A4uryciJegOqDRQFlR76BbXCJEz4pNuJeeBobbGVO6DLJMjzwsMI3NV9YW
V2Szm4m5ltUTZWwH36wBd376gCRsgyDJfZRdcfWt6kac8Raq3c2ZGb2GuXW6CY6KJe5JR14myO80
Lf6E0bUPeYQchEeIFx4b23yBqhiU5j2m+m0w4QcfMNi11nYc9Y2BFzx3stM0V4eO6TwqZd2BvVxg
vj8BVfrUHPU6YbifpAvBb8bvA9+ZnH1Xv7SmfUdAKQuN/K2W5bUY58zM4E4C2GLKEr+Wax0ytGL9
inKLgFnY2JCJGSoNQJ4cLOL8QHVtXaniZvfwyScG4PYdCod5EwFx7KnEao/D99Gsoo/Gz29qcjdO
ZW2B4j2nNSY1Lu/GbAE0F9maTe2qZpcXTuK5Gc1dobKPeTQqCZl3U3XDb0umWfghTXWfhdpOJv7j
4EUfMbpNNpdrr4k/RGzfKcliLPHfAx/4m92eiTehu9LvK1WSX2jVdwGWm9audjA6EBj79RyNts3c
4la5xl0f+ED5k6fuvW+5H3Mku7mi1vYSEI3MKUZ1RwzyYvK+baW+MlncVN4/5xoNcj/T4DLeq3gk
eW4fUZ899Ec70T5wuiw0PJnDkJ5I8jvXoXNnMYKtM0wzX7YNMbOspL7ojyCgTK95cSPvPombVRRS
UbNk+WU+TnP1WkThZ1hQ3eR+8hRbVcsEgOQ2FBS95T4GBn4IZSSrwsvgyzg7QUhGWvckZutH7KFv
RZie7MK6Y1cJrXxf5cXNaGOE+VI8J6P/mHmkfqQlOALipBESonJBbYjDY4m5hWU068NFJwU6aDyT
ITJdv7JY6hubaGLV5CPHX4Ypnm/XI3ZcudpazWEhvrHSHY9sP8fcirhVCzGBHUXUJ9z0hrFlF3tj
tqileS+Fc4co+Rvs2YYs08eB8SHdzodG2jgE4b3W4NebcmLDyesTcMDlHMGIfhoM30qv42fDtljO
9LuC5j2gn9GMh8keF7Ezkb1BOJTfoWUqb6n5givhNEzVeSgBrxa4Sxz74M9Du6h5NvUM9E+3l3r0
wkr20rUe4j+WZIlJgs7gvow5VOlIrRpH3Veefq59EqjP6HofSoSZUmBeyN4J9aBc1S76WDw67P3Y
XR/JY48Xo4602I3uKiNBZOqtoQpscJ7uoh71qRq3URgRlj3rz3+UNXTdhmeMLDyvH5esox8ijM2T
AU/JSu8lxE3d5NKipFS1frKy8FxG7g7YDL7DLZS1LXLMfVtOuFOHR5naV2IJiAKyNn/9htadf/WC
tilrbSpc03D/qbDNSgxpeTozTTFQ+vWzy0rJ7y45iLupmlZyKBcjU4AWtC7grqU7q/juTfHRa49m
TbhYQD/zv//zV48XfBX/KLXrXzloP4uS6OAgbP7pl//5P3aF26/i7j37qv+ydfx/JrGORoorRNoe
F2j13rz/x1feRM04f8K//+1XYl30/qem0OFP/COzzvzNdoWwPU8aphCuQ1n/e1NI30dMnfQIcbYM
snrlf0fW0fe5HgYhmkFLZyI0d5L/6AnN32jihOE5juWaLnfDv9USWsbcev6hrXDIz6IdtHmSLdJa
LfrWP9d/DIWMKgGQb2bGqfKT9tQRvXN01C7KIMhJ9JdQP8NqlxdmfT1i12yuI5Kxq/s0irRyl8IZ
k307hDH8soQ3hqpxpbtDWK3A9vp3BLjGK61APCOm0q83tWfY66YzGYfFRf4SBTyaTqKiD92XVytF
jr8wFC8rfeKQ6aMmPP360nQyPCXN6O8aYLFtFAHGzz0PAzsj9Il6fxtn5D4mpU8DOkQmb6aOl7XH
9Or46wshw/NpHOXwf9+SxKmfDGUOV1qqT17ew5nVjd2vOrsiITmxQ5QdTXHWOy09NNivl8R17Ugu
0O9H5Yn70u2uQYvCt3ON8WIkfnCWPUtrXwNQW1npLspL4s1hevh7AybiouqRNmu2wbmbryv0bvWm
qLBQo8cAKs6oYOFlyLv8IqQCyLThamkQs8AbnnAuF141XWnu/N+/WMZ8iPX+wR4u9mxYwMTtnZvZ
sPDrl0mFDXBqzrpMpz0W+zsUpPU5/68vnmFGZxoSv9Lqc+HYT4ZRM7nu0uI1smJqksyGEcUCzjYO
Wtx/cmOSaWtYGIQE49qVqfnVO7MEqGAkDAcyS7Zy1L7sxOwPbYRKLMqJxVZ93MFDiMJV5xnWOlAa
C/66PXq2vRycttsaUfrDkujdEstpSAmbgmuA0HrZMQFk6h0Se8uCzd1oYMjufv3XODbgTOMQy8xo
fuWtxzJmtqk2pniwSaeC7wiVJzIXXZ+466q1ms3kMIqA2v5e1fWwzR3j1mhBv9UknqsKBa0Y1YkI
MLYppsltOcTi2ZK4whoeF8A9qrp1vnFGLp7ta8O876q+B8XnRftJsr/M6U11kPpbCtUdOwIbxQvo
YAKY88Ukhp7lRr9tRL0MlQ7+cioRfha4mG0ce3KyNIqdJl4XPd5ss0qX+SAIYa1w/Y19gZ0Opy+a
jFgtQw5oiDDGexQniAD0QCw+AEZRl4qAx6Uh+CGClCD6BGDwxD9ruxP5HPgfWCAHG3YS9cIa0lsX
C3zRsF/GwT7ROdxZGCfDgcXKL+Ub2Q9JYjxXHgRKoB1MvwMKK5DWnpOcEoRMCzMWlDX6qbKLN7OL
L77ATFrucwWDwexEtmT1fWqQlmvUkyuR4aKqDRgI+Sfpw9eOZ4QIqHLJlhT2XOGT/Oz6jJmUv4jN
b9/AS21PabJXiKsJlKedl+DkOIEwnzch9sj2FRb9sqoycDfVgSxpOIXmXWADceqhZqMyIj8HFQ6U
ORSlmrFH+v9ClsQD35O1roT/3bgZ+puehscA0r6MvGMwsD0mTpPdswspsUqYEJXjeG+TqrYdnDpC
KWewuLQiioOufhShl1y90goug/YkkRDdtT2Th6KW6Cm713Zynh1fDevK0X4SeT2OhApYFr0ohhQ0
tpq5LgNYX5dQ8bnisC4IpPee3yAYzO7jMN6K7AVWmcJzjslN6spmCkfYp8MepoMPgrNAmjtBiISX
TvcC5cusK6bPGYanzgkcqMKQB3Rm7prJajmlmAGPkncHJZh1mILhOFr4XAu8vZIBVz7ybxUGQqI7
+Jida2Pd0AssBr3fLloz3Rd+aG90CzVT4fwIG08grENAAGIzGKMWHHSyQ+Z84Ca5KEjTnh62T4lN
AGEGiGDRl4pscXs8OagpxjDirkr9L/J1nyI7u2juU+R3zspmmDYIi81BwMIaNxiG2Ogh/ah93Fcm
zTcmOLw9xCtv8Vsu20ycelAALMS7ceH5sCwh+z/ADzcPGiE3Wym5o4tKcXzYvtqy7VkJVLpotad3
NijtxgrZJLVWwpJehl9F5b8rF3BGJwsKq06nr5YEBfCMm70n1+DGvKs0fIpZxGhLByQZAJ1eEkMJ
0rNBXEC5yMIq95aDYeBnsXTjiOLHxiNSHxTLikNpxRl3kk4yUzgG/OB1E+x0ibQx8cNzlMPw9mqd
WCWUe0Ez7KeZy9mQPMlO8KMysMtVfacvW9fxN6ghDkK/BxsGQMeBJNzVZGAnknjWAho2P8c1dODo
MfBtoDFMDMMe9CO4dcT6BtjpOMXIXu9ig7ytdHBYRdXZE+3jcxLM23D1VqUnna16CH5tUXk54CYH
BkHKhjhizeSFL0XDxsyYzmPpkgLvlD8s8x05JIg11qpUzFFSFDvPRpGVkqCi8Fy3kcNwgj2rnPxk
OUKmWWt+fVEaXmaLiApRyngtqabzSq/vSTPYQJVBQ+lMePwHo7x2KEmI1WShZqRqq4zqNQ7Fpn9H
TP6cZ8JaBXDlPF9ATEq9L9cHrOIan01gkWGGC6Aym72ZvZCPW68VqUIpfy+2+orJGkATt07Gs0DY
TojUWmIWWvaggRaeU9cnRmro2zqAXIaOeLhTxCSY9rfbFWwwo0+zcHrabffKZHJnj9iEhR7RtAwo
2sbu6HktfLVxYTOZXdSh+Rgk7XYcSgIgTEIcxmndtCOdy6QtmiZ7wh+/nHr9rtbd1eA1r9oMA2um
5HGUBsMcVFaM06JtMP7kPBIIktEDdqM3xxjgm2lov/lnRN/f9B5+fWqM7E7jB1FiZ2lDYgBZDA6h
69MOEyKAxmA3olhcFezakLc0A+tl12dcoEXIiXvevIvc7boVAIhPa+gFUVD2S0vw3a+/VVbFx8wS
VxLJXr3D5vKqm/Vbl5oEuY+Emvk1+gUM6QP6Qg3zsTGcHs95IBkRmz2vyIg3huGimy49WSwRas0P
TvRUay1cFVoXFQC8FnXJp9OzYmVW+nWgKOFJBt6F843MhfBjzh/p2GszK9KSaBua5a7NifeSw2HA
Vmk7w3W0eOjEPAoYHhvaJcT7/j71JJQtnk2YoKxlkWUOoDFQJ9NcF2hVFkTpEcRT8fqeOsRCYUdc
Uaryqx4Zr8EAlTTzTJYgPSiX2oTiYiKD8RJgiY3lTg/2UN2i6Q3uyvRJ8hKqAeBgkQ/13XLreI+F
B5E1uee+6crbZNdiG6nZCgTlfVUWAHSHRN5C3gmhGN61HM0R8tkIMn2SHBk6mAtIpS7pdNzGHcKW
afbGzMcrdw/TnZy/AH6Tx/u0+Czh3FHU6dBPp+qQ69a7X8sr5Cnshc5BFPaFj7UCSLSvXSWWI9sO
/6cd4+CwNeMp1p5Z3B7wZ7JznvqbEe4TvRuJo3Sf+yG/ml6PiNJCI+LH8VPjwOV1ijUC9OSHAui1
0IoguCFDRAA1h920TDzodY+9WStA+UgRHYEPJBXWdgryF7vJLgXijq2d4ojCH8E2f93FZEOOXQ44
bsi/i+KnFAqbQg02C7bCuKtNxqhRrzNGqKazzJjLcsbCbIA9FEEBIL/HQmNFJl0c2ACq9UvHtg5i
ABVPFdCtaFaFWbffNEnypg/HorPkMk+5AJj+Lo5B6DCvAm9Vmp3HeMlvUFIC+QsduWVbAuqxilyE
ANzxQ632SBhPlTsvbKW/Uqmb7lCrnUtRuNu6be6jMFU7rR9ffZ+uS008GP3g7JxEfFsydlcStyMr
xh2g8VVdBUAZ4L4BGmGZn9v2NeM1WgF63JWe11+msXmn1dr7DfJdM+iOmo72kMBrYh3BaMeFeyaw
jdgR87lMg+++758jKe1lO+QrLBbNUiHI0KN5hG4QQdcyX5OuZew6TBd4J1AiR9EHPvtVarRoQwht
JaOGDb0OoH4ZzFP4mrBOUWI00aYb5jWcSW3zbaE/m0+H+eFjsOuGiAU966NNnXM/4fKfAOKh7bPW
6VOlo6Scn2NCGdQcovLIC7xcJVz+BUHft6CVrOCrLrrhd3+Seu+cwnK8jCmKhdJHsBJUTb7I6UES
4ODIEZ76Bj86ahBSG6edNnRvwrRNRm3IOcLOYajddWs3SR+UgrjYJ+nGy07E0tSw03A/FIm812r8
2RqCr5sAyEXXsUqcQybFCYe8v2hOHeYUp7Sf9X5PS40sxrcdPlMJ46adUMrnGMey1pMbLcSxOhq7
RjGDLNFJ3PXKBbkaDUjVsEnQXvrYUwB1mb3zTKW4iwf7OdYASDj5NdDE1ZvaV9kobWPlcuOAYd5U
DLXXdY2sCYO+RMIzIp9r7WdquHyBeJybtg++s4rhI9J21BKc8QXTSEgzOxw6u9ZN+43WnZ1Z3VZD
xBoRBAXclccxhcU0pKNP6YxN+Ze7OtLB6UJ/rZcY3wlp6pItl6xAbMDsEYn7p5djxrFpP3oMyeCH
KiIohy0MtY4EG+A9aiTSQM8uWYIqtEdJd+x9NOfOYqyyMz/7aaUQu/MGalZ56/ucPnPwS2vTCqgJ
ZZ2Z0RKROFlzFPYZapLxbXSVyXupyA8epGdbuaDLEdVgM7o5baPm5RFNQoyqfgq8TyIq3wC7YCt1
A0WWH/V2MLJKahGKZ4dOgCZpmfMpZoYrPcdAy0WocHg1etathkosY9ozzU5uWo/pLGrMJaj25tDo
1j5r0KZQFz1Pcf+AnAv+IMsQNWQnsu7Ia7K9fewFtymA3KZz59g677NANJ8wqT9JSWy3+IDtJfTb
flm0PI0dEt8F1W45zjLJgR8ohpFkaTZ4CYkRZYU5Pab+3IhbyNej1gb3yo4GwST1nZ5i+6KudjWC
5ibro1HopNqRyU5XwdzJLMoBYIuScYRjqI7jtnxlIpMztyWtQpR3fmaVq6o2wOlZIaUU02CzTcn1
nl8FXli8Ki155E0nj2kQo9Y8haL8QYf0lsREXHYFUPIxbh+UVXwOkx0f/YZ/04pJqon9fWBr7rr0
zXrrvZhxOa6J/zt7cb53ucMbm6GQH2mH0vcvWjfRCU0KQiS0P5BnzHIw9yIkdZ5bPmw504rqEIBM
SGD7uqwA4XoJokRiKQ9JWx7j0UVV5L3JMh6WZDIjsk9bCxk/DSN9IMRY91B4KK9FhLjfUB9SJe9j
QKpgVARy25wI/bbWRYtmwCqRDHQNpVJyC1v6N1ecU8Sc+wr7RNlQCXbUTiNxsJVpvI0hDvo+KT77
1MXXUKZLDgWHdoZoX99usMWmBhVVh5sqUfq3Kqu32rD8RWbBiKwNsFyKdGDzowMZgOZ9Pmy7/JU4
rrAkKJnjKFQxuC4beG4z0dK7pthOwFzBkBTqWPn6JnALjExVCPIhSj8myD9MP/A2MKxKZysmyedk
d8WNc20gGx5p4ig5uIP27fxIump8ZqC1yUO35uEOW8ThJB4nQO2ZXkDjrJUGbsDUnG2nA3UZkMoj
XJy8TV5Cnw8MJk8Vnz7BEMJwHMs0fgYGct2htyC3NDHFkenPDWv6NmKzelSlNfPGv3stutWY5Vd0
bJyuBNZMLlGbfVP62IVJVosoKRVQXUYSbkhnhQBKOLg0QhyHbmx9aboV7ukR9+QiZMdfXwqsHgRi
IYLD4bWyRvOU1gBEo/7JbkhCiFsCn1kkMaRTgH2l3q3wxq7DcQBcaUqSLC3mgVXFlD1wvT2TdQuV
MfLubiRZrA8unZf468oggZKqYcFYh5Ancs97DaJaARecmV9MQkDVX9rRKbe1ncudQzfOYG242mYN
CXBs+7PIYl5oNatpzdwWA1S4qiT1GezjyGvkKIv+ezTts19q1WZiM28ndI+1UN9q7kRLw3smOO89
Z4Ua47ekfux/8Kk4eHzq6qlw9YUteFfIUEfqww7YsbIHfBo7ZNeU3H70KhiFOAOsIV6BZMKmL0Nh
faOEo8mo812rIRZunbFbZXM8i+WkR8vH9D2GHKhF4kNsyjhtBIOUkuBkScL6CDUa554jtgrKQme4
mF8cHtYO+LxQo30oW/nl4a7YYJ6Kz7YS5b4R4qyQa95VBDKTdsp00SninVrarSLBOEPeGREUAU8R
16Me7uMSc1JG9cuyG+lx3hr9BgYlblvadqhShAG5VHvsclR9p2yDJ6AfvZWekkfgFvdExvVt62/S
lvHBaDOhEvGXG+DLiEaHjbeu1RSdmHhEdXIKeYvMVi1HhxFhpNcHJuYg/geJoX6ccPJ15xGMKDVh
9Sr84s6SyHk1bPSLgDN0zSuZo1AR6pDAx28ta223Y75yyRfmO2UJWFQPiDyx8Bn+a5TN5PneWG4M
2W7jEith3NXMjsJTBNyXU7iZy7rhFAf9Wjf7D2i5Ymnd8G4/tIpGNgamgjVRhXcNr65QE7xujceg
Fww9O+CbUal5S4g0uyqrGQmAi1uYwfQB32ZdV2mFrAev3CT1nz4Li6uZwSRvarmuegi3uknxTh+8
kiNLft4jrJQdMIA5WkrdL9444etlhVJ9bJgwmXQQi6YGvFNKngWeHL+DXd+HnPASGpQoG1IKarIJ
+oy8Aq+R/qJSOXvi18AJtUU9zj7wsXsCoPWqVeG6wtOzJP+ipfBUy3gEKDZo5cirDiCVF+Znx7WG
lZVlAAaTbp46rr0c+J8RDDtCX8jlcotz3Orv/WAebOhg6x7OEpNHtUnzEvwUo7iJn05Oqykn8dZV
Adv9MrvDxo54pXA+oCIGK72xb2VDLxgZYbme3Oqh89J2ZzL9LTEoADHGN2yWerKvWrmfWIk7EztK
0fMiB9063c2tYyHal1pdSzoQWFoz5LPN7rLK/5JYgyIXHqk9+29SfihwPRyHWM5Yr5foCiD8ZMuk
pX2WNe92o9RRrsdPKvR5WCz/nZnbO0PJPRSB2UxMfJnUy6VCA1MaeNlSNZKMwCkk5XRm2zhtkT9d
iAeDJLQlfeVSAV+juR6bZWZ7uygiOlCWGPOGGwss7BB9+R0l38EwRahP3R9ZoLJNhbd8kXaSsCbL
nlZwqQi+KTuGUOqpwWKDfvqRaCtr6xFNir1BUtuMHdKT5hPYryII0b1FerHv/ZidLUroJf8ksnI/
uJgD4l3SfvpN65AKFYUO32X07RUFa9owoz8vSXHlAd+09QcpxCZPAI+nY/IMmfg3V25L7dIyWQxS
bsOGt4rw2RgL73Hm9KLKsq9Mw9khpba+Vw5YAfZUtIZ9fIDbgBG4r/c+p0QYQLgttaLceINYtwG2
a0NLP5KSjofpLsdVVdJIdiwfeiqCCdRCxAOAE/4Lw9Ar8e4A76wDvlK03jrwtKz6DMbsIAv7wcu7
YGMZ8VsdFxbD/2RV5qnJ4e7frGYYuKXK24Q2ZPT81wmy9LKgYySgoN6RN/SBAp/6GfE2zga5Zh18
wWDMNl8wN+HyHHp3rectQsaMwHLRv5mW/ZyTsCigOmp5ALJtJAYyEjDtYgnKXn/TKKsmLX9g+jru
0/SiYmry0gNSGxvIvEt7Lw1l4Dea0+nkOP/szXJhjL6/SHlFoRDnRaQXMLFGFvXV/FqqiXTIcq5n
gxMSd3V5cuwzM8GHgTS8BTECNHLE360NTGcOQffrCOPj6JvUwpnRcWyaHJm1xhzNyT6JOsmsF8yd
DeaU4YkUXlCt9dWJH9lMssMDRarDyGh4NjgBskW+KdjQLkmCKoPzBHJg7ST+UUWlj0uDdeaIfiUF
kr6dQUIrpKr52onRdnAo21oLPcawnmtCLv0g3jZFcy6QsnvN3itQdXWwn0RRnBEOP3gtKWdVWd0z
Whl0Dbxj1cXXfJTUB7CHmdw1wc7LKQl1+upNw+pTKdYqHtz6e8/DwRHA0BwigKGDvnezEFF31aO7
CFOY8OpOH2BZ2vqPrI3TPSQv9gHuF8QONhuAFSucEsehaFdm1j4000iMZhQwK4cwvAhjdzEY3O+i
pfwqenK6xpSmjU3RMarAOhdybEBz6ysZkebSJ/prX1vvbLVxLThcR9sAnIpjT7otB1P6MNVETXCk
YbTCn8+CYxx3GiQtXA/TrhYlsgPFzJ8/PsSZWHk+a5dItngRhyuJv8HJbMDt9l65HhSvgAamJnmP
UbCqoZOgyuF20cDvqHq4Dn1erlWiYakxXFCTvkOIpqPCNftsYAh6viJFxV0qBnWt5TOW6Q10TeX4
0gt4RLnWfYCtW/W5D7mhdbaExr2SGcXWAR+qWftYAyrUVq1Ne9Q0myEpHj1mp2die3GvXgtpvRpu
8IGR6KuGNHrKRPrgq/oIbpebs/VLYAPRuzIJf8wdEFBaqV0V3g5GdXwSacTeXBkE/DlwmJmVLHsG
RbuxcZ5ylny5ZGDNZv4c5kR3pZW2Znn6QhQm44ihmJDAlv3CygZgJs5PuwjYkkTeqmD4vGg89gHs
F4JFObT1qWAPZihoWfE5sn7ocdou/Gd+e9jWuXtU6hdtnlxkbJBQFiEIsSfCFQUP3wXj6mj4QLhH
8X41e6eE4pcQuZTB3sLcFusn2XBbjvnV1fSHcZwObaAhc3aqHYGXSK/xmkf08GACYKe1jAGyLTP5
nTMPzDlBBf/rhHfTjX+kTGdkPsfo9uVNNHp4ABhGTcf/GIwgWSx8fnAknrsu+DHNJjAJMZashyM1
aLZxMbt2vBZjvCsi5FYm5p2lhnOVTQU4BAOJS5Aelv1XM20/xzh71WpvQwIrblnepEzY2QZ02rAe
Tet98MNTGTBEm/qPsukvAwrgpTV0VxT8/4ej81iOG9mC6BchAqbgtu0t2d0kRYobhEiJQMGjgIL7
+jmYxWPMjOJRNN2ounkzT/pckuav0XA+lcVR00+kgiQB0lGx/F9ScmDgWOoOGMnEMRSieq51jBDE
45Eko4pgZQ0L1t8JER164xsxyX8kOCVkQE5ZW42GTlWucxoltAbX04RwxOKy4u4Ek6QvwJlL1dym
5VVDiugXgJKJkj8qaXzy4pS+kZnpoR0Wyuc9zQypgumnbEsWlaiobMopq2hqZ2uyj/csuh4gq+7T
wPkcXT1t6MwOAJxYW03Lzroey3EPnjTkEcLgM1NEIKDNbPIBIXcM9SWccqYoDvkL1Cl/JyzziByI
f2/kihwxl590eW4jKCAyI77pwnMwgoaGxUGGOBannR/OHhraXB/69kOYUGDCHEJrzICUmRz3I0yM
I7FHrIfs2aamB2djzjtX8iI22+GnddmaTwUQGPyAPJjJ7fL6QYYiSdeRPRX03fMcCFwcIUiwNBKk
AGEqk80izT7hzuoiH8ss7hTk/aVNGXb4aKv3blKPLHsBxygPWQNWsi78L5dY0sourQ8V62bvW09O
hh+TghyJzfjWuywiuu6Z0hVk0MQdWVG1n1ZqQUbF1rJ2oH55yY90zZ/KExWjkT3R/fKntTDfBeG7
UR77YiQ5YU3dofKGt1Q50AkbDAtR76084fG+9RxYxmZF4tpgAuAfwJ6m1DDOqjxjDCVzODTbIoWJ
Vfh4fP20uih+7pO/bPnkEzZLuecufa1gAJJwsvbm3N1AxVABVsY+BAznCJmh2tpt/VUhQY5ucGld
2Oy+JpsRJLsm0WuNc4mT2aas4xUgxOecM4hkNibdKO5OrcDxZ43OQdiMWtqReDFoaIqHnzRPflvx
uQ3KzVD3n7xeB0af6a1BhUVriA9+mExrdsiMyBcZtKes6w4yB0DgT3+bktbjwcBOmxJktnqa8oI6
veo6/EuDBGn+8MfqAWcUwqC1aiHRGmivQYUiGHfyu8OvWJJoRcpelyGl5unM64yTdN3F1DB0rnfy
YuMtGe37JJrnIp6gkPb1sXlMpmesdEOh1eDeO/COU1C/c5tJP3AiTt7ZmZ2PwIo6xLiSq85MKwIr
8V7RtCCQ31ixE3MuEFGafqKWrzv0PsRSg608r6X80nPXgNtEVt3/cDjwCpEeBCfRqIKXFBoh2kv1
psPhkYXDMYF+sZqNeiPseuOZ0y6xu89sCs4h5oSD6zCyY27ZD/q7tqhPpoR+xZJ+JQNNVbSn33il
U6Xh2BsjX1gn+fAmLHqSa/1eT+a5iSOe7ixhO/7etVXG5LU7+0M50d2OeKqP5vDcOwBSY9o+/fbB
WPmQbZlwPnMFVuX8hgEMd5NOpnM/AkHhsXME91Pp8MOg0ibVfcSp/9bO9H46xiarea0Kyp4ACDHQ
0Jk+l8GTkfTPicrYaMe4fm3D3nIWj6uW8KNrbWuA9xqxsglOZeHeKRWj0Tscrpnh/sQWjLUskUcK
1a/FCOA2SV6WjU1kq3O8OPVNQKsovf3fon/tAsbUKbfU2l4Msm00w7xuXxVQ4l0Tcl+LJ+vvtCgr
y+s+0Za/yjrra3DS+8PQnnP1hvAXpvpOB2zWZclTJkppNt4POb0lNlPkwngzi/I9LdpjPmd6m7UO
K3cP5I0IDVIA0UFX0Ztr594qVKyvS/FFuThsJYVigna6gRgwrdxw+iv59gLBC9rhf7KGDoTtpUPC
XycDdtZxJEOYwR4iZthsosGgvNDkXm13GN+0gYnoW7hUiNuQe70q/EKfuTh98GHK7LvrWRIW4M6A
sKUly6+2u8KoXHdldbKTfmNJ2Myx/0GvDyRImrbGYK1mXHqQqVBEjMWDEO8ck2N8ELQVMOF+8jDO
D35Q3OXQvZX2WlGORpmDeiNW9XAiHgEzlr72h6sk/lQJ13VGdCh6TCB9zXM8BlkmA9DB0jAPNjSW
VbewOi38PThbwyvgipD+KiO4hvXGjkFVjaJ5y8LgO687ihSGnF86fEx6WZsxOjT5w1PWs+dHGTPr
jNcpmBwiobQzeQ7W6dY6GL39gTZgb1on32cZB6hpBWoXGOm7LOIjZptT2oCkA1DXMWWL2zxh/SJ9
nT/Vnou7ve6vQeC99u10q/0FKGAHaKPLhzjFAuBSKVyO3ZbXfX7AKYieIqoNP0yG1IBVQ0HtYVmX
WI0WAhwrD2+mShyycqCrowD1kGJJWAE1dfZ4CaGCGS/KM7/8PFd87/VvlWX2npbXiHtHBeifr9I0
xb/GXATRGPJOAQUIvgBLpmac1HOrCNUQO/GMQ8TCjvNxJ+DVEFIToK1bsc3NYDjJRsYHekYXoxA6
gcHc4Umr+zJG89vwi+6FKutmi7OKPvVUSoquHn6YPtOKK6+pgeZNhfh65qFeWfY7XhIIFJGiTSm4
QOCcdg5+buAM1GJ1sn6PTajMPkttScVPPZQp3egL1nHEVzPTLW42NU6EzC4Y/ziwxrB+oq5024Bh
vwZ2+BG0krZPD+gne0NPD1xmp+ro5Mq/RJPH2DCbBe2v+ZdkBPAoCxyM+WZL6got7Tpb8J7vo8o4
raVNLs1rv+ohUMepAMnkGOfahJAVtpsm7jZO5Ye//LL5oj+6xDTyiDwBCM7S43qonU8SBK8ZJdoz
ZdqMVSQHuvoPCaV3Td12t/Ru+xRwRxdySNxI/WfapRlyTRZ06UIzSRfaUr+0eNOy+ClCcenhAK4q
hI+4SCE7IImH5QUhtsGO0b2JBRkZLS3hYdu8U7O5Mpf+8EJOrH7UQ2bDa7S8qiga1xSOU8HGjo0K
8mLpIo8VPVLA2/sE2FoFSsHz1FdDKQGaFa/YeHokYmErpPUxyV+cat/M7b9+DL8Aa8CJagGcixBP
wtKRPptXJoCD0rhDyNP9ZmlfsawBtphtnCa9mCZ4VhzE8SGmgd1EQFe9/+oR4xqsHlOsBAlsNbf+
/87Ums3HpO7z4CC4IqDQ8s5TC9pu95rR/h7m9tKIS9K0pG0NkIm95ihCVdMPxIVTT4c8/eLwEbX9
5tc2WA/54/JEbZXx5tE+b5rDuRncy+R1PcLPvM8DcTNT9zUV2IF9QMO82Xhw+bzwKPXeSMvqD43/
d+oAttjJyLEPH9gt3Vs6dc+OZSIQI4UwdDhZeM6H8tJScNB32GBsWT1Rlzha0TU12+V8KJ9Ci+fX
MK+w2ZWD8Y/6m1tgs3SP9wHX25GrqNfgUWrSf7rxLpXIqRET8UdKMl3g1NvMETCRwCTMhdbPKwEc
b4zxB9HOJLxEla2Dn0Q0icAR2+0jqztChntUIty4Vn3vW/ARpgDyH6WQRZDJoHNTNKG2dV98elNw
EQlZNiePLuNYvDoZOCobvm9nQidoA+eSU1W+CuBg2+haALmNljXccl/0aWToKUyKlh9G6AIzpxFl
E1UgoGr17A0+YU9nm8eQXSrJvxjRKc3rR1r17zQZoASPu8Exro1VOy+VgF0fNXe9sWJO/T67RsQK
e9v+7WEVTYXHjY4tVh5immumm5G/Bq5xcwNWYlw0Xd/hipiBjGhmKAQhv6IVqVx7U8TtH2HMDzn4
3IPg+rsZum6rxVWEatyGJqgqinwPqg5e2aP/7stprVNsbUCN+DThoa79SzkXR6MRN5qq7klTU+lo
XOl5fVIEzUQ6L8rfQNdjHxN7nT8t4e5KcPBNLD5DXswDuq4viTjVq6LVDHS1ojWmPZq14a9pPPsh
wrjrQnAxPJwo79j2XOpERWoagEYYpt/k48C+OvLOKPmXm6aDlA5KxBoP7ADPYpNi3Rpn6xN2JgpO
t7VGXPsSDjcDL5Qd42bVFZ8UXnTF2oDKtbeE+JBjwlA3s6fMdM/5bxYxD1OWcNTg1ZNLRXh9N7R+
DigKBN9DPEe3+NOG8SXiJUv978pcNsiK16tlTOecjcwGjBoWLvOGALAHmkalbG+vPchgrHHr0+yO
/3v6d1YkrX3lxOmKYAR0mPqYltNZs/CHohwDO2SqCwe8d1XEyiD3I9hyPKg9xJfCJY1HtU0bqHfX
HI+pxa+vxtG41jSkWzB14EXQXTB8zcM0LqoAn8Vtrr6n3EvUqhPGkjNYvDPswTW9DL90NZkrY7Sf
A1feO96igoLbLB2fNXCQAtUf3xV7OedTx/ZxCp3PHtMJNQHzrqQy28Gxv7U6JJW65oJvzPU1gLm1
HpwaDD2S+YzZ023Gx6jemDnI4cy3LsLv7YSAZaP+VEYtS4IO/k2Xn0SZQcrL+1tTjDtJ7ghhks0/
2x0bZ7qMVpWmI8oY6LAOY1dsiGzgxjBerJju31xSwKlvwDy69SzLCxbYP23uYjuBJtSbMNAr5wsH
ycnCyF0n4oG87K4TNe7rgau4k7g2ZULkvdqWPFqHRMcczHOAG2zvIxi3aN9t75xNm98OOJWZvf06
m0gwLgbx4T5WGb7c5gt3y6uRZX+ssqPFDK9Y2kq1cRNsD8qFI+44Jz9EkIDpxtAfffoF67cl9TY0
/XMWGljteFZjZL7nGa6vpWTIjMedL9w3c+mWKsi5yjLfMIQfO/1lkqBYHslGHz11tjjNkhjcFpbv
u9ck302eYfemwC2Gxc8DjpOvqKdPi5UflnMit/gn2M6VT4WnfhtsxPuMga3NFvSxfg79+Z3j4dI0
ubdNGSlXIE/yELq1mf8MDJVWNb+V7XQctQX4k/Aipz1O18g9y1L+TkXncGToZ3rmR3pGDqBzzmqe
z7L4AlIPzqj7acrgC9EXgkl3cn3ofC3GgDoirjgo663Vd5a5aDszbhB7eVnx4ywJ13cWul/TmWcj
9y4ATWKy0ApCw3J0RX6INjy90Md562PUyySUPyb0THzuWMGhk1T+9M+JnF8iSfxtbYcH4hS510jy
uvMJV0LG24skXyD/+Gp8cg3nWjTBl+oDmMTIP0ytrpnfKz0ygLBHGNzuNMT6MLKk2/GA4xdGnp/x
Mf7DRUqO8UOPpHk0mmNWpdPKMjBGbysc1oQlcUnpz6DdTnm/axWtiUFJm6DPT87R3ictf++RZ/B3
vVLvzExivBgJgukQQZ/AhqTMAJdUJS425jf21CrZcckJhojKM24PFI689IvhUmP5peqgHP7vomdo
6eE/Zb7+CUJsozgsTpniu5mczNy2kq+RGqj+uwTq7SFP3sB4/pgChrMN7Zlwhs+kJtgJx/Mbv6rj
1P6JxtYkxrqPVRiwtBo0UzYfFmedkRfumoID7rFsvbbGIsCG8PCygGM8/VUuN7jWAxRqWsZNdEuJ
aeL8dLXxxxjC98mhnzvzguRQJAl3E3Bxezson2ievac8abrFS1lGFm2IikVo3xZ42fTIzEO3Qwm8
mcVX9Db3SAPZOs9Fv+sImm3lFPTnBZq3wkcQIBEGz+B6651kB23pe9FHJxmm9gU/819WyR9z6Nnr
yX5nI8sWnosmrNVt64yHVM4UGJg4t2ZW0ldFAecqj5MMZb7SFEPpYjUkmUOIgWS7Rgtam5EvNty1
U1ywqCgps6c0Ygh0XLVP/38o/Zacg0GDTvkDo47ENDjSIN6Xy//JN8ylcK68mQzJ+yIqL7yjafMM
oMxFpt9TS8sHpetXj+uBMSJXB277E5UuJEDLvIlBvPG52cd1u///Nm0/mZli3RZ2I3JIXZ0NW4yH
cTD2NFtiGExmIMT9tMcxHnDhiq5t1SS4p41PY8je7aIzd/bsobjlCWPobEyHJsXzzacjQZawn4Pj
uCbG9eNM+HGsvn5NFg704h5KUsNiDhwgLrNf4CFbF9vIGZmSHPhVRWucs9R7n33zRssw7dox2N2p
Cx4Vl8lDYlXXsWrhD0Ztvh3l/FXku4yy812VUUzle27LgsKEp6f49riD3RyitjQFgR1uYp7ijQmk
QVAPkPXto0wqAvP42KjX7XFsVzl7mrjgCjRhbRlFfqaWz91QCcLJwA1LMNkdB3fESNa0sLiq+8Af
2CPYN4lfP6C/yqd9ZMW+xlx7vSXPAUmbdZ2xi/VmVsu97b1YEpPMCLOvW74FU7D0Uw2JtsqLXvxk
ei4lG0STLpB120ASJ6HVH92+IHQH5xVCz7FjQbZPEnw8yUzhnSW8NVelolGU2pvZcxeokHBRfdJo
utpJd2EIYd/1iB0ZpXlx6QcWgNnxWPk/3B4XJrjQ5jmXPgiMgIJI2jxZaFI++IsSmveCiisUXrkL
p8Hfq655nqD5S1mZTzT67Xtf/2PYJkVjly+45P+1BrJy26L7ZJRSNAmv8kF5/YYraMcZWxynhK24
jFjagVIJwOUS2O4fY921V1WI9SSQq9zcvExqiDco6eHGHnEEepGvXkKRxPSq4Z4iG3YoG8w9VYrJ
c4QUyd442cem/7eWxfhaug6TUiWosLS6LWoTNFndEO2EsDKEILy4Nw3Ut8f8jeGJWzE2BH56bLCG
S9CR9a/TGS9k4N6pkMJSDKzPxC/a9vWnSVtuLl06WVqvvVoq59B3GKYSRG1D4WvuG4Qp7cBaCG0E
fsOkwLIvDsJpbsQff2J2C3zZuiVS6Ls47wkq4Nwa1rGGGowdkB2R8Zz4MF0ajvdVyvNmBw+gWqf1
exNissVO5OLXhMDhUZMcVD8Be7+NlQ6UmzAtQ+PyweXiLGLz4w3PeDV4D/s4+L3q7sfZEUs9/hrh
HKgS4+afzR844B7OLA45tuJNapAKk13A+JNBC0h5xnKKGKdQts3Oceu3Sj51EHrXAz/ldTKWh1Zi
KQfH9mtuOkoe02HZYOJ/DwawSaUaL1HBgxyHIc2QA5BmXSue0Z1NUNWTJ6Y0HgZUT63S5cfH0gmj
41ju/KJFzyQmugNpC56o/0CFxanNOQQbVV8VvXuMQFSZ8btaIff8UTRRONj6GGX1kY2uDZMAzmFT
Cmyy/S9YxvDUDJwrM6UnMflLZ3oYfQ0ckceYMmgPQemz4Ol6H4hDEntufHMyn3q5nlUT3V98ZnVm
8UEwNQWZGoWWtQ0mBgM5qXSnrajcm2b28Lv5PBUAnFHz+Q8TK+GAY6moQsqyUoTFSJAYq6z8Ilhp
p8vp2o9RseoyV20oa4p3QPTvoFerrWMNd6pAsPDkBRyEUbWnTnW/bFD6R+U0n/Enr+kC6dxsMLN3
ZxihgAz8P1bFL9BQALzTyWBCRDWaovJaY1aEy85wSr8eFllCV5oayTzcNTM0tgHdaV1RxraB3MMh
hTkkkrekMNVOmI5akwolshx3yCUiBosNFeHE+3w1JgV1CnNzmlIjODSgtJ5Tq+E94UO7jJEJlJfQ
ukY8Z2K9YYTQ6SbBzSWUxjUfKExj378HDYrbYRZnPHCMTzHByr7edmlRnQjK3UJ8JAxv8TopDEFc
eOZbK/gixEiYtbXz07JrndxigNmPT8E4ItS/VNHw1jSc+dYkKZhvD3CKLKggJLzcmkJw3KtEhD3a
eXlBlT2vPDMD5qhNZe149P3t6n2a1r8LYSKYgWAN7YlMAL9/J8yxz4XesB/K9q1xnZtQ/DV2eUnE
EuMjyyYqnq0+J1Y6kNzM2vBttqFVxwOOqYB3zjxsOsaFC/za11zmSNDJqVgEyqGO2Wux+GJmOkxR
TpLKJLxRNfPR5vK1GXD1gYGk77Prw2eB+zZNsUn1MT1rMOhdpz9N9TUpiAPTtwXy5TvwO/YS2l6P
kqBynuzqkVt7Ka10D+Q3YPhacyk+1kZAtWxh3OOW8FSjw3sz4gchUMJer1XPQByHJ9qYib9j3e4A
y4KzJWuSMMI081ORzKBaeyEgaXZXczB/MfHUi/zxLwqyFya9xodaK3KWVFZ28rFU3siWvlQ6wl7v
HSbVQ8+3dc6KCx+oBOLB0JevSu0uVn2cxM4Ut7vOiOKLqe+WBy40d71/40Dn2Rx9DNEE5zedfmuq
CdcQIygH2yZlcOoN+LXMAjuHcC7RI5zUYWE8jdn0nHEusU4I0v3yiN0GbqHOaZd8DBVOxgmFdjTk
34a776Zv8DSF8ZRfB5tMMLLdxmLUDiGy08BDVbOsRb22KdUZLBayZcY6OJaguMPeOHrBdXASUjgC
PYpFojp5Nu3cxExOVsahGyRAeY1JWqSkDbT2pj/4Rtug05MxoSKTWBI5IK5+DKpKmpcgjk8JKPkf
R/dbL7G8L42ZlJISN31t7R3glGE/Dv7/XuR31Tgta21x1ra6KmD9mMZuKp3F3WdZoe2JfapjvebM
0qHlss2ijm+DmMJ7BB79vjaMvyP1JKva7OWeAP9Piyi38RtDHwcWB2rE4mWqe9FFn1FfBWCW5YuQ
ukalcJyl0RAr2sgL3+GrL7LEvsGuR3t3t1FjtLdu8tptTdHHPdR+vPUrvuopS7Ep8zxpo4ow42Bx
pS50fnUExi+DqqnzoAVtPwSFjpAtMVE0+HcK328PlDOHl5llyx4v7rwLhnRhVGcm/2RQV9bW5TH3
Pic/+S2wHTA7dK8uQsa1s5p6lZIf+hU5BboG+TDQnCPJ1qaHCzQn2NDm15jKN58rGg4X9r+1TzqJ
bhYkcwxPtv6M2cdMdiCOc14vLgiowBW3r74d7K2FXrIBdcaaTBGd/1OJ2DnNol91wVIsEmBL9j/D
QBH27pJkU/t+vIbqN14qjZsVQtlbCJd5KPzqeURrhoPfuEdfk4gFWDaZCW5ap3d25dDFm9B5xi6I
j5JZCn92TLhYqO7+/wfeUlAiHEJ3JgVC5F6yu1IlbXAFNYuOcxyrU9OVxf1BBrO+24zPtzS7t/JX
FMEENJsxexDfunnTUjcwme46xAtahbN/q+s2vMkQoUR0wUssveCFmgDCyIHZHU1l7jK8utc4C6+k
jdJD68Jdp191H7KHffHabrjNetzCN6QMpKAaV6IvgMdvaOQZmEcUq7expmU5LyNSAA7fj+N9613R
gbmqEzM5pQvr1usDkGHLfxLQmjAUMLyHIj3JdOhuVbHuwRluyLBDppfmE2VC9RoxrHxEPBoGJ7h4
qcSmw8+G9mB8IbZn/o6Cpub92OCAz5wLAXVKCUm9yhohhxKj1I5/9fC2V72Fpzgdvhs39nZ+A0eS
ezpwH4l8NS3QIiYP3mwjdI54tAfOuJkmYRzol+IjWnAdWVmDM3aWUriJALrB0pYOi63UV8/39cZW
eskgF+LMNZb7uDoLP2ZNXkKiXaylBm9gx+++HTUfhk5veRh5oNS5GJea9iEaGzfgTJC3ZJ48gb+I
n5C5D9iwwG80xS8VjDZF3uIBQ+RallhVvmc9wVun7NLUzimIPNY2EY0KpusVOwPl56p0Q0sVUgPL
J3pB/Pi1jBAFvDKhNYZ29EzwyUcS14Rn1KatiesKZhtvCkvAF/7Hssh56mrUAdB/5i4EQWta6VM6
huWWFI9alXxqPVmajMvin/D0v3ikejUlIEnuEH+fsHS/i2tGGsqkXnMuxz8pYapmnJ2vHk+j8ot4
1TWF/StxgUEM9Xgiv+FNqQ0Y5CuEKHvk7+F2y2ERBYPzXBN92bSW9qF+Bf/aCinJbPu/quwIbxkM
JWbRX735TxNeKU0EBM59CQ+txW+3SZjBmMVTc1+15kFyMxm8yt6DQT4ULiSLqmdaJNg/nmZcrack
V4vJnEVuINMOaTfgzDdxonL751kxsc1lf/wo2rHaJRMZn9qW0a5I1BUumHvwKn+5n4cskYW5YcdD
Utalbbz0maXsfl0XqApeXSkYzKTEqzh954WND9CaeTgVilDOLDBsk0YN8M1vl0+645t4nQOpX0u/
0RvD59Ymbam2tMwE+7l1tsE4Tlvh/u3mQfAcxwLpW/Nfmh143szqKwZntsmUxABmRP42L/KDUxtP
gufU78mm4raLqMkmxru1ACZjaIq7A8LRK3U26kEkaIdTVQMURHLTo4IaH3prenyyXWsL/2NS9jYc
YB2MscJfUf0OwP6vPFQuGqnVrW1Garnc7wnn+9bOMBAK6TTPYRJt/dKy/9nUOaNxYRhCq7lWmnbJ
LiXe0jVchdJevHD8pLsirdcDg+W2wtASuYY8kWo6qjT4HbkhzRBlfTMrL73xxyzREtZbRF6pIhpX
CfQiwOqkAb083ibIByvLNG3swOTBUPRpSlm6S0td/aotAnTEPLdmwju/ToadzcWDnEn4JAozPdQy
pT2bZk4QONbJWD7kwbsrXUCCHsunLhqh2zvm2ywZxXQbsZq0x2NTpB9gxAlzBg17cUZZhxssa6+B
vgEMBZwN5H1kG9QbczTUjQsWUBnTbPagzNL2rVCu+WSHMjv0HiK5V9XxfaqSH8WWhIhQgC8GqkFW
hd80AdrUCYYua3E9QBs/NWRQ8Z9L4uaOz5kT2POZpO98mGV6jKVmBAoHFHhM0PIeAx7ZFpkvT1aK
YY214hyppykygKS082PcZ/S6Dy6I6zIoQWRmxaNz03/u0poWNmP9pJYUkFf9Lllh3mInMNZt5b1X
Tj4dWU8wkyUDZFRqv7QmW031Zc/2QXUORcaWb22C0EJ4b80H0DaeK6G8O0ByVsy09oENykh8KNTc
pYpKTU+UrFVbOQ68UeuQPVtUkjWqbMrkuDVSnqLB2oVmxM0eWp6b4oIvLcKy4SieZiVmiqgxvUBt
Yn/MEcRx035ybBYrGWv1Ftg1AQ5vXPrkg3WRGi1wcbPdWgYHdGCy41WVyTtR9i8yRAZObSP97ihm
M9xb6xrT3wBjUsf68QUOAb2pg7tJWtO6huWDgFa1g+F/4yy7YHMQ2C7BAi1kzxT2qGuXGEgS6BFD
lQEZqR9WbAhkoyhd+6P68GMoEX44cBVKpyt78nezWNqGoPn4kLFYjX3jKw3Pdp0dUaTmtQcF0oqI
Ug9JMZEXZx0k5xkvD0lVS9MeuvQ3rBuX51qbTyfszAXtDaeR7rHJddlAZjQ/NaDchCnVSQ3iZuX6
XzG67cYRCVdQOLG0uNmR2xF4HoJjWJbfzL6026ASEz99kqMMYKoa6Ac9hiSWRVgAPCc6OBy4qS/l
1idqunUy/jAO5MNWPmPSPCMJZcWFqercTbwLBkgANK9VZ5VWzonYVexgovUi9RXNnVo7toePxv87
FjPXkGRDus28B9FbR683t4184iFA/W5q2nfGTTY5x8L7UTq5igwpk5KlBBvTljl3kzjRBaWKZASJ
pFUWlt4d/kO1UXQboGx0r9DSxGpkqjfU//kfgQgeA2XGAUPeHgNM1HHXiXkC4tdnOmvsZ5TXW1/I
WyOK7t6I/i2uivkoGMowbOLupUadM87Y2hScpfm5nDUldiy9cQrsuOE2az2YNV/ZiJcVcxihlmtN
OQKlNcK4OUynpARiO7MfAFrsB8LA1yyIW8etva88FpPW0ogMuvNCUJmhBC3t6JhehgqCqyXugqcS
F/RrQcM5Jna5xgCP0BuRSqaIZR8KwvDIlS9TRr9RWna7vHKeei6auo8DyBxY7YO52eRm8SmHwTo4
83awkdNyVBqG6k/GbuCdhvHLiIZ7EzR3f2E8cWs6yC47dwPnfIvfaCdC1gizFe/JjJykXdkklsWK
BHGGyZgntWCzXlGKvWcl+0UDRQwXVr9YevrldJikhdsFyAzFnZOCBivBuRFnLqhwKyK0X79NzvDl
xVTaVyPInLJliscWKoqg37vMnNaQvxp0b3N/IeJnCHcdWBguXfaXhUs0Sva0qGY1xiQMwvvemPtd
aaGaqwUpzqMTGkLsXszyOTNUfgReBjBmAc7mHkjeGvuKzoGPDCY/CzeaU4Q3lR8qymx54wVPNYJn
UMdgdjP1L/cET0J3qPdNQWuYDV87Tf/NUjd0niFeFS1vESYqPgj9Dqxx2LbKfNOV5e9C25h2dq5u
9Vy9wXeZdlTA38G6E52ssduPDVIFBTZbJG/4AdHCRkIZ2zngcrYw7S4oiX8m4+rnnGaGjrlxEL5w
oMZ6DiHZOfaOTWR928Kwd/Uf7dpk0BN7fCS8CWmXkFvNFyyjn7jGkhkRYJSqJsPUfvcWtkhMwNkh
c5KLEyUzLmir3IPcIu5QdbQ6fudqDu4yF1uZzdnzxKmyMlBMNojuT6FTxawtn7Uv7Z2Mi19mx2qA
x6qP7Qa6lsTpGbcklIzFKWzhhxVzuRcNritYeKyJMwdwlYIkVAYEUPqSdVFHD8us0r8JO41cdHuP
KsH3wUGhjjXQAHfWr75qW55QxEidsUZZdRHjPV0+nCS9DBN08a6y9r7bX60Qu4rT8ntUyqGOJac8
wSa2Xtffc09ivButDZr+X4hhz1igKfEZGrXtCmM3DoB4G9LogmotEpWI7QEyK9dX7ky51T3srmNI
lvU5L3qa4spb22FC9J2RPDw1fXFMCetgpLu0IAAk9MgHuCNLckVsTGKFVDWtyp7+LwUJiA1Y+TZq
Wq1Q9Nc+fjXDxjCGxfvQKTBooRVtXX45Dde41OdwoGri7BoNDZhO9ugTfLezWT8vIxQXorVnwHxw
vfhRElqCnyYfbYkreRz/YFAzyL4ADtMSY4IXMJCZcIHLxDJftCx2vShOF0pUX2CQwY0I/F90KQNW
7Lj7d4rXBNuI5cZdOqDyvGE+Di4Zb5bum6lREQ/cYjPC3bOD8efFrYa7TsV0jGjjKsuAW3yE6o0t
nXrZ9KvrSOvMHinPkL6nOCJSqMzks7fwcME83HGRQTabUIIRE5HFslzskmJ8Fq6zApPcrDNBp2aY
yI+uwOSeInJrG383EDRuVXS9xj6JNDPmx/Ufe+exHDnSZtl3mT3KADjkYjYRCB0kgyKoNjCKJKRD
S3/6OWCV9T+/jfWiF7Np600YmZnFIoMA/BP3noummx247kMdLnDH9fOtwPC41ApmXMHbuOnLpsS8
Jh/HGt0piJx8tUa0iRpcZ5eQyegz77nm0wxbm4mgiY3YTiHHYyqmLsrCHoa1b2N41WtkS2OVjAXm
yfC+K6oDQ8oUkqx+LucMSQ6gXo0F20YvdYlEHDUfOwG207a9jeYKWzOFDUcAFlMIAt6Sg8iuyYKI
777aVuitRy7IIDWcH136/l6REI/3HemVy4DMlmgR8iZkfVOlJCyyw4Y6U+yF5Jkf95yXhlvu3Ilx
WZGm/pYLbYWfE+FvFQ8YvuiRUokZVOvqrbFYTFTK/zGkE2jTYvExyffUwFk6WMaDbxZvGDBx4i9w
0KQeLjry7VWHFHWlZfwjR+HwYzfK5EAjcQY1WtDWBaS2iSVqw8y4F5Svc340m7dKD9cwUEwS1+pj
pfInA3xdCxlscHHFUiaRilJk/V3k2tqieFwPD0POgBNcAg4uyW+rrBukUBZ4yJoYU0Cj05oOaNXW
Sq20OnYoolNifFM7qJpFkYRKkMU6/l1sxefeYPpGpax2hs3WgvXupp6sJ5sp9NrQ85BVSv5aV9Yz
JGLcxQpsUM6kYFxsJTWwsrBy6fWcb9Td4y6BC8WDC7ttVXjAScSSG0peOu4FE2Xq1OhHdkI8Q+34
pp6QXHJMBJYOYmRKI/2EwaCp9foQl8UY6EV9lRWBtCkCSzcWV5BoXJ1z4Gvz2kGWuc5TgbQLJD83
CbpYWDI1CchU5j0R8Jn4AZB6LMsKOMaMEt2xuBAWi/2Qjc16chqFNgeKU/RpNeAOYuV/0ZmEW70u
nnPORlYFLS2ZRoRZZyFHRRDdox6YHlQ8poQYLy9u9DrynN3a/VduerQVUUEBHck7gYly3Z6mQkeT
sqxDDIy0rIP8N0UQ4c3vizHY28qetH0z5KdS4dDPQyhl8+gwXmpxgvDX7LLulvN0RSW2W+zAhDvd
THl8AwdI7OqEm3SO6m0fGcR1kPMgCrRv3j2HXbIrpuzG7uq9raGuINOupRujJVXud+1lByKV8Emy
2idvcHxSTMeZzfRHH8E1swbuT/KFUSYxGJ+MXp7aPN/ZCkSdrYgC8wDPu5PlHxS6dL2OsLtN+M5D
xQyqyXy5YT0H3SqkPZ/jgdqi+JoKJlYFT8W0dn5w1H0VUCUbmzbJmElKzhBXabEGqcY/507sBIVn
pdtyjvZxnf70rIT5TXFN+7RUqMU+faFTZAuAqY0XAosrYkQCw1eNPW1XJgGlbH0Ek/THdm3/sc23
PTDNKQwj+q683RpOz4Kp1BBqwh/nHy9byDg+KN99AanmH1HMgV8bskstqm7bDQRal+AKihmd2mA+
DJk6ZliV4OxixiTVNt1jkJyPChezY43JMTbfpRpzxhxlvhl8dGrFON2bcYjBnAhWRiqOXFtlyVvZ
KrL4klmi8K7AWCQhCUnLC8WcTczfTAUosKuPA7yl37+o5ovTRuPJjd8LT5UkxTJrPGLuqMT+90PT
GZp9pAhdSEy+T1t/722nRZ0RG6ffFzID/vkI/8k/HzUpA+5VRNjCTveWRSDOCBY1Rue2J3IG2pNV
EdP2+6met7O//v3892/C1NZIk8CUDPHKOJYyN4/dxJQcRysf/v4hzynzaAox7/2GIbVpe8ffF1Am
rI+dVJqsatkmL5LuLQlZX7PEpo/1CjXYePP7Mk3ILhEF8LkgICAavbMo5IQycWbvZejnvsk4zX5f
KouPZn9HjFRzJKSBOeTyomG1DdoW2tu/vmwj1SuYZtjryxf715+b/XPZ5Pk9G4OGPEYeATOLlgjY
rUmLbWlzfLaFhMKvjOeqgjeWYZiZMMvcDVOm5NHOsvjGrEkM80nsdgzbe9en6dy5Ec2GiaoDDEb0
B5sG5s4h5vmqpW0ALtO94yeM9ow0wUzldXwe+juMa2R6iqQ65Jau7swClxfAZfuta8oTPFfxx8lY
ObVyfkMeEePcVv1dZiDXj4DAYkyw4lPh6e0hSePkFJntPx/9/lm0/NnvRwiyLm1pYxNG2fkM72Rb
2vwkVivrAIKXdhwc1NrMncT191MBp5YNiWle7QKnyu/f/n7adx0hNvm9ckW8Ka3BukypZW3sEOUf
Gt5pWw32fCSCY16brcW7KRN9a/DGXlIe8v0U4fUSxWsv5uzOEB4ttR3jhSV5N/R0/6Xx+5+0yLPv
ztY3J0YQvOdgTu55GkGU0RCwlOjLKsNoDgDho5uu157KxG53NnmDZPN54kTvsfb1DCJJ7dQ0uMYD
9B/jojWtcfn7I1CHjVM3QWOGbeAvcZZhMs1Ess7fv58phaOWssXBNeI9G4R73zZhqD0Zdcltk1re
0YtrfWfXNqQbHEc3DWdXFDbd5fdFYPQG5O2QCpdjyUkRmbOuk0+5130Uok3453xGYRBtCInTtyDX
CD9T1ZM/T8DRhNbckj9aPyrbvmkyM3vTPIMawjeeyQzV1gnWhrdu4RZRn77YdNFHJgdeMEPafvPT
8pqhrnlIOmXeQIfK0cKOrgrfxyHaU7CbdEpauPUITJhVNHyyJ4H+KyaPVnnUd2I2Xe5OkG1gC7qg
xSH+mmj8ujsU3eUMT3dW7DY8IpG3ptZliNnmhBUWfWc+76KJUYSUTr1rTeXexPg8vYrUvrWOZznh
XM9AOW/HsiAgHoY1kovM2nH6qoSv/cDPg/lgDlrLrff/H+D9/60i3UwBPP8/p/c/lVH5f6P7f//5
P+j+vzwdJTrha67DY9iFjP83uV/T/yLLR5g6U2thuJbp2VD9/wl0M4y/uF19F0W54emW4fNX7d95
bs5fhmHpoP5d3bU99kPOfyXOzfCtJfLrX5Fgrum7Auezb1uOTS4X2XP/zu5v8U9WQv4stWISw6Hp
Yio3ieKmGUCiIRNtNFUGfTSQbYnc+YBwStsYpisCHOjNQxw3/WqIs2XPHmVbP08YqWmOdVd0dX7b
oUQR4yDumPTYK+qpYtcambgrlXghegymKlwDlBIs1KJ50A+G3kOBYzSQhVT5Mm9Qo2T20RLUX2Za
ceQZattYlFxN0weyNhMWWFijBvaF5CG2yMXaDTOxbAuLgmFRaaPQjc8sjyGA1umDxo4G7Ub6lIQo
FWV46ek5dv2Y6Vhc03fHAwZJpGa1ogQHnEDDN1WhT2BHfPAq90c+px45dsnN1MOeYQRub/oyY9Zd
Jzth2c9ofHOIfgt6zGRxlk2bWi+C1KJuTklPRbm1qSQMcJgI+Rq/W17unQjuhJfO9gbE30Ot7tDa
o3yME54XTvKNB/70bmvZZ8o9jlLPpr+Osf/6TMGZ9LAFSScW3yz4R/c5uTX08BTDRQ76wv/QU+Zq
PdndYLoHqS7jXO/7+CdO/QAaznbyaecN53nw5leWqnt4PSdPB3kqEFOg2GDJhkcwi0GVIXh/tlF4
08Rn90W1T5viqjR5TWb9whUWsOfG78gTFMEBvYaehF90mbOvXp1Z3cWTj4oRD6OZTMQ480PjU0nn
iauIdU/iwXycet7AbHxIMzzokVnd8Qi/gORY2eiDaNkznT1+9TzV4UH2nr3KorALPHNx/ZrFFQbM
vVuzUEvSHzqBZCtFeYCV/KHO8cTYuim9Zk2k8Y4zu195/VdcsR52wxfDk1cfINjBA/MMm/JmkB7x
EuUSM2z6b2gagM0k8QGl1FeHWyR0GUckaX2XzOg70RSsTJt5o8wvVmZc/FI4a9nZMCPo0SUDp3hk
dBiCmxVUp6FqBGKg5KfpNJYhzjUd7efegpWF7s3oVug3PvSpBjfWeDusFw+Y26BGypaoUUXTJ2pA
Ftr8iAxmN6rhgTkaX7ztPxGCWDlQ7cVOv0KCXa9NJ3tgLS3XL6aLnsGeS6SZLLjNsV4saehpHZLM
dM95thICrOemf8qJBEdmwxB+WVw0zkyfgTwLFMjWaGaoSTB1lCfP5BJ0oGdU0BTzpU1Ceikoq5GZ
upumMuhd+/TeoUIFLYJ1o5qcTQuPl8dJStpzPRyrysMYbDyKBEipk+VBJ6k3am6yzPBgqqu22cCw
EEe31cxjsnz0r09LOqWdgZNeL4fiOC8vhiH/+ci2zxoL2WOnDzO3lXFwSe+dQlwMRNgMmFN4we5j
7epI7fta2ccEI13gZhbL4rJqzr8vdeTnW09C8Q+r2xpzg16/QVaot7Gnrpk0LqRbsHekVKLiQWRD
atUUnaxeG9esn+39bNIAJrUXxNZUo3lhACBidyQ8awRvMNGWZeA4Vybn9ipLLNiFZkYPPRnMbySC
88bs02No7JvJJ5dwktnp96Nx0tN/PmqKLSZUiwqfZZYy2ldYiWx1aL6kkAz1Rie/1WHbMLSt6Kcw
2UOBQTVqhDEZYU4etF5JdAI+xBZiwj5OqvL4+zJNzuc4dOMmKe3mGHWdybDfQ+OR8nubDAXBx23y
IEU7HOW62GvoggKtLLikvKQ6Jm4G41Mr0TZY0F9wEGM2rRs32RRWiy4dglFWOOfWd+ajYH2dmyAV
6tx1FzcEScY+NBSkPSvDZCKnUc/5JeCKFhYFl9qGAg+J4TRp20YbJbZYcl96CJlDdxo0mtZUnzYd
RBlmAU8tFxGj2PlTC9lX233zQq03HWNGi5wpgWkO/mEe6/RoXpOkRVPeqXJNYNvOR/e+x25NxRkh
nvH1pj92WvVopDC7Gkcft4nn3+NFS09W7tyl2Fp2vMsxuX74uM1CnoxoQI6FlYF1hIFEMF1kLvgq
bbQhzGDcl9qQaCMNt6VdYC4VsHRtMRSD7x1Yoax0xHlNUh8iJl0rK6sfos6vNzjl5LrpnE9+Ydo2
Y2/quHO7hs8IT38iS7ox3ftZi45TPj1ahdk/pc5d7dg3FIwukyFNBHZDjlqBj6MaP2Io6sFE5Nqz
J3FEhAjX6sbil6Gm9swGduVEHsuIEZxzmQHGam2c2DUJdFt2NXg5Brob5DSc+1X9OU7li9Jbf22T
lbCqR3Je9MJWmxBNz4RvcEWg0WdHy3TOtZ7wEjCbQcVAPYBtymbTL+7yqbuZtdiHiJY/jeYMCM3C
P6+mi7CSKaC5A/MygS1S07h3Ctb+GsLTDRqL+MYzSp80bgaHTlu/q4rnsyNwXvRaBMgxnDZOO+x0
A0/0wgMx1RVHSscodYa2UWTiMdF8hEBdDwhuLLZN5WoPFvL1qa+NLWYHLll2TfMMoNsz0yxQfY8C
EuJUmRs6awkY1cJR041Egr+cZAMzMA/es+9ylJQsU+PcoYIhD2OI0WSKKCdZpkhtIDH6EQA4+uHI
aC+JnhOW2GHdTEz/Bkvxd+e7M+dZl7K0I+vP06qTaZvVqS/gtQxtee668DCYMI2akVGjYJeDSI29
fx9/40v2AgmNlXNg2RMyez61rWVhwdUeleqre6JM5we9zW4GZ0pfSaFw94YgYpVfCRYVndYB5dy1
m/jKYPwkimCvf0lSmGPpbG3roWv2pkeWA24WziTy71aZ455YbpycgfXkUI7VponTPVvYm0Ka4DAs
Flp26rPASaI7Acxv0eQyq+Jyz2wNUWjWiFsHUjGzTnv61MMY7eXY7TS7b7dD6BL36SN27zWBASXO
rIs7j/usj9hfyR923MMjqJHFLzQWD1XBpUkqGSuwSpKNUPvpbZGxQMVeANy321ZzjqAKRRUC5nDk
hEceYLklAZZlfq7Iijonwr1K2fQ73ySSwprR6lehszLseyPHUIeCGUGci9CjJtADgRxjZL7HDPYp
ky/MpcMGmbfgbCE5Iu5KK2gffKlPx6aicNW6k1NRcaLhYIxJXKyIkXZMi2UyrvpiJ2LN2mta+V7U
4GMjdOdkH7CMY7KWqgbiUBq/hU7aPpQIjxHgEHaDcn+jd7m56Yv6I+td44aR6rovKh2rRf4jSftY
mX2mnRggFdsEKV23Rq+dLdCsctUXsjsklvgywi06EVbdxN5MqDSQ4RQnc+QbcNi9b5g5aWu7KyBf
z6iiOoZ0yXAEryiYgEI0cGvf55HXBqFBfKSjcBciuoYqYd9bg7apPBidXtwzVdb69ihwu68dC41C
BgkCUqNyNwqo1IotaAE/F1kXqYIUzBm5HKFFHmu9JfyjvhsGc1reZP2YThONNEcOd3+6bivzXAD4
3dm9/eqXlnvr2YBKEEQig6sevNTc5tSwlS/GGztz5UaXWbdJPJdqr4tMELPRM8DkS5RDDVXJWzx4
uEHndA2MgQ33U1p5xsUSGYG714EpOeUnGIFSFLfRHOMGAC589NPludMJQDWCDQqbOljoXqAPDvm7
ohiYTlWfVRnrt78vmpOefbOqmaiiEVhnxpSSFBVxIpHH6jf2l8tCcd8x3rptTAhBo6itjZmB4W3m
khBFvcUiXCLna+SDOQM47czpLdUYagHbwa2d8gAsnFtz4HfpWSMOPuTzKyPPNWCihnE7O3VxGgwk
U578bMjqYNk8fWH+X81Iazah0YAwmTVu0qzsdtXESl9FlIUAPQRLwXE+G7ZaeRN6Ufja8sh8cJsm
1XcsPGJhNed1ipDjEGJ/ciQLZgyH9xLfQJ21P1beYa4RPE4AP62yNn8oGyzoJO+mOL1SljT9ePSi
7NnS63St+cBacifat/3obr122rRGgufVS47wRmxQOfy8hT6TrqMPgbekLmr4mta6i/S8lhWm8MY6
ustLBbOwL6gRSa46F+h2kGsiDJndZ+nJy0jda3iPrPTibav0Z9BOMKtTfOjZQtdL5gq6MrfGmgiU
aeG6r2TNAg7tFo88SIiCbJ28+4LDUdyGIfxL9IP7jg2qTyoQQKVtHlUP5sAOqR1RRoGExo1iPRWo
+9I8gTJJ+alJOPKRPwVoVf9k9fhiVQLPDllTTBOuxWS84lE6Nvm4jkPWushz0djYI2zSMm7B+RkW
VtjpsUFLRa+hc/YXj7jOPZrOqiuv5A81bH/IjkM1ZpFxDItTgcfQU0TZs1a8hjNiY5maf1Tek9yp
TZ/UMT1AUw9VR40PdgHSVXaISHRCtp5qTNzomSXyaNbzJCULNN8RTwVXpcACh2kOBL1S0iTvpK/W
D02Be9Meqrts5kvOxggyXuG76bzRIcjiTLiMjrChvfZ29SnMITmkN3beK3RkS0udacRTNmrazSNv
Y1Igfo39Z62JkIV3sDnh78rlxhy9fWFar4U/77s5/XJH9H1lb+CpGp8IPGO3h/q3oOPdz2n9qdzw
MR/5KULvzdHknW1orPIrk71t2+7yOb2dWnHXaO3ODxeQ8A9eG8yOHQ+sUGofTQyEo3HFuhzNqwci
8Pd4iOMPcmD3sobVN/XBMLrM7yEOSRdrfTJYZypMCvQleaCUSDXc+GVKUTFHwHeEpk+sldWdG9O1
RX780lSgOmpFmYXxam9J412M1d5Y9PipZxMOrVFh1Hs1N68ycrfjAHsvb5t3JcFPqOYelOfGBH+y
7HHwKg4QJ7SzfHEf2UVTkmDEQOWGMi+FwZwSoLWak+YutlDxE67BjzxsXSnF3ui5TtExAevQH1jg
R2sJahJA+TXkgoF9RqFVRl9+xFKYsD+ylPL7CDVhoDUVGw8qOzYsGxbZPGVkHyDym9xhlWgKQZ/D
JrVzeu7iFCPfcjiFGreySs5iCRSc/KghJaJ9CfPYOTS3uG0H7PPKXccseFOQE4551xHPTTcdyY2N
hi1QTFQCbXa3RAmV0Kfa78Fp6Hh4yIcTayeLZTdS4OJhjAi/Qsc7x+ODbMQpjuvPBmGqoyMeSm0H
sYZlrMwJwsLg6I9en7x4mHFtg0GzvvelTVB1qa1c1OtLOcn2ys7Yg9Uto/2Mk9UBhlbGkHh8S5Lb
xe6eQuRGwxMKr2gVCqeB0AcPRwg/mAcwFC4MVIBfRsap5cWfv8vhngkPQXjFoWBeACAuYqdOkLZ1
m/ZwocRCj6MBYCZvRS2ZB9cUECDz82RT2Q00/caA9cCedBpIdInzA4/cbaTCRyytj3rlXLpx/s7g
TrE4rg9hi0GdfVqQmDFAD/VKkhwZJAWtXxjzLJieKK0ICo7ZmZZd/AzapNsU3oxbTEBs+hZSJ9SY
Z4lTjvzCveau47KecEHJsv1j2SARiA97nbM3gkMZGBZvbNqvmN7TjUzqr8i0H1muIZseBzwC7pe7
sIYk4Qxoz4MRtSriuTMpuu7NJPVPSyEG8ImKibDHAk3Oom1BMkuLo+NS9Nx/hXmVPFl2oldHlcXH
5dZoEqROWRc+ObLaI8h59lRzETWUqgxubdCbHHZRGH7m4XBvopPcJdQZcEj3o2lccCUFg9a/l5EY
A2WLi58N73gz3l2kwqvBn49OclU8D1QNASnO4gv0NQqvxnocKSCYstDwy4hQS9wlfgalBs/JRZka
+UaR9Rnb+isY5C88cFibYZEBn4s2rVaSMDVmR/LuH1lOPFqQ2BODMU5XCmzc/SX3vZu+Q/U4J+pb
WExUAVBsSYtLr2Wz2Krxrq76KPLXIXAfOskn2BlXZTfNtpcAn42e28Tsj2OCgl5o3VHnbdumjbfP
GZsSY0bk1tDxvFaxS34kb9zYpBm+b4QmxhAHcT+0OCD3nvReOrukRAEUiCTpLLuKMmGge6VyXdkH
6NNVUIs7q4SNQOYBp5hMTzCnuoaR2DR7O2mi2Cma7KbvDRKuLI6m5FrNMHkBlqPti8PvcMQhhAB+
3+JRhXM+zdieqzPqe7wD4NHiMHtNgBTmE75MtMICp166K11y+6a5v2O+oM6CFRV7dpI+0Pmuwkww
0u2jKzJicmuQnEyq+umxauUd9+eUIgA0BMIeg+sxnKcP141HHgcpFGhQhlF0C0kOgYk8LmX7yo5c
XM8a5iy3Z2GPm8bdN5a+hY9K5GYBv5LKDk3m1O8k2VBNyy3Mu6+ZmTz0evQIL75s9JM+hYCOc/GM
tGQd5ol1O5iiIEStVgGUuYeqfq4GmiyjhxtBGAcUoV2IF9y05jNxgh8mloltMYudtNmKzpA0gmR0
+P6T6Vz0SFSy0eqCGiAbF7xGPHTRfHT+HF1Kp3rLRkDRs/heiulNodozXK0onmm/m2HHTDXVPbWa
6zzdwjZBjZQ/a2RH5byH4X6CQsb9+Uj//J4gH8AxH22E1m/sFgO+BuSJJKVHwnGJPm3HB0fLk106
pgc2cOeoNmhser88RfHya6I6U55bBSlBSkmbvOA6ejbIlMdSd58o50JDeaoVu7aekFN34WKn1vzJ
+5utDYWYTYLwaoh/4nAgNDZ2CDtAvJTT549EyySx8SRiC3geSlfiCFBNgCS689OABcIxHdrTkobB
mq6OP/1CvqayfrU87k5R+3ogmn5EluWt05xLhSQl8xBnEpdHY+6TErQO39y+BkW8gWqJIkjKj6l0
32ok366lNdwdbMgHQv0GdIrMxJJ3OeFX1HiQA403ZgRbSyBYHn94ZYdgX2XfMM/X4ejcFeSjre3s
GVwJHvPCPnsJXozw3gn9e1L63rp6OsSjDaWFfCPTW46ThwZYLaaR8hZHKgwTC7xHOw4BaD8AZJBA
4yj90Dy3J3qEp0XRjoz6iCaejfAQkYCIX4EeOMfDvAkR/VFgPdtjGu26Fo0zt9mZ5ojrgt54xlFj
wzOcLC1iOVq9zuyhzp0/Atqc1oYdPjPoP8x28lTVM9jKpCOUZZHUIWKsF4z563Je42i7ZDlWj35k
/qo6e93JoUHPbd3jwqoxhhLMgzxkpxxoXuKe8NlVzUW+0ZqiXpNdsSrztl7ZLOSCYcDRi0fPCjLG
RIrGZQWGGGmzA+mlGoZTEyEjjlNMc5HXMcTV9nT+rkz4X7Tc2QaTo1VmFAfLGcOd5QHqKP3kpdH7
pxFYaqsNL8qOOOli857sG6/jDOswl60hnl+Mheadj+2wr8zxRyb5Dvr6zJyFjnKMhLGrrWhfGS2Z
gs7wXTTl1fJrqnRZP3QmahCDSx/B6KKUinYkHsD4ETHBVUZ+w82atr5/M7aGdxuJpfhIEg6ikFmh
1DiCK0EzOzYfLtKMmwxoa6f1r5o0tL2ydOKY6gnrXlmtW01bOyPQHVgLBAGaEvgCordkePLCDC+2
EF9ZMmQscYZTITyGOVAwFV5TRJU8H3TbWuVz5gWOB+MW8ON1MronVagP4fI765V34zJcdjU6OOEw
qLDDnmehlh2zyUdBNkb2bgjBbjg18krOuy1a9ikwwx4AQDXvnJnVA2Guq1GCqWuallMRsNEcfrhM
bXu88RSgLUEkKUQ5VwEKnzLJeV84OHdG71ahUFjncX+1Ne+rihSYlXr5U5fs2oKbwwHGu3bMCsQm
MriKJxmHyHsaKbzmOnZc4w9iVVUQmQxf/n5sIpzOiD61BGtcAr8xJm1gUBkpVlyqTkRqJIXvTBIr
iOUBtn4/GFgKuYd6HEPLAESZjDCgKX8NwLpvypNLpb/J8VcHft2emTuTpIHEBNqrn27ogFMy1fsf
iRlnywPjY8xacy9ctmHaEtLpweUJZFzZx14MHP4WE/gsto9lZVnc6PDd7ZmbFO0+R13SHVSk+2QY
opcGHLhCE60O0qXZHBtCIfJiQsoCfK8uFbvcUkPM5W9DiwneJNwRXwha1tgd4p0/8GtnePYInCM8
G+OE/ItbOS/6z8W3ltGR5GBw1m5acKml3JpTWKBA7ZQgfpfcHOVm/rbqs48oA3AZqfIdfQfUd0Pf
zSIl+9ONuY94NLWO3+2kAeDYQYdhdpxbBckmxVzTS7UmRRmTVM/1wr1yx7PZij9iNt6ZkdFBEi24
5punQ0a+vcV3SHRRHtH027ivC/oCvXqfff3CWimY4tZkYFn4J5y35xxV8xDurSr/rHTnZqpdDmxZ
7yozuyqIhmuSu3alsh7o2R6mVj2GfrI26/YBETBy7tcslDvDJxg0Y2FW2RbSzbh9FU32kFMOb5Xl
wJua9ad4IlRriS7FF0FS8zKnYrOymjMentFF66W955I/Whwim0RMyBU53CLgJ3YaYQQznRd/Kq8p
nv215KHICIfAuALSeNKEj3hDV+TFBUU6LpAOXly3EuvE3rMauyd2hP0RDwHKrcXuxAGoJenOsdC+
yiL+kVrgxXm2UT/xVXd5pnfAWlCtMD5H4LBJACWtddkEg9NlO8ti8DvScQpcDx44J/YC5PMQgKlW
3cDk0g8rubNq8O6ZztsyOwbaeirKSudmcgk8IsYbN8SJyu3Q1K51sQrnmMS93EXIdRnx5x9lQmCj
N2SfLvP99civfN31UGC1iuAuqZYxM5R7wEF/3MSa+JaYEUyogMmWm9YZm6FgdECnAzHg9pzdY9X1
BfkEmloFUyqLTyZbN1k7/pngvu8dC0Q9TEj8iLYDvqNloBuWcKWq1plPAg7BPVO3YGjwIooCOVMz
WfHGEXWxMdV86LvhCfxB5cCE8FiRbrMh+8rq5KnR22fq8mbLOJLLqaaqq1oqUp+ByWpouxgUKj34
0FJyS1/SvKFvDIQpb5jKzvsEihxx8t8uDn2ufHT3tv/H9A28pXN7n8NpF8RTPcqwyk7/IwSaqz//
+399LUmJzfzwhw6u+Ddlj46A5z8XAj2MH8X3x//zH/wtBRL6X57v6L6v+7rtOoaLEudvLZDp/eXZ
jstpwrQPRYPu/IcSSDP+0m1+WT5iO/7aw971H1IgzfzLs0wD4LLnWD47JcP9L2mBdGfR+vxLC+QZ
yzeHpch1fdfxlm/l37VAdhcJH9XSY5hh+6xNP1rht7x1/c+usQ2G/aqgdgXApWdqNzDwDUqqDd8P
aX7EGZZ9eYAexGa6fAnZ1mDVYNABsWY7DVFK72Vh2PCaS9xDwIki2ewNyyeCsDfPsAo6vn761moz
YmO59yYs5plPmTdy8MBF7NpbMxyX/v7kasMXETHalhjAb3Zr9a7wqJHb0Gf+L9qtq42ocLFoGgbs
Eh/e6BvM5dgMj4A3zrbpDYgWwnLdEfMdEfRkWHjJmZm4QTy5gY2wvrfGaju28dNEzgCzktzcZm15
xbP82FXdo8FwqKrHp7J3xr3ttX9084pVkMNHhBtOoq+RbNtFF0DsdgpFqItakt+UoqivnbUbhady
caVai3oq3lMtEJXka5+tOzzivUHIgW2DvUHHXse+9wbSKWyKoZyp7K1IXDbrycjYLKrJymSFf1/x
mAlijKecMgwKsSpmgFirWfzxYDUTBxEBO2A9nistRkxqAvhIGI33bfI4JBOqToHjnwQ8g0Jy15gC
LRQjvBD2w87SSk5ol4FcRICcX+0slLEUy+W8IkKMsetbxRKaQpvBWKi3p7jM3i2LjK+04JEOE8DC
Ec5mXAEvn2LKnYykRESKDCD8GeJoJj/GxpbgAMsDC+aTK8kr7RlAkkNmXrMxw1xXO4dySpl3AQv1
Yx7UY0NeTERXMjOyAMKFdjb6xJWno9hNk7XBZQiMH74N1Txd5XyTow5zNN3dTQ5mKuAdu7GBo8Mh
Fwcz4RMRzKBkes5j2I9i3M1G+pij+LAd+FnKutqNlq7TvqouoaRkanjEwq/0tg7HR4vkAFoDtGtb
GIGm2ZiclE5lN3Hlu8slgiIf+cAOKN4LcmSQsPXB01GT1uF902szk3qRAwkGSEEbo288jjWaouxk
A/HfYdrftglry8QX+2SI2p3hua9hWqobA/qrk/2BFKvWef8aysHc6Xjhd32NPjTNGamSSP/jisjb
o1zeEto5QD/GRocFlmJjZdnGj9Gj+lFD/o3f7hWFy+v/Ye88kqxH0uy6FVqPiTa4Qzgw6MnTIl68
0GoCCwmtAYfYUa+jN8aDKqOR3QPSOOckKy3rz4jIeID7J+491waPGrpkT+nWeLExelCS6LUyvSsK
vFZZ2UZb2bWll9sE5rM304iMafgkJxJKZg06cggObQHO1CRNb+2lkJQWyEFGOAE92H2aRBkoWAqh
XqP+tafbugbPkqvWPaLa2zrZp+9SVehbxtPsxgmkT+107xJ1tZ6xKJ9aIh+zkMD13GinFUUuWIYJ
lK20QsopCNz2OJ+csfxoMDVuHJhsm9Y3zkZugJLR41UsSVMwyX5riaI4j+VZzeWTVBSqrq7y41jn
j7X+LRPrr18CJRTfYtX09hu14IvWBMF1sIRzFipCRThemu7Pmh3SWQxAopxdiZO+OVEiIfN70bFp
nWOfhfUjHhbEB/RBRvJRhNWhC8lIL2gsBFw+qrnHoHunOZuxP+SXXJLDYLFTQ6rlXuiiOyd7ccIy
384955zdxhUcG6KCyrzcm1iM1mzukm3XkirTMuk3yjdGVDRkdv6stLMXVrD3LBRrjT3iN8fXUg7G
TcnUBE4FuCWMK7jj0Yyn4ETRo5y7oCv2se+9xrZH4Hw0CXhZDhud6G7w2ZmZmD4gECMBZkCYMbc8
IGVN1qL0bswMMYtA0IfmBqzitbI/iVXrb0xp4z3zMI0lTTruC5SDENPjHFCXomsi7wU890sSNx8G
AwsqwnyXcjiuWMDAvenqi5fKY9OUlKH9g+WKV3CYCSnBzCd9uW7DJUKPQdDKtoYb/ztLOAxZMsDp
8liYRbf5sjlpSeg8foixIzB+Yk6njFNQG3vtCYjyOtgi5EBm6Xy3dXvCY7m44JCrou9mNRFt2jT2
AA64+MEshDoIyPCZ4jgF0oY2xGzXGYjhSrI0igmj5yB87IxM7IJwuAeJ71zcaPqm8YA/NcJK1fMj
3Jl5TZiXv5WqPyZlsZfKvDOj+qHt3WA35C+12/5M1Nl3KrTqSwPZZh21Q7hFdFCcHVtBUPXlK6oP
e2cMPLxZ280HW/BlyfKdbpplqSd8R4PBwsjKIp38Rock4zlkJV+01yHATk9rS/qm153hHb8GgxwP
VNgts+nOXMn4VgVkM1gO2xXbXSRRHrJalxRcFtlNe0zw/O3QxOIfQ0hEgO1tzEirb5TYd85AT5s7
DxELtdHjiJ0dDVaQtIXK1cfJnkte9IasRNaqOGZfc4mYpLAbjioBBcdFkzL7Z7Rj6c7Km9e+hJez
dIwEbLIAF+rk5IWxjYeccUXx20foggDnE4DmqPshhZwFFm1nj/cVixF6Cj/bV9E1wz3C6Kd4U+2I
/rbvClg0gM3nQkPi6psDMR1HotHo3Nzyac7mh1nfCvh2OD/REwaWc0YYTVjdLlMNCmHCAuH8JWJn
EumA/KQ6NcKPiBS8meNrWFqPDGTWVV3dxiZIIoaOeZCxiy22EZcc96z5NsXTb1xle8/OrrFHtiyp
yzyf5jYyYbQNkgFPSH+T6if4nRD8kRZKcCSroWt/qNZw8zZ4hiXjWrKymvsgpFVIe/cVcjEh6M14
lzvDd5wZ7xgxGcUbPss1YXFnYLdapdxGfuHnK0Nzg41QlEbaiRWkzJPj8NBLU8W3PSUU0pf5pu7p
m83W+42pssqAltZ5HlDksQEnr8iTyNZGp9lmDSqBiKfchMS5zXlRSTk2CAN4y/3gLmjRW5ZBcimX
UVqo6i+73JWjrXYMGB5qlJXrvvHQSwFjnMlEqWnGHCoNWknjLqqnByZADFRKFJpF3n/X7uSyHySI
D7sSyYlT8oXaER3jUVnVz0BVt/LN+eJ7VF5Zhq3T8Yxnqy6/qXCDBu7djJJFmPKvyYnlDO1sa3Wf
gwaJCWUaKw75DAxbkid2GPcTllvSFQ/plH/yU5BGiA46KZBrOk9ZzVGZpCzbpOEdpx6JnIlGkqr+
y5/ca95aJC+V78ouiAso0J2555xEkZe6KV61AKCd2+63zAEAtqVX7tQEJ10Pya/hzTeUUM3RjREZ
4YnrkI0yLbPJF+TIAUZErEonjPguA7oiihgL1vzEch8erN1vFnlRamKyKQzzZKYAbNoaMUvSxw+D
t4ivCvNdS1IwIpk/i4k0VLcv5Xm04CkXMM2t+XewxsswPRrGtldtdjs11GGRNpIt5CDohfXwppnz
l1SzrtQPTFvgqaB/ZB3DIF2rHBhC528bMImun56AFfPtsS4ifYB6o3X6GTVAF5s5pbKvunk3KKgv
HYO9biDeMSZjSavsD31gdmabrPiwufGCGsCLrndEaSycgHa5A+ACeP5a2sQjL0f9zusGBFwkRe/N
ntmVZ1ydht8RyQ7UbYyXBdL/BWjW0qIcZiZna7stEtKA4vjqxjQ8iI+RnNmyWfuKpCZrYvtp2rjv
PAN0PIElMBBZm61HpHubgtDzsA3+krY6IgQ3jggAXuJ0CgiSIaUAj70dda84BTg6ocK4KqlZAQ0S
QihYmNxkZ9kLVF6jkhWWbOMcDNAtrEVQVhtde0NM1nszMMVrZiYaRf+TzO/Mz4sp+2hy8RBExdnD
qA7oDIp6j/peaBN3KOL60DLandmzcOyHkSQzHRPoFV2EZOOScZTDqmakp2PTXfPdpssIXum2ksug
LJ6pflQ2XHImbdh3G4F9GEmYJdJDu4BcZm2Jc9gwjyhhHbEbrOQ5QihQwCVAtjpcJtP6E6aXPHgF
a+UYA/mqCexfYmkgU/Ik35lp/T2XIzZ0myeaJalALYWQmJ+MsZ5h7I3aso/SdFiRB60+dUjdSRFx
8lfX8cjiafNuzzp+Y4y9/1r2JzoadNd+WzACtbCSY5U4GqIltpTd5tYygwfLGN+DmJxnztZsA7u3
uokpDoSPrBvIoOiifpVX6K8E86n8Tg9+DOhEfWuSFpclDHVpv0yzUv6O6Avw6UbNweCMKBKYeZOM
Fpfy0W3El8zQLDpJHh1CoiV8DjJl3rMy4cbt2SNZnnypA73tA9890SOIohif1ALVJLpdaT6PwJs7
8BzEIw/cfuSHAVxjAMRldUPXOt1UQcyZa35jApHWuAiVuMvsiTyFCNlqghBIUnhtq8Fud8gKYnCM
LKK5uAO3uCKsS/aGYpOfps3BG8bmQfeoORxQAFb3wU0jz/1SSAShNaK/OFuk04OHLoBoAii3+FJN
Zd5hEUCYGJVoc8P83grmpZqM3S0P7Cs/LKokaVirIQVY5Rl8YNl9QKSWRp0zjaTG8DiuVADrXSbA
wp3i4rsj4tSaPqYAxiBc//rI3C5nN5u8RB3M57RZx+zRmTLqmSi9DD8hIX5OZQ3sheigionpPnvK
2bG5zhTwma66DRys6qReAf8vHwThlTyGJBAiK9/5PTWPDwIl5yHY/gNbAk5ag5o3i+ASGPG1SWok
TvS405w+DxrBdykba+Xlf0E6oN9yHxoLxGDWyx2bf5joyuPRBXghlHEo4N+u7FyfR2ACvGYYwaOR
jWkPHHr2WIsQdmoOzErRKzcbOwvPTss6I8vVllaWtkbQaluIfgot5Z021XkeHescCAb/Uv+OuMA5
6uBFj337A2lL7WVjM/iEcz9TneDFotYt9ZMjbxUnzCb36s82Hh+tGQiQEU2Ad7lUOllf2zRqkKBi
H4XvI2dmrFi+F2QFPHHWcg8ZeUtbUYcffVqfuVmvAx6qY2WV/SV3gGnMiLRL65MI3isxh1y8wkLB
K9JbXWYfKWWZgrWw6TgehMNVrUDiZL7j7c1hfGvSYIN77fv/Tyj/LxNKYf6fJpSP//HvxX/8e/iZ
/ach5fLv/HNIaWA9tBzH83xLmhbWQIsZ4T+nlIZQ/+pYcP09z1O+5dvLePB/Ghbdf3V94UooLLR6
FDb/y7Ao5L9appJgGDxXLYNM+f80pPT+04jSUZaLUdFSVJOclTiU+EbV9+dDXITtv/2L+O8tcgdh
aOOebPDqlhTH57E2GLUMWPUGl9c30gNq5ME+dHYV4CmiLanRbK8Q3ZNA7KGjc7ILfrzRsu1zAIh3
lbRK7P633+ndPyem/63o87sy5kr4t3+x4Ln+159T8fvxLMks1VTMMf/LKNUYgjrl7VoMaJdYQudl
57hL6+SdkAfj0tdkrmcUIT629io0aAUkaCCMOcMjVRbJOLEXbPPQemIv4B6IifvJejfc1Zl85uV+
jsn7wnWTAQzMKa1LgkNq789tsjudQRojB9w72dEEy4Hw0YQEoCxJQRdn3XvexIcpbcWWthxcBnqb
IUwJLVeAYcmYsUz4m/5c2Ntgof4Wz74eSPKTzbVs/Yn1llWsxKh2HbTuPdz+tRvE6Tmp8oMl3PAU
26AH5Exqqc5MfQCUhxbsLhys7mySWZE6GT8NMey26RAfeUGQ/zAPJbdvaCPyjNitdiDTtoDtf8yp
kzd50yCKC3MYpqUrN5k33yNJv7fSpIAWNPxk7tjdWFQV29hBJGkwACI+B4t07+YXMdrbHsb1Zhgq
Quaj5iPwh/t5Is2jcxfDJlUGZs+GBla4Z2H+EbEbwoTjVsXPLVO11RXBeIHRYB3AfrQL5HiNhhT3
0bL6+cdf3CXhYzB8WJcoPNqZEWnQ9XrNMFrddpH/lirnlHqwrayCrMLcIePC5YfM+3oTG/o8zFxW
+UDSfBm6bzEKoeUh+QYJjUCbayK0090Sx+uagP+dqjUW2tiK5NoTCcN0AQZCKYIVf+pAUYHIXdIC
iraQNrqFptG1qz9EYB+L5xLrT9yylxbQU4cexUHSRl8uYr4tm0Ridj0L7TWxN4L4gKo5UKe+x13/
Jxz9G9rU0ZBPjBkVL4atW6MxUM50xfVoju3BdWt32yfTV0wQGWhze10l9hou9UeJ16mrY/Zdk6cY
0JDYJaHDtIN/J8ncyINp38mFTzjWz3520XXpHcwAuTn0PY/ABtQ+jtwbZCbR2SjQHw36qqHFTzg3
UXPblf1eIboRKZmmWUipy+z5JUIobMbhU5Sjxg1k8kW+M2qm6dnOYeCNY3+g2dEr5TevEpdZU2oi
GymNMLW+joJGt0FcWTlr6n7abfAqYLXCBvnIEh2GJJdeM1/XMBMwH3eantOaM/7vyv+kH8UVaAyP
nAd0JgmLu1Qw9upf68En25F+dq8YvoD8L9D6R28pO1oGDug0JuO8JDaSSHzL2Pi3nMYHGZKMgBBE
nNzu4bI8BMIczlNKq4NyaZNN9Zcy0lU+1WBC+6CheyFRDJvoX5SNO5cyCAMREbACzTHRCVBOSoYj
/UgAugRykFzoEFyUDdlvjqmLCAP3YqkvExJOKMQH7uAv+HLMPaYsZc+DaFN3YLKMqZTbNsVPmX25
BHMaHpubstfMYotbL2genOfYYi5D5fDnMqNMRPUqxfjqsOjEDf7t9C4RYIrUFuSOtm8+xA34Sqxj
WxMmGAtkijhzvBmc9rlzEd/2bfIOGYiJQhC/ZlJgmEHyXmjeMcygdMV8mVQSMdiiwu0r09vpLqGR
Kept3rk3yA0ZziKkWsWIVjkedD8POMj9xxrko3YAGelU+GtIkeiKtUTbRLhNgpRiqtGAVTI6cRFh
lMrcnyi794c02w4m0UuVIoxBo0FMw67Z1C3+r5SZJIkQ7zb5mIPu/0xZVHtURwg4EC2oxNbruur2
fu8rZL2E3qucNBgrvQZtd1PW/jHETTBTcFE+l4eBxHSaQbFrFdYG4D2AKwP0aLQGuPnxl5bHLEvF
SqUeCTbw58ehVesWv2mezmB3gwX3Y6vXwk5PyPvufVSrYBjhCQ5QNHtuAgSABNFtoUhdgzwZT2MA
ZXbEv84DFagFKZqbb3Z4BLfIdKU1hpVrfEjf7RG+Iv2qfAVS0EMR3TOjda2q3RJH9ruoU+oIbmcK
M5u9Zb4zFYAohsb2enCyb+mY1W4anZs6vItbJuWwLT8d20lOZFL80KjUVMzA1uPhSqKRPc/pYRrY
N8V5iVAmIilu+kQrVa9BYeCc5+uugCUQ1W0yHm3y8BfWxj6Aur1mVIOMRGZMZbEWCnFhXMu+30T2
1cBLrgcca8ohItZmudCyQDDkMW38B9wUXJesgMps50I9Rujc7udlydZMcAo91j6xh3o20sW41sOE
TdG+GXWsOSiCHtl9c6FjItPHd8RJSRzmfXSWNSu/Oe0Iq0YdK12/2JPpWnRU6rXLdnQOm2SfFnIT
o43JlqVbr2AtTAFmX+7BCGGBK9pu3fuBARaJrQQT3Bxx6WKd8pm+m3MQHVCl8qwAe2pD7ziMVnpX
dXawaSPUCMxYH3Xl4lufQDQHjYYnSYApqvj2SmxACcoANS2ZYRtLkSSf+sGzVYyHRedaQpcjJMje
NYr4z3Cku+jnCtAV+4SkJayC4Yy8ujmt6Zx/+IDekMS+BgloysIpXvvBH0kmELhRCrE2PafaWn0I
z7LIl2glYGzl7HgrVJBvkyKnIJZ0TCrmsHN4ccyMaEuMJJzQjNjsAVOxayQvc1m/pAmikAGgWSqH
nsnW+JB5Q3bwSidaM1oRGzfG4gEaucWYGGe3lHRfTb2EByp3iTVNXtJu4YFmxa8xiflmauVZd3Oy
A3O5jw2ElHkb3LKhJMgkkJvSsiB4mdbDxM3+gKg7ZLNWY/xGYxHLxD6knoe0VyQ0bndUcS0ND39J
Soce38fYH49XPdCmo3yvWLPVPx4DTo1ku/ZuHH/46my1nxxkQP3yA/XkLdv+PgAL/Y93sveZYuQN
oZO6IxnBX6wGzb4zShSG4xdQHXzpJs3q+DcVZJUqrHi07SbEvSF9kY6xBc6wL30PFq9/hlHw5zvB
eDIIZxT9DBEj/zQq9+qOmo6w1vhPwu1gL1rvSb41pkc5QaRBbtYou7FMrWTNKzV51qMtAWn2JjVr
8JiwhOMYKFYtwCw2yclY99tgEWzLyrnrsTjdkYZBTNS2LAfu684COWmeQiu6DW1TYtUC0SWiywy+
HWm642xSFd0l2VjvYEcNKxMu21bK/JoBpbZKj4SYfPw0xhwVUZ/dOY11P7rIlBg8HHIEi6uob9/Q
CEWe96dUmJ+S/rfMGcVDVsHE7OPH7fOI5Z+lntwT07Ir0p5Xtuwv3dieBt67YzC735DJyLdF2tBZ
+OfmJr2RHRl58Au30dD+QVDXWhProg/a41KFVxRuq9z9sViNwEu5oBoGUAIIFyUq5e+Uh3dDyCUz
MqFifdjcW337iFZTMjB2oW6l/sFsGFh6o0t+DkKLUBQ9A9HE3riDxai88wW+pDOThOlGNhisGRHv
QBPQ3vuszYbArh5JNYY+SKo4Vn4y2sIvzyJKBCfXTVXW+satyHLgy66nmOUY8VA8hpfaJP7amRxj
4xQu5iG2F3Hof8bmmG18+2PKCnnxTHgGw6BHiG0zMjXCBYj2gI5RZ1xotVseAYBYu7IMbjHvMMRa
9hYIrsPtHPMTRba5JLBEYEBiZznQUKZpDBAg2r1NzKdSuvbFipNHKLYFvF/vHd0KCXpzuUe0ssfY
W5HjOjNHiTzGd7KTm4KxOIpRNFHVdzmO9qGMMbB7Mft7wuDXaVHwC0LBnFUn6P/YpVv89IEMKMJC
kMowIlisQYMas+GTNTR5h5wCPLvfHPpIWYlG3yBhwd6j31gQT+t//GPlmD+RAYW8Sq+55kyl31CM
0byvhOQjp9Q5EQ7jX4jNv7HEseHcZ8V/Kn0ocGYVs3NKlL/RJDFCT/e7rWM/IEchpKFaNBdtcm9k
5K2n0He2XfY0lWjJhriAuulB4KCusTdB1M7wiMN4n/c+fM84/Radj8GDTS8JpZ6bnara8V6xk21i
vERWCZ1bSyxAbGSCRb6B0wBGhJ5bF/fY0UZJTWgaMueKzQhZ3FyfZfzb+O2BYB80kj5WVherOstt
1IO6c3f0oWsbn8TG4FhEV8ofwvjr4IGtT3R/66RpP5RrQBxh+Jr5DIUzooSdRHxkFX+KJuGkSZWj
XlPJMQnUsyCmEsWyCvZqxHg9D88N9Z5og2NrhKR3DT3eNGioXWVex6SdLuwqjaiqN1UVk0HHSDaO
8FvwkR9koF6KyOM0w18+mpcwCW7NhJU6AuH8OSpG+oSoE8d20Vrb8EjyYV3MkEp7JRMe6/Ldr+v8
thnpeWUI5dHPyp0IwdcZaZc8TtFfO4LliuyTb7dX0zBXpYN6ZySvKFX6wxvMAQSYd1Pp+JVrGutH
wSAUO72OiqeKF249lohjNPuRLfPY8cIFmJ5wwLl7OB4z/LOxY82HLVtUkoyO+FXG81NhfKY11Xhe
1n9VPJQYUY17FxhdmK9QJiovIbMCIG4dUaTlxEMAGm2gGiUlA/lmMQ7Uf11VFydHZc/2TJELB3Sg
YE0vXVUVG9GyBLIOVVZMq1KwAAnInGLf0ozr3losNKO29nZ4Krx4gmSbwlQqrmqxt0RAlPcOhy2/
UO+EWPUcKvbyVEH8VyfyuewC+E0JeGkEMkw6MOmVrBBMaKykPNL2c8hNW2w3sxjvGxxp0Hk1w+v2
0U70BzbTTTu6ct+K5E8C7feNEhCjRkLhvTPl3UyVM1xpWW7kxGIGm/qOV+YdSBu7BNRba7cTCz1Y
HlGMhOu6dU4YhtSNx5FfwscjBy1eR7ZzwLK+CZyGJExs5aJ8HXMx7Mm8v5YytFaxE0wXKTG3wl7l
cWtXVmh8pAYophwnSAPedA9SiEYjoOlPJsBIqcV0HS3vdqpRVPlkYkfKQNo9yXo3t/EGp7pg7tF9
owQ680j8GgDorJmjdbCwy2BtJ52Ubx1wf+wax+xWpqBAmjRBVA0YmSIB25MszyXAfFq9AeRO+5JQ
6xi985LWOb9Ib4bA7LDojWTFRB5LvRun9wCVQRLhORjm5D7JB0GIKxEmTjUT/EnKdR6w2OBMpL5A
kdUzGhgW3XY3soEjx93gHK4BUVHy0OGrH4Yhd8iWflSmuq0dzf2xcuQVc9Jp1ANcYye+hSfCrJmI
pBnIIaV38cLcC6Ey+9s+oOgAU4uOQOG51saS3panH13n/+VF7jD+YN3oWuAm9TPbpCtAS/5Yl19n
g4jIufoGAIBOmWx5A/fimkw5AhVxrBt2/IFL/4VVGTBctDuIIgBvpH18bJSHkDdhN1ywqYQFkJ7L
cuSBKVGgY/iQN+ywvxZjgF0YetNzXxJkNP12ZkX4kzu6u0SlB1QhP6jlxr2fEhXtZOWp39b+hoTr
c9uM8zZLgrPPvEzbycGIg3VhpScbSXfhch0KAqLnjvcg6vR359DMzT0lhKUbTbwH0g5bh3uF3Czg
HIZmTxRTYzj4bS3StDg779qUmEET9YA7I96Q/nRLH9XkubFNuIm9IT2KGmhMySjIrqr1TNWy18Ji
9jhYf1UdlCBIbBjECrILl+yKgBMmiKmPCw/q87yMnOLaXhU4KldOra9F/dV13Y/tZTObcYus0LKh
/Rtw6vJ765xrUMU3CUggEsIfuZ30ExT0KMSGWKbeU6TlFyZyh40I1mDHwjgHdJNxKanRKNUx44uH
UgCnsnjFRs//WiTeDGssFkBRSGjQFJ6DVqHJkbd1AziI/A614Xbnnq6AIhaF7SH5wnfHGgwagMvU
rRHj3d3kVD60AqcDSMdzkPRyifrs95D8MZ8HzC9igDajfzsogBAR9DboIPopn6P6YCt5Q07lkx0d
WFZzS5QJhsJAvQ9FVx6mBc3aIwVb44BBJtWwJ5qyZp1nAqyHavZokuLQfSHWjiQCIaeVoUD19HZN
egXY63j+w9NforSzX91yNIDiFa+iE5C70QVp52yDa2Pd2JyDHIlMN3RIQDX5ZlDmzjLpj0B6A4Oc
82D2t0PFIA/R458BWipO7rvRnNdeCVMyivNoyzh519Q9upmMyWGfaNSt7jGaKkHNmI8gFlCUND3T
YF9ytVfSxsjY7qY2uzqt7HYGwa+YUwvs3uJaZ/VN05H8I5xXkG6+S23s8PvHQT5+dqGBTyuXIW0i
/Zt0rauJMBQz+FMg7Q/i3sKViJxXo1Yrdwi/whTraCCjz9C2KUMb3myC82Q2cD/bIJEFMr/ZPfqW
R1a66z+7bvoAhmVZvG4aNmZ8ZPaezxwjRXQxumHHTZ69xR7VVRewoo2DH1ebjCWxkHFvV5bHbpTP
Ipd80vlkb9PZujNjk0LN8zEt2ZChtSR7Kc9u4xyCEgIkWuv4kyziV1KOYmR5xbiFTEJBYkwng8BJ
r/mGn3APvWpig2r92b11xQFCxHcHGm2q3+3Wf3B8e0MXN65bJJvbwcOb6LsGHxKcBBo9UmV+JZjo
FZiP5zlnxY/e7zqQKlXkC+O4ZRYWuo67wiKCUa1yrhEKBN/4UKIq70KlsBxxBGTNc4MADzUKLbfF
qHTeTKk455Y/oYx6YFXgb4iSszZ4W8G8DagybMM+UtpDec3o46GbHGJVvrkzEmjLYaqYhji+Wvuz
ZqdrmclzoOknCFj+LjP1kU/iN8iXeZRToFbaWvOTFjAW5lffQN8AYACv7MzD01sz09IAs8tkomVq
wnemIt1GVtPJa3AI4p6HRNGDYJ3zZtU6JCEFTfPiUGMGBRaaMMPG01i+vIf84yX+LRhJlsfwE1h2
9KDyQ5D3gdij5TBZgfOUW0ihAPUtYjhyJkD6XBuXGN4Cj58562eobcYDg9gx8RD9mBazyzG69qw0
GLczFGN1Xo7xK/E8xJuaNSteI9vzRp5iuMbQA3DWQ7kMsW70sRborwki0LZ/tkd2T4Xpu8e8Cd8C
V96S4dFvFAABJhwMlVK1EbF1QTH/nU+StrJzkRLP+uTC8V4ZVnkpsv5BD0OJDQzNpyvNr9GjWBqS
4ogMdz+VExHaUOwZeKKTxHpfxLtunp6kXd/PMg0Po1lwQlbeU9smMZtfepES7FOYW4gNJu4Cyz/g
elrLToGv9vVeqZH3W7p7e8y/WP4T0Wx111TtrSq6Z9g9r3Er1uuO4jC2GyDBURZfcr9+EZlx6/cM
aLTPAe7C6tV5fpsFpbplasti3wUOGaO3AK31iUO22jc4XwiQoKFl291IeU1MVW2VO8EBnj1IohXq
BadbbIneup+tcxNH0T7RZUdEdPunKwYpE5rmWpa71lDczv2iLFPIdcrRMTflsGBHM+s26EOgagZK
hT6Kb5pw/p4QNkOlyz7lkNdofXij/OCQmPqP09bLHU06FdNSN7fjQ9nW+OLrgdFgsI/DDj/AWafG
t0YfxzSf4Qmu7w3XW3UcmgJIvokG03D29ZxtcJufhUbmBonvta9vwsQBilLaN+HsOSugYZdKYlHP
HKPdsAORG9+fH4lQ+k5KsQ3HqDtmQj53PXaAALdE7/a7qbOu4EJhZ3kZLHso7r6hDjOJK33afkfz
cMl0smhjqWa7LjzGmd5ZHh9ZgoMC9ODrAiMTrJMoFDPU5gh8nH4kI9mq1qNJppff/rDGQp41GwM5
5SnG8JbJfg4kMUuaTeRI0t1L2VMxBBu1BO+gKGPoTEK6URI7M3u0SrhIgBrKLNipqsKlO/U/HBDl
BuUxYww6P+SKN0BHH2wRoEZPcC222CKvY1buS3MJqRp5jQ01ftfeyFLQdaaDNdrfbmeIE2KJrQlN
yOvi+NH3NYHNodj55Y+ZUSHlVCJIgJjxufZLcIiLTAIqYSklu+EbN/swirNBdB32U+42P0dm3gcZ
OnIvuR3c4aluCVNqUNihU2jYzZrAh3Ddt2Qb6XYwToBMzgi1tRU9ROiKNkyoHyyINutA/JQFaRkz
pNzKSZiQpwPrP+tetlS5ccbj4PZqp5H16qt6SY2e5mG2k/gmRrEP1Ql7V8/rd865V9Z+O5hrkUTW
GdW9PMcmCQMN8a1F6CqImGiQYI9J/5ozib6GYbHRft5c3DEoD1pe3JhhQ+vP4xPJIf5disGTs3d6
8u04vAui7GZgXtMa/QCaAh1HmdgfCTlTryGn5poAa7CshNqBe2nL9zFDM1M502edo9HIyQc9E8Ep
HoTXfU+bwVCCPR+mYfJmTRJNIr1zOrR0wYDMjLlI84UB1Ce7INK2vi/HdrojZOE7iFwwtoW2SZww
q0PF6BsYmFnfjObBDnL17mh32jOkK/eDVUfPicpPmdwLVAZfBjT8jaqK/OKIvL5lTWGuK5WXB9No
3L0JObVQ7R9O+/cBz+1rIHABSCuwj0j8H/3MDA6iLuojAQS4l/gctnZaRU91pJb8QmdgoDGFN2xS
0FONs3zpUjLQQvuV0al9xR5Nah1owE3NXk2T6QaWo8eNXtr5IdUNQCLUvAyXhnbjaaN4tRrEgVMK
RKCU2Y8EMvNM7BwwHOLr9xbS9meT5Jdtkgx7r0ryTeoM/oNI0urByvfQBH3+a5p4y+FobBWpx9uc
1dPOc5wSS1/TkMpnkw3UZN9FGDVAgYyr3zIrZ5sGAhOJjpdqiDbxqZ88fQpDeuY0wH49IxwTJDjN
WuzN2bKOpGetKIRH+l4PgQ//y8b6OFDm37cYnSOu1qLLSFJ6dLw/YTjQlTuUR9pJ7ksLl3zcik+P
6oeRkBnv0ZDVmBS4mT0+1JUmR3mVu6/WHPFiGukfM30fDMiyOKXv3nZNhXEf0zlUwXXteY9ioH8Q
tYKAAbWJxSdC4FCkax70OIrju5Y5cS4N84jiywbggt7MsIV3qpS3VLP9Y79IoyuRbEzKniORPvPW
cPLP0KXv6uwyeygqwlij96Zz7Sck0O6ut7ynNKRtgnygrq0Dn8XE9eCMXXjrR2CzAg6nFIPlNuMh
x67QducUUyf0DfMyNvawRbx4kXROhFovCOZgPiWdVb3AyzyHRBj9D8rOY7tyJc3Or9JLc7TCwPZq
1eB4Sx7aJHOCxTSE9x5Prw/sqta9V1KXNCiuzLpJ8vAQQETsf+9vT2GNkbHknO42Vn4bdfOraoJz
U7J+DElY7arKQDrK6Qwx5/jSTRezo4Iwbod+b/FQTUnYYi64JoofJqjdl9ptHoc4qq6G2V8IZgEK
LscXhf9iR1bQ5jFvvlmQh2xOdPvMnF88X097OU8vVK32a3yN3r5NUuKpqUe6OeU0ZXt1/M45u6iz
O6hnxs/J/W4K5KSJis9jMlUvGlrgYcEArHuH0ttWnofRx/IXsSWg08cDbUMdAkX3k278lZtSdIXT
62lG0q5L2uvDOhj20rSfy3oUe1oDvutBNnc8DhhbpXa+CSsvuaQD0wyj8rptGvT6bFcxDXsgM9Pq
vQmHjsI+lZPvj24gjS9RJL0tM49orTP74jgp0xc4Nl44cBTsKLSG2HNiUiF5J1zSRvyM2wFRlCMC
zMgJvxpykdanjCoJi1LkTRIV4UE1RrvWcPwQcAzmMux0OD6tsoW/xXweqB9hz+1sF0T5GNJLyn62
ivdt240NCgBNhLaKt4XdBtdcRQdRMv03mvE+Bw9FclE8UnKVHyc2PlEeUn4V03sF3YMhY4+Dgh0W
I95HEnJIgmP3no6l3qSZuPFIJpaUuPeaMcupQ3C0ms49VATDEhrO9DXLWfp16aZIUClaXMS/Wj6E
TgvFroIMR/CqeWSGyK+QKNUKJhw9vX1QnDg6GbvBay7V8rfY1fl/fJBMfxO2UNx9hhpeRDBfbXep
5GvlUJ8Kn8RJY3Ds8WB/YkFfA51W3L1tdawXR04gfmuZRagYjBYT2hY9cMHzWJenIMJGWVC8x7bQ
Bcg8Q2V2YlSKVnM1dxUcYlgFpK7yKXxVCVHS1GigoNTL9/365kNQ1CdBF6DLfJvbZMmWaf9sWoVz
Yk7+4VWge0vrR2tTJeXlw9GcvUND1RRcmhj7g0FyajCyah1lVK9S0SjPOC/PmT/zA7PGnLy5LQ9C
UIDslNTUd316V0lVHH1mrkFXhtfEmes9mXWYS2W3T40helB6oNRl2hrwUXbN1A3buhOv5IJpqW9L
XK1AwBqOQRWy4irA7ZVN/pakQUgmSg2HDizvS2ZdKzYvqHt5wRSL6GDSTs+81J1J3PIYWTG2ZYMB
LkUXamdL+dn6PApRq80HIrnfykw9FUFt3EMo7V89RvR99ALULjs0tvdRZy6DnTS6JKKA8A/3oIjn
q7B66H5D8whzAbtxINHKs2U7G7zMOY9xkqB4qzPn1SHPD1NteIno+ln7BWqR43U4S/CU1XNKNtJm
flPTUo7SPO1FPb8XvcXBTlbVkfFIywwv7RmzA9lQVmVtlUmvLRrOIPto3wFO27R039DD4j5GvGVn
FD5GeD8s6ot7XUV3rU8DoQs2ys5xzvZV3V+dUnxCIWQPR+GN4R4aaFyMPAZMQMXdlMXtNjFjdvnQ
8vB8+yePQsKVJTwMz9Xw3Gkdb0ygsMcBXphZK5Z0dHVSPnAYTCKxic+qK7BwzVO4VxUa2Yyos7em
TBOMgOCnzPmU9zq4GPQcZ77muTEjrMu6qc89Uw9Ivr7ctJCXdnHQmFtwoj22m+DQW858tDOgtdLH
sCMpk0IWyKEXmkuXLeDuE0ybtSJdDKWKka8vvf0EXeKmHk2/4NIvrN+lYVsENHEfMxUKb1VgEklQ
qSYn7CEzd2QUPVLYq6qV2S7qInNr2mc7LH9PmhhEX7esaGxBckYeD0YxXYI0re5AmI3UHhsHD1Tx
YbSjh3g0bvDoKKJTsbxP6R2K48MkZXAiY0HnYFPEUE2SlwgP2YkAXLXYqkAjc2Nh8sN2qAxoGJKV
ZV34JuoTjn6pWZ2S2n6M0BnXU0bXAu/4TrV2cR1gqBCNOYqJFbXsO32bMDlZVQvuIiQZl5XGZWmX
O8rexWPw5V0euaicZdwIMovKM1jUcaJ3zoilrAK8NPblS2+5RFwD/zAElk/PtYW049r+SXIWR8Wi
MsYtUGV9TvGgn/n51nXilq+qG57dtEivTfTilw+9tDPc0eLOv+U+gGzrTo02JTiL4OXW9d2U4sIH
rIN+GbAJdAsV7tusyNgiOa9N2pqrJpQNQwJFLfMSe5zaOF+bFFGMAc9bKgtBvAYMqwmutWHA2VVa
lEc5LGshkaeV6EMWSdM+OrJuGXu4kARHb2NEmqSiw+x7MT/qHMIGhVx74pBnU9A3HzZ3uBXqUx7O
h8gHPcy41jzbxYOTQtHLTPDHoIU84eK1C0exYwi9xRZs7WM9PaYGJ7ssFukulg1051JvDTv9VvDW
U5z+y2zkePA0gggT+OJawNNghtje95yCdwOWwz2k1Gkrp27nuUrdlfRtL21lu9xTn1SuYu3PfeOQ
VO5e0U+4LoU4Asg31/kAqA9IX3fIGEt6TjPDty+YwxsHKknLo67REwVjPDqtgy0bRnw0DQndRlDf
qeYOAdwGbITFHLBBkGHtbO9AHWCDxBiyD7TjvKBwIwA5+UvT98ZhUGI579vetqOgrCB5C5NEGJdG
Wo/Fgp6SGacS7cJBtIqHvhrwqtHPtfMY0LmE+FYxb8OxkqD2vfyajGP4+kjeL8MwY3FJCbSjqE9B
6c6ga/zwZ9I3BHz9jt80Mk+DDQzsNMPEMbj3nfFHr15cz6AR1xVwfQyD5ndo2RvaBn+Gyot/BCa2
Uha75lJX5vPACIHHhChpP6ufo5oHrDuQvBkbf5MW4KQYbDJanMB4maQZcyOEvRJk9pVtO6MkKkUi
q3vVeXuZg25vW3CMOzP+7hiEXb0B/1SARkuVRQk2d8smlpRBxGSfrcnJL/MXcn6fxVy1eI5YCCNm
eag8nBFcMR8FY3Kar81vkWa2pCTd7EXEgCxx35rWlE9jh8BZs0+NoRYDdTDH9UTCcR97xYPXWfeQ
1Ky98HL3fprakkdF/Ga1cNJFvWhOLP+ml+tnrwSZZDWP9GvwoHZSIhDk9RJzSaaH/GItIMsqw2Zn
UzGBH/aBSKM89o3xQS612Th2TSeYWVIOWHTsoTjaAaA7WJgj65hZ2ewXr1U/l9fYDe/yjHGVPToW
LZYQ4COat8slZcqiIRrrHFD4QtGYcxc085vjqOIUJfopbTIQgC22qlg+1O7S4jpFv0bjIsJ5vDNs
nizt8iJ4BM9nmcdMYaQ6OmmGpWz5MOOEGQ9ff7QBIPiVDYmY4yFyZ2qsO3YzhzTge9m81FMOSYab
pqrC5RAK6cF463NOE5gbpjT46buVvzZro2K3R/KYyPHNCNOS08S3vsZJSu/AWL/7jZ5Oluj+/gHX
SU/stB143rs14TV+B7U7xAcfetPWUVC3QumxsVg+FFXWnHzC4wDsaIUDbbgqt0TN6c7S4T2q/bM3
x+G+quisTw1msIaoT18fvj4dFWAZfQ0jcw7+g1E19cn9z3/y9deimBFso2Cn56BgguI94jpjjoXW
ZHjf6L7AVxKkmFEajEXlmH3vDIxWDhaFcpovVtN/UMLK/NGnEWbB2fZtujZ9mFs6rhgtK7YU0U+N
/knJMzsjY63GiPiQ+ep2HCmIT+uciGCG51GFxGlV+DYRmVnZUdce3f6mTT3v0pRGTb8oK+wd8Dqb
vE4vGjacgdB1ENq96o7BXlDmLFvT/IPZiTxMLp4K5ApKCwbWS7dJCxocawZYTfVseET4rHR0uNHg
QRpDfyaaM+x0V9AQXzj4bBZAlM3zfFNrsfOGvNvn3bsPN5h6IWAALRUztM+BkhgMdj6+dWVKemuq
fmdnn6UemRUDzR1xuu6DQbIW9PExzLr6d88EwiN0MXNm2OeyfwiFRWEwZojChHRc2PkeZ4+3l8qH
hpvq5K505KfnZMHBd+tLqcFXTJZnnOry1nscVHxFGo2nGzs4Yr9rqZTkZEDdAHM2e+0G1p1Vc3gd
2FCT9NvEWTBvCFu9zo2HHZypwRaq5ToL3feqtOFfyUrhSGAFAKZxcTDbvfgFxD+7Sig/dkeDs0vp
P7YjXgG7JgHfnptw8rZGUr7lERs+QRPlkV6T/RSV5tUqqf2Isz1GnZcciuUlIUtChBpEfiA0yqfz
4qfqbepvbg5W3yrj7sH0Yh8ACR4nTv4fMpPNY5Kif3RggIcy2NcUHoW6BTyQLbs+NaxSw3gP0xga
oOLhqDDnH7Ms+1wEE4Z3yyJIqUHO3cCJM6FlllL3TUe7cAeMAsIqD54k76tLDoVYRgAXxOKjiUGg
ryKvpeyuL281r+euWqDg3qG0LZzPM0UwjVmvW9lku6DGRT8lw52hWE/J1CG5GOIQcP9hG34LSsn7
bw5UwQzTa0sdwynqvEsYmwmk4G2Zn8sW5dOT0X0Vs8o4NFmXOQnlPkZAbps42MQuteJY9OgLaeZd
MHK4S8KJwoqeTucI5XFKAtISESss/drsWBwCLv4yAiEkXFIWHveY2fEk8rsqYe4UnbFPJ3felzVd
7gt8miM3X2r5gUkc44k0K6rbuVVWbvJo1pze4x4/qnBa+zYG2fuMl6JJpm9kFWjBXMh5EHvQpLCi
xnQ1kquPsINQc2FckbzDvafHX8w105Xl/xKioePAi+h9jNpDUapTKkdrh57P11H33QCNhKzVA1bi
H3ZFN7pOHJIE1AjmoXFTJWQEQAgkBLIPWseSU1ZRRIO0kBS5OhR9imXN7r5l+BI4pC4F007B80qS
CYFusC7t5EGwo6Olqc+vTjgDPhu+9z35IdGx7uF6tw2vgNlEwBGVY4N3OOWfLCdYFwuVzi6lG5lH
ORtPhBS3Rk8jdDGS+zM856YFAm4CNPNcwPZeRR0ZW9N+nxnJUFFDTW8pLQeJOnvTC1ndk/fZCHaD
eOEltIhcUKFICtxr4xPzt4s9cmF183SYHFpZOqY7O+RpkkVj+0CtxNVDguJ82bq0YXkwDMHjkT1L
jyHHtcjDIdZGhtjlqt8NTAJ778M36RDOO0wo0cDhuU5xjM36w6OnAqwx/qPe+23SbbrtxXgmh1mi
RQ3mncvejLBG+jlGc7RnyqA3xHdtQq8cPCMLTaQAI74chcI8pnu2obesjun9ifWORxnrnG+POx/6
552nNl+fpUJ+orQuV46rgMtIjlJO5KAnclU3kqKtOKbWLc+/G7R3rArFfpwdC3WjGqG47TJoBk43
bVAVNlj3vV3XcgPgtpZIsSMCk48P134jBAWm1Wrk2ulJhTYzNdPEsY52lXVbUhYQSbPsWwXDep0a
2XdptuB+cPmuCf4XBnia/ahZsPDry5xjrGghlSScTVc1whNNEjitacQOLkX4aPU1bw3v/JqYbbmj
MvSJRtfHfIh+2wzLdngX+xEJCK/oocM2sC06RA0HHiE9ffNqUFiToX5yC8yEvJm8EUanlc1pO1y/
+qHA8L5J5ASVxsyhebXFxu84FAyax+D0RrsxwQKmvFurwOvsQ8hJKP7dxipPtqYqWPlKaBDVqTao
KRmGgJrlKXgsg6cJdgQkRD5n7tJHNK4yHoAKXOAr1Jei84+1VN+0zjmF48JFSvpdpAZ0Mto7OFEw
c22ECI8pQ9x+SLx900KSreruN9Zqf89A7adbC269lqMM3CR8TEb8UM4UfZoNHe1w/pKNi1YehvQK
EXHWQt34XtpOxkvZQQsRw/QW0RS1wqlWnD3pPuBcqo8gpBjStsGjqogjuKhElNYmtNkvTswooMks
jCasj3F3tua+RBSJf5lBkXMu9al+5nERhm3LsU4/iGw5U6eMd/1SsseL8q075T91bd9oBIxAUMRb
suvFJu+sp0GFzEvrbI+YP14b1VxVZn6DURMcCkEFPcxS8g/yfgl72bY0ID01z8JnbO1OyUsQdpLj
GUtNZWCdDZR7KQbO0TImMZElAv5itKlMRtPpJJINX/YWYMHZGV7Yc13hTa0M61mbTgTY1RN0jnN+
s635Fsoo3OP/vlSaNY7XGJyqMAWHaFHGxjXZalFvhxCZ8dQQvD97ZXTw61zfTCHY76iPICWJr308
aiN4usLvkc/9aKcIXWy4Zgsk6PpeOt6TqybrMPfzjlvIAfDDtUUP1Qt8l/6EiIsmkLE4BkdwRmnH
RQzLeMUDU5/xnI8rCDXZNolRbChpQYZzGK04Nt1uvQCY5JnOJwZFSMv4zXC/8TUK3e/D/lPSWXVp
uwVWHkZPuEreaRfvDrLYTn02bXgyI/GBh9hj8VhXJAAwMNRbih16tkJQ3cFiIq4uC89U9fB5Ah6Q
S697ECfBhfgWmVB2W0y+0RVL1uW4NHgWaRJ5UxivNN0OM+YvxyrZA4jB42hvcwt5uLnmEvmOPDmm
tKxyt6KRhCQKGXIncGdZPqZLc1EoZhZYcG/ud1kP/bW0HyZWgJ0Z8eAzR9mye9fBmqqd99YAOuHL
9KZiQBdDBFBF31mWk9Ftc+FcAdUNi1MOH29feuPLRNxy4wWaUs86ebUnJreN7WigQ3X53IprmQBG
DourwFqBuA1Cs2oIl4/DjMKL3sbutgAf7/DQjM2K8RIQFmWp8cGAZ17C2i8rg2pFg0rMNpqvAIUU
cdE83o0GZKLB/i7cCo5wVr3XWFLOOXkVH38bu4ijNUh7HVTfwQYBFnCs36nXwisHt78h6mkeGCAR
TsiLCx4jFHli1Lg9wedWVVFt7Li0Nxjp2sXQSkm1gWik6mcbS0TfMY2rz0lKQU8xglT2yJh6dRIf
K6GqrbRPqSY9UpattwDYiS7p6Y1YX/3QGxZ18I6/7kjq42GMz+2y28CUxEwv4K7sZvwlrKogQsAS
6cByAKRAFo8KNtWhqfF/63pfLKXpke54/NYwv8hSSyvvN7Nwl7G9Ze4sU7e8x5Svz1lAV1zf7EOG
zDhKnzKGQvtGZ0dqqY2j0MF8GvLigHAToJWkmPd9aFlB+2Z0ZBztlpIRO+N9asOcqIlPizGFxRxj
LzCezK2TQxIJwjdS6UtpmYdfsnUIVrDBYYnP0rMc+vT89SdtYtJm5YGSxnVVNWxqounO5tm/yQOU
yjLK+iuW5XXJ/x1ZUfhoht4tbk+VjAao+BdCT6yOdnvGbmW/kIx0ofciBOvaOwyzR019TuVokP9O
UkIJs40t0gucbwElX0eOvAdTzAmo/fx5+GwYXe/HqX+ZWEM3tWK0a3fezyKqUibxjXkpo5vdWz+s
DGmwYLCMCBI+NJa8oVr755kqjQerrcXRNvR7Gej9XNHHZIcOukI5nEWewsfGGrkOs16eUgcxt3WN
Y6gD/yKS9LXSJdxeIowzTL4BXWSDGe5Hbtm7pmS0YAdMYMDbQQfHQY3fAN2JuA9iVUjFLCPcTe4L
76rlpUuYq5LefWUHC8w6dd8iNBXshrh748C4xaOuqZzX97Zvzvd48BHKfKjpiGvZmkP+YzgDA55a
/61OlhuhMRtUc+8lAQ0omhD6pdOwZzSjO6OtX1nGuPyOsyOeLbDFOrDNu2FYNFC8kHsjCfmBZWRj
LuGZW0XFLhxNbw3D+ZtIU3lF0cUjTYzIkSHbmqQttz1DV2ihNS7WROzVnIlHZrTnAfHk5Ab+dZGg
qXsz3/NWOpSssrhTDLD0synjaVQqQhHnEY6Pf8en0MDiPPf4orZgcvb5ILMT+YHs1CbWHZM8bOdj
eMCF8m0B08yEDy4ON1Jr8QlQmd4bPZI1dq3XLHc4FLSTOvUZughHxgRokB6PKQO6xFbqlNnZk13q
u8Z+oKL9k9qiJ7ImLXd9n4fqMI/05FAr5pIUZulYz3UJcIk+Y9F8fI0AIyspTn3kF/N6GIg7jPPM
YDNFIP36L18ffEVsKm7HbxTBFaexaQvO3S6a0NcfY8B/GzMkeKGG9gu9Q/BgbHjIxs6HVWUvA9bS
Uxez4cb6Gay/PunrK319iJavmRtE4CeX6X7Uvtd5SMYo80+jmh5GpC6c7DFiplHXh3JWBy82H6th
9NA0+B1SFOwQOYDUQ+S7etLwzona5x1D7uUdd736jK8AFA8Hv8PUfEyWRptPLZK+5kuOF1lsCYdy
jfb2IV+Epq8Pg9Pxpb/+SIUlY7vinHFJMnzvg/n89WH2lycyPoEiNVHC7PottDE2NbLtzlNNgoYn
Ec8YHExnoUsSb3F7LMJoz20Xr/weu2CFqcp0arYV6P+DwDonO1gpXb1E26pmbTpzg6INms0pT1Xp
vHT0jpn5GO6quT/4dAOtispRu0CE+8SjpQcf2qVMSLkbUNLXooD+aJAa5Cp6wyFwGznx0oXWPPo0
t21AuO8aEe2alP1HD1AnYU1dyeWBacMYRZLrwa0TLER0+g1u9tkWZn/CUknjL7lIl/QPM7BNG+WH
KcKsZwFpVQinUwcbcpYEA9mMcuYK2QKuiIoQLa3LaKsqBlFJuTR5VCVBhcE5e9VqrB4jiN783MG1
6Y1jPKbUjXEXriNgn/sRRhhQynobk3/jPPcyOy4euuSZBoT3pETai3K4FVG8GXpqp4shPvPannn4
kEBL34qWVOsUsqVMl1MjZd2bQXKY9fC6Ovh7Q+kLxtezuy17TgR6LredBXyCBtJ7qqHfTBh+iNr9
xWKp3VXCEgfDpN3N6DWF2m2+rZCYy5B8GXOiByt1cNsC/XTrj9qp7c0A4RX/m7jNs/8ChHCfZLo8
cCKr2ef0hN9jjF9YHd4YgfdM2wIaTJicRM6MTQDTnlllG39mJmHSYOIV9Ij3QHkLt3zxwugnIY5f
ptWSrGXFr8kRSIvmixZ8QYMlYVtDs0IVZPit3OJojfkzaMViW7iBfZJu9BzA7ocSSyqsKtMWOyot
3MzPCojuxwxrhiQjgfkFfbsbmewzVDLm5iIZBe8WW8++DoKTb8/I0j1AsDBkvVkhcpPytJuX1muC
g6EqstXQ20xtvGYzK+WU8m/7QP8yQsM7mD2tELbfXkQHkXf0m32larYnkIFnMLB2aj/kgesfRVbd
bIdMIVH79GDVmDVwXa9LILR1ZG+CgJI1NfDuDkylv5As//3n+G/B7+LvTJbmb//O338W5VRHHMD+
8te/XZe3sik+239fPu0//9mfP+lvh+3j9r/8B9en3fNf/8GfviDf9++va/PRfvzpL9QZRO30wJkR
unjTpe3XN+cnWP7l/+t//JffX1/l+Z+RgGDO/N9Z5U8E9+qPf7n8LvLff4YB8Wn/gAGJf1UgxvWC
A/dc6Wno5/+AAWmwPqZwhRCeyXPDBMTzDxgQNKGm6Nrwf/w3+189pQTQH2I/C/tcu/9f8B9Y53/g
k1uO6fH9tCV5PThIPXOBA/0B/lP5Vlgr6R4Vmu9TXyDdau4G25+oJPDtjQ/9bIdzQ7MnN45Jh8ej
/eEQ39z0DSUSpvNYu9gID3942/4PsB+5oHz+FzX961Up3gb+4ChbmuZCVf/Dq7IkYmydDUdnbLKj
xmihohBrrdHSbBwhwgox0A08ojpQtrRSpOnXU4D1PfGnN4dIx39c6X+60P8IH1LyL6/H4qWASBIK
kJPJ/5Z38Q+vR7pGTxFfeaSTHER2UN8CASkhsPInG0CXmSGMzqj9CkPQauaMtzPUhYeNtzWDeLwW
vfmI74yCIqtaTDwN4T0z/2R1uu8DMb5ESv6zF8z18ac30BIwyEh3W9KxwI97zp9fMHPKUNMUc6AG
gqmdbV2jtKuoFao4DafBtXJCwmMpkRIMg2uVFWz+25EnXoeGWSOYYV4+ef18jTIPHyJJJxSq5Cdt
FC0eNeP2X/+6F8DUH3/by4slsojBkgtf8i7/+cW21M0ytyKoTU0ewQ/MhwnZW6rsTlpijQ6iwN+M
49t//U3l8lX/t+9qKwpRhbRYvP9yjcmZslBe1cHtHCaKGBGryq8AQCP7hWLxr1ftRynQIT0LNFI8
uPfsKpjSe5t/8kL0X692i0m/VJ4SNA64ztI58Kera560Muo5PyzN7bs+modj7qE5AvI8WkA696qx
bnluG1Sr8qHHhiIaYkZ53MFQDkS/b8Lyji+8ZSQuUVy9cU+9Lm1AnntkLEPGgpG5i6/JsW3MvJIU
ZmM0wSrFmrkuzDyCdmDfDdNY3GWL28jLj7Abhq2hLXTloVb72TAeE6AZTTO5r56Bd1vK1wLbxJ6A
83wHRjbzOnud0Vy/o+B+67K3VynRAJDdv4hH15cIW2CzzBoy4I9rd7aTPWeT7z7nwwNOgLvBrLsT
m6SFCOR+d7XT76W3SK1uu0OB2Um+F/zGn30CVpet1jEVY4gdyCBiJ86emsUFRbNApcduPSiCjghu
+4lmnK2lTbUWeH7WpFMxMrkCo7vdj4vJNjwZqv2VOD8bL6UoLWPrJ5V941t/xnV1r2X5aESUbiIn
9ceRxoUI8vEQDI+Ab6AVLhBF8guwlbV6a8mhHrQcwnsELRJjuIbYUQhx7UDfZkHi36d+x4dWIlmP
JoPycmYGC1z6EFWdeWNKo/eTwv7Arr++ySUy6BePgxqBUc9ttPSn+Ezb4PD3QTI/dEm9LdkYcwLs
7ZOqjWyD8SsEiVzKSynx26cDdAw2EWhMHowPbuzTP7l2ebl/vY0kTj1YDiwekOQ8+y+3kenbpgkx
ci/B7nAYhKI9JN1Z+Vm7dpS3RPbaG8WR454oMm6smD539QvaFeFGq0Q2smCNhNo7x3X/CBiy3Pkh
0cjaLZ8YFV8XkhrduhWqXfyrSc1579oL18lbF/0H7FKyo3GFkpyh4sUEytKoO43whEsHe0J65rF+
8udm2Imif4rL+dMJN5zsl1RisSHc+Zp0Fan2jvecBcffRuXwRkMC9KkGwmLOxS+wwwDw78vmLc+9
jhDBeJfnFDSEJJrATJZOmaDZIm0ZIPDMPCEl67m/r7HtBXAzo5UcLGatOqPbweJE5DU/lYAi5+Uz
E7+SfCend2brBD+7lHmq8TOzxVOnv1Oh/j2qn0fWZYK70X03DgcDkpKWgN9KvsKQmnu7WkYS3YhJ
8pkXsjTOSuoPkherKRkvZuwhZ2E/ZQbdZJYC9j1M8yobjd+a/EvmeL8KE4ana0Eg15jXFND7VRgV
F2uC8ysCk8qyGfGXZlZBZNNl/mnY1wa6JQg3snuYY7Cncqoia3lQZDNC0b9UFWo7RQ8RkdgK5Bfk
tHmiydmgGNYphsfMIkLT0tLtOhgCItc7cmhSuSCHU4gDQNyTrK91bRBSm+TbnIgBjPyRpnvKtBKW
rTEKD/Gs9oMRe9twTumxL80fgONRikLG7yGQtWwxfftXPWsOCc581xqCiCms2rp3LqEa7KOyGoag
8XNVpd97h2eXV0xvifTzrXbyT9+10fGtiFawWYBHxWVadQUAGBf7MZqESp5Q4+jmjIJfMQ62FvRu
lMSAy0ZiDFHFgB6/r4a9Mdn7rv8IBx4BUwKUeTKZRJmCS3AOmOUF7qtu13myKHcTtbUx/AbEGeJN
LiW9g+L3XNBHBJ1gP03GbybLTzqcV3SI8MyGb4ss+mrphoOYV053KVS5usH1zsyt9JnPs4U7GWH9
vuDvqU3jG+DJI21+cV3BN1cZk7GoOKXYQKeOS8qp1U45lIfXS69UQWAFpn9PgFO4KNhanEaLPZcF
ptvtmVHCPB+xJjBV5roZLAc7sGCIT+sGRzfgHNRamCgpXq35WWlZRp3Eiu9jd99Uts8xyTR20pS/
cIdx8K/CG+1xPYwskyd1M+3h4lpvDXEo/Ff2K/a/6uIG4yaLSFB1XY0faDKnHUf+pe4yOAsM/JfU
u4a6+ARKLDBaHUK/uY8LD6UjzYy9SqbXwvbx10ieHBlcLZajXavibyEEm5UF2QSv7vghBZuegb4u
M2WT23XiSToVgONpfAr9nMY8fSHsq/bMmw4R9vZtLaPv8/Rr2WEf7IYdDHyWxSO3kDASgrcsjVAf
SdQ/jba9tOFN99pMo7OIITWVyfCetIMC1tH123GmTEuDb740gTFcUif6jE0z2M+WQ4ec7ewTY8Co
HkbXUfP6E9d/Ta2eO8/1tq0zHp1k4CkXWRt/Iiri9MaKmiMfyR2NInHwRua5vtq12GLaIjE4UqNb
F5KWSgncmhKva9yRcbUGF4Nwo9dd7btbOXffRGDMJBc1SDIZ3pmxfpAD82dhGvhfqiWPSpUXxuKn
weH/MbKW/XGuKGiknHWX+BjVgdS8x6CMCWNF321G4WsVYOyxgUvaAfviKfnhwdwl/r+YjMe3NLDE
3hDRNYiI97J0Mwgzyt0sNMWDhFrSigMxnjI0OCw8DUbvuFxnWe/hviZuOzn8fAMmeh90dBcjO0HI
hmmUE0Np9TXNecPQDR7NAh3Kd3g6JmjSQaacC1g7yHCzd9MtzOoMAkrPAr1ylPrldgB504lBRoKB
w2tCMF7wLugj4Mnstas6GOl+mynvLbkH6ultgW6oKD5Hqftpswww/ztZOcAYM/zUXEvpUpjtKM2w
uXLxaon0zoG5UFeBWprGT56d/lCi2JMIIfXeXUw54ab0NwhF91lQvXSVvFnBDM3E+rCBdK7SUZOi
xOdM9RuuH0/1r7Zsf0y19VbiuuuL+iWT5nAKzL7EPvBd0NZXKQhg6SPQQL2D8NxFZN3VDYdPThO7
yxQtKTeIV8tGYsmjAqXwY0rbIhuOC8s4EeolZOG9pCbxb8RAb59VP0ehCNRbg97QnodCQocJ3u9D
Vpc/tF/9jkHdIzBvdYaEZGBXFEF6IfcPGK+0dm5dvecEKCNMvGtTUl6b5xVF2WxyphJ7EuV3Cmj4
0kLVfFO9Elx/VbqxlHPtS0oFLDwT7EaAUvV3cHHajRyrcetMRB/dCqgDIZRg32QM+QxBUjyh/8Lk
xkuWRsMgiNBeupxwzvxWzxhPvQgnZDmqJz+wMNrXAaqefsvLIdrTnEltEv00SBE1dEqv3FbdmK+t
Ou3WbR8wi82m56KfUlCBmD6qtnjxMOxi2ISaHeCjCQMHqa/Lt/3/pO48kiRH0ix9Ii0BUbCtceJm
zukG4izAiSo4rtTHmIvNh6gWmepaTEsve+MikZHpaQRQqP7vve8tKrOguQWZCH4mw6tOPhZB/iBa
0oy1viWC8zUlLF1ZTZYFM95elmSb3cF8SPDgjCAUWKk34HOpT02tTTdBtqNJd4YyV98beVETC/PP
rjXJy+SRFwcH2e+Kgr1CFPLDpa5gPcjiLSv9/IxWslyOAnQ17SxlkpFy9fr30mjdvbbvonocrlGW
ga5khUaNhWAeANmz3oibqrWVIkv1Q/6eRPa4a73u1DfbUYfmtqjGezV0TzS4TzsbJpZrUKhUjmDf
cJfndV8dwprYLP7X5oYn/X3S9H+SlAxo4c9qR8lngO9zj/UEbQ8QHCZhl35FHV7EsINqQeWom/r7
CdLjWhTWW68peBEFsJF+bE+OOdGXGkenyJgu3oB7GM3IWC2ju3Ie11z7l7SN/oB9E5sWDxdjOUFZ
L8Ij05FNM3h3IGF4/NyaissrirM/yhTDpve7/URhDNHvH9mxR0AMYJcXDZ/uINuVjH4p86RVXKd/
iDOfmO6Ea8dEyG4Dm+PFXPy0ESvt4gqzbOORVXc4qfYHNeng91zqiPZy5/MiC+gu65H/X3nrtvKt
5bHNaJPu6BrzqxOpa4TT3ApMa1WBEjvapnop4eFYFhsHCWspm9e67ZBqPWwxQr+oIo630wVzn3kz
qgBUYEibmzN/l8V40aN77jw0XdewaEPvQWHaM7vzIvfpXEcCxodwiSkrnmTV8247tWcFWLph8uaQ
UTNTTdrblQJyAck/utXs+oFX3jKiZxkR9Q+e+v5RUgm1aUgwQWecz84UyZOevOTkiho/ZcWQPIlE
/TQP7fVp9vODN3vyIZkFBT5l9p032Uk0JtOpVoFVrcRZEvxlfF1xAkm7Axue5OixEcOom9C044hq
S6ETZkC2NFBityn9KXvamJJtXJqPmHVF3Jx65eCxHTSHaKM+woAER6GS4OAzDwF4VVHeU2uINlrW
6uQ6Q310mt+2tvuTMXX9iSvwO0d0JKQSbTqjNE7N8gOv7atfUf/VGPqpGMK7jvo1XDx1ByEuYhG2
TPuUNRiP2VdR1+Gaw0kvP1TeBJsg05wgTGfV6E6dTMMJ1+NScxLYGGeYVp8MxwGFFRDUAyAab//+
EZxQepRJd6YgPtlEGETXVkjajFYgg9IRW+0tb963eYgKMlbbPuG8kRvzZ8jFRj6yHg/ApEyeBQQa
mqAnxcmfChgbbHN9yfwBho0wnfGQUOtC6uuP9FWy8QJ5F/TtvrUqecciMu/AjhBYFxBgQFhWqT+R
5S3wApd8E02A13RMgW82ZjecHWIUm9QsnkQTYycYSp665L1wz62zPro2Xcxn4TT+9e+PaAqeYqfc
1Miaom3H/Siq4vr3x2wlj30e6w3b3YgwzrObSu+CU25lu5vCLuxzIcR06HPYNsLm2m5C4LDJgydZ
srJc/3QmJXyoRSd8ElkoxD1H98wsLvHov/eDPrbCvoMJ+GBDzWRNv5CYa9fgyH8AfvBbiMQnKmF/
P7ubHu/8bvbiK51T2Wb0u5p+jWOYMqufo3ir0/hKmvbW5aCDX5I845ytnbzhpZr01JG4xbMykk12
avT7rY7KG5MBBf0ByHysImPzgZH3TGYEZW7qd3WWT7vZDQ48sdahB5ggCPGo+aWm0Yt4hmv026ZQ
O7LvR8k2xAjM1yhh7xL2i1d/gTAs84+SRcxlW+3F5h3bxJ3ozftMWXfjWDzOvn8rNU8w11Zf9RR/
xAYO5Lb9NvDsrzvS2nVB05CZ05wdMKcJRu/QQp5e+RbUMF+nzIssbzdPbOcdiwpAbFIXsGcLNO2G
7BYwSP92LNVToDD4Yqwq9PCVj6UDaafD31bdKNN49pQByqK9upCNVnbVcXd01Q6a2JvdzlwnLK2U
h0CTayf3ObDefK88dkvxDym20XMvOnAjmuw53kY8eCfBjmao6askkM6XNz7aMngj9vpmpOaL6QNM
VBjlIZxCBWI0CH7SMTA14zdfeSaaHQ0pB8z3hO0C45G5Jw5kw9xxJO84IHL1pBiENnFUv2s7fpJu
Gqy7AvxGkpo/oaG+Ylv8oqK9mZS5EA6XhCgDhjmU0ORjcy8Vd6+e8KmZ2KkXzjkNmMQWL4Bd/JWj
jBvTR6GNxjRmw0xsezZTYMDmpe/rB+IgcGdD/VG7b5UInI3deg/jBOCIihKIi+Rx/ZoMWAAEnanx
xRe7llbtlt9xxFHpcrwOH5rQu6/8cWfI+oDvMzwPk+Y2pHU8ydjam40YtxaaYMgMCLdvdZ8AObRl
Rt7Nwkc8x1ZxE+pq2HeF/2kBzK3HqN3IlAKSZjChkxC8EKl3HICtw7pjtFAQINuwqyJsydFs5Q+d
fylah+gmg5pK6S+GQP6KoeiEd1N+9Ata3g9TzX4wORXF/DE2CXa/nlRVRG2zCOU9FGNsF21E+VOM
79OBb8ldLj/mMmMdmCv5XKlnU+XGyRssvaWekoo5UMlSItAqHX0HlSefmw6xPZNrLJsuCRghN1Hr
PUaDdW2bDlgR5+KufKeGr6IXSDy3GQur0E22TueF/hdtvZrG5k5TtKPm8oGouLPJm2Xrz1N70PWW
oMVWlT3RDRuRP4s56UMQ3DS1CLaFpuIry2u1jJzWywoNLIJtL5gRf2Xoiaysqx60J9K7uk+JmnLx
2IKrgqns1m6t4aY4w5iBKpDSAOgM4KdmG75AUJbNoemcX2005bHJnHMMs20fRNhXUzg8h6AhD2YN
EnR+OEUHmzhvrG2sgJo7QJZI8FWp75sQBonddrcq0cG2irKfpiH8/lxZsAsV/SduFW6Hqhs3nnJr
XMDqIUzrPW/f3lN0HezjFMtoTFMONxRxodo2ii0SlV4hWmdH5knj3VyhFpgwsbeS7Wm7RP5Z1JbB
nPPtRZG97YUVLU5kbKkcHWxJETcO5e8gI71oNjkx5L7a4A7TDcRPBueZAaLB7nF3Dd1t2kI+ptyM
oEZ9g1GQwwA2JEunySVp3G3XttXZH+46dqtXwXFhHIS6oUR16Dz4MSCo20Fx3eYU7PoEX+gxm6ud
CsORCj7YdwNdfGkLP3IG7H/oNe1SdhallyCtfrPA3NqL3dsaWDowMpPsUdlD0HJWgBG7R1evNt7E
DYzzd5ix+siuey09INhRGPAAc8NNNPbOxqHYaT2H/VNE38w2aKy3Iu8dfOHtpVDNd93yXqNwsSNz
IGc0wzy9zKAFQMfhoId/o1SjA341PIjafJgaI39sw+KLWF22HSeMhbUxZSewVo+T8McTMvtr3C8V
ZZOdHzSYMsiUx2zMzpNEjZgLszp3rv9h5frFGoir+qUctxkog20isTm4jTHtvH58bYGTbym46k8W
56dVZ/h3sUEKtg3z9wiQwN4TCsQqD+edaGpevpLVWlT+HvaTfRqs6j6yHGAs3NjbKadaQHTZp7Dt
ns848w62sPojnsZ4ZZJapEahuzoSngyg+fs4FEwN9Y0/zM7BGU5BnPdXTLY7IoJ/gQY8bqZdx97Z
svPg7DoRZ2g/Di4MRZrzVAZXnc3vfY0BL93kSW3sB0Cit9Bs8CrDZwRyM1ZHy0JQs3nKk41kc22n
dryWqTr5bqsPuUGwSnfWi5J0X/l9Qs8rBOFp5L2VjhVdgj+9uo6Jzx89BRCDjtduuVoE4Xt+PeVu
QuG3likeOvNQ1FLdMXUW5CS2IwqqHzEVaNze3/UGIQDGIS+CPfaeaA2bjdKyDrSyjxvV6n5PhHhn
RGNwqkfdPqieqSGpgGYXuxPEy8Vamy8tDAzY09gizO7Pv1HThfuyntpVOHAETTlw7MeaAxqAbloo
LEqMYwIzPHvhSAYJjI7Rl+59DO0K+aC+12mvNzNUTVXSLYunRoJQ2lGppY4qtSHaePFPRsHwx4wd
ctWMsMYN6ExGSKTAaziJgCE8MVPsAKScf0PV+JRQRu456wXDqA76qi7MO6mw+csw2BkdgR8fpcbW
PJ98CmN3Y98zqSQJuy+y9ynGEV9OLB12Ty3e4ubseLLgT18PMOb41AZ3FxOGHIfOQpTQCpW8wqxO
q6ajMb+p2b/2YLpWf8WfpL2WKWX22RDOO9PnnAIvgnASTsDjoZD70dX17m9OoEnQDXD8cLAjDrAU
uexqynsZnp36QfAjsa9GMBaHpd2MG7V9luJuyiu5Zn4WPxi6SnaUNKyZ0kG5EXZD8UatD4EUF6Le
nLc+e8r4bjrVn+0pHm6b5oHUx4NKyw8fRP9Gt+ztKx7LRQxXpcOHLHnINxk6qe8eYU9T9tab7mGM
hvd/huNiw96DSm1XgdhmEIIOAHhJPJo9gn0pzQ3OxvGxKy0aiGM8aMrwH5o6/41YHY4Gmwbi3na7
cynS2gQidg9drNpNZhgcJDpBcvJPOsztA9t5mLCiMdZuHSADEtvt/BHSne9BlxtJt4zVuTa88drm
QbZnsQMFA5fM7SGEx04kn6Jm3BgaHxcWTlbihdqIaRFIVElSzpj5AvLxhr7u+ejZ0/fgIpkAPzTw
+YjNxDJ/HN2aSRPpmTPojmB5Qolr3E+MFZvgs7AT47F/5k3D0oazVRCemAPP3Hc+W+CiuZN10rxD
OyV9Cq81nMqapGBN76GKvEMngvYxK6KzI8L96HvNrWzGG2/ETtU7Kti69JutWqZU3IzPHI5AFXwa
ioFfJKfhxugV/CZM6C7gk653f0KLcErt0IxT0RxwJJSArIqP20DtYIrS2jeNtRX0R24y18vxUYOJ
yYNDKQiL5z2iRIlD+Vr0v41VNM+RoxlmpfkN0Dr4/eBHi0r8+HJOLhU+aWPIuA1ckLTQlnkI3ZhG
Rfwk1+q+C+TPqOlq7cxBbQnaM7kZB2gVMw8GnRrpEzgYhKQH9j1i1djzdrAixcPAftRwqluaSNZ9
DtjENqL20BfAn+0z1wc+cDoeKPKjfSqk1hGIudiWRnlqO7/eMiATdGBTusqR3DupwqW1hsOfCzt+
FTUNT3AqpdilQQNLD+Xs8U4t3J56mjZlkTHd4LcqAPchBZWe0W4jw6jOadUnOwqWwoz+56nw25ts
cnKijn5+pzQY0ikdz3ke+lS98wycQAclxdzurah8tTnereq2zJDMja3EYcqal9ENqIyPBvjjs2Z2
yDZK/UmyAtHat4FgMIabx5YHXlmjfvU6ZMfVfIP2oIU4lOyoZrGXOI6PMeXgu841rb0YS9QOOYiN
J5c5qdW70KQYZCbJXNxhFrcAFXbWBf43T3murBunHb5SeGvwm2GTZpAzGmD6QCx4itSkbknfHEVX
32ZEKKn6dCDDx4g+CsTazYB6ycFJHBO4FwC33AdVGS+0KmW3WXjqimMYO2IPTuCBalioCj0bsCnE
z6wHdTuRTd00pjVvwjwiAGtIf585mXNXZcK+Ws2wpmRy3piNLnc+yZOHMVXDw0RAjfYCfVtrm0aM
HuXfiUV0GqS3DJcy80EtP0Q24vssEp4dyx8RyejUoBTRCWZaGMJomrdNzPIas9u5xLO+Jk0xPDaH
uWuYwfmZ+WguWlCQQCD8+886C77BNMEmQf/n1br2+JRlSXlnDBMEJT0+UbtCUalp1etgk0d2/2o7
bn/tF/xoNNf9q+kELoZiXvXfvy0WS42vKzZJCbSuPkysQxQEj6GAyd1wjmuU8SqHAhfIMhxVVXFf
YCKe4HFpYAb2lMt7vBOcHGTKylYd7EokVCQrVlpjPv+V+/9Hjr//1stHR3lS//4kn/9u6PsvBsH/
JY4/jF7/H79fDCP0//yHTj7/1e3Hf/JPr59l/sNwfenga/JMC18vf/NPq58Z/MNy4akGtusRwJIY
gv7T6Cetf7iu45okWF30dNvDTvGfxj87+Af/yHawjYFv8ZjY/k+Mf9biy/h/9icPT5+Lc8PF/WSZ
nm36/9b6N1FbxdYU/BJa4tmSya8BmoLU72WeCrR878a2i7tFNmemyGGb6iPSDMt+6qZP3K9WNrAv
ppvUje6lgTIQjOT+vcq9CZKXwXbfgBKzVwNyu27H+eNfPuW7f77If7XjYV/7r+YtXj2sFB+LpEvE
zDSk/W+GvBmnUwCMOEbUL95lZN/UwQwThkF7Oh0GFM5oMMMNpGx4sT3xY426Dh+QQqLwV1C/dVJ/
/bWMDcdZ3KouumfWwJNj+A1rZmYT8X8qn1a0godwCFG4+LqAXTTZC2AHeWo9pu4QaBilpxs2MgRr
6fVL+4zAaultbIxKsXDVvlHeUhvsXSfDvcgg+ML+VmG1yMIVTSJqNfRky9q8/YjdIsGFzh1NBDNZ
zY+aeM+gbHMz44BaB3n24MJA2wYZMmiNW7qKlg2MgmYUT3edvwhLDCU3DUFGUq/kgofRwrest0yG
FF6kFOu7WR1Tgwz6hG514wb1h1HdFJOOIeWUFMujl/KqwHnI3r1OmBs3lKawLKfVpZ8BXWd1RKuC
RxJcfFkQFElalQ0fqthkPW8z7jt/K6LwUebVNZ90/VCV1WWWmiETHbcGSTmT9M7Km+goZ0K/8uoC
EyLaxeKLtDkr68dBYu4Q1EpGbKNOPengLZAg5lGdua8wdOQNAna80I8qvU+bFj6/y9RYY0xd6SNd
H4gQRIWQwtTOtd7rEHejgO0LS63CbY7yI7IdMKGHVkXQgRWgEnvyzqFiNpBkqDHL39WWhs+l9ni1
Oa+J+UCm90z91CUsjV/iwvdpR6bUoA+zab6MrHB5/3LfNFR3JOiQtUvzSlf6L4bsfti58IBeArSR
uY9wG62nQDz5i1+iH16xicwJttGQq6gKcxvUfBGu8Zv5tFc0ydkl2Np6X6UN5DnC2b9yKgw3rl+8
8WAjfGzd14oiv2ieTq4EADJ8CsP7MTW5vST8Lu3hMwmCB9pMiIEHr7A9lxaLWYsvCeGUJhoa7adn
jtltNiCuz8krHq7dGMYvnujZzY4h12RrnCuZnhT2QaD7Ey+hJ4iEuO0NmiLQtDhXodj7kXlrFeaD
PYJqSHiVaAJ33eic00G9EMpHjNbsKcQ8Xce2v2mT+iO0CYzZrvxDRJE+zykBSmM/xfOrG3TsPmqI
IXbsATgrz6MoPh0d30yyXwnHPYOmoOmuzQ/sjW5CFzokAMBgeukpC49xQDEUAPy3/BpmUZMHMCd1
wLiLD9UNH8TkaIiqNPNm0aMsQcVM3OZl9ItzX5M+Nq9lK7y1NRmPDocNxt93Q3Qr4DCiezn0Z1bf
IhobYAbMGNhw+8wAbbRuVMcBZc4kkp2DmurtgXlNFZ6dOjtDCXmowugVXhmlYAs53urv7YI8H0ST
t6lq2lXtoscWBI0pLb4xlsOxDHDNkHOjYXKAlGR1F3ran302RwT/iGpBpHfjZsmmLls/67PVNcpb
xhUy1C800ezxzOESjbcxNk5/giqpmntjsLgEsLZFBW4jGAc+wsxqZjJqlVOwUhglYMlg/KhHvBJV
eJElOauJ+riIWCKaIm2k3XTbe+GrmFrEQbXPKShZ5e1yZu/kn3LaAZl4RhAs1+mQ3seFojGeVaWd
pjuNu6tPiq9GFKewj58cagvomtcLzuxSavGqSgt4uc3Lk4SbOOdsUq+ooHXJU9EmbNQGH0th6J1j
l7QOEJBF600Pjtm/1swvj5M4NkuUjEOl2jrAwUrtfvpZ9JbJhKaR2HpWdVCu0tjYxBZfrCi6dedC
88DGjowwfTJpvAIY2TlVfRg49rtZtHPb4JtPhyseYnaPw0HRkL6yC6gNwMb2YRwzBDPygzHK7Cy8
EGeZbZOes90fP2GY4WhnD4EBwnEeTadYsNelDe8IB6J+SMRDinp0FDbBbAOtiOAsIOXO+xBl/9QX
jQ3o27xfhldUozy0KRP9To30AEZMPSto6lp+t+IuxJeQFNm0cShnohOpl9U9OVB6z8JuE09Rx96R
+bDRc+TwMxfTfDjLzWBZO8Py7mJX/yld9VmmORUyNIJseEaSWDFe8yh4CroeUx6NsQPVSWemBz/e
Av20q0LyyJQ3Is2dE/flp8dc/AgxiG6BBvRonFg7qih6GqdyVtsKsSOpTQyIoP+dKwd+vqofe2A5
oX1IhN4zZwd1cMa22RRjgkDbpWufuMuqTZN50/jeWQMOW9s2GGFTWY/SwdTpclzxoQ2UMAROrWZ5
jGPvkGWb2BBiC3x7yLwduR12I2X/EfW3KQFcx9Iradc2HgNGNFVfVesSlb7xYDhXlv8VRCVH0DSm
iTFoNvHcAxPO3yVgP+ZSFplLhAI5lz+hQqlS6mkKYXWZpL/q3rrPyuTWtrajiQbeTsOvCNzyqAje
2wP/GdBHrIgEtte4ZFo3Oij7M7UZIzRh/SzCo112f+IxQYrq2ve68r47a7g6RkVOOvqBbwgX1DzK
Pv2abamBy3DnzpV+H7gk10AEVeWc3HgkMe/dShwOWPqund3vkirDpgaCkPpANi8WdaGSCWhlciCN
XPhcxFD/2NNYrGGCZQNj1Dn9jAEwrPOK12qO1ptMfQ6QGCRYCpwL1mR7bep813ToIxWVk5BN3INq
U2NdMfYnF0s4hM3eluFPQ0rLfzdbDVEA06e2g2xb49gkO+Jsi6nAoRAY952yt1Ur2t2MMJFDMtpX
dIB5/rQyfDpJHVSkWskdZrFn1P1HG4llV8pu14dBfz+lzX1nO5duDm7Qhx7iMPvpbf0zqOg+ZEBf
xlgOtCwe6GR+o5z5GYM0Yd3hIeiKaJ1SU7FS0WtvlQZ3duQxo+LfB8k8GobaRkx8mV3Oq1r2w6YC
qIZ1iYy4i43Fk8kf37R3RPjstRvMsNyK/Em/eVnBvUT2a5U52LJSx4EF3GcXRkmXyaBQOWWFLaq6
3eg+Puf9YK9Sl9Yt95OrHAReYDy7wvxTlDnxwVpvakfsCJNCw+qqH3qsibM5ZGEcVe87jxC61Uw/
tVJXvRRplNOjAnq1njxyKhOWGci4A5w57a3bIXluVDgjJiAVU6a6cnELr61nr4Et6YRs7Kl83Efx
+Ey48JMNDpTPjPLkuJ6RRsgPB1a9GYfoULrjH93RZlP6/XGIZhPq3cSgUA8Jepqi/kGr1czcZ6Fz
RigR2BdslQFITqjZLHFPlI31Tf3qdq46UIR0c2KHrh9R2N9GtkNr7CcmO/p8nWGT7GzDx2CICX+2
cJ7EVPRYSmG2c+RZBx6OqxHJ0lEc5m1n6ygoiMSZPIgVfI/AqG6RxRaQI01wvr+LKfo9NKm3UmZB
lU8mjPXYOo9jEF4CFzuN276nUPO3lIq9sgq/icJ4dSYxMnyrt/6cuUi2ghzenZOTiObDOsb5W9Gk
fxJp/4xdvI4qKq9BrggWaf9g2h4TvlrgMOucq/bna1ZaMIlBR9TOCKg1uNQUHzbpIUmDR7tKPlII
eIZhfeGhXMqm1I/0IvD1U+VvlDQOeUFlCINPuuLwbIQJ0afhT1hPt1PoPemlMizDSrdZfC7k1but
KxpQyVSEE6dkFBzueuguzArISaeKLrrg3hjZU7GL3Vj082zdMPjNZPXESocIuXgvHUQtWsLzVeg3
9LJlZzPjvJMuslRvge0byYrE9qvLQANrLSEe2Z1tur9XfaG+gH00/zxFZhQdJ94NVlYaY4rkI0J6
uzGb/jUiHAPqB6tuAqMnrvJfUaq7yRF/htF7xcfr5hXGY0B9gCKW5R1jOYgjrAHOUzSDRrcUTagR
/mvtzNRQkNmuzexzNBImRfJLWu1RZolBnL4w1+/pq5NTkFR3OMJaDElz2z8yz/42x+7TkANfU/vI
ceJKx8Njy0AO5Mp3m7k/fc2ucgRNBUVI3rlWhh/aZ049GFBCm/qYZt0zgaG9sjXrKmtlY4k/efgu
M8ICU2G9/gVfKRA5aryHudAaDYAv51zYtMT3s3tTmk9+OK+9vvvNSlTvZPklZufvIs/7qcNtWzOw
19k2a1H8Xfka2na77Wr/K5W1fWgQH+gAsu5m96MqPQwCNYkQB68r58P0NOTzY9OUBxNfRtx4zP4a
yfoTIAQ67qWsis/AgqKCKf5NxN4ZEvpFDcNuKCH68/9XnGXL9wGbLArwd2rP09rqk1uzaI9J4pyN
WB77coEg8dVnXKQypYU9xFp28mR9YWr8LCkPifP4i8nbJdb1YXkxNJG++m5wrfGBJOOT0bBD1Xb5
NtA+tZkSjGUTVqTGV89lhnI+uJTYeJ3zE1Eb5cBQXwW2SYGH/gkoFaeZyntJuPVEkl+6yvscYtFA
h0VShSZpjFGJBOL5p7z6U0W+OOgG8HSHbKzki5ygR/luebLt+c2kdVUXfJpFPO6Gpr2wB37FV1xs
x+oXwIOxofsQ61hwDBViN1wbHkQeCkiDL8Hz/PPYdj99yMpK8UABgv2uDfx5beavY51+M/x2aW8r
Nw7XwU5TG8t+It219Bqvmlhf3IEijcj57Dr/IQZfzJh4y0rD7NEeiEvY5DRlOPHGHPbOnnqJ7Xvm
HCBZCoNPiIcKEQH2NIoMgj1gePf0V8+/5cD/TC33YWQSuqNN770z8bu2ixcHcZ8LFKoj/ntXYaKx
2MlBLZFxigzngeP0c6p4lPGcJfO9I8mP9YwyYVWEnA2mR/IDiGL4CAq7Z8cZRO5aFsW7i/NX+clz
kmQfgXhUTRrCxs8fYeXUCERpc3FKBauXYt1bYnL9WjRl+MID4lVz+jrTRc5Rsu4TvIkTaWaocV6R
9u9ZCPcOMVzRustDsHLZK8/puw/FWeePfly/VVKdrab51Jn/LhJOel7vnyxoTtA88c23UfKgwzfV
Fu9BQqNPTx0U0L6cNlPyfxH5P0x+nzliczqTjuyN4CYC5Y0i589katJft+jvOZLfReOMf4MDY1Sk
b2XsWaucj6/O7eMCvnR0f2YU061iajZBGeDdJbuBKa2kJ0Lm176Naz5r5k2ipP5J+6hncb+Njeg1
weO1wFodRtTPjITDlQCuagrcXtzU+wUWosJxnSiC3XDEqFWwjNvaThr8sPUlGRdqTbSrNb2CcXlf
yO6AcfrFoNoGUBKUVbkKilcf52EbJmcNuK5X6c88Y5Sb8/HXj/VwTEUFjcz9AIxy6kSpT8hd6W6K
b5EZyxtc5IfEV+kNDr3kLuMUQ12UR025NeyBuDpHkK143wbRX2JmXaZc+qSKCa+ZZX60cniJwwi7
aWH92qyCTIKOudZAqTzE/UD/6IyeyOklyaa3Gtqe78wfHms8NVrZbk7kYV6oWGNNmUwi5VF3/SG3
1Lxreo4wFQ1UQNmAtRgjB60IH5VH7B6oJU2PEyj7Dqt2xdZZx/JqhuJX5uAOoWAdC4uXGkLVYPwB
aLl2ah6tAtfOKJ6V0/PdFxMGo8p5xe0lmf01t4QI3rAAQZUnohcX3pa6Lc8PvglVMocjIkR6j1il
D2cic6LHsbXU8hFc09S5192CQ8XhMqdkiBO2f2GEyqO1dwlMb2Vr0PVDy1HY4c3qnNfWhcNxgi1U
eGBDvCpxMbBz/IlmsGDAdWuf7bXR3oZDc+vQR0lUQAFaTFZo1F/AdkCsi+houPdm7DbsEapko+tK
wp6KX1vmcTRCd2vXTNGcOK0AMnUfson5rpLZ2hjCCpSHoOc2FDV3yRtBRXbcJpSvLhdHghIkTpz+
ba74ntiM0HTKW0irlVR4T1Wd3FOkAKiHYSWfiuzFLVQoqqiRqLyMBcUrcN/No/2CEqTYFrPFidCJ
COgeo7nbZu7wAp97ZyLe9ykdWt341szRZ2uxlOTBk+uVO9saXigFf8u6gdgUX15epL+GJXe1tJ4R
Fc+xn2DFTpt1BdmIiSA7RYg73Zg9jkpfbI4wXTMcxobPNIG1J4b2dqycBx1EjLzka5feTo0Zbyyj
27a+AfrPGOCbt3vY9/eQDw0LM0LHjAuB07qhlw7voY8wXXT7JAHuWpvdRrmWefz7/4ZSC75WETzI
wU1x8ODBXpl3ouYxI1xbbZyA0vvKe87k9NHNOycGlNQZT4xiCUwFRMSirrx6Jc8kChDq3lZ0JQII
Ng6tTW4q4K2wD/OW+d/8mBGGq/X05CTGNcjHF4nXlqWkfUqHd0O/Tri0pzn+DVIcxulYRWQvNqU/
Jjc+pqIsQBYobZjJNfMNGq8kUjDTUys51+bIGH5+Amjgk45vzVVaWtwPoYeXj9jvgEtuk3sYAlEO
1mNC5zAFDHplNGR8MjzCIbWN2chn5fxJS+ckQzizRiAY6Io7JSAnZdp4Zo8C/7ZwjrEBsmTqYXQ2
FEDBZNXbWFF3UWfdt8agZ1i0UKOzPiXlyDQg5O/pCuPUwoR9ANm5E6PDOI+aiKrTN6L7Gnz3sZ75
vqU0aYJzKA6Vmb0Y/zUznIEZcxtBrgpCosakpaiRyvE/cntVOJmDmYF+loyvhjtmm2Fk1DZZ6TVX
NVgqj+BFJ2mRC/07TQUtYVX3Ohrc/aflNrMMTEfy2Eh9Mxc4XTyGJWvgH0BriegzMjGgWUMmu/T0
h1j5+PZ/qTuP5daVbcv+S/XxAgkgYRrVEb0XKYkyHYS0TcJ7//U1wHNv3FfVq4jqVOMwDkBuiSKB
NGvNOeYszDiqS8jWt7aviJn5/r0ex3Rbo2YPjPUEnsSK9LMbWG/wFGcYWv6Hgvje1/n25oqLjytz
XM4jRJq3z/Q0pE4VsqrN3Txi6B4+pi7WNlHEr3aC7oQxiQUlqZdphUm2LGh6JpPzYjRn3+bucpVH
tgEXjAPNG1rcdKvFiKpZHcwyzXAHzoNZliG2xkyKAwgBJmDkaOahJj9DllFJQikkeoZi3FuYXoCM
JYgnGN7JU2Ssri89fscydU9VG1xp3Ty1FY2Lkms6roG+YofaRfI8ZcHVnsxoEUysUg2Tb6cZLwXV
UUPriPWWw0fnhTl6K5LjyZzujO4DBwyRWvmlob7Rk/tN2Zhch9hk8eyG3WJKbWcZUjUK/7QYURA3
r1sW/txUc1pKz6UyDAGwsek198h6MsaPKlOHsHAoJalDQnwdldyNZ+GaLLxkG0zTZ1L5RGb0MTX+
TH5FxKTxgyE8508YLNoPPRsoYffbUuMVY3TO4r7ZqAGEcKC9RiK4ZmhThAgPUL/vdgFTLtc7nSmG
LR4ZuAUMUNOOiGSxTwVh67JksOAXqqx8SbvXbLJ+ekzEZoJWHgsC8IgfX5c/ItG/urAgA7e+qOyS
9tGH033amnweuhosm/NFT0stwC9TTJtLQCiwrgjUK8tbEar15LmsgPy2Xjs2v3S+khTDW98kf/yK
ATxjC0+K4r3ljmBOYUASwfyVJ2qlYm/dG/2H76g/utNvkeMovLCg3Iqa6Hd1Jfnlbhr1kSbKTohq
jWk89UFnMoURfRlNX02t/+vdjflOx8gyYKFhMbYunHpcaCMdLS8gIJCIk1hai5xQw7WWhZ9UUf8C
hEfEqnPt2qlrrzoXC0MkwyeptkKRqhRGfM9hZu9zUlZUxtSLeYDrCdH5UyrMN8unHBlF5FjrX9ik
4bPK9Bce3xOMsRkGifI4pl2WvCF1rYzyOrrzXBuxCgDDyP5dBhuS5H6BOt7qM1tRKNjIEfBPJ5k+
bNK3+tZEi8pUwCCXNfRhQZ/SjyCjUXjBnxSWy4LowLVmozVy54uyc3QilEcFhdM4kQwvuZXNcImW
G5sUzvXxj+dPX2nLh9dNFiVkMcKxR9dBUZVF+A0oH/J9QGVWrSElDP6Qb7fG+08jx4T+Wd4bLkeS
Fab4h3nrZNrVef5mOsyfXl1esmi4MT1K89MJux1236PIg2OKhiwmdIpYimOg9cSDQGHj+gUpjaJl
/IXHblmI8I8oJkLD6nvu+qeitX/ISJ8LjfaNaGzgpJn9U2F36ih4cNG+RGFwqv3qokHEbPKVYVq3
Kmre7Upt57AlTfZbx+fbIjZv27bjvRfhr6YDOt5Sz3dsdcK6GO+0iHIHGyWyRoKD7rf9MYNUwJ2R
rVsdW0/Bh+oMCesdptdFV6xLggOf4OS9JmZy1MX8mRtQtfMsW83Tp2VEzZaK2zWQ9U9sj4L6avAn
EsO90uVNWc0q5YpGq3OKaUcjVt5Rpuh280djq/rollw45dTddb6jJ6tIn2FaIXijt4Qe+LXqioXQ
9NcshFMCAfbVydtVm4kv2wnRfBqbVkEDHnlTg8NnN49CURx+UoXvniY/WAgUSlim7VMiuVHDcXod
hHuaEcRha+68St5oJsJEjK42YyX9bd6qZ9KBqd5M17tNjqCBkuQz9Pnu0eVSbBE7Q60zvO2GTkth
HgQgjO48+ZpLCRrbpjxg7OoIW0EDqGqBqXTpps2lyvqPeaCIJIu+yBxfM1u9+uVW1MGVNGQUUu3f
kJ9c+xNyS8h281+WTPrXNMifmszCqonXdlpf+EvYrnDPebLbolKEDcuPlzTTl6OaviqQJYOkxQ41
WT5lslxHRGNqeA3jm6RxEMhvjbK/HMKrrKMrm+FXR2rkmlH/Uf2dYhdA2J8acw09AusG8POnqdJ8
aQo2dPp0goN7N3CtsAmT3hI9+3JempYlF23RbCi/f5nDcJ8/4RZ729xeYKJaxGzA44E7nvU2XfmA
9G0/B//mgjPJ812p0lMHC3SpowFfV+BcVhE+q5BFZ5d6H0GpynMy7PumjZdZ6KqlHrUbaIjtuqZf
D37Irk8iYtaQCgx7n9XamhXVxcmeHiqM/7dioP9PZD5QgP6bBGUGh/0LCHb+Tv/8z//xklP5YrM/
/m9Cn8c/+kfqI8V/WcK0Dcc2LCkETp9/S30s/b88mAqGa7rO4ymULP+GegmeMgxQYIZp4MWzeQ//
0vpoAhkQ5wBZwe0xIdI4/zdiH9M0ZkHMf+Q+rhCugdqHIGykRcgGDbBj/51gRVSncFsLfkhiUyEd
5RQtkrQuvjrl4N51Nfeid828agJt8niCd00D2M/zc2PmETkxqGgeT8hMH/Hh+caxsmz35nTVW9vY
xRdFGhBKofZEF17bT7QIqU/ItRGm2qdNSNmacAbCDX3T/5z3O3i6P6XSDFo6cLIep2M17ky7m16E
RUO5DZod7zjeWP3csdC1rwg1zi9t1C4xk+d7CBp/3VWw+ZIW8okzxf5bnqB+70eApLWwVgb20Qys
BBqYNr7p7TAc4yr/rOxmJeIx+8rCRCwxG3YEyvmS1hN0GM8btYVVVDUWzdG+xMLs95HJulAiob5n
mk93ool+yzJ6tTyIzgl/+h5nKrWFmq4EGCFn32XAT3ApBmRaTylGQYxELeRlhF3xycyGg55G5q9I
zAYmU1FnHkjrqfpGbSMr9V9EB/rKcmPjVxGoMxrR4l2rwnTtlqLbFxjvnzuTvQz+db+1nR+3+lWN
Zf8nkwqzV2gGb9DsZ7w+8F+HBDF0R1C1O5D6dzeb3h+vVX67Ikak/5YuOURhrffPcYSYW1Mm8lqT
8bAa27NIpPGki1Ht6doMzPOEm1puk6xSssc3LWqQ+5QJ4rUAdO01N727TTUevMpul9BXjCu6sHY1
EX91GcJhWGsFXY5s0KxN6CYpMtA43iHeQLtSdRNWDw4fTyBptDaTbninxoqGddaTEVuSY0DnsjCv
fcQOOo80+VKT67NgcRDcc7N2nvrBrT7oacH0yFa2Lvt3HK5zL9Kpb3Yh7VXG8hs4gCa2UzrF+1Cz
0iNxM3TVZFs/U1fvlwUf1RvfLZqdyDK+ktq59kXu/vW1d25xOtF2Z65jYdOVHZ2//WirD5Zs7BWG
0b7hJJlW/O7cDJJz79hwh9vIOADMjPYTQR07gt1t4iF6d22VpXeh2UwMgddVLxba3wXwnQTri6qe
pDuW3x34X8IG7D+9liwjLYaM0ZnHhNTjgG2D2huy7345g/rd1278ia8BXTgZRW/GvN3yqny8ig7B
eI7J8wwpFP1tqq1qm8s5pzK9DuXYXEuPynJUw0FK+pqlh4zNH6+advSJCOX2nK2TzxOsTZEmoVb3
VY4acnKdcm48IwDzwVTP2BSKTdnXxmGa4Abjpom2SH2cc4OpZjUS6XWmBvcmI0J38lqWv5o03MNb
99+DyonXRk4GgwzmK24manVlySt0a81CSX26FfF2MKHnPw0DInBPdx+LIt3CMSvPbWyYq6yX+Y1k
Jbkw49xiV1Ti0E2k+Z2b5hlYO6XdrPmoMWIhI+gjmoO2vLEkmPFT3k8Slc57r2xnUfZmcjVQCG5E
7usHokOLQ0xIygbGkfnsW26wpBhXvuMw/tsok/V3O6dsO3O5NHN30Wgi/bcmGmNpqb8Sj8xdQvH3
bLM62ZpuSVC3BVfHqjPv2bbIq6hkCXWswLPseP1371DsiWQ5MnW3FoBrqiG+EOWXJwSZD479S6ZU
6m1zsK+ozfOd8oN8Q98teHMLwX4YfwLe6GaJAp2WyxioK/n07onsnYRbwBi/pgrVRAB69KqizsEA
Rh/+/3hCIA34519Eejz98y+MIv9sekwnecQ774rqJxRa9CkcVmRKxS4Z4k1MlR/dhBuqd2kGjAB6
TSRP68SfWkW3whz98aQJq3g1i2n3OB/ndbHxc5AGj582jMPJU6hPvOysu7X1QuPLBWY2sP2AQvUC
eN87ovL8fDxpzK8oCFTEG+WdHy8oXQfOa8OFohXN39EJvI8Guzj2IFdeqobU19Fp+I/zQwXjUFhd
CRyOQ3Oojg0N0hfpD+1ukN7d0ymrpcxh7xJSFDeKqa0Lv1IfQcwUWLRGfgnpD7wVONJqy83wKwxo
9R//onDwxdt+Zu8eh73pIWfRUalUg/FsDcX743TbF/4mbixQGPOvSXEsPRFklZ5QU5GJfX/8NlyQ
+BIzLtQko2FZKgyqbdm+Exyg3fDHeAerVGCm5vNpUlB/t7NXhxinzq+cFb0h7wS/Gj+NnqXP0gyj
lWVp+q1y4OAZvl68DUGrFsDVKe2p+FPpF53h6reeYoeGGS+fLaTpuwD+2JpiYPHWuM0X+8D6s1Tj
7SMYh+be5nZ9S2JSDK2qvWMpts7wza75KA9SD6t9rA3iGXkE8Sa9JxZETeRPUTuoO/WMgdJRIi6E
xWvstMeWF7s9cJuqXpepkd1Gj6J4TCP8M4rCO4403LThML02+rOp0X4pOgYsJ+/it8zN+5VOZQhY
HJ64HArHhsWQdnUN2u2y89PvOqWeBPT/b5gWOwOA2Dc7EWrWpU08LJShHfEKJLwVtnyNFLnrsd/J
e1tYVDIL6XxIB9xD1+nquzTlR4P68Rd2tHNQ04DLM1cewPwucUUNBAV17GbnaV6Z5NhKIOeg7r36
ywU/UQtd+xXMGe5mP+DHnrR9M08BtVN5B3h5w26sBqrortUcytrMtgrI1Kn3qL6W1mBdaP2Vq7zP
0ls+GmgLIuUQ9kFdPusa8Z48Zg6+3q86YR60CvcXZo99rue04EE1wjwCLfMUNCvQQgUaQCZUAzLw
AqncvBsytloeun9KCBJa2dR/gCshdvOc3wawEKMN6t9D0l8ytJwUOYZrlidk1af6y+Sl3o9va2+t
5zQ/tkZdrUv97y4Kv0cxdt+dFL9SlapvInv+irgevjKPO7McjPAri2iVuEU/HQpo2Yse7dsyHMrm
6LlyvPgVLbk4noaf0tN30q6qdwaiiPwzVmx2K7ZhZmYXbOVI7eIyeDFKnb271+TvsQVPzJh4GyQH
nk3CxdWTZ81+TzcOMWEjXJpn1qI2Xpy0pRJXsOodrTa70+n3AJgX0c0aCXRVdkO0lx0F1NNJCfJZ
BcVOXe9Rx/nbeMj8I9li7jotPHnRya5BJmZrNzz1Ak9HrW4qwhY1E/zMqG7/DNU1VX34u43RA8Hb
qW6MuMWCfDmCHnvZrvgmund/yth+mpG2N5Oxe9ddpJJcire5gHyrLDSO86uQPMeHWgce9zhsdYz3
esuy7HHI9ZFC5xvK8+OQ8nfJ5/TeZa0GvRC5JsuFXU1f9aUHHrTmAlKbzO6qjyGoPh05wn7K5Hgz
qWQ/Tgc2RsOiCPEssS75IAge9lUSj3u9Tc4NAJ1TWZXdMhoT/TM21E4xyv+mmfwB3DK+63anrehQ
Nof/vJTFTokkV+m7oMjX/TQEvxutJta+RhFZOXa5zekdwB5pEyxgkkDJ+SVu6a710Zw+SapgpFP6
dHRKCLvD2Dd0ehySzwnperxUDdSNE4EVsq/4slRrTpsureNXZAVEeJIY7WTePQo9ckHQiS1ZV3p3
MVLX8By66zZpLwuyH7MvPTgxfyefNP7GreayZnmcRgjLDI/oWKkq3vtZqFb/nJ9YOLf8HuGXzqHN
LO2fH2MP/jfqaOc65THGqxqZLoKI7MtREVpS+GOXKSffjAQrdIiDuR4Lzb4p2zC3UUkjDedvfuen
sXY0yOMiFrK4Q2okEkgA/TPIQ7lTrmVoz4p655nqd6076SlkrbAKG2tYe2VNamnnsu6FoA6fLqlf
0Qerq+3Fa9OnEugTGIyXLERzA7X1rFfkks5H4NNy3LP2sfWd7Oh1BjhA8IN9HLfnqm/bcw0X8kxf
fAFsDTPYfN4r6oWLIf25SMJubfUlwYJcJbfHQ47Bs/O17DmykNCFVT/x8RnRxi9Z6WZDFb+4nRa9
zCAnYZf+8+MI+RG5mSXhd54ygrVKOjJmUvrCehEmK1EG3juBBCjFSlM7+MyD70MM/auewnse9C9g
5MbtVACVlK3mfholtmVB4+rsVykgWC3/SSuYLhHg1SW1Np8lqei27cAqF+XkUu+T6DNVWrMNGjaW
QYPWwDGajyTUmmuYjsnz6HiELc0vi/qWcaDljiKld2uVrXbTBgcRt+ajBy7vU9IUv8i1hW0WxPpz
1bQ5/JDW2OQ+fgCZ0fvw9e7weD/wixCuJ4mzpUnUfU4GDJQZPUPfYAtmJwGfFbmfeLC3whXoAWoI
JHWl8EsLxPn9vEMTetjuKoPeAEkd4x1nD21ESxA2LIt8Q7C4wV84yn0Xz8VtOVIC1Oco18jqyOGz
zXM+BPkXlKpLGobeixc41L0xZS5i4UHNVD7aHIs20NYfOsYcq+xPrpVUq9qtupWmF/aFt58dKtme
4ffbF/LozGPeJKfQYhtChdU+DKXwDsTNMfVnXf5iRwyPgAaqg0/QOt1S76fIUvnhaRLxb2ZbL63n
hivbC6pLUgbTpsf4blhaj0WkbT8lgjhVWh82MITdyHMkHqGaTPTEOtuN2Pq1QZdQtTdFsstfnIw3
GmnVrieYcYVUxj6HQq08Kyy54DmC4t7tGhu4qxcZ7O8s9uqkRwH2K7Vd7nnGiwi/GVKDE0nSNn14
JT8pCqNKUL3Gy4lDSWXvbGyYZKc28ogSbQr30pnNixt3Bfl03NOPQdYYxNcgiv7ZYKVfGFNPcdB1
/npzNBEtoW+sKO5eOTSIcKBHazrfO9PUxa+BLQe2ofbI2NztgjFIDlHTvwUazLVMCYRXWXd0ID4G
xhjRXe0DjtruyUiQ4k2FFAz9eUL+oTV+1GO4cktYGCGGAmvQvh7/g/76281S81Kw6aT2E65k748/
moFepyxVf84wsK+dzPnJA6Ygi0X93kHYd1C4fzdCt6PnPAOSVoLxG3UdT7ubTBddB0TdYXtYAu81
hszd60EfHfSw+I4y0yOQxkue0aQV/9SdRqVoVPKLTog+VjqrsBWhokz7yih2OV5c8h9d6HDIvey4
H9+FiyyrIPTv+DjsI8TweTi+1Y7yLziDvh6n21JOIMAVJia7uVsJ2WA457Kbr1q1T+yxj7e5YS8d
2dPcNiIgBazGbeLW8ULoVnccgq47JizTj4/D/zyUj2fT4YcQ6HCjOdVvGwgg2X22fo1H2yGhyT8J
u9Wv7nxKwUXZI5WDdebK6FyaKdeJwT6tqJ1T4H0VeWUdHwdmX3drbcS5l9Dpu+orWxrm9fH/aoxL
aFYs9orRCK5GVgXXWKCftauSSbayo3NNpuDZ7KSzKWSiFqlWXw2h1S9dnJlHWkbdgpw+9VXMwNqi
7tNNBFvoyaJN9iz7IGa89JfM0/LZmE/lPU3aGiEl6R35BCrTJUW3qTK+1mE6/nOOORsNGnbbFrHH
SefiR/AIR6JtnANVGueYmaVzxU+XcOtWLVRe9hWL0UCrUY3+OwKomhD4oAaPHsml47bmHbsb+Vz0
1s74r+FzmGR7GL6xhnmR3DU3fEE9ekpZNd2ohK6Rz9W3FPEMWFWv2DwOPVCvzL9zTd2bsmUT1f1H
uHF6Sh499vG28768fgxxv9Bsrj6zEHc7zGHho2gKiei5GGZOCrkbvOVEYT+Bf5rDybSlPrPjPL2s
qQkKYFiW9pFggH9yasP+3fao0DxjIUmpOyOuzS8od7OLRrrMLpr676LSTm5RHwY10tYzNQcxUN4f
ax9pLc2NLa1CNM1DK3bOpAF1Gso3TVNH5MzjsR9N+0QwFTdfEIFniAqcXCAx0k6qI/yEUwVGYvs4
+s+Dhe9tpYhbYTUKvRUSKQ9ILw8uiEs4r0yXhqy8SzPV/dnzcMmYhncJh+CVbY99Gi3H28D9qZeC
K+2tLyZ9z0YBXSqhw+scEMKTFAWrrfkBUE1xIGBhfAoR+z11hHrc7AnSBsH1/ibN2uYWlyCv02bc
kEYyHULNaVDYl26PEwO9TkCha6nHLBQGXVivkV8FWwoAK8tAlPF4m8X87mSW/mtWwgJF1LEgKC5y
SvtTb9T7YAHdLCUUNon6E9Qs5xVLt0UrmAKSQbsK2N9nHw3iglvI+BGQfguHvV6Ailda1n4gsmmP
Dd3aowpBuheBAB59gLhtk17mgPbXBNQChk2BOLXC5/TUkzJDiFB8ITKCPPGU7sxQxvRkAof+fUSW
azc3A3GDk63GoJbSV9tnGF8ZfniYJCm6gUztvYR/sU4oQKzLypvec2Y8xFJDfTI7cPMu9x0xOfV0
isOuXblsNMGdcPh4IIibnQIZmFsxv1hvAMeAMZneXbLM08Rutkp4oIIdpM8YcMZdrafNW2e64FaJ
t9gSxV6/IU6FaY69vU4gxmmBxSQCDxVerhUS6MP6AAGKczTKOvjCGD2QLaZl20yYn/Qc/PPjYSoc
tLaV8VOzgF6mpZG9DcMc9+x07Ez51A7lgMAM1/297ibjVzNQ9Cw7WLnkG4xpGb/g2zKfZOB+moPl
nIdhSu9tGh8oopTXx1HZeVhcOwUw0rZPiOsuptudqjynFphbf0B4oL+IG7mpu1Q/j45W7xpKoHap
YS3wA2htQiFsxY2IbFdH8sfWZlwUhgCiMwez5sG6n29O6bZ5yqOKiVuuwaeNEesMUOPfXe5pJ9pH
zbvxK/T0+L2cTP/cJv5fBa36kBve31KWYq/HlsAJASJiD9Rk8PPmufWs/NkZl7DBzIM/pPfKHDQu
79o6hO0mKF34RJ1gi5GJcRZewsPR2rM9cxpqxsI1aM6/ld2PP1EG6qq0e1Ci3i+0aAMeaFrLxqBM
7DRxcHwcdpZxj+h2rKycu2VnQil8z+JZtWH1J9vRa3yJrnVqptw6hcDOc9/gD+0sgG+2AUX28YTn
EyVI4PXqccqYHb01+TVrPYOYiDmp5tpw0nU3Ttq1IPpxM0YlaeCtbrsghHXISEV9J2epestUNzyj
8z+oRlVvng0/o5e6BuoFpy7fe4ygJYGJMj9EBoKlKiaL7/GEH0IzzIeiWRRNmbBEQq2sZSOc2h66
O1kTYpmjyTkGU4z5Gff1JkpVyCxSR+9T2P+VBcSSByaSDu9Rxyx3lHb3rwc1nyuyZzGStB3llBPm
nbebz6lln6kdE2lZ9+NqSsIS0FXydyoI8JMo6faNENluFI211RyU1EqTONlSWutmDKYzEaz7nbET
Oho3QmwE+ynG+7g9ArhGaWP3xrpJ47eoFtomdlL7CF5CX06KVpPea3+rphKHJvtjpVQmfEJOFlhf
gXUg0lu3kFwOwNy9A2qvcJNRNHicSvpqgy09WYy5oLsO7h7nbUfXS7kNnTBdsboIUey5jk00HuSU
nYGB+e1xOLivqguNPZ288KUU7Udv6OE37TX8QzrsAAMH7XMPdNiN9IM/DS/VkPubqiUl6/FgUcts
ERfG78kEM8XqKaz1RuTtU0+5t26GNotR/5gKu5thwyR8SG4RqDf1qypU/ZX730b9D6e83yYE1r0Y
0VcZiPaGLdZ6QR5wYSu8Nc3C+waVBYoJPLoGynHjeETde42DzIl5ZMHOcTo/HuxAuMepcp7qXqNT
mPnjoRzpezlBaz+T24CRrSN2MTXc/kB6+PTqh8SmOz4WtZ7B7DAaTDBBeS6igjxNXZdbQt6osHlv
qYzaF41o7dLU87tR+T35lOUlMqlaA/P4lLXpnsw0IvRtarK7O1A6N6F0Yfuxs7stqUfbBttqy2ii
VWqa8ER6P6JhoLfTIRuGRYLD++TQ9ltX0Huh8qnyTW/brcNcdH0ccdnfKsABsJlNst4NOFXIOnpW
EwNMIIFT8clIQ7XtADWv7MHLkBpWxSFyo3aNaTCwS3XAgF/da5/WaN0W7zZGW4nrORFRdUrhO5zK
0chO9frx/4+zVSQ2dh9G4MksdUrJOFh0IWIFj+YoW3P8CW7MXxpX6CYiUNwAUsTWczwsNbpvfSDC
i55qaVEmbSA8AwGgTBzn4WriE1rP7t3ObaZvEsKDleVBZ9H9Aji3P6GZ1LJj60F0zVWzpjASHlI9
WBXol3d1ZlVXPcyzdTViBqowDonJVa955WMo7g9VWoUXZYvw4kseKtPcwOK0D5ZCIE+mGznhjn7p
Gn8JDtV6UnNmxJp4GHxWRWIvnNqmXJ3a+bs3IHGrdS9djx7g2KwOsHQn/zxOzEBljSvXcbvuUFZF
DzpsaF8SsxAoKHP9FzceBgov+auVIwPz6KyckFKdWdPgDPje95J0kdfO0cSyzHvI+86ygENxoSxr
X/w4YZGoO5sqTT9kUHuf4JsMQM00OilMY+YK9GOXTD+F63XbIB2eoJDRrhFZfm90f+16dXezZ8y9
OmiDjSmxZGlY1iFuu0QlaodGKzvUlZsdqFb/pPQit9QJpUXnMKz3jeE+N3aZEjnz7wexidivHi3d
mI6Vav77AzCJiaFuPJYNQT2W7F2iLaVL4mACx5GljVs54bYaKvlCycDY52y0iOzTrJeI3O2tDnzi
yTXH79oU1R85M/3nVNqnAW9fXfTVL5OMTHQ/msANJHB64o7YF4Z5ilvDvyZx34JJhQOY2l549oL0
O0m0mbga4BgrGNVLoY+rmpL5bkyaV0YA8wvEizszRstjR+H8VrrxV9v4xpcruRejWIQnd3Cm61jp
f1ngUW3r6zebHMLY6cYvJwSMkAZ186noB+CUH4oP6oUQvCIzeWdsUyh/x+juN2m1sAMXvdPoJ9tC
pd+Yff3fAkViW+f1l4bdfilUI85wwo09Le5hPbEJee1D/nysZ+FPSVa06am1gbz9fZQIqybPgFI3
5vkXVeMmGfNvGThzHDWSyZSh3LYCeL5tHG3LiWhPzxDJSxdNdOUIp+ymetwlHirIwYGJGzTuu1dp
4iBzEy/HFOobXXfqxaM8GHvwXMnSGeUK3QBy8DQcn9kOkbPuhOOxcnLtFMM5htRLM6POWHiKirAS
XAP3iNra0kBut/RKlLOjZqxEihib+FoUYJYvdrnuVOsiMtoP0rTWFKGLg6C2tqhzSx51O5bH0ojY
aEpnfLPDflmNhvYxTtGwLShZrmgnaRgGqh93IFFLZxH3bOKTe5xmtW+ubL7nrdXE6pM/YxWVoY60
JZSEcOCqQmKlkTXvjYuho+dTNZ1/twJCNeafSt8l3QUZ8v3H76QCQvOxxIPtwfy8+tZfHQE2+lZ3
4bLw22ThEC6zvjY3nuttp1kiA51rM9GfXdBYrk8Tm6+9Fyd/KRUwXOBb+kwHfd4Qf8+EiYsVG9qK
bUhz6Cuzf4pCC2RIgeXGZaH38CE345ESMH4AMggwb1KGGigt78IiLIHFZRFhQo3E5k+dsvLoTMdF
uA/HwN1biZ2ggsd6aChLewnqX33gW1sq5S7Yaiv51EybGKK4j57ZufVPGZrEJW3tFLl+T/vGnzYY
+Ny5Wp7/NrqMCZSUrmUD584AY3bNAvNcjCn+HB/15WCfs2qk7mmZCRe42hISTwhCUe1U51+GyTgm
7TR73zAf+1XRXFQz6rhRwq+8SDusLuUGZJZxa9ui2CbkJ9EVwBLuExW1nMypuvgkBzBWGtGitscd
AZ/N7fEQ9SaAEfJVd5VDwODYmcW5abj4IUyXB1G2xVMkuNyiyfzNNpneZ4ZP1gedHQwmBMpSe9eC
Rl9QWA9vDXivtbaT5K6fk6hFku+71rH/CaMp3feMXlpI4aB2r2z6Moiquc0HhJDXDPC7ohd59x0h
UTn61s2fNDiuXLTbiC/0Ng3kgGEagRWUiGOg4r+P0+78ekP/RSPqRfT9cgqGbiOpGK1YXIU0GLM/
JsLZuXK2jZR464VcxSmAAsvzf0ujvapyImql8Bqc3DPRV3YGyU8liuchj05Oko6H2gEUgLZK3CdD
RmwQeav2VJ/APuRQWYLvTPLewG5XK9x0KA9jRJYkqIHXDzPrJOeHx/8xOhH9AMucbUHqknVcGEs1
6c05iEd9lbNoQCcasRv39M3Qan9TJC+E8UTfbkRpPxbGOhyY6HoRgEMrBnpBOZ+d8kmfU0V9rjx9
oJ7r74okG5YWF8iSOth5MoxoH0AgLE3gkwkpl2iQsfn43XM/syKECZlCT43ngNrxO1J02yJcJKyK
6WK7xW+yNz571pD7dESny7anWnjunGrdHVU3ORuahKQux7hTkeGaL/K5IZOZgDv8m4oaWT1HAbDQ
BxED2nJjxdX3hOUdNzs2gk7BzaaDJjOCVMpgdoc67ktHDgLLMY9toRe8sUwt/xd7Z7LcuJJt2V95
9saFa3DAAQfMXtWAfSdRVB+awCRFBPq+x+/UqAb1FfljtcCbmTciMiuv5bDMKgY0SpQoBgnAj5+z
99rLKgvz55pAe2JYwuK2DjA2eatmtrXHvQoegfSLpW1Owclp0znRFht8zR7zuSrQtbejGb5WQ4zC
1fKTvQQfvWFLwRJYgrQ0GvtE+m+00DqkUSU1lHaXBZjFF+AJaeiCCvJDXnCYV6+Mf96zrNthh7NJ
K8O+UYdtflcKYCLypvfULdq08aA1hQLJlegrofp7dhLO3o+T7hLONwnyNJXlBZhxytAqtwN30eTV
TWYOL6GDMaXcuZqTHQYlHnUtdi6pVpLW5otx0znuynElAR+m0d15zDC2nk1iELMrsEW9c5H0wC6F
TWgpx8cbM5Jy4ZtmdOn9ILqwA2Mf0dvFIu35PKYegKXHHle1Um74Cf0kWxvffG/DDIrIdx/Mp9g0
62PdFdml03Sx1vm7q+uXeheYdyWt54Zi1KrHZjXLEbi4NJNcjkHubkzjAfiMviHhijiiWNv0EH0v
7Y7ZkoU5yY93hlTODel2C3LXk4tfzEHIZlixW2njSxeVw7Yy51S5wiYytNH7rVcTPVn2MbMpVRI9
oxm3kxy+ll6XHBgd4T1onN7GIVBdbFPYS1E2/JKvDUu65PVlgMcBaowLfG+MYGSdjoh69vYX1c7B
zm5Vb6ep2KVj2+/8HJt/QMoAL2TSyMjrEhgI0TIb+uKsy7i8FBZoHaYI9ur65fVn20gh1NpHamix
IPflRTNdG93XtMwx264CEWQLZcLLyRvoA1pb9ZuJERKwdP0Wy6J3K8dpiU4xudhlywyxs89Ml4Yb
sjBvoiJFypLmXA+rT7zT9j4BCXyrKgIqVS4ugcONk9vy2GNzbKvhZF/fkoBr1V6X5bte81mDeGGe
K+Jw1/hwuRmuoNvi0yvEyOoSRM+YqMZjgB1lRzNlXKAw15jNcUMAU3Zqhuq2DyvvhOhzhxfyW5eR
WeINpHgrN7fnKx6AEn1TYQp3sPLD8JXjwsv9/BKkaXgGIbOMHD27uFckKRC6PG+2dh4dcb03p7aA
2CJJx2QHQixLnFuXbNBLnipcRt430fndne24yDjxyq3NqK+BUM4XodFd1ohuL+GcuV5rrbOfNC9A
S/fRVYZFmXDjlZS6qB3ETlLZzEFHrzrOvGWmsi1yPO+i4AADLs6zrex0A1Xi3k3N6ZQn2onMg2aR
jGOP2jwz1rXlfdqxRJaHNwImKiZjw77EkcPE2aghPMehuly/VxoeuSpOva06aS5UVX/gpzAO13N1
gr4D6QJj2PVLYz51YUTRkbQpi4FjYi2MOze863p2KE3eubtxvhKkHSdBx77y3upnT5Rlb/yyYLL6
kCCH1HI3f0s8CRVAg/g0uE+N2/afRjredn6UfkMMv2vC3PtuCoNsDeJREADS/jFBzCzkq+MVTrSw
jEtV6JjGFJZGuvgj4sE4pU+IWCQV1clwvfBrFkYP7mi1H1wM37vMst9En0GRHa38C+tZhw+oki/x
1JFK4DnFszmjULBeOI+RlhKTZjb9QzjQNI84hu4JUeEsC8kaywtbX09jb5yHLq42aAX6226Y9S5p
0Nz4UeZsnRLaqpuiCTBy9IlagHyCLVl5cAlmZdZn1XtQOMPR06d+V0XldJJKim1jWOJGjp6zsa3Y
vrUQI2+QrGtnsCUdB7+TXewefaXM3P6+cZKcRTRWD5UVmkvVz2RD8IbLLKwFCmKk1obU41ctYgVD
fyi+uEzhFkXZZO9djzIQkvCH52cXvSqHr0PDVE93su+djWOj8QPmWwmN9yJl2hw6u8i1ed+Dac27
wlKUApgTpJ1B4s70NWSA7ruTJwezHuTXLi/usBSHn8BaXkjPbN/tOea1anT1xYaizUsIkKZodIcV
qQDP9NKhWgw6YGwUR3yc7PYla+BKFZ1xX9FRXTWBU18IiazXzTgkd2DUMdJ4oXZrRANMAmQoNxbU
mK1WzV1oqdU7jYvJkQyVfA+f3GAolCKXahO5z8Y8OcL/UrvJQ9xMBKS27dMaAKKJHm3UrOq2DLIW
5W87nPHHmoQNlfIuxrC/bjUTmw//WYgGVflQB0TYNYYwHk0T9o8xaOFzWpLzVNvB+GJKUve43gZf
2lk9pVB+vhXl9KEnoPnzJnosTSRaRZ3c1DIfv/XMY4ugoL2svBkHZAMHKseX3993vJ7UCehFEUpx
PFDVS4CYXCnpbxL13SVO880EfBgAT/uMDPUY2mX40XNeRTLu3rA8pTxZ777KiaZXLlTzIn1DW8TK
9Z7agvQ/UWjDYz/Sca/1MX0wuhiyfBe5F0Pv43XqtfpdTTz1OiPD6Nxidtu0pKfc6ngOtjX5Sjc6
Hu5dHnnhqUzYKhFTGR5rFp89o/roAOHfOtDyTvdj6FvHEhXSLsfNd6rKqIfBgoa80iaTissMzy6X
403v6PkdiudynRZ2f2Gmb6zyEU2w29fEe01x8ojCDk7HqA9PhMBEkGAM7Vmy61yUjtm9Gg7Wd0gA
/tvIYe07YnqP/OSFXODs09amc14TqypLY58Hlv5dn7K1h+kD7Vk2h6zlAFGEs/z97Xdt2k7eLIYT
rPaqUajUWBl70wu/s604tnZff60a90Iqh/GRS++LQnv9XmlDSOKc6L9UxkSOjVP7dHvQTHRV2z+n
LsrGpi+iJ4JpSCdpCopTtB4rLj4g3qvQXQXDFF1Ydoa17JEiwCpg9YGJ2gVacMRYHxzb0PjrPatp
6O02iiTIv3/ves+uHfzff/x0PT/8wyN//HgOFIqovz+e9+c/U9Ok2UxSXH5/xj9+7/pyrl96qQb9
QnURhX0cHMts9I8YLf56o/5+L43SDO5cg2CyYFEeTECkmPok4URHk9nyOdFFffJ7ubl+hb7YthhH
ptkR/MOJNMr2PCHJhV7KjsZV56TNMStEHNttNKqzH4XImQvw/HMnx99ev+mEOHgt9sKZnhyawPsa
UMVqgDG15LYcyBOlqQ2GUk9ZVvPikjixybKMfdUEf2ObvmLwramLTPzPAYXx2mgsNCds0IKseNJV
Zp/6AqPI9UtEhPYt4XKP156um0S4hzsmS6lTvRCQ5IAJUORjDf3XqlPRshNTfWwI9t03ZU8OYVVW
AD+wjujosBsRp3vht/pr2amVkAagwl63d3XPeWVncb6ux1hH9F6aB5aOtRFY43eIZi0j9HrmzxQG
ZgBY3NOa5IyF3QRqZgOM6ALF64AcG+oIaCT4beVQHW2WpNvyLkVJTP4NXZN6/vm86pjWqCdUVASm
UD3uBJshNo7Nsaujrz6iBdkizw0ajCQWdsu11oOqcUqXKngwsNdaQbkUWRoiuEpuifByb+V82TdG
OD8gPocVtaa/giU/59aH2hovJOSHTjB2LmKwdYTJ4CVm2axKrCJz9CXRwVU3RmtjqAoUmDrJvx3U
kGCoZ2zBbagF2qbFNa11t3HvP/jYM7kGQmfp6IHpQeqTWBfTuRIXi/7BfQi+lTpmXdR8k36fuPcJ
ZGMW579MdpYtmbS/oL+Ck2JbASda/krHiQ5an5WreiC9F+P8KuxGDE5FBorWjkiIBTEhkiKHCUtK
UBDWp1GoV9urrW0zsuUw4BH3zE6qTPUnvLZqXaKKXmRDUmJiLuARtGm2i+nStGMA9XQq06NwXoo4
Kg4WKtijNAjMHMZSLErZmOzFoQ4S1jjtIos435QWfms1IfoTpsUkdlJF1TynKVeyt9C+xSWM47J/
KzBAZ13ZvYoee2P8pEK7/5ZMeD6Dun+Lp7rZ+MTv4GKGRBdp5BoG9HsXNKfX09A/mMWDXgv3jIdk
2vQWGOSUbHdbJww3b+H42PXe9tu3bOrpoNfmY1J8B8P4phpCsUw12fBP2wPa03U8ZXhs2/xFml23
SvWcHMRyvEdCI7BKF5A2auRqbfylqSoQxlQflQ6p1ylJDEmVn3I+uv3St6z8owUmaQJjT60pvecE
qQ+anB0aj/rkmS9DBgICXahiOPIh7UBfOmPu3xYBih5TZ4iMAqj6MHwXvG9ZvyY9gdBek2370Gh3
fYiG0SM2t2sm580vRY9FS8ORnUKdBD2s39vSPBS2u3cjq3nPiTuG9trad5KN7MnJKBpawNV7mi1i
PejaQS+k9mRWuoZQ2ithWCGPLezFQNFDZ4WgOr2tzySgdvsQj82TH/q318dCgd8gq8rihjDF7K5t
aDCW1SNmde1LnrDHKlVnXWCQkX/hNuXKGMvmPUurbUwYtY5V/Ykq6xMB2/SWmJBw2zhlwuI5Xyat
3QeSYVoRh/JptD99VPzsw6xNxCeDv4nqAye3+M7RfwyE8D4dtP+1nzQUeCULQMr4ZF5wgSY9O509
fs7FSd1qOa3BprpTbniebKoTd4qfhkqPP/ws/XBrx3rzB8p8K6EB5kjiy9JepAfUNOnheq+HcU6A
SKho0c+P/HHzy8/88ns//Mr1Kf54WFSxv0XwedOoEqbBQAokzZT8EM43vWwh+/7x9fWeiS3/cL1H
5OFowIlwyLdxCRcBbY0E+GCY/tEes4ayJhkPneYMh9hU+kor3IqoLOIqm7as9GXTNWS16eA4uvsq
MXWM7QSrjRZsIahU3WEE0D1RU9sTAEZ/DLklqbs8FFHzGVv84WHMSSaq5uRuq60q8kLnu5km8sP1
3q+PtJb1T37+h+/+ftcYtYfCEOXGU91wmGhgHHxH7Uu489uilVxn7a44XO+BxOD1/JPv/fEjlL1r
tn/lDnzheKirYDxMYwn7KkE8oXezNb93RuITrZwQZXO++f1r3dUrsl+j6qABnyGYayQlSvo9TOy2
PPTI0pOFuL43129kwmB7ZW7AKnh7iFIN/UCzPjiRFWC8DsCldvFe9mRKBH2La4Unv/6xaXTh8EAY
p+5urJvr4QGOJDtc7+XUbAdQKy3XZZAhyJ4hNWxqdLJQHb5Myop+f5eub5WY36rm0tPIY0HKl8oV
/p6oziAeUlKc8+kwkWKJ8koR56XGcUkIWHNwakXJAUpLxhBlWnrza1XHl4GIy6VKqCCbmmmb0TF3
s5FBwfbx2QWVyTGvjX4dKmZgYaS7h1xtHTXQKQ10wghJU8Opw831XjNkbBr9cYc+oz0Eft8eLE1K
KAPz3es3QUh4uzK/qHwi18SIvmLdxFTadh+tpYVroZWKIqIlqCdPyR0oFZp8p9gN0p3ezUh9mXTx
RBQrCqwcaP2oxQlIL6/+0plqY6Gc+yTIuWamD3tCzMKBwd750GLX4PvUpTJpfFX5svAsk4EgMYe2
RW4ujhy0xT0QrVBG46spkv00pMCRRk0/kUHE3l8D08Fha67aMvVuYvYUy1E3/c8WgQG8ondLDDY0
E2cRa8Ak2jQcThROaO2TId6RpYhbKQnonUCQ12S9cqy0+lI6IPtjzShvXOwCQPVKLAAzR6Evhy8z
69C5ZuQ6nXvGOritQjLDVBiuEfTVawU4Io5wpAzS20HXv2kQ4i97FZWflXWru4z93NRtqXcMTCmI
edZ62qUrcz5ir4ctc35n9e8TAG7Czyqv8+/Nv0z7+NPQkP9XOAEmUR3/IhDkL/8z/4/HPP3L//qP
b/9xV/3lf2efRKH8GA5izE/wOzNA/SZt06UPattKEhdg/50ZYPOIIUgAURJVm5QCs/7fmAG/KZgA
JkN+Q7kWQx6e7m/MAP03XdDddfnHKmkqxzSdf4caIHTnJ2iAMvlDlnQcaQjYuqhOfskIMR2bGpXG
XqbYNFgVi4aFPnui8d8MTw6G3qYLu70cKCuZcd/ZeIwWdhY8jvhiFyPr1CIW+sWU5G/Hgb01wNwP
EXLZosoKvFVQU4y4+4QLeKMlAXjqCYP5EFnL1qfSIULhvmC8w1BsWpNItAiEixZbl+zArLXTuxck
kbWX7TVAiWuqwPvM3Wuds4u7/i2liFmhmWygAYB5wwDF5m6gv+gEy4gZhI7m1Iom+rzwfBa2r16S
LCnQwBeLuAdgS595kfkYujQLQDjzV38DEfEp8VNtiRYNfV634jN8KBjSL02dWE7TvU1d+47NYYMk
hKtwyalZSiL8hjr+3rblxpyFOFXGGGrGWDnEYBTxBIUxTr5JX4Fhtdz90DLH8yuEr7KiOC3LJxRV
B6+HoGJj1fSm/Gyj9ncNfZv3c4a1Hb9bZWbSVGDy5FT89yaPSplhO0Vb7Z+9jCSwuNwnMQ0k5K+L
UDPZtvXjAdmFWP9wtP+zYBb1D0eMFIbFQcsBSAdRd37BTFAQZ4VNPy6Nn0ccwyBOOhhtuKbWaWJu
mLTiu/bH7znxmlDpCbiroLI63si7FBcaCpoGWd2oPRcaO0d0qYxIeh6b39QqBpjs0ncC1VQjog60
u0Q6p6Y0iYE0ygBxc/OUTKjNhzrcY5E0cDmF47oVbbPuq0XZr7vxq1ukL7EqTpbVaxvfK0ksG9pd
XguAb3xOZIdpy6QkbSvrIIHr3rgEI+espMIuWdHslBLdc1K5YEGZxBnOay5dxuXDSpGEuyrbzmAT
52+auqm4uCeHlIHvIgk5QFNw825E2Eia7JBrwVHuWQBEc4zkacxC6HcmCRd6S8HsKzLrBhKjzL6A
/cPsyRu8b2lXnHMBKT7P6gigjrEv67HbaoJDEDkJ5nlOJkhnn21aHDOUOoHe7O2qfKOcWowxh01T
A8UOyvmJG3UOEufG8SjODcfXloHpvxd9zgwzNN/MePxe+NGwVe3GngzzELSc421Zo26TxUZLjXHV
Be09H0kBnHiknQxrwCy+Ul64RwzN0Rrk1LsHEpDYwbBEqdOOcwwBkt8w/C77ZMAWLt66mgjWQmlv
FZ2IJQJG2p0CgkJhcgrG/S2vFbYVowygOd2nrnMa9HQl1wUgopUZildhc2oTPQxRE4Xo9TihCCYe
lYZVhKpl2YRYNqh37mWdryBXl3utHo9OmlU7XwN1jjv6BfJFujMZUC9IufxmyMZfJdl8XiNrnMOa
dm3adiRm65jqCmshA1rMsVU4K1G3912joaCCEeX3tGkiDRwUqcJvrhGBi8KxtAi8gBQOY3DXjm+8
2n12+JOTTvx0lXZ0ZSDiVCY5UpbLquHMj3++30Otrf/7f4r/ZnYOuRLOlyHNmBI0zcLRFEFzCqsF
8N8xZ4SbaA9cKNoFw8vv15Pn/9cBYwH35zMn/bMa77/5CAN/XsZZCv/vdcDjeza9Zz/HgsH5+dvK
DxNISopQhwul7aCPU//512Aww/3NNBRrODQeYixcm8/yryu/pv/murqSLP9MQIRtuDYX17+t/UL8
Bl6Itd9xDEtXM9/nf/wXgWv+t/yv1+36l69/CtiiiviZFqSU4EkEB5VuQ3j7JV7L1QNHQl+FQI8V
TUDkfeqYHXbXsOMeRHRZN/ZOtxsCDlL9vcndgQQslIY4gc7eSEX09/fun60q/8Au4tU4hjPXNMq0
GCf9fIATPaSR8GuDoCZbZBXT1176bmfdF1qECMZVj1h+rFPlsmQ7Kb47zn9znq0NBC+vxzzMVm3P
dcosG8p+p223//r1mT+HkcFWcpl4uYyx5g/Uku78+A8nYIGaXIs69sCF0+JME7Q31UgwY2Ear6WR
j1sSe9JIwZvtYWh6OTHwfJDtJqf5W6EsPNtjWK6HAMacipORRCH3tcOwPPfEBNtYs1vaeaVOXe0H
O98mVXvE12VCJ4s671vedO62Y2i0qFsdjEw8qWWFAtAWKv2T/6lxxUT9hJHiv0pRSJidjrbWkL+s
773uR5LcYrbNjkA0agw3+P/lWcdCRuOXFdBFCL9MLDSueql1d6Ksyx2JwxiY6ul5DJludrYg1KB+
byfR311voAinayDhcgG+fx+OCjWsp0NY8PGELuIwhOc4WcOyMAyInH5GtYWGCDliq4q7kC0WO3Ii
resC2XZGiOWtH5lyKevHxtONtRMK63FqNfr+ZXHJWxzRZimHO6O2vwHaH1oszJJB/WmyCGqoc/K8
WtTWO3bMzjEx4iN0oeD3m6ASHep13VrJCvR2UNjrsZ3y9YCMbGsEoK1NX9dPHt0LgLvDDnUWhHw7
B5nt5V+7VPsI+Z1XUffooJ2dmjJ71xgVg6HOvbXRQd+ppIArYXoniHgC1di3DD7qip29s3EG2d/l
lQg2tdOLYz53tNrEqc/og6YtjvloTXd21eYxDQvL7JE8NRQVJWwm3VyWiq4whqJpq8HjhYFOo7jt
RpLaw+A2HWcUZpmuMBZvrZAY8ykr9mWs3hPgNgev9ebaHg/rJEg77fKNT1gcR6H9Yg0QKJMqkigt
KDBy3xWXUe/3zWAPR822RxQNZrBlOCxvMSn3gwd53MbpRKzICrh5dOYqE53JuQlxgUgkiJl8AUAb
nrAA1LeFZzoHoAE+SJuE8leG6Vbw0sYxM7ZxLJEVwkO9FBBC/GgtaGE9CssAvW7HyJnAZj4Eafce
xWwndNSZsD3JkDEdHP3S2mo0gG4SsL0L7CSbGvAiLSG8Is9RRyY6MaEMTwI2MoDNcFcZ25Jjfifr
pltlNQiJsjKd25SJDGkaxLQKG5nURIYszpVozYSChG/bS1GVgaYieuikQgRQlWyao8pPCGjTC7nh
HhUtgdQoVcPhS0ttRxtmXHdV6W7hnK8LxvfUhOE+MqrokeR6pH0iIzJbWTdFEgyPQRSWtzKq5Dlj
0gomqakPgaCJ3IqsIWC290FGcSjo7ZPdiKe6MnzwYHKlIwJa13XYbJkIPgb1mM6mMnytYzXdN7bz
4Ql1UwdCst2LipUbtIypg8Lk/5Q5XGIhXZmUhCi1J9QmgOf/9SVV/LyPcFjh2PeiaBGuSUlj/lrT
9CVjZQKIocu6ZNgH5PrikEI9C8zeD8T9YPbg2nFprUg9VFAZLG8ti6l4C2u1TjZsJlG7Sl68H1pH
GB6QDYreNP9su/PrwmRwgbSlpRsKQp9rWb8sk4VNgnaSZzRLG8lWizWdhhoxYxDi69THGjD141sq
isXMfvbLYTdEoCi8EW8gKgmxx0rzJaRkPk1D9PQn7+BcKvy0hhuGydRO2VIXllLoiH9elaJQc9N4
IhhRSs0/a7NWImw99zWf99KWPjbPQsPNrXNFeURysY6A2h5aANnLPIWGZxtYlfldJz5Bw99p/XSf
BlKAlnaqpzHe6l6QnqYufr06IqNeIq7F2qeHfXKD1H84RpwUdcmMO0pzUK9oEZ9o0L96Xlejqhlp
uFeEOaoBHXicQEebjUec6vU56AqXhK1Q3834o1PWiP402CQs9GmLdLpwzAellS+oLsS7DhqLXX2N
+KqS7SrKp+q+N4JkD06fgT0hQfeh6eZnEMMAc/BCXW9alLZHH00ZcmVihHzgqxfbeijstLjL+Iau
mugyFmLGsifOc9AF7CVdSv/UCp8m0rVvOrsdbnIyF1cGFRAaUGm/WZOg9cemahyt7AYWSrnMje8D
hoz7wY/Z7evjuAl0sqPGEsnDmJXhLRu/jwpT3cO0RliYH/smLn+/gbcIsQw/wj6c/1NGPU1rJxDh
GjjHnENRaI+Tk5eHsYnSM/OqJXas4exNNTJHAts2MnYn1rACdGnj6DuvQWpK/veNtHudvPhsPNK8
sW86lAKYF7ZRpdfvJGQf2xSNIlqOD9ct1Tc769/TpKkXTWzbi94diEsYEKUNdgdqIOYtt4aYlJYU
xo1XJrfW5FjPds2WybLGi5Wh8CYGDaGCNlOsRXrhpx/1nglbSsmyMOoEpZxv3WrNAPPQGDB4F1q8
DphPFiCUnieRNPusgDzt+eUdM1SCet4s0BSbSdjhuurd9NHiggaUnOg2lDzWActWs8vcqrv5kzPq
H04o07RdpXPIX8/4X2ufUkVVZZVYzdXcghkMEykl+8+95TXaSpSp9aVuTdRbOn1mNFrazG8CEu50
w7993TFN5EqmpQzaLVLMG4EfC05bpYXfIwVd0C/zu7rfy0lCWfbG/Cas8mGTB/NY3O3129wxkV7Q
SgYBZXNMj8+4oVAyyLrD7eA+YDBf/cnbNF9XfiwRDYZORDWxBZHStOT1uvRDNcxKTxZ5YIAfCZ1s
Q8LLI2/L2hnHtde7xYfelrjDevWCqMffksWJWdAgN8JI25Wd+gLkjyrWilw3ukE5UGQKmieCPbaZ
BQf6T17rr/scw8AvZVi2zp6Ldpfzy84iY4pjmB4RLB0NiEVl1+6j0xR3hGEEe5IHuw0c0WxP8E61
dV0i6JJK0Hkn+fwx7u/U5L7+yesx2Pn9/OYZtpj3hrye6+Iyr4s/vHlRU2KSs4eCCwoa53SANTIC
Hw1akb4VDJqbSj9CeCzeiTdaRXqDeMhKNgyp6bymldgm9Vg+6qZ8MDVQ6G4HsSmBkfI4uQCSFLS3
s98KrM1xdevH9pM/RA09uKB5Ggg5WebILzdFOPmnkH4R3aqESAiufpxY6Q1ig/KISJMEVBJW6tQw
nihF3jwJwA31OpaaHI8KPiwrug8Rtz0iWSkf0dgspyF2Zz1L+egRa76Is/4V5mG+9gKPoDTgdcC+
W3kgJGS8Qf+/jgwRHK836CWCo5uibXbaLt0OKRi4RqT6MmtF9+gmHVr4gYqTTjjmJMkFL6WnW2hu
/xY24VMYVMYeDV2xrvB/La0mUSeROsPFSED5AfY5Fgi1gczU59Jq2BtQNQ6G7q0G7UXVpbGhTWmf
M3MaV85o6SsjqKJzKrt7as1ggtCBOoaeXz6ndnJ05NBmDr4gf9gJG4JMdBSCU1pG8Clp+E44nqg0
rWCHkV+eqxRJ0JhhzslarqeRE4Bb6+1N37rZvRCvSd0MDwToDA90iYulNL2Mre+ApfFDxCimY7D2
EHdgjAHRxXvhTWRex+FTmW68V4Un82EkOhp9s6Zv/uQotf7JQeqYLue35ShT/Fr2tJDSzFKYcFnQ
JA5m9GH5o70wW0R6dpFXDK3sC0qHd2WRYWZwxJZmoK8NNbyFlucc8a19kr77r1+UFO581fvxwmNy
4VHM5OigcNkxr5nhP5w7NYwT8pFnp8zo71MvHM564QKyxR5LGQfWx9ngdE9OnoPIRK+sYG3Z+1IY
NQmUZrlKko2shb8p9fp2aoVaqsY8ixxbctHQLw7ETSWI5YxxOrGPYO6gnCpcpzU4U87OcO2JG8cF
1dsWyNR6CJ9DO1kroFQopUhLa2Zmr10QYwMtPtpacMitl6LaWQAYQNuky8qCuUq21Vn23ocx9BZ7
nvDWauv7UsMRy6FPuowvn0naGRaFJC2JTQkECm+OEKrnuFunPbAgebsJjprbu4/wEfxVULSvtq0/
dKzfElUI6rdi33pECmk0Z1UCJCfxGHmD/1li49NxYpULnT+PU63yjwxBrINblehy2Wgj0j7Rr5oO
cIyegpp5uzdN7GNnKgo98LhR+i7sgpdRGDFVhQtlACbYym2/dGobJBbBYBlPUzbfjVs8G+QlmWQP
kGDe8HkTzhFzOoETW/YNDWbV5tEdBsB65QOlRxOeuRumtkR55uyk2tJUh1j3Qe2Wwb301mausL5F
SOuYHAw57Rc0rWuHdIRjyRXe3Tfs2U+jD8G/6pMcLNVkHAAX3ipoNGHPTR5aF7oN4bLCDueK4hDh
+dukcwCyRMEaZKQH5rH+PgG0pdHBIEv0dv8cNqcirnoy7BgKgdcmbwYWWB81MYpdS1u07GYWo/+l
bfEVNGYdb1s33KBEy5ZNUT+R/v3oDvaa0E1vOzT9Qtq4igNQNvdmG5D4hh4p66oPXUNtZYq+xpEK
8YR0hb6uTwPVzoOTAN3NQpBftU9uLfIRIIGMPOApLUHJ+3uDXszKMMBd1h1S0DLCcqkBaU1wsC9G
x3+FOxyuak2iR0rI1KyVBT3ElPepO4Q3VqQ9eAqVnF9/ohAg7TT/dCuCDZJ8OspkZCzjK+xGeC/B
9C0985E/fOiFbqwqDxdV9c716DJEtruC2Lgugi2t6x1U8UeGjw1TGXWWg8B/pgKsOITcFU4Fh6ch
143k72U3QVCt7eQYV8GdbyKnTEklXo4TMbvCz04l+xSoV3hhreGcGjm+Ktk/ZoG3fC060GjdNEOi
MA+geD3FUUhb6HvPlGrlZM0zjJx7UWblPe2XjdEYzbK04NTYWN/GoBkObDx2YBUf2snF4AA7bG35
07AJMvm9MrpyU6J2WxCLRJpOjDKuR+VAJsK+Mfwbg1xVumB1v2p17eugYUPREBSuq5zruU0IKokM
OvxNP05Pbf9m6tiIxynJt2kHQIYdoUa6IZhZDTYV5mGj9sNbDLAra/SJKeqQj0QJWhcUOqugLd7c
HPefRbFNvgwAuMl+NHOSQfRseu69eG1Wbr5mn/zRMHdFhM/RSYQBNoGkXcErf7aJ3+ktz1/R9kH/
ES4zUkaQZiArm6oWQZ/DG9qijK6DcFjSBA6WkuvScihXXM/emIBUSyjI9bYYX8Zo4hSi3YpoYjZR
YHzKNI42K25ep67dtQV2O9X6D3oMjBFtarQXJcbKOohWijSxlW23XyeAlystcUySZsLhxpkz52VZ
FGxF0JCaYnyIpJ6vast8iXLE5DSMnoXop13f4TkI5AvQ2xe9vVcxGovej2PWVziILWt0o+NA9oqp
YTfkVagjSQKFIwPrbxirZZ169VIAlXXz2V/wf4g6r91YmW6LPhESUMTbzskdnNr2DfJO5FQUFPD0
Z7Q/6fw3yN6yttvdUFVrrTnHxJtStSXMT0+fOXenO4ZAp7iuyboEKUK02o4DG9HClYI0Jr2nsqR9
aQ5Bsk1IFj5PoJBgJMUXSISRq/ojoMCBzXKNKeOjjzVc8shfFU2l8ebKgezdaKvCIdrGvNd1mrow
5R/vVvGARuDYdZ0O+GLn00vSc3JsIihe3Cj1F8yJGynmzS4BRL4b0f0LNX3owS824FfVqnrUqVBJ
mWqGdb2RHNGXPh4i0cO9gOhZb0JHIYJpSVJs/V+8r5ArY+CcrniIR4NJn1SXvjWo3sfRma+mIRsa
zX+D+o9QQ3KOWmTkOimcXR53A1NLbazS2f2wSBKjO23w3MPAT1UAerMs8E1FobPFLfxMY2Zb4Tbb
GgEdA48eZlERIWl3zwzvjSdqYCIpY/029EQYF5ML/qqKkNFDW1mm5sPuoR8uzyGONtlUEnIZYZqC
aPdE1+Y1S+19IdgQYfOIjelAxaqt6RAW1bUDg0ONgQy4S1mPJllnTAmfAVqz/M6mXELoWlLyQXOA
GBKZFTc4bya3E9sSTlMr+Ity24ANBzyFPsLDBNNWLxgWwEJhIsJ9UJEZjs+QPgcy2Hk1SCM/wiu9
RVOGE1zU46HoMQW6iLVlFDu3xGzWc0D8GR3fT2QV1tae+cAscOmL2muCQ1PCY3ZgybLevHYmAeCT
t4oisOptOd8V9OtvIttwGwyYCDm8PkucpUsnn3CRPsJjZdmxzMMTEyY1v1cTZxVkmNY9PgafbjjR
ReSGdBdiBDd+/JjBM9JfsHETSoYoE/1svlGMv9e+Zlw/6/Gvkim4ZXiMacCOySy8zwBCFJ3nbeq0
aA7WeCxFx2icSg8OpbO0E2LdAOk126wNSNWZ3HRH4CAMss52t6ExZ6u0H7yjDzV0UXDE3gY9d8hU
2qT9jTBBe07CGWZ/Dhi9fu3mTU/lkiWPUIvxOyOWDMO5Isum/R0Xpb01UfkzbSacZocJ21irpvyO
AOHuLaeA6RebJP4ATNlMrZG+6ojFETF4tC8ScZRdMm0tbZdvVhRHa7y+om57KgoD2n3klLvJ1+VT
rcCY2pGwtp03PJeFDh/n+TnZw/T6HUf+Oja191EN+C3KeoyYZ4MdiWMPMV+7N9+acF7FQtWXJk/c
Y1FHBRvAvpd+e1UPax/MmPQ2++4BFFZ4Mh/2vslvafhynNZKP7nhfFDOXGAmF/VHXRo40V0LC3oV
opBIcEon3UtIrxz3Zb9i4M/haTBgfTUI4ELEzKu08P1jWUWfM4/oYVaO2FgSP/hkuyDORscWS6Pm
Y9Y1fHhOOs1SM7ZakkWtlk7RgGIKZ6JD+unGLVpep9gUN4XGDiVEqkEftvWxShtgAzPddDk73VbQ
FLk4wIG2KavV4gdUmAZMUmozv04pVWgqwDn17iTWciQzB5yXTWCwYAikjA/dAO1gPYsOWDX5+wxR
PUV0sy/IAgrOtLSgbB48fkyuQ87iq9HKo7U5EMpa1lBKO8LFD2CXgmVYxWzfKhfrvCOnMlZwg+hE
2fU83BDWRs/+YMJH9hTKup9v4SwT+ImIaAyStT/ArrC6OyZ546YeFbG24m3rOtEtj5yLHUimp8L5
M0Elfjc152tO5V4cCzK0lqJ2u0tuopZU/ruXg0Xsy6xD24ckmglP8Qp3suckXKj3hqe5APl+cEpP
nzIvG08/X/3v8vNvWBE+jTpot7ZZ/Z5z0zjV2KcvmKv/yCxjReVO3jQim4623e7ski2lq6wPPPmY
98FTvWVu6CN9cq1DatUpLKFhm/dFtgs6wz54j0vTG9uqAhCZShdE2sx268sJ0AoqEYAOc/pqZSSs
c0ZwCYMvzSdscqDK4yDYmT65goNbhy9J6JF1qiYORllyaKbYZt2Y7AMJ1SZap7G8JnihXrWFNsiZ
dLkzYHa+zofuvTd79xkjhLPSD+ueai21jkYXr+hEqs2DVwENzGl6aEQvIsLSApigfqKjUq/ysrB2
nl/0T3PgqydO1K9F6aAafmxFcz89EXhNzeURmOZaEYGonu9/qrHYjpNQf4h6TKgJPFwHZjTDZSrr
M8ZJBwek3W7i/KW1X8ymjCk5uUTSrpYYXiX7oVDXsdOo5PAfogWR6lpiEjkFHmcXisPopcUrF4se
VmvYVK8Rh9cNRXTIZEPJU9bTC9eGaawBVulNZ1tvUtvFc1IKG7/LyJjVzYdPsx2shcCisquRf5+b
rsmwkREFKwwXAO+I+qxvw10cK+bj8I2+y4RU9Fp4f2AwA7+AJr4u3EIsFV29Szdl7gXSTFdSNad5
csl/LtAiDySEiH1qQV1sNqjGxU3keftcYWPcV+43mXsz9kkwLwizac2+9IUbnTzRGSetvtOSo/sE
9RfzTx6dfi7+XN6TyWqPcxGfocNHT0U3h8+ZOTR7HdKolmjXO0Q+n0AOJg6SKr4EVcdYEYX7odNM
K9K+dbYUMtkNe296UxEIZ8fAYKm8v4GrAYoWSq9cbbYEXszNPwUXnRKSupwYoT/tDLIxtbPqtXy2
CjjspeaYRJisrBPrzRPZXSkAevQWXuj6yndOeQP2gbY8ZJbDGNeNDgOsubVlifg81La1nzHkohhK
gAlOXnKQKceUmWiB7c+YYRrGZje7uAn9oWuuAVCWK24qB38g7TsXtsGTJ4LVZPXlkSTcENXj2G7C
gq3Bzau3/4CxxssQ8ovZaf1TB7OCwvKY0JI9WuoGpYag7BrKs2OH1iuTcX/n0N5cDhB9NQfBF9xN
z8gL0m/0YQNAEPcvD990ILVGnVUIjndyptcBt/omzOr6VBguppk+6Zl9Nh2+wVvXWN0xk1n6ggs8
2nF8HMkLvRZgcR6msfZQ46y42PXAXteQc0pk06YLk+aklANaL+xh6bErbNoizWi7jKDyjLx6JpyQ
cwXRRUY4JWspTO+qHhdCgCKSaAza3bJckBmYcM6uvbMKJu8sHxfKhWGhdVhtCy30MRXRm5HrYB8C
SFuNZP6xN5r222AzRdRhfDOxulpiJFU9zcJ60ZtRufSczN0UbemfHnNezOFecMqikiZbZZ0xTASX
1Pb8/y5JAGejYsAXyVQfUAoWlzA0cB4SSYoc01rWXWf/CWYQVVPtfnEaVM8GsZkLDtj1BSfduo9p
27pgat+nlkYeJ2z4juFJ2Xl/SFF5vWWGWNOaljcKwYvnjETK4gU/ZykhfDrTp5/vZNNBly7j5DCU
/VXErfXaNmKrB3aYstP+M0Kjcp0b0XQJgHJuW+/aFFa1EskE4uZxiUuaXd1o7lyInj87kvvYlroR
axDnr3WCh/BgShvxSRYHJ7cq1grT+M4JGAir1p+/vMbg5cvyd5nkDLxQQV4YznrHWf9LAuPWhmo7
BH5/YpJkb2ffznGb2OIti0hdlYXNuHrqEPIWTLvcLraOLCrmUUn8GT7n8Kqfb2lmTMdpdiAQS8Xl
wfcMiy/fSORhEIP8IEEP85L8nHqU/AQQN6xOI9KkhLTTHMf4scuZhKjY/coDgiHqkFlYKqzoCX4y
FvFkcr66xP43VR4FZyJbNDRtfR7Ggtbr47nDgL2c+qreRUOaP1eOVkdUE+yZRT1cEjvwqHPMD9Oc
jnkKSjmWsL0buZ+CiYIjImzYhIL+85UK1QcArzflpZgdqjF9i8Yh2SQjNCfL6ZK9bWCo0j7BLjYW
jKO0U7mOs5zhmY7inayB4GtA5nsbWPhW5XjHHPoCq6YKIgpUC6Y8fCMH+ubVipOjm1pPHRrj3TyV
QAbg8QxTmx996WG5KZsHlL9LVz+A8ap7cpbRIMaLx8586ZspXFlEzCKPzdqLTcd601sZiXD0Ould
qjw/G/SzSfxGTWxVBAVL1phpzJJN7kl9Sh8XA+imQqt8spjpUmXleqs944vw5WijHwamSsMusgae
XvkwNRVzsLTDd86ZxndNNvYi8Yrp6ua6OiU2NgqN7nTrtnYCCvl9wNMZKOA1OkjiXQNmloHFA/Jd
7eHstRvDm6IvDzN67w5fpUB01StDcWbx5z0mfMrGSco9QTb/KoiG31FGj9PVcXFNg6B6IiAA0anP
+JNAphMJOPNLAsrCFmm71+TsrUt0Ld9t/a2k1bM5RWpbF7y6hLPlZ8Oh1NIDaorBf4uUc/RTiE+d
9mZurRBiN2/O2gvqbon8+RoG5kmEqfc1BuBpGkhXF5gyzjmxISV4wSxJiwDlQhbyn0TPBsPkhkLL
aRntRJX8dogal0XyK8lfJzfG+qXGcE8AivfWON1+dCDXTZnyV6wOELng1tr0N95DU2HdEeNnoMwN
zb8/IECfAEBOp0k0FpgSi75cdUmdufndGM1NcaZ8r/DcI6upimUrJgPsG6uZ0Xvf/tgerHoYz8yT
WpaR6EZa7DdFVU7g6phfUACTxA1+41cEnD6fXRs6Q05qbOK8FyAK91Zhh8uk7V48/Qi+LOdT/Jho
JUqZz3igjAXnWOsSZI46oQGGMSPS/lfRnwVjpG8nJW5AsQRtsqT41QHZbfJXek39oc5p/GaBXX6P
wKQXM8X01eAv8x73AFjAYg1CBwI2XMzDvvSD/qu1oO8UhlfC3OG2iQgMM9pXGFjpNUk6++WxOsRN
0d9+vushTq0K26Tp5WbiBGjkg/4qFD4zzbH17HpGsGtRGYDVoVuGQR2/klnOoNu37w6DtaXR5vnK
sPRLUkQ4PZ30BfFxewmNU5428NIick4r6F4tFr8qbP9m86mjrbrI7JwI+k5+TXOLURtA1E40Jne0
+Guq+o20KeKexO/qB4q5KgK64ar1DnkFCuoxo3PygKl/gBHZjD8mC34CB4KEmLlqb2XfRWCRjEak
WuyY6UlVRK3XAgN5lqJcimkzqXDGsDvq/DqrgJlbL/8mSAEjjlgrLO3zZmKM2Afxk3KlfsKyGR9H
dtsyXMdGk5/iKl1DzyCX1Kh+yRKzBJFtvUn0WdfQBLMuP981CYTkUSV3HMnDqsnGj8n1y9chiP9b
IFKDSWYYWdeYsd7+2Y8m74gDdR1mCvuqNdp4qjx6F14pLxgNgVvN7d9SGPZnBJwXxVmzijqy6OnZ
vSd+6WNMkI8QtQ7Ci0zOc4n8HYOfWhdiPpRe5T4PnUgx/eLmyxpxt+JHSHKZdvgRsheWcU6N4fQx
BNw8ts7+CU21kPRRcm9Lg9TX0S2PBAgl97FJr8Ax0hvz/WKle697hIEBXuPE6OfN1bWacwAdKSt5
GXUHmoL0q3tvxSz7TlWsTC//KrRhXWaH4XkbyW4XVW2wZbCcMsOIXyXxGCjW1r2fJThrvPFeRauH
6ZPeGB9lGepLxroTJ9AXFTvfojfctzBRRMQ3XrtSNZ0qPdd3K0eRClqmOA6eU907Z8CABz3T7pqL
b0JkIzsUUQi4kQ7j6Hs4ReNBirlf/nzbktW8jTKonY2dMKYulf7MVfvSJWLYeyAtcL5QeOaFCdEL
YvmAtoTQc1yJJI4R+r5CRvNAYRdvUHjH1Yw5e5/HQu98gUDAFVH5oabHmGeyrL3gaGcb8Ui0WLTJ
9Sz32q7pWZEIcNNu89HYb2R8Nq99EP6tevpm+IfaZWWH03PvmpfJKBA/diLeN2PQvlc1L6wdZ3Ws
rGXoxuMbPfYpG3YqcO6zy+Qzs9t275uD3uOFKVbzPGf3MMKOzw4SblMs/vfSa4GYJjzlad7G63qu
gzN5jd9z/InCBvaZbtXRYIJ75Vd+5wWSiNYDf5T69PF/vo1LxE2e9O/ggRLwVy3gxLl/Y+axHmM3
vXuJ0zwJ/LP/3WZ1JUlB7KovRA9i48m+WhJA1h2ew0GzarGMIqVs4ntq6OeG2O1rqZr0aNQMIgYP
QzGvvtAePqVovNZeLVZWat9msC1rN/UdKh8+8QKczc5/fIsGkBun6dDNoqZdGHkPmTzYJDak3ilG
kSMbqtOsysQtET62SpnemW3Px4QuMiflwj+mzgB5340GfFcjfDUrf1bdyA06mTdjZu5g5JhQpTue
/f6vaFo6sp0R4z99TBQqfcnj+DWoHeOpDhEGUc2IRW1YFlsvztJkjJLN1NMPqFNFVFDRE1aaN9wu
3kVwKt2nSM9gHuCyqkz/2tJpPIDerxcF2x57BuZq2T6lKHSlJgXA9jHYREXQ3wcPvFf9ML2QCc17
M3HX5LH3BufM8SPzUDn+yYhpNCPPMrfBtSnd7j61sTjDdid4xpPdfW6baBklLucSp9qgZX+p6D4/
MWleVmEWM/HgBbisi42Obk0znsgbs3CtzAizTOcNhHByaTT05p/7BN4tICDGjEuRhUCRucdpKSN6
K8zgERJiHVgosg+Xt7QFM/SWeY17TiraNnB2n3U/IT721wF5F4fRLNqVaYv2Vc/+hr9CL0nL8Q99
UdZ35bEwVfnMYcCeXwG+LG3KkL1bapexAdu4nzJXtiU/aczqHqjaWjYN3N0gl9TeXWode9YQm/Cj
56CW40vNw/qzuDWzBqvUMTTOu6S/x/EUb0jgrrZ13f2uZzFcH59154MEFTYnt45XmWEG3pEzFfZ+
8uGmcF5gfhowReZuZRcy2dgy30VNDEk2c+hmZyr4wNN1HxrxLEn9wMXkP/Hn7MwxtHbVQJBgFF7A
tq1KJ3K2Rgb8EBk4IssOPcgqiaqvyZfGpp7XShFINjGmXbWe/btMUdv3D1P0OM3Yo+cJ3Sp+ZHCS
495DkHPgHWwPKky7XUjQdzGYTAEMMKZNQK6FYY7+aihtPls70QuvrIyVzCYJ3rgV33EBAbyf/Sue
KnAcXsi5zCJFljjG/eDojyAH3Oyqtzirpz2ABYAUrp1uJjl9DY7tbGkNfOdY0edibBEBYlgniuGG
oZ+240TrFWCxmfOsO3+gPqSHyCorWGpDdQgfl5+vEhd7RwEsfKFs0uosLQ/MIztzOWDMPkxG0h1i
r6NpYopulVq4438uc4v1+H/fZsNs7Bk8VFIpZsN42X8uNpLNdeOGf0gqsnfxbG/6ONaHFhXYwvRB
t+qcHn80tRvTc1HZ8X92cYOn+fFVoxLEGybhEHULIEEnE5hoYizgajy4huK37jOabpY5rqdOobN4
XPT/f1UFGeb2LN029Hj2XX1DJwsuaThwiwwHc+qHA5oMZpcs76tGupe8dOytrIp8GcQ19JgHKyKh
SXAIHm/bz7cxleFqdm+QO8MFZNrviMPsOMbjyrP0g77up6v/7gmnQbzpk1Ww+Pn+5zLRTBZO32xm
JjlIysW86DowW8v2QTd3qnSXGSfYc7hG07hcGSafrFekvFXuTXc6X8HRNxfUishZYrvG+V01h2BG
YjKfo5JoGSfTv3QxnxAXWqtJTDdKeAbjQcr8IP25MhN+TnrmOEaAaCl52GPjpsKd+riH5eNF/7xS
fI2A7X1CcI25To6V3/F+tHVG38GDkfC4AMrr//tKOI2xLTuHXySqgxwgXfx85XQdfBBmCzAxpxrU
Lq9W9c1KDNnfKg6dNe2Spd+GNL6NGdORrHE7jntp4SzORlKgDP7tACqLO9KmY/C/y8+/tWwJBKda
T6nPlvFza09ZvotJh9rJcjaPwHVMwFBJt2zNYO9I+x7ExIIEgvTvWaVr28ko2yYSF2Kn8WAtcIkE
l6aNnqWv9InOxpNR083XCJIWrjP9lkmePIQjr3yxIi88ht6jX82S2WXn2FcsSxAwggB9NUkQcEib
A+DmYI/OBxdPCRY6MQg3CiWJ0HGGFo4UhRVhmTaSyLMXwzPAXQiNxw6/QH3bjJxgA+aMuWQcfuZj
8+U2Rb0rcpMhTYc7BxEt2hNGP/4JzU57GTD9jpaYzuPwV4WPogjZMHcM3T6D0nUJ/Y2ZxXpuZMok
zzlWrW3iFshyCMnnqZifLa9+rUjeXYqp2Hu93HEao5EQMZgfZV1xc3PSJ1rtY2wgntXJpTbDYluz
bNCgvtFi8jdwIl9GwR1rRWCfICstpFH9TXS5JHPWWJv+YUKpjMagohNUQ0GwS3kvnS7fmDNJqZ6/
Y/1hlZbpprB5fiqzv1cYsTkGNTD4HmMkb9hHotcLas1hq4PiGsOfUaX73LmASyH7WVvQwJ9VYJ+r
2uy59/UhzaqGuZPsEHx26Q5pSr4UZDUzqS95SKNGL62UNFCUQvGDthtqwgvy3L2XYaCORcKqP0Tu
HswvvbM53tXCZRVqSiamFGlm6A4bcmAY7rBYnYTl8ylCjd1h7i73YyTJQk5D6kLH3zWI/Y4YqWLq
U/STXizap9H0xysFzZ+BTJje45RrVM99MF2ruNxim97bIHbWo+a/TYb5xa4lBpSJ1moy/XaNyCFg
Wd86g7NLXBOiYzrE0BiP+XeL0lV3tNGDpbII4bGBMTHtR8Fke9FaEgBHUCHE2M4JiXAvtxSm9VaS
cJUK9zcj11/dEK374NF+aWEekp2YE67oBqggzqaJsB+0RY1g44mi8a3otL1MsixfNd86GU6hUdqL
DnnXYm5RaBoZ8h1c33M/3/sc5RtWvtwUe110T6JBl56HxGXUTQXyHgyfmNSXkb/HGZnoRe7b762f
Qu/Bf7FMgX9tnUC1m9lGSjykXX+qne8hmdVFyzt91JH+3dqsA57hEMpf7tU78hiB70TDvTRpSteY
dpgoXSKIBJPdWHtataBUtXcf8Q/jz3GPmJmZJvpwRYgwXiCY9NeafTLF6oVb74+B2GuVt32/HFW4
rUpnK3T+lsoC4O9UfqDau3bYkqsxJN0CYR7ZcvXWCiAGiS5t6DnG3cKJ6xLyavFOcIqVeE9yYGIY
uUzfy8fsWWRo49UnvokXE7RfG888hyhH6MntUGV82bJ8ayhEy9RsCCMRjCdMpIPdQ4fr5h99OK6H
WpzA409I+dt/DZlmKyzqL00VfVNzFcigOsQDzkdQPnTSsIfXTSb+yeHv1JYv/sDNK3wF4oR8CRE5
1rEt5KHx3b8j7JLl0OXgLkXI7hrhvWA0IfA5AN4sv9xxPkBpqUEwCKBpzURLnSjfCn/2oowpZfLC
3ojWKA9eFSXLELD5lmEC9pGKNXA4R96aAMXig6ePyTxY0jRKq5OkuURb0H5JXWaBpRdEu8FTwclv
CgLnbfaxin5pXfqbMfTdW29g6/eC/FrbKxdJU0XMy54gznFjtISWtq5h7cwo7F/8UeAv0/xqGaB6
9KZ2VUfZl5YXJuwpr6o3FyWqblJ1VpHpVRyOTCoATp8NWhZnto9p5uvd6Bhs1vWVw2D0BtlUjoDq
JiIMYBez6XT2W4wEb6asjclcx/ANs7iP+Qn3NXRJX5GIDofO8/eRL4iYjN5Ss8U7SUzh2sjCiz+V
z6YKtqByXQSlaLghHFEl05/igaYhh/2/+hdy2tx5iql+2U6rwgmGVWCMX9lwCgI0X2Yp4BKwxC4n
Ef1rIx/5HvtyGqJKb5v3NBw/Mqj2afAdFTx4XZ9cVJl4S698pAvPhCqR/tDZbDpQ+GiWWjdbfOkE
VUrpGnJhucaddYSxfT4z1PAPWtO2cOk+k2iyyDrkQpzI/8VEoSk+up0h69dSZIwRW3xShATMwlyE
CfF7R6F4/ARMxM7Ogm1axtGydL5jPX9q01IbmQU3TQwdUiEr2MqTO2LOUo1sX5Je/bOKYRNiwX0V
dn2Re8MPEH+HqM0CY29P1UcineTJq7z1rJseGX4Gza1vPnVQJ88osOdFObqg+SX70xxB34QTfSbx
7co840RwzVcZFfewQm3gZvXfQBY074iEdcwrr+hImtGd/t2qBLG0dL0GWOkkznmVHxp3rC4BJX4a
GQvTCf7NI/PsET2hwK7Y003fYQ3FTIRjEuwgaAhrOpqkqFNdHkxGTvTfiZkx+rXjPEB4zYiQw2KP
rXOe+TrriezkZC+jVANlqd6IbpFrpwcL61kGhihE1vRNXW/ZjGUKo6Jai4KP1PNIuUnD6ToM6AS9
Jx8l4pvo6qNfEUqe+vEawE2/CXnmO7SaeJ8/MpvprG9R1/TQsejAk497xqQbvfi2PNLMxU3oRDT5
0VVlrrxoz96KgkeHIYIiIOClk8BxMaO9l5DQtAGuWWT/UkOi1euIZgynfVZ7hCIl8xJdAm5Z1b8J
65CP5udQdEcaUOkWSec2HAb7QtwZSueiVwtMTIigfqskvPl9+SV7dvc2OVsddDh+wMZLlN/JoM02
wg+HJWI3b82cSM4NqoAILdwggjtDIbmeaL4tG20R5DDk+d6z0EkWpSI9TWN4Hpk21Mw/F0xRmbPK
7qsif3qRBwhSunR8bVpOsGQW/0tL7mioh88GcX0lm/EfXNYLg8LzHMzeb3BxFp3iGRNEnN2CLngq
csfECO4itFgxHB0WUzQpEr6S68ivs6P4V1DqapdJwYyN/k2I5HxlO/od7P20nLLfsFvWoc20AZnO
k/ALTAQEIQbh2enYx2I/qvdDQ1MAsbFiMiSDcSLOKDs6XUwujDVuJj+9ZjrfEBnh7dHNtVhnyFoE
j+tzTp4ZoUekHnAe5dG2MSNhf48XpufFi45+9jQln2VQvgW/yetIQnTvUV9tufFYFy62Ld+aKADU
h82EXF3yHjETKRmoreEg0HbkSSAvnuK6OCe66Q6yL4BJxtUqQsIBwM9eOx2hsXGcnWkYfGde8Ubq
wglVLCSjXTsTsKCjv3nIrZVhvbagAbn9hwkhB046yvSsyNZNYF5hrf/xjea1MIqtcKnWPQQl+N7m
ZRF7epkg8cuAwjHOHtdFr88pnU7fwK3d8Q+qVbucYdc+RtEd12SW1WBUUrNv9tBsdyNJIxuj4tBc
jLBI29Df4MG1FqXtJCtrhMM62N5zAX64wr+0tZgq938sF/hp4+tkS/eLY30WExNuR0c2vjdfxg55
6j5NIu/TMLpm2/rOP0BRexeWGbqNsaS1YNGyYc7xXFKoYZbjIxmr50y06x6Uz4UIOsi4uV1zS5Dp
MgdIrmLDvOO6hiM8MaApNNX3cIKgyQwBYvQC1yXKSITnFpEsCx925sqSzoqCj/cCyByagp3pmu+e
av+oKsKGmyr2Fr1DrEbmXdgee9N6aeLx1gfe0W0IWPYQTBvVeDWKNOTYaGaIALMt/pvXXtobX0zv
c1ZSilpqa7taLEcfnLmp2W4KfPDIQjaN2/PQZepIDrrD+thviQgAar6BeJgfzYyzAhGrF1Pr1yEF
0MxswQFCipx1RNe2QQhzNAjhXNhTBn0HVePc9hfwdHxYhHwagf2OunpaQOHc1uaAPJNhE7e5IRZz
CRy3zG8ojcHqtOWi7wsGS8WvQqf43Cjio5qMnIgxlf84xhQxNgkcENIvTyMU1UU2uC7y11XuO88J
MSsSjMBbFTXPEszuDAAbHNSL4cQfFargbSGbWxbZT51XQrIZ41+z+kZbAlvLH+9yIFeibbx3DFBg
n7rZW83eWC9Lw6DChtLgtQ8QVpPkS3dmvek5vawyBGaHn+Cyn6/8JHaWPpvVcoxric+F3k/qM+jf
9RbRpm2LbyFKquyouAePVXIfrHR6QhRJCz9OKXDK0l4lts+tOes9FVf4AsDZ2I7c8UuLA+uLnxbJ
YfbDctHMM/tlPxCyE9aHIqZCa3yy037wh5Ht3kVbMzJSUXNqAQUxes7stV268aGfyZHMy+o8uVOE
Zkjp6mxzJ/oB+pKBkNrl5HkCXeHAzzlhusqnKlljPSd+aB7ElSFBTdJYBomwtMhRmruPFKErE4Au
v7a6vWZ1qU+Nn2dbWzqCWh/HiQLwcyzS6TeqMzBVXidZMt0Y4AAuTJkj4em6DSUPLd0eqBWESv8p
Tazz2EEIwljnHDuR3GNIsaeROeIhNrD18C7Fawa479oz8WqElr7R4xqhQ5uvUpndKhoeZq8I9F/o
QvxwSYyiibtsHDN7mt0Xcx4rns6WAooGlqkYY/kiOReuS9ujsv9mj9BhhgA25hpiZel/Xcohn49W
7U/Hn6/SCLzuOBUfGr39ypgHmCQiJhFY9pICn07aaM31yeo8Ho0knmn4EbnUTfJkTkVwth8XNZLG
bYSke2ssBovZs6bVDzSyiZF4L8pSk9uSm33P0Sr9U9qpc8j4/zeZ4XzAQrRPQdlTadWBWk2+EMfR
Zn5FWx3NVJQC4STVmlD7B+YjW9cqzXeUW6+Vk/7yag+AVF5EG7Ox6xdLOcYC3STpyjV/d8l7E5Is
vk7QmtRzmG7DOP0dm2F7g8RF5HkyvFcgjfdmS1g6xg/7S89MHv+PujNZblzZsuyvpOUcL9E54BhU
DUiwJyVRXShiAlOLvu8c+Ppa4H32bmVaWZXVMAcBI9WFRAIOP+fsvfZsD8y+sA3RrXJWtLEImqon
yYybaKsK1UBpkGDk6krsTd38I8Ju1wMN/8YHe5e7SzBKxQ8V3MnQR8CFzoJE281T0hyUW8NDsWu6
9CUE5dKLf6P2ZtqXfrYl2dTMuk1aU5qHZli5W0kh57dNc98wcP+cPUx0rSt/umTUjmNWaMdIEV2P
ZN94d0wKN8d56y1DO0wRZ5XUU0aMo/njaNnVspmaNEUAbLjQr50ezT+LH6Wq2phqOniYtRzpqdnP
jHSc8iE12VY43BzZRKBwI2V3WEeltQNGRaYPmQiURi7Uygwhjz7sCNEMfrFdSWaJTC6lIwFw2nht
217bBrAtUFHb79APS3ZnReK3pRzOvAgTFUGrv5LK4+1N9CO+1bXyAenFyfCw8CdxyDgkt/EclJA7
24XcrawrNl1z18HCQ9wnretAJnhtwSrgel5pBKqfusAIdgHdPx/Zi+trJjLUJqGLQpintfYAp6YJ
BLhQa555qQFiDKmG6KvYk0klXjBHjXuviMAcL0+xdVT7Ps0+tEb/0y9iVunxiph4nNhuQ0h6jJ0x
eXScLn9K8FPQTZHGhqTm+hT0NCEHvfauus13kA1ycUgCvsah8u49O1zfPnc7kOptrXHl1mvG4n8K
cuOu7cxWBdfC3aTwmKf6TLSg3/VN9j4WDunv0X0UFv260og/1Sz88Q6+2k1UsXAUSYNPIkKmn1oY
V7VA3o1Gwa7EGFEiThcd9f6x7HJ7gxxIME8ZpztArG+4e3/FzFM3rfZbpln0VLVI1TKJ3My1oAbA
tZRbxGdbwJLJ4+0QoK8p8ncvnuprWFjODmEMByHL12FKLyToNB8xuuNVVEEoreaSejyM77OavMOZ
0eJudnR50scGjzLj6sRr+geKeW9dpKeQ8vXBcglMrsppS5wC8A8SrI9h7hjknPWU/WGPXwc87kqr
gvRTRyOhirrxJ1kycW9nzAxwIGdLLYs0Fsaa8i2YILlE6ROJnMUGQ12+602DqjuyoHoXyjnF7E61
Eo1jzhh13VTTOein8oonhFagZNSA8qvqhd/FaDoLZNQUWseC3oWfpQBSVObcoZtCX5fEm9TJRwSM
+lZvTfRrObELfQnhSfNheqJmiofXQYuwQBb5xs7jDndp9aigTL+UBhUQSwcT1HXY06zvyCEEz71o
d2WJKFmtNZKVLGQAqJst3m+x1TGj4M57dEmlmDP7ZCXVnrAektMQzVGgQbRR8R4JHPwGPX/w3PZ1
djMG2qm3bODaNVhjmOKlWWyy4VnVxZLdYjwFI1A7k6J45QzBsIcGv8f7FK6zABkXX+2wYrU1YUId
AwHzO2gT/W5EK8lM7t3T4ZFwa6V4nu2HCobifrSya1K3X06CpjJQWrYmcI2BOr3VJMuQv9iF2Lbj
1iy6+JpY2MYKzEvz/CncCbKRTlOS+dQa4X+zZQ+wmfjxZNoZj3MyxBtbMIQep7LZLb6ijp83mSGe
AlFywlYo0+OGMo/e+aZls7ExMdTTKwRwD4sUwWuCBDkorMzn0nsoaMWR9tSzV8x5LaYUpVKnon07
2HctDocQW65lnqeoumMhIRNcbZC2gQp1ms1QQ2C3SWZDyUQTKW8GMB1onKhSNFJ/0k5b0b4AvKRP
Tw03m1WZvVOfNetOZ3MDDJMOkT0TEODR868QDvK31gQCR6SFjk1VHsh66x5js37I83wd9JWz6KuX
/X0VHHNk+S1b18tSsTUtpRwGK/jj7sxoFD0116MXqHY9lg73EOzbvbkJ7AOMRMbvpiO3Qc3sfVLn
wEjuRSaeaeZZ6zBj0+ZZeAQr+c64QB6CzrozpTIPdunda1jLqkyC5bRS+GW5/jFbzW9e32llNn28
s4W7JqZ3Pkf2g2VK9HrLktBbwy92iihGMFFX3rQ30eXushC7lTaqz8FK2kOrRzBdR8ZPTJS5wr2z
R2mON5qoFc8gB7lh+98VeI9dVzvWZmKt+rnyfM21runkqp1ObN9+iIqHaCgh9XjC3kiXrvRQUwlC
bKEqSyCtzYOadqUq9n3g454ImqEnzXx69wYHqrOb8wdvkuoFw1J/9SojI8WPUGXYnXI/RdGPBFgV
OrZzPxC8cAiZFu+Mcir3s1FiVmzNZ4g5LgCddR66bPi1ekf+wo2KStO++qMKnYmaWX3pLe1bsKDJ
1gYoQH+UXDDUi0J3Hyxm++sWTctaDR6VTVcZfuuaiEaq+WT2ozpImRzo03+BraKidtCudxG4bvtd
xVpx7PvhPNv9KisW98bShZ/I/lgEIUJPUVJRXftFQPnZz2QD8Xs8QJBcxeGU7JH4MzyoqBUsuTd7
AhuJm3vUmrrZ2jnkm4au+BaB7Nr8GHWakH0p9ZUzknEkvemZmu0N/cF27sr8JEt2vjiCX01mbrss
oHtUGGC1rCz5VXGP36SpxRA2xQ2HaOcPco2PKSl9mGL37IRRVpmCPbYeP0o6QFwc9gO76Acy/UjK
jsVB4dMgkRZRmBZOpypk2pNEBoLi9q3T+7dIgN1lQrbRdfeRf2fJ4LZv6u82ghzAGtqtkh5DjG7v
wM+Rmooa0UvjL7NX4Et1jIVsQhXXolfQx8xo3nOJ5weTcHE6ysBfmTrdRTO1nB0O5NI7/aMNaY2e
xrDSPE9tbTc+Bar7rTL6HphB6JxEu6xX386Ep0pnLjt1L3RTvgz6iEY6f9c5IAB3atmmM/5g9olT
hMz3RxScK7PQv6L0z8j9ej1DOPDUohKd4WJFdwl7vlRpb476giR2VxEesel6NopB1dxPZUrftRKo
Nhy6Llz5iYO21pnpavTJSOeXGEkW5D+G3r4orMFr18FiFenJu5ZItamtzg8SmhHePEb+ENIsNCMK
CK8/ESVJlHgXn0OLTVg4pcfEmaeNyyrA1AeDjaUH57Lvt2MpNyKIDrWJaz7uKf9R23LCmx8sH199
Nv/SrRB/WvtoIWgwzKeMrgDma/PB0mdnE/Zy3qQ67rlJ7m1XHWZ7oS/bGDPj0Xsi2ztk1E6IQoJe
KRFDt3V6spz74NhlxDKhxfhh3/U2FXSMB0OBoS65VeTxMxOT+z4s5l2n2DnZYKB6zd2SYlSvFdjK
jXKLQ58Lh5atCFBUtoexQxU/06ZaF1N6QNUX7Lgu1100klDQM6MSNuNQEFpUNDTG7MZrDwUBG6vW
tMHJBczY4RCHNTIXqH8ZfjDnm+XH/4lHdCENRgAk9rZfRuZbFeTs4sKLY7R/6LTcsQvAiN/5Y6h/
oFLaItXhempcto+8B+zE7WvVWE/1VK51L/+TeKQywo6zV2Oj3kZ+SU3npI6Lg8OfzfB9Hh6N8JjL
QH5EAeaoVGTdZQwpwJN4qs50O/thmJ60yJFPorA93HQIFaOYp8EQjHs0wnSOlqdKSBtdF+ba5Zke
ue5jiFUSIM66EmX/YnKuPcv8UjGaUGt32vWpaT3H/FcvUUxjtRDJ0+0ZFpDdaJURNxxSS2MzLR5u
h9As0G+mwQn5RvFg49l8aJ9UE05nt6C1O4vyztPS8m7ZzBoUs3xinuXq9rEApDn7yYx9VKzcE+Gh
8nR7FCYzlW/dOe6pXA4uGWHrpGgoT6yMfdTti26fuX3N7amL0ckJJkyiCw1Njyr9FAV4SvI8u9w+
dHskDMlQ/PZcjgZjtXLiThWIf37NX5/++3t0CWiusg2xvX1NDUf0n99tLP9LV0bJJdv8/fW3r3IA
Sx+tgLV8+cOTEAtAhJ1oedIvNFfaOmKrzfQTOi12qVSZUWojomCds8FVmXqI0Eg+wRjZ10kcvVls
LA+hMTTcjvkq2yn1tTbLGFczn3Uhlaa2y/sVRnecEQ33E8c6RpWyjkXfqJWKC25DhrWzUbaojK1U
C5xvXXuElAw4aphpGWbIZZXa7PO7WH4XOi2mvKrHQw8SJJiGYgXTIdlGYdX4g5dLJAaRdhwSO2CN
joYjShPMhPjPPZcRKbYXX3h05sxg2miRrc55tMbL1/IkLxgnKwqPfqYjU+fi2GYDcXIaFDIv1cA9
0BE4oKwp5ZIIQbKHye0L3+fvMKMTDDV7VzPgO94OliIoEfEZGU2xGKGZ8gnReSN9QW+nQIMwYI//
DFqNJgEXyM7OgkPefYsALW4G4YOF9q1LXiVTLhAz2R7xEBKABjieFbgf9gz7CXZtdkfOS7Krnfm3
5hDcx8wponw4Z4OG48CCs4CvCGJlagdgM3r29bxohFNDT48XMd34I7zxI03pizXNRvPqY7sE3iWs
y3DWGS0a7qmfUE0LcuDXaPSeqzQ8KqvDaD7Ux2EUP2oGV6kcLJZ54LsL9LPFzBeOCA+Dqv9I5/x5
xvq37lPvmNXszfL+wpt5NvPhS9PEQjLfMOzcz9I5FlEPAqzSf4CyYHCIzOvU/8xZZqxMhA8bpYcf
Qw3+SrfUo9k+aY1Rr8FToe21200wkcJBmUUA/LV33B8mjCsbPgPDWV5PDKwXOu7TZkx04qVT836k
seC3CVm9GVaP9VyOL1C/3Tg6h80ZTfCLUQZI7iHW4ssMD+zVHKyDGRFdCDN7Xhd3ig+Ouq9r+6Mf
Yp+1ZzwYEY3lXHhAJyilaJ2/GnZ5b/GqrZLZ8japCt4YvcJvKoMD8SLg71O9OwLXfajZSKhA604l
0662jsUxDlo08O7GYt7I22v4dQECF6BTLns0gMg9EfFJaBQ0ivs5fQo97tmMv0FYVSbG+xwRntXm
atvkSvlJlA5b+scPvDXdfnTYdKZp4RtIIjdx0gXswM0jYhWNPreyfzkurV6ts/aM8Oy9xf9ak10M
cppsmhG1j0fWc+09ZCVyoQ4qAjYSg7VTcfuwavCxajn72to7Sj1Z7FgIDREfr5Qccz/o1Ynozrdm
LBc/jsnJaRwc3dAPmkfDq+RGUPKyhQxewk7hv9JVec8NXLRlSXddZngnjQN+mB18RQR93b30FvmM
63n+1KwclXFVFWLeKtn+xAx211UdofwNI6JLz5TWhe+xBvmMyujrfdQU/fQpEIv2o/HTwNA9ZXlz
YuWCVSBWCZUdIMylUgMl0KEScSuYiVkDpW42xEEMwfM0D94ptO8rTnujhP9iTXBRR5OJ9qQvMpXM
XVvF1J8856DRndp7Y4YFbOfO0R5F/lmfmX5yzWNunEs/wXbiqybzMe1BR5kp0XFAzThkRuACe/ZF
5fqGy/qP/wPy+7NcUlG5uf9FAP/X0//5/wxl+RXjMvn+it//r9ku/12iW2zgfv/Cjvvv3fu/fdMy
6Ka79xzU+0v4Xny9/yfG+/INf0W1WOIfuuUwbEf/ACjQEIBex++2+x//DrBdAEq3oe5Dq7WF9Tew
3f6HiePC9KQQlk0vzIP19y9c+z9saXOR89NMxwUd+/9DazcBs/8X9Jm+/CBhOVI3F1yusWAF/zf0
mYsnwc6S4NHpCQSNxqFB5mMg6sm/tVKPNq0dV9sgg0Ga996nawGcc8zqlykHSAmzREeBNojukJjr
3yY5qnhq711Lfsy6tVewUleGJlH5eFSdFvfF3EM0MRzjuXqpcV+ssyl/Hzt7j0jKz+Aao8l7zjrQ
RjbJdLirEFI38j1yvAz1L6u5bv6kszms6e6d8GMCc/3M8viVyi0nKpysUNEZlxFEysohUmIYIJ3V
H1aWf9Brhb6ZaKikdarc2R0/iwZzpsfwjdmc/jgyGmBy4iEohB0ys0l1k/LRzL01ei9wUqZ6LKCi
ba0lWLL7KFuEaLi/Ll5rS/6s8Mpk0X6zECECa5O5LjYaBu1txdSi7Bn4R8ReIb1BcMB0n0Hhy9g0
b7XstnqmUZfVZNOMxpmcm3GVU//feYhLfWvWj5lOceaxP98kdrUDrFas2hihYcfYMi3lvHaolHwt
zBYFNaqtfv40apbuYYrWuiN/5YqE8GDsrn3aNX7U4LvB3R2thq79QqVakOqBX5NeyNpJh2ct+bBV
6y5sk3abTPqmVyDbI1k8uHZ2T1N4F7v6tyistwwKG19WUiRmT1lNPVcQ6AEdciiCtVZYTxPdWRBb
FHzbIaqO7SIZHYdvLBHTHZ3STbyISgv3rG5yH8SmZTZfVGfDafFaMttRpNYoU8seHYachou9iFYT
1KvdImMVi6C1mO4c+P8A3ITy7TzcRu4C+ikIwcEgHPuenD1Gvd4B92pXIdMkFJGTcoMur95Ky35A
fc0005ieXQkGxvKw1M3686DaCDWx8VmaLuauRaTrotatXWS7GewpE3v+0f7XQQal7huL4LdZpL8I
A4nzrGleowoGunNo0rxdJxpbeQue7qn0rGkf2DgMFp18bBGxgoDxUi2SYzadzTFZBMl/H24fC5ZP
xItw2bLocrjpfKgWUXMZG0x/8uCoAuazi/B5LvJvBVyS8TQIHbTRrjOle4ZW6KXbRT9tLUGCt0fm
BLhsEVjD3EF5vYiub49uh2KRZM/Ix6inVHSaJu582SLdFosvobaRc9eLsFsrkXiHi9g7WGTf3oxR
YF6U4DdNeHI7VotUHNz0lZPd8AdU5LY1fZj11J7UvbuIzPVFbp4uwnNtQIJujilSWYJmfVwGYpGp
Q4ZtjnKRruPKR+ICrxa6+r5iME5fEp27vkjeNZJ8/KQyqq1CD3/7TW8HdVPL337p23NCeRZYB7L6
cRHYeyjtWZLfh5RpeJE92i7ZR0yzkOcv75G3aPRvT1ObMUe9yPiTRdDvle59o9mzby9i/3mR/fdU
kMd2OQThPe09HJEYBNh553Rid2pxEAzL4fbodggXk0EJ/AP4EKF0iwGBwoSu9+JMcMOZMVOX/pSL
YUFfrAvNYmK4PZrxNTSLwaFspuc2hSFYLeaHbrFBaPAHZ1eabB/C7yDr50252CduhyQysUFYm3gx
VkQGtovbAadR99ej21PUs63Pxn9gyUSzOy9uDV0PcG/0Ne4NQc4pSj+8eEky+ckiz4+Ww+3R7dRW
WJOP1te8mESohaLBZOgBAnbl4CMJ5ixfLxppgtzJn8RrAuDc3sE8+xPcbCg3Q0qMNcVwXmTkBtse
zwpA6u4wt/Jc0zHaxIuxpcPhEmokY7t4Xuqb+0UsRpgyY2s3CzFz6mCTKRfDDOew/lfDUyAfahdb
ze0cvp0T1mK6ae38qYooOm1XWMfbo5A0zU1HwUD/pXHWiIzkutDPziz6XePY5xQ1DBib23EqUqgO
WcAHjILdtGa0e944VazEQFxiaOKH8XDREQ/VVnwTcQBHnDtymZMXoipOuDwFHpm9Q7L7OrA5Dd3s
HHkMiCwVD9uUMfFBS+oLaCdSD4gy6vQQjXFoZHRWOLgFs3GNEndNI+Ou62CVmC6Vb8Hk0Mcg2pGm
4KKWE2FvATxg+M5Zph+sST/ZXfVACos8VJ0OclyxfkYWWa+VE6AlKouNIRTbgLInSSPjzZNtIWFR
0t/1UI4cHB6SPui80pTV/npGtSj3iMWYVg7JdTasn7DIEtpwTxlhmStNBn6j28i3cOAiv0ERV7ph
vxWVYW+EwUzcqrz3wRrRM5cndPa8RtDho3k+DBHwJRjtxUYreWMYrMe/Aysnp6Kw50OBIF1qeBjo
f4HmMf1xrvy2ksadZjNaUtwZkR2raGCmORVq1xruqzUz8ytth+RFR2TramYnlIbqwShJaUKagMLD
0K4lK/i69LQ/YZOjRjKn1IeSM8exOmRO+tUE2YulgPI1dS9XttFwBs46JoXMbbhZT3Qt9QWhnZJN
ghjo3A3C1+r42KWZXxoL3obxPEmQ0bwtohDFlaBJSVaYMjaXuqvl1s4QtIlYxPdj4e6ZQtfku4gv
HZ2Z2VibqcNrHc2utjcsTf5ih7QIxoHyTc/AmCKKxrA/YV5WTnQiQoP4CiRKsWW+DjlJvW3v0UHw
ypiK/RFKkrmplzomT/c2ch1MCSxAdk3AfQ68nj4Gct+WURtKELd1y5PpvemIE1cjYoQNqalAphHN
CmVvYp2sLjesySdTcQ1IDOEHb3FoDy1eiejSCIrxWRifZqCpSxdxutI0BSy70jtnERAx6mh0gr/g
HVonN+8AMiB3og93ibs6fzY1b59Y3SEfivqOpZf2ud2Cjcr6r2oYV1NslQcAiDs9ydS9GejWtho6
Fnrgeb4zeouaeenScI4UXeoPzVAeok6g+AiOsq/dF32Ms22LmnPVc27SjTd/YkkmhBWWuGBrucLG
jTzRlQg8Fy412W9bzyr7s92M0zqVSDfr2om2nZYn1HaBoH3s3Qe1Y60cM6HXFBbQVvWRu9wEnlQ1
lKxTtSgwZ0C7UfRIEPG3QVTImjxorP+y+UyD8tuJ5i+3ENb21gsg8AfSbkq4vIVA9hjn7p4V0Fqh
0TtAKnL2ov7deFxjhQ1muGCLg7ILKVsLTBbDGgl6OAaYfK6csrwkmvVSTaAIVOjqvzESvlA9V48m
goaQGrOoetoHfeb5pjPbEDsiBHAz6hYV5D+2BgbNXSaRepBd7Ga6p3f3WkYNw7lInNM0GDkFVLAy
uQxt84AsN/CRmZ5Tmg1wRF6dERCC5aSfRPydKlcy7GFbDwRjQJ5u28Dt8IysTETGxOcQzVIPLgW7
nv+G0n3WvOjbbeNxxfhnYHganUVnnZiNNxvXpl9cSKPeSBoLWh8/pV66bYPq2GNb3U6p+Or16LmO
33gJxL3qynPTy/G1qToAx3X2y25pJod4NfyxoAgZErwlt0MYD/98dHsaJN5wGF3r/PfHLbdgU2g2
BnNjZiJGp32EOPo2Q97+TGHWP+YjPKBZgF7sUwbe7ZWtW3zghvGWDM0zyvnpEtTV0Vy6PDTsHxTd
iDGJSMgV4tFMl7N/ASHc+AdmBcm/p30Gkwpp8jH3Whb0RedqhDDdd83owu8LyZByTe1TynnBYyEQ
TbvP3hktUnTa72HCqo+/4q2V5bOeKuuSScYBwkFibstP3Lv4txJ32AS4ZlmF7bs8toOVZaiz4AIc
U5PwPMIpubDC9Eyuve1HDhiDGsVPHh1SCI+rgkV6hSXhA7Lch2FgYMmyRzJ6fyknuU+dhbmF0JqJ
Ln0eIGWDMv/ULlXGxK3woaeHdddrNJhkmph/grynnZTEy8kc8VLPtkLTzkFbMqMr3fvhLj1s+xQM
nkiesxK7umgTi+Fb4fjYJ2BeM7206uFrrOU1SDr9yM/hbH8J9ZZ0ZadDMET0YTr9HrtG20tzhj1T
NfSYW2xCmpnv0mqpxCSMa5kEB6WFryXDrInuKDLFh4hZziUJ4W73PXT1pZ/uJMMlT4rubHAl29wE
nTzfTPn8PmdNe5e6WXsg7/uxwhrql1rArDLX34gol7uZ+ze2RrFolwLuE/qOuMvrkFICDbSuWoFc
ofFGALvZ92gZvzVTJkcxMGzNJ0XfLO0JmTQp7ZoNUuZ7N0E05RkCHXKKJXsg05V+YHREO854p7bU
sWytzyTBIp6WwUZ5WcDnbN5n9lpr02jtuyTREra26GHCZr4HtL5q4pK4+gZu8dg6mL4kioOGsc3c
RDGGhXjDZs3e10114tT9NEvl7rDxsM3KUlr9qnwxRiNeZ4gJecEQAti5dUSow6hfBlvDhGfcpuHe
0eYPG6o7XJDuXJOI440ssOaykcCds+2gmpyamj4+ahTp4ziHcm2JPZ3Q6FTrxi7NRH0watmcY+hp
cZyNOyJAfMbm5IDP2XnGB85WpZ32Gm7vU22Hp4gJWBots9dxY8oIhGurB4eUNIg1M7a+mBF6trTg
Qg//1qTJi40Ad52gh6Dt7utxefzLRV1j1xSBhRgTjQ6xOrRqXVB1scANQ1PlAeTqCmkghJj44rT6
4dCMuuLSsw9VyNjPRUWGWybl3Ogn2gwTSrAlu2EJu1zBZVXrYvYOtRt+jzqRIo197Ym+birOLDN8
Ar6xzqReHDTF/rAsLHa2VrxvrebODFnBCc894ZQjtawolhQ14gaUbl5B6P9hPCx3IEPobE7F1oz4
I9kATsi2KVVc4iGmxzCvDqHEuCFZ2RHzwtXXBrFXUoQoAXV3NSTTJWs01uxO30+LRMZs19CQ61VZ
wk+C04szlk+FbUv2QZRVGDy63wHFLX+/5ZsVxG+PWUBfWkfw7hk6r0SsXD389GxgfPqMSN6eqo1E
k7umXyw2XOuY1zalW4uTN1kl7GPcfqGFLpQJiot58Z1vYNtWPCpiO1/7KGPVJ0dN9yC70RrjhwZ3
mftZHdLaCTDx1OIsQJySZYwu3GJOGmjuaxfg3bSTvvSFuWmGxtzP1QzwpNF9Tbh/DLgQxzpAWlka
bOFZLwLmSpLZEOesvYJTB6VXa190h1+1dn6I8u7uhwE6ghOywqU1orIYlOJxjLRXY0i/tH50XkED
vZT0Rg6KrdaK6DMNrWOfv5iVYgOO2Vjz4jMoauk3owlarsbKY9bjyUwZQkQxs8iqmn4IyLuK0kzf
9VFnHmA744szMVvHMUhjU1wljzaqa71L5rTDvhCOOs5tPh7xZVFrEhecgRKaA9LFmzjYGUF6JahO
bDBkE3dgKTpPJObJZCT7B+OkcpFQ1vbYHoCrqdMg2WTCGu9PE6zvKQUPpEGi9wZCdMk/Uvvemf4I
J7YxpXR7Y5yiPfu9ZpWFmJp6vGTAirEbFB27qsH0joZbkC8SUqqFM8S4ciTpg3nFe6GGGTH32O/U
eJ7DVpxuByBX/3wkamH79aAL+oAlwj10mGvBwLrI8p9ijnrQoKtSb9rdkHWf3djGpzjcdKmOjx8h
mBxneBvLwS1YzauI5cPTwZG41Ca4PdML+tUKE1OB5RKVTG3p+T4uKQZFn73MzL6ihOYIEABWCzlq
94QLh+fcmyEtFOX0oVb1BKJCoyN4shY9pD0+zVOxd4IyObmV217rVLwyhRNvADVJp4trLGIqE2+4
rM5sbsUqHSqIw82EtLdMsf9Bn7rvDd8bYLjBoJ7uy+UgiuBNGnGwwdJ2iJQNi374TZiIOLgDAsOm
5A2fCEFdzRH7Z8wh7woONJF/oKErlr+N0VXDIZ7LbTeSQpGOACjAAeIRbbpoPaTcfMY0MzaTaw6n
weyGEzKh5WRRP56bDccHUHd0eqXK/Z5cLpqL5OZaJBg/IfHzizoJX6oi1u7gYKerhqv1zRgWDwat
lF1Vaz3A8No8RHb/7mpT8dAwXH1izn8gVDd70xFwHOYRC27tQV/RIeRN7CyKiIV0XFhHwEk/3XbZ
29e4tpPuy22c6gKsMI4c7Rxzs2LPaV0xOqGZEvKM56aQ3XkczLtKL5vLzG5nh0blveudytf68Ccv
gzvT/FWmcsHm20gWt1aR6keziNHIM66ijUc5l2CRdtyrUPhTUBsgb8KbCKOsOUTZtcNKsu0ToPxT
1B9GaZOWHMS/q97hKqZ27dNGW49e8U6hXx3H4ZdDMBY3+nFLfs4eulO7jbMv1E6JTy8xWGN6SBgc
NskFRdyXUoFzkPCskjavfcOVz17aWZvCTfNfQ1Jf467U38bUOc9Ofa7h7/UV9rRogVjadYmSgkF8
7Ir3qbSvMvwm+867GNY+D7XXXOsYh0JumhtvXnyRjwVMCQ1HfQIpP821J1XGkPrxgrP304zi00bP
JEQLkJH48d7TpvNQYoon/GatYvEweUP3kPYjRnvXt+GmnAzxZi8ossFhcfaWW6NN2EZHHqnvBipc
e15zSAQhKjnKSml9Gl74IkpMPyTg4DuV5TVKOxpVZeUT5mVh9Qh+T2nyHBfusDM8dhENHbayws2o
8KZ3DEd3XgTJMPXAFRSEFB1tywOZHjvzC1OFPrbCVyVMi3Go3tCDcCkAgdvMUdyvO+ihZEIJ7knY
dhuIfpiyy2Fv2gCrKtttDmJqxS9NI2TEkfIam5p41Fv72LqoqYUpLoRikIEnHGcjBrs6VktD9vbo
dvCk+RhMzR70AW3fHK2lFqh7EHIVqx4OLZmLQ0ln66EcBXd/flRpCnSIjKt2s44BsJ5fm9pZoa/u
DoneHo0ZdPrAdGBwfukupVmRo8BIs2M3GHuu+DrAUmwle2GW+T5Pl106DOA0bcudm7ivcf670hvE
CcMcHkXUXUFxQW9xy8tUk59FXwz0mch5uzXTQ2ntMXFt19kSPmJI+8OhS72hbXmf2PJB0lZhzk6N
OHfVrjEvQZyPj3S4nnKr2sRT3u1yRmc+7oaL61XJyhzq5DSOiSQwgJPJgVC9aalzpMces5J7RezA
oa3xscs+eswTo9zY4/jUYsWEuoOWMiI9U2EgUZifNrqAKg6kgLATOQF4bDX57JTcxF3ZbtIi16CV
t/z5GFSfhlB8hcadzZ/tc60wlQXor+cYcD2kXQ/61nBbuq/4vHY4i+RKQ12wBI1yhYt1NztYbzzf
qRVcJzJyWPj9MDCgK1lkGoqsmBBijQHicATDkVdjvGN71cDcOtmg6T0vby4WXFX48NIG8BAba92O
uLyd7sXIlXagK4VYoKWWzrRDkT10sBIvrKmvomMjdtU77tIyqBtu+r+zLvqCpLXA4kNqBVbDrerx
79jzmZvWsAIDiAc4Gl71oPqtGY1xpbpp6XbGlY8t7CLBVTWhY54xP/9ycoYY0FuCTbXsw+Ps3ehS
SdxXyBnQ01ygYL8r2e5SHjwLgO7ghdEYJRGAJtweECIm4LkGOkb0nf+LvfNYkhzJsuyvjPQeKarg
WMzGDDDq3JyExwbiLMABBVGwr59jWdUtUz0iPdL73rhEVWZ4upvBVB+599yiLaZ7wyoiPge8Pn37
WMn6jFSX2PLVcHZ8Z+/h7y/dQhGzCuoT1xXhcJXrzmwLz67B3B+uey5/qZ4rv8zAxKQLz9kwCTTf
UKAwsOZjlA/ECmvbvMjVVA9pn+zMpb2epSxH4rKXG7fUel/OABRwJlWILL0jwuMPfs5Tvpo/WjgP
Ve+xu4GrQE98H6hxX1+jpTo7+A1ux45q1LQ3DaXmdspRZXCIAIFcgVEPq2a4V5vPtUThtAYm9xM+
gMkbA1aeDu32Ej8rN3tEi3lCFnAI2mnelmlLrsoEoYxxiWWlA9PkYt8P+jmGULBfDXvreMJmfxSc
5wFBaV7U72lmPkuItK+GC26UT2pFhzqhFCzbh35kQNFLxKYwQzFxhAb6sc0Vpc7wK/OZdFGbdtWd
8rv+4LIWgX097vAN3GIjN6LaHqY9o87Q0VlxkjyqMMRqtzhOrfERxDRMSDwPKXmPhsgPjdH1p9Zl
Y8w0aktCEhUy0rKt4aK9RIFeHfjsH4Yub6PYXImLwPBU9gli26HIf3kMYeO8G38jQu5341Uco4ge
uStHec6RFlLdnZDGoiY3KjcifUvf56aHG9S2l1+1LnE6O1Z9yCx7uPvbBtt5+WfBqR8sOKyCdNxJ
IeR2MNts2ziEhOS4Hh+gaCdRsbjlpe1x/CZGLF574gw2LGceifmY3949o1TfKK1RuohZP3SG5RwH
bRsEXWrn2be877zJu2/Yt8e+ZhHm9D6p3bApBZkQ0KmF7WQXTNt604rM+k74mVHXzYwuK+poCa0N
oxrvq2XfcFANN5bFBprlWfPm9+oy9G383UoLih7pOHQdehOP5kfnszYnDcAAwBwg48cnwvSWndoI
McFSqvrGLE8ux7fCAUjKlDs8ZO1C6rbvBERxquEZrZF9PeCKfNTPDihhJr9ud1MKYmOxcaEmCCQ2
3bKq32TnPK6+vXx3CAVF4o7bobMkWWkL0iaevI3f99lxsRLyzrLePxbC8IkjCADp9GQ1aXximwWd
wIQ9/GfJ03cAe/Fr5nXe1nbESRPtlPu7ybVfFKfjNpEYWQTtqI359CCX2cCP774Ztuy3Q7WyPld8
bANWseuINzvuqiersm96E9s5o3z/UDS8WQsAWT797hK2GUh4hqTcXH17BMUxbbX/hyliOLfMbV3X
xvhN2iLX4jJvnCb9ZeOzarFfUK+TDqhzjNzFeEzKtD+yLJvZGHxDsyAXDKVtC/88GqE5hOUw/nBA
DO56U/EOooLaUXEXPANqoNvUO3X9lgU8gNA2ps88Dz4au7ojgKm6BqmgTzMfPJeETzAiDOdYm8sE
/VVufmF8TMhCFz+MrZ+E1AdMrcT8QlWJ0m557ZvfvUtaq+FRXMPWISYwpQOvHTJhF+TYejd+2GlW
c4/ygqXT+kNXfliq6dX1q0eXBkV61KNeRl+6UB75vAlxTwSMHRu3bpodDT27IYjHq9HY+h6kd7NW
5ZNfWT+4mW8tZ/zNxRTNjU8gRsBKWXXyNz/LrnFYB81NfyEsq98YKdd7Cw1q6z2yBLwMPgpss1gi
8O2ouNT6hwDeeyv/1Rn+O+R0hQF/QiIPbcQrf/XZzWg4G+NqrNPDeXL6XePKndVzCSXFb+ZvFBvs
kgTpeK7Lmt7zkxOhZdfU5vbX6hYsJksO/+x7iEmWHzumVJ3Zv+KXfSgRENYi/2IZc1okzWkm5j6E
6d2w9wjONqgNeA6y3KnuO86T5iEZLSCuY75z8uCT0/imk0N8FnqFh9v093O/brCrEyzj+DvWvX5u
ViF0U+6t2ELfuMrTqDJCLxLQB4F4H5KAISPsJI1n6mmK81/ViCh2pNcvuMrveWcY3HWk21UAz/Wa
dE8GqRaHzlL2PpfBvbpmatawLQ/rkLyIrN37rhJ3PDs3Maa7U+Amy51XUPPPfVJEGUrPrScblHx+
/rvrqEyA/+JrNnbtkDf3q7KwJmfp2eT+wa4ZUzJKThjPo9RPkh7gKECfqY1jJtP3WWom206juMxI
8N5X4HsptrqNKci+UJNNTNAwcbVIsWx1+gmrvuUbxCIsgumQqwGgmjqnnf+mu4z1m+4t9qgYA1v7
XKUPK+j0DTiifosq+HMiWTPsUxhhcpmYbxJqtAbLR4JwJkTBV9U8vkC69aGI3QvOP5tNHttHiE3O
xnRUfGa3sIYx7K7r5iYnU3365xdfscv359HZ/+Mf9JD1wsmh/nBUj/f5P/7tv//xXCcLrvSJ33ku
ZlLs1AugyBqSp01Y4yw7l2KKESoBEX9WdoUTEIpdSxDIxoe43vvIhAjPo0LU1TuJM1jFao/doZke
c73sDVPsvSD7wNZDZYzwg1oAQzXhQ0wGSVQNXEq9JFxNNu1enaG6rZFtWml/MRmchBXphiEs6pZB
x5GBRLEtbaqndI3qQKNjLE6w8FpuKoDMtvzKV1BJHgfIBuVb5PjB0WEcQ+IwNs94aD/9zmbjGjwq
zEKc6MEDxrkqJM4NWJhH4JiZgpKz6291FUZpkzDgwqoh63mPTYbLvED7AprG9+Ff0IDFmvXWbLHW
9UuEYgKjNkJpKJOTf4XeYwTN9NlejFCnAhr2UH6I2a9PtVkxp+2enKy+TIg39uhIDiZ71lNaNu1O
5YqFdGIFxwo3MEYQDlnCVqEPVFN5Q2Kgf5xRdScCtY4D9p/etG12eOtgN7MiDMtK/ppbetdCvgey
/l7n4LbK0COkFkrUmv+5ATzGNY2CLOqzFAtV197F5X2dmq8yz74sp1C3i+CIrLPsQtTHvHFbnV9J
rE/YRAgnXfrb2Ml3PWam7dJb9rZqqSQdFrFp9WH5y61S6tkZWdVmTS8PqHyw1OcfLFL+CMKatiwz
zPvUKJ/MIPmuQbRA4+NZq6AcVyjf1paFWdGQ7BOnQYmMufyjsDfvFPEJWRoHoe1gp0vEuhvB+p/L
IGG+mNYfa8BsngFWyvSX7KjKDYpTO2xUNQSRGL1q31UcQzE1tuyteOs681PiDU9Qf148a/kl6TG3
QVUWkVsrSsvcKu9AtNvxpZlWnIjmD8mEhNQMaFAa88y+hwlRStRW3oiTMM330UdajGj+qWthgPSK
+ELEuKccmSaY2ux9tXU4dZrgz/VZ1NnwVHjWppdG9lA3RMpXTmhNCUFN6EtIWOKR/R8F7aJQwn41
mupjefohGqn+F0Gs+18qaC/Tx0qLV3//P3/nnyJa8y9pYT4UtuUJKT1JcPg/RLSW+MsLbClQQ9qA
jW3T/Lf/RYrskP7vfzNM5y/+TVBG7FUcFkA+idj/rqI1vb+QuorAd0mCcixPyv+OjJbxyn9S0fqm
L33Pdz2MfCJwxDXZ/P9W0U4OYVDUqIAefLVVycrOb9JDylGavxE/N5xmSrFyY8/q0Zj1o3AX+oFi
YX2aZ9CSnKuXjeYGWgfH4FyROJn792Vnp3tb4x1kURrGyUBxYHSfVbly6TBAJOQtPS3ZpXMM42Ti
gj8P90vCZl1on43DNLln3Na7iQyIY6wKkxlHFUmocJugDn43xh3VBZuslUqXYwSDxdit20DOe7ep
nUNaPi0Lrg5j8erzmFKXzwgjHKysjusRmsaGhSUZWe3b1ac+EYG57RM+1l7wQSRkRNLDPPe39Rq/
ArND7r/Odza0qtnKcG3NtRnGuPwKCdJbTyP3B7YkjG8MjswmkmJiETMR7DVjOCVJjGwuGvy/oz7+
/kIXSgAXjQ8G8/5HmNcsEAoorxkwpy1tvxmcYQkl4CnELvGeLOppm03ECrV1cqwxte3nNKCIEZ1m
AAsrpnfYDiICBfmWkrllSWI3skK4rNWANTfV0B+0IQ14MMt4o1a63dydxXMpn8bcko8sKSKBeGyb
Mt5kklRsyq9SyvTGui5CZKsOXdwDwy6mbhsTEBIGaUvHLg18V31e3xs0rZEGvoSZOOaG7eW903jE
IpvEnHWKmmZDqox/p4LuxldOsFlK0DC5bOXN4KQn0yzaYz11z1rJdi8dTGukNhRRmarmlqVqcztP
xcVaieZTCfd/zPnLx+gHmAx+fu95Ma/OPa8p9x4mPop9H+YDO6qcCGYgGIxzXcBn3rgzeElvrUEU
u4rOt61pQ3CLlMiRnWUvMhOJAWYTaVnisYlxrkpDf7oMCPZdefGQTBMWLaO+Ru7tFBiVwI+/Z1kT
jXXuAnVg90mNtAN8DDVO6YvP21dhjiIPKdQU0Ds47DFb2XG5hZ1/GLLyJw26lsE/UWSYyV/yoMI8
Vcz9K1Geke4m2GSEI4jrd8XTjQjVl8AB6+qJ4ZhiOIwnzHG+ZF3dLjGxTTjW8js1d4wZclPD25q7
iCzOvebJqWTzBMaKx90lPAHZfBF22Nb7HsdUkgaHziax0EzG57FmC5GCFZzyh6Jo+h1l+viuzG5f
jsN6l3ryNK3zBfepA9Vj+Eb/+TIa3W3qICYYLF7aAqrGtbud28UG1ee8keDG7hqhRrga4pG9skU0
IyNCrBvnQNjUfGMcDjh4zg0gUJ7ZPMqaobt3Cd44TmwLnTXAxZyO/NxiuU3aEUmf505gkDN+Dc+2
4JsSdVmMGXUAtDrQCcdk6a9A2Ws+kUc0eDEcKsJZ9nMhd4ZmjtXVt4HRVA8lBwtzla3UDiy/gpVh
6zd0wtbjirgGEP5LZyM+8+lPAOBl3SHI3Z8FdugGq5J5MrMrRJfOvhjcGeKGeMXy/CUpQiLPQbCt
nIlg46z5kwHTBtW5eK/bCUEKa4BFgm70duYcuC/gR6FMrr9xVqBQ9afnAl/yJiHu9iHJ57Mtrgzw
rWXZ3luzzHtyrYk/nSbz0g11AZE3/gUJxjorRQFEMf9keT4fMsd+q3AKtg1D6qGsqKGveaPa8JMD
Gt0x7HR1TP32jxmU5j3C7h2ZDySZ9MBDr0G7WIXge6QOMCmh36wyxujbuzuLT8sWV/JwxJr5PKHq
9hR4e4D70wnSyFkazrS1Y7OK6gVuvCto/miY8omLgWxiNHfFsCvH4BDYijWaT1rQQbU2enerPPfy
zdNpfMr7Bwy0wVkNqXXUVnIQPtmASW5BumNQifT01kQ0cxp8fRn9CQihsd7KwL9NuITDhWRL2jRn
PygJqRBi6Qb17AwYGEdD6Tl5tKbR6CKECcYmxWdX/zImD4KpjPPQ8hElQCh6zwmnJDq6v/Ax+LPO
2U1gLtxRkpCluJg2jEKamwURZVqC+VepCwNOzgVLoiw59PkO5ZeLGDaPs88UiMo2Uz4LXl8g5swA
BVSodJnNJKSMRZbTcvGu2Y2/0MX5KnM2/jWktbWJXNDpMaXVuxcN9tPcyxWz6SXd+SaOhGCqzvnA
HgvWP3IRMoO2V/wLfV7ziMbhVy90H7ooJQ7TRNleIQsxa/A1iG+I/uTwvyh0Qfikh/ve0zvG6kZk
Z4BnCs2QwRZQW5AnMhtf25Rg2y6HrImILUq4oCCgkQfuke9jfKVydXbeUk+Pf3+55iUFRbdzgGqL
nnRnU8FCsGecG3SmN1ZuJAer9IF8rRQRZgL2tfOORK1hT7anF9EQZDHrWz5c5g16sAMnyPjo+CUg
w3gsj0Yc79c4SXjU/ihORygLMwHF8J/AGZODqu5H0qRNj/mY5eMiFVy3KrB+FcCodk7sEd2NXmmz
XFXaaYnVL/fpVME7Zqv7q6KQ2A1B0qFOge03FQXMMUa8OVWRFcA8M9omCYOeIXBtc7f/bW7AT/hA
MAT2576jafLRQbsjs/j/qb3/f7W3/V+5135n1efH5/Tzr6U3f+Wfpbf1l2ByLXzPdi2OvAD/2D/9
a85fJuW4hecqMAPX96iJ/730ls5frvB9M2BdiJlISFxv/1F6m3/Z0vPYhHLX4vlwzf9O6W3hBf1P
tbdlWSbDxGt74PiC7/qvtXcTNIgSWmyWdtwnkcu++Nhx/tyREA8VoTgsdVyd57pYwpQB2qZnXAX1
VAO7uhJZTaQJcVCgCUV5eR+b15hu0bdkUJJfPudWdR/rLIYh0r8NAMgO/ojAhpGnPXk5U+/l0rvs
lrGKzED3y7dqQCVsKeizDuq2MB5yds4TR8p6P6Zx9uSP2LH7ai1vS2U9AqUPoGaxTU6yydzmNu6l
qt+5AFOiATlnZPn8P6PzvUwqfxkIkQAvxlYW0xm5qHigEfen6p4K/sZ2qpMBHHuj8MEctSy9CFPd
W10KQAZF96Utk1G4oY5gRMw9O86d4+SwiFiVkS1boVrwmM2bDPHmuT6vuixDrWdxiwd3ruIEIhps
8TWb5/e8p02PP/zqj1/FH6SR5L+JS3IVzE5G+PDOT0yol73q+xEMdX1I5NwdCAHVGLerl7gwZtS+
hX1eZpzXbtL8xjh9/bHHHn4TWyiafH8jRmDcwMj00akDNv5Xn4tzcVgqhWqU+ZPtt0U0aKPBLT7a
u7kpe8qArj07tYiyTghgXFN2C0/e37pa/HAF0y/I6idpchaXaAAOXNnVjbYMHBo1gBghipe2se19
O3hg+DAfM5uUNd2T+mnMSRy7hmlgPfn5MW55sqqO3bSXLMklkGOJ965yKLDTGwQl1SZztfU8eRgH
AU14L9joj5buPrFUtW9EISzsPssFO0/cXCPKCam/bnDUCtswSX8Le3nz3CDYzG3vhWzaN2NXPGc9
YOmeCEDG4dSNBvYmQSdXyzLf9mDNvOw9IcPosiQZqqOE1eFgryQQjIV7tCYYNkH5mNjd2aTHBNwe
NGHTelE1JUOUwxdocGIQ/F2ddJJ7sMe6O+rtGgwAWOYhzX+7K80P1C4TUZIXX7dwZB1c66hyXmBG
Is2gYsUrtzQ3lclkEBSUvfGnSe1ImBgUwqzM4i2bg44JsQHjHfPZViO0fmWkxuQSYm69jvVhntnQ
16W300MJKbDyHwgu86gUYbJ3nAHhioIuHDBD3Mdef8fenejwsr/j85M+x83wmE727zmDja8ZpW5Q
pSf7gQzLztXYSEhJicCOPeekbmFXx125zNVdx8xtjN/aGIRn62KLGEqENUWDX6qKHUKD7Jhw62up
ghPqQIbAgYQf8eim+CmZ20WIW/Z0ksy4cA1A3r/woSOk6So6sQsmWGONmUDHZ7bfPqkKJZM1NfyZ
BCuF4Wam0r2Bd+jcjoKoQzLZkex3T+yixj1qh26PHPmcmcB0IJY9LAYrVpQE7Q4bxMecWEyHs1dD
VHq3EPjBwg5dRGv0pxqFHWZGt+apR1Pqw1VQJGKcEbDlb7ZbwbQMqtDLPBLbS04q0uExHE3VwsPE
Higp7PfRbq9Ifhyftf3sDuVdzBmzTm4cjspPju6wRnnb3ZX2+Jm08Wey2hImSf805PEzqSX6boqz
+9yVX7YeBdWaQDSkeSGFf7OiWtq27K32YsEH5RECAqOwSg5jJpESaEaZsW2+Kbuh2yqafbCEgi3v
ziu6p7mOn4fr9LIc6Ae8ifkn8kB4YlaBk+hIXPmZv5EuwakSyTP2nWpXLgwdHVXc9wGD5SH18weZ
O5hP6vK24CDf4vQhFWo+4VH7at2a17L7ibPiknsPI9pqVWOPLRY4mLOBcKHR7Z9FEHNCdWXjndXL
pjSRKvdGC427YuZIgbPLWghfzfhIBBvCx5ZyemKPsR0C9tdZzgqjSOyDhCE95PhkpJFcBPLVkKbw
eo7vg8J7JMF5nyszMtb6GCwVmx3m+6aJ6LFKLMgAKMrvmjxWzD1Q4DVkqBRYMD01ooYqqeqvnEar
MNyTDpjq21dQAkcUShTEhz1CzOQVC+Ed9pomnO0mFMy+EQQt4TQAyRBUc7mAT5pm761R+xEOcONY
0bJvkrlD1KHsc6+KuxXAT4gEtkdC58GAqWjlvdbYpaDlEDhxLRcfkjOn8ax9zYM7Tz7dWkvodrBQ
LncqiuOYhpsUkg10CNRg0/SODu8DFx/49FTesqoqQsBwkxBkxKJS59ecNxLDX6jxEMCwdRmKuGZY
EeOHqolJcyZPAR//pQXvtqrpB7kLdHK3u6SjQEo8aRwg8ZhGf/8pYJ0ZeMga5N8YRVZPMZ8l9Bf+
n7Hu7vLabInNUgfzOv1f+uE+9QvGJQ7IIk1Y3Maa3HaDUpI41caF88qOnL1ithE5eAfgncR6oN3P
qlGe3IlvXs0SW8Do7khmM1fFQs5oIlKnuQVFcNeZBnBMwOvM4Vfie50KrJaffwJPP9XyYgU0+EvV
/DgsFVvS8jBPSJb7Pm5sKC2Q4F7ERBZgUqt32xAPQDdxOEP11t2qIz1VN+NQnz09HL12tH6lEomt
3W57MgLxxaRX6dy6RjYLJjRWYK8CZYTMPDc86gmPHRDILHOrQ97rjh1h04V6ZgmKqx7krmUb6IUw
pRXueIbfKcKlWe6namRt1JgPHUus3fBJ30HftWDq7Wbvh6kMpZPv+PRWy3bwmoua0+nYkl8KQv2W
AaZ78Nzul+3txzHortFmQTj0+UlMY36ydXtGv+wf0wDHLDazoe3vnMqXu3g6pRlv9SLdHbYn/umA
5Tr/Hhdm/NVQ/sLjQzaIXngnrfpdBgU3Qj8Zt+W3PS/vBu05HytSuBROWdmIezsdkeuDc7wTA/k/
3jocMpHsyRNxprp4WoYUtVkKuH8IsBRqDvfY4kMOP+7BMdrvzAtrHOF46fMp9PzhnF31G7CuMYPX
OfLgaa2oRG02ji5a81rPO3a8RQjXbdkxW7MAgHpFc30BgN5lTptHdcrkJ+NuGq36h3enQSHH5Abj
npG9VFOa3DJlFZJ4kEC17RbFptrJAKdXTMZ9lxJLSK0QytQKNvkVr+xVCPAyEoI2g1/HqEyeIXld
of6UEF5eZzf1BYG33lbrtPz26vGLq5gZlLpUhdtG8HA+1MDxP2m2nIW6mZwCevj8iGT70ejc77Un
dDpuf+oHHF8TJiey0SAkh4la4UtZ1k3jXLzBwVQmrG4zOVwJfvCRsxTfBKaKIDF++8n4Hb/QqVN2
O8hhIPyQUPSYOl/Ym+DYmKl1W30sJS9bkh5dQIPJlIHoXSWyqySqdV+cQWCiPUMpzOe/xIBlqMhM
ape89UhRbIXktcxhrMxnk9Y/krF336CQvb+tc7VlgoIoqMyu4gvJUnaIDJ+Z+jjgFVAGY9zcRkI6
+F+VYwCkcz5VNaLsJBibmdgNZKhxAywn2dlkDZ4Ef4mGfRuMvhOKhB7f6eqtZFe/5YHIdsIP7QD5
BfdzvAedCrzJmTaz67sRhu6tTMatpKfYx6z5N3D9MRNCUTJaLHy2RVKoFY0rUtM4Y+41kD9ODpe3
W+cFnH+W8dp67sZLZRCBFkelHQCZd5ibY0+w2iC9tFnFzg1g/LZR26rwcSALkMsTCVzB2GkUQasd
9QUbfEe8zLkTH2wbx9k6YUC25IONmDYauulrraHqstm9bSc4dxzM2wFhw6FsrAfltreDFK9Act/N
KxFtMZTYDH3x3mcU/jK+d503eomViXB1n6AkxLCKSygx3b2LEH+z+Gx/Hd96Im+sPLtsAcpAoE8w
y99O03/3HSH3VuEVsM1wN3YumasMzkzZQPpyxBuUvGxT+caAoLKP9DI9oP7d2XX+OkMkAWypLL5l
itVqs7b9ri2TD1RNP9l4lY8M+EeMCx5kXsoKhZTPZYz2tycNZJUMWVz+Q4mSh8Rdv8fEsA4glx+c
pfqx3JVfCJUaqiNNFDoiNdGxh1nd8sXpWh1Nc5bsTYp5XBk8vGabfrO+9cJJMjVZr7dJxoIjLasP
oAnMOpVhhTxrDkKMyQbs6h/KwVj2Xto8IUVX24Gn/jh61euEXQ7lZvU5F84RjRawXIOnAegf6Drn
z3XEtqsdbbCc1ic9WlY4cT5YQSIvY1ff9dA1tjLnfk1wb4VECWjD9YjuxIsE8Wm/OHMM5K8fHked
fJTypYM1Qq4ZiR5ardu1Cp5QZMOC90qbIDWe9XxAIUq/dwmcadmnCBHPQcYxqOoUC5eQVHCgviHF
6Q0VTgYfzZNbuLc2i2MUqwbCDbXG46PlTsOzHoe3Fg3s1Gh+eh+sWVK2UZDp6pAsPMKNhbBzYnKH
xx1loodbVbrDr3Ts8fL4xHj4gIO5H7cUWqe6NcqznF9nd+i3JrPFyF5wumN2/kAk+egZAdpQbd0r
om+z0sYyVwEytubkvSELL6yAfBM+UYUNJJ0Qz9QHDLFPyD6f1uwf4EjPOwftOGXytB4LGwhxAAEV
KYc2aAIJU1/Pqoxf+9k/k1ZSM/p3L01GCFRrLUcFIAHXi5eAzbRYo3GV3gKc9aOkGegMXSQTgBiY
0ys8eIjLONF4xXzyUIWGptdRArtx/EA8C/K1xcbkiBh6a4H6diSgMMMdb+qpPZU+ouGqIYaoSEdw
ws2hhdij5GCSgWGhc/ewNlkdMYuzoH5NxKVE9oPSwT4OCe1XgD3QDsyjbQ/krbm1Tf6e+VXbLQNd
o8+3ttsNaJyRznWpPsTpKWbDugEDgPqqnm6XhvH65AMsq4CYEoZ9Zhh5fQfYAeT9O9UfggbbeFd+
nFwVm9i7u2R98XsrjZAp9myyFMWgpW+HEvUAmAA8GvPbOvaX2pzRIlKykEwz5fcu5gE/YQO2LTzn
TzeTTRdTAGfWZUi095jXiF2WnI500eeuggCa+nN8VzsTJfVo3Ne5EKQaMDhwcpymUn15bD8l+jOf
N3Iv3ina+0PuC9J9xuvME7Nk0LI5XSrrkBG0u69d0zxhdiaCqiVucFyizk/c0+BCgh8rsSsGX57i
3TKI4MQIjHvOJTzFuMY2/eOLsMqrlh7QZwxeuBaYoOIWKT0fFg9lfOoHG38A19ZZ84oZk2heeP/D
Dj8aKgecdPe+C9E8K0Ee+It9dNmDblhLXgwxfgVTjVBlsX/iqSNoF5oBn1Bqjx1evuZQdVMeLcHr
aJtOJDU5Syus6VY1D12pH7wExxSZzIS5kSuuVw4znT+n5kJcjbYftDverR2Wj6kiamoc9UZpdjZj
yTXJ6GJxiycZPE4pywRFw7jpRXCTtSC2zdoOR9M9rCOOaB6qCobQJaBZzOZrEmSMEL1qMsT2Wcn1
R+9mZH21WQaHYXVb4TsY6t94o3CnenzmZNPmZFCYX2QDlwhf5uehAke5iNRBVHYoFWlHMbyXkGRk
uVGds0T07ONtIelVs6lo94NTuqF2GYOnyC9Zf4o7xLfNSfeJvTEzwbPDSrMeVB02BakpKB21UWBm
HWXIvqhl3PXZqEJtubWI7uqp8oTc5Vy4x6DjClfD+N1mpLBY9LHFsKJJbl+IP369zkaPOvbmaFJc
hyv9Z94QX1jO4E1jjaYrXyx4dIiL1HUj6UtRU+ut9tacyETsK5JASIDrIrX4f4KquhNSLcdKHw2j
c9BapmfLXv/4KWZK+Lyji3N4lVsIPOi+0LGTW0/7PbP5muJ5Ww31Z98UO2WRCKfdb1dqroOAIcss
fwX5tO5IVvihFV8eF7gyUVkCcK74cx3vzJ5EHeq682R55Hc66OtEPnDGVHIbqw5pgYBnzHp23TlT
clpsYrWmhQ5ocvCvzO36lZR1Qp1u00NgGaZ5KSA6T69DkuHsddMqwsIb1ilvkQvmvaWVC8nXDgdJ
pFfWW98Ko9dZMhGwVxbHC2s02Kd1zs5nqq5equuXeoWSMWJIGwuoX+aoXgm46XdDlhLSfP3SyeYa
j3z9o2liyCmvfz9pWYI1xc/gLlQZDuFPtQEXOu7aGyyoJXJyOZw0LcmuXSiC+gpvh3K/GTsnWwqc
WxbM2StwHOj4U3lWLNnJy1zgV7joLuFCDs4ab4jhi6PFyB/Is06xFMDzVr7cy5HPGoRvhtwdyVDE
f+wQZ1xav+QX1uYLzCaKKtWUO44GSNZBcEd8CL0JUxlWVWTu9aa3kZqlVjZdsVttxWPtOHsbiQfW
dnmcRrjVsbS7iHhXZD4NW0jM/m4K7iOZZnzZsSmOU/VecipETjLbsJO45PIAwwfkRXSuNR6salw3
doD3ajF6UM9eQjZV8FtnY0MkpKjPZi5Py9A8OREfsXqLmxkQyuTdaPfGqaFNBwjM4tJt9sIgKKCC
CrwbiIGGcjPwsPYO8r5uVTdqIa957vW2GB3rjEHzuHbaJuKbcC3mvluhxattZiYrct/Z16wb8CNz
szcQaeoWnn7apw8tZfnO6MBdo+imBCGej3iHSuCxcvU+fmgdsub1Ivb9FGD36XusBgyYHGYQvLPW
jer9tzIfkgizpcmc0CYpry7kaaibL8SArM4NBl4J+9/QVjVISmkjq7nSnbwZcs817zvO2l0NWSMV
4+uUxltHj2fpbeF6m5uOXJMo2Hq+PBCD7WwtjOXEJ1yZGti5DQtT7WqLMcxN42Wt9XPORvAqF0GW
099svAEhgMdS466B5xQCucZhY5IyMPr8HpNv3GJ83vaVdndpWV8kO2SS7BnWZh1bDwPsephIt9vn
nvWWNjIqK7N9hXa4cVUDOydfHwu/bQ9YhuBzx+aZp+U1mzGoidSNfwsd7KxS3zstIMHBAhZVz5JQ
CjoOFLtYLEBbcpNU8I0a37obxuadasre6v/D3pkt142l2flVKvoeFRj3BhzdHeEzj5xJkbpBUCSF
edob89P3B2W5KzPdVbbD4TtfSJFKSTziOQD2P6z1LYaXmPS3vaRaaix0nMz4V2oKOiz3+s4ZbRJR
wLVsoGp/ZcSSxBmIgylagoFrSmvyDQhbMl9kOrzaBjsXwYi/7y1xEE66C9HbMsCsaX0BbKyzRt2r
2dGXpIUf3etbtOzjqlqYM7EFJwDLO7ou50snA4GkefySsucFHXZMl6aiQ5tZTPKekDIQCJw/bnNb
g49CSTrzCaaEnbYwTRxsiyX62sQfvwaZB8gMDGtVsT3xR8/kSyG1fkaKMm9FzbVf2OqkvUYd+sG8
VBbHqB0n4ca12psUvzXC+G6dWyRlKxOlqkO2IlIWIC6fY0Gq6pTFb4AqOc8FM/jOI0y1YqAT6xeB
weFA1sk70+knIo5JQZ1aICaVyxEN3Qb8jWSxRihiWX5ENAQ4qrzdPDNb63J5S9EscM/Wxa4mbKya
IbRSGGySYFG3VAxlLYbGSdYXm2zI9sUEzFpowAI3s4OPovYyeSCfmU7OP4rIGG4wrT5kGmYTQlgP
ocylnRNIUjFiJLByA66OJj1iB31T5lWIOXsdSkecg5FQazLEnFtVsp1RgluIwV25RcjMx2kX6X3h
KutUl8Z3mjbud7KX8c6ZweHXbybLn+gMpe5sefztD/z6/22TbKYxtwEq8AcU2P97A9kAYw9RdcUu
+ZVVivH4Pl5+CqoXCsYDmq34FS9ESlXUeQ8oZBf2DMNxHYnw5IUVcQ7VmNxnUoOr6XIcy85AbJGV
f2Ih0BcgfM89z+ID1s23YHLrba8TY5sHNz7gGR4icHGTNqVZQL6xNq52YBZPxDTEZP+4V0KRiqdY
sHYxydQEfR33OKuyICTMeQjovwSyXEJ072xwDZYMinNmYRaLx4z5lb3HUNftvTyA1VDpL+8nF+Dw
VOjyLvcgIw1qUITWsS0ce24Pw+nSjSTs7r3JkqNfO1/Ngq+MJv8YpV65nUfqzMjiiB/QcxC1Jz96
ANW34Oz3sTEQcGWyei16m/tOGuG19JMY8BXz2R659glzlr+d3XAXj+mR1EpMP3V8KF1Tr6WiMcpY
oTJndLmkQEFf5SC7dYQqbaPw5DLpFKc5a4xVYZDIG1Wy3Htx94vhiBhzCZcu+sd4QsitXIJRVMaC
1gRseDCxmJvyMMtIP4syuKnB0ZOPlz8w7MY7w3BeW4zqu8IBV+fJq+EGPyICVXdlZ1knD69sy5e9
aW1OA8BR9kfr7SxYLd9tWF1MFMet+8oWrF2LnFBQvgn/Lguxv5sVL47BOz64TKIstscW6nE/7+WN
gs6ytsckYcExx5CI47VVD8XWmRJkb2bzAFD42UawcUM5ZK07M/rMjZaTy1PJHjLckmtn3GJsjc/K
Sn/kZjLsyHAg9ohW/aY1Ncnvi9nJzwb8uDk+E7oD+Pm94DtO0ItEhF64lHGk239OiwrUtFEVIShq
92oygZsFRCmwxWTvyf3OpgZlU9TmgJcU+kWW4Naspm3XABmpQkXeve+Q0HFD6Pm9lZfYcL2Qedps
28fWYkEmnfmdZss5G6SLBlbNEcZJEefxuLnru7y4aiB1oVRffscnYfbU7lFbfTfAy7F6grFeUY6z
yGo5DTkXhdOTsp5lV6/KIcdmsj2JaP5p7lpVH1nKb+EHcAXk5CrY7c80CogTy7N6E7OmmTi96tTY
GSLuCDofHqqJiboBJn+T2BfTq+2jrBlnhsTHrf0l2tjJVH9kiHGnGsvcSaZ9dm3UJ4cjFFEhG35C
HndlU14GTecSu2GxIvqZiAGcIW757k+tdZhzUjr0MOKHConmS3BLJCLbpFw1Yckstpkj9jZwO8pE
3Kfm0K49DzdW6cVESjApxHFQz8Z7JfUD2EEDNRyKWOktHHsEuAbmoWNGqGWDfwDF/kC6pG1/n+IP
PxPZ2uztDziEd3Tahz7369uoNn7SaC5AfVSK1RTuEIbcTVP8GcTA2E2ruSn859pfAJ1lJXZ9yMbI
Jp9opdrkrExxyZQkQz5y3+TUvYyEDxdB8c1oUfTpanyyhxh/IJKqLpwsmiD4G3YKpC9sUfv6jEjX
ss220Vz+xD5Ar0gzu6+io0WlEDLXB6/TfEEeRHNKu6Erd9ymifuB96G4nYgcySm01nMYMDKQ4Zqs
Odj2gwU0wAluhkLvB4tyrzC+t9DrSMC6mDEeah4kwzpi7kTok7i0AVg7N9j34Op91262uSuBnuPH
g46v84070YlSgi3Mj4mvDpiy7rb2QsKN8DnoHl5lkX94Lc50N0kuHdufkGSHfcU0ZmXhOAT2vfcV
dCQAh9eaFd/G9HqIzbrbSf0zLKJ5i8h5r3ouTkfLh6YYp41WGawJnHduLVYuJ1rU1z/NhcNe+vUL
Q6Do6Bb+l91/k0h1NvR3hNhzDgZoi7sew86y07egvslmeHAWi0oLAiolXrolnJJ5LHI/A5ZHzENt
7tlLlaVDBQ7/iJSt1iPy1WTfVXjo4xACD1RwyNOqnEsRSebRVtHdJEICz0vCT1iH9+gsGaLqYAGn
leuEcWeVpPahQkSx6q3kitrvp9ka/JaZpHsdwOWMpvhOh9a187PXcpAPvFhCeUGanAa7N7iL8C7y
11Hr/LCmjFu/uye/kmGuQJjmfkGyqpB9CxCuk+EdCZfx3WHtO0rhurSJCPdOHh3hSln21R5ksbMa
edNhN9ul9sTKirFlxjgI+RvGcFfGR/xxu8YWXKYd2lZl36vEvBS1/Si0NeyM2H9GbEQ9S3K6jbT/
aDTfzMRgPd6wSp4YcvixZhYysnoLMpItfDs92C5+M0Tt7Rq5yRfPeZe3HIhDvfThwUiNyyLtara9
u/axbUPOr48AddnGx/VxhBsEjODBC7zvfhZR6u6JPqrY6jbluujjEds38Zg+sodC2IwxjENl6s9h
TpjLOAOj0Ll7yYNwQ8ZDF3y01VDuzJZH52CTX5QWLP9qh1Sr2vV3MuIm85XTgjstUYqQIcduqr3U
OHMWgT6YxSm/9nnwI2h9Qr7qkX+eT+jYJF9rwZ5AzsOmdSeXb/mZc8beJWLk5GsT9K0cWKsiWEa+
0XCpfJXtfGnZD52Ul3wM15WD8JwhrE9nxjoZthCS4+RpNEtNgh9vWOOsGH2apD8BSuy9liQ5K/yQ
YeauB4MEg2QkZkLEh6TO5pfSyzzcp9F34FdwKEYLioqKc2i5LZSy0YLfixBjVOM6VCzdbNgdJxdL
FmNtQRzqyNJMrVlpJ28iR2rS+ugkQnlGLE7MQzOl647/gj0MKjuBpZqnJb4PewGRuCZjrJlntELG
/goABIBlQ7QfAu7pQNTlvAUvMW7aYlmtR3q8n4vFbSA4XULwQ/kykCNH2a49Y09rbq0sPPpAgDaB
E7Ss+dmLTU1L+HveeCvh3ZrBkqGFNnUPT8zd2UsmYlJ5hA87abUm+RrYVt5dyqwrYdBmLBQR6YCf
3KLQRzFeTJ/emBHZggaAoPunLmzeiY3kCUf/TDwoo19tKR7OXDGkI4x71MjfRocrvlH0yoWx7WOu
iyqEnuUUP+YMGwaBUY9dx1iMZoUwTUadZiF2BE2HK1fUKItTIl8dxaTMN4v7IrDPTm9bLK6tF2ux
RbRueCH+qtp26I8pWrrx4CHbpRFE/VqiY6qZvZAlLV4yOegT1z5AkYwQwWLmsxw6r2dPVSJiYAEx
EnfB2JYMb7/6aUXMy2QIvq+3d0MifmgWB/vOs5CDifFnNbGjWPBYkW+8N3Ux7IK2opcIUoSIvGPg
wfZaPtIbobmayRTS7Knn5+ZuSkfaTyb0qD0UxmtEf6x1WZslmF9d29kwp/MOY1GhFOsfmKrwJOB8
higw3Nv0YlstVbqFMrdVOc7zuS3ijT1qcPhdfxONRNQBmySf0sw+MI0euhz+Ql131AmieDAcHqiy
G/ByB3hIAY8zZW/rp0LOM/nV1oPBM+0wBw/haJ/9JLNYCGZMn6t7DhtOujp6whoh9pNbMr2ZhvOo
vPhq5RCNBlu0V1lxBozz4nmYd/nAranG7GhnsVohZKvDGb5u90hClMFgHeNe0SbdxnT8gd1xt3fM
KrvSR2dXppsYbs34W8DsdOv3d8Gk7duqae5JYgQIpfx70XyLdPkdTrteAWnklgLYQX9tryZJsrpg
oIX4+ttQovSG0ifXTdcuTyhMiJ7SLJ7H5NYC9HJSCkwA+pNPL3BYUCWvFKvNY961O1QAeieZoR17
48EvHWi+P9goo7OLzVddovuiwNp0NF10r/0N2rTdZDGJCpX9YvIUNXJ19UbT3SEHxPRibcyw+O5U
YcbEN7mTVXUfcDvE8JZXPZHIt8LHd9/q8CgExMY42lJ3UHOEobpBCQdl1LyYubh3AWRhuQ+MjSNS
AYwf0p+Bd2AtMo9VjZWMe3zs0ifci4VlJ6SxGzLj00o5LjAzNafIIvjLbb51iGk3vWOha2pHSHUG
jijCr8fOay6iYrHu6/wrb9kEFW23B9m/jCxIKunrV7JbvbU9rechZ3DpACqZzGJdhHiXSHOEVipg
bnSsIaDnlbsl7FjYBVxnwsK8/K7ACbYz+kZt+LxInuTomE22DSM4mN1sfqVFgiICx9sqs0yFzA63
Zvck5cQiS9z4IviWO/klGivjYMRfqYE5WTsFl5ggxQHPmvb32WztijRkiYp1ZIX631x5mj0BPex1
KqaXejzDC1KoOiuBCKGCg1U7mGR1AyhL3pTq2LDmwJATjgsRkvTD7MdIMRKbH65s5dFUw6Ek4HIr
TRIY/WWsXhktYyQ54pIavyYndtY1iWkbe5p5hyKIedPIt2jMB/KCTnIqTIidTGRdjdakcMxs37c+
WuRI4IEqAE0iVA5TBnuiBYJjMOvLnImxCYQVK/pZ2sZbW6trZ7bORuf1exssG7mW+SCGiXZr6ek9
btojg10qN991Non5UGGcuQ7e/EbERXaQhkHIvENtLTgsoO6BLHBBpQ8WciziCit61KlHtGERc+y7
JCGhkUGOmac8Btk3OktScavmc+B5PJUGLog+Xo/DOJxppk49iZMbx+XitkiQtrGDnyOf+L40hPjp
a5j89uDu3EHdT0YIpJOxK+Crfm+28VsqGetHBIRuG6f/iB3EDGNyjbos3OJtdNZ9cYKXLff+aF3T
usvXWcKcVyTMiBqgyJGDJkpsVfk2cchALUEZUMzHCRkb4gkB4iECjsyq8CDs8MPuBsQ5Zfkp7Rk5
adCsTYOcztQjdir3g5vOsruVTzgKXXrxiqnQW5mOcYb9qDcWA2XdEflbchhvP4eUbaNhqjcyS6+E
eUy3ZT43O4dN1koTuoKs2D76Yw7NbyKPl+y8U1FlL/AQsiXU9EuRISiwwV1rrT/YrD8oguRNl9lb
mZMr5E5sdEggNlxb3xIavk71+MThXh/d4CnIcdmEFQnOfWoVyEXim4kFyw4FLtJhDfxb7mF+sBgI
f5RzhC7BGT50mGArqa5WKblzF5IteKlkQGvdh2OMQVGCF5cvRc6EFV1fE6ny6Oj6xkCRsumYfawT
Bn8mbRmO7hQe6j2MMbAci40fQ//etEF/2MR/wRj3NtgUP6cJOoMcMIRFEqBFjt1vFtW3vEWUyEXy
ra6JqaTPA3sEnqBPWDF2efweaQW3oEfvMjdH7ZByyNTwDS4hHHhXSICmKS4wrXbCQcQzRx+KR6Mn
5mifVLkJ+hukOGtRkMN9ste1CZ4xNF5jFb34C1/eMF11LLP6h2VMV0tGzO7pnHTSu9TaZ1Lizsy8
luSwvN8UI5N8asPn3iQ3E3bzGxBZRKlD4nGPm+eSpvmo7fktN9lvBT5cAJkGe6WK6lClw3OgnCM3
IAccDF9GF0OAgF4wR+uyad1MzcmC0oCuB/ldkzpcetPIHtpBcEPY2H3cEusKUS7a9GhpNiP+SB7z
W94nLvBuWFfAYxgabXWDvCTw5CMDYr1WdnnfQavf8Tg4TEwTDkWTPIFWJjHEPhjlnJzkqBFPDN1D
P1AHOANgeR5mLHBYriY6eLB19mjQKPz6gbP01pps7F8pFKfsJqYngFnp1QcXF6udWMHeBOClreYl
MxwMckttGdnboYiDl3nI7oz0hXQfsSO+N+XiqB5CfU9vWJLJlb/WjhFC7gGfSQxt1WR7r6Fbze3y
UUfW0ypLqF0SbZ7HGJ6o9J5si9DDfkh/UvS/zphJlc9jWLfN89CC5FHTc+Zx15dg5oImrRDqGYfE
Bx5qmz26rBCtQYftCwSIfaSEepJhcRFpDVg8FA+pubXDKDgNHVWj0UlENhMFVGlxaSVoAK3YfgI0
2yxLk5+zyyC+aVxOjqSiFInnepdN2c6hpT1L2TNIy9g3A1X5XDK/VS/FGS56KmyWTikR2yGyrsW6
2+oIESqUoE3ep/OGeoc1Hb5T7dKXM8qFLrMaauPLiNi4qyLbUF6vGVaSipgQKD5YsrikInlRbLPX
svBxxOBpbckbYudeIgKa8Mf4EpdZ2z9HODvdVB0mEZuXudI/3NHmM4uKu9rFT2e1bzLDRYxh4SVu
RhPqjmh2mQfCPTfY3YfTbRqQFe2WN2MdNBD50vUQhWiHHazkqTs4N/AcscozaYaOiufOZagEua9P
39B2Fx3LiWmwn13Fb44kQS07r4PH7mPvheVXx6zIzxj2xKGht17Gu8nOb88WcFcL4w7dGhO96bOz
bevY59VdSUmRswU8pla/C9eBjPtH5TD9cqL2LL3hpR/7cdtaNrgRc+7W2g2Ga2uQuajH1l+mFwhx
eTYVHPakNTvIZBvkK5lT2evY615V5CKb6tOfeQRjeFaMBubiw4qNaifoUUmCIogi3Ii2e07F8GDM
wIEXROhmkDw3Au+iSBJHe+Aesd58NAFa4LFklZxlAyASZ0AeLBn+ZqfcACqQhzu2kdsOjPRq5HPc
VQSvCxsRY10G8lpWzxBUzp1TBNuAUn7n12EJoQZ2TLTUpXP9DcNGxHz+CWGa3odpej84hd4UaGRC
vDBJLuxVw8opaxlKzCRsOIKPzunqI0VWfBxBt/E9toeRFxjSi4LjsvUMah3HTKGFBETP5b04EIPF
hMsU7xXsN8SGUXyYMg0Lqaz3cozqk+sHJRehpqeOZmhCWbHuGRAX2M0uQjK3sE259SHPwwO5+Bmi
lpYzbDXzjCUq+quRCWIOv7kLrCC8Bo/azZ0HeuSTgWqmgftBDdAStU3EyYpLcyMcNzwEs4Vznpw9
BFyJ2nt2fqGqwQGZdHeOy8g1xJ+1LXuTZb0Vj4wa7h1dgAdrmwzTNPKNMDaAzhi4xPvJXNgn2FQJ
DxnQ9ITMiUazhROEgASXZ8Eegh/+1q3QCEoPqGlRzclR6lOgrPFqNQbNnfiOLQoFv5TPYwyZLp0J
jyy43lNv/Bx9ozoMlN2rqmFyOBias3Aut8gQnfWUH1BfkSejezCoBeNjnXzzfe63nLgZhnpbkknP
QQ5bsW8HDB7ZZz+EazUMAUcNpBuXrCxZBBMb4jvbUixvHRY5voaBOTDeX/36KSvoOWYAxmiE5uc0
snu2nQZ5ImXxgoCC+eZo5+jsqWiGoE4ZnNAhsls5hWXZrVzq0U1hqXjtoHXEqzTwH0Z1CdQ4r3Ny
qVhtMlq0cGjFSCqVQV0bttM5ZWa+yaAZIpAnXYp7m2ahvonaZCfq4WITrr2t+vk9wW2OQY+1ZNq/
wSDcU0GzdodPftMa1Qk6CEPHJryfTDviOTTsWhDFZxGcHR2Ep2rWr4FG9rs8u41oOFSQ5ddZzgwn
nqwbrtfHIudm04Zcm8nOxljL4yBDBIehYjeW3REJPwdyP2I91kgqLXNf9RbDTiy8MIgN8lsdqyQP
m77HtokEx0xfc8kB4fCIppyGlxB9Ma0q7zZFO2IlQ/Bu67dCtzUzbga/GQV5j4fG0CbQ9oIeq7dy
wj1D1L1h4yHAcvV5chXyV9wdHQ2G65b4hjPv3nQYWvuQDXFi5lsEos26CsKATUZ4VV62Jy7HdwYs
yIWHWkcuuT6iHE+jZL8Im+/MuveCcavfan9ItrGbHd1oerElKdW+OSh6J4U6NkIqxXB6TzdP148c
HRVLo9Y6V7dxWgEuDB8GA61ulxqfTsD8HX38uqjzG6pF1kpmNWxMf0kvJiqKKArgFF57b8jwHKJ2
83PWEUNQ7IwouEFMQurvO5LW7IinAD+KAgOnuUCKophWYw40j8ghUlOBNHS2i0JN0bR2ch169WUK
lwnu1B/b1vqhwqy7cPPw7MvudczYQ4N9W83VtY+c16Ejug19zl1cwN/A9VwPDm7AKPnOumU3DACf
RFOywYK8GTBAXE8Jd1tW5/ifENjl3fTOmBRYRavpzQYa0Oguy2Vyisaa5XuIjMpKu4difihZ6kbE
fqxkD4YUfvYeK/fasftbFuZ7e6oIdxDdylAFHMRKvFPvtNQCNKpdI78DjahWec70JKqxEUw6t+9+
/RQm9sOkWmPdIkxcgQmWeFPyFg8PwtMSORluqqIggEfGpBAc0J7nG0NEZADH1a6pyu5KX8mxS3jI
2gEotY1DtXLBWfijg+Ejq+UBfgIxUAnlb8pkoJaSnYbgqverzS9P8v8PHf34h8gkiWf6H4eOPhJ7
GP/lsft8/yNoaflb/5k8CkjexoYtbMf8DX/0N+e2+1fLcxzPd70Aka7w+Dt/c25b9l9tM2BT5XA1
kDL6d2SS81c3MP2ASGDL9lxbgkD693/9GP9b9FXd4VVFhPxbSOzff/2XsivuqqRs9b/9iyP+mDsq
HYc0EVdYnm8LB3qS+ydiUqZohBhDvojUs7y7TNbM11SX0XUjAW1CtKRe8yPu6ZvvQyPV6B/QQz01
0m2DekPcTTXujThoi12QhHHzDu/VfM0cZDwbn4CN4qEQjrJgDadNvDGCyiDHV7RNzQByyDO6I9cg
ugtaS77OZWcaaCyLPOcxV6DqRLoYl6C5Mxfr5DsiDujra1d3FRAWzUy6Q3+GNZgzkfsL0t0ODXrf
jz+8uHDlC4jAlHmmqhTwB7hBonizctcR1N9ePSDJdUcFANovjBGtwAjZ39glqgg1gHeisVYMIueU
PtrqgBQpp4w+mFYH86nu4fiwis4ruYMalegPcIDddKhZ+dQ/ayNrkPXGCgMEi956lOsZnjarOslZ
DgTZHsk40plLN9CllFI7cqjYoWSp0Hg4RpUWaOxyoQ8oPPgSoymd5r4FNOsfVa5dRVq3ATHIytIc
m2aIchoB5vLgHvvcMPH+Bc5MHEaEGIs9PHquzhOq3LtKIhqqqiBODqojt/JBw4Jwz00T4ZBKwYov
wgNRqme89voRkJ5FF9u6eXsho1HXG2U0avwurYJS2hlALWJlKANmmJ7DjGxuVJbdmrZhlNeCsLD5
0DGoJ8nLkP5jrc3P1AvUZxDERXYKUcbz4MKC15I90U1PeUbs9pphDNVKEDgu22aWLESYD17sb/u6
Ax/YzY2Pe3jADrnrcR13u5TXeuJjYYRYsrGprxXox/kuj+1K3bYBw/sLejELqE1j9x8eVZGmz7fN
dCv6Vj9yx6oW8IWiBtYDc2ae+JadHDvsxy5brJiUGKw1oX87WCr9sMusNHMaZyQtmEK8Wv3wAYp5
nzrjLT/YfAuovxwXO84rbLsenUU20FBtGg5s4iG6vvLgAMpJxvGmaAvWjKvMacb0vvIDMSPjhlVL
KMPUh4TphnEsMoSUHhGX39Ial+Yeiciy2ptarYP3AE3CxChaxpPP30x9Zi65YtXDDFBqZV3jyAvD
G7cLJLp2lEMZEG4nFylcfmyUXsFSkJyYhrHwWIBS2zTe0OaH2axndI7scL15T8Ey58k2spK2kPcA
WcwIA6yiumE1Xzn9Lo17lSdogCxDGpvZpxfeleQBRXB5IxuZbkTvu2yBiBkYDxyyGeJVwv64sHTq
auOsI2/JtIj4d5WLTzeJXWjg0HkQXQnfBC3s8/RBUWIGlpxItPBt7xXdspqfdRMlOFQji8neIJwK
aGSDKGvYlYPR1Nz7AetE9tHL6iSo8wgB9GwEtDA4sY64IqvhNiea3OXI9UUfnSJZtt45FnFV7rBp
zOS2kPxgfcqpsWNEw14qWFgGGm4lqxWPeZRpGunTAt8Y3nSUeOG3fDCXyzoneoG5AxrubIbW+pag
5jIwjPqFdU/zNstbMOZ1shUS5wOhjmTW3ErpNfmh6SBPwfFXo7pkDGNKxjrmouaYIYKBTHbSyd4b
VMQ4PHy/uhVWw+uBVy8OdphgOZhakYkbGgyw2NJTXC2VMEWCT0uSHBAUaT1ffLOXYB37ll3RDzOK
gk+owgMxIiU3P2OS3HNQtbjOjYcKHE7+4LGH6GoS6chqiDvSiQO/AyOJQ7Z8tGuS3d9EgIhrbeRZ
YNx1Rsp+UrCmYFmWCAxDNmGOCla6brpTMib4oEJRsQtJ2Bz4b0GHBnJHfVgnp7wkgvtzSCZk9CRR
jQ3Q+QKUfOdIHX9Y/MuRkAgjv7XTuhFbDoD+JS1sTVXYplT7hSQ41NPdcGZ6ejcEbv8+SeKTGNkD
pnswp9wgo68rM+85tqTjn1VizQVrFdYb5nvnIl/bdlBxLXIw8siHWucxTrexviRPSJ7zYwdB+ziM
cQgIMO+o/t2siF5CoyyjU1zaWmwit3TLwzxiGNtw6EYfpOh20WkkQMG9Me0ZZS42SpPWvCujhu3B
zDSQLn+adt2g9U+7bfXIDIZb9c7SZoecUGeYkOZoMs1Xh89eECoc98G5aNoCGBPyAGax5jhsCs/i
L+OO5zLaBnNSY2icdCnWE4OTYMtAMlR3TL3n4c7i1fn35S5i7DZGDrOacw5+vI+C2QQpJIXYGEOK
bKduSirq2ZtpSE06WPupR8aW7nxW4fLMXJchS2YFNEvcvYazDCBriYa0tM1yC/Ztci++qNSwr4jk
ocFFZotLo+pIsTHx5+X7uAtxTavAEvYhA+4kfytY/1Dw/L7AWaAzv5VBx89/+xfpuB7llQMz26QL
ZNe1lD+/A0LqJGst5c8/rNIaMjQbvwoASiWKgeS3yqDGzI5E7lfJ0AdmRP3w/6Bm3n9VN6TY639d
SvGPqqaij+L23//4Syq7v1Xqm/f2/Q+/2JZt0k733ZcC+6lZHP+PonD5k/+7v/mXr19f5emfg4x4
C/9xPfzfVffj/fcMI/70b3WwIYK/+tS48Iv+XAgb0vyrKSh1PT4k2BuB+YdKmG58KXeBFQWSE+w/
EUYUya5leXbgQR61PPF/Vgovhe7frxTPE8LyLdvHeYO6xvacPxXCuPdGQn3QoGsdPXAtkQYqnrVZ
H/Jo8XB+hl7wbbCDb797d/5WkP/++gTo9M9e1YXP+vvrs4F1LsmkXKTbbHPSA0iR0//dK/zpDsB+
rlm3wLAEyLHymjMGyd84uv/wHvsj+Olv75xj264QJuwT0/nj94BvaTKxlCO+HVjQBtN2HNUekeH/
4lbmGvif36rfvczyVv7uVnanoQVIwssswYlqfLbWLxWKm3/+bsn/8kU8QSUhncD+M8SKlCsR5AMv
QkaFBV1h/oClv2KCn17/+Qs58r9+qcCyfM+VwP//9NGbaTrS5+WSGIB0D9KQhQdhJGW57ohnCkoS
ocnpThc9DmtMSoWC7cCEe8L4MKIPM2tWNqkjxXANMYBU6QJc2A32K0A5Dkwc43P71I7RuZGXtrzm
0+MiPTDGL7mIrsKl2VoFFYZCy4dmACK/kK+lgREKQU5iJMd4RvuaEj51GFF6qRoobfCTmEgsSHpj
4L3suuHO9av3oZ4fPRK+dYH+O/OwKnQ7U3wyF1tl8+uQA964wOPZZSi6PDi7JoWjUxPvgmXMJChw
SfAoPPQ0wJqkA5XlbizuXYAfaL0THLSOvqrQvJA5C+6d5TLvB8aoQ+GzjQrXo5vjc8jw4rE8HkCJ
46iD07NSTD5cxzhMsVir7tHRCHlIvGaVg5/ysypfHO9K6CjCHvRzNU4o4tq7LliZk0Ls9GFbu1Jd
O3HXTt+j7DyD8zJYS5gs5W2MsCiz+KJkLsEfY4PfgUsQwZ6zQzCfR/VIbKaLqttwifF0rTMSu/Vk
PbZBvCa3qyc+2GnKLbfigMMV7RZ2BVbciLAIEF+ye+V3vAu5h5n/1cROW+Pvy5LDQsIOcb4WLAD8
9tZVSwihOlpWdGmZSbfDq8g0srOP+uAQrEe0JB/kh8DDoonMyNCQwYxdNw19Dp4y3UwbRZ56Wrz2
FgnWhrwDYHPj5ep9GO8FDIcs57EnnecSlS8lCx8XJXBrOw9OJk5xPW8cAkGNbuaisnYJOu7eZPVO
Bg/qx+UfxHPmLAZ9AT+yKewvZT1rptsFxdABOwHhlP2JunnrGE8KYcqkuhUjshophlteDMIx6gIH
G7Sa3Dybyvly0JQrhl8sXc8Gnxx0jV3XQ1NpDrHh7a24OVgjubGlt8soUBiXnklTIsQBO7Wd4aKf
If4Dh9Dtg6Xsc2t2TzXQ8qLf9+rFBi2ai/7RjLpzkkZ7Nbh3eLR2RtI9ZJ2+Ha0K+pID2K0Ce2kg
MiJjzEdWRvqib7HYwEQycnO4RUn297fEA7uefZK/ugcUEVk/0MjfQtbijr1mbrpyE0AKTCv9S+7B
rM3xxDoOH6ebHyoWPST6JTSPxiVOQEouxkX2fJIL3uquNchho/b5ZPQGnQdXUvKGAoNqKgGfBX+9
My7uwJbfIMKo4OIy6CkFCmICGU7MAdZyU03Ruzln5LQulnEu0ZmYqhl1+zys5ZLC6RpbJY2twZpt
KKf70fgp4+74H9SdSW/sSrad/4vnLDDYc+BJssm+UUop6WhCqDmHfd/z1/vjrfJD1YOfjQI8sAsX
hdvoSMrMYMSOvdf6lkhJg54sWsFG+GruJT5xbg7n2po+FFwSRAtLKKyACvfKx0iKdAzWgDvPRsqe
CUQcyiNYUdcyjkv6ZDEeUYejoStXwop5idC1IVKXBtmCsEiGOvPMBSABYRLmQMoI8pFx6Fxe12Fk
LAoeCS8o7h4eM6wONip1vktkZQd1el4/hiIhJuirH2BFwTsgzvpoduEd85Ff1mKTpMZG9sNRWXNE
N0S6DoH6fziq/penOp21/7m1/6czd7RCNZTV3HTVdofeILJOfx0e/3fbsP9VSfkvBeb52X/51yLz
/8mak7OY1iUVwX9ded7L7/Qzy/659vyPP/WPClSofzNQzHGu00HlWmBSyfy9FSvxn0xdVVRsVYJ1
x03hP3qxuvk3ilaZ8ZSprH1XjYO8Xdu+//2/8Z8gJyhcPcHX4+P89ypQvvpfKhxt7exqumzaqBkV
yzT5Hf65wgF1WCKPjEjTMOE/2pUV937QltYRa6V1lMLg0VooC0EcY8iQypm4TptpWVtIupuURbhN
RvQ5WLSKiyAI4/LX39W9XF6IQeWIkOLoDEkkwigCa2BmljH28nBWxRhdu/z+76/Rt5iW5++f+PM/
L7H/H9cgC+d/t/6es3L4XbRp+c8r8K8/8/fVpyh/I5uX7gi3H4OlpLCM/r74hPE3iwpQYxHBCWBh
sp38Yw6g2QBcWbJkK6yEVhbMP1aeZv7NJOuAW63OoqVYtf6tMQDk139Ze6ZM9a7KhiAGRucOpKwB
Dv+89sA2mcvQVIOjpFUBrgQtWbhCxpPEuFRCfiEIzd72qTLS+iFgKMdsyQjXDclSRJ1gX1hEkp9Z
A1j2MkW7l2kvMT3t09gP781cx15pEIQdT4sFv5+ZaB223aUlCjjCK30sONMcIkBIa6FfcFX4/hhZ
YCItOSli1qKiPOxisvAWSt4a9hPy6sgBdWrt1ZpRZ1QRieCb9WLt62k8ZRm/QYMEWpcG2pmdgQaw
VhETzCpelEnizxv0Xztllnd5Oj6b8mXJa3kba8HKNWVsqq4ZlKhfZ/t3R1AipRaig07cs3bEWdtQ
JsZWepwRbGVyCBSgeNKy5DXEMotoAxC90jGIrRnipVy3lkkQyKKslTdfjUqmI0lW092yYw7dWEF2
jqv6FIY62iB8NA7R8AFiVPGsQ/ic0+5XmPQ/mTz/CdUSgGzuQWw8BzYeyzLx2TTOStbd+zw/0vA/
1oRpMsCs0fpar2FSPqgf91D1vtUOQsMcCT/LOkbVhKU5VeoP8nxT5jADjYewLZneg5i8lqzC+gwI
EmbCN+2jez66VLKXpgbZRRMP3WOHI1RA2kNoMXi4/4wITir4NUvrr4o2P+hv+WP1StJqQ5B8AMa6
fGnwmEyh+SuBKALBAN1OGYSeiUfF6zMUWQa23zQgbXPIq+cqjg8xt6pNSfQUoE7tt14K41wTsSGG
6DkF3+m3M0N1Ei1ycs0k4TPKgdxjzITl9CiYdPAHVMszXF20InlhbJt6QrPB5zrWhrxTihq0WYys
lr7mGl3MUBptjFtL/Yu+zN2r1nS/FpnIKr15ioEvZSF6hoWkRhlKujl0A7K3GTWZNSKLaHNwOQnN
uAWrbjExBg7R1HTDBMOdSRPOpRBbqa3ji6vaR1YjcMGRG/tDOH4HoJsOYQ16IYtILQpxsUl99V7i
9Z1Hi2x7CBxAVFaPbuXi/4IcVvBC6khm8kWQhR4fZ4tZTAlBYpO3Q+fU0BolrmUizWq/n+ASZxjp
Rxm4qFWMywbX/oeVmJYbSNzAeln1i6KzfaOkIIzJUA4a4YkmsPxwwpVEOvWD6PhqG+cA/CYrvBYd
reCEMchGDePc13M8jrm8N5YxQMpHHISJ31GNpS2chh+rLMPdCLttZdBgAVgTwASsOzLOtmqqvbfV
hMpz5HPFMzbZm4YFEWkZJ1MF+lLrhWPwJd7aqNRjIk51I7S9hNsY16zqFwkRCWCgepfFAhxB2Ptt
SOknZTLMCFBlZjQ9xgW9jQ2kS4d27ugWWl0+tRtfyGeSBp+WSXZmGtgTSicyEdp+tVV9AuypXR4F
hZ0mY7iFHkKV1MhHmUJXqFG2bOWIa/O3Zi3bkTJS4K+WYfQVyBE2TaazncI1FmAyd2SkgJVtv3qT
sPk+Ia0decSnGNvJMyOoB+gVt6R+EQpi8nr6JLrPmRF5sYTIdmC4sRWVGjFxXfXMSpZtLfxesc+A
bvS6KD2pSnETC3ewQRqu6jJZzqx21tZguEuaILRCuzOOjB135DmnZ/oRHnPI2rGbc230Cx9IiYJ5
Rh0a6W4+F88JUeomHSMmObz9WABRabFka9HUW4Mr4diylGINJmZrRfRHiK+wyiFjjoDnj8/zYqcL
xhgS0WKRkMgmuhwlW0u0LlsIkHqLcES2/XE+RUFxSccPeWwRIatwNDtGmrKZkh4boysJ+IiCCHx9
pVp3lIbEN7ZWuqssezjMKvHigdrD1ZPlAzRrlO38MJTQK3QIYmIGeYGgqaQGw2zaT8tSzvzLHegl
e1fp6be6aJgCeSZjBYYjcPGXqCUzWC25jsp5MdyCJzu806Ahd0NmN1cjBnrmcJCs5q1tyDDQxGnq
MoT5a0c9TGFBjJiGlmy+6CVmfPCNfthzXTUXQEAFrkpf3QF90DaY7Ej03cKBnYhpIBWH/TPTZdIU
mvSSBGiwUxIT5zY5KVNwmhZZ8xptyF2jXJpLBdg54VR1LYbOaI3rQ83/TqNV7qkgkX/myTWSrTPy
zh8pRhWCVDXA6OMIvjv6FBilaACvVgl2ZelbsmiAQ5uBudflwtzqk/gp51mHaaPOjshYSwX0X1c2
sU3IEbGZbZ9sazm+xknQo/sramRXSCAjBPF5D5hSgHPgmMPr1VjTV8TrbwJzcYnnVNk0BtoF0MFH
Pf6GDOApbUMvAuFeMWeaIxSZlGP6B0VfMdhdimzHbOgFybZHTCH53jFWNpGl4IPx9GyiWPtdRJAp
k04zHJ46pzKbz2XJFl/S4m0aGp9hB3kUpCYLi2lI0El0ASqu/XjfINVg7ciNonQbNF5DOUgYkMIJ
ykvAVgIdwGit+tiMb4j6NYJSH2y1NnYvfhaxH7j8NJ5VzdAjT8hMs8E8N4yNRtw+7MZgR9JtVLAd
IPDAvBcg3akatGhQRxw7GIk7JWEGqItmuAS+gE/qlj94jc4oaTloFc9KuYLrHZtQIjBvxJB8tKY3
vNQAWtg1ZP9WVTgfB/DlbhsjcKtsUoQBeKxJJLQNSjyheWcdLJk4h0kWdFran1hBaR3muIADjeFt
hoHJHHAqGIlAjR2qTmmFJcmpLr5EXyT2Tz/RTCtymoaiib+6TP4oB2iFDeF/t3hBusj1OW17SrS2
+u5j+IdmUxLE0Y1fDGNXNTP9mIgnv5GnH7nWCeEQYr7mus7SZdqJe9LErBQFWCEreatlOdo6rIwk
blzCpg3ZyZWc2JsSO45VWrQ4qvFMUkjs6Cje2yK8oG8Hg7nq/umdNMWR4fe10lceOstEyufxXCXm
W2bPzX6RdYzmtY3HrdVfZrVwJdHfoiL5TIl+cl9npqS8teT7KIY3xJh+K9F9mGgXhqEtnIAGCQnb
bBGkJbn60goScZIvQEUEQGPw8ZVC6jBj81AvNsMsfWwJjFbQBwI4YAMMyUeqDWmjR+O3nJGZyhlw
nAL4HT2g81i6LIb2IHw7d6QcgHjcLvKmrmmptghDMSxv05gzSrU/FTgZrmKr2D/NpzrroAxw3tg6
jUTsKhBMYMzFeMZt80mDIYQ67Kvl8ftgByIEIXoN7DsI841QPyYYSDReNOtKmZvQglaij7p/6bRz
NH9X+VnXr2V2+0q0ryT7tKL3sbktuYxyFABdsoVnX3AidSg3SC7D4vc5UOZAVcW/+F2Fr1w0HWF4
Y/ZTK/tRXGGpEmhIf1ooqQO9C/ypO9FYKpbTxOBWBjFfJDnfAGpzaNBUM29LZG0lNDOEfWIVuiOa
34As2JeVes7A47fWvMPfhEZ62I72u1QNlFoX2NeAwemiEUMW4dODy93WKZ98yTkWOuGxxRc9zIon
D5avK7Xf1b1rJp8dGGJqE3dQSG4yGMXiPzHEhzpsJ9LLwq+EMIhRfEhrcnz7xIAY9jh1V/llyefa
Hna1uNb3Ua2o7adbj4tyqK8yYBfEgTi4Zr/DuGDmj2IASZ83m4zrCYLKRX4b8H03ue4YUnTnk/I7
5HtFmJ57aBcpKgp/sXeNchlRWSb9PkHOUa/HAybz/GH2tAyE5ln08EeUybRKixzdNeGSQBon5R7b
6PINTDpFtDM56ClvsmLNXmyPuTTsSj1BlK/si27ZxwtFBUVehBXf6vhgIPokJMwg5o8T6p/5ub4r
i9PdtD8k4pC7GfRu8k1GJ8YDj0hxEBhhfxqAHEXQcfH8Y6Rz4CYopl+ZXpdkGx1LPuxMOCQjO9Mj
sD0BaQu7kTjJhtvQhKdPeE5OGv3uDwNTxh2vG6VKhsYjPcRo68kjbj1yQZzkZD0V7wrjiwE9tmcH
11CcDaJGYgq5YlvSBpd3g/QpCAiQL2h2LfiO8NtaP9kTypfq6KeTPVlExBFYOY71NbkHwcXrkFFE
ngeqT6qVTtpy/YAcAnJjupegb+azCuMoNl/K5JCPzDci/BWHoXYb4YYFb76jS2cKgtbYdNMxNo7D
9JZ/slga3xoeevXC1tpkcLvoA2/rdKc2uypyB04G13gKMBegp6BUDDtusr6qOkV66pnu5C55m9Zy
lTMi97YJpCpl23BMQ1Gof8LYMTXcmQhWOQw9PrJKcSOJdAbuEtiU9/Gd+rFD8bM4Su3AqSA4qjHu
C3hdLPbWyMlxak71p3KwAKc8Z7fhCren+cXGGpMVwYELCmdxJghhPLazE1hHAy8W7sAGGZ4vcSHB
rIA4Gg8PGPUFcbzPdh1BSd4m8CzQxT+R/TDSve2RTkxkUJzNescgyDS3RrIzimO77ApqXB3u/76c
vTkFw3RIBsS4Gaq9bSAOMlY4jftLvWCS+h7Ln+RXdS3jXVG7JOcNN3LatIdOZEnxwjPiSXC4sKVo
XhEwA2PTOZnjMbefZbIf+GEhnP9UObCs6vYrFdtxBJT+gyF7w95hPcXZs4pdPi3+gNJqoH8ne0Tq
GaKhnLi02Uu7kyZDHliQLjwrYpspWE823c0gFrnY9B8tEeyAsdnskAhbhMS9s87AS+fJfvLxruoh
VoFjUNxyGvazhq4a5cQREq1pbQHjxwsTMCeZnvNLixKbW1P6vPQ42G/tiDr72OtcCLcM73L+KrbI
++yr/k1OCA1uTAf5RqfAgcvsc6dFhE0JXxDlJlyDuDSVBBz+nw3+Vxh4DOIs4g44+z+D8KwLGvde
Ke+t7i59kwds57/ABVP8gcZpale9ZdMlfGUe1Xzb9qG2HHxmoemiX0YwWkborryw8DigM2s3Ebtt
kXlC+ssnz7naOdbkRe1BLa4ixKCzYxA5xyDCHWMiLZwUzDOCPtO6klGOrQlXTvFNb9LSDzjrYWch
Jp0Hty5uKFIq4hd12H9O9U7rJP7D3lG+Ij4PG588agJ+eGPCZF+PAHl4LJDtuyCae7YXPv14H7Yn
o7h0oMM+EVYpGUntMBMxQLC5T+2TbjNW9NPQB5K2IQCAIsPWvT52ygsvjc/WaCG3ekLBOumPE3XJ
yehPZOSV1dFgFFWx7KWHioEQC0oLdenQxZ5se7P+FJvMSuFYbzv1lvOyQzcvDjYcC9nPCbzepNWx
Qj3qo+H30jvIQp4jafaLYbu0Owy7VLeG5PH0hxKpZ4jNgws5cVz9zmbkrXxOEkXaXcRmUeDtPqQq
Irjt3Lza1p7H3ehOijhbwy7dlilRCfCTcCYcR+mOmRgeyZ31gwti00s3eBjEjT7b6quivACYw6/t
RaG1b1873kvFVdOTtsLIiKahDe1lAKxWHeWJE4KHlD4EsdK0eRL7sKY0/pKNS/pRq342v6YZqjr4
nc64XZmDLY4lV5KfAbqQxcPoKJi9BdIVvLlaAmm/IS2wdMj3BqaANwC+dhG4+k5tj/wTkZbRlREc
gSF01lrOmDjB6OLnJUQR+D2HlOJKgwkLMwMk7ybTdjwas3Ks4UXTCcBrZjgdu7u2gf71B3k+WT9g
98oBLes1utrCaWhqUfI6QCt4pKgkKtnlnqBzszX93P4h5DRLnpvEIeMYSDPtJIxW4Ji7t9SkwlU3
jO9gj4vFxcU2nwfFNdOTDFUwX1+7JF1B2FMVtWLPyT3jVDB+MG4nw7ZtISOi0nQZ1PucutFTEt0a
2ZfJYlS3I8nIGnY73IzZvrsRLWtNDlJB4zLrrr0Omj1Gprxoe9tRpkhvNT6t4KrIO3M6LtIhCo+J
9mdoySXE6b8jjtwmFks8FWgexRMVOsUunJfvGKpy5UjQMYDr80EHudsG5N3iZCX+xaMRzB2c3k3k
YnwB2yXLO7k8cvhKHH/mEVPYOHzWGKayfYIOPDm1b0l6gp0nTf7Q7G3rmr4F8pNL2kWG3WvZA9xV
cblf1mulsZx1Y2d3W+qAYTrysiXpLIu91B/gwwbsfMljZvOeuTI70zePYjWM+CVw6PjkwGPUUytv
ejOsI6Yb8cJ7MTV7iPRm8hBY9gisktYXJDovBP/LLJani/SQFgX8jt2aVIZQfSnTfUB/q/HZchUS
qxtyef1xeAhE4+FZyyk3/UHyeUl9A5J5S0EDppX8bQjRTedFRAYHbKTncnJooFS+skAr3utknxIU
aJ771G1p5EDbaZ0vWn5ouJXJyb45c2Xbwb/Ch8jWk7E70f/KnemUvdCFYXfiueGg5QmhQhDiWzVs
pxgvIVpj5U4Vi4fvWQpPOn9HL6LPtiQKiwQZ5JsR7r8ai8umM1yjcfJqWn+rtS5KrxlUDR3kxanS
dvWHHD63OHbxrtQPDbpF+xzxw9Proj4UUmtoN7B50Tn1ZvXAgJd2DOXat6jPk7kz7AvlFbXJCs6j
lB53PDjxcAVbZf0O2Ynr3wo7qtgz2va1D8oTiYdscLT+xMcbHJrw2OjEMh3Vbheq54LLo7LXpEvO
rZymZnUsNbxz+HPp59DSCk+A4wTvcuYl4lmq4JdgofFYI/r8Bs9D7Q6zRLCHT4Mdjy3E3JEQKN3j
HTXtHZJ5DKWoJSihEHVjwXVzYqOEC+ep3WFGjPIPkDEFX8Z5QgrQBPxrE38mjNshL4H4Ea+6fVZr
d1Ad1vHgg3i1Ow7+Q19s83SnYY1+1eQzBQl1LLGiZvtOZctX8cvkd07ohiwJ2c3w+6UMNTaEhPA7
8tvhBVTW9KLNeFFeyYKYToTvjC7Lrfmm6JzE/KeO+4oKEgwKz8woDpSONm2zjJ740spXWW16hBi+
0K6yBqwehqyvZy/FXxWJ1d7jz3nm/eGzuwf7/q4VLvle42v0zjeDN9x5LA/j00TSvxra3Bxu+kN+
pfF8sErG+7RauSdc64v5jSQ1vwexM9H91N0ZZbo7P3LGLWy1F0pGLhklzClisRR3qnZGeZQaBgPm
xE3wLthDFlFT8to+rpC9uaIIe+StpMXAuUC7jYA4bvckbZid13cxtVaj7CfJ8njHsL+1vf2k0u8q
RIdWu83OAOfY7m9oVfdhjnWKC2Jvr33hdtlXRGFIkvag/goXR+xbrsD2xjiD8qre1fE5IBVgQZC1
tTXvTliA+MnewbDnuaecZeK5XmcBvNKneCosHGKOVqEJXncMeEoU+FzDlWYzvCfxPfkVWC4XQZNK
mGK2WFcmVlMqbN6RyEU36ZNItlchG/Q8i5CAMdUBo7VSV7XZa5wClEjtT811qHHYLtb6K1mBlynu
XN1GuFmJ0nKfR0o0PJvDG87PDaDGnan86VN7q2jxcdKBF/YPMST+q6p+21PHWmPTu8TFggJI7OYG
Yo04zpU3aldrvi8x+M/gCQtkw3hCPiesqMidgqtEIwXThxUBQvxD+uCmontVd9KhtAKn4M6WmCnG
EGYZYZbvXXnCTYReqZWGUw2Bi4yBSFuwoMNygLIFzrknzpCQIn2DJGUWXz3Av9F8qZfhyCB+E8iU
kdcmO9UUGgZ0bTrPqniSh4jECR4fOXaf40sAFrizkPrUy8sUwA0UwVEHgBL3Hp3pfT8np7BOrsiB
N4Pen/SpuWPnhF+719mspxy0HSIYWhs5rUsu/n55Af5GQm843eUuNfeT7dqm2e27eY/9QmXcBam7
XkM/QHZQHKSVp06z2MhK/ycQ4C6y6d7ZMgnBdXCP8/x1VuiE6br0bke/umy1gs+2dJJDim3K7sZg
vsC0gyTvQOZhWi27XTboh6kz9go0oUso5edqGdNTrVHRjIoMVihRqu0YJ3+UCtKQXUmfxo/NXlsl
CsKvIebaJMg0iqefysqP0JtvZd/upCR6dLNRIEtDH1UgctM41DG4HBPV5F5Y8ciF7Dj1R9YxmmEv
pIpVqn1N/5I2/1r+GERck/0lqQ8y+MBSRYvEuh8Wn7ETfm2hHxeDVqU6gw0gup0ZT/x70FM2TT15
pEame2oScZYoBJgo+bOhhLdQ+tMk9YMYuCqCCV71565/19X81veTM5fQDAljgXpZK1t8LTdRtuKi
KfKWOtHYhFEh+cDDWgergsqVh2lrV9iHKod2tJAo6ODdDBEMcf1EykVyYkkRlRYliDwMuXV0C4bO
9swBzD+iy8TJbWphm9PammCfpd8jZnjX4J1gSNb/icqfaGUJtxHQVrUwGOhatEfa9JGpVExdXGL3
HMHr6Oluqc3faQTBaJ5DQmCykHnpGoECRmsQZEMQJJA5ZRaVyPCJTq/ooNaFFW4iSiTNpIIVdqNt
ZR0jB7L5xr6bo71niAA2wsj3g2YaVF3Rmx2hI5sYHnFPnGduWnC3UiJUeiV5E2bJfg2+bZPkFdkz
BmMDBbAcExz5RW81ym+gc0yXoFnZvypV/847GaRKxo3Mg/xwslX63iSjoEytaIHC43e0QP1AFPY7
K8jtbmi7M7SpPpZY4wixyUQqg5LHS+l3dUUyjBbBioGdL0HE2UgroXet11TlC/7ULk9QxfU46tCj
GkTOo8YUkKOcIiJlpOiT4DDQq7ZaEgSj9FWo5SM2LG+E8Lmhlz4R8LGQMhP1XOUCGqwlIYtt2b5a
ad44JbIyh2Zp1eXRoTbAiQiJ5Txar6PFbcFueMzqXv81WhGAZ/lLRkumz8CxYEbt0w4inaQvnKA9
1JyMGHRyw2S47OIR3vCikDA0pdQauNQJf474zEBay4l8tHQcZRByKj/ophc9hTyu5PMP+doJh2l6
SCxTIUPPhC9v5j8Y61ffEeJMpY38YZgrvylJFM97egQoDnWHof2D5A/ofiLgJiPekcpbrswAxhdE
zHbTKe87xW27DHP0OJ2A9CDTmJqPJQ88s0k4i8uWywfHXDrkryai1SlX/dDmsC9hcCpjErt9V7tK
ZCoX4gj+9DW3dxu+7bQCn4yRrA8bWATtPf1XgFJBYv6AbPNmRB3gsCX/aKWHUqY7Nrk/RowyNYIR
Jpd4zGqbnV0M3MDCTGXaADJ0Dl+ANlrbJrlqORiDMDTgxC7M0FugVPYEN4CuNC7R4WZl83WCR0Yq
DI1eDu44M60dQOI4e5UK45phtt8GmLJ8qLQB9+zJU+0ETHmZH0FMfs1JvB31lcRHD1AfgCIjG7+Y
7fRHMzk5Oi1Es9je9SU5NquschYr01/K35HygsUgsWE2XjsFHiwqiXSi1K9SdpKIgf5mhVHjFGQe
PyC+jBS6xSbJRmp/CzKoExFk/k1vxkdtnWLm8/wGxOsm1fl7kEyt2yxRzAFIZW2fy0AGJpK1jTtM
LCGjUWK65kS9WSn9HZFvurSGU920xJhVFBYRKGO3Bp+XVr5RMBmK9OhdN9ddW7T1Rq6axzKXkB+t
jTylz5I6r6hRGrtqn/K06xa7Ksl6Sc0ZqBgjlGeDduxYvC6djnNvLl6xx9EWpE3Ta+DqIw43zQi9
caZxZAoZ0hsDDVXEqquVdN4JopfrhWtzA/8hjpRnyYbUS/GqcOsOKAn6WD2ktYWrM9VeS1LaR1X8
irr+EyLiIZHbnQ7s28k1b1CRtVpacqpkJrXqW6PTAW4i1ZNqHenzZCXbvPilmuAEqqn46FOakkg2
DmPS3vDOO01aQ6Coqgdy9J9PSy4+RAPRIhC/igiYjZ3aHLNV+jalXPmLKnWLARW5RqGWhbSn5JTL
tgH8XZ5X1uNTMJNzKGo7oVh6ieUiO41x984RsniSWn7lg/0IFRAbfXOOugC6cAkNPACCszFkps2a
HoJUswH1kJi9sXOTD3soTqUaw3qYP3qFkCJdpYmr682aeoUl1cqv/QJAEDgUWFb7q+gyfcfwtoyn
0ivH5nte0YOxNnCHTp6ZQz6Nc/htpqHkMj8R7upYRMEcbpbONDaFunyDrbTWobYLJRYlrxa+NiIV
ezEEdIO0QnKTdLoQn9EAor2mHBhuGnGShgtnwGzpJ1uvvqcxIHoZ4RM+19jLw+Fi5m2/LXh8NC1q
9qbGhC9u6psoutuiKK6i8EPRXEpb8h7oJhGPw/rdhO3cEegodjH3pLyxBux5IC96E114EOmbII+s
zRigduH5mrUbEEKZmzxolkJ6GlR12zXVWxguv5FUKAxYGFigq1qxv3MN0bdWm8lZVigEcX1gFph6
1Nkz6hlaJCmCpsE2P/NJ0wh9G2nrzX6jl4TFdlw3GLqfcMP/jDpS7YpXUjuktSWuHC/p6uYj4cUc
IUxFarLL9UBxDWt6sUPGUl2lfI2RiDZmX3zWiIu8tqRR3c6jZy14p9uWXi4OCUbo7G6ALQ2vKmYw
y0PxmpmyulP05kWDuu5PUnmBvsE5WX/LBT54jvkRpbj2pjXaMUoMRiUiIQpadFgBcvtUc6TtcDFL
m3EssIIjGfzr7lrIsQ2s2oQ1E3EkSsGjt45ksv4Jwuy+1NPJJJwdQFykOFNXueSpkFuiwZFa+nXQ
2y2Qes2tRqc5Y/Ci6uFHVvzkwEKyKd+H9SNqywhocj15CqyUbS+9mik9S1kpFo5aju0G0jkh5Ab2
45zzK4Gp2tP6C6ddaQOwGSOQdOWIup20FbLe5gig35fWG6CYYsLK41hysAiuGZSfFvdeRRKxNy08
u2q66qRC5PdNNqLjLirHjt5tCD6bcgp/KlXw4YfoyeVQ6z1yhHaSxKXmpFsYj4ktMSiN7FtgEYtl
h4JZyLs2Z8JjMMrNUgverMq41J1MvyKBo2M/iCIiManrvkiO6HtuMnH7ugDIYXx4tcBeZkSAeMuk
MDOXExhuO1XXWZFT9yvVCn4L3KIqBixub2LYYfT15op+k9o8hqk9NWXxKwXTNxrRCWnSTy11Hvm7
ZVYcCfIonFqjUxLqw+vKyvFRH5D5Vr+rFtXkkiqdkxnv4E3R8zA0rWnfoj+raMMFpqcPHN1SEvoz
odXwGk1sHFFNRgBvV8ujlzRE7HWaeoYwUgAWoVWgDwnPu6Tsq+jXuLyLhFC9NkDsVaWvUXEslfwJ
HyoDPlNn/t+R70Ccyb7W1yO+lDNfSonUQk/pdDh/nYHKNS3ahqqd9B1pWV6WZjqlk925ouLyDPv9
YzLgocTkSgAoPhZlxXBdBeJbklsv9+pzPw/bfDHgM+b0+vu4fgbT+ahy8xApXNk6jWERBmBf8zKV
pBWrKGVPk6o3i/gxBWkVCwKbggjnpyCUjX1lkfoGfBUdoHWs6yxg0DJ7UkkzqJq4QY8jlwk73inG
pG5hBblDkiSXobU5q6KGeHHGMLo6Hwapb064+gWTKykgOxXClkAg03EyuG0zfXe1GWyRAUOiC2ym
NHnVHnWY76u2ycRYsfw2yOo4BKa+F8BCd1KTfZKhBpJzrL1UCvayMei+LMBKBnBz0ObxXtdNIBH3
pDfHeZJaf2mAKw9RfTUMMK8d+Qm0IaL+CPqK1L/KIMBGnup9KpvmMe2Ku1Yue11q1wDFFaI5Fju4
i+s9/Nxiujjz630iPKwIIYynXdRjHwYz2DmtUVY+11qM9al5CiMadCgMblqfFGeo7icCzS9pvNrL
ixhBFtGelV5CnEaFK9VReKh7Rm2W8Y3zNDxkI2TWZLaOQnALiYhGxxOGo4uk42c7H21/Cim4I7Z0
p1InB+Ut/glSUB1oFt2h7Gm0KVqa3SObu1YSxfIBSVqfPcKqx3o94XWK9SXbGdbgDYTwgkysODAr
7W7gHlxJirDVB9UtzEI6q+Fs+5ZNWyKLuf/oYBp8S9Z3soqus1SQTSVLmiEnVrzSNq+ByoSfQfjW
TMf5Wq3ru2ZbakpSfdmv4VINlIoyCLc3oRCwvf6IYrIbX48ZR3J5JOokhfSmLbRfE5DaqUj9dk3Q
yVrxMVZKeqna+k8XTNCMqWXDkWMp0XOAslVqUvOCwp0X5liY/mOeSjYrxRA9HSclZaKDmkxuvEFu
5/2cTwccmfa+MMkRHJb6aPS2G/ZAgQsL7WFlVpQ6mZnujMH6rAO9Z7NKAlJy0AKOYUs2VAxlHQ8C
J/M4nExlIDy14H4i5XQECUJDmY2PTu7KvTqkn1ZO+zYVeejh9h9lcggkeZz3ZRlcQn1hFJkSGK+U
CSoMLOC47NuTmUd7op6yfbnex4ZVgjt3BF8G9Yc0IXyYx6RAnzhTjyiB2OFhheoWyV7aysR5tPbk
60TBw2CxEPBmQeUWE2M0I9bMF532QW7aB6zG3Wfbx9t6DLZGLxmfhko7olC0TxU5Qt6gGWthhFyt
CuIK+MOOt6ggOCLVjkPWolhTe+bXtJf+B3Vnshy5jmbpd+k920CC46IXLR/lmhVSKBQbmm4MnEkQ
IEGQT9+fp1UvqhZpVsuy3KRZ3quMcNGJH/855zst+KWzzRhKE1a88PTDM4mtYb+A29jJSr6RR7Xf
qt6d8ekztULx4Ksz/qVCA4ZM8jfAkX4OpzMdowCc6umf2Ms+so49ITmOFV+1fLOj/EUw49gs/UmF
IrmLXHHhHRliq64ufIj4C8YhvRnT5U338XTCgPU0YxIQRY2fZFp+6HHtD0FCnBH0DeUjgNAaZhW8
RsON0c29zZv1xnfIeaHc/sZpT93wBP5bzgxOwzz8LXOuiCsvvWNhbsPK+4BmWTNLUzEJdfOwTfx5
of50uzzA/2+z+TzppbitKExh9t/JeLiQrQF8DlJ0Xzk2DX14UQoxr10gHVSM7mWc2F3HHzinvuep
hgvHZUn/MiX/m80ke47aMeCXFGU0MOW4yIh+b3pa4Ro0bcEKpDDBJfPYNBeLl508QP5ckGlRk3dJ
WNFAQ2fkecpQSGrncz/yS7QdM4a7ZEPlDSoY5BD/26nBvoFqHWeDfUoLh4SCsKph3FbXdsu+z3kc
o/aDAtkzMIta0J7Udsuwbz0Ugsy2z9uVs1rp6CNmV4FFJj6na0OBNyd3jC6Wwwk/V/FXJK4f2gCV
bijye9HNf+JKtLfmsIxdwx9/5bKSm2tp4/rUnij9PuaiO9FeESLnUSUVszzEuAJFbWBOY9lPC566
wtLacTyOs3wlPsykuOSQMjx1W6Q0GFFRw9OH9azp8XSbuLydWO0lyINbSlYyGimeHEVLW1mXBjdb
ngYY/jJ8xoZGx0LjQVmo2RALpL1p3IA1YIDJY7DxffFnhjr6ncPs5I+O2HAfX72HNANE3FMpTYrO
bYkemfTcSuuYZzZZXqzv3vpqK16y1L7wo3EJ+9D/PM98cO4XbzNbcorTV07mPivyE3mBfidaxMrW
oY2mpaMgiOfgTogcrJ3hJTGJ6lavtv/mhiMxhP75Xww8EGpkHecfmW4bxPWiPFjy6hgSPHpbQvOx
lOzLG0yOXONUuN/qSR/qhX1BruFvJwoLHMEBZkPapRATdhRus07HQmJl+VklMY4u7X2VM4+psCqn
VDh853Wwqm3iqiHkYQwYJtMhw0ngnyA+gc+tOSXyisEh0jwYFTh9myyvdVkQUUzEK0CikY5Kd+cp
c8I2jrm1dYaqDWjPxIXOBozsNNC0GcDR0gmFWfGKeTVa3Qd1nOsJ6UC8e1bED2HJB1ZV5E1jiiDu
N1SAreqIe3iYgdtuM7dtiqpQZoRe8H/nx/9+1Ouh+qUHM/yd/m3U63x4Pfzbf+B/SB4xEv82i/h/
++lL/5qqX/8JhfGvf+nPl5n+z/8iMfj/01/ev/77f+S9vFj8bzhrMC1iGUAhkBEYiv+IfHmZ+O9k
vILQ/8/5wtiH4uqHMf0iNJnGURj+l4wXs3vfDobZDmuwmEFWTQQmIAxWxi7f0mROfMxvq1AjuZMg
WasqwGa+bRt3t9DvnfVPbtOS2upWy5V+qmAkL3V9olQS4WU1XQk0iHNbywXar0VQJnbP5g1klBWz
b32MknUBfzWvYFqyRkur5a7NZHe1mI1p5M58N1aGmhXKEVH90eQjJm7AD27+J0x9AGF7irTz68Ex
pxFaXpV5RBhxrulyolwDxFro3xJvyoTA+lEy/s0VAe4X/7pT9i/s7EqLttpFU0TGoKLnouT+Odn0
ZLvI5J/s0oPrRSDzl+AzmDHhVrtxWhcMTZ26Njm1VVk052KwhYO5uQ0tRrGQXiQKR2RP6RXJehzy
qzxkmQAoQoOoq9P6XCwbQ7pIZZ39BYy9iI2ZWifNsUvIxRwGL5UYzg1TYkJbHIZYCuMWejopJdOU
QwfmFPlb5p5aq2uvvssVq5v1xsluk9dZ29RivcRRS6UWb4xAjHdeqXDfgg1v6sfasKNAWptVNL95
EsbBb+m5JOXF1WF7D48l7D+Fju5Xvc8rzU9su75QeFxL+wXddiq+h/3Yyl3m4Ve1j4NZHJzzfKiK
9SPoyo6rT6SSWuGB47p4C+gF/tMZxtfKi9JtJdvfXheq/5ph1aNPyCGmq3yfhwzBZLVIx5UPXhGw
AtinOuZK7QVFQ0a86Aoemt3SULJ+D4V2mW7jcEn9j34dO4q8opb3/zksRc3aM8VeGyEyux64be/3
Y/LewqEK7wczzSo+5rP2OdNY5rBukMmWu/3CrFAQ65Mr88G5jtda07mxwkfo7rcJRulAyggkQf1B
Yx02BgBmG21GZTX5qM1DOAf/hKZlSvASVRU/2Tmm2RvFl4KuzRA3t3haEgqqn72MHBtCYj1Q0han
dDO/hhSr2afc57eFt0255KtwuOXRsUxf5r9slC65Pm6TVcSucKCqhe8DxUdL1t4sBIPXZzeulVhp
mEZxqUkJbDjXT0FDSKonSJITtLw1oezSEPdN6dV89uvKjOoy4pnjLS0CmSA5ous2JJITedmtKXW9
/Cq2yBQGX2AxO4Vln855RBfgc9ueEkJEPphTimQPAQKG4BunDNzn/fW+VD0QFVMY3KSvB/binZ8o
rLzjvBGhmBtQ/yiifT7XL4vvFmJ1rbReyrUiMTCaMIvFrfyOKA3saxdTO5JOx2gkmgxV1R9VSJ5v
7dBqaPyLiAKAiM91u4c5lqrjGkhVsFNKcgoTU5N411iWNxtSeHSP9mQ5G95GCdhdVFUcG8uWbdTR
DySjTRP0LODzIHf9Sydlkf2NDfiv57BjF3dc+zCqvZ1Pdw4oYUaFZXnkaSlxLTKvsSnlXBfEHT1u
ZPgx47DAcjVdJY2PSU8xspRlPGaghenev4dr2hGVlG6ZD/XMezHYBWsFOZ0L4jylb0APWx4wdv64
aYk4mBKj0BxkAXsh3SMv6apk93AzqcRG7bjrYuXk3wKYBZhr+supiJ6mYEBuH9USzadVzdFo9ioo
w9niRqxFHlwwBVG6Qa5sDbGtWaU+44irD+5Qucy4UWrp2u25nKRKgIf163VqD5La1xe6rysaATqY
xfiS/NFIcZbB6jHdlUE4PkUa/HR5iNqg6H8rFxXeKUuqiprKMVYzV3bujKt+5duYExDoyzWGklIu
Uxp9rFnZJo9LPHY0PZqttrAmEj8SP0xEx9xLUHdeci0pAq+Gwzrx9EtWtTrbKdHbeF9OKiUSlW6s
gH9RiynG95rOqQE6fAQD83dcV30Jtzsdg/6r9hNIpUdemS2OlpbStHPLaUMDEA1gyTtrlmg9RuK6
HtATPMBrG0WWLKQ+K62rDO85p8aZI8wPH5tkSKprPEHk6c8NHBk4OSZQ4X1BSulycYqXIYWeTSGV
LHOWqyUkFX71HI10Uo2B/8tsEMXZz5FbY/cGcZHwYOsVRPJyop0S44P1++au4wXdPDRRPsmPsSvh
1x0IePQSX1YYjg3JC1DXSFsyUc7dEcnx1ztZ2Wj9blbVuF+DqFZO3HTtxoeA1fMV7RZ623fllZwk
hyF1yXK7DTGsRFzl07WzfQCMzvoy8TizRjar0Q8m02K5t1VThC91PYTZN555h/ZEPDO6Roglxyfg
ZlHmpDTR7OwyEtubm/LOG6BzEmDgP9/46cX6DqyuMRaQOzBSDPjLpPgaRvFU1qjSDY9vABc21VxG
umWloZlK+D4yPN910hbgeIINPh3PvYTU33l0/RizmveioAWp39Vh1BJ0mI0fF+8ci4F+jMuG9w5I
zbWguD7vt2jxj2EeB/FppE4iumzDMHiQVKhNetmUuFY8wnI05GFmK3ZBTi3I996jacNw1Hc+cVq3
reBpD1PUgb3DsbXRwLa34apLrLtzIJvszosi2VxQcGYe1q4BP5nsWQr4/TWHNU/f9bxwwzrkWSqv
9wAi8/94Rd2Scall141AmNjyssXYaJjguxkgCiXZsSKVnLxujZZ8FAt36+ZvMYBUuqzhzKXEi3t4
XFC/M86DfdcR2/8kzBvxvIfa6BlZdNTRfHQtJ/EhYRMqfwP79MKXKitpoGSLY66rydHCw9jHxEHl
oRcyze5m01fhG8kwb/yzJtFMo14ddFl87CavDt+zyMzjaXHgN2+CtlmL+5lfS38kDueZz1FFY/Fs
N45Rso4LOf56T1cVRkG1qE4/wLtOzR1Om7+L0V70nPuqzsbjFkZ8Kr3xudggHi3nbdNBcagn5tMH
P9689SDyte4xmtaDulZEyW6Y8J0R4z12Kgx89ZIT3ro+D/yK1WOG2WXZzlMeGXLAUvTSv84NXUMB
8iZNNL1KTAB0ViWDDcG/+0U9/tBz6ht7SEt/bdG9w4xWCKTfLvd/B9ax/j2grU3Yikd6uQHzTON4
DTB1XQRv5hCLSg4D0g3Vbr9ih+j3R2EJGONTjYbXrHfRTLMIK73Gg7516EJLmPmhizyIz6c+oy3w
ocXcxqiRKlGjfzQmvN7Ofd+ULjhrXxMCfQrndEUgqotpgOFQK+fhs6aTqocXGzSEvec19VGEFr16
sTpAJa7xkM6+EwuRBtC6E10CuYx6eo2LzcFtPNIFPco/2WbDGoUVHYqc1gbP720LJ12z3JPYzl5F
YAKzvIa8GWa8AERpMkxGSK7iOxf4cb4bOkYNfEFjs0j/Nid+S68BfQEBStiSDJ23IZwI8oHKptcy
2ZHkdzt9m3XhYw8hmLzWgJKo8xHb8zQaCO+EE9o2Uq/ZCBIZDrxVnSVF0yEfXICQjgEFMUDVqIJH
fcLq05LmRYjJpE/Qxkiqzq9p0ZqiacMouJbHzA4amWMLNLYWN0w00Exl2vlnmNixwAYSeCH133lH
8BJZiLpz9z5QFxkIytmioquOdCJOkpq6mIsNaVZVWhZOS71GEs+jGtYsPvDsa3wtceTzu01uloFK
Gqq90k5O1LOni0g9hIUt7CIW0n27IoZdY8jY0rLeyPWIUQbqMWsbHUzF7aw1ZCdyoKBCMTpZfjv7
aV0rPB52ilAmjOxC8MZtzsgWkG+POgqTmNVaU9x3ucvM9DS1yujPBtQILSs3divcyN/csp0uoruV
uuflnIdDG//UDLTmsa7y2UY7Fwjat4BbsLPRP8airKLyrTYxlOUboefEvkzrrKYY4DR72Pap4nvL
1jVvg5aM1WBWZLhDOpciEkS/ZB53Fwtih3KXrKquhsi6z5YXwuvCHVIwGqw3cPn6UKka3BNqvIGb
Nzi6h5Iwzn+q2N8wHLq8VL04+nJJeuTukpIVZAU9KyaE3ER0cJ0HM3fsrjufceMqMNde8M84tTGg
Vu3W+KvpeTkJyhTwRF1GgoB4WevQ2fK5Q1zBDqCCNnvnRlxzPNR5tIwwTNYBgySbH3khAUiOdjeE
lGDwsi5KFw13ri5gGwyR6IbHaulzJ/94UZwz1ldNWdJkOI1e+zISS8y2xxb3TOjdKRvwa3nVLvTh
YoxxWxM+LQySQ/dQJjkVibHw07Fi+TdWONByHGLr8LCpKfH+qlmsKzUwixb7MN7YgJJn2JZNnBaL
D4VcvckIYoU81kRjZhosZbxTbRgi+RsbBe0dPXEohCG3o+1JamPnjzFC3mU0MSYiwz0ziCUfVd3K
3t3EEXYl1HMvoIZhCFQ13ys2XvPDBhy+vDcBFowrL5A/mzj31KP5fJdUxzi9eVJeLYoJ+JPfQ5Q5
/ZAxQaFLhosRZAF63nL5n6ZOaWfGFLRiJ2GrzcX4UTbYsj55PAV1EVmeXm1ja44RbZ6sgx8WjGlP
EL1gUGXHXqzjoC8Jry+Lj5mOh4lEUt47auiu4W9IMh3HnjhXNctPltlF6iti6xMJH+dNxj6yT6D6
EhhhyuDNFYjJaBcL7Rt3rxeaYii4VrLooqdaSFanb0vAhsEn9tPpsXniiC9wdBZJPiAJXs2Ribh0
JJVpMwrqrKSRSs8esxmaMvu+0L/2h9jymm66Ght2Lu5wr94oMTtJQdq6AaoCxY2jotnPwQwBhzWi
l4+SPUNQiGsQZmAJQxJmiNbfmT/lWfPeK+GphFpzYDIyeMrWcQRqWcEkYnXDHczIe4+HIMjBRUBC
vcZyXem7k3CWdVDVwu7/vYk55fU1B0PbHWzdye1tYI0dc8sPFllsN9EsQodjTA82e1TY6Eg+c9CH
yx0coGT59LS/0agXet3BKzgwaarWeTCfRsva6imYE/jwPOcp5dnsIjLxOVKraj4jscbXu6ZXYXFg
x9NgyqZUQS1kLwd6LV/p9caYa5h4gPkl3qayZ8OYOH2m07gSKhgLhzB09Fqm2eaoWOTPSB+eisrz
NsfZuqH4xR6saY16yX1v8End3y1cYYTDCwOfXV5oHRh4Mxocli20jngOzv0c5OGtG4d2vNBgGQVs
k7ZpnJoT24NkbEnVkjgen9nb2uRbHW7N/D76nLbkaqifGT+jeXCEArQP/ZboPi9J84hr0YFzT+HL
Fcerqa9DV9QuXljhYPso3kAIKkqqXYhHxaE384qjLKQWjuRony6ePVpp2HzAtwvr7hP9quaiuekl
WmcaYLLr0FhoAdX9vCl/xp+0bUGz/FNyXY9xLgx4SPy99L1040KhOV2wSGegrfODtUs79Az/yt8w
H4g+J2BNvXTq4YbCHRTf5jikidKZFM61vfHGxL9CCIZymj7ippYYfBaHmewTwT/hJTRsSkcEXhIm
HdIOOes/d9PoLOjuJ/DSXvFz9rOhr7HuN2O7fdFQCbP7++xz7mznOpcNjW0Zh8D1Jefh/J2Oce4W
HIG4MZS/h57C+6Zu2h7enwvC/CnP0GD804ipwnyvik6uKJ4teuiAvqq68MLydF4fQw8c15dHscA1
FRO38UUHNup+pnxFNpLF/MUx0xZLG2z7uQslBpKiLTWtk2k/XxNzTeh90gFjOyzPbGb1Xd0vrSWS
arstfIgHOFfDMUgT7Pg3fpUwK5aDnOsRhyyruR/SddDBb+QyjMNrlXowdUzereYzdTJr3toaV8eu
10NNEBGCfb291aIyCXk6tHHxlnZThCNRqjEZP5hPShgt7OA6fTtlSOiElVlpheYAIRwc3ZElNQ8u
1Wr8WP/Ei8h3ROD6Zly6/g3/bkv1Fe/aoJanMVIZp/IW+fEQvo3UivYM4LRazl9rpHgJH+tlK7MP
zp0eRte2TbK5G0VUpxUsH1w8fxPUueKlNa5xbDclAmQEihZvSVsE4bSDn+8HX4iqZK+ysSrqaw1A
X+EdjpvGSLs3XIz5YXb8l4cKYJYKQQXZPO1+hilcMDKZ3BzlfW/550ukeBaqJ/arvgKkKm1KVXRP
IRX2EKof25SysG1EJrXhWI/VURha99bD9TnLHkeRV+3FHxRLFYAj7TL5B2DVJPhnY7kI7Gdscfl2
kxbR5J6mmHLCtyEVm/egBkbXjnSoUNPjQk6lx8Xm2TTPjnx0gEjm1DZqPi0Fg0lysGmJQTPVlBUU
aKQhQhMLJqSD9DJN+ayONRc7/REVFBvd522Kjfwg45bF1z6YfCgS33gU+vyfxdq4x+JLNwphBrcQ
DSiOXK6MsLRDCRQuwEYSpnvbFrhnwG5NyJOFa0jFZWVXLPVN2c9Vzl0pqFoggZlMJww5YbFlu7UZ
WQbdxA2gppNa5oE46YTh68dAJwXoESoL1vUhq/uY+4TXOJoNvJZ59TbNhnBFFlZuRnHDX5fZT47J
BNR+tPqaOJRzqcX6UV1h2JeQ2xwmjFnASf/tj6XBGEpJH7T+M9eQtuY7PthOLLsZUG3umBb6iEwX
m8lFT+dq40aBlq26eexOKcDHlKJD1AOn6VdfNClaAh9YdXdWiAFWW2yuSY5brIijvz1HfN5Dvydr
FGFQrUabU9ty4wD7wQLP6BMQ3PxXNU1F89XIKHwtR1lH9KlPsWjUbVZvscYh14ZmApmQoEY3rwnk
Gux7PGYM6betk4Hb9nwLlgwKapgqqjNwYC2rDIablRjIVtxjxTK2vtKQZt5rGGMBhDfUt7EI3Ibd
4NLrLtZbi7gNdqsNAvo7RzdkU3OEM+ir+AevA+WxrZuagQszW3KcqtsF6kzgTSfRVE3D3gqrSULX
YNRPSh0Ek1dJ7/oyRKxb2YyMS3V/7bBIyod6obuF1ym2tnik/GuhU+uH7mlaq94q7GjUnSgx5vB/
+xoZGmkBMaZLD6JkofuX2oIOT2WZF377W6xdSmh3rtISN5+2ZvAA5livvlamFEVB9XfuDQEtaF2b
4KQT9F1uRFeU6YpTYXVsHsJgAbLHYtvihDoE1XWRcVmjSQSnZJOMTjdQu3NOwGKhtIw7fhJeq5s9
nh1kA34ZPiWlG28hPne91SEhqpLVilasnNqRXKZL+pbm4qTr8nE5FN648l3malpae9/kPhu0nWVj
zDejWJBi6hsNqYbbXl7mqSNOHHWZ95brKQpeJXprvXJ0l4V3y9qoXhJMTF0xpg9bLfBl3BFJyUzD
Fr5zJIwxtqjul+daE38UJJIifcT1OcRPE/IQnlHcHgtBWrPGPo1muD/jZdyzWHQgaFofgRjBXFHW
eqvW1iQYOkGBko6npQF15lF6YktKDEPSNB8RS8pB4bAT7L0JWxSgYvZQ9rLmVZWtJCy5DdpGfzav
TQcSyOvmmOTLHHzOcOlqzxC0mhlQ5YlQRG3uPRsO3FG3WWEaWFaqQFLsW9aJ4RDU0Vp9C+pAz19D
0uk2381zbw3mYYuJP7kkU2ny9dfUdJwXP8TclQtghrKQyn/IXat0/upPwEg2oFAcUqL5qUWu9PAc
ePFkl4cAyzpEN1qp/KB5igtGIPblbtKs9NJSl/Nwyy4l7wmbjiaylMOUtZ5IUdHvLLZ7HD2pzp+r
JdNm/uP5Iwvzo41ZIueHyIUAoriBUcqxMT6rh1WGTVS8DkHA/RXULF7Wd16HPvH/tWFRtptd7w2K
t+cSheU3oVk0he+Y3im4pPhezQMuTxX0xAjcGISRPnAMO6z6tPC5/DLWWk8YF9tlLgsND0h6fn+n
EXoyanFruFTxPXvDGluUjI0nH6ep9OHB1SqcNwLXcZluP0zf6eq9QBpAUSjGeMvac8+ZQ631Qmld
EL563ENUdGdTPUh6PLA0j729a72IjbmyrJcu/hjzV3yYEwBw3zbMvniU9GSkPKe1nTpsFEERV89y
Hiuae33emYE8l0HTqkOge9axrolpndnZOW7H5dvobWPwifqg239WTcVLRZtkUun3ZZE9PokhwxQE
ESfJwsaRvZuKygaWUPg25uErmy+aL3/yFEJ9/LNObHS876IsA4sbvkUzSakYm/NVUc4OSzue++02
8SKqvfeUbRRb/sLKWPsMp6Hlbai3HWQ2M6znKQ4xdr+VUykMpXwpW3AkjwzwGacnp9W6qOywTF0B
RMNARGgKtFalQuSvUPFr0084SgQ31LmPhbuFX9XRTZSAP2zRpFkrDcvRZ+ldZc9+4fswxw5lFM1V
S3PuLG3v38hpjmsKW8OIk0LhIpEU1wS7JM99uXbEWjd2hKB1phDlJusa2VDavrimDY4d6ayq/VNx
pM0rPu45nOrxPssc0TUaBUtaK8th9UiKgKvOaaSUELCycjmUPNx+/Byj1ubDK3OHNyVnVPogzt/V
0GzLC1vSUNnnck6W9rqmsHJgq9crEJ/s+jdmE7aHUVZJMVyKLWbQ25X0WpFeYR/PLicFHx/Or2sY
EJt84Dqw1eOZwGbmer7LbezXdz67wiX9peGxJOtb6W22lI8lo3OYNYei4e2enhMbGK8+thPxNegT
XR0F7MOWvvS6vRBBCW9KcKAmf4im1ACReGcmEpElQSsLHueGk4WSbxR495XXMG3JRSw5E9oyL0vW
4ELVsEDMZCFLVIaZC9NQ1y4gYVsaV3AVYNypNnkmphLzZcQ8WWpJ4G5rOFjyJRrk7dTFuhx5Mj18
ZbvIb1xb8C0UNV6mgYU9d/+yx/P8xeRdFdWtoIgJG1aBWaEYzoHnlGouJU2W4UhvQ92r7Vfh89Qj
tbnNr559vUlNUoOmmnpByI779rqdjJ2CXRslRQiGk4PHW5+YcVhiChRK215Uls0VLctM1Slol9Jv
vOVA5GAclp+k70rZfwaUcpMw09E6MIwXPhc0XjFVHwd2+wjMQM8rkTSk/Rg8EDxGMaE5hiuRMibw
1LcnWZRUYx9iHcWD91NajALuvcJHC02pnk08J4BoidZ1620l0K1yTNKKw2WvbdGL7/y1kL/2i0VY
yZ7WArMe70RctMQMfo1B1s9Jek4DxM/gXrCPZrN74BoTy5llOhWzHheeTG1aB7/bBLWoeQ8lSUX3
1CSdKu766MqSlEEYgDipVpmmNAXkNkMRpsBMBOvb6M+ZGS+8fuPUZ3d/LQbeVgbD/EZnCQo1RBUc
eBL/VQvE+WxCWsiIKnpizi6Z60C0fueFXDfFLmljlkpQUP1smW6wMKA9nVCd0EduTZw2QQCYpyks
F4R6WmHD42YcsHbjxwFMljVLdk/TVdCCJ3Q5t1SOxLqXPbEqqCuXieMJXTdcUTyIPI8dJ3FutyT9
gFS+ZfAqSj/zCe7FIxQpSKCU+FHH4FT1vXaizq6aIKsHNDrUhwdEewE0fGCY4hLINJm5sxfMqaKa
rTIFPhsXprZ08FTm2r6GVIQnhHnqHofPNcDlBeRT2y0EieHnTR6AbImGVAIniqvEfVWrdRjdGy7/
I9v+rCiJVkhQ5mdwl+MKScHkMyZGUB9WbB2Ifxa9oLxy1FqwRduIBHE3oj20mt6LrAkEHvMpyu03
dg2cmi1RUlN69kXKAFP/I+toX0s6L1hsqzM3ahYY2OcMTxdMRA5P7lRxIqInO7G0FbsU1ythaxkO
sf/WVVr4kMqgDGaYWDH2JdAD8ngjdLew47Lpo2cGVTyOa6rFtet5LXBB7YcM3az/iQOircU9iqvk
AI+JmwsmPJooPR28RI1t0nu/E4l92iqWFetPxIurjaGUwh/hynCpEcVn1coqTbHVrlvzrcVxk3K2
YCMCb5owUQLL5TUfrISDO7ab+4BbhgtOpmO4v9R1mpqvoA9r+c/cYgT+PepEt7exC/OmvfMmT3sh
GDhf4iduGy/krVSSDmpIJ3tirL4JJmcuw0qJvPmOxhube3Q3z9zyrSzMT1oooobAaOYkvbUbv2j4
kiJs5MNa9KECAZg75vmoWjBr7RXHhSHdNNTqsdw0Dc1kQMlj/gh9VU3DjVckqr5HPYoxh7VjPOfn
sJnUes/GSugL3Q9s6G4qP5zlZ8PzSRlFMi/CAWGxbgm9U5J2DuWkdiOp8D7g+OSHOmojD95U1/Mf
W5GQgYPm8CedGhpU1xhvSd6BWyMdB0oDJ+9Qv3vAOZklK5bWjNZhb7k116sKMMgX2CTru0onW3Wh
DrFMETjCOvzmdaFb9algE7oFAM5wi7xyja7AtZTOaouvje6o6L11cSNfHRXdWNebFrIiDVYekdah
8DL1FdLrzKw+V2XTNDfD2oV6ILTexY7GXwK2z5mtqG8m00hHKmAozq9kP6ouiwj9KXsFiC9QB9JT
510lwI0ESfVjq1gl/WKlfIUHZ4hMtEcKmtTDuwYVLJvhYFW6u6RJrrNjP3gx3N2019kLs0TY+Sir
PmYHQoUq9Q+lV4aivlWoHeVf57HYSncm3FT5BxzEVp2Aw2IlAqfVK4nXuk7W6Bvg6Hqhgttujtw2
8sh4QR5oBDC6wpaGi35aeNcrAqrfqcyDrOBqinDaXlkvlYJSB/C7I0zamGlmu53ggbtlpmv6h5pt
8vaW2pZFsWHscdMtZkFDDgdC/tDv0DRRrzFmc0n/wTt7LF4dtIBgunTE/a098VNYArKPMdMjTpe1
OngoM0yq12GHHqRipeW0Sajn24kVbMiAHqAnABe8YNfwV1EidcPypOG3+Wdpt0U9M714PFcLof3m
ReQeDumduQ6xd9zSqsUcvHopMAfNivfVnyHJF/uzDRiq99zGeIKPocyMB3XW6qBjyR2MJf9vEULb
VbXvIkyAMf1w75OscIp4vLPBJwO/F+5ovEpXeOWtdSxYQ5fX5MTZfrH8YE3sjeET5aOi05jwuVY6
Mnb8Ge8KHY7T2bCavvjbUIWkBpo6isd71ueeeM68EVGzGwV5vR0aqbe8w28Os3eT5n1eEpOVhj0R
6m1G/VDlpWZ9WZqcq8UuHiWbuBs/cAUFSogX7EAnBqdhZ1cGB3U7lF5W1SjJA8f5zeSvDVxy9hiR
feqtGK8HSaqrtMBep5cKBLF2EjzeNPXOBxiZ893E90TMFd2TvlGqmaZok9zfV7m0TyUnmeEGYqPk
n2XoOcxxbTttn1mJjuJ3vvFBWeIFGWus3RBjNAgOvE/IGkEXUWQeUsTChq6lqTWXvMCy+hN+Zl7c
ay+lT4muoNwcJF3vFd68/8fZmezGraRp+1YavW4CwWAEh0VvUqnULKUmy/KGsCWZ8zzz6v+H1Rub
KaTgH6gCTp1zypERjOEb3sHA2hZdLQmDMTy1qAF1iB47GXpEKqRShvIdRcP8xjNESASaZBY1rl1X
dSC2TThlwLPCtrISNFK8tKDbPzVUDeFaOuqnQZGgvZcQ4yN0n3IVxef1PMTeM6LAeXtRJC5J26kh
XMSxiIfGAoN5BJYnfV5YWrZPUtJqOjWMtK3giYxD6DxQ8gZdscmBT5jAyVIt55uRB9R/8jM/qZ6D
Jq3ri9SkBd1uwOxV/nm7PPqga3tbG4u0lJLI/2Wu3/T+KRvSbKlGDuibbHJU3AnFKmnlL8KjN/oI
279AH0YaAcdo4rKOTz1Aq4CNvbRqunPgBGjZhOHCV9KBbdaItsWi4hUWKYXmC3OKSvUyLjiF07yJ
nPSCqBWof2fMAaqwblIkIjjnzsx4hsq5yZybOioMWi4VhsVopwu0Wn+Z1oIyQT/DsRqEz7Tsdvkk
OxEiWK7SMjzBazhhn4JQLf1lG9o9bKhxaZSlCGZOcroBboSGPGou7C6y/bS+ckOrqV4amYnwlvst
n841nnfGLdbDeXIrwfrLl5xL2foJmaqY93HiOi2cf0DRN2nXBtavtHQGlEjtvhdPvVEW4ZIfa/Uy
dPlg/+IMF0xqqhRImikAyIpBaFy5iHEJu6FOuKmGsbd/k4giE5RKSSGis+Yw+cGu4QLZ2MTygUWz
AJrK6YL/HRBG1m3c03bGU/WJqyRMUGKHBJSh10sHMQZYAN3yyWhEgi46L2P8NDlWDDV1tpzYERtE
5uvhYxzaLnnl6U+6Rx/P0ek8qsjA8m3Ymx1cZj00i8p9HM6DWB4MA8XwOY+L4kKCeKveormekHq1
7Uji8gZQKQFLNcxZou2dVYxGvQfU4SGOZ6txQPbJABSNeOxkGHK8TSmCAoEoCLMaudGKOOrb5Iat
eddWWp7OZSpfbLxFime7xBQhBpAlF++s1pCaNlJpIU0EAJOOAMqptNu+Jw5sfvSkUnNOPygh5/Ob
jVMBPcppors95pkhdhGZqo2Ga1mPP8vOR2Qrarsz0ZbtI+3hUX6vjWls77rB3oshdcdL0+nqDIet
xA9+L0nOsEugzpjbmQYOSiRAhKsB8t7S6T2bjFq5Z4Gpc3j6SYK2Wefg47BoutHEfq/g+KAd6KdA
XEmL7N7JFVoQ8+RfeKIvcs0pxNfism4t3TwWIjCI26lw45aFBlHnXtBWdO07G4j5/BoBIJmo0QgE
oBF/GIoZxSdPGWG+x1RWDymRLLhhpCyIV7AKo0aTvQRm3n8rO9f6lZBVhDfo/7sAa4IezeXbJu0o
125NaRoNJVPVxOFTHU3ISmxjzjTWg5lT+uMelzkHPqroSav1FRBovyy3Mo29DF2xcQA826uWsvfW
rw1KM8hhAfOsT9IBYthb0dAuPZGNE++BwCKdHOUEfW5av3MgynZbmrEdAxGxqM4scKsA+tVQB1rN
Z3ES+dm7O4WGeHbgWszfZ8fxe8JWVfDi0q9NTHDCRddXF1Tmu+K1UahtT1uK+eDSdhbltmZPtxde
8reOENITDw3w2664Bpho1uWuFKDtml0SIUFfnvJEFda3XkT0ZqB0T0PysSiU0DYNYfvQ3W57KioL
2KCIoSkMkagDIIwys83zNmjJaS5N6SJ0cq/SmTLciQnSI70xTdyl7wC8ezMvYK57se/hmU5XMfFr
NJ+z2cFDwZtMbDycAkSM4Lj5bVU06R2wWFv+NpS1uAryb0TgYhsYpHF4k04E7dgmAnfv4zvf9moU
0uY29fI9NNgYNQwJ6ia8pV1moOWsQC2Up26C+x5UgwZPYmz6KliZ523f0aEQHBdBAx8QmfHNpPVF
ykZzQPx0k5E6zGtgz9qfUK7inBkPU6eApjlBWo43dgckunnuoTu43rde0h4A+Z/SmCpOpBhqIP+1
JJDddm7id7g2+FmMjTtVwhKZ18lokWUDw1RFzZVjIHz64Q2JSMddZUZle4paioUkbwkWHCf5MCev
s/ZTpYcWrRdh9Bho6c5M+EeJNZffyJFbOGKirUP70p2hWM5bZaAD/17SRGy2WT2OAv0BDquD7Ada
aY+OQtVDniDjM/TVz6jwUxp02o3xxIOfEhjl7UDFIb21rNCKtpXSi4NdLET20oRQfl4BK/jldWqU
3vjRDDzsF2bmFLC2eQ6i8NoprTJ/i1xeN2fTazsY9tWQwjRGLa7wKx8FniBAtKOu0yBjKBdhm3de
T9SLiKzBseP2MRSCeYg0KKb0Lp7TLqO7Mvf1MEKjrJoEdG1fGJnIHqFqxGG2i9O+Cr9D8Os9tPxo
GcTh9TQDT31Wrq0y3B+wHvOQ3/MTtAxsyApJdd1SwIrbt5wkahHr6OIA4Y1xigrrt8xrGxaiF5fa
Cq+5kHyuFUA57XRCRaWO9YnIWzqNbyI27N7bVqkbvltRSc94Aw9BjcA/KVXdzwUGZjl37AiA7ITn
BBLyhqJ3MjRnLZji9DUt+zDVGxCWSEFcV5LSmgUChTjih4Upoapu49qymvhswDIIsEPjxQEVbDr0
6WQ8j+aYPLtxmIYPtakc68UYWnIxQvd46AfITSGV/Ooe20nKKAgCZLTfT1yfFigMAKvK2oDUyK25
0lRp28FvrwxtaAcD+aUK8HQKUmmdCqDL1g0WPEbTXYXm0EvrIhxtB7yyJcb5nhKW33k76aXGL+FV
OvrlUlD0r90sN5dZdDavZq9Y0VejryN5ajYU8yCZhOSBzWYMpWxJCaA5jz+0Rr4L9Vs1oFfmd0XA
ka9tcyqvWrdZ/E9UA+/1aoTlKtHkHYBA4DuacovK84GefveiIgpFoONwk0GRUrUCNafNNHSNOG/C
Qc885wGVrzudl4VzM5Vzaj6ZmG9W90kM6MU8ofVANk2ORE/spErYRFBkPHoZ+MSEKsImfKGcIZJe
jeNtHMyIwZVZ2SEdPKJ/Yb5mg67bm6Jm8yKh1MvxmXuiAO0mYV0Zz0O2EDtQqHP8hfaDH9Ul0LXW
XxTOKObcTaHsBhRfoSPYP0alkN076bVJ7QdNUWDBw1ZMpYm+CCS01iq2FKSR/EZxsvSij8TOSy7V
sJzUTDmH3BstVFdYyDURKCTxuXJQUSBk1PzuaYduSgR6iC3gwsqeIfufVs5IPqzo4OjqsjX7SIQ3
AH/DiJjPxgLwRLaFy2GmrOXN2dkE8FK1Z3EKbwVycj+Bi6B/aVNnHbaN6fsoFPjEbMzVhmQVPxlu
6gaXcjm34q5S8ICdyy7IsiBBGhmcrkQMpWmnOd/NURvawMdEzcs/4DdTFvhhToY5u/H3SEWF9K4m
AVOwuQLMgM4WVUvthsN5lBlLIth1o3QXU3saGwh7q3EGjGbgBi8+qJHGSXI2US0yf4mkyUqEIXBF
CL+JIqTDvPU8YLUEckRG4zkSPVb36HKi09M+LLLmo5Sg/RAm1SMk4DocsdNYlHwSgLi8Ow7GViJO
5xGnzrTRWIL2zQjw29FIriGaN6J5suG5rW1A+pURtxcuEYCD9LWyeAfcIHCDYUdfrSDyk/XoD0+R
73QkPqrCmE74oAadTcB6ZhcRiRfuKgE6F+oK1QVaOCdagj8EcpohVrJ4MqPa1JzOCZo0F1kObZvX
ZZI+tWeq/3V2B3GrKq91PfPHL82rqAB9VuTVFaXKwpkwvCss81fSAJrdQf6fopekMTQ47wpw6uQ8
+hNU9fO26vLiJchoPf/O0JBR0yMNL9CxF1KFET3yMIgDSsCiAMZNjGjoFH0hCNShj9hobS2i33kv
sYzzIkN36YPvhIjivI9mNSTxhVWnruC9L8H/oiaWUW0DeJSbehzOatdG2o7dU9vBO95H6XhJPdqZ
85com6xiRgjdo8zzwIr6sziNvdalyDyWKp/Hm3ZwvO4yCDooGwSj1WwX9wZlF3nZKeGIny2kTmFd
UwrOrWtvAM2AKYWEL3JSB3krzlVRpCXmx3Mhn/n+Az1u5JCM+oeXgjVFWhc8NJjd1G9UCOd0sBqH
NkaRWchNuF3RiAsQwWaOL6zhzdbp6M6QBrzELNqzqJskChQojkj50y+TzEUPtIX/cUrvDH1Ht+9q
GpcNTW7p7srOTohC7YqwarwAbWsXA5ScQfGhxwwuJQwikw5q+pbillEg9Ua6jch2S05jvNaGFae3
5WyWKclVYOI/tjGLKKseLV00NY8qVM+cylU81xX/wx01jVkXVInXXzZ0dk1sD5pE4PNBfcPV09b2
iza/okFQ4Ayt8bLRuzKuOvDzisCY8wZnAU9dMrGhRkGna+PptZZeW3yPMg8r0405cRIdmv2BSou7
EKSJc03i68BhH0Acot+WVNSsPmJbWd246dHoDGiW9lMMhirTemybkzw1wTdi++3FhXMWoXjImalF
g8CNl2K+057pCDLlWSziyUByG8+yFj7L4KdNe62J5XQH25K7l8AgaTneGY2FwLtyK8MkfLdrcALn
cZPmCMGGXd6O7VsB5CUfn8LakXVzKsbCmNQvlDty2BXcIIiE3WaWsmJ/W2LYJJtbfyZok7DiXN8/
GQbOFHpPS7OiP8FoJwtKnIGGbB5vO5BvcviN+R0x801Es69lK7VlZBiIUXYDof7OXlA0BNfKb+g5
+ZNQHXokfdAHxp6I3Kq7BjYfqaj1zWxwBmP4FHJmfAUNKPd5/JKmKaERSdcPp6sBNjZyXWy82bof
LcPnN8nMl219UcJSjlzWA8BqdNbXdYf2QFbrasb/hqsPQVoLgROworyEINVQMMZKST0Hs3AR6uPP
TGobVj/QCj8B2gaAPHbLh5G02qKzbiWyJ02EpksBHwauJUMn0PAK0paQ5zS1QVj/jpFzyWYXA4ta
G1ZJ6NcMYYjMMwh2ZEQa3eXqh9cLHThXxQzEAXZXNEyUHJyaHPIK3yOU4LamHmg0xoarEuO0tYQ0
8h3oVLcu7ZOYimeYI3ZHIb5cYrco95ucy77rS/yMALTGiEEBZzcmXNtim3P7y+wsvzfvjAlJSKSZ
0b7tHHTCk6r9qOs6jNLo8Q+r1n0BsqPI/yvvsn0R5W3zv/8tod+X//e3L97/978Rb1OKzqArBVoN
wnb18s/ffj5EecC/bf5P3ykCDG4yRKTqjkzjW9SgRO1vsR6dotdMCQtVum6a4Z5sZ56NdL4tJjp9
/oU/5FAzd8hWznl+Xg49Wm8PFswIM7qm1+GJhpaaC9f8HBBem/2K0AMC4Z0rwOvGLYBT0Gvs3SaC
APytaWZwqafHJ4c0wV9zsx1JQqI8iRqJ4JcubtV/zI3UNy6HTNQfsLBs75F2XUUxk/a9Fs+2B/l9
04TE++7m+LB/m2DbZHwWHWk8lZVD1OC6K7WBEWVALco8+ZgjOIk3MDFNWOO5kyqkqY8PtRY2sB2K
P54Fk0BCfxPOaobDaADejoP0I5W5Vb8kA7BfHM/DrrsJvbbzv1jQz4aTPF18J9OSWi0L/ueCqqGA
jGVTQprUMNz7bU1HtUiK5iLJg9z/YnJ/O/Oyjh6zMjUhrmtrKAqrdeyayfWHsK7fta1d1JXCjPAs
RV5tJHQ5naoaG9vN3JCj/WyDmszu5PjimuuzwQ9w6ZEv3sAuf2m6f0935M034jlK3yknaed7Qz6C
Qfvk1JVxQrMldkwE33wv/S7pbFAYqDCDTG+odiu0P8dkUqRZx3/S4ZJI6fL/B8qo4YusPwBhXlYl
jdO/Y0wvQCg4TQB2+jrrTRUb4EDzWFebQvRZYOxEDrr++/HxD7a2x3I4ylImH0Uqsf4kIaToLMvb
96lsEvNx5mUf3ieHxp75xeJ/MlOHqq8n3f98er1a+yRuiKTKOH3PPAv1LjhOLiXME7EUbIctWVfy
Y6EfUGaoFaSd/xN2wX07+Cg+uRYPbg4+ubDY6bSuHXbiap4DOQ4B8GS/BZqq7xlhQQC9VGQ49t3x
ciMIl+ajmt+Or+7hnBVXoAAVBMPI5kL+e78t+CZTR5P3lls+vP2zPM9s72HhB7tUO8PCA4qs0DCq
xo0YUaL49wMHd4RrUgkkUkx7fV+OAH7mHOrhe9lM3mhs56iLHAgBkQl/YqQV5IizYNZ1RqmYJKze
Hp/+4eZStnRM6ik2T79YT99pXJhS7hi9xzCV0OsCYRbuoh6u2hd76+Aa8zQvlPIc0yHA43X4e50n
ZTlNJxL7DefDIj5VXqTUro5GmoY5iKDq7Pi8PhtO2bYyLfBzy2P793AyT6BYRbP1FqfZOJJUk2xg
k4PwVI9MikhACh0f8HAf4ZqgXUfzqrsu8Iu/B9SDH3ijWZRvIOUi+4VwSMWXVAAM7JVdNEVArIsw
Kq1LtPCEiC6Pj354drS7vBHSgldGtXJ1dgJ78MBniOktGVSfnNJOUt5HV0hT4HxcwOu4oqRVT80X
u+eTVeZG0swbQ3c+7mrSIiONUloPbx6ZRHEzzcDhP2BiR1vSRDStvthDh7O0Te4FHnpaKhjRr2ZJ
4p+OZlaZb4v/dGFia6t0cYFPuWt/R5ozKc4gZiGB+8WnPZylbfIggtvmpkCbYTVL8GRUuK1mfnOi
qQ52mtgASLQOWzTVWxdjy3/9llx+2kHikZ7jIqL0905qDBMEwzi3b+RsonqK+jlRwdaQVkQKBzVk
EQRzBw+IxhcDH25hGwiTgOpFaEocsDqiPmWccJ5rOONz7HnNrobYV525aD+b+rSnDwMxOSUsTt5H
wd/74sQe3kS25o8wERuzTFOtRw8m+gF4rSTvMdzwbK9EklEJ92MSyv3xBf4kxrChOpk8qY4jXN7V
v1e4H0nUVVP5byiuI3NzZlSYVt9FtekhLuTlgWr0TQCqG5pvFheh81I5s2jJz2ot9JY6qA9k9/hv
Wq89gtVquTeWuIvYeb3HJG27DDFD9auKSoFgPLh44A5pmU5+vPXnoF6cJFAodfEaK3M16388yQ6y
3wThNv8xLdM52HRxM1otFfpfk5dQzdgA+qqmX4uIKcblmjrl3fH5HnwDh3vZFhpSEVJhHKvVZgNP
i+EXjcefrWGQhWuwTtkQqXTbOK7xA2HP/DewV/R4Epj4VwG4IGwhWw/D8OM/ZPnWf+Ri0mHL8/RL
KDUAhLW3Om2I/mZp2NvTi4856W09C+ceZrz8EXa2eQ2IR95URuRfleTK34+PvLpWlpEBSwCy9jwW
ArGSv3dhUFUj4qJyfMnmRW3CLOxrrEowRUBZmG7e8cFWVyeD0Yp1FXeKYN0td7XcVi1ms5v8+jUH
84q5IEFBAGu8hndbuhuKUXhHmEBis1/Hx12dapYWgTkWFsKH8DTp2d+ThOLJTvam5HUoTPSKh8rt
x9+o7Ij5/fhA6w31nwCduIJI2YEUZy2aeX/mSXVexyMpUvBKLgiaBhN0uGHPODgp55vMKlT5O4Ux
eHwvA0Sl2k3r8kbugNW0znWHophZPhz/RYjn/b2zbElGSmeX+4x4en2kkafgGWsqPJzoTU0U2+se
GbeoMcL0QXnZiJCtgqY/qy1Qscl9TFo4u0BQ3bkN7o//lIOtZtNMAl+GQAG5Fey4v9dGxcLt9VgA
K7EKIAk2+mgvlmHrN+SUytvjY613mkuO6gghHEDMmgd4dbmGaHg5VZ4mL6MJ5uakWlBDqGMhze3S
QwEi2xugdY+PaVmrtWZQThE5HpvN5jitzpIcBBeIVNkLGKLKv6ohE/dUpVz0L8YT9ngG6jmbXCGu
AtJ3CrtznaNkgIyFokUZGLO5/FJknLEdNUY3fPWGJqTFAWKuMl7RJPR1cdL1KI48RZ0E3bUDcmug
3g8KZtRb3kjuuBsH7b4GHV7UDGl2d/Q8UekiwPban9CoaR8C+gEdujgs2hGKWlNtid7dDqDqg/AH
QGxZQ1+JOg2lrYYojvCqbdj+kH5xGcj1qSRE9AhkTE97HEm9vnogD/nA4ivr22QJwxR7yANNqxCO
Kbra2iMOLMAzgr+prEunawtIwxWixV175ci8faVA5rKssqrifuExj8CzLsuEImh5LY0pystHBxwo
JhIdtDgDFWuyvukSTGZW5yd8xnm4FXa7gO9NR9rDi1CNbLY+4tuoGJMmoBcXfDHlg+uBuw9YLipe
KEtYh4UNPxFeDuBDP9NEGlFlL71WuvOG6lpkUUzsgJCcc5QT0F8pysW+dR83cBKNs6orUkDwcwg2
1j8/vm8Pzgohs7Adh6qC4znuOubxOBHNWHn2cw0CEffSvE3K4hL0f5/g2QkcqgCyQevu37IFwisW
gCfXFJSTiDpWp8V06SNJBB0eRCGx4wSSyvu0QQ3EgB7R5WMbXvW5Z1r91fHprq4hbiBhSoophHgk
SXI9XVU7em6srkScAM4NnBLgK6DrUn1WgMTb/X8MxjyZHwNb62QhDU2NREBUPtLjBh9F8wUEWZmG
ari0sh5/oH8fDuihbaOiSvlkPVwYBzXEpTB/rGXoP0eWkm9z2VhPIQjMrzbzatswnaV+zENHEAve
cZ12oVRqd1U8+w/W2A2Y8bh++g3vkQD1yTq8I4uBv/Ovs6NkDbSZDhFxvrWugXXcEzIyfe8hM6YQ
NJNCCIXgBZPzrLSD4Ivr/LP5oZDKV7PgSx9kQPFA2X3BED60M9SDjcGP2stG8XJNhRx2YePlX0QP
n43o8mppCGka9Y9VioeGVk50bxgPFmKS33MNVepiYa2GZ51aUncbgaovIuDDw8CZt2EDURj5pGCQ
IZOCBumoHjq4ENOmG4r6WxGM8t5MHPXFgV9lF8uG4bgS40ttC9DHy/T/qCFPOW0a3Urngccn3RVJ
3zw5/CXm4MFgX7h0zE9tik9ffMbPRnUoa3HUKW8564iscxs5pmZnP9ShS0cnzCE40jp279B3zW4Q
3TXwhppK9c8Lq0nUtGWRwhLzrrsrEkwBMiXF/NDA5MUFynJaJGdMCgV04MIv8rbDjcNgIAFQOl7q
W3oVWUVV6cO9D8VDpip17+dF8WgvSsChCSRxgjf9Re76yXhElZQHIBUR6K7TprQsp74K/OmhG2rv
IiQtPZWoLf4M8wXKCXzb3f3ryV/CdyJUxRtAB2IVzmFLY3t9O1sPYTu4YMeITn4HXQnxGzFKLJuP
j/bJ9BzNNeMQzrsebYjVRu0gpaiwsB5or80XVVo3L6C2PRyQYvMUEYj44vh4h1uUeNG1JdIJNl/Q
WZ37IuOd6rD7ehBoQr4OVTVtJyAO17E72HegwAMk2LLii9O4ir44jZo7jWrHUoDQ3npQjSxIPveO
fnDQizV3rkl5DTsCnTtfbM5ltf7Ibf8zEMkH5V2KruTaq80JIjCFLjPoByuqpn1thN1ZORaYVGsv
vBVBmaHu6UaXPuzSL7bp5yO72pVc4nTkVutqGgFiF0ChH6wGrw4qF2X/PfCt8KrJhPHDTHp5ZwJR
2Jk1DnfHP+nB0IDMyaohui4ds4MT0s+wBhsEIe5Vm3TtU4kdUneKIFkuw3PH8QraRHPmKXcnAqtO
6tMk7VGU+OJHHHxirlnND+D6WarC60gH3Gotpnye7rHgieWFlcI8xKJeJSa4ji/mu8ozLZOKjV4+
M7mmTdNu9ZWHSdMG9LL6HskyV4mXHnh1cZ50GhbYqcCoq0C4uBj0GdzcvPhZljU9IOjvJcK3GxiZ
M8BbkcBVxo62RofjzBUTJKnrIK2nCCoD+hkoNTazkRUvaB0L7PWyfPJ88xoDHum6sIzgJ89XQboQ
K7f1FHvDBTqroCYRwQhcDJ8Cs5wtBHVrewZGI4k0gfIiYI3MdJZmvW+duLSGMXyPwVqqU69sWgQ0
ewRGegSjXSPRl50zWfGN3SLnW6FeAXvnR+QhuHAp/apyTqvJCw2cZP3WycKTAaJcfp20+P0wgYD8
Al3nOozHS34NeO/GjQJ8bhQiB9FTkNqux8lQMlXdmZsWyNWfTaaVoWMiG2HAvPWM6dX2MoiDLiTF
fQECxB2Also2eu9GTAgxOfJDT78j2VGNt1iTtFhIiqL1+f3IY+GXhKBY16TPXW76LspAKs8b8EmV
HZ0b2LoG570DItTbRD7U4PHE94WFCFQXY3wkp95uyAF7yA/2vJl66ZRveIYtaDua3QiJWGg6oRT6
jjJ7lb0aGT4u1A5RlY8xugCqGDS4tEVGdlmXZdO/eY30sW+GN4sbyoVoYihTj3zj1I+2x/fmQYzj
kHIREC9tH/LzdaEVP8/IlM2g9yVqGlASW9QIkG1ovkGtas7/cSz7P4mFy3EzeZPXT0fqVSMFVD+/
hwwE1cQvHeMCzNeA+JGEpHL9z6N5dJVInrnGieFWFxy+ATBlHZXes5kNtYswl0WSIUCG+SLLSNuO
j3bwLDoUZS0KSdxLkurK8s//iN+GqLKzzAn6u7HoQvM1XZRltiN/w/3wEBXMHuu0dtqXfx2UexQo
AGEjKiIHcVTmgSDWqjL20J3HGyMBuNOBTH2GBRlBkPETjMmPj3i4XRzq3ygdgRtxKYyubjLQZkEB
Tiu49xSpb3Q7W4ZEkSKy+64fbuPWpjf5ryMuHXVScNoeBAHrwNgGz0nDVSO1AgfgUZa1eJZBYFyX
biB+HR/qINQgvwcZQ1hKgZ9HcbVjitqvBJIT9j7rI2ef8o5vbZEh0Qf/DsHYMn/3EEz/ohh3uKI0
1fH30FRVaJyt36EB8EjmNL3e93D83Xfa0AhboVM+w7kYk6DEyuz4LD8ZUFPnXTTP+LOoafy9U+U4
WPGgE7HHtTZ/Mu26oYueUiWGAwppJn07Ptzhoi59e6oomrI2/fPVovZG4oigqKBc5JX5IwRNtctr
jH3xAE33UwEsVKNU/cWm+WxQ2p1MklSKjH91GpORsiFSd3I/IQgGyttx3kfEdZ9jZ1C7RBAmI/A4
Jl+kNQdxDRUih/ICx58kFUTK3ysbJw4ISK+39kHg6F/dkMOQaieFYXIwTODzigE7kKKbf5a+NG6O
L/MnYyNdJgnmaNODg1l9VU+Fg62T2dwXueU9ShRCclxT8VanGgKiGAPCczPDgMRLuvyLDbWc+b9i
WBrapDqArlzB7beOJHs7pp6PSuQeLlv0ZIrAwxpEwpf7Iow6+KiuZUsN0NyjP0JbZrWTYEfBZraN
eY+oU/hraL3gBewaBXtzYa5s4r60r0okSx+Pr+zBeVmGpRMkeLXIHtfVcrchTEMDW+wVOPtvTVyX
hFq+6p6tLpA/jo918BXdpf7JmeQB8cjIVzvIyWSZwkXCRNSzo99uAFsAQnGPX0aHY1iIEOYLWF/v
Fo1XeX586OVI/PUVERAF90F5nptvySf/3rzkXr32M7PfUxBRLgzIvL8IAXg9j+5C0Y2dsD47PuIn
CwsSYkEhOsCPDzoCCGh1FqK8/R56HYQoaVdpt4EU2LyPy2NyfLBPVpYyHG+z5IBwxa82j1/n2Nun
drcn+HVe5zFSH3Xdm7+Ar2YEoIM1/qaok1xgDGr9a02V2VGYo2bF5mWBV0cTtwjEGnLCHlRysTa3
5tprx7PZs7oBtgz2gF81TNcLSx+PHUQjUVNX5WyuHukm92ssihu11zFP+AYEsgMafkz6/FSB+k7/
8TtSbbSJQkjoeL2gvqyGy3qBON2sxb5D4QfyRmi/jotDaOsjInn8K643KUOBuqB1SBBCSrWOsuzI
tzDAmaZ9ThPtfoYQjBfo1MEK0NgK7pH6q70vbh3TXB0MHhG4ThYzo6xDsWx1JkWbNDOmO81+9qfK
907BuYVYejtNNVsfvouEpLm4v6VoxpRWJWYfWYViROGgnwKj/enYcafCk85CNverKvPqQ1M3R8lz
qcTQI6I0sn7KAzvGFqczs0vDSjVqcbYJE4koY/BOyElRWz2++uuLnpUgTUAXh8ecbrG32sgxGH3A
3nG2h7QQWVjilalFhjlp9/T4QOZ6YtQGBfBVDdCEFshB+yPIQa3HRr34Vvlyp1D4xhy9tum1FcZT
BO8wQoLuzsGB997XlXhshYHEKMm7vcNSe9pZWGXv4IqKJ1sE2RehvlzdJWTwlgCOYOklryeUWu+I
rp1tK2yrK2+W3Z1PERDNHAA7GMOgnZ3HLTYn+KO1Z7ZZx9veGoH/R2g20fpGzhYJ5xM37YNnVKmn
C4FpLb4e3mXZ5QK6jF9AGJvJj3PP3SAhsEfAGb9IZ/yR4ky6waELeRsCgJfUSOJTGH7l7vjafzY7
CUwNrCHd6MPS/jDbWJ95DgLFaORlGw+7TgRGa2XspFOj5484KHRrN3ZDML3a24Wmt01tp4ZRLsVp
17ewBiZt1HdFO1lnRezIO/ShMdJ0nd7d1Q7UyKZZVJChrWwQE8UZZiRIKw2aTKU2Udjjnd9Fo6rP
JuTh4biUX3Uv/hNU//HYLV+QXII+l6AwvMz178fOSAEnNLDMr3TU1MHpEEwAtpDp2xJYhdtmodCB
J8IRLYWOsMkU6hqetehuCx2d2gV+bmjQWmeJFUS7ik4VqDaU9U4Eur7oraKglqOde4YcVghxfXJg
J8OUQCGjxQ81/mgxbYDqpucvzucqQAIxRYHUEwSAFp3jg0KwZt/A/2tSCgagvmezxb8kKNKXEOl/
JML6XyGI7fCL+3F9VFG5UYwKRIcL2TqIGyAnVwoFrODSAwDdQpcaAQbREYLIHjRb0Qkv+SKjOBwR
AJYAt7BgcjiAq/fGQqkmdFvbv0DPkBtoMxr8vhMvzmwkuCuI02p//EgcDkgmQW+NHhB330HsYLfI
K9tKZZcFkrr32m3sB4QFxA/4LPkX1e7VFfufG52qpPDA4yzdtdXcjNmxK28uy8s5RBFoQ7fQ/JBm
lXwRkpjLBv/zAPByUBgBhgP81qF8sLrKc6StEtzMs8uIUMtHyplOqCG3boUk6xMknhBTinnoXWtb
5Tyzv6fAmvo96eTYZEiKF5T5Y78fOkyL3RYRz+MLvnrml1WgLov5CpEhyeO6Kq6pMU7A9MNLvy1o
vBWlv7DbmoUJDMd1EuF0+u8DgjJEyp3vewg9mKahLWd06C/RShq9t0ZXbrZtijRO9hQ2ehu5gtn5
6rh+8q31UntXJgE1hKbVN4CogFZr0EeXKJMm46WUTdteo5AzfPGxP1lN3imKfPyXmPAgStBVAbq5
Q+mJlyqhtKCKq6JxNKr/VnZLG+Wr6/XgHgKqbsIeBFi2MFXW7+Pk5JipTzF2B7HpE4kk8Q+Yf+0L
csvurovaxxIdou3xL/jZmHSkiISWjXMQm6Q99EHsaaLLpAahgziCOBk5zuVGoZSN5lEsTpxaZ0/H
R/3kEwLZAwJDjkhvev0JeywJVInf5aWH3gz+6G5lpnipD8MX43z2CZce2EJAAFq9LhI5Jc0BUoXk
EseN4MluKjc61+jzOKeDidLmidc0/bfjU/vk0uOWhW9gctty3a4SpiQB+GhXYXJpy96uUNvp+988
0eWPNPWgGx0fbI39IafHRIJgzwGQtqS+ywL8UT79f5yd2W7kRhOln4gA9+WWtVepJbV67xui225z
35I7n36+1AwwLVIQod+AbRg2nMVkMjLixIlzBBrgsTGTBhFqO4E0vtPnyrfStNHN90WOcuphquxy
PBajG49g/F4R4Y+Hdlha7e2mN7uNJG/1+B5UGMimshMoT/Li42waz2IOPzbQjIuLz1Og4k1HwEsf
gWPnrame1TGCz62aGm1OD6hz9YUmozmQjczzVegoEe2KbmqvU0T7b+OuXn0krENODcroIk66AvtV
pdPMCjm5q47v5sEu+uEAk11HkqiZdgMqLZ87JG+Pb7/bV3aS8ahnErfKW14eJDwJauwWE+vqIMaj
HcMQ78Fd4toIwyYBbowbz/jKXso5ALBNqDCMHMqb76+TZDQlrmsiNq9tqukfMdpBSQ+FcezA3/9Y
EnMn/6FlR5vh5Tqxh4rfDJ/t6tmFWu2MGF1Y5nS7IdhZ4+htBIDXNpHQTeHLUAw41GI1VW3bpEkw
odJa8j9/GNXqT4Ao2iPjDtFG42S9g5DAqOg1WGB8BEsQCuaA8LAwca/M4TfZVaSoQ9DZSqP3plUQ
jqHW0IAFNV1TXmysQHlgzb5mVlg+GA7z3T5aLdWxjTuxkTOuAihr8bbYQkLamvuVlg7ugpnuXI0m
dxM/tLSfo13bTyU8re8wTdX926fjtT2EOMA0ImgZPd9FPAswiu7zMnCuKC5liHGVqHEfiJyh/T8s
RCond5DACV3h5TEMm1lTSPxt1J2rIjywQK7sIxRaTu9+IKBBSnLb4m5fDU8FEfLTnELjmhqCS8GY
plzxQ12Ly/PbC61POtcb0vCSBk/XZ0nXQf97bEsbWmvWW8qfspgQ3nCHyEQ9qUX/6N2LwX0gUgDb
24T6xSWH0jb6CPA6rlqCrGOmTymz+ZkBOteg6vG/LAbuQqeHdGxF8cLqJcP7wDKvjV1FVNARQqEn
owgY+kesKE03NvKVIwjYqD7PTEJvX25klHZubdeCQNiMyafSbb3On9APejcIRXTnhdERpAGxJubR
oUpwxMqM6zAbg+NrA05me2ST0QKbiwDNwrdf2SuPRa5MAxIcmnbrsnJBhTeXVmHpbe49TIySwo3u
MQuI6411XjmHkohHDsDIILnzIgEw8wJdG4znbygxSSkhqNYfVXNW/zHsZNraw1fCE2fCABoAMoFr
vFgsRHkXd4whvZHSYReSDmbyYXBHBJBj2Ot4LfX43r5/HwH1ZfJKVrnqO7opymeOUia3Yi5R7Wic
2ep/6kWVzBuTDa89G0OXFkgLE9qrzjh6CJMF1BWjgD/riFUXpGv1vSsVrnOoEuiEH7LI09uNGvKV
lBIMmMSNLYXC7S5DsDlE8YQpUHmLJsQDHVr/KYwRH4RkQrV+5hM9YU42KHs4Gwn+pplS/CoK6vIH
lNPGjfbD+tTKSSKgV43sHbB8EaYhPI0jKtLZrdIG7XNWufPXFrHQ/977TlmF0KJTP9M8WnYa5hid
QhuplVtTpPk/FV7wzm6qm+r328usPw0II7aE+2kgr++cStR9yaBdeqMFl5o7LHpcXBEoEJCtNt7Z
PaEyMOj3gfVDNlDZQ/3lBZfnUw7qawbX0kEKcIfWvPsraqc42XWZ5Di/99HYN25s8/VZs2YYsIhM
C/eqjLF7wTJK+69pafT5Le4P9sZi60NBVOa5WJEqeZ32gzCPmLZMV6QU1XoXzAJXT4R6+o0vcP2+
JMhJG5yvgVJmmRIjiDa6RWYM16Kuys9JoqtfCaD4Kpmt8em9+2cxuiZnODzC5qpZqsBnQjix7K8A
pzMjzX1Xo06QzumXaEhwQXl7tVc20CZRIHDKcZlV0a9UOc2nWWG1qZ6hWnle9a1q1W7av73Oaxto
UuMTRGRZsWyoBTRWLCyghmvsFNrvDNOGr1NdDf/qpF5/3l7qtUeyDOgSjHiQmiw5BAU66IwBQoMz
67h4cEyoxL7ahMFWKbiOymRysKMYOpQY+DLz8dQS4K7txiuuf9ElFlV6xqzOeUDUx3gUyO4f/4fn
AsEAGpL3zRLBwMfTKBDvGa/FhAndTgRQXTF4DKMNAHWp3EO8oEyyEYvgk5It7UVKlzKjh8PO3FwR
NFSwrwvg4WXfRSu8CN1JF/HpDyoM7Qop/a4llKF51YSyRWGF1YPDKIh6sAKk7T4JSyAubgusmv4T
c2q1/+JKSm7jJyg22n9arWqz6NqlwIRfPbwChXZCRBDQ8r0bJwny9PfgBFAOLTfOQO8Px2G7vLq4
kAgEdbs8xEAAedSNnXvlkLsSDwb2MKgyl929UdG6CS/N5to03NDXqChss9lTvjsxSvIoYudbhI5X
zqAcA5WTiOhNrIpaL0D8LqKzerWjCEmLaD5VsYmmhjOX3q5BamQruq8XJKUDXUfxgD71CooQ7RS6
sxnNV60sc2iuiMRfc4N+4ikcK6aXrbZSNgrP9a7SwKSIBdmifcqcxcvrSyWjUrNAqFcDbyxkkb28
Lg6iMdGbRcM+yzYi1Tp8yDIG4NxiwgkBpMVy9C4cGAWJei1nihtfbXPtC7xDo93Ijl/ZSfohqNBI
JiAzy4t19Bn3qKSaqqvqhrO7Vyacjg5Yw+T1daRL/MtC42prFO+VrZQVBuQmCZQRuF5uJW5TfYjx
UHEdA/52EsZYNHsx4IV6F3RiNA9vf3jr5QB3SKKYOyd7pRZdLGdzNrVOna+9WkBOHoNpPGkeAtI+
WlD653cvRh7O3cloGhyDZbIax6KFvTmoVzG0+BOkeoyxDlaJOe5nZoP87PuW43oh7ZC9M6obaD+L
12doao+0e28glVh43dHE7gCf3LDqr2NMarmx2vKwyMvs/2LkTPGvoTKUWklKK8+8wGeqy1PW9Kgi
+56IwvpJrwqUjPxRU6J6I+deL6tDuQeugJTLkOGyyWsCYkn6t34Jg7BtD44tuvlM2hpyjyfI3X1J
EDttNpotyw+Q8AJAx6eHSJfUBFucGryecM+b+umCjafAeZvxcpwvZgVKwNuv8JWFuOPYTQiHshG6
+Bpg4llUUEZ/QY4yDs8A5k3R7qn30SfY+BJe2Ug5+urJl8dqy2fqUPF3kNDuLgypmPPPwGpHBgdG
pRrEN/xNQvNUoTZVfnv7AVckEDSXmGP0GJkgcNJIkjvwF5KL1Y6C1DL+FgEGkUZ9DisnDv/ADOrD
GqL6KFRjj5NB0f6G9zKKXxhI4fHs11FlzN+QR2qbM0qUdfxztKK8yj9AKdIEU2CMtGIIaYTq8e0f
vAwY8vdKMj3IuqvTaVt8VBxB8g6MiC4ldj03rBvxjJ/77CkHKX5691JoUoC5sA7Slsskh8+NwF4O
wUWZmvyCVYJqn/AB83AXySbP2khB1u+fZjR1CigPNeyqKd11OKK2A6ybhnmEZh+3rfmtEB12VTiK
FfmxbBO92Lhglq0KSWMgfePrhUnLGVi8fExpMLezeueS47nR+rOnY2Xdp/nZdovuKuaoOoAaxxso
p8eR+rstLlcF8yEdeY6QS7J5FjoaJpu5cyltG/9fH/Q2T0+MeqtZjEMTZgUQYhpFqR7QqHfnL1OC
W86nNmSeYCMbW1FUnhtixFo6xAi/rPoYSUpaUQzjcMECYHQeI+ZVMgZrs2rAASnvSRh3mEDW+acQ
MfHG3jO1lfcXnJSLxMZZqtbGb0BzkXHUW664f4ykj2cf5wVAn6OizBgxdin1yy+kilXl8wh1Stg4
P4yT+lCEKM1863GeMR+qJEAIFVltz8zvaq/Xf4gQP40njSZkucFhXu0+p4z6FKY4d+B6uCAVY6OO
1I9YxCGD2e4CpE+7f+mciXnfcFljvd5ZWs3EVN6UR3qimXFfNEkfhhuHbx1bUcxi3wECPNRKll8y
7EUtdI08vFo6bhPP8/bTCcOYWd8IGa8sJEV25OQfsPCKwJd3jPzalRpeUUbBPbyyKku5OS2X1v69
AYNhTUTH0cWUNjnLJlw0K4WJx6Z3wXGVjqrXNvrH0ary1DeVWt2I3OtAyHkFtgHPpI5YoZlDk44z
WZl6EUyLPGGPUkZXh1JUPU7McgQbe7heDekUVpFT2lxTK9BL0wMrh3h7SVpkEJ+yOGiV77aDPODj
GCjttDUA+8p6MneiKkMFUxJRF9eSMlKy4NtxYXwusdGjhnqf/THbbrKQZBdtQE359svT1sGQjJea
DC0mBt9XTZ4ZV5K01bzqEjcq5h4+n6c3HNsSHuLHEDPoyPQDxNkZ4Eu7rO0af9bVNvmJTrRUILfc
CcMS3Ko7mqBYI7mYRGijGTWXAMQ2tU/kuUCxmFFm2S+95v/07kSMfAgAmPY+7N3VbVUU/ZT3aZ1d
mlZhIQYsZ3FAs1jLzhWFYe1zfRXGxomXr+FlKJd4ITP1CCJAnVhiNm1jOr2Fje6lK/E3yfeGOc3e
J4x2LViUejBMH4RhT8431ZqK/DPW0Wk8bPyE9UnhSFJC8BNILVZfd5W3o4osTXfJghnZcTdFw8yP
IxW36XAyR2fj8nrlielsQgmWqLfLq3t5MOlrakrdOOMF3+b02FcqRlD64J3xALDutTY+q1l65xDF
3tkv9miTMF0P4Yf4TUm4QFyiqm0tMw66SxkK/ND1LM+0w0TzYtj4DuQDvHilXHngikhOyC8epaSX
D9glrphGBSNKDwGjx2Iya2SsqSym/2EdECSW4dyAGCy+cKhNWD3ibXBR8Fzsd8zOJjQIMLk4v/1d
r/IquV2S0QMFj21bTigODJZkSd+NFywm7JPRNO4/UxPaX2u8SD6Ksmk24vJ6/9hAOgSAYjKQLBNq
Q53h17aauDDmpX/XMmfudr22DQ6szj3nQI60y5Vgfix70n2megGOnuKSNMKofIZVtMekTp1m348M
Yrz3K5OnzmJCECyTDvjybQ3c1OlQR+KCpSV2KqNlZc4VXZdu3jNIvZmkrGKxTFIYI0HPCkSdl/fy
ECJZEwQNnOgLcvghIw8opPgujU7L15ui/JingbQ47WA3v/856ejIwSdSI8S0F6cSfVQXQmKQX9xx
qDs88zo3OsJq0L8AWmdbbVbNWH1sNPklwZY8HHbB8iWa2RQpsESzS642kVr7FTP4WX2cyEl761Lg
7u19jmA0FD+dAaWudlfmoZNmdPSa0u73aWOXDgaFzL5UzLA3diAusRcM4UbQW39DSG7T4COHlW2H
ZWMNKRH8hFQjv6AAVoAa4sccnamYhP4fM1Jw8oRuBtVGovrKoqxlc96kIhRiGC/PgB6Rl6cu6TZb
NIQ7E0n1T7Rdxhj3qxLnCbvI+2YjKL2yJrW+VEF8Fm9bIntDX+EnYLl4neIuqtp7p08dph0UfH0Q
4c9skzvVEmY3bw3AvPI1c33zNTND7aHjs3hYOgXphIxsfVGMOvrp0g6/S7I2/4ippfPemwTZKwhw
6E0CPwMr6i/3tefQt+aYi8vALDCeL+6QadiWUZrk5XtxGk0HGiJHtei2rC8tZnFQgLNLZsHxavjd
VomHMb06bUyErl8aZ4TTJhkEEgVePBB+Mc7AMIJ3wWk+fTLqznuQZMOjXtrGLe2Nzf7lOsSzGIOK
kiDBBbY8mSIKuqCudPei6nP2y+6wqN+NM1SGjQppfSgMficRglWIusuuhFkOojcn07sYeRX9zB1j
urPwP4tOXozXzuHte/KVh5I683KWjQbwWhnTqGLLww/xUil1cnNqM/oJuTHbuB3XjwQBnKkeTh8M
jNVt3EdJnYAi2hcsQVJLKk8EPS1FiFx4VIi2f3c4p8LkWSSCA8i8zJpC3axGbW6cS4HktXnnMDUb
FXvFCtr+XJTxaBUbAWRVXcs3hgMyGkj8lTL75ceFlUtEtZnYZzgX8Q5tQfupH9ru54B5uy8VUE+i
kaHEs8rvrRaOGx/canvl8vxJOgUhbqV0gzJfxITpbJ/TzA2OdaNlua96jbv3SiP/9PaBeW0tSTbB
/YGyaaX0JmwsjdKqdc4a7rTI1/ZUZsy9l4dZKeON55Lh70VSyjskF4AXAmYEn3GxrXMU9q3OCNA5
1HHnqfPaUo+gkpV6Doeqw+4zVPrIVyzup6OVdtq8cRe9sj6iT9x/kjZEbS8/nr9Q0myyBTOvQj9X
0Th9BY9itvzCPquUPpNGRnQIXauvvxgA/aLF/iWbsw18cLXdxGyyBNhESJiaK3zYSXHFoXodz3ql
pcFRWDjeX6fUQj/MN6s+GL68/XpXUfWZe8JW03iSUJH89389ssML7Wwr7E+JHc6PgZmG5y40iz2Y
bgcq6PQbWNwq5YOGyDUP7QxUHZ724gZMixZnnyHuTlYfBaeOrIBcr6oOIcMbOyaHNQz9qvHw9kNq
rzwlL5WDRUqLVsryYMUuXkxJYLenzNJ+ObM2GHh0N08pZMgrzjXaMW5d50Os2V9VrS2fUOLoL1rL
DZMWTWHue1utT3Ry/xiJJr47aTgd3/6Bq4OHXgUkKZQiJcl1RTaCmFCnkx43pzEoHCTqIsJK6odJ
0VX6Tuny3hD7YdDU7puVKfa8dyZ1MLeO3ms/gpF5E0l/aCCrfmeo1PzGQhGnecTve5zMu06HzaUb
Y3AwWsPdmWPtfC1z09h4Paszz9MzZ4LGD7M7kq/x8gx6OJUVXp41p1zBAmNMzP4Y68M/4TyXGxnu
K6fv+dmIZGDvqz4kPi5wb61GnEo4J5jL6/MJj1vns4ZltHGu3NF1DrRJauf89vtdnT+5rTA7GcxH
k3hVbYexDgcKS5nLnIWamSGvCo70iCvr5A60X1BCr/xw4M1sCa2vtpaFPfQBGYCDBLNi2/Qu5oNe
lSQXPMBQZdIapEiJI7ZxriNV3Ug5n4veF/Gb8WnaGjyn7Cyv+BVu62a1EmIG7GlZuGujnGE4VF9O
gxb9WzPA7cdeox4wOq78Yk7uMsv7xxPFD1xF81uv9Yo/MSy7cVUvx/MQRpNzGgAq0mUAebLF6TKH
oa9xwEgecYeyx19IFTYtHLQBllfow0zDNxg3ddzILkAiDTdp3EUI1UyOmjQ3XB1Qad/h7xBYn6LB
Fl/ePhjrX0fax5eP5h10PKr8xZWDcUeHpFWkPtjBpDDW0Ws7DK34SzRbPwKvTPpdM7g5/rXmAP9X
lFp1bcwpfwCArr53DUIPGwjj6ieRinLSkDIhUXkl0W5rho+5G927IdBqT+z7GicIdx9Ju6F473Wj
WTFc0IkpOld1H2TBPb4YYWr7WiCq5iHQ9T5zweaMeFCP6giuq24EjGU8l6MUUnWWnQM44K0uaoEI
qWmUhI30QxDo2BN/rTQNdtxZaRXF2zsYCMX9QVEFigJ+3vaxl+ymtC3+6OboGV8xRZuG+yiMpva/
AL1T45hB0sLbvMRwyIx3IJBOc0/LAk2AjcO4yL753UzTSL46WCqhYEn1aLS6MmegjTtk5iLtZGmi
tk4oJGUbx2rx2bOOJwfqpbmEnPlcEj1JXFpc0pTmrsrdLPObruh2VaWEvxwnajdexuLaeF7LIbpZ
dBilgu3iBOcD0RuZ+xZpIGuo7qrJzbG7tjtUID64tCvGe8cagyTaTUadqd/n3sX6diOuv/K8NtQ7
Hhf2J8qki28816oYhYy8vsM7KLr33BI3TrwmhSw9nG5LaHK1Gu/OgxrnMeNJ+r88fWgSYE7URP2d
HXZBkOwEjoXexTaVrrTRAMzrYCMvXS+ILAjZEnxTqaa1rBCdwu2aAjeyOzH0+j/6jEvuITK0/Idw
RKC/dy9hCjgEPPzsGHHDR+HlbWzNXuRUtlffgUf2od8Bw/xmpi7+lTIgvsUiWz8ZdQUJrUqXH3R/
efUnlh7MlTC0GyC18VQms/oFY9b2CZ0P/evbofaVpSRfkjFEGH1r/ECvRBw1Zmfc+j4OPnuV60Ka
DMLs3p4HbaNoev7A/roJGaVHFEEOsspO4XpmCZZ+OSVNO9+CScO8zsdaJjE1X3hW3P1oikjVv1DX
WO2H2LXr+ltf4XIy+CkkjRRTriRv3RvOjhjv7kpCyfhlcHItEwjPtENt+ziHFOa3kg0Vxrm3u6Yq
jgxl0Z3epWE5lNa+cPBGxuCqm3vtkriKkb+T0sUTQgZ6lo6hc7c2WQjaJnLMQTVvJqlFvLPSFnZt
qAmcbxtYNO1G5Fy/PSp7Odot9arZ3cUXztBWOttjP9/c1OoqZDq9/jtAMd4taR2GWwMdr61GuSs7
TozsrjRT3FFDw1Ltp5uWtxoXQ1h3/6DMgxoHFb7YgiMXaII8LIwyPecmtH9gO7384mwnKjyZ9d66
WU1/pRZ2cMYc/6qbtvKTsOw+5IMe34zUxg9dTbewjEVu+rw6GvnSBwk0YZW0mYlXd5jdjxxVYQY+
jV9GhmvV+WTgDq36IeSojQizugUhmZMPQ5aTgCGf/svnHXvk4npGSm91ok/fx9lCNYr5qi362Csv
ERW3Z7UoeViXRwaPSkRDwqm9lXZrf+GWEj+MxABAEAnU8I3z+XzFLL54tpKSgnyELt4SLaRt4LlV
nLU3Vc9UprvLvhwPaK4EzUWFM4WFvGkU1klzApP2it7m7TEXudPmu0KJMZfcvzfakelyWXgodCGf
v8wA7N6yA8p69VZ4ddrvhIcXHZbQReFHSZVtlDfrnTZxKONbIeRhWbZ8oWXquPhaz9MNFRHpnqG5
8GXbIcufSoT0uo2tXq8GiQ39X8bp+WMlfTpYEYgzXq63vtIyRDMye8Lcve26ox4kIENvb+SiZHyO
cw78XHpwxPFV79sZLH2qo5g4Z6GclOPHbeyi0vUOdogEeUDQ/TiLUv/37VVfeUbcISVhht6pbLy/
/EQG7t+0iVXtNnqp8Qe+f1j6dlc5T0E3UjK+fzEogQgBOhSJK04aY4ABkTdUmZhT1K/4t1v5jm5d
c2UuNd2yPH3lyWQDHyMs5AmgYizSi7BCqyOvUMif+8TkNBo1A2yW1yBdJJQtvcF1pOHzp61E1k0n
ZJVvz7hv1Ho62ncaoLO1G+1Ibe77yQ7tDVjr/0aTF9//81ALzUyQDJkdyp/yF5BWhjMOAF6p3TGk
XBm/paCL9aSauWvNFEZZSHULRSx38JON+sr448amqxx48mL6WcyDa0Z+546zFvmJa4nuAMmMFrNv
RBMs4t2I8K7zkyZFPHylZdaY36i1XdcPojAzkJVGFKq92BUa6LE/ztE4sGjaTenvJDEcGzv1HsDz
ey4wmLh6lkiaHwA8Nrb2WS7o3Jxwjp67zHfDvhfurtXMcCr9qnKcCS/6foAb54uGiV7FB2NzuouV
uhxKv417UlO/dqNJpIc6SWt7OpBlqW1wTo0si1EU0ho8/vZuFzCgsptGBj9wI59Vs+r8Sh8yhSJ8
qpPxE/22XM18JZiaejjrjYhF5ONEPkb3GVSdCO1yDoip7qf8uZ6pg9BIPsZV2Jr/JhgfjZGPdBJj
JR+GDNwWF19OtaX7CcgDFmAKAtBRvB+g5nRMW5MlBtnOGzBDy/dlZCXTL4ALECeEGvV8nHaR5dCd
vQjFrYfPsZ3rdb5jQLYv3X09d3g+XZrGnYLgwqGil7KHdp5bxWHoCnSmj7BW4+ijGSI0XlzzUQ+T
J7seVe8u19yud+6zGnNXY2fAcB70nW5htY5he42j8mejbUocvyutxJcvoF3cfRkNT0w/YrWBgr5z
khb/JqCUWsUrHDlkpC1xJ+GIaceUTCFXvxTIjpmoYI8xejuHxE3n+WvuUiCNOzvKHG04zOYYFvFx
shUl+68tgmlQ964YmupuVmen1HeBNend0Umx7/wTFIlaIBfMljzWnjciVl6lNt2ps+m0ZfAZD6rc
3KNONlm/JDCUPuJzWtD38TwFeepdaTiRq3IuOgQD9nqrIV0RtBF2J37hRXZZcuZDBbPjQ+iEhil8
zwGLDI9RjBOls6e1k8XDzmWS1za+vzP0SfILyY8t1YN09PhefrWFoiZTnAlx17q9B/RTx9YjIBky
N6KytrDvJQsbLE5Sz2TfDYzfY1L45WpO5KiUBXFy36nxGKV3VTGhxpSpSVsdMFlGHOPAvGTnDH4c
kzZdwoZCbLqhEj1gJjIhm9w/1ANSEvpB2O2o6P6cGFXU7WxrTO18F5dpXG71rJf5IQgCAAJauLQH
4AcsEXto4LkDE6++BYxwB+eqjOP0PBeqkd0yNdVO1ORluXHpruI2s80oR/M1w+YEYVhkiIMeVhld
NHFn4xUW78JUhABQTSy2kt/1QlDagJ/JQ8mUVsDsMDs5wNwc3+M+ag67yppC/WR1IdPwbx+05S5K
GJZuoUQnUARZMSv1TglQPPOUD72e1jgCK20VDM7OkZ28bBdaYhI/9SiVFmpvL7wc4nueH6VnLulz
dFNWlZMmeYKT6vUfGF3Ssu/0e4zsY9XnBrlTUefG8JP43rSW30W1Y2Uo87i5q+/rPkGc7cp/zNfo
14k3WdWuKM3COdZGnAat3+WZYhxxjo6HbqdlqPki3pm3dvIbinfjzgdlGmPV+OZldhPX79xPIFM5
S4TWj4TSVkylTBQxTZMquuWVpv5x9Mb7Hgl1eKjiPFF9PccNeKNNv/p6WVKqQYM6ShexVT1hBdA9
XSMIrhawuv55jJrol5WZXGBuEKFCGKVuO/tZoKkIF2ZMm15RjncfGuxl1XM0aeMPq7CFdcpsYUzI
zgDe+kNuJv+9/cJXeBxjSFLVQVIXbR0C+Msgw7WIlGs5iw+ZG0XZf9z4Qhf7Vi+r+K4CzdYDLLQw
iiTGz7GefMgar1Y20qHnSPYiG6KhAyBH5gXBj0Jvkb8yYw5zLG2se7Qbizz9Z3JmvDduvdVU3gOy
hp6hHLq6bvvsSl2dD5c+VfF22OmoX5b9vhzGLAz9Kqxz66FEKiURd5AxYjU9Z4g4zMl/CV6Cfbuf
05gWnZ+XnTI/DWUrqp54WgrhnJjZ05zHdhDB2D9WoReO08nrlDDrdiLln7+Ngw2Y8t2x0G/bGvNZ
Vg3QAqB0wLwnerzy/FZvxo1RV+JUxFiWidlq74USq/fSgP2S4gx56MDUN+pqW77av3ddrkrBwKgz
2fx68q2f0qhq8qo+zaYAIxFjda3yaeZL1eyDnc7ZwxxFJA1zUDTX2Y2SR2CH6UZlLPxpQE+5pgX6
SW/DPy332NXMIWRFRtF81r2oOIVm7HytybUPKKfV3zJUci56r8b/ho2ZnJw2zndeFnW/ddgRpV+O
4fiUDHV5mUO1/WKRoBwbyF6nDtuUR03Liv8yGglkKe04fITv7X1AH9S7y2JagcdATcXXccas0C6t
8AcGi9xuQ+CaO4AC61DSt3b8HLfgi9oZ/WNWB8ohyJx2h52RdVCZ3Cp2MefqEMC0+9fqm+SjMQft
fTB14y0LnE90+sd/HaN1NigML8sb2WmC70KBw8un67a6LdV0GKvSE819UebKOPl6Xw/xuFPryo4/
N1o66v+8/bm/XJDuPQGeswZiKwvUFWfBS+yqce0m/FBVI+qufqUZwviltMwBf8td2htb7aFlfMFn
CX16xmhg7cl5C3nT/VXodFlRqOPYTB+CJuni75ZTB4n7I1ecMRKfFD1PzWNtUXg5H2szAaGI/SYu
OZMOg+QOclF6X5jjB6VPvSC6IjXdNMMO86KxifcMl0Gjx6cNVLrudhktHKe8Q93bEumjo0xDgm7s
29v38mme35e0TpO0dqQjV1Qa221pAgu3vg8UQ0dWCgVP7XNsdBP5c6Q4TWsfPSybjccRP5+yPYdU
H/Pvt3/DMjdgzs2DtoRKML8CWpZMUv7a0TgrkAuYc3Er42Jwfhi1Y17aDIjoDr3qujoU4MVPby+5
zHvkkoC2VMfMg9FLW1wSfdrNEDFiZJfRlTSaHaVbZxc7t8NU4vHtpdZPRxYHqgCOgUDninuBGgej
TrFR3/JajUjjQWsviGU44iCqUr/miIRsdRXWTwdTmsFhCWe8kvJMBRdF3YPFeWEgch87bb3edW0t
/n370ZbEXqkgBGuBUXTYZyiULXslo6ZWUdyqzQ0tgFw9N0y6DVfmI2m3TUzHfjMHZj19L86GRwA/
RGi1Ug3RtiQ0K3u0Pbv+WAse5IhncbDx45ZXkMzbwa/5eVLAZpWuhHhHZG6utre61GvvgJ6H+zD2
wATmaHXlea6GmBipDpG78UktIxKAAqeKEwaoLUl+iwBBfZsKDKPG2xw5Gq4hHgjIXGr9qTdLkN63
X8ESO4cFh2gyJsjYIdGXXQJlUU6CSIsKjenAE+VHE814ZfRbm6a5hiZr1dSZr4eAHd4Ojq+V1Xt+
cmx2O8OA5PxeJI2TLgmc9Ab5PesxW9ecUqSJMLSsXaYATR+d0z7BCix19WH0qaKBSzY2YLnbEj+X
OiqwLakPGfF8GTyyAR5iZpGpF7VoaWJ3c+y5wjfd2PXyXTC5iI7v397zV5aUSifMifE5r4mxg1FD
46jQ9Q6tqbOjHd7GDI/v0gR4oieGjEw2byTfy9dMMoUMjoxYzyDssiCcp7bA3dZLb4bRq+2x191p
8O2UBsUOQ4Fw2qluY+V301Ak2j7Rm9He6Y4Sv0/8RxbCXLa0l6EpcQsuoyb2JQD12RSgLFCHyWMP
Xzd6xNNPbT1813jqYeOxl7GThI6oCduBD5jG0KozxEBOHDp5fdIZZzw5VfFlrmbnA4P+wXEuIvP8
9otd8CqkjimkUkSHIIBALF3x0NyJoacZUt7JEsPXBlOxP3jAAExmhRf7OsHrd5xpaIyVg32XjKJy
fcwL4m8BDtq2PwL3XbwMJrjvTVp+qvR8jvd2a+TG8e3f+fI08DNlm4EfSslO4F0Xf2k2xkGs6yfF
gbd1HDA7/JIqnrjLSULiveakxtOcR9nDFLkmPbzI3vgBL9+LnNzmtciGGacAkH5Z3tjRWDbgfPOZ
kXpl8lOtDIwHVajTCInNnHEX9lVbxPGW++HLmC7XhejMDB5fHqn+6mNvQsaQgybQz47TKd/U3PDu
GdgARjODutyDM166uikP79ptSZw0objSMqeoI8+Ut+1f6YnetsJGFMo5G5Fjn72oFH9wKxYfDLeh
t5XU5eSrlc2pdOg3+ZOa6lt+zKvHliYZJLk0C2HP0ZF9+QssZZhGEVfe2YkT4zDC/+93zHAE2Btk
CHzYTvrZtYtkK9N9GefQY0FABBqUlN9CNo122stl22QOM7MwlEvcd5pDWMHyRlfq+tRjeXhBn8v9
qiGFpPlRNUUf24j7NAKP++7Ouv5x7KviNzPIHfCdU15xWXQ/vf1eloeQn4dMAjRaRkEhZy/ZyvDo
y7HvrfCqz437ZHul/T2plUShUeShqqjWg/e+Ljw7Iqc8JJERDgVEiiVcanX2hKKbmV6FadGIKPq2
8dOsbX4Ped5sIVcLt5j/txrBCEADeHYlOqLkGlIFlpFeq1i1Rw55X6Ob0FXzkxJ54znpU1CrwBvT
Q+DVYeZrogselNTQ6l1kF8XWx7eIOhL8gXtAtgH3jXRv2U/ue81QirZL723mdvrPVu/ZZ0Lg1J4H
fKUyGDkDiERaQGv06drzgyDYOZ/ffunLT4FjKOWr4N4gR0qmsbjuTcgOfejF4zlqjUxPjgEU6694
jBo00BwM4epbhd5NG2OtyXW6kWvIL/3/4wsUS6xJ1QeQCAkJkrz+8oNoQL/KvgrGc5qKptnlKY0Z
TEyjaOPLW6wjj5fkQZDWkd2BqS0iTup0ZYeT9nxXmhPWZ8ZIbzJ1C3pjb2/mah0qBITSkWNBxBtN
48UHbucILc6Mnd11NM7ce7cYEcD0OfgIQ+7fXmoRS4ACqNPlnpE6gMUul3JmvbQi3R7u5hZdE3/4
P5x92ZLcOrbdr3Scd7bBARxu3NMR5phTVWaVapJeGJKqBBIgQQIExzf/mz/MK9Vt+6rUIfn44SiO
VAMzmSCw99praLzhlZYlXWIMtf6ioTZs27BhYgyJlwmy2M88Q4ilLcjbhu4cumvgf3Bb2E+ESTi0
VbdfsVqb38nq3y1LQB3ud3sRII6Y6f5U8zMoUmo3WKvLNnUU2YBgXmwmUQwmLi8j6CXazSIBp4Qt
nvuNid/5CLzbCnF5FNW48pWYd3VKeAc3Lg1mIxzucZe2W5DQ16Be3oF6YJuHknoaQQ0WxJ7ICvr1
Z/oOO8BV4dqFOgCfKxbRT9hBZOo+MII4l9XYSLOKwUZinc6jemIurO0QvWuVSAPxadftrjGt1XkN
oQP93Sr++d5DyQq9FQW5GSvz/b6E8qR0rhzyi2k655r9FrIwmwKtJrBetwGD0MYTdeawaBqLX9+B
dw/Q9Q4EEahLYNUBuvhpSwSG3dYCXKELszoypZgFMOyD4/A7Of6/eYuAKq4MyCtr9qdetgdUO2B4
HV1wIncP+BYIGpvFN1MMMKnPdOlFUNXSOvhLmsOrvyJoCthqr7ZzqH/eb0Qavl6b283hZYJGgcQi
kv1xQMxeVXidC3OA3urt3+xJ7zaKf14SiDlALbxPPE4/7rGmGpfKFlF42UbLdmNWV8LeB8af87ns
/N8NNX66sehmAFxcJeZXJtb7BgNf7CZrHto7zLqlvtWioVaXs20xEpnKzVSrO6JbV82FUEIhnfbX
6+enJwht5JXhcg2D+zc0yRl3X81wM7y4zB0KC84qVdK68BTeBGbrackkHXOjvAzSyfLL/8e1MfOF
MwEe45+U9XKgowW3D1zbtpe9Z0vvNYL9HapB8hJIL3hqUNAXZBPrb9i872QS+GwRSQRI7DoBvlK0
fmoj1Uh7tEnefdMyfaBjHYLcM7sBsDHqJkHn0hzaumpvFEccCY/8Q7tt1e3ahYAIOYHM0dLgRgRM
L795nt8vh++vDDokcLkxuMCr/HHx+Rz2QEPf0XvmlWtOBP3SEEZuDDR5Z8Q0WXGDkVL9m0XwfvPG
RdFuAhokQE3ITxYR3Okn5IC49J4HqnpkM0LCMa41+xq53ulautFvZCrejymE11oecBxm/ahj0Uz9
1EU1w7xAH8r4o1ObAQHBZsJpem4tGq1nNAVj+ZUqS9Y7jnAWP+3q3sCRgGOZWknNF6/JSjhL2JnS
C3Lq5hKIQBrpZWSFH2k6FBitanhQUGIJy4+lPUuS100ZbjFvF3vNPDJh/IHicKyMiZ2hAmaITDib
JbBB9bsd4u0rsqdzA38wyP+JOfS8hhB4BkVt/bCVZTCdEOMnD2MIjnEeQk/jxm3UTbKOfVZO9Wmp
VMV5NoIZAjF/VdVdNrZ+1Ixpb/N6fPv1g/SO+gimDKyrcRTgYPnO6nzvLzYwHSimezg7zzX9rCHN
iEN7fDAoRkdPH0Zl3WFhsdRX0z3Mav9SG3S9+rUavbZqmDUi7erd2S8nirsNvzYWIwierync7DYV
g8VTWw8DlQF0dBad+/2v3/SP2zRm+UAerjAnKHM4djF1+/FJmezBrSPfHV9sVoWp4Dx43Uru7ivW
yd8d8O+vBRs1FFUA3K7oF7iI755K3kdLZymbvm7OXK5PHUcZ7oIoFWr/xd3WyPzO4erHTgcDdTwi
1ynWVf4DSfX7xndWUDSU3Rq8RmyNCujHygx8lM6Ll9kzb3XQBXFf9uaj6TY365bB/Obm/rgjIKPs
ujuCSXtly+AhfQ+vgEjbtggKqN/KASLuvQmp6PMRFI7h6zLCUe2htNpgev71J/r+ojCnuTKB6LWG
wmJ+T2JtZF2GtpmqLxLRsnUqZmWw6Sm3pwUfeSeTcbXav+Zl/51yDcEnCla4X/wbe5ytD2AIyen2
BlJui0vwXg+5wDxdZr9+d+8/Upw6Vzrp1Q8C/CNUGT+u14YjbdHUzHlTAn4T2wZGyJ1jQ8edgPip
ls/YcAMEwcO4qT0T+NR5twv63fnl16/i/UoGJwBjLoydwIHBm37fvQagQDcAuKpv7sjL8RxJJWTu
WAF3L9p20UP/xcuhqLnqBSIw20Feeg9X+Og0AsSrChbXRCGvwBphX7UjIF/tzbYMvyOB/vTucF/R
S8I/HXA3Ps1399hy7XVS/gZ1IQITPGRcrRWX59mdZ9gtSHfY8r/49lAOfx/9fqf3/NRTAlkNtBgs
zeJgDRvvAPZaRR+o5VcwIB+j8a8pg666mSvXBq45V5XAz6ZYBsbE64b6qIp9wpGc1IJEEp4Mpros
iVjQ/+79/dhdfL8eaGAA29GkY/2+X7MY4fl8LkkJ3WoUTPLoC6eNnlbszfrjr++k89OlUAXADAiS
QtSD2PiuX/8vGCccHHiASHkLVVUliAXKBAOXFZVPtTLxsrQ4gOhNjZXGl9stGusA82IT8AO4sMiN
zbTyx3HNISrmRp8UMuaiOauWpsK9goVT7z6Bx9t6Jp4xIQpYSqkZlR/3PoIYM42RqBzjrZ/mZUHy
62o3LjIgyo37KbBepoouChby6ddv+cfSGzf32jNjmoEOLgDO8t7qb0DakKncEe+4jmxJmgLumyTA
RBBqFavNEEwE9/CR0tW/BSdxMOdm4Q4okr9+Fe83XbwKjJ8B6gJlxQb1HluePevq0ST7OvZKtrgm
turBr8EMHoD795mn+kjYCTJKu63/Ta377gZcK03gTBAUIf0GdeD7vQgz9wEJrhsByditV/nV28Kg
+RBigEc/1qFZza3TTmETJTZHJfnJ8/rV/afZw3/7uvwHe+su/4TOhn/8J/7+tetXXcOs4t1f/7HL
7rP/vP7E//mOH7//H88wRu3fXuvP77/rhx/Cr/3XZdPP5vMPf8mkqc16N77p9f5tgGnh9wvgBV6/
8//1i397+/5bHtb+7c8/vnajNNffxupO/vGvL+1f//zD/S+f/vW3/+tLt59b/NR//8aq//k/5Ntg
8Oe7n3r7PJg//wi8vwNPgP8B3CjQk8F9/Y+/zfj+P//wyd+vwnl8EVNAzFYj1PSy06bCNcO/X606
4E4NAgyW0jWEeejG65ec6O/XlYWZBXA7IGHU/+N/v/cfPpz/+2H9TY7tBTQLM/z5B0I3flwzmC5f
2QTQt6Npg9kcpH0/bhNT2V7T98oyCyw3ShVvLhojs70Lcnvc1wqcNrwOxLxOsOoMqiF2QK5AQ+f0
eUhL0L1tVOq9JcxHr+WvwwQ6DJqL+kinwEoXzE9AyKZJ2WGc5dbdqYE7c+qs1pDaJhiOi9XGTlUV
Ar/0RoG7dKzL4eM20RKuqpuH7qHXqfYxDB0nWiUW9escG96jDvUbopjLwvWrKJ3h1p9BILyeth7D
cKuyjnIRVjo3vYw3rTBAVu1xIVsLORr+7/sfkzFdYjsKDVCv7COYMonoxnBv+2t/LGXa1KsDkYEa
MXMvlzYDXDOfWMWW0xTJDLd03tvIsldIwPacIwMmpmK3ZhcCTwJjtethnGA3urD6yyhFUFTCBVM/
IE2CHtBkq1ma2I3UFw12/Y6uHaIkcECBYlZGZ5xXVeIqHeUNoOnz939bdIVPgrGbLZxAESTihrjT
IVK2OKGIPPBuUsjDFo8dgoeXqbZyfynzSDbeGc4ypQ8gj8XNVvpZqy2V9KvVX6oFFHcUUGE6L9is
SzSLBRyQLi5SdQ+ggk7nzrGtoi2hGTe58EibV+VCky1qYuV33s00Th9lwMQhaMBHhMUemSiCamec
Ib1/44UTPXCMcYCLI1IBhLzzZOUNHA32XW8eHd5vKQ03qJpF9WJXmp+Nms0ejIiPHVT5hR5tiBqE
w2DhQi4tLnZEWAf6sc66wdBOC/IIMYANQHAIYipEdSKsKhCYI26hrUhbOZS3hO9Q+G5nyH/nIx6C
I7gF29n4K8U7MDyVo/kQlTW/bP0NMMbqbPganP3ouerVCgFoOGUYUzfHJRjvqJlfNWz19ohdz+i8
VscNyhfCfJjmUPvMmPnYgxGDOWaTC/T/IM+uTrziLD21Yi+kdvKwDJcCYSt7qwZzpZ17FU/uuGMh
9ATiW1QN5Li6NCvh5ZpoI8cT2O+pCap2tyx2PJVSpw2vcqlUvDF1128iJb21fh4dfbs4Rj9GupF5
N4pdN+OIXeWYwlH3JhCd92h7Zw+BpXDjbrwCbqY07pV1o7YOFhUTiVI4IezM4MuDBbuLGJ7VTgph
fZCFerx3aEN33IRX04g+hrZgOJZCsnjb3Lsw1LmktZPL0D36npwTIsmtjWYn4zbt0cHSdtcIOcUS
Tn8u93gSQOyStQ7rTgSYz9gO7a3wyRsstZqc0PFBAGQCvNCmKHbvEZX4MgpToOQ9MEyLU98Zedyv
jCaYfmTRYO2onJ+ssjR3Cxl3Dqc8nbr20Z6g2PMtJwM5wD/CQAvsinlNA68OD1Gk9l4pFbDIWWbe
Jm4RASmzvg6KIdTwrvNfGhhFIE5FiVQOYttvcKDtBMfcriUHudgC1goXGFjeL9XKD6ts+jRcA8QD
juWNLLdUgdpz0D5ByPEwhvG2Bl/MaDuQCZVljOrSShgJm5zKlZ/Ab711KXgJ8GHzYBaZOaJyUso2
7/qktxcXoSAXtHJxjZzN3UBLOI/09EyHZk79gbKsnhq/KAXB06Fu3ZGOcat7nrl+9wLi0l3JlZ2O
ZVaBXn7+/kdI4NPdLCdtirHrl3zwW8Rm1Dgq+2WHQJAbEIqmeHVZk3doobBv3aJcAQndF0HMpsFL
Hb85KjgNPlotyQirm5e1dJ6qad6LafMf+naTMe+7wzCP6xkRqG8RkUkpS6y4uY0bhv6btm4JV5wx
GSqhr0D0rptKG5Qi6xRRgRcMQNzR5gbV+SnQ8COmymFQ8fk30jpDq1EdQPs6bMp0x82ViViiOxCq
nbx7KtksTp3DP4yr3nINNgHrvXWH+vMztCUDtjr7mxhBWnOGWzab4UwCq9gcfh9ZoHc5HXmTc5P5
oHbdKgF6k2DuQz+X4jg7HuR9tTityjyiEhsvIIy/NcDWdjaTMXbPL60O06v3TkKmaDePg0pB97Xj
mi31cWRdilMz1cE6ZVACPasSruvIRmOFwX/EhRG22wRpM6kxRSJjWjXIxQ0tk7PA32IFJULCdZCp
TS3Ih1nnBFPHFGqfPkEEsYvnsTpX3UJie2qbLOpJgHkVyvGBgiENdwcaNw6Ya7PjsKOyV1Kofnpl
0QOBl93Z6ckXGzgp0s5vCKKRdnJ1utSU85Yg0M1JbDJP1x94MHPHEwTaYk66rX3mb5ibdu2EbauV
6TSSNqHMLUo2CJyXZ9U61Z7NUXLVRp4iNwU3A+cMyEZx2VYvq2uWQi3ubY99MZ1ZhWHLiqVuJKny
TfdtZkhZJ/ZQZUiSYJm9DW5e9liBUH3BvJrpxzrSOkU+z5p6ir6Ui/OIsQpNI0vmxGVLahoMVbQz
5P022PHWijDrRKUvfjCnFVEfh8HuMeSL5oSvIayE9PhcwrAh5uuMaFZUdimfp6Qj84qVyqHvHNRR
U71keNJU7AGiJDPykj0cBlzpAwuPFlN+6gJbtV3VY4Vmjhb5OiwCESedk0o40kPeJ6HwPXZKvrJR
V7nZKhpP1dkdhJ/749bGi6Tqluseaz6YVK6nvkusiMJyqOGf2hG2fLbdidh0w6eSiWdFxjodlPlM
Ik6ywB7vUZXeuGsPDRBr6mSUhCdGI31TLc0nNq2vcJ2rY1dHHYqtAPu67RWBpN2d5cCWd5swN64x
UdgN4CjHdddc2qo/4gZAN6nVTQvrrqyK5v33wsh9RQm3JTpachj5HsE1u3iuegBfgx9UGzywaUE5
SeB62+H1zD2BhUPpJ9DpVlmlWyhlZ9zLqZ+6POgV8E1Z2DIMXw3ED6xzP7Ky23ZR2GwIS7G/zu36
hMoozJ26G5FKcOWcjvBVnVt2DHtpHyM+fIbL9ZMp1/6mZ/zBRpzT1sEDDgz2xPiPTK1rjNquy0t5
a6SzxqbttswdUBTyDcLMzZr6RJA1b4Rd5rYYPsNc19x3qATHaHZuRyTyQFCnv8gK8iEWODeTJsfQ
E0EazixKFhPaECCM50WEOCOGtx5KuYOu0m7UqExr+0KmWuY+5684NEmuF5r6mnQHdwnbR/iyZ2xc
nxYAljwAYXwNkR7N+zGhZBGpHqMqbhUfY4tFX9EIYlk3VmGBb71K3z5ZIXdOgYDvhqUA3VpyJlmn
hUz8CU5rivifSwQW7joQ22Pl9G4Os9MhMU57U/neeACuJuNmQDsQsG09bIinyZTjv6nVR0IyJvFx
qXUH2UK9k0OQgawidVuhsQ9MbCu3S5vuRDuCIsWvzp3FZGJhGacQOImkAcWpq1xEXfWrnXruzqjQ
TcbIb27LaBTxFJR10el7qGOHtHW4yZpZIfwwoi8UOsE8qM5cTA/E2kOjhyrPtqIYcwY/x9J5Aqi9
HAYLMxYy22Oy0C2IjRjiGsrUFDvfDjmwoPh0R+B4HtZdsIf1fJSZsnoCCoZ9y6qgU7xmONlsgDN1
z+NxxYeDQZaVgTAob5uofA74LDK92VDV1T0cTipo3+pSgmp+p2BGdOQyQOPgfvBLj6L+g+LZImu/
R2UQ3E5Mrim54nQDACBUXrowHETykVRYFRu0ql14huv3LVyxIBpdunsurO2IMTeKk100R9FNNBHc
8NZrE2zIF83UAKxMbQdSV5jAuBZPIxZCKyRPI2KM4oHQMLOsumirk9reFrSW+0ot+1W01ZPH3ONs
IzxWcudmLRnL1nL8yprtvhr5o3D6OkEPTRPe0iwk7X20xwP31AXTN9aXr5NjPtUE267o1h2MeU/Y
P0XcIzEKAWYfF1/NmFPUH6vF2blogGO24bMgPNoSlP0fMMHAE2REdAdgHjkFKKHJ3RTKky/sDxq+
ZklVBc/euiSTsGFTC1FIzN36o+HLI/gIt0G77OBtFS8h+oRFNWE+bucWispYYpABXR9cTpZ6CHYT
C76wMlyPMFyJ1fQIGRN080Fbxr4OwlgEuo7FHB59xBA8Ghm0KHMRZkdLSJ2s+RBK9qRBtUDjyW+p
mE5gnM8xXryXlEE4JGE9RIVV109Wo/HwY6NdFpy2zHFhpUreGI4Gs7VuChvEuJNgj66YjSJVMIzH
aXytjSLpuNRQgutvY+PnBkOnRPc47mHMoWA29zICDy4kmTakQbP5YTUs80yZupNvoFB2oUn28K9o
gGIf2S4oMlXsNANU7QLj1tG+8Qza4Gjzx3QDnnwYoM/VQ71fBPvQo5I4W1CvW0PbArsD3Q+mrxPw
OychLHE218OxYPDYqcG+qY1j3yBoHgXf1Uea9l6dRSM037VN2wt8yooeFdmpHdQn2JxGeb2VN/Ww
1jthnOOysLaomjCZIO05Em8Zjryz7XxC0kQcOO26tyfexHXbplE7uzvtNusBMt0mxemXrxuoH37T
lEkjybYnNQjEYiKwRFvsz3p1u5NdhzTn9VQlJcc+FCjHOUJVHBYBgtbzcHGG1IKhyZ7r5gMH2Q3z
99Y+Mu+lCpcXZH/N+WbctFkG79iuKNUQUfeBdRZJoWxskxZ1SlIO47jryPbqwSPjIrFDsEWWCTJg
xlM4WlMaffV9WZ7gQXAdnhZhU6rE1daJ0OEV5qMiQ3Rng0gVmkhXPw79ZBJ4Hixo5sRuBv80Hoyr
cTerXWBpEFGjumCV9YQ7azIgr4hn2WF2uqTOqFgio+hgz54+ts6dQpVyWd1mBmPEtCCtbM2J9u6L
YOoBgqNmJ2cfpgQ6eK10s0fWOc3acbhqN+AmN9U51O4yC7zOSlpZsdSLUOtPevoKtvOpq6wpNwM1
yWqoG9u9033Qc6uACS2smJFDGke4n/k0BXUMngfNJVjVp6A59WWhq5BfnBJAiBmH287GL9eONd/C
nSdGUhApTDv2J4kx7jxNMle1ZyUVKOix3YQSMAJ4ZbAHHbItEupowa9AURsyk8iboITgJ5u0c1pH
M7IZlYBQAMVtMNC0C9sonRjdB6o3mbfUVd6v8iEskfasy4JGYss7eNaAY9WkrHfbAjcrWVco7hD/
plKISRD3vllsv1GUtiW5LJjcVarb8hU1qKcRISCHFd+8fMJ0tCuE2NszFCkrrRbYsFpDHs0EGrDm
2lvx4HZ2pZeQaL67wjNO21yZlnJXDn3KkR26a6GJin2fIHTUn8aPqIfqeJrs7uKSyuyNI/Z1Y+F4
MhCrBxZNQ8JpMvSWSfhEwgLl++cwlNtNu/npYmHhicFFkHZJ4n5q3JQ3qF/h3uDHasCFaj/C5sIG
eSZwGEzcxr3bBradqqi0swAuFWdYQTzXYYAMZSWdOx8PVqCuL3PqDx54bwkoTWhUkV9XBgvbDVgs
qJvqc0/3ZnrZQifGM6rSnhNMzSVBVgVOegiyT+2G0A8PLoQxpEdh0rZu0Zqy3g+yxkHNzAbsgN0h
MxIe/VMtEghK/aSJkPVEOZtjUHlg++OYJaHa/kARdpXBaPUITosFfo8Kk5lXN22PxHBZ9h/CmvVY
ns1zCOudbCjXAm0y1ItUR1fHAf+GYVK4rM1asClcU8Cdk2UQ5yEj9J6Q0uSimttUYG9OkPsKxZMF
0kofxES7JIGvIi8qZ+6z0HrFZ9gVxsGuv/ZL4ZRRkwUDPnC2H8dlOrfRup2npelziX01JnYs6g0Y
IzYHb1YOUk2rqGAx3ez6xh49ltbTuqZ8ZGjt1ImD5wjPjA+A1Lv90Isg8cAOSENunsNtsSE2S/TM
RTwPsi38HnetbhqZOnKZCqNHEnNgQenUevUe3s+oaZVMkcgQ5kB+Szy5OCqnSpTpZMBHHlrU7qRb
DiZ8vFpapVLDAs1gTN4tC98bM6GtdkXmooLZodx8mtYhxw6nDmht9aGp62cqXFF0pr8n20wP87hl
s7CAdZqtzNig7kOOsp+V5BA1IgfC0Wvm3pOKnVF/93nvzY8Kzyom0zPMSWhXZVC1pnDwaI8dBV/a
L/dqkC8TSNvF3FZh5sj2m/E1wvxsCVcxyW/Elq49pwergk/TPPlNgfoLbRtVNSxNxiGD8KZPnLZK
4AQ+5qOasqas7V3bwaDYC9ZxA+7QHbiDU6gO+ovbWP0u3NTzMpZtvq7OnGKOB/Ex93eoL8J0HSsM
dMC3IqlSPb2O9Sl0UmgSxPBCCD17Y2/HljXNsQHjJsboShaYqlYH+JDfQNmnbjW6uBQxcbBPcI1M
PKCTGZyLPTBkiBOPuiuzxfSfUAjhs6lHncwdCk4h7oLK0Qfhrl9ZDeh92Hqv8GbdxNwbYmuJNtSB
aNSVS1mystrO2iEIEgLYKaHl1scAlErATajLR1XtOMj3qdNatzinJ9Q0soytBi1xWWOpdmKKm5XU
6Axln2D7rAEzdOOBrujUKahEsZzIg4A54LHB3LC1i6gM53tkzBVhtD0b4mNBUvUaIZswWSMegu7h
dQW8F7ravgmJOc8AFrLZYBVU8FdllpweewsXDP3+c2vb5dkeV0QjkQuFu0tiQ56U0H79BuZZF1uu
SGBIDeMey90TZIsU8BeiaeU5nybbfyVwvs76MUNCEEuZc71VpjVx27NHGJbop2YuC2Ch/DCSwY3L
NYgF0hGObqcvteWe+AhtJ2Cqb5F3g3rhMoN3mCFeD8l3tvLOrc96cNdktbds1qaVok3c1jSMQ7du
YTfpDwcodW/lRuosAIqRzlytaFvEVlD45B0H4g/JUnm5haczw0cnsala5QHW8E/BGnTHYWqOzO0u
npJ56MFL92pgkpGa2QAT9EdPjoASF/fI6TzucXyWIPk5TzY0+wWJxLdgVjegbF2hO4BdXSuDZJOw
DIrcdktmQLotNLI5qMhdzLfyTjqlybgRPj7lOetL+JKtYX3kq37yLWnvKlh6YzpurugS7dMZ7RDV
4Dpej3HUKnIHxUhh95aT+7o8+TUFsuL6Ou5oZ+Wucj9tKwp6WxgvgXkOPBMAY+JD2oFMztLJpmNa
23IrZskcJCIXqjtCROR/gMc6xiKwESymyoopp0EhgypBJJlG0yHm1J4Dtg8mNPPlah5L23iHAbIl
PMdhHvgVz0p+kIzi06zdDHqxC1ksfIzSo+lIuc5huIwLmnkf6H23SLlbnAiNh2bi3A45GTRwLrgZ
hhi6ZH50mYZdW4kqQ8lYpcDxhm6CYrDvGbIHrawPADpD7rVfS0xzwPlHvBGmFPG8RXfguwUFA6CY
gktB7DbpGnvIltD5RCvvEdbE9rE8gKg1o5Jru/2INN4EPlyok4kIn52pjV2QhHNZy2fL1c+dvS0J
WMvYgnwGw+WtA3SLOwtCXXmCr3+BOe/yRftfB2JOUF7z2G63Ke5g3QP0nYZpOTonuxcfzTSPu2YC
Mjr3Tp8GuFwRVvCm7GAKi6OfwAlrBY0Gri97uCxgn5KBE3tqeRoWWNJO2ACyiDdFZax+j2khSaAX
I587DYwb6R2PpoG+pDXYHlSt2p3ndmNioSrNQgiu+tpa8rZxBXZ7coS31YaHq12PiEmIpYViVcBK
9Atf1KEy1dVlZjpOLhz2QS2A/QfMjnPXHW/ZOIibykYOTmgVFIZsBRmiz+BcgD4XANrGKExMwVws
zOYJogdJcaVKJ7DHMqmOgMh2ajpusLaOEQ3o5dviIfDD0BwBp9hNxh1infgZ7ddnFJVLVo8kPJt2
JogrXqaE182WbvsZQplsDdc3ZM0OSSWms8UdnkFXiInG2j9Y632FALQEHlTYYCV1UpTua+y22CB5
SW9C5RwwuuTA2fRyBC1tD4ePubB9rbN1AnrhtH1eUwtDkjYKHk04PungYCjEe0j9buNZiB20siTb
Ahiawd/GTmF1E4MOfCaDKlNfjNhP+3m/OPwohUEu0ho0qXDnj3VXlQn8yeB6AOQ0dC0HK9o7IjsX
VM9QTofF1kVTEn0iBJVBHS2FVa1VMUXN8zBEpxX9z1MPe/FWomHrNqveh+2452AEY8hr4sXTNFsY
HdDHwXpg3uCOv/LtK1xc1NHA1isOjAPKRLV8UZhprH1JUjTowALgJG4DWh8cq3BgYPZc2di3theA
nd5Jd16EqgmeTbMYDKZb/MGq5GdFqxvsYksq0IEgc2AeUxFqkeCaZlEo7oX/3Chdp46u7idYehRY
8XM2OMjdgaCcPhjKc69tnmXI3cxqEB9RGo5VhSNR9Qrbo4UNA8wZL6MlFxmmHzAxFtEaWzu4Yjgw
WQVGSrKR2iVcOxiCv+ZxPKG3O8MfgWZi6O/AlLUSjqEcUqFs5BHU5b0c1BVH8GMOUegHr3xGtBUm
nBVQEpdg2r46d5hW13cwpYe37npUuEI7zzlGfVHaGxzOs7dUyeSW0I5UGLKuIDaVHGAMhsSnarZK
eJQF13+35qRV0XFtlw3Jj0t79uzaSn174bnqydfG3ebHumQZWK5u4dQtZuXXsNVxWnWyTbPADoTm
fZt9OC1xbacEKtUYnF4LPw7foEDIU++P8uQaZMfC/S6HYXCXaLSQMTDGPuO+v6YAW+wMihQ8Dvac
OIKqAqyV6TAieTH1vQ6VkwA0G3G3Kjr4A676Gwb2H8sxaI5+L52EulrtADMW6C6/wtG523X+ggRa
n/8vms5rN24lW8NPRIA53DJ1ULeSlW8IWbaLZDGTxfT05+s9ODfGwHtsSy2yaq0/Hvba0c98jAYA
1yhP4+A5d+atuCcrq+FQ3gAWn7C7O9u1n8pJlZyUz+1YdU9kmr3ZWH5PKtv2iAaTRM7s5/lcy9jq
/iONx/OIDjlq57FP2QH9uK0nWAcFES9UwEDt76glRmMFkoFkxFgdDkaWR8WgN/e2OfaP5Vr3oX8g
zoefaOXeA4tmF+RRwcXfAogPd0aUqqx4WnIwi715XqqmO97q/yA31BqVwnuy6pXIpb65BcgY1hEb
r4iUQepuRIFAw9jNJWLYSd8aS4x9MiVKxzqLORtSKODhCthcRkGDxXBwD4WTE0xmjM1V+nZ9bRRv
4qwg6HQtMYDbQzotvESb3S60fFY7THWX3QrHvhN3ucaqzMPMFGsUe+LMHXiBemtkMMZORhjSNqpw
tIhRX3XG2llu5AayMJoGtIdVdYKcEtXeBbfR4r8d0782qC0eVn04dhjzU9vszugz2Cp9hnRv+q1t
5bMlgVsRZaf7uMQNVxJf1HaDh+bfTh40h2Cg2hOAG8ZnIe8R0tyFvkZ35UjPPM1Zx3rkCKTVSqcx
IXdHYCd5anpPTyc+CIBVLRGr/6/wGvcovX1IBbcUl+Zfa8uXB01Zd8ps21PWvBEIv116d/1EFdbG
hPLL0OwUtDj2w3hqlwQg+DfqxiDlgXtjyZwONaFOIQP4yaa7L963nOlfaZzYptxSq4Y8t5BHDP3g
ptgFO3IniWfFR1kdHHcBPvQn/tYV0QOZ6T/kg6CnuUVub56x8sjGcyY/hipzGJldeFxhkOTuy4q8
yPGqkz2QdgMU487lQANl4qKYi3ZreVa78dEg3OHc1RyaI9y4r/eSfyhjKfXMHNFEX5wwhqa3Oyac
hlFL+jp/57khDRzENJx0+aBy8XrNB3+LMBNoiakRsDj4EzNaAAEwQMqSBL2gXARhV5/bmj2UBUka
ukAPYgK+bLk61J3+AbWcH43JfxCaq6V6zwdFMC/fPMVzkCzrbxyulxVbewJOpEf8IMkAU9sBSQSc
cu4+5jW6fWIG9pji999zX464MKbYsRrvQM37y9oVB3oq8rvRfDV3XlmjKPU0cJpH6Nj8QafkMybK
qUP4NP0g5Yvzhb+iLLZL0+qfPY1ZsRZy9PaPEJ1MKoM7HBkm73WnLbif+S2tnz/XktfUJTA9Dspy
A3Nxg0jdGL/SV24qjK1LR0C8cGnVX0X8KxiT/Wsl7/k8ea0Tuc20vZb5986cHO9q3Y7Wpp99hbZk
rncnBkuPbMWXa4wDpCseeuthcbOIgEz96Ph9nzj5azGxFwLXugmAiXn+7xdr14doVCUPjFjxm41N
hdBDmVEzrpE5mXwvGijOWGcywqucjEv3MuAiCp22Wo55ZXA6Z7NMc+DP816XIJzDrb4WUZDevuQZ
fEwJ8u/hsQnbQJSnQXbbxacNKPSnPKAZB510FZQPGmlzFtzxq75ZSzLXK8qtSv7JWyljjBgcve6K
MUTNLUtVeegyBbyuOHAhdhFe9ao4u+p2b5PpmdidHTddHosdEiro5Bg1+jaHE5xTNMnsJfctvv18
PyDI1EIyILm+CNF2nCHBrlLhnvHzyHGJ2amWyNPt59Jk4axtMPsczU+dUwOX9d5L3f0QDYrizSR+
0Hfh6wMGJkOaCxNVcAQde5PLkp3XRkSIMtaxNU5kwr+SNvUHMQ5hhd64Rc3m3fWaOUeaGGD0O7Ys
Uf4yhS8/RVWzvPf1aRq8Ou3gsAOP064ukfNy9WaHtsmeds68IzDRs1f9l3cGyzFoSxFZWrsTw6g0
vizAsS57K5CFpgGiukhoZmzaEPeTBcRSQJlx0zjHASl4ujhNneJHhAl1GrY2AXzjDL19sgz7JANn
PGP8QdwHDhU7feCdZdkeWttd70nM4n0z3WjWzQdhyS/yWwIIPJdF4IrNO0OhIKGxCLh92uxheurz
mVGK0Lwj2Se4pud3a2f7IEXzAQw7OEwjm0+p+v0GBVIH/c9TiOeQsGWhyDuVcjZWBPGY9sXoGyZs
sb8afcWs3zhDWEdaba9AHIzwdT8kqrA/gm3JIpIO1CphMfu6vQzOlGrNOMe0TmuYmK0oqAe44RIG
RnirCgtvQhDhZofFsKpzgbq48wbGFh3abNSaqGMxDFdXjXHWfWO85IDEwBOZ7tGHz+UUNudLo7vP
Vs5whFLkNfCzv4vQnrRa+yatkLRUj+BCKu2vgyfR0hBBoqZKHXq+oQpph/CG5Z6Gw6job36kSS/u
s3n8mPJjnvhdG2IgJi8EvTEeF5/Y42yJNru8BiRRlW4lDnhDpqTP8hMQShZPwvqHP7Q6397UkPqL
6eBWi4y1zf7RenPnLTHaxC16JghIp3Q2gwqY1B2fWlFpMdFof2pXzjGNaiAN9k+m2xozQX6/tuVJ
BLX7MqzBEawNetK4ka4n2/9bd1ubGExSZj/W0SQQjora+ttNQ6T0EoGa4CEFTQpHdoxwDeIp8EH+
dv+FUFGbiuDuYA51dvcuRhfV2Mie0DgZOErgb4kOYa50/a23uWRmKLdaQ7dnMAN2uolckTiBaEXk
mnj+yp3gbH265swt7ELxjg8mbgLnq7ixlQ7lOsYAP9wtEFWZM2chVUlnFhQZgxS7sUPzT2Sva+ha
zEa3qlVIe+aEmaDpadONp41U/NtdI5uCA8nxUZi0X6M0wZsw+ERT999h1b54BOuHvdANQHBxUQuV
J5ZRHg1DPsgA+uyGmxK8l6518e4WRLNvsAiicqzD3oMud91yyCzrnS0xS+Vo3pil7pdsuG0oAZGp
hfHVQoN/yF1fxv6YI0BCBHDmCMNkPOFw8i6Z68+h0kmt3MeeM6xCc5AbBhlmvcczXpTqnIsxbSur
hrtEE4jg6OILWHvLKbtwcHLwJhaNg6GJdx/sJnaz9ey7K9RRYctUgwJD2cohZozPdOaUB4GBP/aG
iR/+6u7n0rtNxsO5XJ97Zxqush4BRfiHghKfB01H68mz7AZ+LS8oMlsGsNE2Glv7aRLzs5JdRpx3
fy+ntotxK6A0LHVmR77Awr3U/T4mrgIV8it4CgHRMzYj5Jo9HJWrr6fAOKvN5vPnAj15DWtxY6qw
Ut4bBi2wOt180yXp0q23ZLFu2F+l3pUHnLRBjLBqjp28B3aa5VthW+fWWvZDTS5VRInIIeB3ndol
gK8f81CQotYHQfE6FkHS6xw3RYYxsu698uSVzZzmaMly6d3LLpiuWimbU7N2z5tqlseCqMqrjfRX
M85lXZW/cp39053U0VtcdRpIXoszg+GSbM4VZsUBddGtK49kIrjFz52lh3WdBUemaJyTWarB0tc7
MjSiSVi1C3HFxpiiUMxPfW9ZmGG73yD5+1v/3zKm9uHs19JKPAKxD1JvEmWM/tswbZ+52717w66S
WhsbEKQPjFJwKpuBGrwkDSJorGg0uwUEu7+fpXgdV6LQlZ49BrdDTS6Whq6uDHUL+KXddtgb6PMC
s0mCBvelLuBFLVBBnhHUvlWj+CmN/i+H4Oxw8K36qJsa841kIehlsgWUtDDyCzYTiy83WoSA4ySz
nDc478+8uNGataHTVO25dkBLR3RVFW2JKT915RnFw+5u7z0ya9SdaLADd321xozlyUS5NO9T89ZO
ywtpoFBBPpzC2nRbbK2Ddei0RR5Q+h+wczqQKYV27wb5mzFz9uYTgrap3dpIcNLcB5l59RaviTnr
+oPdoFRFTX3eywWINKjPhQzas5OByzMghoY2ooQK7Bw0Z/02IGLvUUGEhb/+XX31PZjWTb+dw6YV
+2n1udI7K3tW2BwicpPfljlA5awNJ83WJm574x7ChByZ55yUuChANx0KxHe0Bw5HZCN/fa2wI3Td
7bOuMnUoq+7Ul0gdUJklohvFqcZZkiAZuKr2szMANCvRmGddVOBXomKOkfVpRqIl/Xy6L2tSMsc1
v7r840ShO6d6dj9bt0btsxp/aEeAxNHg8/jYjcqRoVQjUpxqApB2irsB1U84rszK2jYBpFOCNtEd
Fw4zAPvgLh+aQDW8hr2u+nCwNzMK1qEPJ7/pIxgACyFh2DRbG5eWn0Xz0B5LrDGJ2JZ4kn6X1JCi
kSnOCgI7XPP17HZd3FvzgWvF41NAD2cjmptG5aSdgXTDUepppLk+9qRLBK/227FXlS7TohKq4uBI
NJR9vSufy1m7GHtjnnSS10LN0/aIBqQhbnuX5l6B+CIf/82mlsfKHl22rD7U7PHkFR75YjbjLnoU
6N9A/ymKDW21J36Rq5uaFWAEoneunpYPnBKWOHfQaGDWfWuvS95o6eJqM3yk/dfNf1Xj+ktr2iNB
S3E1Fl//+/8uzf1QeucOXC5SU8ARYIk/fo0Of8RswB/pt+Zz3P2w1gEZOh+tH2UHh7JUHy6FKIwv
HY0KnTi37URFA5lMka70vyq3ruMy/AKgQ/OyF2mWVae1UHa4LGaWaPX+NM1Gjv6daW7P+lT3pzdO
9OkODeepLKv67qbqoAVFnEmwiTiA7nc/s5CvLW6oo1tUYm7CzTFFGqih5iEUn13tvOdMDdhEOna9
Bqt06PnGOxr9AakRKlFXv41EX2Ov/94856nivdmE5eCTQDlGJaGILaP5HkRxmgTiOHMaRVgCv4TE
hb+5WfuHJaPmuXT/bWUVefWH1MUI5m2pE1Xs0ezah3LbDzPrE4LFDf3tNj/s3WnaoBhkF9KcfF90
9nu5GxCoYsJpIhDi9Gmx7r92vWxTEkLgsYpvbzMHINPpj+93D5sisJ0Q9ffFKFJ/2esYFWkVZm5A
o6J7CpDeQA1QnFjoZOPOBN/Yrx1m8SNxgkwnisXHqX0/8or1z6RNSdH+HTefPnHVHuqlulN8Q22L
5MpbjcjbCFbqZB7D5I/c+gr42MyxqUnzjBYBeAspsqUm66g3Syp9dwYP3+sQBv0AT3GU9U20h5g4
xE59MIKnfMloGnBnrAmmcwe5Rqlw5+G7a6YnimATw2+e69sf0iSkrGvaT7oOsmSLZ6tvp9CpVypo
GoRoNRe+HZgixNiAnqesn2SLH5OnFEQHPR2RdCxBW/Mbfj+s5mZL3brVmXM0FbZ07SSdQLO1a2Ft
IsVA3p+dpY0T2Sy3gz8Pl0Kuf1GBlrE5ZV2iG8Oz4rg5KB2lTEUuViShNvQVdb3m0fpXjfEmWHxd
f8MrmsvUW/eVC8B6Z2+3orbxf3fKz0K9KBKQeBDcXgsznYbQTLXfcFf8PPLi4Jjyc56Rb6+2GbXK
ZpkZX4SZDbAn7nUPmh+9hSrLewVICfNR3h5rux9fEa2Fpl18usbNYFTKq2mB0KFi1HBq5OrYi2lB
4TP+vT1xQZn/ycf6Rw9uZ8WWMQzOD7gnw2zXT9XtcVwEIdeKPo/M+GcoL2YKKDZ0Yo4H8FyRDpxg
FARD3hA5lXpwNL1Y6zcMCeApbO20K+9bcQYyzaIbrhCjUpiZn1Hay9LiCN/3CI5O5RqqCypWbL1/
aEx5MQv1TlnJxGWMmEcK44Oo9G95e+ez6Vuryx34OYuLzQNXHLI/a/69jnkVjaI41rwEjRwZWsUJ
4c4HqRZvHndvaKrp0arZkyK4US2qllpGo7d/NM7sRw2F1qFpoQAyeeuVbN+5F+lksUHj+Tj3ysPO
5vR/Szb3oZMHJomzImKXuWZ+1HM7XqCf+c5IuUAalWrVOIVtiyyZFF6voc2OUBuYgNb/XW/TEjHi
XkZHzbyuxdmZjZWFTjvzknEmYfWKZruLcIy/BFP33RvN78C93W6emJKFhZto3c9ix/1Mbwt76jzd
e0Xx3PGfQ0MHtMqc85YPaec4bxyv7OD/fc6jdV/tP9aM2tPv90tRmqd9mX6DDpVITxNPrV8wMW9E
E6Dl2L3n239kr7nBPWgBcnUTQla/XFIfjaFEdWrj9PELPcwHC+F8CRZiWfA/Zuue1IgWqsJQ4Ze6
AmZAFYYZfKX7QVrxtp/9W/KxrXUfRDGfhL+8ofnlFtWoK6X1J+xbaELFE4117jUb6F5UurPGo+am
XtFBdPp/daPPD2OvftUeJYPVDqgI2vFlBO0Nz2Nu7pY1/u+LXpqU+q81xJlxREzy6nlbEMqhvXiz
cVTDviKq5oG0nucZornJ/BvGBXMo50/NUymxJwBbBuRhj0pmuN1NFPsOwHUIm9ToR/vkMwTUac/0
yogwIEUixZtvujwM0CSTYXwv3IRYsE90bsjQcrZjBUY1b2W4rup785j+aWr69Go/ybjy0qEZoJ4q
sMrZupr79EUyJAN8X/ppsyduNT/lJWe+q2FztEWGgLlnibkpqYOg/mL9EzFJKtdg7AjK3C4U8Qzx
6kN/g7vfuFZ16bgBhKjfc3R+YUkQdrhP7WdVoDEcu3QY1H4u6ua9JJl8NCGq7NtPH4weAV1emSfj
RnRsgB7//f7kkFLPGNbhTDyILKVvqj7mBrG/bYvOUhqMB67sAK2ZwKmrIM6pXGNjn+tkrxwmMoeI
e3NwTl1HrQHlPi97b0eBJziJBYzzTDlCuz8app0dApEHzAZCwT46jHnlCi3X8sGbs8YEpttP9tQM
R03uL1b+1Oa/eST/CcW0aZb286RjJhQ9QgSvvddRTDNpDTGUT+I0UHTmgmCtpdoeR3oBP2Lbr0RU
SMgd9Vh2bv5cSe+1zlFUB4xetjaQxuhloWHCFFlQTl1v8zge19x79TAicpxwLHYZCdyU3X2QJ0Jb
lM4mw/lI6BNBzLV8G7r8I9Bo6QXpDrGGCUZXjNkE2zyix4UJUy+lF0swCJo9UOv23MNC3QqjkRU1
wBOkoFxnlg3ZssO09RNC9B7dt4d5E5hv7mcI5KW+G/Tx5GdLe1pW4BaSLxIqRDZ6cwBwnFL+LYvs
iHf2cSavzkG2Eho+iC/iEjprG3DPvCbuwH/TrO1uwNJXFWURgaohiBu642yt2hFBsovF8820lBkH
LhMGt32zj68btVyPSDMYvnwHYZzhXUq0L9hldmJkq+LL3Dp0AOW68Si2U1y5qHpq+23Jev0si99Z
Z96vuscDtOmoARkugW8+R+Fh2eF4nxwd7TYQCP3eQ8C5Av7phhYevgVrwj5tXgL/jJSxbFBFkvkd
7AsHgNCQAENRsjnNiXTkDjjXHvxJXXOTq5POil+m2zxb2oYyer5xzctxWQJOFpkfheX+6kdxb3AG
z6jkzosov0AaFlZA/5e+w6QapvyTSYqAuQqfMib/ovaAz/hbxpv4ewwIWimx/HHDngYXrFpajFN1
UIYVGjwycI/lYjwOdOdwn4sCKo8ItHyZQrZ5/8DV1JVtfxrqjtMpP3jmft/Aufdec6WVAB4LMnPu
o8Wrfky+wVyjL1QATOYgqxe9XnUMkit1I+2lF2fNcf5oVDKGgvSrKO/1H2ySa6hGgygw/cTu+YWV
MV1Kjn9uDn8JCJUnGKvI7IsOO3aDHNF4r9tpeve0QaRG1jw0ICrxMvp/crvD9SXebnLkEKUjjWTo
ylaI8iQnpIHlE1Gtg7ZylIfZhpQZZ+zcetUaUWZoXpwdc6/s4t3My3SoRGrlxtd/v5MhQo1qHfLd
trL7qTO+qMhwD70z2uEodSyxq8bW5S8HKFuzoqc7lwWqoc3/cuZ5wWpGnB0DyQeRD8tVOj9rDyTh
dlevXxP62FVsnjrd7+4KQ7sCYWN0IR8mogkRIK2nG4h2E7juYDEA0fskQDR21j0bBd06sJ55bD0d
y2l+LORmJahom6jhXtV7QMGyYR8ed9ALZbdxV83f5E2PCdH5eUKPJiIBP7ZMd0kU4HYIXZ8h3fEP
81A9ZdXE6L4xa4Ffllh10krB3GfFk+MZD67JZDZ0vRE6BbfGKiewx/EBqyNeVLyLAyIAYGTOZM4V
6tbqlB9plywb0/rc4/GhoSvEeSv4ophdsIQYOFxukcv1U2ndGZhokmBe7icTrSQAFrloiNV4SjN3
GxnHs19F+7Eb08vijTUK3+mh3bonwynONFlQM3/0SEp3JyPSs+F5nAuAA5fJr5v1U+k2bLsmVmkc
NaJuzujc7+VW3GvCpWWligjuP0qjvHIKHjW7DcLRzRugOVD8xk2ZY75KwVVe+js+dSIDTOYOD924
BsAKBApGvjonablVVJqziKy1eeoLAoNrbDzR+t8rM0JjDf6C5ddGXjFZAiOEpt3V0wc255Uwm2FL
vLx6nxupHWctYK5we9wdLVV51LIfumW+W6Rv8cbNfP1gXu6izyGHY3lH2AbCwwXEC7mJiLqJIvSu
MA5klqmIFfYdfIQoWxbobS7hNj0v3QiwjEywSoUSm6lF5cdp12/GXivW6QTTRTkf1ppJtskmRk+7
fLAC9YPC6G8m8MQIoPYIhv8weaqKDFoRwqwaz5aGDaQ08wPttz4TW0GkDfbmeC0+YTz48D0eH2+Z
0MBjD7GGKcJK8+x7IwJBns6wd3DZGE5+wBw5vBhUhTTKO1mtVV22mb+x2QWfAC2Jq7lCqk0MBxvy
YgpYw67envgQSXEvpz5trfkyedtDuUwWX8eaxbcBrpM23ELWGHAAIUbTt7aXKp7L/dr5ZR3aq1Hj
/Gy9ROe03OlLmSqUs36/gM2T2km1o4ENQ/P/7Z7eA77gULRQdWqacyHRa4xV6UFZY7A5VtqH20B0
oYLwKVvb/zq89geNzRqk3L9atYL9Rby2BkCjlD4d7RFRIGDwiq9NvytyjvzMQBxe5e2TuSC4km2x
JQ7oyggOFeEVCvAz33RrFS+MmLE+RJODDLBzuuaUs01MTDIAUr1K8OaAjrvon/q1OyqJkGjp4TBq
AVnp+JgEyoH50QZ8n1EfYZxG5yHlfE+j5l+7k2ZaBPq5XfgLcnj8w9zOV8wzD+TudvhM43VdesDM
Ni5s55Bhw6hWUEFkD6wKFpx0n/1oyPWSpXLeOsda72ATpsjU/a++hZc2CwDvYbuJCC2zZabRZeSs
8ntvml8NyRJpd4uAWJsa6aeBfM00mWdhg6JFz37NlD1WK/7KTc+ySC+USAeCv0JORWbpDDfG0Gyv
i/2vnAJYA+vqIg4PCZMco1t2GXMjL4JBxn4I8+pQVPdnJfT1OtxR0ice5JT/UE2brG4Fdwf6RfaD
sa1JyRx2WHL3k92VeWXa/+UOnpjFLJ3Lf79gmnqnNcI5zMCY8EyYWlTQH2+Ic+nP/mnPKND0a+9d
8kUcvOhAXfHQ5iKh6whIR9t+aFTu0LZXQQrPw329VI+etI8qNm5fp70yWLQ7zFMree041PeGvcHE
I5PwQTCMbEWPrWwYDrXhjSgYGSGKBmrWLPqjhhnGow7wsMsXv+PitMYqrYzBuW/LfxpCv9gGjuE0
EQ9apb9bQcFhT/FR2E/ZEOfQuCekZR9Lg4WBfAoDYcRSIYxfX81J16AHHwxtUolHni9aWPO+pDuq
0jOInIBpdOqIDoGDYy7VrahG/RA7t9ml1zX/SAb3d+b35XEjMBxKvD+TnEBxkERApk1HZguFjSQ/
ZFpQ47q2GXSarEiaRSNMNgcSaYf5Q6AIW+sRk1Ke/+M2A8VH2RO3/wtDJUs3KIsgsvQhC9X0WSF3
Xr0tRtRsXzCUNkJmD1lWb7hDXHQHHgwBI1uJDHU3Q34iCJK2J35G0PEOoRJ+pT3AF1KXNSxWsk/U
thoZlWgzhi7L/FYNPHhr+/KQ+dzbOuLgmBJPjDq0bBxyo38n5rlL1wkHaF+ocz3kTTLU4t1wHTTS
YMFPWTPfOl3DFZTsfjbAIuUMXafPxAY6GuoEUQwsTeUkIlvWx8AYt1MxuJKxxkWQs5bWYbu9WqVN
n31ZQtPZsB3J6LuPaISW88Sibc0OitV6zEK8j0tiTPacCl/7xMxoHot1oa1Crg+4L5gv+5pZy95O
1WggW6ZYLNmMlDqchZtJPs+sY4W1uslaaDgaYDox5lfN7t6rejhJdDiPPq+fRQADcSoVomWv+7er
niYjk5qfWtNiNQ4KoggPrPSLh3GRz+7upUo06gPDAVLO0j05+3haR5h+abIN1sIJkgzoijD19mzw
lDh4PhP91tAqTEQ/yK7AgZx2gWQX7QN7PL12fb8xyLEybYFq09YVD+MGlwreiYuNhI9W+9Ps1XIo
V3YLcu+OsoNgHwWLVd6Y9WEy2jdkv4zF7Yer0IfiAgScpLgg3XthxXmuHhj7GU7qFuu4xvFf1NfR
qFmIoWk1CnWJEEGu33B6ljCQYdO2IKlT+c7eTe2XB7mPjThLvRr+tt/5cxN0LPJFEzeE/YdjzmVI
sNF5Bq4ZT/b02x07dGjVZ7evXHI354rl2dWxbabT2DUvlqWvidAd4HPmyx0KoK5UEGozZZ0ISNkV
VE5/rkSJ2mmoDTALIT/GKuDpCu++mWHtInQwFG4kGMWOpcGV31mWf7SySvJ7wcWdq9jEiUfMkFyi
xmsfKzKMYjUhnM4h7Ygd4Vsm5I4ffZFvaVGIIqpm+Rl425JioGYflR3f4OTeofiBibLx5hBG/q3q
/bKt63axNe1d7c34SFLMtVhnUph2xWbi5dndxNNv4vC79j3rCAYHsHVv2gYmyUTryuoiWPOH2i3j
NbPM2F8XeTfU+pX8Jed1mZNx7XJ0GdxpExRtquya6uemL686/Z4kzeh97ad5bhDYskD3eGOG1AeJ
5U7nJ4qGWV1gEoM6MO9ys4WkwxARmcEZuHp4lVMpHgYiwbDdNO+OIbOjmeEYqmTtJV1+E25UvnNW
mCGb0A9AOQoSejI7+zQ87dXRC3S2GDTPnV2fAcNeW7Mq3qUYngZlmO+8bzLpVi/HLGyY9FWDnLow
E5CvZeSuVUnhCOl4w1iDSa5Dd/7f/5xM93WAskoBPNqKd1L1Z+LturPf25S1bc5PObrWFWXp2o9f
U6vVsZZZP7rHz9PHZBhaBzpXmztt/SqRkjNlT/gsDfvomk1zJe/vjVhqhDL79tMYLhYuu7guY3/y
ZbGdq0CT90bFgqTr+nrAK8g5kN+Yvhn/rlaB5mB9A/3OzgSKGoeBDz3axgV4cMnuiKFtuA+09kUU
1lNXm+p+JUWQk65xTxjhcW+DQpwMu7ZflhuuhTDYSYpht1+I8P6naMW8ua3quGh6ZI4QbYvV3hIm
//8Xe3nMTZsVffA+hk3415IAAp4g0OYs0B4HOpr0LhaTu15sUggwMo3zvas528NuUUCNAq598gFj
KdREgmXkEw0C8+g8UjN8ddnM0WIVH3vvkBszu3wFylvPs2kI9JjZN9In45HQof2p3/RXq3PdOEPP
fjSXZrhDLOOENpfc1OfZFU/Sb2Lx40W39TPeN2oRCmkdh9y6kLXRXDD1NZdBIxG1yvc9zlYxJFxx
N1CfxbIhTkyzvdfCRvRDiDdcMqWmVFVXZ1lPzNssymzW63LYiZ+4jDe5D+Ei/2awniuOe5dMGZ1L
NtPfNi6kMGAgQd/Tfne4EoeNP7yPwX5v63QJCYHitcuX4j7P9QD0DjaYdCXjWHTj0dKD6VDW/T/e
QRHRxD6kbNSXgcKxO9nT/qOgEc6jYY+PrbOno84YZJTueoQVAhs1tS/Bq/5JvzbTC3+7xB3AT6r5
WTyOsQFzcrcylMhlfg1qxQGbiWMxFGi+POMTfe8c59od7d552Lp+fyAHmWvfN4cUb+YSSdatqDQq
j4224hUi2qBUXRDt2b7FNV9PzofHWL44qQWLHI/5eofUyo3NNdPSbRRIwr07ffHZN/rpUnXuRz2B
FzEAK2xbbRf2KBWPWbHC2hMT0rfWF9acx/Hm+3JZbVpeE4SB+bHDEWTNtYOkp3jcrWJP7VkTR6S0
6GOWjnQtk4W1BraI6gmpA49aCzz3CrGz35m58Y5HhHOld3/p+TafZkyX9+ZQ/ZDCVJwcclTgckgF
sC2W6nJHl7RsClXexsseMKzdYyV9V6XzYoOXI5RyCNC5/fLf/9osPFhrgxhCa/vjbd2CD8B4IO0y
5B+S58W1mrtpCk5kSbnxLUAtMWEy/o+5M1mOW0my6BehDEMAiNjmPDNJipM2MImSMM8zvr4PqNfd
EkslWu96UWmkpHpMIoGIcPd7z02Lxt+iE0g26Lwb5AnZ1mvB7TC2ZKRHNS1xDXktxxqca8syYxO2
81kiMcblpc6d4ucLUYGYAlTsb7lLWf6lOjq0vi4m4vSdm3jPHNDdM9b5fVsCRgcUpNOo0vWD17af
y0GT6zDtjEM9Wkx2lYzoymK9lTHsJXMevPQTYqmxD5l/+3uddgUzPYPlqhnvZEzDxBiq6mTaeM8B
0em2dvARyywmu+MY0cf02RrOs162p/lGGjd84GWZ+8eUOlgXDsPZnjQYbE5Hp0rpa2T9TrjTk4Yu
b8nGZy1BoD8KiSaS0cW9xJ+4hhIG6M0iKUp69JcQsl3iJOp3VozTxNO68JbD6V6l8pDRudgzQx1u
G3gIy76JEMsmmcB1RnOgIixuPUsx67B8AddioQIuqWeNiBRbHx2ovhMhe3MX1tGSak1G/kg/7NMc
j7wQY1nuldfeg1nc0n7DN8OgaxnFdr1gQ85hMHrXsaNsJ0OZ2Xh5EEbZHrAFLr3E4AlHTNH2nb7x
wSOC9KjLnUeDZ91zpy8hG+crn1H7Wm+oVEHe3JGGjQg2i3c0MW9IZd1mir6N0ABTBPUtxdAPks5w
UjGXU2Wy4clGt4N/luWsWiQ6Dvoxn+l9LVpCs28+0yqp72yzO2dWpq8B5LAbWma4xAf1vXA6jBK2
1S9UeacV4dFwGBnnZyIgqtVUEeRGcVQtOnZ1Ewtp5XXgsRyUXgZKMupKjWdSw35jGt+l0N0VDjtc
zxlIkLnkHju0taGoB1wS4zw1fnQdtF2oBPy1zcTezC3EaqmezMqMYpOUsrs6xo8uQtoc9wfwGOts
VqdNke3sOZCka/4fM8qRJmYx7koP1XtXvBSkQc+dK+wLCCdWSTusSV99iH29PsSet09C3nVrxqgn
NO9Y4a9cyC6KthwpE4gE4pHnWeck61lZuO1FrFZ4E+jFc2jX7gMSuukCkajhWOl6MFjJgpQWONLP
VVPZ7kkfjgYstpNfeYR9wQmxXTF8TwUS9sB2n9uQKPTKVf69WWPHiVxi3cGZOruexlIkGNBMIXMm
C38isjHn1u0JJbQyLNdanLKKRyaexPnbtxcjbBMwQ5hHnUmjnxXiofcshDqm9Pxt7FLUEZZLRKu/
693uttC69BhHpby6rf06pdI/FlkG4ko3jrgzx6M5xZjB8/LRT2h9iTrOdiJ33EUpT3Wd0TCZ8p0f
Mtcz/fGrrcervpHpJyoajJAVPjg7ky1q1lrh3JjGdWemDtLi9jGadOtotxPbkcc0XWg8SlW012CP
bqFhJgv8odgvDe/eykok13EXmRvQQPocRA1PTJvipaqQhFYoZVY+xTQnlWGVNL4A80mtGYsriGl/
g0LbPSUK1aUNXGQVDxkMHHIvNsx5X5Pciw9TBhGOaDb+Dqlsp1dbXbgM2lJO+KJ9cS0jfGg7b9lA
6H3xpwyhQnee6oxsHpvgOlHlIcuJvhnwfG9CrWZc7/LRpaU/sHBYr1XNQNkd/ZM19IduNCeGKEHE
R2MtBkwPsZnvlStwWlBMlCztC8TrR3xFXxUOpIUx9q/z/8bOX3etqteQD19mwDXEA9rNDiJLJO5a
zKkw4XZd1BAh8SnE90pER47fpzF09X0VuJxrpzkp3vK4CrhSeq+Tm5H05GWc+K8tEvSoorcQWQcv
I22JDeTIKhi79zG7+8JokIqgsP7esDcuNeAOC1LBt0Kmd3o8+Ec/7ragCIdVVSMZj1D4L2g5Lcw6
/wEkdTox+MYc2VGL43aaO79OpTCZor1RXn8ZxxavuUGHCE4cljTxhfIFWGPoP3Z+rC0LxzcXcU3O
RdqiGYiye5OJHs8gQwGBVY+hZXmikVugaV4QetH49rQuFKt3HyixiHr71kNr6Iw/SoOVb8pmTNBA
D9mz7/o2u9Rakpx6DmKIpbwGe4iOf6zrv6V4vSFxqS1iw43BjpHU5SeparHsofQRFn/TWcULeUmf
Hf0xsXTOepqHr9nxd80o4jXs/VvO269zkvpuUiGVfx/quDg1xrDhyYuhkZcDB6BOM42FgqiWT3MD
InQeq6kz8cbqd6J80RPU50Y+Y3voFtKEV9YduQKfTSa0HGK5UlinL11berDDjA3WWIrNwfAWnTbs
UEbyMTls8XIH+BAOIexHtPNIY7KQ0a1VmYteS88aCKO9D67StyMaNPkAJZVmtl7+6DtxHylv63UJ
fhn3zMr9kOXkkIsgo/Hb6Hed7t8Bxw8BuZASiPKMQQDObtegb2HfppOmrYWdfG1gGy5GNQuHxWPZ
R5+YXpF9JHcpLEBIp5SK7SMl/P3U1eGsKqSesiyMWtI6c0xmr+mH535gyzet5lADIKkLVN+dBxYW
Ge5OWl67H0OmMmka3NSG80WN6SYyh30n1dk3NLroqX3jmnCfOKqsaMAOkfeV8hL/VdMV6Bzzbxxj
v4ddw9CqXdsVzdyocR7dLoX6A3bRK5mQKI75HiaRhW2OG9HX3orz9ue+NU6Nx5kJLTS5S+OCNvKr
yoJt2cY2J4xx7QXWoew67Wz11ktmTycnLwm+1I61FoN968Ur6RXPmhUiffFPbOpAzOAtQDLTXvS8
2VdZcGuOzjc/QuCjtU9N7T7Bt9pqU/AZOMYXR6FxH+2IuhrqSZPeWNPNrJ1eQJLdTnTnLrMOKOeS
odWetY3HxE5v0LlhnkQWALAZG09gVxbSSAaIsP/3U+rvG9r79jCuDK9kvJhzLEymrY73AQ9KBnEm
G7+OiLCjkPPOYBXpSroPxMZjrmXWuDKAH+RlWh/0srrw0BnrXGtvAzMd1nbusJ9Wmn40ciQqeISM
rcV07FhEg7GV02ivaFRT/+p44gCReAeiexdl2pUXPq1uVdRUyGRAYL7iVFKXebLB+8/MfnaySFUE
X9Cy3ndd+L0LovSTJocnq0YWNhZ5dEOqnLnC/8RSp7KcNgnoqVnlpgW6vsvDtTGM2t62s6+OIOaa
QxEDQr9a2t3ofi0guZiUAnIYtG/sYPvQvhHl2F0I9zm17OzSUxeUi1RSwY7f/SUGXbHuJJmDDHSQ
nadI8vP2h3Lrc2rF7b4cSrGpbQ5quc9BFx2is2ps4xl2MYdWAGEakEV79J4TIBAZ0zyPeNyFx52/
ysLyO25pStY2+OalL12cXETiRMc8sLchnTAoDHbPEoDkB/wQUXIWK0uSSsCXvv/IUdSkRALcovRm
3bS02qTuf+1IClvYIvdWZmxfdImwnXN3MxaHOMMs2EXBsxMF3w2BTMt1DMCIw7jJDf3YqA4rXe5s
66KiYPKah0k6d2aNzG6ESC2YWhFskyNNcaPpYMk0XxmBSW85yjZe2uNADhFPQ1G9mTJ979Q0B2Dq
jMgL0qJ6NKbY+poK+jtud2gkbMBKB8ABtgCT6Bg+ZQQTIfSoTnIq7sPWBOnR3djUGaNuwZQrOwo8
bgBgy89arepzUiLKzCzj9u1FU217iCTCx4Qm488/wwwlt1TszGXKXHCYMhHoZdqor4q20m/qiTpj
apKLbaT92S6Oga+DuouVvy/YTntt9LZDYxxA++jL2mkf+ilQWzOv6HEjcvZFZH4a3Dy/s5Pi0AzC
fypTkGqR680lF//KLeyUe1Gta8cxd9WoV+e++0aOWHShc7K0aQRituhMql7xWY/qdpPigaK1tMD3
ER49LK/HuJ88H44CChW3t+jbMMp0ElZ4rwvqDersb57plhvNYmFkArAtVeYcCYuKKIKxQBqw6O/N
ZMk0vxjRxVdRbm9o1HBnlaJal5yQtyr3cVRON32GdKmvcMRYXb30Ar09VmZfnWoHHr3EY/JpkjHd
fIqfV+aOGMKK/gdFNyRC4T5POD44ebjxlSkF7mPdbvZIuIxLjJF8VWED5r+LwrCuuGtKUxCE2ESP
SMoa5lh+dgj9JtrrWstYC/fSRaJHNcdBHQmOeCAEzr2tRSZnxjQqX3buORjunz8rYtVzduFWYxax
KbmrbrpIa2/evopq9yWO1ScbhPkaKZ9+MyUkii5y3kZc9sWZu2W6eXtJhD2d4ckt5fzPcMRzEq1y
7SBUke6VYqNRdoHV0rDrY4iOdZFGKnnAu+GeEyv/8vaXQzOOV+n2h7e/E3rOXhahmi2Mk02UHB2F
Kud4JSLnPPjCOTe9m67aJL7RAh/Y6qipy2waueRegq8ENI6Oa+jCrEldGsoLGg7ZsKxTnVrKGsrN
SPNxaScM3lGct/5NBh//7W/tXOEYCeQtkeR7hk/5ya8BkhU5/8CQYXHwcic/VBibJviv4LB8sHAO
l6+D9LvAqakxGUGXduzdmyRME56NKF1rYkBHWobTiTt2PEHwc3eTkR/1LK6OrYFzXiMHkoW8kKe3
l6lwMloD08ZP1KPbkk9J/16W+1ZnqtnoWA4i3d4adN9RGaQYUsbGPJXCxs2hpXvbK+340BXmUxCX
8OWikrOM9A5OxNyWHJ/T20ta6v/9ledbJ6Ou5jLNL9fMYRjR9yfaueLUMbn7+YL48Z9vp2uOmexk
EFpOu1xwRokYpcFRjFAozP9KuDVUR547dDqtfXp7qQY86qROjZtAKToIb3/oUkyWxYAVjSdZ8mb3
KQlAK8/ivz6BSEeDkxz5iBF9G7DIjMlhuBAfG0TQt3p3yZiQLVXG55tXyIc0VVp0qLV2Y7fZaw51
YZsC3l4J36/RdKnmUrfWsAKmTwcbgkaJVX2FSb7FttE2EKjSm8qrg42JXGHJQJUSxq9ASCYGvj50
7djshv2g4nHZ2z4zriiiA5B1Wz21ZyYLVC8Qxtk2NZU69T3tL13ST6scczwhbqWKLD+x7nYrve7p
m1JnhwVjD2BR5YaAlmKZhPmwSqcGUVXtjrQMfMIXSlo1ipCruRG3DtDgbAzidfhQ/Xptd3jr0O0e
a4HLFKd2xu7SiIM2gAgcJ8c74uuKAGKK7ExjbMBv4HV0rDJWl8nFNGeo9FqEZr6u6sK9HT26I3Y+
ggEZOPizyNUzvTs+uQ4dDGLGmie/QWnTEOL3ogb8CzhvxRc3sz6hyFHnwsRrFCfBsdJy44fKmlU5
0m3lht33EasW3NRHr+vYlAvKWRNDRNtr3yGRnDVTy16TwnqBnaJ/zmf/vu73yTOXWC2a1OSmp0lJ
DTZkqzk2fOl4TXdHLD1YqsYqb0qD/B2/8cnMcFom8KMLU0Rkd6j7rGPWKxMrgjde/Ag4hZ8LcZvz
66+S3s0f6Fu7tOswN7k1HRWRuK+O1LpXE1xEgZoJoLFz7G00rCC0YFfTr7u37Am+iQVq2ZLhl3oq
GqQqhngcc87LFBfuXem5+ZrhaXUTjSiO8pQOejBzMns+nz2pTNVehBncSh2Whoj9Y6SFjwEc+2sa
ptfGDoyj3g7TNYxBQZn9cK50OV1RkU1XD9n2UpDxs8kCLBMpCJtNgvf8moU+1rUc4UvFDIBKaP7X
39KulpshRWpnl0hMFzGsqYUJpX7vYCG9vr2U/qTWACERcEfx1bBdB2fBlNGUJBBkIrvpnz+bzPsG
Gy8tGXWGpmBd2/mlg1lBoQuFvQFn9vPPGOq9shYFS1WDfUHXJ64sk8G59Ywdi1NzDpha5SxbjCIR
7pKfQd5ThYoUKPmobZt51tf2srqWST+wKMgfrTnWV8gYKFpym/m1reprYbfnBGXD8e27t5dU0aWX
k8GkIUgVupVxFcdac+0QTN3Ekj2Nb+ysbK9vX2kjMoe4x4k1kTFfNk1/Mqequ05NUOzH+YoYnd9d
iZyRtBshe1Wp9c1l+LhlG8FhjlGeZ9QqijUnie6KMre/AjnQ1syROTXI7GLjlLg2GZb4MYJpUWAP
QWjuBlQl0D2O1n0ppvukbXF0NiI6dVr7z8vbt/MU72SZFvIF09eXBfPxUza/vH3ljpD/08avVzo6
csjTcl7hOJC5NWr2oSjC088v0clScEvOEZFqjJ3dO4c+bILT20vVmf98hSmYr/qBo2OXHYz5u5A+
xGkAMv7zq84SGDYoTlaI7Jn7T3h9IUmF0Yrf1d0OkXYDx6U7Ov48wemzXWliSG2GuANdwp/X88vb
t3lc3ae+F29rrvWGK/8tlyh/C2gGkwPYkrP5fddoxQWvh7bigIhnES/juZ6G7Pz2Vcegf8tZ7+Xt
Ox/X3bKNGw3DbJefvdTOzzgDA4z3gXhh5Cy3TRpTGjdIUlND12emPC92bvz8qhnrO99MPQZEAlV3
gv8oGNIl2AxvY8P/IeCi/Zx6MjooMxwpFCAwvKU5/RMr9Vtg0ut/SrM6h69VToeoeR9W9VvA1e6j
zKvz/ebT+//C/8O4K/OveVeLL6hXv3z7Xge/hl3N/5+faVfK/JfjWpBqkahyTrcM8gJ/pl1J+S/d
xHprI1Ul64rD7f+kXZnOv8gDIHlKIORxFCGk/5t2pf+LPjQhodLGRqFL8/8SdvUu1BVEoFIKaa3N
z3GkcOY392siXurTtgg0FWKUi0iYKMMHEJ6LlPqNcRL8Hy+CqacPwxpSOyQRGcgPouEMLkzxMzJt
jhIjtkvXLd0WtksO1xzQ9u4dcNbAv5RlCExwt4NaUus0rILbpqa1jq+TRgv9bTpEGiplhLxx1nQr
C/UI6BCbgtHQvv6SVvbP7f1r/te78K+398M1NwyJjUGJt/f7S0Yg3YMeoorwdyYgiU2WuMh3Qvjs
sYE4wHW/6ogPF21Let3ff67xeyrz24UQumnZWJR1PnDnXepY1iE3LFA07wAC4IOEt95jbGRZYSIt
iNRKP1mYqbzegb+B17vo+ufKc9jocknvpdPu7SDiKNV2D/cfvLN3l0RyNaQOLls35JylJ9/FJtqx
mJBJSmZHjKhlILCK9UIRKRriSknqYh8n2Wvd73AS54ieJsoZ6/OgZMPkyMfEv+odmjRxhsgUcB7t
E/lBRKb1e+4pmdKOaYEsFlxF1+H1XXYuYz0WP8cod2XffXfctlxxgZOl3abD3i/MXe5N4VHD6DxY
o7OjmLOuhCq0+xoiZPrISe4pHlt3W8YCN2p1y3y82fHoxMzqnf5EPDyWt9DFFhlyiIiaYd2UcUAT
yn5GQJ6ViEM7rOK7qUiZ2ufaTqVxTQGDoa5lnb84xY6joLlBWIfYP3b1+6ixrY9uoPmX/OVJersI
JpGrc7SeZbIv/P4sh7lNQiBV044NHk14iSQmDEmr/GKXNrhyE3Fn0g1Q94qXMpnEz5TD30IOf31u
rHcP8vzjJW4ZDl6sTbqw3z3IWtVIvCNM44KiiDaG7AZSxcztVLTRofLrbVBR7BbtsADukyBolGIW
0B2BbkN/DgKx63XIP5Dzopmhx9qD2EfT23HfWfFD0Y9fXTiayzp7zqzI3pJwUD+HxGCAc2MChPnZ
pti0ULTuTLqgIspXQdaUd6ZVGz93wP/4mzrv7zZbWLrFaumyOhgGhtvfL3TaunmltV68I5AsWeeT
4+79PJrWdcK8dTWSZ3PsQfkcTNPDaaNECvFmBIHaBO5ujCjKyBnC2uKAbwCmliWYOTmThyeyKikS
8HNDXFvTroklkPCOQtNHfW2NqLWKldf747USOE4NgaQLHaBsYwSPhZrOQ1o8J0F1VH1hnZRLVWBi
ywLCUT8UgUOxlaPXkLTK8d3mnGKs/OuAtJC2gFlunAnxZgmiXsppM8SluHZexCgnK+qt5VrlKp68
mZzRiKO0qCR1vRDrqae+Yq5PNIJt3Vi6axxlACJZJbBMizHE29TFL0FPoqjX5d6ZUqneG2ljfhAB
7M6X/Nd7f/5ISDk0uP/nJfT94lk0qB7DLEx3sbKeOpfpNZIUHdy+IGPRbfgAmm5bWoh+ep/ImI5s
7JPt8UhYKewrAhHXCdrUpV5ojLS1EWgLjQ36pS59Gt8xtmFNmhnudh+ab6StSsGvTMrTudUbEmuD
ew9F3xGTKLRgq2GG5cC4EF7o0JVdg+/VOKsPyT3JIGRoaTONyYPKNiqkBzTQgOhgYxSKBIoqxrKM
U37hwnVWeX4ASyhve0fqcDN05EwYI/dxDQcPq6jzaEHWjQNSPTh8u190jJ50Cui4V0l1cbMyWBpl
Ly5Og2MtLLprxCfoZHly0UJ5X8EXW1Ipt7DJCsU0Ji6Xg1QnYQ/6DoKXW8HC+vtO8nsOrCvfPiXX
JkyB041O3NvvDw60b1xiGmoivwr5AZAsnBapO9DEWQnu7P7+0/7wmBoEUMOUAD0gOOr8/tOIE8fm
y120o6eF6bBlJqHFoObdmc7mYbNfTARSnXmnHr5IOnR///Hv9vP5lzV0TNDzxmlRN5Jl+uvRyh3q
khuLH2+luX+mq9CPYs17HZYF/osWE8QHV9f4PZn67fJycpHCMnkUHNec//6Xo0s6mDCJavLwugww
lBF+hqJ/dUGN3ZQ8DasBNf42TEIISK6koukQDHv1QfV5vElyt9mxPdxNMrn5+3WYk1nfP5uG4QgH
3RUST8ZPv78tcruVnjQZkYd9F50mNL12DNVt0sd273dMD7uBnogdl3jWAs+HaxvKDfJhbenYBiu4
pnbTauv0RnUo4D+lztCczIYpqhNnb15VUIqkPIxqKF5SI7LvckX3xtQhiXpKIBhAKvn3X+mPV9rm
l3ItW9CjVvON/suV1nrHJWYinsv8ZNk0PL0OHR7AmUIcPBSXvpnAmInqDMwfKwo9eHJk6cqsMyM5
10TMb/yKNreCG/nBSmjMt9W7ldDgCXMEKd7c/O8Pa+g4YnoYskBWa90ytDu5vXYSNdZ0part5Mj0
uNglo41oVxofRbEb81Hw/U93wPpRlxgkiDvvjoqZDMuaeLuCDKvKO5P1gF5dWEc+BQau4D0pMmhE
8kGrpWaWEh0aCqCMucS6gle+Mqj3P3gM3+7692/JRVrsEBDMqU+8e0uYipKJXkKxy2jfLAuLwQqH
tV3iwwOxu2c5tvIU+jdtNbhn1pOMHKTEOwfRrd8kJzfDTpRgFSw84zD5gAvNtg+3hLiNp5hxRuwX
jNZITD8Vhr4WfUurzvvgAfrjRUXNYrtkFduG+z6PeKolDUlpFzsRME4j1pAcvsY/Z/aceFickYgj
cRcwaaMqPxA3SqqniazFrOCCeFWMCiHRbz94Av70QSvHNtlwSdd23zbkX54AyZFAL2uegMrVXKIG
MNGFGC0WXaYBG25ayaVJwlWCfXzZF/ZcwtXd0kBZvGuUSG6rHgPLpMnV39/Xn9YawnNdMqKl41LU
/v5gFkbtSYKr8p2bhazqgDIwQ6b7hMkqIIMnQgGevZ6R2v/5p5pzGYsKgBtfmu9O3qmyKpsmbEEF
VDxAljVoRscwahIQTbETcaobcAqR/vjBvf2+Zpz3GFNnITINIQyl3n8KCYu4BmuLdaj/qgGLPOnk
Gi6cpBQHA6kNEF9SFjlhbwvDRGoWjyggasQsxBrt8D8zrtUbnWEnn48+ld/hOHy0HP1hE+bsQVVA
iJqiQnt3aaoccdEwNNWu1uqrV8MkiIlBWOizzBpppdoBDwg/gd08Kj0jelVjPTUb2F0d3tIks06x
Y5NEa8h9nlGKu2bVrXMCcFco57/8/VP8w+nERDwMr44r6pJ39/u9o7F6Ww2bJNG8DoDbQT8EhbEe
c1JVOul+tFn/4cTKyQDRqY0JxlTv79TOioIGM1u1q2gAku0yViRSQcDS2kuQuZ/CWLuR+W1PD2Qz
ZQXtZeyTZdJ2H3xA9h+OKRZNKcOkouG09LZ7//Ig57YehaVK852aFVmT0B94w8g1+/Em4V4aK1N7
RsPCoUUYz12PEKDwKneZiea5JNvncZgZEmH1bUjabNvBMb2gk6V9IWP/a2AF5UZM0yzdrkm8EwGj
SfrCnWEc3DyIzqnu++CgpbtAYeBubW2eI4EyXMk4M9a+GZt3+D+iVZSqryGiW0kg58LpHI9/EHFq
mQvduA6x45ZLlUz6wQwYoTIzFhsxlChIwvAcC/ZdrAByPRs6zJOYaiD6pbbP3WJWCvJgYobTIhl+
cEr445WVwnSVSXPPfbvyv1zZqRdlbGYaunNSazZ8Za4MI7OXY09SECEWW/jl8QdV+Nup8t1uZwmh
MJK5yqJROC+Qv/zQPBip7dHR7GBdjl+rOX3Q84h+YihfY90imxGKNwWdN8t6tI5tsNpNUNOXU2E/
tY2BSa/AMGzi4ZiGIHnURFit6qjr5s0N53Rp5qdAnv7+5Nn/vmwLCjd6OOxvjsXp4fd3nYa+1uuD
V+2CkmQ5D63KsmTuD56OERnqzg5BONl58RcBmHmFop9BI4LIISFE1/apkdHxxRtdV+0KKZwepJ8T
pSsaiG5yMXms+F31eluUQbMQMNC++AZaEoHe/m6MsfPX6E0XqVN3jxMzB+vVBtXqFLR2cJP5O632
kFCUlrdWRhWvZexADp6H/LL0nuBapztaqAtCgcxrPKRX9L0YV2PdWYQtogYRJeu40DWWLrs81WFf
PHGyJdEIoFzOvzGiaNeb6P9MIJf5bN5vrW9/v7x/uhG5IRRdY/YoqebOzS/3RKsj39DcJtulgiqH
eDHtZLWFt04NYJ9O7jO0qMT0wcJi/PtnSheTfUly7HLnVsnvP9WKhTNXQOmuZMSygCvjrBDouetG
jc+R/R3wfHYZAwlVqnTG/eSwujTFi53o4dOgOzlzVy85ZFBdidmuD6YFhCVG9/nRFvqHg4zl2IrT
Femi/36UR/lRuhBX0p3rFfbZTT87omyPMbT1Zd/Ohyqsn52w4F1Bzd6Ufv4pL7LhvpvaTzo1ytnw
1f7vH9efznscVJWgvDE4xb9v5E0iIEE98dJd1hikcdTGwVLlbc3UcGERq45FmSARq6PhKCbvhTPO
s7TyaCfsYiPC/J5xwvXv78idP6v3qwqNX2ueSCBifb9Z+bZjpAm6BpT2JANVudGsp6HM7lwNPEdt
qOLctUgJQg/TLho397XBec65dZcEY/UtU9s41e/joWpOjUVbCvQgIFblWbtOUYUiKboAQPZ3iYVQ
GfBivgwsVxJCj+ZXdBzZGB48GEjc8gzFM8TJLcVEtUelby4J8Cxge8TDOmkIWUGcKHaJMZMxwN3u
0ANR5eKjWCM+EpsB2BqHY9KUU3AGS0K14qNupk+GmdOi8SIciQ0sC60sqJYxMrBA9wcFrn/teyCY
DF8axyHfYvQgaz6zNYILmGELyutlVQtk23Zq3oxVeBiN4YvMnPEGnCLSpZTRRpwNF2RC5D4kpj5z
rPCTByn+yI8bAX/4uHDxINyYqzBAvO+WU8vRa9QUes6jN5hr5PgHYYtDZVXhWjZ6D14LmAQYiJeY
sXFAswrnJcJd7FfW2g8SY/n32+cPK8Fcu7AMmNzQtIZ/XwlcJilyNONkZzL9Xw0dKN1+wKE2R18q
5xL56lXpcfzBofwPJ0+bW50igLEMfZh368+ol4TamSDSswnVfyunW2e0vo6iuKnARjZNbS1cjXgV
eIbJB4vK2wX+/XkRnHnpD+imzrnIefcbl2Ks7ZFu/45kkKdqbCsaPxFscKXtqJlmAHvWXnWjWKWc
T+wuvSW7CmB8KMRK5ibM79pFaZDhKwL0bh8CcGdJVMtjwv6S0WPZk8CtLXHOmzRPWndjopIgSRc0
lOUVJ5peVGOy/oya6Uyq2Y0fpoS4d4AJUxC8C8S1Ntoij84y7u6cQ+XKCRN0W+iwA9p+CwLlQJ4E
8Poru9n6vvZSCqGdMLadPVkTQ4aw44NLZtOj+LdFxrVtw3QZBuoWHc15pf5lm1IT1EnfN/KdEVLZ
uqEqrqBvm3xSh7RP79Vgh3e5kWk34TTH9ZbFQSdkFThKVz0o72VU5O+iCHyEGtAfm8Ah0TiHbwzS
0duJ3qgvfn+Dv1+npKArPvbDSyQPgWMljGTogqrefoxVeLQ1n2S58LlsOuuaf89pK90kZYb2xCdc
16+Sb1FPtzbFaeEWLlWsrI6FC2/PNdw1bWowLblaJWbvrHuFzZmcalpCZ4Bz45E0h89WL0n4ymkB
Aha0SE6G7B6di6Bk8UpEuoWEvXbH+lOlpmndGvFDqSefhty6Mou6U4NOv7Yo16IozTtJap1fpeom
ktaiswmtIkfXarUnr5D+yUPBSQDftKhatWmyXpDtAC4kAJZLIAO+D8gzi5gA7EKzeSc6/mE0y/0i
9wpn2TvN10mH1tJ7qJkccs3rCKJPHzl3IBqiJTADI/hWKU9bQYD6MSbaq1fBtbVhYgfJj8INfnR+
QygjiycJ6DWxmeAGTM2MQYEhZoOnmRPrm57KAmhG+aWIAZwifv6ONv3ec4n6GfDpm70HjjNHf5Y1
HjlS/OBGt+5bWyCMSvor0mOa+bXzYMmc+Fs0vOspQD/SqHLdtUSdu98tQRHHyDBf89nKjKiaCbcS
hE773g2GvZfKiyAtLC6c2aHZSpolnJmlQFWTJx6eLSNch9DSOo6My544T9rV/bPvjlih5PeATfEU
5uYDZ/11YwTHziMHopYRJBzdsVZOx8jA0Z1vwKfwv2kgcJ1YW+ljHbIZWSa8GJpLlVbGBBTwecNV
Ru4K+cUP5DLUDAxhaiIJ2IMDl4L+k2m1hb1vn0G8V0sHXbChla91DcTQHMIjXo8J83+ICjEDZmD1
GKAikkgRWtOnhmrrm+s88Ql2toz6Cr5FVXF1Gvyu2WMXP/WERS8TZ8IlPKJvB1h4HW11mt74VLPR
XEsB1GbICNap0yIaIIIsz2fHuIXbLDB+WIgZTtBko/VglSBotag7DvQYdlanDkY0kHuZlU+aljlr
ieJg0RjNtKotNMxZZ3wqG2jqFFMgKpDlGUP/auXFc1sEQFcaM19xJpqWxoh/shg1gnzTFkoZWTgj
cAkknouihS4Z9ga1YFp+E5V59MIMWLJ/2w+6tkv9CNT/2FXrAQQ9oSEXJUke9kIGV/LC3U0iCa0p
GpP/xdF5NDmqpFH0FxEBid/KIF9O5TdEv65qEg8JJObXz2EWM4t+Ha0qSWR+5t5z10wUE3CtrX0S
qz0gKdVPYlOMII6LCqTU+3xEYLmya4TvPdhEtUUJFjkKG7iUS7qZnVdo5dU2TRDF1gWQ/JUWyhgE
+M6k980snYe67Z4yxU4ALd6zlwy/ftBeQfk+tJjFLRk+GJbq8ekkdZSM7xRSUd9mb77doG0qrsZq
uprGgYgvP9VRTCbQpkTHvgFHmYg/rO7S01jMRyE+8ZvbhE0xdBXZCihlMmWl8m9Jqiuwa+hkNb9G
noq9CuJHUtD4U9hkyTxwOjTdae4KwoyL4OL4zaMMSNtc8JMYMOG2plOf1BD3+Ci9re0TioGj8GJR
eLhOQ0xeUWAyNtw7Qn//xnz2yl6RtHeLZyfs/aeiQbVslunjcPMmAXVYLjinO/O1z+AhOb4B29NW
Gy5Y5xB3uK1dMz4twq/BYoxPolm/3kt39Tz9kHbq054wLMWInrXc20WCZ7gd/pJ5QaiSdi/NZFyp
CcC7eCQfZuuntGh0iuTlBRVIkSr7C1F92iCJPbXSfAaXIiX0MiOJfJ8QeEksgd8UZ1fAMnf+g91T
gyQu/lOCEznrSgkUoE+3GcOjrV9j54A99jXb4ipM1tZenYOrdoBfKUFQSDwBxKMZRedaoXRkHHVM
mO7RKNY3r8xTEIIJaVOdo86m1J8zMOAiFwfX4dNKrfo3dAH4rfLBJX3ianpyAkA9NBJvIC3Ib11m
PvWi3nqheOhWXCxNBHwMqV4XNV6AgTqwG/OfjKBj4cDGausm21quPkGtIVhnoR5Qrb8hn/JrdAqk
/d4rrd52bq2nZGTBP1BZziSBKKr7DStdTLgknZmBgTmzPrTl38UkHncMzGUr6/qV2h5bpXZ5QnNq
kIy9wc4cvbcwERoQJ0m7wWTv/PWb1/jVeYHWXZRdedVtw5Uwh6cQC3XtkEcOQMsCJ00j1OWgtLT9
O3vO39bBchXqV4OEmi1tNhslyVm7THsYH/i+3PTK0naGLCXIYS0vHXC7MKg+w6R+cZitbYb0WQ4E
dcJHcDlicfabUObqQb7O6PWAT5GqwHdhfafrGPhaaX+4Foa6asEYVLTjazOU71TX3WZOs0uKXtqp
jLd6ok1jrfnXs9IjhwC+yUm9ui6foWFX3wCdwYL5N6ZA32MIQDdEiVLykzezeQG9uxlbgK/YzO2t
fVHzKDCOdN+x033MRnAyuhp0YSi/MN7svOwpo2va2E1+B+2XbZzGPLl+9oAG1fPXO9ZgAEeOLtqZ
kJsAWzfkfQfI2piKn9b3Ig0s2m8sqql0BbxY9msmc6bKFn8r5gwfwSgswdV2eLUkphDQC/ADi2LH
Dgp5SO38WFmWvDqsVj2L3decDfDjxA2a2vtgjW88hysYj1hMNV1x1W3LwXx2reXYOTh0CTrb2En9
T1Tg80cKucbipvTzTWdmEO8W5zAtCcerrW7SsTGPJJACCRKL/JEdPiH1B0fk74Dg0Itx7wIYzPFh
GM+J14M5Le+Tlh8DW0GYwxIblIt+0zLbl7CaMP/AbsPjOv7gqb20C+a5KXnLvKQ4zIVk4qUHuctk
haLGg2I8LPSBEDnZHcFHdaVGMJ4Af8bUBnxwTH/MCdlDHvuMq2ZQAszZcqsfD0Swy00wnozCOwvw
nfxduAtNgBTUnMiLUsVhEBKwkuDMbCsJshL0bNVDiferYFt7zIEh2H874VtDZN3Wd+BYUUz3h3gh
wQJmk7TkQxyojyUgwZ44WhAe8wdd4MuyTDHY+BSTe8+81FoxC3nMEWwRet/3JbmHXfHYeS2+1ry+
ZD7M6iR4yuc+GhuO3jKb/+uLpjjJKgeu04CeXzqtyFuvSWyDuLppuSOieilOWeP/DiotSFKA9+Yi
0sVPRLGVQxSXaXyqdQiqKQCGk7gwUMKF+FNkMaAQOGHBxI4o+0m+BmxpXmf3jRHxQ+CNtzpfMQvc
L1ICOAu8ajyQyg2iCcCRh8gq4N05mTbFQY6IARge/EPL3MxyQv0LiGc74YPhSYifxpK4SQYc6ckb
7W2+Fr6t1ZHmW847gZ13k09A2TDMPKmqAT5ewloMA+BmE3XWlnLi1pTmeFmLq74+liHY3y7X6GUo
cSjG7KBtnpXwegbS8BJcJV6Y8ow7pm3JXjQdNUAbHrw+27UNJXU9j6DPsYF7Hd7Ygpglzgn/AtFj
4zY5Cp3MfDCQYVoa+Es8Y5XOGrRtDuNNL3nq2wWIHIf3OB/Qv6kLLIlry2OLJePbZfB8Wep17dtz
T4YdchYzPjiANo6jLX5wKRZBl+2CsUeE7QH9k2vTpfGN2on9MOfGTzvFe9iWhN9817qOlJmSLtRX
967orQ1eiBcvAxIR21TV7juhhDhxhzftjM99SqxI6xqnoS++Qv0nGyiUDNW8STGZGAPLSEKPmPnZ
2PQQgsjjYabyMYunkx/WsK5KHkok3FTLv04RmXapLpKh+T55EsDvHRVe2MyQXOuZr3ymWB259Jaf
eMS1nZBoC/9gjy+W5MwF8y5hDUj2KCNGale1iJsO0YPnQfDJ08MHcgFLTYwm9JdBGTtwNpQeyYxJ
ek2mMDnBDHvTNuYrA1aqy8z+HoqWyO7xswjil8x2fwbLxbZtqJ1QXEyT4/6kpk0lUu2LobyYnrE3
lxoiSn6ssxY4LeOWuKq+kgC7Q0d0tOERge3kh2pJ/8ZW9cbb+QDabiWZkUtckxvjti+6BjTjtbDo
uNCrTTjA/bWL7JYWAf5gkAFb2Vtosch7lrZ4Dozqt+/nctOEct6LkIlUnDzpjrOMefiymcd928W/
zA7RaHnWe5c5z1D5D6KhjvSM4W6WRnWACjXu8zQPuLhNhkXBOSzp/BW1CEAW3MceAw0Nk8sw3ub6
MMX+Y0toH9tfyT4RF2TVPOoK1Ziz/ARTfDbn9BSuCEJdA1uj1Y8oCm5dQtqgVRsfS449Cs/lDjLw
f3J078soaNd89hhh8zPn+rQk2J89GPS+EX7F7gp4jFW2y2WI7TOVBJtWL4sd+LshwJtLd0FuYp75
ZLdxplZL1EykM3nhIfA4YHmgc48/tEL5MgS5sekl3QKMo9+AwPDd5OcPiySSIvWXS6jdFIeIhxeP
2Q7hiCiZmegHRCRVd0SPJ8LufmMLCUthyZvdYAVx+nSHaYy/E3phwxSldXYN5ifVdPFVEeq9HdCg
5ba6Aure5to7Cqw1V6eGrow4IYJBVPDawJ1ALV2YypICm2WsDspJXrwJnFPnfiz4DGGbce+NbXOq
HMA11RG5mHXwe3pQPPhj9+sMzh+boLR941bnwkpXUgKSwzn5qOIcS/vAc8NZp+59DMyigxUFJt37
sKr0bPTuKyzDmkzuOthYemanRmo6ybY/kMWIlJwxjfa+/5s11g56B5jEpTV3KsUWrbrwq5KrFRA+
lJFuTJewxpNh9CVrXpjoqjFO2N3ZrRQFuz9O9DEhirrwA5wRmT0f6y77GH0uRVV8cV1Gy1Lf3Qqu
3eRum9RZ6ZIUIFaHqXzmq9Qs76iqXIivDs0rpwkM6PQKrONNWwRLhgF9bZ/pt9wZWvrF+Q+Dx/SQ
ECxrVAq7xZCb+9mD19q/lEpgugDWUsQhUUn5QpiI676A59pZFTmynPD9IafskA2Zw1AFCfX909JG
QtzvrR2H03Ozcgh8Rk7NRJM2p8kRjaCzSQwfHPTKkkhQOins8WlifaS9l0TetSJ0nIqR9trP5V9P
tr8M9hUiqYb6TnE993bUB+brXEE76B2Bqm3GO9TElYji8Gtsx+vY0DXpdZXL8KbDCVSX3IPZScwB
dJzChQHiwrVpu+w+kUAHmokAwGrid8LkDo4oyV58lFYPi6g+81L52Prcdpua7oVLFoyFbW3HtKxP
piIMqQJyrgbxu9ge+cv0zmjV7UfuOTSexS4Jijzq2emuhToVAeEpg4RCrpTg1lSd2lUUAR0N1Y7F
9Lhjv+EC+hHdJege4sQl4THg7JWFhhLKIo4hdfGRxsM/YfH2TRU566kA+JNm2FlHk03x2IC0Q13u
MHNLssW5DGlCmeovBi+6PA2c1rTnpHL0y02DLs76ghQi4qS2ViN/cBKhEBxoBrO0Q1iMnvSQT1e6
oAa2YftULEQyJx39WhiI+sGW5V1gk3lJ67+6r2y4KwAlkwrKi+uWZ2mMx8oEW+kYC3gRqZ/KqqhO
sYbNVnXevRrpeUyDNETU5lsvdeMNh3BxKUp+iZiGEIbMXTI6YgIlul3XIch1bc0Ihj4QMPuL9IFk
DQ2swTRvslOcSCZkK2AI0F1wn/vhYIoJWsGcbXFLMVSrVnB2YNxTviGZZVPmI8dCAkj5iCK11GRj
CjRR7JUAu5bWj0yT/9rFeh6LsowsCzSD2SD1kZAz+gCgxXeRitPsLh/KOAbwTfPaewt8yNykmmZR
AeebVmzZOHzPyEaxnudCfQecRVE+U3gOfUdSeDJFPgdXgwuXjOb53HVUPdL/itv0VabtPoYLgqPS
D0lQwAeSJtzhsQKJGLQ2nkQLyDzQ79VtznzMe9AmnwOS2d/AaM5WBbAghENONwvAznCda1G3vNdy
BONe5urZ6+BBQlU4C6q76yS2GjM1uaAD1GaVOIx17U/DFPtZFOWV6xh9ypB9hYbdbetlvmQSRiji
01cevOlhLF51ODFVXRVXkwzfAHIzUA5PZZaxSeq9Z2bXRcRCaHVZkns0W/GbHNt3n43oJu5XYyOZ
XltlVcjns+/a4rB37QJceu8Q0eJT1Nb49QI13tDqWscmbtJbkz6AZ+8PsspekRdP+0lRSgSNdZgE
HbsdWqBs0yySM8NYp8O72xWo2ZwEc4nT3Qso2hvTF0QuJjb9TEUnHNJj1zCPXO3MaJ5B8uemfAoA
dPXlBFdG1hXZUQ0AUZMWwY4x1bNVeWnmIN5DtBc7BSl8zdT0IpG1H9IEcBbDLMUGLQAPH1Pb6zmd
EBdAxzirXjPDYCuR4KbooMld5YAIjyH1qly3vOOU8eVA6RS+cATvMzNGSkVDe8LlvKKtCaupgXu9
GaJ6rKcG4pf+iqmV70GFUYWILeCbwyUBDoaPZ/24hmutMa6AiAFgWJiXMJmSqGj7k/YItBpnVM9Z
YXAkhEUAA+0xLdNPWgASUhHrQ8/X60P3x5h6DnMykNGWhXxxSOtLA4vcsaQc2Y80GCBAJ43W/D6K
4sEKPErOYgIuW1uRizTjzIlxXtGE+ym3XhfSQRBlva4JArI7Z8yCDgl9S+6P9GMAphLvmaqMNboz
VpdAFTeTkW6a0t3yeJOHQvdut/Zu6dJLhWSDGe3El0gBw6sz2V1xGJ5hgM0NMybVUWE16Hd2mYD1
WGfzXWR7KJvMmtrqPVQ9p7NLnb4U743QGOUHpDgWCRW6QmBL4LPf+/bZD4pP0U7RTPUa2+GmaFJv
r6GELcVQHHt/iamnFIYcx38c6HD92ohi04yvgUFEs7Y2JY0ycDxYKCz4Sb0pyqM124zKXKoZx5+/
FWiXfVZBLJvA9AvB1N5Ny3FPIXhvByrhae7fNej0/UTas/Dsp9a6IKn/nmAmRH6hH+MvSGwEaSCI
iaxhyZ6A0Q4nyIu/LR4UdjQF1V1gV2fNuMpAnr41O2IQBTBjm2+1sIrmMLcuIDV/22qZHP2BZzs0
k3eI6Mlmze6ILFyhxybIj3oQwS3MAGX0HrG+xAUnJ4xa3G0sVOnEiOYFbXPOxpBgMl4iWMYv0g7T
Swa615MZ80jFTnJOli4qRfuQxOp9Hvadmw7Pae1/NJIPhlSbR+HF+qyMhmPPf5tLTPBTYDek6oLJ
7EApsBpvWMIIa99iWlAGxj27lScdQ8DCc7uvBjS3dpgx7ssvA+yOLTXr8xAvBAIZw9V0WnT5pZFf
6McJXzGoecpi3KTu8s2Cdx8S3XkgE/CWCNAhvqRYDHqCIseai08uERDBhxrwI5CX7owjjDpci/g4
dvVHYrnEGpaoyVhXGko12yoXzTaoBvC3iYoIM6m2oxGfPIqmXRLS6FCgm5iswWpmxKdg98axm/fW
yVx924Sm95E7BeCi0IigJwUcBf/qj1mUv6iJgshUEBlX0Y6fGeGNGDV9LdiiLAoV8KKLP4M/WzeX
uKSoNblZnJSaDbGDefDYg5W91d3SUXY3VXord3PeQ9tFgIBZxjXSg5qsNfZKbZC2JnuVtsz1aCjb
oCm3Lssu1hrP/tReIchEkkmnb5GZosN1FwbCFUoe2oKUX+YgHfdp9lR9EB0gG58vIsOS0Dv1ldft
NRhGsILM1j1asx7A9IMhV2fHwE1KEfMe3hYJJjGesmrvjvMGygFs+niAU+lWTwOJedEwTWR9E3NS
aSaIC49yjioW0IX92pXEPfpLtg/ESGEUZ7TD7E3JxhtV8OgOvbN3jfrkQyqN5oWAtCJ9JGd8PkGP
/EQpU0dpxuQxWKm4kzThzCGYTt3qXyxT6BNDxqh5ZAws4UsspX9DiBRjP0GcZQQ1SXBy1NeFNLct
LorrZEECNEgkWvq2fwpsbtNxICK6XqwI9jv5M560oySjRFuUzxiq8j2iZCEPsL6bblXl3s3Op210
573ledXj//9vhpH9mBx6EiD2OLZajvdlx9NnvSSBD5ZhWD7ZfJQ3N2Ti1srSjQp4PSu/jmm9bR5S
o6+2HgkgmApRzKGTYTWYUMbTF7BmXILXYiB2o65bczt04c7MeoPdgjVHc83OnL7JLY3wTA4UC9DB
iLc1lxF6u78twdWo7AwqohgeuMnXbpXkj9DJEeuzjlKCoaFdl9aJleVKLwTn09gk/altKycvUg7E
hthUsGI6jg4yNbbG4L6lbANYUxl3YBNRWSv7zI5IvKkfp1P13vEmi/mqkexxQXYiONdFzxo8n25t
tlxWIuPGdKTPdbeIJ3OW3yUhOpRsBLT43XAxOPiWuBvPjb8uskcXX7/3wXeduylQRwE6bk/WK8pR
ePrFDmr1y2QGMzl6YACsmksxhkWPkBBap1kZB7sI/5lduKXMJ8RjuCHzdK+x/awZ/h0mIre3Qeik
u9mI1cGxyTUaWofOqZq/V/DN0lEu20r95ReId9rIjuPcqNOYQ7Jk0H7OMpDlFRIcTRTN1TApZhJn
cpi7tPYZ5fE5bzDvu6CnstIWlDzArkTIjYbCkhqwvQx22Oy7OmeWkfGyjH5SQ1wzVgJNujxnZfVP
cBdskk6KXQm4u56LCzO1F6clu7DvhmuQWguKLeebPcE2MbOZJNKVgjZ6794ka6zEO7/qk3viS4J4
VC2iUc1nzyEco6/7PV0oHlX/PS1npkTaMWj5OFEX29zYmfU6ErkGbjH8RNkGKiac9mlWr2FN/DJ9
lYG1N6g0SRxEjEBkStNb/PMeocJdj92bPZBR+MsxGOzHUuIrsEivZJCPMsYBx46cMOEUtn8Sbe0R
5/kbGRAUVNbep8W3bjNTk0KwGOAMsPrpqhLQh5eezFSwKW2bL99/JQ+A4sGA7RkCW5IyfPahvB4y
NycvaYl34LlvfoarFqH0vFU5X66Eqt3IqnuNYrcL2rMlwhcEJ+BJQh9yxK9dhz9AheXmqyDgOs2C
W9lQGlA73Py0fIDKxAClYkVRcLLQMOzDzIEyvnzw4S1bWJ+fYklfVO7SVTIyBDq30jep/CQjmXJc
zmbfvlQNe/2SfZ5aJWd+m78ruzxzp4Rn8oqi3K4/aXdfs5TAu9mRUL5UdkN6+0JUqn4uGtayojqM
eD+JO+7m1b5NansWEOOjYa4nBd18VVu0g32wCyeajqL60Iv5m03FQ9cKmjMhcUzlTLrtet8YlrXr
oIRvU12nV9WvNCH/kZ++WeDO2MXR9xPznK4HNDvCK/soue+c2d9kUn14I6ZnckDhbCCX7agcWwPh
bL24byoRYOgC86Ip0OulfNCpexEy03e7T5/i8TlT0wz+McWw2ixvOmdFpNv5uePaUhKFLdj+bUNc
47bOrhW7203lDwYvNF7nCh0xOlNmxZDQPF7Q7kdm4kXzNUJ9Ij+HSZUf/JCPBH5WDGcHHtm+ZyCn
q3Y8zylx3fa4/uvuE2LFZF878SUZqCdiP34t0Xn3OvY3FcSvSKr0UNj//v/j8ewDYOVg4l4On4YK
acXSFOErWyTM6Z5AxwMh1nBH3rv03iYpURJghdo+MjRMXPJWjUMwZn8Wm5TUpDIukKyWqCVEfU0q
NQ957hP1TQxh48WQjPWyyV4TfIx7GUPwyeqDtwhvjyKDXhlzbVL8NafsD2B+/9MszhS9JQpwh+nh
wFNl0TWjRQgQdS5+utMI1HrxxdXubztf/4uLsIcbA76kDZ5nkzGe3V7GkYenbHVPsLr6mKaW/qt5
0yUymdIkEiYGjnhQjXjLWVGymNdNebP75AtMP+5vkZGL556IBGZi3DITKf5Yur2UXvUr0ty9qFHu
KvzU54JM+o3RBH+YYy49QbOZ81kBI4s6EpO5f9MXZkcdIwUekMZJf6qidy/8p3UkgMjHgd5bB/hK
GXZtB+ZvpjsyQRw8Bj2ZoNjNz1k6EebtFb+275AJlNRIbkdzb6/7xcX62wSs7l3XeeI9htNZ3iHj
PjoadGCPk6ZYSpca0z94jfVRT+nbkqS3WPW/MmMCF5iQ9FrxVLoz+76WyVZdUygXZHEhLrkbGbTf
2fX2ZW3/EpyH6baqYx05YUunUBPo3JjPRaEvSUB8S52oVxR0b7i+8Vgrl+a1ZdQyeVsGr3/KooWi
JKpXJpvgwgEHx4I8ZsGsNaRnR6P1mZavE48pS7dPTrRvjaaI+8ZbgNGTrt6Jh6HheU0T+c+yvk2L
dr/j3N4wrVYon6iltWGi+LXODpKnWWAQ7vYQSslPaEkddFhkwV81Kn0r3O7QxsW/LFtlfg3Q8LwW
2y5OPsiJq3cBnQnjj5mASIHaqsWlBdx5Yq8w7csgR3RfgbptYTBhn2RDmz2T7HD3XfJX7T8tG4zL
NEBICBDggEfbdGP/6YyU8o1H5GmdEXCgNSMlFuFUsJ7vozlkYMwKm+5hyY+5IoWxs3ivRzJdatNK
+NFAB+eg2zNSfn25iynzyKFgdWJIvUMd/URMofXgCuska3GcZnpwnRBHiMClPbvtBe9CuCUNjaQl
TW6rk40modQ15KsqvpdhzDLK+QTtmkf1XZuCrypiNKozGCJIRcbZPNQ22Q+l273YgvV0RuAgB1UA
yEK26cZgaz32ITEHpKptTVq93JCspf2cFR5W3gmMA1470OmrEm1oS4QzJgGKOo4cN5N0X8LZ2T32
ipESEU38tRSBZp27vHhtwZeDT5PG6l076ImKsNTXpikClursXBaCrcigRTGXVAiCxGbwJUQSdC/E
zYVbjxiWjUEOyQYHBIcIxCVCFjXTQww9G0CnKAvaLyYIB65VOLyajTrRn91uWco/cewd3VXGU4fv
WXP2IQwdrde5ABhKECGBTFKi6qjTI55CYnYyca9q88KEdqvN6U8DUW1vd/l3PyGAkBOlOGp/difa
uDcL6uqV1xnUxZ96UhQcXvnmtsNrxWGybzObn0U4v4Vj3l3VokPu02+b9MYUJMrBKlWN9FMcHGfm
c+2SZ62Ld9WswTgJEeG5lyIBDAbwhP1hJkZaWAi8JClHypvfCCugFfEWuGVu97fLE7A1TPibAZVs
+OQSA7cLyf66CC14Q3W/Az712oPaFLm6Mf3hOw9b0wblUPuBwyTPHfYMMcrIDrKTwy2HKUE/tln/
wMV+wQzFgMZnF7yQOs+VATN7aH9nh1zTTpS33kIM4/Z2H7UtsXty6jlyckpiLwTtz9ou9aGXptX0
pkYSUgP3wXBt94A2m2eiSAlg6siIzjgmiOOBIUf3HKVScRqY1PWygC6uhm4754j2eqICEwZ3PMEf
hXtsPEQS89C7FFlV1FXOvxE5XjbruwPMzF9m0kfd/s22571NfC5mIiry0GZ0vAoK7e36PzZcaiPc
UJ8rjog4tP6a+GdbCNC7zkNjk3EloKD0724LnNj2snOC1j/o40vrhe6xm/j2lFefcpz7rn3SeM13
JkCMDPnNPS2sB+7KXQVg0PSZYUt6qrIk7nIJPuVofRjoQigFC0qE5j8x0Vf2LB3bbqE2971rOqo0
4vqjWr2hgKm38BouasinszWdeWD1Nsz4OA0Dc5rUnOxW7H2LGNWzcxKu85DQHafxs/B7BGE+A8/G
MBhq+O8EdbMj6ORz4TJTnkVCrfnatMtDkxkX3Aq7Jgsfhtl+cbIY/UYbwyVe763Bv8oihyJBzB9c
WQaWIBQGh7tRmKSL4EbdirZCpqJ+CuSEmxibNEEOnCUDZIbIaCSNNhEje7B2W89OfnEi4nuz+25f
BM1b5shiA6sChktNIknK5FvwrnCZNTzmHlljQMqYCxEeWMi/yMs9avm2jQIjR9VrBD8wo2+BTcLs
lPLqPNTk7opfP7cosKpBbP6keW+fWn0IE09t0/hvRaEcqJpy3/RK3Nv7lswZEtZcY99kRNbojikf
cmMTKzR5w7AGB2akOmS0DzH00hsdf2IMbK9aEm4wB3o4Q4q7k7hMmQjsjc3S2c0ViQCV0V3MXo37
ie9D3rJ+lw8tmYpGDw89Htkwm92Ds8hV8Tl9a3t+DGvnCGUvKuLhRrjpD6QWj325CbGDWBa0JBVK
cPWtff1NhiXpCuVbQXmyviUj7Edn35G1NK/4Oe3nZMH1JbK6xH9SHcmJhcHyx3MGDkfz5hD1vqli
DZ/C0pGdhT/tTMZ6Kygq0fbVNVOjzvFYbJUbt3M/ZYOvuW3iw0yCS5E4B6ZhZFTobgcZ8JXiej+F
zbcr8yffpjUt5vBvtsZFmSVZGwJtO4JqOFvl/JiI5Q1t7UyySPk6I+lsCbd3fRCv7MtsiE181ypG
602xc5zpMLhk6XWMVX2j3VEuf2qKcYaQI5+ptUGEQmasaxLKy+g8cnWO66o6YNgGDKtu9RRYLPKS
TxOuTGPYP1bH5s/KWFGaYRLsWAI39Xi3h4nLApyjg8ah1/q7NbluGuviGQ4Ik/DKKGbbK8WEXLtk
GIv32GmICkYpr/LkuZCesUlqxRuq7W5ToqaaC4aGC+Ocyp2drTmr5Zh5/M4+ss4uyR+HjMFI3/ev
c87w08W2sFbrfaAAbAJAzhv0TG7ivjkxbH8LWGrp/hVQKumqJTPM+cmruLbdAcNAkfXcinmJNm9K
no0MaRAanEcqMIPLq3lvB4+J8jB9KGn/tYv+o83XsAGjIdWLqPmN0VUz57etwQcwahTpLcllzZJq
eegkdHmFXmrD9fpPFYC7dTyeEHBQkAAmiHyzIOXCOw4COXDGsvkar1s3TIeNV5xY+HBecH+dZiE/
Kraqm1YNERFwm9ZGlE+ux08eMv0yev6IuPdNIJX1kIUa80Y/fXbLVVZ+irKufx4XS0C98TmVmNzN
rY2J0m1u/dT9l+Lf3KpIpi6ZHOgLt4JUcdPP8x1+8cidSUaduF6JrXQ+oV3tS5VnkTlUzY56kHdC
WlEVmFPUkwspPecwLu2HVqLalWiu5Dp/y3UwH2AGbHXMfmJ+5/P2N3YsvB0ZeNg2k+qvk7n2wSZh
iPGQF0aBVV0bY7g4Xkzm6pyd0Z4/TCmaXDDbqgESY8dBELmAu2MkAi1c16Y3L2Y4HysbHXOv5ysb
7oovnLrbFtk4RW5RMy/lEyGkaouZSaNE6faWKqw9UGZ+noUX52S08mE6TnwOW2PhbXW8JdjlPNsi
CYDkdK2GV6x9ApVI0Ko+AmlPh3pGVOJaMWUjejszr74FqVC7muKVHxaViqXT/VCuyhN0hbWP1yAO
9ZtR/suClow+3/woa2cPezrcxHWWRMncnvosNxj3Gg+6s+/KjN/K5f+mnDUmrtH/5sEhEZipZ6jU
P5ycRBfy+dBWbz0F38umIZ2YKBznuT0ykOcNy5GSVYxENkvb/CNS6wudwCUXi8PygKGPNbsWO2e1
Jx6HtCITWWqThM3OGiXBd0vxn6eLt7IUn4U0x7N6q18NjUPDyPBUV+vYJmkmpHUq3tIbAwryEfql
iUYerhG863F6AY/eXIHvFsNMjAWbu027WF+9UMuO1g5e+xL8pyvm5gau3Ch3Y/Y6cYYDZSEttlMi
UqN4hMY+H9uerF+zY8GLSjeyp5Q+uHxAUd5Dc5hACdTLHeVmgYt2x1Bt3aDHiC5ie2KxFPkeg8s2
df8RuAMhYyYzuKtqFJ0C2qo37Johjjo9/CvZ85CCS8c99B/EjmKTsLqz7jgoLSzWW9/MzjZLnBdK
4L+YK5KN4WKwRtIBIqszkNAVxHpwxuFB25ehd1nK8IvUw785b8gwwbpOLJt/MGVmSObYxpt7+zgn
3DnKTAZCyMM3dg5nc7xn42hxJtJOGNVn3TvGRpoLse9pDjhmfOrFYkPqQeTcMTeKSINjw+5VewKG
MS529e8wExmbNc6JioY9a1Wy2tE+Z0t5MpeQSfao3lKS2kaGELveY8fX0mSmxndp7lJzASfmq/lg
FITB2qyeRLP8j7Hz2q0cSbf0qxzUPftE0BM43Rfbe7ktlzeElKmkDfqgu5t3mwc7387uM9NVNege
oCCUIKXMFsn4zVrf2jedY9Pmijcv69/ofdHn1KFaGggNdnMMBWtgEEhMyD7MZ3w2COFXVPXf4rR4
d+esXoAFAFSf5q9aVO7KJd6ZIadhUMtwGAxWvTdG/WqGBeq5wuXrSvIwAip/ws5XhfWQ2NntBbNf
8nH6pG1E+NpW/oaX/GQw8joKy/5JJ7dxA/RwHUupAfx3o5pt0pUIrIhV7KaTG88/BxfXBhDf17xg
BIv76Bkez7icNYA5T9nM5iR4rPSpI5jXLZC9wUiiJgYk5HTEivYg5taaL7pyBbE+eVUMPDLMt4Ld
qG3R+GrRPIelfptJ9vFIil5h49uipHoLZfnuhETYGgN5OegQLbyQxNG0wIDadlglRryOrQ/TVNMu
ns1vg3Yeh3Ek5IHnlLIkteXooUscpx3U/sfE70A+jyNzvA4yLsN6LC4CLFy8ElV7J8rJWMqa/ZAz
c4dFpQfgl1L0UInxKgtkpDKUL17SLNuOX390sU2xgbgyPd1WLWtroyesJumdPZznbULA3sIfkd5Y
UdMcPKt8drN2l3Jqrcc8QHRw7C3zjAez3nJzTAQ+u2xKrezQEMHXDuwyXLkyEwYGKYpOHAh7p5p/
5PntrsIJUuYJdWqou11nDt/y6Aqu4LvttxhnCHpZ4ig92IJ5WYx46KSFCm/nAAnKfXsx/AvM22bD
pqrcjM30A4t0hyCXZxTJBpZzFqmRY4VhUiRj0A6ppFuGf5Ksa4tXnR2SuyJe5KvH03stZriMc81U
wLN7VrqJhzSV5JTa4+7TE1Xx2HwbdQtCoGQMqENjuBnWJ4KmJSeezyUK3PKZSK1zsNKCEnYg1Wdv
A3E7KvZaWTiHR0vj9wzrDGKgWNR2kO/kWLZLm6Tuk5VFq3IMCN61IDf7g7+bs/jcR+zsG9Jm1pox
MUC2kVWSUbC6xE2G82ge6Iz97wOZLms3E2ef3ckN7y+JKmdAUA8RhyrH79aJImcVagWQswsxnt3y
h2vvLOK4XHepoHiLe3FEObYTGbKAKVD7yXC+ZEjJlNs8n8mBx+ZDDOvADo0pacNuAl13pkj1Cuoc
0g2OobgyaLCIYoFSXW1D0zIoNuyFRkN3n1vOu5PcZnvq0lXolr3KfkNE+TNiM822iad2r7A/sU7d
tqC9mDOjKGsIKqoiBBnMjQw9N7tynDcQo5wTHs3H+lYcouL4NpQVEDls2qyT1bF61LqN9up2uTiZ
INOIAy+TFIU2cUrrXJC9CzxrNYDDwYSuzqHNcZOQPlYn9vLm1y2n1ywy2qXuc3ayU/JW5laxnccR
jVctzpXom0UQefzVggcqCHy0IK50w3nsjSneDoXXsGx3mKF6hlvFnkqcDqEdPwo7JSQLKTrzxwM5
8FccT/baztUDeYxvnWKXxSiNoAW745xVxK8XwSY3kAC1wqJqa1uGKdfKIeoyfdFGRQvnR+AyWPNa
xSWfMDKj/6ZXMVhTj1BAFjw/3khxgQ/FGrJA/r8S/mbOkvd2wOQzjlzjyD/Cu6xrnuMqeOgzl3wo
S+E3O9eef26zz77CReKgaOhadVeZ8QUXLzQLX4hV3WfBAeEAj450rzpecKKzv5uo/BkpTCwxh7hZ
lpXNpNcdFpRmPQMzn1rJ3STjtiMnBA0UNEp88kVE3x3PwWcrGQviak8YytiLNo6fCm6IVZGa6pY7
tmuHkmzIjPCVicm+MwucGIn3OHXTW4AQdgmqISf0vlgPXX1GVo6ROQmo/GeTIaQZHhHgi3VbWETg
Ddz+wsOGWiFRzuPPUBucL9xO2LL50yGQTVeT19xRKn4VVpzvk+5Vm/g4R4tJCz39bRP7Tkom0xio
yWmnv/foaTNjoEL23vNx/B5UFYALJXdTUX0XCXNo5EzkXJv51xiQDf1Lo1QWGdBJyAJmvzXncA1i
HQQGs9+W25KpYH/f7kRsqEVS6+eoVnBP6bOs/s6gtXNG786M2v1Aj3gTrj9weBHa4uKZjjdxR/rz
QFVMa+wqumI47mvHJIa0gE/Sze/w6Lg4+OVoRq6Dk1zyyoQf6BqvrrkvK/ayoY3kpbTUT0K3kbbo
6dy3QXOU1vi9l9m+RXvFpLn7ggFPTWQxd5pzEmRKtc5oIJdkncNckeqQOqSCO/Qxa615bcezgXyd
bx24y4DIspH2ulA+A09DhavCe6LxcFlxgkVyZ/xgQXSfOkRcIMxgLnQzB/DITkZn59RsoHJV3IV1
cZ+Pjth57Q9ctiG/bjrgBBH6DegBQhjB6cezH3EenyS8+jS08ZMhqJkbHnFeRnxqpHGFWAyu+ila
TbZmdGB85pN6MxTjgyQZr3UAq0Q43xLbeyzQyLNQRF+vpi+laaGd/OiGB+XQE/XFCts3Fx5G/EUt
4nebveLC1IQkzzbOv9g6Rmm0pud9dwP3Xrsu1J1gP7nRj3miPWYS6xSqWYZZenQDb9mM2aNVxt3a
rF2a7zxauMO969aHEH/P4nbpMDEbtkRXk/HGdczcdDUanbcecYIsWj3emsWwRi49/bBrU6DOQn0b
J8cuqpoVS+OINO5PJtwLYtFeUJRlrBmSnzou2HcQJUzI/L6JENZOyR3eVjbejP2iEJCf0hw7aGwn
hOi2vxXKe+xQ5m4sE15tfVOAIAA1o1kS2DsszF79GMIcZ4IqWD/bcYOuYIPrQw5vnBuLLuiY8+NT
iO2h3ggU84zVf+Lf/imNbWUJpLDuTULnnEMEkItpLL7hM3oYXebkIZKYobzWIRHDsXXbSzV4VmrD
y9Ck4g0ODKRCZtl+lc0gCRDtdoIycWWCW4Ez3harJp0e6z1OvB6U8IyIK5BPVlQ95x+9W0XLsmQC
6rQ8xvrGwXPMSCqfvAsRN8Z6ssKHaSre6jm84yrqV7Sval3RhOqgLpaBSb3bRzUug6IlE4p97jB3
+0ygM2CySRRcgjRivEk/YlnuXeF9ZSNSx6rnCeoS3pxrch0AV2CqJUtOaNJ9nfgj6Wb8TP7UL4vh
YQiaeEU1cqlL432s3a8gIY8mKmWGiUIToCQeGnfGzFvpVe3amybm5Zix4kS1ZJo06PXQogqfzYXf
cqfbD2gCHsKSl7DnVp1iHqOyLvd+N15GTIr8qYLiTAvYs/rwDA8L8KjZSdN/2t7wI3RqGgrd+Pza
Z6MxrmMbZpt4nLH/VffCidnRGAyD0uAtScrmOKJGT1sWkF1Dnyg+Ojf7in0WXqO9ERJqzPxBuJel
zTPPem/TwySgc3VifMkNJxHXYFBzh+cWeUOp46NacyewAt9TRoeLqY5fMLcyn2QDf/vWnmu+VIV3
GhySnieeBssxCu4HkLRIr/bEctjLOIAXJtvgyMkWY7qKPy0f+wE8p8hC+MMT4dhmqto4Odtcc+hI
JSx2XSsu2rWwuhXPHvgY5OstnheG4KwImWK3aEQ90X2S2L3DZfLsCWCwjWO+gJneZWbXEZUKpJs/
yIzzctN0/Ja0dzt8xQt+72HtZP0ZjU39dwRV6+wazfrf9jO4Z/Vz1ct6VeJhoa4cX8Fo81oQNILE
YKlqaoV+6B78torX9o0Yom4zJrOgffG7RKwGF/lFZuPzi3C4q2CNoIiloe0+lNborMq4shat7CIK
muBNMXAjgDiN8FRsWd8nW7Sp4DrwmSKMMok4SjcTjbgyUM6bBaaeAhKEW57NKvmZldMXsv2LsjH5
RPkSxXhLdKB+zNv0zi9cCi1cc0Q3Y3IypVrY+LmRK91ud4TLwy2FKqcttbp6za+H6cRBkEZM12xN
53oKDr5Q1ZaBDhiiRejP67CMvqaQvbAXjS92Eq/KBv+iQjUwTOmWx9F9bkPi9vsLqvoV2se7xGhe
M8cjDVDlW/wprOMsfv6Wgpb2JdkKC7JMn+0so0J63pbOuvWwitRZgUjY+WCr04HrM1m+DXmz9pAi
JVN6yxoqg11vUrQAIMYHJkNY0AkOGdcBlacUwSDstMGuFIuqsABNm066jusfvTt/+OysG6KfpWU2
C9oeBEIOXEu/5t4Ah0mx1+DlmLx42QxdvIYaEnj8MSRy3RXdu4IGSRtQOfYXkbZIgFP3zZ0w0qK8
I1oXC+OlROvu5l7Pceun6wkIvjLAW1lRwY44RxY0EZm7z3V2qbHAkkBIfhyPLgI81bmsTERcrh8f
hsbuH+McK67BqoFukATvWrRb2CH7iox6LDl1sJpaQDyONl7mQTHarNVrp/r52ULYwyNDJRZlMDkr
a4Mx2sZsu9ckTQ+kX4VvwdGH77DNdGgfpoOfr7KnxrKajzz17xOt0mP42UO7wLGMNRS5jNwPDutm
27gbof1VykBMVIT5GmPPBpVWdNJ1sOxAGBzs1pHIQ2K5Lpz0UmqVw1BgJRfjtQVH8xprUIO88BZl
unFnOUy6ZVncRRbMU1/38Q1WpbaMlOasYeuVcALlMxqJeBQoWV0L/HuEOlzKao87/RPNfsDP5DzT
q0OUYdWc1ULximl7nzoPUjrVKcIcttIkEEDp9NOj4+bXzqFFH9HtqzK7gwfGO+P42BTFcAW55hIC
iu4HrjZS/cRtj17sngWdzwnh1bJ0IuOcB9Q8jE6tY1N3q7HSnxYwxTHEguYrJvpNr8SlMSlAETxx
KEYY8/EwZEtkxvPZFLQUxjw96+HhhrDJUvuVXOPmiREBFuUhOKlacbXbxhaHabJqQC+ujC4btzEb
6NE05+XUqe5USvt7NCh7Z1iZROMZ2qcSBdCC4PR7q4Ga8hq7UfvAMiVe12ber0mZgPGiRf4UI5kv
MgdTQhIUjyNtcZ2DtnCkGxzNkV2qV4+8BG0bH0upeJIO14Qu5i6fPfuCieFg6OBKjq84zozachnu
cjbZIO3RRBP+5PNPbX3f4C/GGsbiCmPSR5qOd7bTj5DcB7UaFBKfG10Z+lBIKBcDE+TfLFts6+Lm
Vk0ZwmwLDdAFSUXIBCr87utvxLIaayPoDiV95KJsq2AvfJiFqCejdVbm7N3ddrgUrnNNmiI8KUky
sRfF703KegjqGD3bDIdw8ny+ZmszVGuRbLaNs20dBhMxmRdsIac38CT3AYnjx6DrllbIIMe4DLiD
y0wOWxkivbTz9Huv5get6vmUljznu0S5y3CyyEtqqTbBPJGNSsVqeNM+cmEGsriFDvYTYmF9cAtm
u5pKcSvLUaHEH98asuzuHPxqm9EpCCLLy9xfW37R7XDPonkmyfKRvpW5qw32txXFJ3ySgcdz4F82
syE+IecUxwKSU2oXRK2yh9uqQN/SDALMfeYb3KiX0EQF0gv7NPC3uA8VQfJpLMkhLW/uB58nbJhE
xKfVJ257QXQaytXRuA8KDFmibY59Fl+owsJLHp4ScAInoIzZMaHY5u/r7rDArqSIv4VD/hRpDEVk
LEC4cGAAqt76KXI6kUToF0s0/TGWb90kFUytQb9mFniFjMTnsGAi74X0JMLszp1Vrwv8xksUbt3e
DVL6s7I6FCWhYH1njw9OEVPPgPaKR8rxJqDLxDnLrr4aIDTYrCgLYfenvvJ2HIfmWQ5++4gFfY92
6mAy47TIaPwm4mnpvXv+d7xH9p0woBKANpO7fkizOwaM6eCXaydpArbeI3dq4fwgoaDeBVa+xtSo
HkOnKE4DohsYEvVSMdp8IUwZ5mZLjJ9XZtPWGWbvzhdckDBgJMCZeVz1TfvV2/KVhbu/d/Jb+KfP
lD1xbsL4FKHXjCK7QuLiT1V0h9zsRxcWcmu62bnq5ujOm340piEeSOJbFZrAQ3NmzhCXWh5Jg+3p
osZwMaubp6ssHxgO/piUlT+ORkSXFkw9xqIBcbO5MbIIv1SXXqsASktNgGxWGWADODs5cQ5F9qXm
LN1R+KXYAY2CZMFjdHO0+k6HEIb6d1FY0XAJ0uqYGT0hd26/S3x7K1IVHMybh5FsSkXHli6tfEZy
AB24o6irueS2PzPSuorGYgKY/qjaYTi6IqEk7nxvS5B9tIotY7hTdfxTuE13HhxLXCE84D+ZLabh
kbm7YSD3DqSjBaNL6kUSFJempaa9NOB3TWKWl4huqXdyDILsS1duiFzWRgCzzBjqr/rUtu7caqWn
Pn6cvOIRfwzCUdTMlOTZlgAfyuu/DzUZ9t0EqbKNsOk24UKa7LwZTl0wH6qN7wOMBi4wENBiPCe3
Vers1w06OM6yrrPFqfPvWg+UC6QpyLnJQ+f1wd2va0VCCd//cnI62kGJZTybLf8DUuODE2kDMcVf
Fq5hbVh/f5oWzyrZSb03ExJVhYWOMo4HJvMlytIpRh5rcQoFUb5H9J1Thc633dU4HcgB2kRondD5
WC8l9qdZ3AQoYJ2fNKLqvrceo8kzv1MaVWbVH+wKmKOAJQYijmt7JvX+A8TxDRwcaXb76qsNsOQ3
PYAht5HNQz6lL/VcEPku4JSxmV+6lX5PrfE11SFOyNJ7GvzYOcwz0gR3+I4S8RMclNhKdiwLFO7Z
Os1lSxxsupulcg74leW2G6z3MW2w9JHhR8Uwr8JKPA0ak5+snfLk+Yxe5WB2a5+wYXMENmqVDJBM
xdpKYZXyQIdg9RraJdVmu+gyxiizctNtGhs+nJXqGvcVitQy7BhHqQb92BQcf73BlLoeSpD/ZhBZ
z41moJflfXJSYXmochPPoIEOQ81hs+5H4mqEaCu+S+XuM4N9XJjaaE07E2ljF4yHXu5N1Cm70E1Y
3914KCLAy1pCZkFDzISW0Bm1YFL87OYpmswxuddtJ4G9GoxDZPE25oO/tf0fncvRgnoFbJ5Jou3Q
OJgKyLuqmYNOReeCQ8IsU/PvdqSaPnW5UYGIzt6nRhv3dcXDMxyJ9e6LJzecb8Lc0Ya3mXRsze4T
0GlRPGdHsyu++/4o9oWMQKgwd+3bftcGwAfSHiaeFTGRLxoWekRgbQOmy5epNWtUef54dDtWWHYf
HdsY7XXdyfzQm/VPntk677NnW5fxphjpTzo7OIyR/LIDlPasmJxlGFTd2u5Gxq3lZQz9/p5QR8Y+
wbYOUjbTE55dGIWIWpD7R4Tj7OLa+RZ2kWJYTeZfjPyaPKqNzPG9+g6CEwTbcU7SDBatYILs1+ib
dqg4Io7y+YPfkXW/Gsf4Wye9V8NjCQPVG49iRFHfRX59p/r+FWAfHYKzIYet//QCdDhoWvKrwupJ
4yujA3nYp1TTTEStch/s7sB2GYNdk56U7r+7w/BR5JCZmSQP96i9x77rrwP17FQ344CpUl51VbgE
lznWSQ/9MW3RzUNEJaiQ1Mdr3h9qxtRoFVpkVnKY70KfMxfbvlw7dgKiUDbmygsJMsAgiS5/FO5d
gbdqOeI2SfvMYuxrGuhSXZ8g9epTghoZSh3si7GmJ9fGLUzKiD9aH6UMOjXu99g7t8iyQOx8i1X4
UnRds7W13+9zh1Wg9Fy0/z5pFbnFk8cN4LOOhESiA0VLVSs8fNmisx7ENJMn4jDo9hvX3bZTse6m
zln1DCwvQ2bdqyGxn0hcYR07zKeSvEuvnfeq9rxVMMuRvFS/3JiAERE4IOHysm8WtcJlBlZOVefo
Fwd4Py4KuEQth/ACwdPdIJDultPtOd73w8HHD0YtFR0CGW+Aw9wPQ4ygJJ0uLISZCjU4W4zQbU4s
1w6Na7gryt764NfQRE1HqWUmaG+TiUIVz0h90mlSbi3Jt7UrydS1rfMTWI9oAdhJbaEnIKIZreoe
WFp9P2a4a73IfJIaWYed4nzQSZgcod9xek6ThRohE0c0jRq4przv+1IdrOIhK6byGImbjavWtwV+
txW2GhfGXHQIl69eTMZdl6HD8nL3m1OmeL7S9gBXejUxbN+7eCBmlaojrTCXi8hfhQcjwMmyHTky
BXJ4lgK34sGdiwOtvNiD+rU2tlYfSjr5yXUsuTcGue0HNpwgl1hAuiN5ZORlAw/wxkVeoJCxgpPW
8OWcLrwkATceIg/i9vDHnWmo/FUTRJp1g5xXlUUYIY0UTsGa5qLzPrSVPDEa0ps57pYN66czltYH
h4TwK2Ulblp5QhqDiKIqEF0VutqNXfVcaALm3CngiSfD+BiX1Y8EUzw0Hgga/YihIrO8BwYG0UG5
4p0tApNUEZ/SKa+vroltAFl8Sf7rLjdI+e7hMY9RdZlCefHbzv0+ZaccJauZzSyUo7OtuvbYz909
xmzoEIP5yixwVzDoyvB4Mv+HoN64zn70BjJo5bGs0/08BfU2ouJd4j0kA14dLbahXCjaPAjZ71JT
6gdFkdp58qnNybeXU7a3NE2MHCwM73F0UpkDvq+nylCjah9cpAf42DUyjRDzXhXARDCCteYZAVYq
mM6/3lhmZqxo+rqdne1cBbBtdKE9QY6PD46KuFcVY5c0Hq5uSNp00+7LFKa0aOR0diOR4l5OanpB
Vgd1jSwqtKYT1vGtmSFX891ouuSW6PeSF9hGt4hvyeFWNsvk/OtN2DTbMHeHPYWIOqXFjBIqxRKP
x5KAn9TbK4XfXk1qWvo6Ghm95/fYG8KjTvWzcFvrFCb9eQIUvrMZ1e6ITPgp7Nbb5iOZLLOBpbMT
af3C4JaD0DvqqAq+aV1Pi4h/kXjqGHY3YTEb2M0Nnw7yHkx8RRTFWFNZDrdhM4CCNRpQJvO2L0+t
Q/bilFcHs1INo2H4qDb2cDxZABENik080mQcszeMm+kUIrXoh6hcoXO24OSUwTYoYOiEUXC1Ya0+
ZYZc4wZ/QzYAghTn1aHxwZx4C1KWxEUaTHcG3zcX00x4VIgglIcPfbt7M8X39qHPw+xRjlYESrJv
GXgBPrCBGE4On05FHjFptkibqI10g7chXo2ZfXVL9zrhy17Gkx0dklvzL4byGDQyAUwg5EbZeKdN
VUUrf2yOgTuU0QLiWhIfUkVa6aKA7OPl0O0SrxV7ytZ6dVOCOsW8nh37OgfD9ORP9Mnskt17r8V8
HzZ6H6JU3mp/nN5akV2J5JAPrnnE0tMewhr2KNO/epe5PKDiauyXdoN6jLNpRIImsTO7QXxgOBxh
tYImHeB7eBMSbcvIuYkehrgthhP3HSG91aryk4uqx/ipHfQAAg7Ub2sRJZ0GyHSZlv6g45e7QGDp
aR1drMw6fWb4j+JO5fqlQm105kvsTKf8icMt2wB0uwkOyvGSF3cMmOsVEQjcSGk/NyvtCiS47s0F
4uTtwhpgDCBHOkx1ginSvnkCMI9vxMR6pp/D1yG/Jb7WMWkyCiep2fJGeN74SqPLFyzXcW93WzMd
1dVmpTTEXFql4MXNNNuevPJQcEYpLB5NBPmvkIsSJ1bkd+WZGgAx+7YpOzQZAFcQuPfzt36ysaz1
11mSqBkz3zt10w2RM6FlSRE3h+yx1+S2kRk6ddmqiJ1oqWFOHsI8IlZghI2AlfYwhxgPkZwTYRI2
eGmDhym25HtVbdrebb4F89DgYBAEl1hl+60BtOXjuPckdJoUaNsyTsEWRdY44muVzjdM7GAQe/9B
zFCYzBmM0qgTxlROaZLk5caIwSr3Df9ZnTX1OyBcvXc8uCkjWX8WLQdHrTfTDNRIy33WElpy+3XG
SFVWhV8mORseQRhMBEZ3n8dAvkSe30+Fqu7IiREPUWRvGKNsAiesrtHQ0XXfdGc1utu09tJHA8tE
YYYpTC62td0VwZ/5DmL9yMrdu0plvNhavAam0d4jYYKeguenaE1v35UoS2UYpMeqBd4ZOQTMOmN9
nnPLeL6J4Jad7X81kyfOQdDrVVo4hIFICZxw0E8Kjwn1KKfelBqXJIl5SLTpaRxSnKaIwS++4FiU
foOab8ZOZuOWn787pimXEmbS+9Dgt044h5KshLNEECtR6pw7GC1QWpA6/mJCGEEV1Royvvv1JpiC
l1CiCWYDK1amIMCPw3VnoGilkvFXoAXZbCFdOGQsEO5C0N4k4ob7YSAmB3dTiuIBNYTBGnhd9dmw
J/9i77OBeuSuYEJC88S6iIV7GSAgZIW/7Sx4h4bm/ujpBAmfhz5j9l8olNqnKobTx77pENmJubKH
qn4Hs8/OzvfA0nUmFSI+p3rQ/qFNZgMQ9Zf2nPwziRNCDW6oI09bw84lY2hTlSnuzdao14lR/WDM
0R6GzK/WaPf6+whM0drBtLVFB4LlPzPLZy5/eLzOdbKUsR5dbsZR65H7PM72Mi/tB4mDaJGadrBF
cGSeTWBLvV0GR+EfLHuyzuxZq9NsTrsgcZBl+ZyhkWGdY6v7cAgfurI/w91ST6dpLoKVNclgT1uJ
rXZ0P6fUszYiGh69gZfNdGuGhQpjrdfrT/c20GkKABB+Sg6LM4GN82CBLLtajfetd7ZMVR97VNKo
WakcYqZsyH2eKaS/K5w020ZRJUJckGxi75LaBuQGOmhlNuLOrhlLUzSwpSVFp/vovhJnQFBOs/fg
6XHvspw+94CJFqK9L2MTlpLhor2Q8K7aNnmAJDHtzKpAC4QbmEb1IqcIKlhb0404xJdKQFNlHHw5
duE+9jyEEYyxfUTSsxBNCLqJsnMzi66/JGY7HGUf3xdl+iOP4K5Ptk+FQseMRXBCONCIdYocdOVY
yV6VFZP7tOUQRhVg1TYb1NHfopccUJPmxMTOKtqUid4RVYsCz0rzafOLw4+fqz51sInYw2HlRLNw
qHzihaeQBhC/5GOh02dHjME1QB7KaL6xKZdbzTbfFAgoJOI1yJfoQ0YmaysMYzd9GjZur4nNe5Qw
O56u8arlPQbh1U+wL+mxQ46ycLUZX5klSbz14BOFzC6+54T0XTF59NJda/Zwv2oc3wQgQKYrazcx
W0ejqVE/3f4PeO+rHtp0t5k9nuiDBG5tGJxXIgeJobFEHgRlO0VDyJYI72KfoGcxHdYSWQjqNoBd
J5vyjKOkPQSWyZ9T7KEmqEfTKsmNsLs7E0QoBjt8rbOV7LSoL9XPvko/uxFesmfHCIxkczT6CWs5
P8qhcPsN09tdVBntm9MjpTNmC+q/w9O0inRx0KpYm6Xu7+MhMfD4p5jHUeMkFgxMYz7MJgyaIC69
pazm8FCGzHNbGxwN+ZPzIdIeJteZqW/np8wsG6bBKXY6kxrho2iQmnRj+cEKoTihUKk3BoPRU8Jt
c0yFcDZm31SPWND3vqo/O/As32t1znjkX4VwH0CuJnejDL+FKEH3JAu9GmXV4Vzq2n0Kun/V93AR
kqbxmEnARXAa0V60DOoHz7R+oGCXVxG2e9Ivyo1V1O46KTv/2n9Ns+PuvDhPFtIonstCz8/IDnCO
ld15NrJy47Zz9G8SQOSfwzg8h0bLJYTIIpsv+EMYBy+eIYTvFzvHxB5Y2zcWXMXwPmvMelV306s/
R9Cj7egRpz5V49y+pdTDS30rUgOMACeaZrbgVe4BDcMMqFHd9BKuCs/2X2kl//m7fOf2b//F+9/L
irYiirs/vPu33fpx/V+3f/F/PuP3n/+37Vd5+WAy+C8/6fy0uf7xE373Rfm2//ixVh/dx+/eWRdd
0k0PmvP28avVeffrB4i+yttn/v9+8D++fn2V61R9/fW37zBMu9tXI5a9+O0fH9r/+OtvJnlR//nP
X/4fH7v9gn/97Tx9FOp//68//oOvj7b762/kYf6FAQliP49L0ic877f/GL5uHwnMv5A0ZXqeS6NO
weOTU1qUTRfz/fy/OOQWOgADXbIa5S0GuC317UPBXxC2kLnm2ZRAuIgs+dv//GD3f89X+ftfitfh
H+//cyS586fgK76a71oC/7hlm677h/DB3GZ+VzZjvvO9mEI+MZyN0VjGC9BaueOpaK7wJmHT56Bc
k0tiHf7vmxbaRV6N9R5buH341fdZkLE2Ka0Dyc+qv1J7jwvLreLjI+k31WHqENp5Os6fEccbhyK8
YlQ017Bw3V1qWM8CVoIFNZoVZ+2E4TYKWHPgCJbHX/9X5gjAMMZyIIbRXc/i61dQfAHR+BDUQ7wc
yZ9gYocY28sMglzx6gMNjDfmAL+qiRjiJBAOggKSYV1CeBq60n6OJhCARcgeUrYxWpEu+TfRbX+O
wnWF7wpm+9IXgeRK+H1qCxNIK+mtCpaDjN6MqZ8v7nRtRlPcEeuEMEHoYY38DsdjpNtLL0LcF410
Hh2WpSaMwNquHIZaSftvAmX+lCZz+7kIQibPMQh8z/xDmowYnIFhelbsEFHr80jw88atK3/p1j3D
uax4+qeb4v9xrf05itMlgNwB5GIS+czNcHsC/lN6DbyUKSx8pDiV8vtthwt6G83GwW/ad1ch2PBA
qcJg5KBt9WqePmRH7qydJwdiFvpihJxjRO5RWfRxA03Jv/7p/vRigKuRlkU4l2OZ3FncjP/8w0kP
ITz5Iv62NxtzrQcCFzlyAWUWUNVJTSn/Xfjb7Qv+LgAp4OXwfcvDWGh5qC1+/w2tKnA8tpMAUu1Q
bSsuQ4riYMe+dNr0XodoyLpNidHp4JNnmsipt2uw/x3/9e/956sTGpPNf+RrCpdHwB+uzsB3EJwI
cLjjL1RC5D7dtFs7J7j7b8rOazdyZNmiX0SATCaZ5Gs5VpW8Ny9ES+qm955ffxc192G6NJBwcHCE
8VWiyYyM2Httq0fAw/xKtWF4UcLrWtmaU3lAI8lzHz/8sg7vYMj9ziaz+vP9t/qyLIHvc7kV9JQM
ixXy5OKQCguMOWgnL85Eh4NKPEypVXioeVlEaIwarfK+/0Tj9AGwkZExv9AFaFLTds3T/deKcmI5
wtGLQm0NRAVZb31XNqx7iZPc55b+VIIWIzhtlVrPmer0jZPQNvXrEClsVp73mB87349+eE7E8rn/
fk6W72UIaZMWbEuemeV7//utaRWQ0kGNniOs+jBnuOzKufnt0sO/mKGtMFfAP9tanckpOUcM3eBC
mPriiRB3z1Y6/Vd8h63D6Da32m2o1RSThu1c5lAZVnRY+zO31O7rKmUSphv77y/rabCZzXDUNRzY
y1Ih0v3yzkfa4KSNW+xJdAOlblSjiRE9jFZtAHZDlJiDw4IZwiYKuKL/62ezqdqk1BsS2aFhnVw5
P5hIO4BXt4/sesQ8GL5pTQsOBK+A1TBjNRv/TOEQ+58/FWG/ItrMtEmXkyePbkH+6iydAZaHpoMX
JaoDKTepZcYyv1UQ9DcYGNKDjaP4p0f468W2HMk+7lj6Zw15+ipnVqkypPF72r6/M3pWYF3AFnAQ
2YSMmWc6IJNbE3gyQfn9lDkouYzIcAUgGHfiR86sGPTRP3vcmHFlGBFK10LLflhzvnxPYZoUHYah
K7YgdoS/H2nk6JkkmijeB7JMHv2KTlWMo8nSC3qR9lweUup+mNc/fOyXEtsWS43jWKwrigOzfnJr
TM2kPPMJhQyz6FANJYPegawhTPc3OFwBkwcMpyFknRMKwMPZu6ifjlaTeXTZJwacy/huLuixO9UI
MZcQxsyKniN9/Kli+PLOC/ZIwQ657EYmO9PJBZKsvFU++V7RpOEliucSMS+C2lyHdJpC3znnt0yP
mrAvyjGLUOcyIWusGk3JXDte0VWP3z/UxuluxVvE3kjsDIUqj/Xp6YRuDJi6aQr2pWue5Wlz22sa
0r24b887HCz5QI1YQ7/WYiO/D7qR7uZPwb3m6Qlp+Q5UxcJVjmub8nSnsoaGTmdBmlVgo4qaizQ/
K2hU/vPj809H10cd/vkXO5Ixd8oCpVOYHaJ/39I2UWI02xjP67YaYiwjszNiBnOz/VgloOhax8F4
jXuDQ+EVxv9DmhnuuVnGQJ5SCIIEWhx7X0OfIKdk5xRlwHjdRTqlcAXSSKRyWv7a598QSH0OrNVQ
dJd/5POvaVhtflhsjP94UiSlFBnZllBLdfn3k0JS4iyBCgZ7W2ViTwrIExlozn2mogNhQfFj7LQE
l0m84uEyrk1ccgdSYpFxgzEagmj/8P2D8vUegXlcvozOwcb9UkbVKqmU3dbK8wdIl8pt6iuAAgvw
GOFg64jhOgxQ4cS+aV64+NZ+KGm/1Ji24PPZwV3KBr6IOrkeEaFFhR0zfbaj8tJevEO+jI17q4B+
X1XN+cxilsA/JjlL7eDZ/LayOrxkyr9NhxB+p5HrZ62dXmmamB7hllx8f3m+hE8v388xJFHXruBR
Pn2GIwuDVRGY7jJeD8gYxpGXVIhrwxCQS9Q7b1ViHD4LLjBhKKgbkCAYC9Qw7miZQt3CDnZblwGZ
OT2OrY0RDv71JPvwbEqHMy2R2Q/1h7Esxn/VH8IWBlx+m5eFP/qsm/5Vf1iDHDFUxMyNMqxhbUgw
KyRinIK5QncUZFxF5e5UIdID78AzPbmfskL/66IJReY1OxuGVmEtL8G/vkLOY121Y6h5VWFfCKKw
DpEOQ7IS8txv3mfNTS9soY+QO/yQIECMHEWREYgUpW8ZOZHnjTs7B8OX6jwxHFpYTgL1b2YMMWX1
vZa65UvaZHff32k2s68Xjm2ORGlF3WNL82QR9/XWKkFw+J7lL0Fjg1u8ctI/g/TT/yHXZydl5v/i
TBusg5FsTa2T5yIxqltzKu9MpAgvMw1KUEsoi4KFPepb/KAzNfzzA+xGvCcU7znsYmByU4UYVi/q
i5h8KElM8KU7wveaU1QkOCzBeLZltvENA/v7LKozOzMfWlMfWMeIWlmZLSRz2856Fu4I5xERKtdm
Z8PbK3D6hHZOOoztOkfDRO3XcNDeDGMO7EYjFNQJLhJzCi6asX/NRoHsPIw22C11bGD+LqBZSnhq
x1TNlIyGRz0+Z0GKr90QGi8Txk0cbdMukIts+MqN7BcXIg0N4t5BZkQTUpRaj066t85pyeJBJbsr
8Y1DbJDQgaAp8soefBUd8YHGIYJAQqxufX22byGB/rOUk+12Lvp5Z6b4vz9/GNkYHJRJp0BC7EBK
1Z/HpFoCuKWpjy5pLSa72NGQfDetES0CK92GASo5OSH5Jl1kCs9Xg7qe51RdRzMueoTVjLBKSnQK
TQemeG4cofhcuBAHLpv4h3X/P5ZZU7LQCYMukKHkyVFanztZ93rheISj7GaRpddQ8C/quaFaKHuJ
gTBjMkkYq68xfPj+yV6qpJMFgWKecsAUjs3mc9I26GmhWcVkOp7VdeGlVsXGuuwa32sS6/L7T/o8
5p1+FIceyjWXHQVx5N8vfmFD+p6GjNE7pWz35tMa2iVxEh3KBT7UD1P+CrP8rXNM583u4C8CvSeH
GygHOd203QPDiwlv35kSxNHiMLdKF0KmNj3SxjaPUcqIJujmCf9IJY5FW50FVSx2n2VpgNbA03uj
u8wrYRNSJJ5GrejuY1KKglh253i1OhwDNvFLutuuCbrKtn7vZA+DtXUyAdy1IpnEzaN0G5kEoZAH
p+1EH08r3HQuYWSNWKM4hYEwk0RmopRaa6X220L/cBh51zzwOuhSy/AeoifOuoTmhBEXxYs2TZOH
hxUKNeOMrd+WzFpcuvUtmk69IAPr+9uw7Jmnd8G1HIdt3VUwzU6XX93MDVYyxcmfiONUhuuASeMm
TIgeGnOYQtoclrvvP3NZHL98piMcS3F64/R78oCrogfnN2m2N6HyvvRLcZwEzknCE/FH0gI6/s8f
J3UO0JRSnA6+lC1Ctk6bhr3jNaLV1y4K+dUyAt9IrJoLQvOHAv8/fjtpGNTTUtIIk9bJcx2R34D7
I3YIPc3T6wHdx5bulDybqE66pUz5/rf7jxvIYkHzkXeIdvLpTtT4dSUyu0VRajVbvcLpplk5w+GE
GYMWXw9V+0PRYC5rwMntk5xElxpQp8W1tLb/vWM7xHsNbGHESFWldaYQv0j4G+ccawY0hcC4u/LG
Jl7bbKQ4lEiLvAhkHwYydpfPfSapaozVKcD1wRmBnM4dgWHFonfMiNAarCo+y5zAvfr8gffnPUAp
ex1W/SXLw4duhPb9Mi7e8MJvtBksrkagYZ6Y402xIJvljA/0+4v8X6WnpMVrWBb/p7Y7PdWiiKtd
TDoeQ9XmCD/KhUrNVhJmi2JtcdBHZJgdtTCEcdshcciH6Q3QILRypzpr5jsUCtUt3ekb3Uw1BL/R
/MNL9bWXRIdfspri/WUkwXHu79vCvM8Pate1vC7QzQPh6c92XcJUpLCo5qDHDc16ktSFQUtYhjsD
0+JxQj8elPl8NtnZfAyTDPRbb9yNGViC0hqCQxDhu218P9/HUHSsZM+W2BhFcPj++n42RE+eKeZj
LnIIlzqQOvrvL2+iWOkIR7I8fNTmLWd8uJrtS1gZMHVL59Ep3fpY5BPC4can2sfZBTKaFKK+2xUF
7tS5qPYZbj+9tC6mOUuPFe2G2Uo17GA3pIVp+xaG4DpP5/NkFuZTB2f5+1/B+I/XwmElXep/ARrc
PHnvrabSNTtXyivx5u8H12zXDSddnMWttUPvtIkpRnpyKY5WEjRbbYDR1LdJv0+cAWgI88fLoJE/
rA6fre2TC4s9i4M9omk6n+6yWv2rvE5HW+ZJ5NsedX134VSaRNVM+ychmWRbhMRxTiKmRpwnQXxa
hM/MrJNHY8a6GFatfR1HBsrUqiufCu226eGqLAdWz7GziCieWKyrCkhOlaNonLD5e6FlqEtO5RmC
IWDAaVWi+A4ZyOfR6O7TMDYx4bG7AfMZ9iZ9SQuv8fU4oGIgiI6So4cQ0EG4qiC/vqZ9fdGS7/P6
w7362vHAdWcbMHh1cznPLmXQv66KFQ8huwIr04D36JDBZQLJaaVox6OzMTObw+A2Mb0jYlFqpyU3
r25vqQh+KLaM5ZH4++Ysa4pOs4rHRn4pgfBMohGXke052CAaWWQXJDGkF3NRrtFLxfWKSmHH8c3w
6Nilx0TF1kXhItjvUvFDL9f9WvnxXYRuovmkUeaokwfFLcowwMhgexrqqnXsUOvo9lDughonQqQc
tcuTuj0uxMrPQCoX4dU+69t3eg6mnacbBQj6vEbFU6a2s++l6R9LAkG8oS4fGsOOrl0LcvyUqn0W
0xtgJRvPpy6dzq0KK0df1CRmk+K17nyVn2ttWpCExA96feSHICK6nsW2imLzIbGfsvFFdSCIMToe
jbk+wvOvjrITLxWNZlJ23F1F5+TI1OsBCStJ5xgBN3MXoY2YZbM1tSw/IHwlVIhOEBXKM+ipJylD
Hc/oEHsakUJnbpExjxqHA8zP4SJtq37vuG5le1iykWAmTnXhF0BgRyHHnTRyLEvh+Ga5APjytiF9
dETaYtXsaNHk4x2OiuLcV2DP8HEcHeIjbsKawMJlfdagSzqc9veNb6XErYQSVbvM93kuO/a8GsZw
+yhNA79iq8rLeG4usWO5d2z5Ev8LUqm8q356OL8ecXkgmB1xCgGwwejk73ekpFnKlKG3PeRhhD/X
vCOjURJd1QzGjZI6zHVQDrL17Y+sFnulESv4/Wv6pZVs6mwIlBiS9hc9n5PaNMmXGPXlkL3ICPug
+S06OSMmHnG0axY+nUaPzob8hzbOl7E5E3OyfxnnK6zkvGEne72ppWOBNYh6sZXWGnHQUK2Qzuw7
v3tyhsaFiopeKaS49XoLXprlG88SDxFLXA6jNNdHUo6MhZW4/OHnj7AT74rD9MFCt+QV6N3Bcgw5
oIVyS/MBoE/2LHpbPJjCx+maOcjAFrUro6ybAIZ1v9JG3drWYT8dEnVrBRyVc/nwmRb8+aOKa3mY
ORzP3YRfwGzKDTwBm/4tSds+J3pkmt4Aiwp5HTq1BurWRi5HPJs4+1tGkhBWlmPVIJbkkHjcprYZ
/kphEU2zkFff39cvY8nlCnPmsEyKKc5Pp1ulJqqJabGuPNoWUFClFt9mVJU3Tkm8h3to9QxVUxFe
OWOAN3mocGJXkNVGHpHLEpcyKJeMjBlyRX/axL+syHwz1jJGOzb3nhL374ceE3sXgzdSXmbU1lnA
bLTAnjQUBM0Uiz/QQuzmjgnLAUABZrj1x2TyNCbT9feXyDx9+5CA0AtncLvs3mxQJ8++nRlxHJXs
UPZUT9tosVEE2pJzouteKdVVUWmPlj4/fq6IQ92W2KbbZ19Gw93UVf1dRXp7YRLNaGqengNxSFwV
7KNSYj8fO2Mv8KVDmoTqUmct0UM8bqvRSoz950NSLSGIhcQPkgO7uVY0mn5ocnzZ+xaNC41S22J8
oSQ7z99XWgPOg/S/tUjACTdtWt3oUR6+DEb0OzGmZz/sXtMGmFqlwhvM4FC4U2LSSCH7YY0Rp3d8
+R4O80vLdnWK51OhBMr4BvoY/plaxM013pNxDbci2RbNoJAt4+kEoJPuONBjsmqD8HzoYVm7enuN
/O1jPqKwgShZBcP5SJK1SFgTG46+2BLiR4FaWvlFdYaBTPxwDPs8Zv27eOCLcxJhmMtStXRQTx7V
COeMHTJh8hwX/k4mAtKW0CJRN48xrTypSH6Zx32Z40MHRNbtfI6ltwUu1FlAza+tyNmOZV9c+qje
Fnkqf2Tbl/0U3XLs82+KFCIOd7C/ysiN2/qfBYnQiC1Kx+wQMsNhdt/GZ3MzuGiZ4wp5AwypOq6f
jbkc/qT+nWGH9VU5hGBb8UeskkHa14kZJsfJyrrdMj58DEf3CmtYtPV9o9umaaRoPmbppaiQGpsL
tXEp0Eja8FpWbOJ4ouYMskW+JRIGKdzU/2rrBbQTt8mZUm9liDvfaQHZgi8bVjpYi0MqS9gA5IM8
MPfxAZJP8fMw8zGKtPek7c9mQRvJnfvX2bcfoda0O34dLL7KyTe4d+SRQ7bhyTnG7MXxMmm1F7Ov
1a7Wi1/fv/afm+rJTeUMb5HWxynIIdzo77diNmJHSbsyPNOstL0WJfLSUoRAsd/O5HCW57UJMn6q
iJ7vUdDd5hFboPDn15STJ6RQYAKBVhyT2b0aSITeEQ2N/bJpsWFm4zO5mxBuFpR4hH770TGCM1vN
ybmz/Pj8o8ZN1wjcm7MJtOJPr/zyRH755VhUmTXw7svTXhP5k702JSUxMVCQY6Kn4EGCrCJQbLjI
a+XsksU6VBBnsK70OjzqTmBfI8W1rnkhoVmNGqTbLF5erebRxVq+65TZ/nTU/4+Vl6Eexh8mTYrz
/sktyA0wWTEMe69L0mhjRQZNvAA3JQ97fhaVRXeeBRpUqjTApWfqb3gLhp+u1LK6n14p16X5izoE
64Z+8h2gv9AgixyBljzotqM+kiI1py70xhzHIfmJW0Heyy6SbXDWkZ3ojTLSPWt244d44MntRv+H
PXup9v7+RkuLEKUKF4Yp1+kBXSNFbhScyTigE5332dJPAnn4PI5zGN6bTePvxsA0AC+i9f/+tTgt
BNkfdE6wNDYUOyFay7/fiiRHyD2SXe916T8Nn6yfzqICPoWfNlcTQ15bleKnm/D1ceVsxiSa7Zem
BP/7+1PNphXE3GJsVyOMx9w23rVBaI+lGeJgae3bSFj2bVuYoISb114HD5Ytkw5fHz2L5MuLQcMp
5BfDdRTUt5o1FT80Tf7z+3ExWPt5UvTTcaN0iowMZIc+Ml6g67xyzDvMQv46mvCJtZ1IDtUo2/33
t+LLvI57wY2A/GbQcVzmBH9fFX2qBj4pMghoTeodUg/jwqiMFDtOwyF/mjnC67V5KH3z2MmbkqRV
7MFOBrkju9fIQFkj9BsfwWORq9VNpDJEqqYlQbicZQDpYah8BhcWLPcP3/vrK0WNIRikU9k5pmmf
3M1+gNM+96PhweWlLSHyhyxNnb3GFGYdd+oN9hANOtm+EojbbNzQhBWKVnyJFgzBPEJAsRwcPNOH
ghV11Y6wUQeVwLUl0e2CRAT9MLbaP3/Wqqfvv7xcDt8nbx/zZDYG9jhTR0v+90WXms8sCMath3m1
Wun5WO50xnIgQwlo2uq5fK+ZkZ05jB5XVWkXD37iQFhx6t9EFl/2cyLgeowGYzmONdAx962UZDNF
QHomaxCXZMafZWE6X8qhodFhXwpax2Y2xnu/qectLMGnAQzoGr11cNN3yK7oDkbAtIZ6Fwz57TTT
36rNqryYxzRltzL6I6F1yVUdyRcJBPMib//ogKYZV86D3PnzgteEF0fj2rj9/mJ9acQpzhSIwmz0
UksJfdrJCIStWswAAHy0XoPvFNZbCyLYuh1Cf82/BzKoJ4aDk/m073WrP9e7w1TY6R1AIqhXOQy1
Qdz88KWW1+KvO8iXcqRuL+IkvtqX18YJdUeR+etpevUY+BMBJi4Bjj4bLueIAiqxC3LcTbPXicps
1duAiulViJvMePvhq3zZ4NgyaWKbEokqguXPN/xfza9hKv7/+gQ2kJCY8OmNPSYNdLMCFndfVmcU
E9dwYGGnmdezPVk/LFxf9hK+AAidRcBnMuE8lePmpP225G3N3gS3iNDJ2Tk3M4mJn6FBEtHB9uNm
Bn9OEEQ2uj9Mg+TXO2GwqRrs8VQO3I+Td4lYqQlOsrI8w4r8SzchrcbQswUJAg7erGHTVXlXH/Fu
F/ukYyLfdqSharQhtHKCSyDNcJ+kyR+3l0Tm9mZ3kIkz3nKZqAgDqPzDkG66lI7GStA12dr0QTdG
HfcL+1hHBmDeTJS+O0YKuRdIYQKzm/TbebS2wbPhyPoYlxg6l5LMZSENKmIb264lvLjFQttTzG1F
SOwoCePqh9rHpbHz5TllaOUuEjWUuWiylr//r4cjAM5I58k1vMLprNvRMmMkFcq4EQ0GVlzY/UFP
4v7KkAjuXaJKJYiXx7Zqpl15rzQTdXUYFw/xJBwPod+waZY/jVwNNbg57YN8Qps5dBHJUeW6Sgf/
ITKMvYowe5lhcdsEcX0djlF3FrlSX3MEc1a1bNUeNGR13RB6sRHk3TLTtz4GSxq3hFnndJore5VN
SBbCqOu2GeOBK/JT78ANGGuHpvh69tN3a5rIe0vrJXGpMb3UINDYpnAuSfeARdyNMTQpyYMgZqLg
enPTDbQ/a9kdhwZFugSPEavhzYzq9zLT6xXfeYnmbp5o19YADtp1IZqPYvZ/91H1AVblqcgLL2zP
wOIASy3hLrsknq9Qld74kSj3RmPsOjqUgdkTMUA8LGU9oDDD2Dauup5mvHpltFM1uV9k0pHG203h
ilZ+uGKbJ+SyL/e2nU7I8kio6+eSINQEbIPaowvZVqTc2VKuxq68S7r0CVos/4XWWKgesDXUHbnq
LXlfD7IzvZHg6Kp+JM7DowXQrCJJnvuQ92jpzEHRowQIEyzp7Yr/Yh+FdDNnm2CQmAm7k+yaIV+4
sPmfEVnMdjb/oJ68d0Lkv0mawbI06k0xSPoLMAoIRaqxGxM2CmkQsdjkYNwFdxeQBpO2/gI37uSm
SirYDuW2dvLLfrBqz7LJdyrTC/56S0CnEa+wQa41A1JY8CGCdlHGkHelP4UxFi6nh4PSaO0bPa1p
tWyoqwrFPSLU9iBb9LGhlr9W+lDureG3GAIwpYNjEY8x/8LnToTVwGgPXj2ESs0AggRLfwvK5haO
xEESd6XH5HQTkeJS9O0Dpz4kQnE8CbHvpT5hfsNbMI5//Go69FqPJ32J9IZ5tzGM4orS480Ef+cs
kbmyqPXNmA9Pbe1q6xmohspj4NZD9cJiuAqxGB8S6B4wsAB2agxPAIAQlikbqNL5mUxIKWh955xA
6Xnt134HVB+Em9ObJEiS7RJCIt4kPbQlijKYPjXn9uqlGeWm55/Zqi4/0FL8o6FRB0JakEreQh3H
k7cgTfIns3O5BPh8GrtYSOb02+gKcrDmiTT06bJIqic7BIFpYfMhDzfP1yM4KJLbFugzCHm71IaN
5V/ZVZYTe8/U1LBiMEqL2bo9RiUxggMBwru0YmxZlyT09TgysrIFZ1LYm5GoNNBYFU0p877uva4x
SH+V0WMcqpXtGLRqAsz0vYvnc5T5DgHIDSIKSXM2iLl6+j5W8g9Rk+ZOZKSrZMSScV9JWc98eo2R
g7HUPqcFoa3JHy1Xjhp4njhYDTUC6yzxO8oHa8PZR5DXnV/BmUMOO7frQcEiFLgYoWRB9U4WLh4W
H41/ywWynkgCP+nSQ7Qs2cW0hX8vNDAboX6uSt30itAo14FDqIE7b0t3eOp0UhRMXqrNHDFJk+Y7
/Yt5243Ba36NcKxeDeN0NQ5sUUYpH4mfJHbe0XjohLZCg1X23Cl3ImWBUTSTlXpN3whHv6x/Y/2/
dJmsTsgHNq0LVj+tD2ALCdiMjNuRLv82LWe62OOx/IR4QuwAmMwUGKtWbnDHiE1LC5Ftq8wAMFwM
j6F2JD1nNbNYT1JlW4KXCUmVzt7ugA1XiUgvQS6soZVcWFHWorQQjzSz+M+WEHdz9UYK08VcQ41e
/m3BSrQhR+U1cGd3kwB8RHIsaKr2v7WmZtXvHskAh5Q8OqTGi7c0I53eJo+BWzmxakBfjRCpABqE
VISRFrX7W5XrmIKFmwJs2KZBqrwBdTGI4OpS9Ya7GnUfZUv/BIKR62CSrjXK6tyA3wkwwwa+XV7b
AteZNeYEttXVdly23M/v1qbRLyed3z//RLeLYF2W/ePo8LplTFK3Te96sR3+Vr1527XtjW6Uv7rQ
9mDE7Oa63kcYUdZq4oUpwujdDMz151eDoMhshUuH97ost2rMd24z/tFGEguL1Ktpim+JOwDDxRR6
a4gSSNOmJHpojZ+sZ2rWP1e+f9ti2aWA6e/gCsH3YxyWVHa+G2dF3hI5XWlSv+PrYB6g3Q/t1dww
TZwd315zDNszCwFePOeeFdsfJE/sUH3zEIGRAxtYzyvD8eNtUViPJB8QLNIugOhsuOR1/iVdsBGY
v2+dHLj5OEf52vGJvpmzfdDDW/VLdJmLqT/rYCUYgJdIdA4wwBlId8CGOHA6CZVJcjiRuaiOemu+
KQfgc6KVTzpYWNVN8TmaBUaT8NE4+RaoxEe1M60crUCz0IqPwo+yixi85oDQioGq/ZhNxPk1Ahcy
DMytM8tjUfTPPO83owIyr9E9ZAA4qnFNP/xB73DNONldGOXNxsmrJ0yJCCH8lTKDkASB/lmKBrO1
iZ3Ayp8DF/NFMSRwzZzIYhyevtJyB0+p8m2dVh9TNe0JhjQ2XT2R0dYQ1VABymiefccmLVVR8fnA
dOdyutNjg9RmS3zYRvFeLgDm3L2zMqv3sgQMUzu9kLJVrQqHBCpDr2+nYnoQaXnr6Ha1nXztOozh
voa67AHZ1vVB73soie6HDOPHcQp+uSVgtU6CJWIQanYko7d1/2HaGke3adu0/nCFvP15lKQoGxpR
8lbLzG8KppW+tBMXqn4muElWSmfbjPVzW48fddR9vMLEOWTvOWrhNV/xl0iCaztWW8Bzt7TGtwF2
QRqTfEhWXHey3MsCMoVbQgh2iuRpHgXK1UxL126v49GeJQYXkGFuMa0Nn23VH0l5GKZ7qFc2vBo9
89At7qkfgm2tpk9jOn9/GV90VYcjmik2plNlrvy5OavYlIH8kH0TEWnXPymYZGu3LDZRVD1BmQ62
KurP6fNsCgcnfA3zYZVrEkqmPUQsuSKmEzAk6JSmdTOPJnDi4WWW6UNkEWLg2xpf0kwJGkoUST4m
fhxCLyYgOBhtg/OpJ8WeYeEKjzqdRtJJNPrlkT+n9GhSYm1hThTLK12HhG1KaDIshOOgQZMJyYkm
Nv7G1VDF2n71mR1BHojkfeRjzrOJrKJoxYDqPqzU2+ev2GQdkEqigl2Y4oyLCGMIm+tpWZLLHj1u
Tqb4iulEwysxGYDwR+u2rbXhmGXqYKBA3PajaBF7HGrH/K0T7bfDw3LgN3U3eUrCsQauYiYSSGSU
Ln55FvdOelnU8o3x4YecpocSKcuanBi2zT3l35XTw4TxZ75WYKNmKNPXrhRnkTnjExPUo24zvNdW
/4L6/X3ixLMT4hWNo9wVpID3MDbgyvNlSdR6j4Y+X89hNm11Bb6L1B2KEszvU+nua2iqm3wMD2Y1
vpVIqufGXOM3Iu7bYVVSPeDFkKnnOCOf1HKbOmDGtZDZ106beXPiXFFjuDuOvvYx9fNdB53wSE7e
mh49N09W90vRBTMb1lf/3FvEJZA2zY+pPbR2dEn+H/BIdG+1oksM7aJmt19NcfIyfvSGr46s1XFT
ClZ2BeiyCYg8KEFxxnG8ZYfbxvqHQj0HX5oiAnjkpSmKOxIxiuuGZq4bBXeg2Q/1KN6MsvqwFflD
eZScKxdRahQlO8Y1vKdl9JItwBQQc78CrSICtu8hfN/MWMM2EVbAhf7uNWq6a/eQQElhtiKQTD0T
QNf/kwZzQVqSVeLrcB9sLsy602GqVN14hV+zXxl4DylMkufOqNs1cQfOFooLQ3hEO/oMoTQmtF1G
mGe0zGlx1VLoCXzehvKBOKuB2EarfK2ZzMwxLJ0Mvu+QDe5uyBCDAHc7uFoy0hLEaRkNOm+A3KrU
IQCkca87AblOI4V4xXHkVboEqAEAok+SHZWgeC/cP1Y5ELDVh2+RrFirKgAjlESe7XJINmChTVp0
byK3NYeAOK8JVH+Ruxc1mVJeXarXSl6HNrFPI5P3LivjtWtF2yYCk6r68gWafcNLXIBBpw6MXps8
fR0q+6FJCEEfMrRLVVT8rqroN8Rh4ikL4nFgqsBcbe614KWoJ4Ox0eQpq3uIK1Tx7E7AfxSxdjX5
6om4B4j8rInQozgllW+GVary98oig03Z2q/QqX6rwO92fZldi1J/Td1uD4zSWmksJiu9YzHSEyDo
2kvgSkzlqfbI/LZUxzQhvc2pO5fT42Ng8ZzEFkug30F/0uB9QmSxo3q8i3nQq5TGPY4muQ1h3C/z
pZVwTOKIe7EsGsSFa4isbfFqIrNclZ2ig0vbHtBW262csjFXsbDOW729mZLgfY7TXZGHOSVuzmGl
0nrOiQurpofKGVsuRJEqPXQhY2wmP74WP9kGdPjMGT8aHE9+Oa18At5vkoghjI8fLSCysQl2QzT/
ylsFgywqrsZY/Nbc7B5EyHutJ7x0DakwVYxUqvdmXpYkaO/zvspWvQCWVGnOq8OJME79D7M2DiPv
FzFbrgPNy18NAFaqvpo2mt89kL2wn7RmK5Uzbkyn+gXT6E/RASyNWlAmViVhpLq3eB03FOL4HK0d
8C8vN2MTgUBwBkqOfE8HeKY9+FQgo9wrFwxnxF6UV5pYlUX/kesa2p4KhV1gAa2v1mYfErxRxv6h
HNwnLayBPbt3A0HofgD+X8HoRdz74AzgUxBKLqlcSOUEhVyg8htaNs/jBFCsD64Km/RLjmEeKRr9
XBlX5MrczMP8kJTaGZtvvC2t/pfJFrwak+zGd8ST5WK1qEoKkeVIyctFXG20jjoozchcb6soS3bR
xC2M/IrsSWh9kqMpwl113tbbeiKUw6pNAkEaK99mrPSbWgRiTTzea9bApyPt9lKvgvNKYETNkZyP
Gr++IKwHcDHlWtqEOzU23ESzPmtc5kkLHRhturvKwE/vmqZ4IQJVUb+Q6hj33AErIciaVIZtLEmf
MCrngSzESlFSZxmXLbwqxgYkGmCn1WADIGsEVRGIQxZJ0PxAqXgw/AVlmZW30BQMmLl6s+6BWXKI
MtKDn/HUTDVqtQXl77aBv53tV3oCcGtN7T2kvbDOAVGuAP4N6xjSznSWthhn6DAWW7I/DxBzaN/V
zVU1JIBodbG3MjGtCujUW8bUt12Hczhrb1uojZsORc65CcqrB1iROQTDLBPIpgZjRw4KeVQvUjP7
1WABD/RBHMvsOpIhtkf8m5va0Zx9bP8fTeex3DqSRNEvQgRcwWwJEDQSJcqbDULuwZuCKZivn4OO
mE1PRHdPP4oCqjJv3rwnfjbrDq4vGfe18veSwK+wy2hu825WeOwruAKkMvk1a4MknqogrkUVTGv+
Ubmc+Q3R26o0qRCghg+kqN2tPpTLpTzxX7pxy4Zx2MIPoHSgW7GaA2mqXeevL0Bk/vk9XU2uszvL
C37DCJe09JEl3EKWVw2EytA7XHDa0Upx/eTaz5IB17G8cQ3WJD2yIp+f3aq+M6v8O2mtW12HD+7J
K10RXwn4Uy2Fnxr3G39e7LqcaKXB0ziKKnfe204tA7b8WQrJvmd+/W5vzCDDZoPHUH+qhHlvNvZp
4vMQLrVEBCP8yzwKLq/Ev9c16qoMsRKvDWDLrPoCHQu/etfdr4IwbFaY8d6lvA66SV7A9BU73JDd
FunD/tSZDQPnUrBn2pcby0jPh2htz2qgNOyBdlxkkDcjb8DYNHvPwIMMdyXosxgKUy8OdqNGdAcu
4N7nAh40riu/0g+9XM/IIymnp1GDv0nRYolQk5ZZ4nWw/rql+rCaCSpipW0fmkD2wgT3skK+K7FH
igQjtOfdTG7p3pErxOYSLvsjIuAMidA8toh36KkeecSbsW8ZcQdkRcl+pdfvMZMjNDlsZ5H+mAAM
bAzqOM3dEv3AvUjbyM9ZodMuhI2EKJY0QAoTcXGVOZ+WFAkbaYZLRdD3ZSJlw83+JoaZ24rbvfKT
O8fgmebN4C73tut9Gm99o+pvZks8CW+6yMNYo5P1C+6NxRcXAAqIPpImpBr8d12VN+2cfa2S5wtP
9r1acsq94mEUUmNM1t2hjDwRw8xp33UizJ3u7BfFpVlhbjszZCJFtLzf8s+LhJ/bGZL94OfFvh1x
J+dLdmDazbwZ86VcDAeQa3IxYxptPX1Kt6sPYzWYyuHclw6QcmSxucumIFUqhhLBBs3gfBuU8eAV
3U+ju6c5wUM0g8pbDQqRQW5wgkunVaBr8/J5gQyx0yvj1ql0EmnbMgKqQ4a5kndLCzHRcrq/RhBy
3JW1G/GbIMhP/PYlTYfkKzNaESza0zAodVji9G6Zp3+rhRJAoLjJD/BspJsQlBc7y5q+mHveFsI6
yu17ryS7Gd2s33iIXEOamCRdD8VuHN1/eBCqwFvWgePS0ncj50Nmaf7J9Kr/4JcLyoE8pZX6sCtr
jNrMOg+gorDQhbn+VspyDdn4L/dSGtNNHYvneaXK9a0+2xuKZS5IEDBuyJ4HDn6Wg/FipGikBRwD
E7GvMmZCGLvyuVi24MZ5L1g82PWexcP7Gc8gItEwjZ30xTc5J5d8PSg9u1VN+VDbD3lJzMnK7n8i
sy8Jpw3uWYWkT+BxUNrLzYydLKyYvRG9fcof43p+M/KUQZhxXXRKe+lqt/YyHlP2uJLZfmlvhnyt
CdN1f1PBwzPUbP8Z3lOdERUvq6goEow3BpA8XD2B3SwXN08finbXb+HdU1W/5L6OVFObP0lTZ/wb
IEds4f8xdCg41ZgcOQ8LiZRmxoHWZM4xi8ebiZRINmJn6GhEbkvv6tG/HwGa+B6Lwxj6Xm258gB7
/WtCK1QuzzPBdawwkuxI/IZLcLcdzM073SInvpb8VCA0SAymjk2tO0rNfeM1H8qMXSK4yb2ua+Li
5pgJc9fel2pZTp4qH4BTxL4MXQOeslFlr06uqgAWQZT46cXMJeA/uVzlHAd6z1CZCAMGCIBeinSg
ylnUrp6Lh0wKYCcJxXdnzbcOni1WSgci+yx6ZYmSSZrlt9Z4LOj5KLVTLZ863bhPFdeq6R5Vk++t
CkVBtpBDkZiJVGvCRJYPq6cPAeHcxzFvXuNlCk3HyKLS+/EBwQ1LOOGYRjDPX+jJPvz/hhLKPaOL
nIgcpatz2MAFypa6lYNDXFET3mEw5lUQHfSUSZdUiyyl5s8Msp70Dvzv+G+IXf3YsIA68y7YLw5p
oX4MCKDakgvNvU1ELsGcJcOnEk83G2A8pWNNFv38UdvLm6WNWx6gfa63Toiwlycp/3QV0yKRx5sR
rZoDzWoXsTF/YK1ya4QqWScaHWsPOhysG1kaK5LBxEHvKRGAjQk1N/nK5v83vfqShUZ/0SlxefTn
zxmJlYc1ZC2+58FH0AOMO+dpxf5P/lM46YUr7H2d9L3qWmIviMBfgd1mishMhBtYfC9TYkQdhAWT
wf/A/FH2bySgh+yN3AgtJntUnK0h9ndd/eFXMHb1tLMI0fCPMDpYgTaPuv1RJNm9Sdgw7OP628gm
qvcEyWF2P33++AK7TIjR6ZSupOAxoA+c0b8QrgLlgl8HMSu3w22uVMJns65j3eNESpajg6YtQTkl
1Tnpu6jzCJleKq5MNjXPpZMNcIUM5ONhfiOEcd/FFV46zXb5ytoPQtsjZ2Nuk3b5Knu6tkXjubAK
sD6JeOEcfGF7nbuDnpQRytq9rSVyvNdyH5jx89BxgImVD9ecl8Y69Uv2wL+n9PIRgvwXPVWkE3M8
VpAgtPltFOkPkeRHvFYII1kbNbMebojBNDaetdXZ1/l41Ft1ybPpy9bogV2Ub1gE/+JYXEqFrtHV
v6MZjazDU/5O0bJABGIFJ/NeafuAhjUhXkcRpsN4LsrmxRpuSm1+kFr9bUp1SezuWTYpBYk2XC3D
vK8c9wZ6QdTP7gvzjdPUaKAJkiUcDPPBz+KrK8uXwU4AmxoTecYY8baPMbZrMLvsgpsL+b/r65Tp
p5wd8mUcb6S+xMArZn2vjd6LudTPq+SKZefh3lDZeyJmhnLSZWv33LatvUNQ2OWaLsBMc9cw3KMo
LIcPy8sigWJdUZ/2naEhkxXM6ovxuuTTtfSdZW+lBMnFW1EhnA+3rh7Jg7zYds8EUW8vk0kEq+CX
5cIDTiUHqxi6NIhhAeyMyYimiT8H7CTv8fukq13uDGeGtVFHvISvvpdmq6q0IQ0hgLhB21a/Xe7/
FZ3uB6VH3w25C5lp/DM47m2CUzfZqUqG7yoZSaZMmrdKX+8rN0Hf2IQZxs53qmkJyWW5Xd/uKT9x
kHQnhRWf97Bv07BgLxW5oNl1q7poJFygTe+SMr9HRrolNAZ7bxJ/KAdi9LSVWMJ+KRXSmt4+Q2O9
qbF3u3SEUF2/+wxaDfYssFga2cVquLcTE1kBehrAtjunaR6bWnEEW+y5YHS3CHWpi5bKODEI4OvL
EID99U9PSKJIMPRQEth/EyXdSCwwSCOUtThBzeW7dEboByMSqIjtcOCfUFSb907145n5q9vymkr6
4sjBuvkfz6KMYkNCoPGaZ3/T5TWBlpm++2kH83bIxpO1PDV2rALgTkf8efBVlzLfNTE8w8S3riph
SjkO479+1bgrZPxJSxSUo7lEbApeMg9rqEf0Gtc4m6FqKX6IvN81iXyO1fjnT/MZC+5uBPSly37P
U8wCJD3p2CD8qIVhopdi9B1MIuOFmmRo8VSOlDCzEEetHlBkN+oiUWVF/5nxHBLi1u1KQ/tu+/We
7RFnFw+D2FliaHloo5pqfs+ul9z56p/q7Y+EC5QTElvZcJzj7BPIQUyFepn67GMZ2j5Stfw1uiLI
ZnmglymYTtTqPm9Bmw98y+T33S0eyp2VQtvxcAEiU4E3F7lgC89cUIyLT7FuSbe0t8HsOy3hIhMG
hrh8yVua8tZieu4hximoKmgEE9kNH6b9ljJYCAiWf+5Sj5jRE+TqDYhXjPxl+MciWoPW07M8XygU
I8tLH/IV1SCpvKuZ+79ambOQg+ptqPjeW2KmoJW8yxYRRzEr8NAthlC1ZzakEf4KPnY16fckVM2Y
LnpUJnFHQtOLLSEqGP2/cpbfdRE/WUq/DPAhNW6EXdsKPWqL+Dpg99ZrVp2LirjvAdIxaUlsGcf/
3OUmBRwYMM6huYD/Hdq0YiCjjR+70O4Wg9B8Ho992yGPKKq9kWChovBr/OJ0h2s/vwnUcHtyXorO
BDoOn45Dj/neMJ64WLuDNNms2Ii7ZR6/KYfBVVvcK+kgpS9v8eLctVnc7OKxuJ9RpBhVp/eWvjJb
kyeZdSFmzjer047k+h76kc2WBrFs1suzOVGExwUcMjH15AbU4wPjvke/8h/dcmh2BGrvySscjttA
cfI4VCYmEsFaGE/s9LKyyQHppa65qwXCYh+b85lETswseC/lSv8tgESTBRzYyT8CfXeqAJWKu1gE
U+rfWEZzVhkTKVbmKpiUD11ct0Gptgxx3zmSq4ZQ5XdYRxiGFcN3X4uVGFpO70Td+1tkVmLWeAhm
1FXbGJ9iQLAseoJUZv+2HhqKqsEjJDSzK+w6YM5zu9jL1QUI7yEyGWMHuW+ho8Tow6qoiu8a1TO3
9qC0emtU28MPsebPdZvBc1mMu5GR02KnH6rtiRqucxb7Mh8uVcYh0kde9ldN/OJSE7S60TRPlUIo
MubXseSQKlX7FTdb+KQNynPSc6aBCqUlHam4nFGc7cRnM12xVLF9c31Br2DzcMzciKO+cDa36qAS
pwvt9CgaewxTpwWsk5xKY4HeRejM5b6T5yVjQEcgIoVxWvxLdJNIf9d+Z34EVrxdh9DsVqw8OowH
Z/WIz/a4SpdfECNJ2AvaiJkAfpmIaZ9b+2oRN8ojQZjlmfacEGbNEGWFMovX8qIy684FAtRrECNH
ffpTrhutE+dQ4w/UjqBbSs2GBcMqGb9Q7bVzujpy/MLfxeR2Nna+YgyCGN61X1PNmVNQCGEsz0Me
Iwe2GmS0ZL8aRXoL3+87zb14b6w44lhvvM/TZeJlxgk/zfm94zDIGAdIDMRKZ/x/3HuAUSfcSs9Z
Emk6mj3BscY+76yJ9M/+ea7qf2ICF0eo7r5PFfBUJ4wL0CZJ3PqIVYTjOMYYMNMmqJwnB6Yi7sTk
p3UWXFLaCbshx4c9MqZzjH8jeM0GOInKOOZXqymDePJPBbTZW29ivrM4NKVO9msBWrSyeTiVdfPZ
YXKq4T9EM+wZCNf+Y6+5H9k43ZE8IwMvncrIHMjLzXKANMtAkDrvTaXKTxe2jYjxbiS66Hc0e/Qo
iXqbBkweSHisC02k5WTNM4cTGe+RY+UEkM4dP1isBZbQHhSqfTjoK/Rw2JCuP18U6FFqFoVfOiGr
2nd6hrI93ZELOcPvT4yr4e2MdPe6ph8cMgfIWFf8c5YWdou3PGVJKW9lgzqntRhKWw7Vh6wEa466
DFSa4bmOPDDKN0PCj5OaLBh0249FUT1WVgunu1twITjQtuduIim48J+83j6ScH8p4q2l6lP29wrg
Ln13lk7Hmd87Pz6RqqHdOae59rY3xwkatxl3Rl1FLTtQlAr2iMZEiwmuglg3wohiEsOceSfcnhX+
wWdBpUqvazWeiR6owqSzk/2cEdMjuISQVrkBivhl1eZ3TPssQtsYytsmaLXYPsY5McdFzFwdFczP
fUWuJj+xk47r3hnylvt3undiMs01kk52eupyNpFqyyciAyjjqaJrrfOwr7iPXRJoIhtiV6yncIEn
zgqrRO7VU4yrBOiW8RxBDSp3Wd/Ee3DpRJIVzkFiLDKSgh9jZoQ85N1jsu0KWfmaYzbfqka9wP7I
xV5PHI1zCRrYTOTRTuSuBTVzJiDvUOVmR3XBD1Mk7tFw3T+aXn0nxkkFQ1w8GQLlleOvO5j47+x+
672nr7Sa1yPDGqPb0FcN3piYzPMAiya1E3zKQ+Y6xxjD5CJWAjjq5T5dSsyUqtVDNrzhpsg4j8ap
AORs2X+4iLo9bEqGze4aZEPl7lsZgoAiJdUaE+ro9C7u5T15HVfbk+9kUq0IGxhDWsMOOHnyfZZc
rAIiLrOkGzY89RvFgpKpkXzuji4xwPWjaVKP1nlG9gcuRbcjtamcyDeKy+39ZW/RTdg4N3G88lwA
QCmFelSlXQR9a3zmHZ4NC/O0O/thC5lc5yoIEBHeRp9Hpu0kO2SKpKhN4Uhb7xe0FriBVGBQHa8G
1oIgrqwLs+9PHgUnMurPGhvvIZv1r8ptDgUpqgFO3sc8dufQNIoHg4CViNkHsNPMjoZK7CtpyWO+
uowbwMWqQic3cLMOQIEvE+C+v2vpqEumvY/Ao3lryp74OvM4GkOY4Wc9OWb1PK08EqBDIU+kyMqN
hJiii9w8TPaJENcBdw+8VoLz0bNr5+wOw1s8oHgs/Vcy0NZYq+qCHEtOh01FS3jktTptdqPuFDsW
NvwdLKvFahpuN9amsSUwRYrNSI9VvZsdjCFsnEdLpsiaT7yLj4BCbc7SsJXjTp3r9piaT56WsVhs
6EhmWnfxgTnsBr/TT+XE3KkEb1aJFFtFb/DiMLvjXcKCIRYTb+RyaJKSWdVI4IhR0LDIyPC7N8vu
SB3ulUGEEi8wNXEKM+AosFnjJXRrcARjQIa5/eyhmUFwch848N50HP+Xtl9u62zBgakes2E4MCWt
TjROzM36x7xCaSPAAENef1fB6osG1zwuOsVgwRWOE3TZtV1JNhvbk527tgc1eDJMzYTxaXMz6X0J
AE83g9UlRjE34daV6RKKCQwLLoReKz9NlbSHfk/rAfzCJeJNNaJlZoS1z8lhknDiZgNtvYezMRpm
jNBT8p6vqwjrJrnIoaFbEXfrUAN4pcRmFkt6et5Wu8ERxYVd93OFbeK2NCZ/V5jqxHlV7Nym1CPc
mNRVemgn5R4hOuJlOKcxbL1SDP2tzaq08KAyOFwDDg0DguTw7djqz2iRmkUNM9ZSB5P3ZqPRM1gk
FPDNyGqPjr6ndpzDfgEb3M2zFrl2dysgkt+lihFIP1Yno/ZqztT4zjU6+5TiIcQ5Ue8b/QzHmK6v
X5HVwXSRMfFe4RQZFwMuo5NGdMFGqBMLyxmj2ouW6rwjn2zxFzwkVn9LqkU0tZxdyZQeVmtkvmbI
a1l+eN2MW8/nb4iSr391fxjGs2RmYFOW5J9ToFRrlCFFhCQcPzsT9ui4AUvjx03gzc0S6oPmwdTy
/vx2C4mX1u0WFLurNgOSURQBObiUEHl2Fo2cbtbJ+HaNW5Hmz3imFA5adRggwI7jdGzzREWx1dzo
gnz+7S3gRcKmcXBIxqfBfjTxR+zzuHu1+7+5giqW0162GoJh7v04brbHADReamf5Qpb4E+ro2/PM
6TSgq2CLRiXMocMP/I7MJSSHgPOkNqPKaL3I0foxqtis2in0FMxVgJusAURWrreBb5p/KS86k146
/IUkfX1J30H5Ya8jvxrKHpWUrzzYeVG7+sk+nVUSMg/v0BAqE5V5Evp0Y5pbyl7+J0T6z1ZOss+Z
v6025Ukl+kAszhgu2gZI95V2qMCGYBWbQ6guO7aMLl6tvXgQ2GTDTZgP/j62BQWV4YeiKmhWZhUm
HnARfoibtF0eEtLFgm5iakyUBY/tWozRslUErv3hqmTEoc9ATdfBmAll33JzFE/dWEatTfBFMfq3
mnwi8oMNZ9u9jNkFx6AWSoe8zR6gXrUi/a3F+8r2ABvvvUKhRT1wwIyfLAxyBblYVKvAs5ZwmdPx
mMshMtzVDhNSfJg6h0SETWCRbQtrqDUCTTvyWdvHlTEHfjbOOWGPD77tfIvRMULHon103X1llN1R
EjISeuBJiCPbXOl5HCSSmMiSLtSMa3kwteZkDqT+cDrdDwMhCO0c5ZP55wEkP8ZguncrScrH1If5
PmpjE27oxHrQMVhPM4geZodEhKTHgZUlaSRob4vB85y8CwIWA8LpuerMs+Fp965MnxJbOCfbw8VD
bCZ2dsW8IW4B8jhO5Dk36Tr3+6Kqz2knCKMvGY009oScNVtnJ2eCSNwEGJyT1wwvcJOfcu1MDORj
vIh3fJyZYXKLxN92aj8l5oDu22m3UKvJw/Pn2zrl00rwdzVA8oXrmDeCHjIkV+yn3ELKse9+CEuX
gVuP7yUVc62c27jkV1+T/oOtZX1UMnvS0M8bhgazWVIJaNZJlw44HPbaaDvdYXnHyHktzeJ2WuzD
qNRzT55SuZR7UiSZ6nzOOmAyZ/zyGvOqxQDvNHEWIn8pHfNuBHmKw6X8U9VcBlJvnrT8V0M27n9L
vrPGj1wvfwOq8zuR8qLsa74UJja8Aa0gHbEvTi+9YL/d/Q+6aJJZqEt+enQh38fWPjykaDx6VewX
AE57zeWm2Kb4+HB6BSledPPNYmbGTrdyDlTLCmGXWkfC8XeqM8xAX5m3MnAKe8NlE1yMKBsQOY21
viETIkgKFGJtO9G89BqXjB78jGvFYsCPM44DC8WQnWHtusoJg8MEkFkXX6Rpa4FNCFJQOswhJQWr
RrwrXShvucCGtJOvbsr/aI6N9c/itZ9W47DaQNNWDLj2KDVE2y9VEIDWEgF6X5fMRBb9fTueK41N
CpIURJe9tjpqtJLpd9lZD33J0gy5cYzHXbUDEPmHc9sJWfwg+sEO1zn+ly4D03qjObkaYmZ/ZgH7
FUiftZ97lFi/OUkgjCywV7e1EndGovDzoYmRE8nIvuckHYudP3FhQW8po4T036JO2nt9JdR/TsJZ
6q+djU9BTlRHtWb9uSagN9apDzQi7YwUvUBcH9b4NeHYr+Zp30uOD1siRQp8qvDp+aDaqRBCD4YM
AbKSNG3aMBzpEe9YTZJ36qeVpND7SW2TTXYk1Ow69nV+7oruOk7GiFCqXl1o1LgtPf9ocGL6uXXS
wCVWS/w11DQDZQdnaR6yR47bu2SibwK12TDTYifGdtZjxZfnmSP6jak+Js0O2skJOwhiAcqgy+O5
PBLAt3fZMAsKDY+KmTgnjzOZ5YZ4mxk+YkB8X9M6JXSlC9Jycs+k/D9WyeYJKjEZSonxOy+cJ8am
PJRm8uPrGR5tVA/S4QyNxQt2jL38b6VhTkeFp6uzN101/iQR6KOOMTZNU/PQOXbkjRYRr2XI/oHH
iM47LHpu7Youz0OtyO/MNYUF6aERLmZy7nFQBW0xJA+k3p8L8rx3bBgcMnSWIDXZNetX62OlmT22
uoyotVlDYgiGvkTGc5RKy9s5SWzg9FVRTf4e05YvrZYlWlZzWxUVUg77eBRWWHIap7ptJ/PkoaRI
xSGtRB6S+mI9ixWVnfiJHkOigakima8JJpgoHt0Mj9hKmq5JECHEPLWihY/JC4fTXti0bbm9dKyN
cG7WCFQ7nZFZYeQs1VSVFuW9BROm9L7H7ZznJjmhObdhAd90hw+cX2hMnbQ46gnxQ9vNCU1fqQl4
8bWThKT51Pft/GbrGZhwVvDjqb/UOYb1clnQehNxmhz5mfYaozR7OZCokgdmmaH5xYU45mxhkG5k
3vh9umeccVenBvgJZZIkvDNyl/9CVV871XwarftNuKPBikv6aNuLIAiY+B3A27sJNCM7Kh5rBTNa
N8HXh8aqTIohwex43p7vPPtnL0TjanF1SdE0SxahKmRg0oc83AymT52kDOo5+2L5nUCrHOeDOb10
cuTsGjLnCqILD0D/AO93b4zFrcKqMZvABJOsZlJa+79LTbZNwwLGYBKdX1jNVc8xd64V8mnVZseR
8cq60uh4qRNo5W3f4Mk26492duWB2OiX0mroFAoQt6b6LQEKJmb1Rcn10jmSpmxpIool+iUWS0bj
yclnaoUOpXAsnNDO6vNcmnhW6mtSIjRrjfY2JYT4dciorQ2H0RDpjSHmvVvrZCNXZ07r6bapjtVI
u4siyGF4RQx7zbEcsFvnP/dZBpqAAzuqJ4z+c+Jf04oNqnKou9MUNpah7Xs0rqbOKRf0y5xZF6GI
/NT7Pt+NlW0ESrrPJCmgr5QOZnKYJxiXSXBVFqMIK86O/O1vkWRF2NpCAxVfY4LR39ca7mzHRd7U
xWUdhrO1WJhLYivSLGPv2N2VJJ8I2ngftrT6GxrUYZKFSy8yBnbPWuwWiek2+0nLuNFgtvdUNSzo
8EChYVz8BNNds/J9WusH/vYNwaOvXsEK2vgr2a6NdJEW7C6wNNmdSywamOZqeVJVii+mbtA4lurP
EPFjtmVD1n2RPA/JReOdZl39DSMbRqz6oBBP9h2xTEGZZ2vQLeaj03uX5Jp0LGN5KN97a2LRqhTz
carTfkc1gREl617y2r2zCtYyZoxpx8rngtSyg1+iHTMp9IDuRXo5mBi83D1loocdwiO9DQGBFpA3
k6Uh2kyh2qjKujLIO1yFcZw+rSnGRNnYBOQ7+G7N8kAjJsM+z89ELjqRY2ccPc54HOL1ufND9F5c
0AmGXaNrw2TwPrH9MKT1fjWqJ6my76Raby3zyyAuIBCmws+iCdDcnQVVI6sOglo3WDXxx5rKFr4n
RqKMcKzrG4mI3NDpoBrvHBfuQx+7DocRw2lZ35hWxxirNk9Ef+9RO96xHq+0EpjSOei9NL3BCnWA
5qyizlrxXLfElsVz/SrZOWIQuu9dyKy1u5yIRoh0tNRkGZgOe1oTzQpJnuEztnXn4vbVW15TiZRr
Tuefzy9Lj1ahE6+DpxP74MJdE3NVLTl/etklNZXOXLGEmlxlVbw5JA8d2X5Nq1fOgO2oZbkLl4aJ
6mp0Lp1fTf6Rhq0nZWLVL4pmqMS3NW9uj5XqyMn8H5lu4n5G6cCexZqyWTOsYgg1ibiDiy7TexT0
Yg/B/KqNKPEZm+lzx1xP2Mw2GNIy7ltHsBhxoBzmX4TlPpawVg32J4gl34NMZpLC9H6t0VRm895r
kThxpCnyMtWB8+2SG6kNoJJ5SKJPj54jr5qDe2Swx5+y3WyxpOn6PFWJkdc47JiruG3Bj0kNE8VS
KWY95nHC10CHrA6zAvC1zowmPVvBuLf7o3Aaud9qQuzvP1VPdVajJAdV7V3nbAE8vc1liy751JLh
BGGCKYM5hoqzZdeSJdT7LfMo9kvrYb7hqKYWwc7hdMkWP7S8rmq8bVpC4nFiHQoHZkF27GptL0U5
bDplsSv7Ng+rhjQok8SDhWzD/mfqEIzZ6MJmyRSjKHotzBfrr+caG0gQ7ePla9CGY2zUa6gDhXec
oTv2C3jHNFldNhp4kNzcMOlWWHHRtuu21jkPMyMqWXbIQfQdVSnTO2Laf3K58pnIAT9nSXEDzved
dbh0X2L35gr/nrP8j1JlxFFeprsizUVUuxPjSQh3JnQczkXmkjkGYK9ktd9XkSkSutoBPbJmxyxt
B49FFM0DuyQekqXIdr1iM1Frs/e88m/GOHO5B9m5GzKWeIYBK5aoUM1Wgh4qW7DgUg2o1TR/TSEQ
ykuK0kSxV4kN5oZ9EJaWRMr2IcGp6BPcfihLLNFI8zo742vmkSaou0QieZa20xNmDrJgW8XX7kq9
+GbhoguAFr+1S/k6L7f0xSFTi4eWCIolR+Wa2bw0FgxEuV5pwebLqQqr32En7diyKN4anLKYpwC0
J52AqzeYm+PnksZqvXnTYvVvUN0h19y7pShuJEuzgbu5uGDCMyAB/ekkdIxMnqlpkvqo+mTadQZa
X+pwOf33FxPXKk8F5fGiSQS0ioQ/t7wCfNqjGbEXMfj+bZY9SvgYTqy9jZ774MXdy6zrdwqWaicv
oh1etQl/pKF55BGMrMsw54LDS7s/F2wZJYR5djPNEJtieX1dMGdTEkzkuibOl97o0TDW+R7W+m+R
mzbbO6x9qHaGV7oekgzpQPM0e2fmyJisvu0m0x9CybBpX85/pIhi/u9p9Vkze+YiPxMUtEde0/jv
pL8MYDJGYhJ5drIvxjD9srbAyuZEjy19z0ErHuGX/sSN82JYwwPiWFT63XvTO686YmjWoOOaOKmC
Bng70/tdZw72ibeUZeRmvNh6fh4nbvvOk5hkxguN64yeip2qIm/U5VvzfZxy7FOBNp6XKzT1JeLq
elfj8lQkyj4XVfzTulSNEoO8FWM7yah7cdxjjEl7LyTDw8EgbOy77mFN1e006l9ZPnyzv/lnJTm+
8+qfNjjNs1DVnTLkJan8g5luwjxOBJIKsAdCJFtQH2I0rV1V+vyq+ioLZjodw6b/IUhcC/sNrKxN
+eMgNmbiIHejhazFkA2NExPBKOxyj/4cjkWPUuG7LgOx8VAYrFY4ubi2SffRK/HlKorLgjKIqa65
W1r9Tqy3q9B/TPaltq2vnWiTOGx7+3nWxhc7xY5Ys8eLrVi6JwXdu0njbfO4JKJjSRkCpjdmwyPs
FmMeEBT4mNsv6Za/K/2v/8bvxjCwKmBYT6vSyAUrmc0xJwwykl3TgqFlsYzQg2soFIvyIHSUWDBI
J7dskNdVRx3bJuWvZiNvklGf7ExVPKveeOL5OZJUkUZp0uza+IdQz3ClHBpT9xEDVlfTUFDpPcwL
G7t0eLu0w/lDelFGWsf4gBuCY8MZEHcXLUSrucrO+PSK9tIl/RK0tbgY4n8kndlyo8oWRL+ICKCY
6lUIzbJl2e3phXC7baCY5+Hr7+Lcl3Mi7tDdViNq187MlU10QmjEqVukW83iQSHiYG8xNxU49xSe
a4M7f5nOd0fDPgXblHcgzPd2F3t4pcgApugkQaeNTmCFUFMmez7mYaYHXCB+PNgoebksWwUQgG/y
TlSE5JPeOg669cg2gOM35vkmwdvvsUlxLMXTxV2yRzJTZ92hzSwb2nsx5AyL2d2I3TdBarBTiICy
Ka1A5QJP6StrKokLbhsNJf9o/xQpNX5t/rfMUqYygpoa/vn7MCQ31RfraIinN+pJdRljdpjm7LnA
/J8VprsPZY65Rl8ufAoc4i1qAe5mvhGMWTxNJ87EeuuV5Zeca/oA4WOqCqe5uBdt9NXYTY4RDfNh
CJpoYxOIFhQZbNiJfKcwXGPPPjtJ6+7dUn9TTuLraXUZiAlg/6EtRuem06cqaNchbEkownBSSrcs
p6dNJT163nIwgSIG2sQVcSlbuWnLP27Oyz8K5RkrN+6C2gIRV/yClCPLjMfnQkSc0EDfk1wrITWk
91Lto8JEmJyL7JQ16scLw8Pi8joZ23TYial9jiFhbfSai1ko8qdokpjEDe2ZHGkwRfWKMKfNT8/E
X1trfpWJRyxJCyINfeWLEsFg6eNzms802i/tH6HHRxPL+2aoK2uXeNbG3k39kuxHHVSItlwSD9kB
AzgOBYOe8AwLYYTtr83XdmQb6rNev1FgbNMXX1x0WC2MYbxsVcx5mIizXoyvTSVo2yYlnrWvGN6s
fS2tvTVSJ6oyY5s4E+VgiNVNXr1xw1zvlNOWDkjGRo8ROy8R4Roz360CbF1U7KURLEcuYTFZJLB8
Yptjj9s4p3YxbdjmsQ/Gfy108tYEDROLXtuWP8icXCXVg8Yko2OHn0WNWnaOR+CEpiLaNFnUPDNl
Eg3riwc6qhEHtXI59C6ABPQ9XDVYc5MSz2uknvBPG+xPNqWpon3YaC+KjG5qeOBIc8yJDcyahtDH
mNZ3bCNONj32aenArpEIbRTnigknhyMZjgBKPNWgvbwhHnibDljYCN517jVKvmYcAx75dRGN9RWU
Ptpg/jiW5PCVCg9Wrj31s/nR4Uj2V00KEwg+A0/oM+TN+lS3U+kvJLn5R8spuRFRiYOnHL+dOiuO
Tt4/GpXF/kyvgzHpDnRhxC+4k1p2t2EfAJ6MxaL5uQavzplJl89DYK4h6vVu0Uytvs08nV8Qt52v
HjPa7Puqeom6KTyk83JxHYu4LBRgnyWDz7pL92GWJIwaiT+Ljhi0pt31MrkyUZ51bQpPZh9j1Zt3
OgecGyIHS2HsOhzJUnGQsW8rj96i43Eipq0begB9Q5B6viewgGr+4FtzwgAmC3WOJz51Czt/MEBW
Ddu25ukDqYkD9s+Q6ESjaKyHgsjyK6sOLabHViLwOE2ZXhJc7ts0Mpkgu2m/ElK8cIIfNVt+L6KI
w2P+7BpGxv46Qo1dWAPqZYvUr8p9hVPKL2faDPORgDRCpN4DnFugtSdx0Qcum6PYgWXEdLfzUoZG
0AN3q0R/TLAtiPFk8K4JFIOW72bvFPYecVNtC48Vjmi79zydP3S96DexS8Y/7r4YXYxtlNaPiMKY
EbxvEVqXVBTpLmIyNKiOknBqTLt6m2vaAYUGZySSWVDlceA2xU3PqjNuMu9cRFpQhca/qgS0UoU1
4UfbCFlT2/uUy/pOC8tDozhUMN0MQfQfoGdN4i+OmT4WbYk3ILR3PGzaQ/tFaJq4GhjQIGIzxi3G
wSQ7f/QDMydBEkqfUh3rW9ufHDcL2akv1KYCN9lCk6BpmQ2wTXiCMwevzFovkWjfgtDnSRORfhb4
UvlOI/NNFEpM+NY2XTosQAxqM5jMtgoSdjZwHyIW2MvelUnA1hUOPvAhd/aqncqq4zAR/ymZFMmr
mXiqrBrj0iAVKKrVsw9kYzVy1Wsqo0XmZMOgMdlBS/Hqferp99qbdn3p/guFtWAVrNuTrsXtqclY
5CFi+yTpeBJz56rIaZ1EZv1NIUNdSc/F/JDJgE2xuOOBv/LnhSDagS9wS+Gr1sUl17G8HkYD8zaI
og3b62RXcYAGE9rj+kXaV07xMZdtctR7AXSZ/ZEsM7GLNZVvRtXEe6HjXJ8o4dC/UnnV6+I+edkU
YPrG1Noa2q0AMX5WpnkVVR8jxBFUxAN+hG7U3FZiZYDPDpIv67UNxpIjbiCc88kfa8TVgfeKD2cW
JwGHyTc6z9smZiohEoCqs6g42ZPdRmCbHyoyZJu2YruT00A7d1RMhJH7Fc/LT5Mha3rOn7rK2AHF
3E2nmtGYLfVztohdpkHfsybWV/TYkAZoDXy207cG8yHAAUPgIlKPclJHq2aFlg9DH1SQWFBI++fW
m2u/n84Z/sEtaI4PXeNOrRcfU4NqZo0ZIhweNRuV3AEi7eTEHhaGLkqopkvjqP6kyvQ1Hl3lG46w
jzW3qvRpyMTdmPi2Scv6dmTRX8ZGWYd4uskBWTKeWCZhmsOpjt8pGBx5I0HGGlWvVbAU6XdhoCUV
uDPjMMz2uO9OcSE/ugpJWQuRku2Sm/yMjIM/PKjc6He0yx3C2Z950QmWmw/a/GzqI97BRPDsDaLe
Dhrsd7d6FKoTRyMvKIqe36FS+EJnxzvzU2/z2D55jDsPoCivVJdgKEjmxY899kw55fLLMnzzZnR8
2jZ2LuzFNMOuWOV5sWmcDAIbOZJF569NPmek81k6zVRoObGfWsQA1EJdjcOx62ty9BPeZzx2DpRu
dJViZGNDs1wrot4fbefTXBc13WIEhsZFphw4Jgur2VXjtMcG0yVrR0/+Z9AcIyj0USFjG1erMs61
y2ax6lIUdOFtm0G/c4GNkcmtwNP07kp/2NUu1pt7iRKy2P0GLjvVo3x/io4q5q62XpBh421hmmQE
Lf3Z4bJ/cAwNF6GVnfW8/JyNsQlMbCD14C3sPMaLGKIVeUX23OqtZGOAQUTbjO9VqgcKLsAGq5LN
n/isrMTbDln0jSd8Gxes1CPExCR8URFnXKkZr1E0PHNCsH2Lk49iSD4Lb2NVSOYi7DvGz4UEmpN+
NUDEQMEJO4iBxrVMI93EyjwktmiEKr15o1M9rPpDaBneFk0DDTn9bz3qMwfj3cBdoSHWhktO9qFd
v4tzE0itmQ/fMmEbnyTvuUjUjlpm86nhf847kISalQFSL6ILriXCyq15Aa3R+NNCcAIpBDtlpS5c
QNUFlIu62J6GK06rnv/rTPjvH7PmTSd3YDxsbWacUbrn1NE47ekkJKFSfbtT9pevRLr8Zuknpc94
wJwG/AIdfQQVArbhTZ5eseRLv6G52RfykVTp2ZonuH6LfsPI8lKOs2RlyXUHrzhu8LTp+Jux26Od
wR7XRkI43qejLcWtcMyb5+KFsBhZjKX+kJ1+N5riAZwYZnb1TEPOYUYE36nELrZePx/iuBwD28Cc
vfThSUNvTO3lOVpWHuTSWUD6QhvhZKHNZNYegMk+N4u77NmAoKIYgUfb4UbGNf2v0uRnK5laLaBj
ML+LgwXexJfLSDxgeTUizyRsVv0WaTudx1RRRBRC8Ouyzxjsn0z76hHSi4HewjM3WfKU1/a0G4fm
PSLw6WLjtMI3JBFQ63VGmso4LpwUW/qaCvCP/UvT8Mq0JLHgOMKrWZW1+aLNyZ9+0fogsWYKgleW
b2VoJZlBNO83Q1MhjOY+ebYQqtH5gOjYj021RpcUJk2G+12fv9etrfkM7jZGfJyhLFJvCcty3cE+
baQfxGah4EUXjQjDZrax/1oVOPrVkL2KTmEDF6QR/1yprJNE0HHs/kdMrNW8sCvvjCSfth16H0AO
F1by4m2JKp0iSDwsYwoLEOWDOm2W7qVJbCzUv4qUUiZbNLAfUJ+5MOOPZj0g0cOoREgpAoZzy+tl
DR2N1765ESrFP02EmNdWlMWk0AbnUeH43TT0hG+kW5yVO51SsdpYnddaZwuIjxHHUxxxKc4WViRd
02w7xepgLpeNEpVFz0D7PaTq3SLyOEnirlEm/b4bJn5V7kQJN0orCneVw8hjJfEeHR9nRFMfqGzI
EYNehe7Iy0xv52hhcSV9hjPGjIxTP5BYNvX4blvmjf3441TJ+xi2PYZM7i6JBZKXj+5S2IO4cuPG
8kQDZNgo3DjKyLcevt2jDKkQsx5Sdyq/vFq7RFmOZ3nm0+9JKfcRQQVLewsHhCZjQLHBPmv6tjH+
qdefwIFdcXDz+HHOcI3FQ/LcjcYIzIYmg0ZL/F5zvC195cxMhXbv8D1L15hP5cgvm1hOtR+ZVtyU
yRDudnlsTarvWnIULK3XSTs7eKLwdm1kvPdO/liF7ANLl5tabP9Ya/JAV2+2Utlh8HAhDKW5V1EO
T8oo5GbIUKzizsIEsRzhH3QPlFRu8AQ+LK1rbmnAxTMYFV9hlO/N9WPPwuiaRc2rU7WJT57b5RiM
8HyTyKxZ9cETrC6zaz4mqn/qseIH1qh9pR2f39BhmJUsLpYsqpjmEjKuMXE4ZrGXvp2RgHCjou2V
IJ6T6qmqK3fjOt37VPTdbnJ+TLqp9ssQPkczi1JTZ4dh0EeUgDDi+ldt4ymauVI4z4nYwRYCGj/z
teoxV/lh0r66dX7P8tYOtPkiR+zmeGY54Errl445A9KkbvuKMj3flvUPuEukxhLekzVnDzPRBWY1
kjhhqVOKOp7nMs4vbLZvGD/180RIoBWxBOiV8KLMgBL2WPX3pBECJWOGII5CJ9clZgHrTUmS2UmC
nySTBY2BWO/wkMxDgfWN5RshDm3XMHX0K+SjiR6XkMwEq6uZSRj9HKY4rpYf3W3MHaBqyb/Gpump
RXBKn6aZl9Cm1IuTwZLI6VG0aDx/0b2Lcw+8ke5skqnvDhBYtiYFcjw5j6GnbYfcoA8j5rtXaux6
RpOdEdY83gnxHiQmTsJGfbXGsmuGOT5mQ/aaedEr5OTfyeX7F1b0xxiUVwFhL7bOiPkPUM0fZyy/
TZadg0mZkzATyDdt89k3HDag5QY/ieqTK9DsnJH9o9dxoqQt22NpP0AlcdHu5ursVv054sQGoqKe
esv1NoQ4saj7Q0EO2lYx1ClzPtsL1RWRpOuiwGwP3cHnHCB5M07JFTNgzt8dV0uittl5cUiSd/2l
bub9FNJvY9jFiEUgfa7drtq1ax1GHbIxJtX+7dnLvDNqr7nUYh95OMDSf86gqqPnMMmnevSuzy0p
9dUVBmcmg4HJAsZixIESmRTdDWmAZIqGlY+/WXRAdpzOxP6GRm4jL6NTpOtY/WvmyCg0Lwk/2xmD
RHyr8pcUN8POKUyIym5NCWsOsjniGh5Vbuj3MrvnHey5aOCFV4x1ATkPcGquxidWcuNZ9fVpokcb
Yh6r/YZcw4Yrl9W9xAPGMWXtu5zANgVojT+akb51u/DFxQayjZHq8Uyb7+hCydUIMXdAVuXsNHC0
pPZv4dbRqRmAJJQEqRmf2CjgtB4Ap+/SkP6TzmEz3bCYjFIRBmFu/kpzBAi1ILPmYwvCYmTGYUPf
Yesc0bXhrKjIvGVFtc/h8C5DMm/7ttM33STVuQxl66uEjjoZUmkywrwKaIl4zzGQMdXozBp0eQNT
Rd4x4p1iMsXza3D+kSLwwrWaMMEWze+QP+iUUq7faam7FrFn0DoxCm792WYkqx2IjW5mxocERFD/
PJv6hGMQpaQnwg8Dg02q8DTu7Gv1dk6kCi/l2UA33QmJm5faOy0osSwGLD4lN5e9yooOk6RcqWdD
5k9JKzn8PEh2EL26IjGIo2V8VfE+h+xpeSuUG7sdXuapszFAT/WtEhnLr6pq/Sxz6GFWxXQoFfmT
UaHxJxWmxYoIwCYzl2ueL5+m1bGu8GqMZLVxMbGb4WCiQaOR6ARK04pgsluBAA03Nq296+SSySJe
ZVCldcRnZI+KVSS2bsg841ZPcj/T0asiuuOCtAxZU3TgQ3XBZR7/HjdwwSG+IGlnaOpB14vljmGf
I20kH5eDlG2pmd7Vsvxq8janEm7Y5Qs/DQ2Q0LNrcmGdlb8UeM9fDBoBQSdyCJPbc6T2S76S66uW
b6tmqraOyyDYe/25EVa89QbOCWeCaiJYcGymMnPPbfbXbD+nXAcobpLaZce7cDgPEBMyzLxMCCcj
eu3CKIW4kPB2w8aNgYHvjL560zKLpafM+C9DNljD3H90DgaX5FTWiGxFzCaGYs5A0J3MizY6DUP2
XWVGvJ/eNQdeaB9x+5uebcvBue8SpMIqAcbTd9o6vhTKg/BbUdhKypX1aNjflxRLgB3PSBSk88M5
FzCne/PcTpl24PQrt5jUCdXI+b12DHkA1g9OSYK90aBtWdPTkETPuVZSN5BQwfTjuWq6UTQDTa5+
5PWJEGgwdRMcL4CeBX36mmP2ksp2Dk0DUHJo83PFftkvm9He2QovnbPYE4IaAIXU+qAJbyCQkj/N
xEWO3aif3c6rHrJxvghD3QYsGPVKotQid+vhNsUY6cwXspZ81RF7WIN2IjyYEW8n5hxi8Dwo03Bi
oMKDF506IaIPQThdGmnrz20SHUCeEODWwfQwBG0IYJIaVFygvQlQlOdYvj2lf7BiO9vMBIaQWeIQ
pdXB1azbYKUvZYIzQmsWvCaC+K2XSEKvDcE7XLGow5uunWl0yV6mUV9OFG2C8nCXU2UMbxEzztMy
8SfAZYENo+cSl5ScwXrerUz64bC+XOaq/GNaiXmrtM68LRZIs6hg0u8H6lnJOxN15N5TMcrIHkxw
VIL96TqUA4moMTn3cYG0lTdXfrCYrJRhYuwfn8XCJGVGP7mYv6oeNGBTdmfHLuS56o0veFSPhNmG
a1hAl6SCYj/xjQsFb6+6z4JSGmB7n+qirv25T+0dRSPDGsnri5EXELYqt8Ol7mpv1ZdLrOLQ1zlb
UNSnjPl7R1qQDINHgthyx4NrlIXf52Lccfvk/IxZ/g+L+5K0RMJpGW+3bqgfxFo9XwyCWFjZ+e4E
KZ3F1cbz4v7dUeNrZ8W3TMinPB3+eOADzbJ5Q0miiVZ/FaXANyAMJ4iVc1N1ui8kkMhyTTrrfEHS
VPvtvfmSx1L3F8Gbm/XQbg2YXcEs+ma6cufZrTXtlsAe68ps9Y6zAgj43UDDFB9c9wOy4LikIwyr
nhGi0tPpURcpVZPtn8VIiJp15YMqbS4ucfkeS8E1MDqxENZ2dpjezY4vU9kbLyKkFpY2GjQ4O9HP
uRGeTcoNwkk5vlt31bbprRtAKW0zas4PK6F/k0fGJ3Gp9moa+1MIWLlTWZaE2LT4OGn/wNwRvA0t
vhDuLIKsE6afGATrksgNOm/Vd9eMqCO4KYfVMG9zRCtOMQbKYoj1E+IbbhiX7E9JpsZudf3Q9Olt
kDp7H2kD1s8lBiJIy2TIUgx+GtE0BFHADoKcV6bBe87GDUFgTNVuTNMpSWyvyE/crW6WtEjq6fZv
M1mjn8vpAVblI8khgWUhdXZxKl48LGLcunCkYM54lq3G6wwvbtoV5huuMASXuePyotBHy/ljUjxA
ZWaFD42RB5YKx/XpujmpowdsbNGsa/TaYaHUzY1nH1XzExrls0gWF6eE8VxASmDtl/wNhTK3Q2eb
u+Wq42DAuJmg3DhoDtly16zZ3Ra59i9U7DNAA8tj1+TnJEkufTqgQMzDsg37d+I5mBucuPOb3EWC
wN63cQF2bWPXOYpqIRiUfXn59E91CymxZVj2DcGDWtw7bzDIsWGrMSb+gwrsy0hsAdO7Q/2LzB6W
2nuxkukMQQdrK6TYjVzEsVEON6xo9c/W0YTBGMkL1gI2W895tTWEvJOhJ8yzSp4SRFW8nklO5L/i
42kWuK9et7WhffkLpswdSSe/nSeWb8lfOxd8b3l1w0lvkQQ7edQz8GaEVOYEcTvNquRWkIXnYcEs
ZKo/1vodm6BMceGCoWL018ztJdU0gm2cYexMOYNdROyXc3uuUnPwza7ckQaLfefNRNPhP5xe9b7K
jk0SBVVnoj+BD9x3DSm2dPpxSPWTC+7Hc96hsZKVxerFh6XpJy2PEhhV4yX6tghmbmm+HvEbceit
+wMW9D3ZKduKiI32X6oATZGQwNEmhgN9TfOy4vWH0TqDY2Q9nEHxW6AkhuSamPEJgYzME8TAIn8i
Osc8lxxNm82KpcHmrqOF6EsLd5xwGZUUfYCjGDZ3kaM/uZTO9sZnxo35no7iSR/1k4edUQHOrxyN
wIMyuDWxNnFrkV1NT57Loh5OEczTXZl738m14ZG4JCWmtK7o+q3jFGI/1G8LHX+1Za/n8TUq42hv
ydViXpRfvSmyfSIkRjTrEsn50nroTKtTp1HPxJsezATWRGlP+q4EZn8yXFYVtXyVk6iILxbR0aAB
kXOdBVT3ZMBKWDqcZyGncRulcWDb7W422m4fud5CyC7N11sIV46ZaDCRCobrH63RCZGH079pzu9j
vNb0GMk10Rc+Wb4PRBeBbqGI+HoWcvUm0MSn809MjKJJBtAUMzpnhPVI8UnKfDj2B89hOqrRLTaF
pz308zueD+dm5DqQQO6YFAYgv0y9AlNKCAOaPQpuLh2Grq4nKDzu+5l95EzUm8xzFWSVAM6ZFeO2
6OCr9Fp8sqbo7zQRKYL8CJhFGjcua78Q+oh1x+NzGj5m5QQ/OFIKtaeCq2vMZLjnIAWHsQr3CD6O
cW7H2PQdUAq4xFCkOuJYOFFmIb6Mhq9sirQn4yWi7JGND36mW3RxWjVv64XFJtVsKc94eZxHMgc9
2+VyzaB2taNv8pQt9irmQBSwPqjy+BhZwCqBvJScbNCTAX6g2k+AawX4RngJIey7UXLrLJ1BLcGq
WQwDKHJHEK0GAkFeeDO4lIZMZUJcXj3LbDQYLzjEbfax/Tg7AalnyPOaufdY1+WFEWJaNl+lFcWP
hddgoOEgyZrFDtqJT2OsXXkAxSwNPp4iJFfblPbTzDoDmY7kTMEg3NBW49ZUV8zW+I8qGBokmwU/
6syOItXb+DXOx/cYvPoQ1wq9mE4UOCFE50VF2U8bgnN6tEJz3PXA7l6w1G5BIf7mCAGgtSUAELRD
vKX/RKu8w+SViD5NznkZxgLFy9a3YuGrC7v/1ubw1Luaa5HH7wKLetd00VufDGtKGD2mKKH2qlTz
DcoJD5U0AUMUdoXK3gWGOcQ7zQgpNEzLa2m6f0dE9AfQeKeqac+u0FlHThl5n+mRxGyyVxMuOZJa
1Ld0eOLC1tuQShicmtylfWchTYtLhuRkEUve6ii1m9AwLQZazdtZMJF9ObOLW2a99YsWe8FEpetD
1eIjbZa6OaLrwVdCGLDwCABs5VLHrcaRVCeFphlEbf/gkvug7aAk+gk97DwvKrB17GTWqPq9y44e
lIp7L03Dz48ugVeWPCuOwBjO8LDbXVXQf7naCzNh/ywRe8YMe2e3NCsJiAhWqfM4wYOnm0Mfs3Od
8dzGsf4TdQYxYsNiwM/UX7o/wK4MqAnSJvZqM2LBEvlgOJ+uJWcmoP3XtrN+9GHk9ZlPz0zl8Sl3
32whb42N2pq4bRGM1OWE8iumImgbiUXudWv6qfPhqdPaak/3aoQBfr7F4fxXlu5w6DqXnbbOJyti
92gDNyNA97L+W4ewWAmI7VLR0uLlgJnoS+CH6LAxGjjY6F8kvosPXpHMaZbwfeminWXSnFDrhbMV
drSN7cnluZtA/IfUufC3OFUZtye6qTYehxZeo9+m1JUvhuK7JM7XSXMXKq+9xLODL2mEBL80acev
CF7Ji+45vlr69ag7AgHvt1XOhlak+B3y8NXVP5u1rEN0xrpSbyQ9puv9FDQUBw9eOYo0YWMt7Mgd
c9/An+DGCcooLB8l2n1qeyRa8vRZ7xYcW+1hijS1Fy2TpM38jZiCYQNAfF5e+QMCHv9/Kvxdd/Gt
46v0/HSIT2GP6042ADuWlo1fSFcBhR3XURdPpmOvpUwar2Mn/UiK/qZ50IuAKcwbONvawSguauQW
kfEyxnWj/Z2xtqKVz9CGPL5oxhSHO9iwV1lqklWajhQ2tkchmuKS6Dhoy7x2CB8M/DV4Wcefnb+u
gjTBroz2ecMG2hK68Q09ZWtkv1UlH2dhffYlRGFIiJOrnWsFXLDu7fDYVWNxrTOorKNV7acKx6/b
YgYf6T06eHRIpa5HcjY1fm1QjTtjalfWo+Zd04agKlTtnbDb6yxMa2cuHcI8EScOfowzjIWhtNeu
Crs/9X31jGOGHzekksnBoPvWGrdOceknSXQWDoZrnuudHbv6H23E1VmQQppHrzqM88j/o1LaXTav
ZWJfclrkgkJbqLPNMpIt7SdR28dIJ3EYSQ6iBTWF7JlzbEnmNPgN3ITOJT1JvrSM0PhgRxgMhw4r
FNeIg2n9dA2LG9xO6rnotJ9Crghu10i3XXvuQWgGYQJj0HTJ4KynsxadOyyAbi45T5zR27Hp/5c5
stnBwdG3dcOnEDndmYaq4azGP12JYUIOd2J8ZaDVpMiQ/HdODNxUVxdnaLQTX+0DhzlYTgfXEuGl
pgArMLjJxG2hfUyVGPdWzxvAUiS1cKzSMtSAkV55HjPruMYjNovtutijBL2GpfmXu0V6wzuH/1Cc
B25JINGQ9kjhHjp7IQbj9GeQ0vYmqrQRVA8GI61lcrFYv24Lp91bKbJckuYPXc/exTOJB1Dxzike
83vACU/bnEmsjnbcSzDOp5Cj6Pi0T0RDOPzOgJXzHeA9ImMZfpq05UisdP3UIEkalhnuSeWZZ+uN
/XK0MST7ZHfWnyckp9PUZrd6Qb4E8EW5zcikHyuNlvSyeI5Renm4sfLkLY8t96uzKo3mOA38DepQ
RS+pNAjhjO63bnAlGT0CFQscvE3OgH+bspjNu1m9gfQEdJAuJPohBB0NNVY81SAts7jRaOhMTrXR
5MQDbIl2Llgy1W6070ULkjPGGlxJxVTOpo/iNkzEI4zHtLT9RHNp55rLl0aT4GVFRd7ecl+YkTPL
cM+VNh+oI+DTOVmW6e5iScYXCheiR194+9IiWZzETbOr1zsE2S1fGUZ1G8uPZGATSfpgOkwUeJUe
neCx5N1Ex1y+p8YrvhXac2Pu7SyK3un3I5Cfza/URsYHVc53rSBRlc0oJ/1EJqCZs/9sU5jkWJ5u
PWKSxC7c36S3KRGBSu1b/O/p/Mm2hAxwNLNSTaGUXWSpb2WVPqFkXbvw2Ywj41mfaPSjGOnYR0a5
FZUZPrrLp5rqR9zwf6zZKwMemC8RSZenh2FFvFbkPW8ClWUty926rTL2dZWP5L+Xo2YDrOaTqzau
lWMsH9R2CF13C4wOhixKWrKQv4lw8javVF14G9NWN2ugBskEEOQNrsb2q9JOyTudGbjxsS4GRgkY
PzqNHYPXwhhFUAxilwnU3qnI5/MNyjE1sDiaZ+xiLkkeEw110wmP64CspweTLYlpFy+e/VoxXB9D
3Rn8QsNXGS8WnUQ50AKqwNlkAItIMGeEIfslB7+fwPfc5JixutwhHk+lOlnPkSmG3BvTJc6UxERt
BUwKo9xcwxuHkd/aSz1eZsvMy6AowEvUC46joKymeyGSu40R1mdJjGekqfbw+d4IwX1BZcRErU8b
K2YxDNnxGSMm6eJo/sd3aKGh61gVYmtg/fYJVYBCZg3PY1awse0vNp4rTJoXlU00I9im8nmKHuc+
+mit5skuw6OeWl/ZIEtGf5Y3VKRxmHXpSfqSI6suIbNNEduc0tYuE81T1Aclx0pKopZC4uOL3jRT
WZd6Emdncr/QWOqt03j7ZCjYLyHDGdZbqTBfmmUJxM0El1qomlWLp+zrxHasiPVyn7tgry0Xq6Rk
A7OENDteO839HSoiBnAIu227LE+xwHnUNP9MOGGdjcutt0cYC8TnNniByUoXLPySf1LgXGwkjYe1
jlisU+CkJ1+ZhBZGrSQ27h4OFNSKHhLKrunVj8jCR6kKTJ9kSlj4zOPJxEbsT0Z+Duf2Aj30rVPY
0/TBGBC/k328hE+eodXXtnvM5sHaVga/BrfzA38IfgC3fQ5xi+zCpH4vFtiLZsuu3DPl3a5rdhQU
D3HIBFwc5Gko34a8dfEXxPA1hEZaB2/rrHXnIZF/AXho4Kjp1Brbc7Y+7+2CzkiS9FdkGpPCqDtb
FeIqse2lDAqbbSor+abov1Gu15VTxjFlFK8Oz6drYbDKux2to/uy52FwyxE1tYmeLPh+OExI3Kwv
KZ5xk95K40flNgM4mfAwaEmAY8F1j0sq3pJahyMGeGBpO0apjreegq4KLbM6L9piEBplO6N7Nsun
Wfbk19ZRwYOBF/8WffrUefIRBnN9LJL8pSkaEeA15yXcKDxbYG6KWX25zvAwjEO6R+T6Ecuav6vf
qVk3d62sSTdA3XDq8CmptJ1RVi9ZrTW7uMF81DgOk3D8WRceUCvUI97WbEb+R9SZLUeqQ1n0i4gQ
IKZXO9M5T57tF6LKdjGDxAxf3wvfju4Xwpl1b5XtBOnonL3X1hRjvutH903YnhnF5Ds8HndF0mSb
0HHOaoQoQ0L3Wc/1nyj+bBKZr+rRkfQo1SZ16AVHJkOdoX6md8rYEHIh+ZP+t1vRF/ZYsnmQ6XTz
tAC/5b4MkoUapvp6zWEGiwW8BabhV8j/5maYDcSWHMJJQ6aAeyDL3LxnZgguTa9q3b7iGs33OGSH
BLWyTqMnEtz21sikslQAxoB4lHdWV7hMijqyodz9gM9tSvHk5R7WCox/sMqNj7Hh9zEyQ75TLbDI
KYckZsn8R5rzY0Z/j1HYerTxoVJzXKbso2/ln6oZXgE3UMGDV5qdY12qk2ZlQc8dP+Y6eqG9z8ki
tDbNXEVreouwE/0SVBZ9U68/RGZAKCNOfrJY7Dxlr1zLSVZ/7eikxmKdM9N0u5gZCSohZJ7PZlRU
jJH4mDyzPRaOPE8uUjFXxvdG9TPlKRlRwiU3MKaiGeady2b+mA7mlgpsi5bFZGQFztCdZLmWkGTl
aVqGgXNWkdxRZB+lGlft1KYPHnJ+NkZwVVmwH8Jkn5XU+cl4K0afA5/ExRc1WNuklMOuiZ6cfn7F
W3xv+oT1UAk5rGHdVjZ4x3mKUYya00MlkeFZon1KKvuJju8PI7oL7be//Da+XeuHcoVUW5eGubF1
6YoVAfCBAa14ZaqEfR5NfB9ATZuSZpMkDv6ZDN0g0suza+UvAXl3DDsrgK8lpiV48pIkpThHpMxe
4AX85pHPgZTU1a1dAke1Y9HnS3CYWmbyzk0CIwaHZPfuCFh5MVNf5obFgz0JThyHdMxeZW+iEoTA
6PbWrWJEZlhAv5Na36apXJu49HILC4pXZ5QQ9VF1yLf6oX73FOmVGO375tY1DHb9R/TW1roYx7PG
E+HGwTGdc7WCSf5vdlhw2+mFmLrobgh4BOln4U2J63Mi4PdRRG2SEpq0DOtDIcINzMGz0dnAg4Lo
q7esxwhRsUVGDmspM123AMepPegvZbIdKzQo5SwrMAuRoH9rk+hZYGALGvWAM/MyJf3XWMPpbUQL
G8WxiJBpCRlBrMjqP10oH8RNRMPapzK4UzOpBBFU1zrg2ZxobZcD+wYYuvukNL4aV90kuZcMQu7q
juGtGcjDPNXvakjz+1ICba5ky+7WfNVtuZSa9A4THp7lqZtEtu+79i3iabrrmAKMxDDUmbx1c3Fo
K9TGvWsd59lKNi6UhxUi54NtK3vTaBSKH8gJQLF5j0bd3Mi2xPIjHy2vOATDCXoYkSPSnDiWi48+
oRTW5gcwl0Nn4gKqy2nrT+MZ33p0nzrkVQpOM54OvhuLiXAnnNcWRXIo9EvVgJX3kdORquRTLND4
n3GQrI2T6MBlGTJCC+HMnyR/3TnVco7O7G9LFi/gFDN6jgwlf+hSLYjXFr00zyhlxwuOggwHr+UA
nyB7oLm6ZoxqMvxBi3tBOgSfKlPqISQLDFIgwesBwVIMPo/C8//2fsiTXyXUxTr/ImRYcl+yqool
LUtjfcB+BK2PliTs9v69reJPXFLHaBhJ//JAP6QGYkifc1hs0Z/BhU7yG1LauKkX/AlANVJ2YFTV
yQdFxV1ii6+0RV/VmdauyI0rSq6TSAW0HY+dP0k+O9Zyz4mNlR8IHhg0Y3gPq8x7MJYYAivF9FNW
fD7GXzA0yJ5Y6kCwk0IbxKa9Sk0CPuskNu9CUYi9tNJrJqEDKb8/1SN7BkEhF4seB6ZOQBJl8FA3
jrcVGVF3U/w2ToDUBrf7zGLK6oDHxhh6+pAMezkOimDZ5azgOfbRQQRJvAev3twXVzSR1UqL8N/Q
wpNSUFYLHEG7oJ9eK1e8apEjoKrB6cKPGzRD2MxJvyoZbdyuNdZFSp/WtlghREx91wIBxav0SUAV
9md7kWaUNY3c3jxM4ieMlI8CNTvFPuTIev7IFuhn4JGpFwiwMIzrVkNs7xQs2PukX0zbRfyKrJvZ
D5a23rYxFarqM2iKf8lMWdFR1eJAIADXfLdH9gZWVc48uvxO5/Ciouii7djeyllsZwsVAuFwYoUk
zr8vQ4HisEcXueJkyug/9k9xk/4A5eCbGVa+SjBk1J3P8qTzA6i3tuj+9CkM3CEWH8n8VhHQdJ+F
LFw2wo+7qRyR21YpEBqBKj8PfsyoQrXCAqp7Po80rlHDG/irrfBv65h08fzRPCDxXE9oDlfIAHAi
CtVzG2yUdF88YnSsni6b8JlXor7nkIZnKZlI/7OET7xTmFx8/9NwE30eQCiZjGwtEdY4ExqDuf81
rFL3brAJZin0dzyYHMnH5WSMFGuiluulscnnKiAq0xPc8xLHMFFF97keq5U1BDzfXvGu/PYrcOKW
jZ2Cb+7IuKzmZx/n431jkppIO3oJ0mPwyZz/TaSjzXfNLmqKFp9+2h8GW0NPTgnXoXSGuRaZ/wq7
2paVrcjENYhX6JJt4WLJh6SGsH8CIDlFsMRGJzh6uWNd6wnamjtjWE3xphiNexwQoOz8OiM1Pb9O
ttlcyxwrT4UoR1hMt1pomH2b6n3tAbeGUFKKACpOhcU1DKMD6P15j6PjS+OPaZKMrGOjck4CoplX
0zGogEDRQuLEZJgEUBEY1MAkIEKJUhNM67pZWLej0PbDZDFuNukfPHiZsVIGeS1pjyrQE+63hx14
RXKzzWebBihgKO06Mz5UeC60Mb9Qv1THyf+JQdMzvhzehzQk11egLk2mcpMguZZUl1g6qDKIaGeT
i5f+gcKi5fjdKymJZ3CLu7R1njggC+b6tCDD5OB4slpLqdB+/wzdzFKmUjismGNi0N9r6WNFGBr3
pVRY89CrXXuQQ6z19lOSudhKyjZcM5EBUDaEt26ki8hIiP9/flKt8wPGPFq770kpAYEa2TG22cMz
ZOerwmChr9MEFCdZBvwz4DJMYr/zxPjx8R5EboiXngC0nOCzsf7XAC9eWfH3kj7AYkd+uHwUssNu
qtNkC40cABL6TFnUf6uC6RaGjuEuLYMO44IDq0TPPzyDEDVY32l/cUMuLrrYr+SmR7wrBUF9xdD+
64IpOqZJ8CYyh5NhcA/w4M6AlHvxSu+epo31aEC68EdETmnsPuaKQVhHhlCbvOiAz5tmzHNo4jLP
xmKT+znR2Xlyom8QQm4jUUkynJ9N756RzGeWjNMhKGJirLrl0LrNLPzNGY+ZbQsU5Z7prSsv3Jp+
fXAVtkO7YCEzaC4PcfXtRGIJO8NoXPKsXsof1fb2dRBvCyHlgOjpoAr7dc6wikaujXnW36ON+2Bs
P22IUBJHo7/Yg9mcjTYOt0MFQ76JXerT3hkOEgPX6xgE6Pc+mrKvX2YyPe90gzw8Zh5VmqVx8Ucn
eYSf+9RUc7CnQe8mgbqKBA2TbU7ZAQ7Y0Q7KHynn+CNjEVV4QX7QLZ1JUoTx55kveZZ4qzaqgEqh
njkUOnXXru0Wr17cfNQG6GRIKccgM6JHKyAE1hB602fjZRb5+AUEex8mv+EtTFNgXzETLzC9FYXj
7kvXsfgxs53nDtN3nc3MSpT7J4r0dxTeosyFvgnO+PZ7aRxOQg4k0J0HBx64fPK6JInZhZoY6yVs
dV3w7tmNTdnMmL5enJJ5/OrDWaZRp92zDBqmgSPwHk+bwcGlg8Gz2LrrOfa8s3A8+yGR476avkqF
a5Rg9OAEerC7US/8EIenPlEB2djpyZYbtUc/z+mMVzOAWJJJhwyw6dTMffpAt0hfA8h/GEOIxXJo
otJjd5cnFr+t0ct3ZErVRTVQOobIkA9Uc2i83aPOveo5R810IsPxj+8wBE1Vfyh6pmHWXFxTIn8u
bdOVKJfEcwX8eOck8sOVlXdCAeed6uUiLaboqpXmGZ1FM/FgCYPfdUvE3nPuYqilOLN3nKNCP5w+
SVSjhLGg+5hxv01G3PzpPEyfAerqqhvzjZgmNEKDH51SHDYnEEmUdkSzrYAnhOxEcw1A2nnE/pU8
MguMHzNvZr5bIBDKBit+LJYL4DaOXCmNXsNwDcjUGesT+/tDRKm5jjOveO71iI00dbYyBEoC3KJB
Yp03OzTb083GLHDDgsSZZNcDeXhp5gD5JoOi9e93u7w/6Op/38+W9yeMcY8ZM1Oq5yG8OiIv95Uo
v8cuD6+/F1hW+NyYqSoAo1iMnX4T2bW4yFYH+9YA3NOYwYTAGWigERvTRcTFbehz9TWx70BTfJih
GpJyMRbPrkcsuDfGKD+YfTzHeLM3gOXT1e9LKnP3kHsZsBavI0d9Kuotq1pA7Li7TsdEvaBBzk+2
Jq9UhAzoVIGztwuNf5iKExKAgvzFaYiBI6gy2oWOKl5o5SCkFnW6+f1TXVQvdF7leS6T4TYECDcN
GvNGWJ+V5fdPQRecGL89NlbRy3v0TcbYgSro9HQfe7hEOp0ah6ZLzE3eeyvZzIdaWl8GI+L7Sab6
hN2sPpQVnYUg4NmQRehtBnNCjDbww7OM3vtzYC7qvYrTd+HgJUQpFU5WcTX6AgN6Rdq0kP2xqcPn
0UX2q0aYg6kdqr+ksZxaWixmHWNYxu6d3XBMuqvArbtr1iKxb73KOiF/qrb0ddMDBjWw7HZGPa9h
QnEYw98ADOTeqduPIm3iz87u3zKk038IBi2WrrC+FS6aYsf1332XE+3vRclFOh+N+MUVqLE2cAVy
+qWF3nrR89B34oLI4r5iLhV2AVaieaG2LV8NPSMFzH8gmKTxMRlejHgob08VuR+9KlGGzATRTbnq
9wUevDu/cxGKdLO/B3vzIIxpeEAApa91hiwHJ5T/N6HiQ5fnfk8JnZvSidQTFp9hg3qBNKU4Snee
iumvCKe7yTyV18jYplne34CP9Lcsn+eLqOXd75//vi+B053VRHETFEgmAvWG2rt46kCSyz5HmqoG
tikl/omgC98CZy42Uww/SqTLYJd8zYJUjvsxqN21HXjtcWqd7cB84d6C471Lc+I0gVDDtv/jdzHY
fYbHO0UQ7ovZ1szBtf6jcNncewijoYrT9lPRfEzdCkFpT02j7QD86jhfwFVCf/hrB7l+8hP6ya1v
DdSAEpQjRsmN+fb7hrRDveMvyiAVE1Zjimg7F5l3buGuFhMKojLU3QYtfYY2AGrd2Iaf9uAR52I0
4iPri1Vb2dOrIUV0mNiQoSaG8wdKNkoxg1xtSwIDggDOcHT5g8SuCw4WOjlQNCh0QhIGkg7QY3Z0
usd5UTS06DzDOb4sPQQy+qojsRekuvy+laXTbswqWLRZvcK+D6Xb9OWtmb+GDClsr8zqJS6ge9ut
pa9ti0AwSX1vX7dYN5PCtWjnlPa7QSiz1QzG81jWLEI4sgi+5eBhaqP6ow393EVl8NTm87AHUL6a
q7LdZxoOWzRHzgdH/8+0D1Bs5zb7GZvTNXHSv+5UDkhjioJZlrGxKu28RjIaTtYAg6Vvx3MNFYsO
7pL/R38GcZDX/AlSqFpUNfqKSScCxeYUW28O6BWizQJJ4LZXmD0rOhcAPt2HRLk+QkXnzUEofkSM
H15nbCgMeRH0OEZwRUtH8rPb+Qg7W//Q4pbeEEr7jMuZ09lyaZeLrkwsQ0n4MfT7QXMydSP7IOjJ
nKBn0upomjf8JcUVRQxJLRLZdd1mxlUNHBvdDstEZvfGlbi5Dm8LEiEacn/z1MC5pDlxB7oZAMbb
WDLKLLovgRmp2QZ8Xk7TemoYIM40PbfoXt76tvc3uipA2Lv+v1pZzV9zSv8RhEBWX9PAUe1IStC1
GF4d673E1biZQ/kezCQ09aWw78eCdYOuoNz/flUZN34A1Lku+MApIXHGISrRjNr2q3B5RkXS2y/a
TbHFC3/xH1nQB4rW2MUW5+0inFFzOB3EEyfaL3xk7LKgPNXfKoqWZquMTh1BqweVYDQIdHRz28E4
uTO33tRbm7JnPF1ZznPg+OPWJEFrA9ztZRj2kfTTV9mcZgcnYxlZFCy6P3vlTAiiNuD3ZsCfNGeP
w+8F7Bc1ZNKrdexUG0f09Q0HjF5HzoB7DrznrXTPBbjmaw21wMM5euy6eSVDNT8RzYHCdCyrPY7U
4q32xmc0O9gXOPZOuOR//zYmBga9H3y1pl8cql7fW8DrYL9+5HjeHkP4I3uVVRyXGV8+lIYxcaxI
oWQul5K/Yt0U6IDRg2Q7iELr38EFgRs0NZEW3NmBI0/owIPNGBOgRExdc0ZqzYHMkvsi1s0xCeBy
9lai6PyL+lobErOQtRAAbQ/xRWA8aTJyVk6GYSjU5IdVw18fDNZ2oDbbRFNHfIcdv2QzsnRhNXpT
uBFiwlC5hw52SWFaYte4BgMMK570YZBMNrMBk6hZ88sHCIdJKQ/lQ9SE1cMgFxy1Y/lHc7BPTtJN
4ERRnbStDlk2VHpDjbG2wLPYtJyNfEu1iQIrR0teWPk76A9carP/A/11r8t5PjJJvtme1RzKjmU1
B8D1kItp14SyujdFJ1GDRsE9Zf2VZw7fXq3wIEaVvCUNUrI5xIxnGMYAVD4OsYjF5o78ThublCPf
ByYyhGkrkmaya9R4GLuqCB8XFlfzSLZiD0E3J7vbYpQqiRVdpdoFsl6z0YzY44D2aNQ/onc5Gari
oaCkeKSlQyfWKY49golY1uFDxG76Htcv8ZyJw6xbVEACSFMKWu05ta0V6kDjMxrach1om6CtbvyQ
ygAmVQdbYh2NTWyQiWBqUlRlFVwHBVleFuC/JaMfdsTqWyAv3Q1hfmpYqrYuG8KumXGFZcVSGLQD
MMQGbmQtpNzM2tUPAUcEpIu+OpJd/6YkHhLLVARjhfbn6Hekxnp9sbNmq3/yW2+4WR4uh073T5Ww
s6M3DdfKSuS+E2OITBlLH3pmC1SxnrpjulyQ7RC8THUwBB0JgX7EDDWLkVY683AELAJ4QCFu4STJ
4VQnAelO9BR/K2UynIFmRVDQQn/oHgchP0RkRJxxSIhpLRqxZaXaNbcmLqhaU+NKC2gbU/Q7JPQE
DMFhf2pZyq+M4YAWVhsmRtk7qRZIKGxisCL9ygCV2Mukc+9agP4Ib7hDy+mpqAaOgIANd05tom7q
wj+DnsWH3ZHJxPrq3Iw4WcocvEi68V8BnCMI9+3mfer7jOgR3TI5cb8KvwJfbkwHEiLLs+EEFz/z
rN2M8u0Mk6rHljd7KKw9c5UZENkbnhPOuaX7LGoPpGfYZERAIBlIfQlP2nUwg4WBe1nEPyz66cUq
GsZUjbihJxa3kWwQEKOfZbxL3bmDwagj/5wtF2w7IGbKdtOVNvE5ETm2bdviG/EjJGP+D/qs4DFI
ovMM9eY9G2VHI8NtHyZ8Nc8J7Ip4Mm6O4ajnpHL0vvDFIpqwjzodPgmbd5+9Mp0fR0zP2HjdZ3rW
8c3sPTYiy2VrsoA72MijECvZryNd55x02zI1noOeAV6WJIyK2XperJD1UZpmzpKroousg70MWrmh
zR2smlLmQBjoKeBWX2JMvB+AyyWyFtc+eDL/5gw7fMST/FdW09mvZfMeyuHYDmr69qzkjXle+eoo
M33InCg9eGy65znntoSM/sD+vsY9aj6yzP6NhDSeRdwM5y4pX35f+Ymlbna2dSuA614wfOWy/UpV
4G8ivIersA7ZIUSLocSlLvFQ8+zdytuFbC/ompDChdk3UPnUysorWXUR0jcsEy5jgJNcLg4+j3Xo
mqigBjTPsYVBBLFMtCW8CidN3MenqXzH7lOc2QhJnAqSEw0CE3UxHbSSZAzWbNJyRBENEMlrjTse
TQkI0PmztuP7chAvaVSGXyhAHjiYDx++349gSA1jAwCZs0DVHxol3GOQ29yZiE1WKuG8o/zJuJQc
1PNUdecEu0KErWNL+slIH8o5+5sAo9bfKBh3szCQAYTlPwMryb/FvpgiN809f7yFPYI8YZbeZ18X
uzonO7Qgl0CVfr+jokGA7EX7qhbuoaYxFgO1vM2miaEUWBrYyQpF3HIhcdOCzzYiUmvyOb5WUbzO
iHVlCPRRumTVmirvtirG0mGq0HggJwrVv+ifGLou4xD/tRpafchnSx/S5TKMsE/KJu3WY1A0p4g5
/4hSFf0qMzQzbCa2vtg59H79ALGJOMwGJmbbTHvf8Ma3iRb3vnHIzPNq0nMy9MrIKKwrDdB27afc
aXFDIUy3ujs4lNMHvXxlF7WxG1FHVOSvr0gHJKhGf81ZWV7dfCqvv1+NlmCEjc1gN0t+KVThbOik
1qkiSvdWIKdHxcaEqj63niwZYN+QvD/EzXcHrcwdOu+PrhbqSdJ3H0lA6kAxV9lb2IAmaliun2WH
2JoG77fJoGJjlnX80mFL4nxdhUcFEfZF15A8OUiG+N2oC5Kqc1bYKptNB7liot3+pvtk28CS/MFf
/aRrWkjKHq0rspOpkf6XMVIDlLri53IDaior0A9d9qazwFtVKcFDWWBkZ2QG2RnwLfb8Cf6fT7m9
ZgFLGkJDh3a+kH080CqatmOmgFYjD2e4zbaKppSZGipT23adRz5z/ZAUycCZiW2rrXv7NC2TqyZK
rB1WfkZYWflWwibmJl44ILku3nIn6taBFM9hzbdDTZE8JVLET7UbgAfSePK11W2bTL7Zll/ikLec
42hzK2sCyGpV/IPeML6NLZ4/uMo0mYihQ4pLF7IMVPk82M6j3eQlKaKJXv+6sQPmJGfU/HjR6tnf
ZDOzrbIDSeIP4kkumT5DFZTHcczoSbicqh2S6Oc8Neku0/B1cKAW/WgRAl/5R1GTcka2GQPEhKQq
zGfNRSUVzcc2jz+GiljwGq7CTvhCHP0OZ6vBCaJsGVh7Dupynkq62JGoaO7KNjrA3anSt8kNvpp5
VHTlNGlXwB2vxKWpddXl0Hb896kS1c0v10YdSdYyiCm/79T42rDhwg4IKNTi1wiWx5aRYbwpCrM6
dJ56FHZRnE14r/vWnXZZo5i3bQRF1mOXMNEeW8NEIabSh6Cd9X1Ry63LAf+FJp7eO+So3dPv89E4
+MbW7sN+b2tN0JUJjac1XH20aBkcqQ70cSQC+MGzObX+/3vcNG8JrPknY4JiXdNcguQwnkgxQkIN
zJrToxNukNLbB8tPX+BTuKffS64DevUWJnYiC9zTiOedOGBnuvv9U9yALsRCUW4MkpzuYFUAbpZt
ftNQd29jNUPBWOw8YaG+K7och/+/6OVl0gUbRrDWWecTSb7seq2gN9l73xUz5EuDBeniZXl2bKyU
JqoXPMSEkB8Mw6JIlk+oqPkNABiY+8g8zunw32FkGNLy2Bf2F09yddWmQo9t2tFfk6xhQk72Yxpl
X+A9cBaq8H4IDLUDdJKlFK7QH0jdCeZVr83mBWMGakAGdnj4RPwhC7oiJO28QpCEEREjE8EArPal
EetNbOPYKxdjRRQWxSlSqHV8HGDvv19FpdqZhiWAa8AZccpsfsjbkWTshWUvqtA54qz/iYp020Zk
hgXqw+gSElOUhebDd80HoUdEmctgLyZ2pfeymU0eLbLd3EgzL44QFt+RXM4PtADl2hVMOoqohwsh
uktWavMIEH/9+2pMje7y+xWjzu5Q5Prw+6pZ/lMOqiuU497an/Jl1GXzT5QBA3Z8iS19GlwabMCR
rBd8Q1EZK7csvSWkZmMmGYQCPcXbpi+SVcfP/2GAgbyrGAZeIji+q4EB91pXPeZTGrWHNCtJT2gE
07oZcLYaafsPE896+6vNMZ3XqSjw5g85+uqhhniEX/vOb0Ni0MZUnuBPParZMrZxoryjHN4i7vID
7UBENSkeZeK0BH6rUd2ZhM0ci0r3pItyYVWeV5adlPd4UEA1U5yxNKPvIzD23rOgBmgf3XJYo5Wl
rDlHbp49x0XDVDfOYIc4yYl2Hmc0K70UwdTSXijfOxfgq+khpK9DoWDbFRdjDlZAIUgy5Zte27T3
L1E3BEun+wjBK2d8LJy11IhwC6N5oiZKr1PN4DJGcL36fZkHZFFWBEWtxmXmNjokNSSRka0gNWSI
HQvngCn6LqfddE//ZT3lWXoC18HPgwu1IO0BWjzJJw0i1iYWxvr3VPffAW+QpXqoe2SZKLLAWrfL
0wYdn+yNPMbr5pRrFHP2CWXFVYP/2gtIxo+NItgqSLdRmFSXSWEaQgGgqMjb4FGx33Pa5KzKOvgY
V2O0GUheXSnH/5qbMrpkfeWtpVlyoLbq4b3o/5l9RyISqt59CMgAULXx17cogcPl0kOQ58NbEqnq
/jhBFj3yrTP8ruoQRS3WR8ZWWhjuvhe2vfYKpv5McPx7t7BdTMVue/y95HEn7idd1Q+yEu41n7Kt
MGP3OcM5hmqq/NN7Q7FvzWozOlbJkIT+YgSI+J3HnqoS9dcpnwHVKtDuIg8AFec93MzG6A6qIq4+
kz8ohxSxa46DIaq0+LCr77g07ety1qYs849QXLMHvOl48gtGoPP0LGwxXAznw/YD5xB39ms+1xIA
fqs3ANQhTZREfww4Xe4xFGVHq+6g9HumPPVWqc/TkqZLXPyEHh97x+xyakZ9G16GYLCplPCy/76M
szbA8F2ifilpQ8/uuDNNOogMIv17OrKAz1FDOVQWL8M49mtlyKVyy/onzvnpnTXCk8GhiUeZE5P0
Yprprk8XfJ5lsKFwYMo1SAixjXid5LSDLDeSAQpwuggza5ca44/ouaVojcuNYHZw9lDNU2V7t7LT
IyxtiTqbKEvyQk5T3Nq7yVga5PR+dxX4KtS96ACYfM0PwSJDcHy5hMBiYk4K670ugm1RNiVGJSKi
EyL9dhDHjSc/7ch2hqRTJGo/l2bKwIVLH5ov/53sjTgDG9h60MMmOlsqSsdXx/vPYSFOFW5gIuhV
evZD4gyS5sNbVmPohojsl5eToz4gF4+3itXokiYe895xQjrMHXgfeoN3DScsywCu/ME8gF4tn6a5
nfgMLox7yekoce8CzlKn2qzQMpJ8w5yGl7TSuZ/C7Gus+vLsFPmBvKfgXiiyJDCIhweQM+UOPxj4
Kl7l1i7OpTwgq35zDavaBGaFyoUQhoi4USbSiMiU7j8tu/aOXdFGTzV0v85RN1ba+hbNITAWHzYz
sjN5QfvFiVNHdCl8yD6dtCk5iTYh0MxamRlT98AKMK0hNo81PvOWhqaBAYy4xo5Mymh4WtCI2G5v
BHYXSAIM1z4OZhCBhyvVX3ySV7IJoOvR493kQw4No9EYGphVAZjLkoNbtD0iFIwlPoVI20v/ONiV
c6eTd6EIWhaZJ56goNnXKjVWNTFckN4HpOyTb59hoAV7AeHurvJQluQpU/+moo2M9IbP82RFebqd
nOYdD55i7jYbuwlZ9Wo5Z6spsW4DylE9ujd3yNsnTn7mthamQ+BdpN5oSJgW6s4eBQ6ZO9yDjk3H
E2rsN/FS7AQ9qCs3LKJ3i+HqnTVM1cXtubPqwBF30jHsDYHAfzpBJ92Gz3sndRA/cfQxjp7jPmsJ
iKFo1MT8wSmuCvveVZE3HynHOWH1aDn3knTfZsHBiAzs7dg9ACZ2Q7thmCNInnaaN2V375ZCp4cE
19pYxPLdZZYtaY26yL8yn/5I9kwrB9tDqedXGaE99C0CYtC/eHgEArRi9MIN0k43vVnoBzVh2GvH
TN8rMacXIomLTSDtJ8O2H7ALzsjW07fIDp2NPYXneZz2nR6yPejHpelZ0rEFu7wKBbRxm97xsZy7
f4EB2XMYKr1TlvyyOMzy28n8c53hFV6a3wGV32rseBTpPiWb3wtzOb0JXTRWhtfS1Gx3pTUNj4h3
atQV2SdxYfz7yamvZhj1/3fJDRFtFLLro10W44kGwMXRBslnpT+csg7HwVR2BeHobXHrUsRHdm/p
Xeyk5e33PQC49BZZ/beCg7Lyqz90UdCJW8x0M2m9NyqaDlrEr5YvUTgQFnv5vWidkPsXcCIk63C4
BD3NUHcOERUP9nSezGQ6pwM9klbCe03b6Uzzbu3bWC+TOH8qPDfaU2FPaM15WWZtTtUePtYNfomG
jQpjXjOdcPnd2xJhqTOTzkU+MvmQv6Nrq2rqx8r0Xv2gzSHCUaBPUfvUT6BfSIlAMpzGzdH1syUg
LKKJX07ceg0TZWf8ZpK1cjNn+hfCtEOFycyJXJH70aoSolhhSNnG3D9GUdMzNsVYMUUMzhR2iRNj
KI90onTJTsgBl0jQFdVwHbOoXiV93b+VovlCrZt/xEGPDE3XeOqsdkO/69bZWbdLxzI917DjGo3v
E+xMf/RFgKo1j0Zc4Z7a5vDT7hJ8OzejHZt9ChZg7SRz9dHFZKyj9/ybKa2IzWZ46OG8WcdJGmzt
LIT4sWxo0mZdNWZ1DMv3QszJ5bfEwoGAhb4zYdxDLl9lLkwQZbB6GKklDo0LbjxHTLxbajJbsx1B
iwLYK3zvxWcwjfwzPGSoAQ4ZGyEjZ+ZlhocdF2w9guFs3pMrD28+CAgcxtq3/31P/Q9j57UcuZJl
2V+5ls+DagiHGuuqh0BowSBDUOQLjBJaO+TXz0JWTY9Vj9nYvPAmL1UIwP34OXuvHdr1krPAtg4c
ipHeaW75mLzrKJE/q8h5Dbtc3FrB3D82u8OURePjGBrDo6DAF6X6uxK9uTRJ3TzQDyovhJ38SB0P
Sz516sbw0+ZsqEN8UsrmxTFaHlYTWNcWGdoWZ4+F/TcG/ie1F1xlxyJo7a/5H+TYdA8ob6aFzRjh
ANo0Wdp2hga+GtNl343NCdEofbWMJRMNrLPP8zkGcAB51rbGU0kCTRC2yBjssLuSsF56oyXE9s+n
Rj+ShQlsbB569VEe94s//2xyhG7g4fsdvXd/P9VDSK9/ilYQNIbnKPwyxgj+ZaJHJPj43XEaOPDH
06nCu3XMCfsk1b6Rp2j+UBUxtZOg8xO7ujwxPyBIa6gJttGG9DipWKD7wW/BaaDds2k+7XodKkZa
3/+MttQ4HR9IoCT3r22Ms9YIazsIu32gkCSNDZw1uEVMhjUPmTqtRdPeaetO25pVrZy6vv3CBdt7
QVx9Ntw0murElwJ6/AXVcbCrAuI+/vy/Px9wnubLqq0+ElE0i7EPP0YTim4yVtaR/AtOqVO6MRPS
nzq3z5bpEH1MWGOoLkYOv4RLq4rzkldfVWNEK0tMyTMIWaJ0km2nKXIRmkrzWCO43OIOCVdM7Aum
GDGloBkexYCOawQiItCBNIS0RX1k3WO9g2CaZO6tMwAB61PwWDSBQ/A1mfZ/xniy8NctvwUCla8+
pgVnk34q69M84TkIY2DWpEa/DWtSnwxdtR9yxlXY5KoHloX3tIdruADzR4pKYAUeXmvoAX6sYOWK
P7sQpbFuzskDw4EIuM8paNATJuEusrSJ8GTy7E8tGOrOzylNA/4VuM6zE4Mp0iC2ohVC+gNct1m8
1wSB8vD1fE1IrPGE5txfNhP7VR+VwN7SMB9XjaRaGufoSlM/45ymFdOQxKWFgQ1QSX2kbTncIuHC
MVB4RQtrbQgm/UCN1fK30qTFKUi4MxhQvBl85azNH8zeTTzVTGgczZ8qentLO6ffgBVrGHEzL7bI
kNypYUvdifThyU7dXZWUiMltCbkZf+6BjjPZEIC46H7Miv5IO9nzhz//0vBDsjC2jJcR6LF611dt
/kBqxV0F5YfVJH3XmULvmka5DrNgrnWqHbbCfvdnJNWMBfpHeolarUXrrPaLQ6+18UOfDwR0kEWU
SZPsjLTJrjhpAIMH47CJ8aGRnYYnIpo/zM3DQywBY8KyAx8UogceyOLIIz87RwCHzpFvXpncmA9D
y0AKUhTgikHVn0dZ7A11S1BNWRbms0rR9euv//jHf/7H5/A/g2+iudORwPjmH//J55+0isDzhPK/
ffqPU/RZF03xI//82H9927//0D9O1/Xt//kN29Vl9d+/YX4c//UL+bv/elzLd/n+b5+s6CLK8an9
rsfLd9Om8s8f5xnM3/n/+8W/vv/8lttYfv/91ydEPDn/toAO5q9/fWn39fdfmqn/eYn++QrNv/9f
X3x4z/i5U5F+Fd37//UT3++N/PsvQ/0bsHpbUMY6qqORpvrrr/57/opu/c1C/Oa4MDodUzMt/kpe
1DL8+y/h/E24qobJXIfYZAlH/PqrKXAr8yXzb8JydMs1QA0LYRrar//9zP/tvfs/7+VfFFiPBdSe
hqfCY3F//VX+812en5ytmjS3HJ3yCiQeu68zf/3z/RLlwfwD/2Pq4d9YFYHcRt8HBwz6KJdlp2IK
luTZmDjJsP5W60arm5XpthAlDMsGTjjrxCoIZwYADC9rQ21p10S8segaax3bE87jSe6tUQM0Evu0
MI1srdn9xVVVks5AXy0MpT1ZJDB7tsOdQV8ArCH36KDbj2gdtlz+40YFM8MYTJ7qV6KtMJWN+tJi
7Ln0BZloEnQZCO6lY+LpbLphx0iz2iNgXesKdM46UIEj2c6LQtbkxFSLDDMqOjVbVQwEEKIQ/qWz
oqch3Rjep50rFXzpSbWTsFisbmqBl8tvYdIegRe+J3vvq0gxGDhDuc3d9EQqS8Ij79/KatoGKQ9t
kjdLuk+WJp8j7H30ASYInD7dRf+hnMZXXs/Ok0ptw82JSNZsLEr8K8NZfGUp6fOKcLZkoKy7IUy8
SoeBnaLcXCSA8Cl6YJCIWjymbXDWHfS9hkVJrTBdygtQGnH+Cif2zYkx62fEKYa2Ni/SDZlcavfa
lbXEaVp5dYBHAH/3OoSfvjIHKiCtE7Tf9X1ufwuAsVOIlp5pJsqJLWru5wxBFkYiRFAuSrhc7+ul
0qm3tqzSbQklA1kL8oIMHAbqrC/N96+Dkv/MkI9FUYwflSPfx4btMEzbVRvu4ALiBvLpi4+qAwi8
YaYdVrPytNujGxw9cwqwSxR4JtyIYC2iHX11qL1AQkiLFZxTLbBRp/Q6IFNeVzjNYoJvA/7lEFam
sVZrcPXQcMGMZsG0Ia9jUhmRFiRspsxZAC4gq0/VLtsk+rBrY0hOBGsXIApEvBoSOsRoh3hcPvzn
hv7yoreJi4Ljo29HQ+HoHE/Bg10ClHEdaDSZvuwLVmnHsR+tCi2hnHCVGtO0ZzS5VkRRb0zGQguF
p+XJKV9HlBXjOH3kZoP5RiOWAE4rLUmFG0lghyFS0yxhfRIBy7YZrZGQMNm1620GCepe09yMEMvn
E9YR8CZtLF/6afiM1V45A3XlLC4GIjknPT5AB6gvQOZ/ixiP7xC/47RcFJKiIlPcZinzkXg0nfSy
aCA+gmngayaz1wk/DTZyWhPFbAgYUCRl/stU06dQx6pe5mq4z55IgsHJFQLaUZN6upRoUgOCIUAQ
jfkuI8DrgbMe5ql+ZfvZRev7Zx2VSNxFZJHrKSh7tKwAgHEOhEMXLK3COGpld6yr4kfv26tpwhqZ
Ik6QBnELCxTwR5sew7q3nL1hTvEa6+heMZ18p7ZgIid7p/QienBAMoeDeQvjGt+tvwmLpGWii97Y
6hu5zHOWKMfGHlXit/vnBynLcUFCzej5gtNoC/ZKz4u7zMPnFlSTD5VMG40fptJ3LYi+U+L6NnGH
KjwxxmUZu87K6c1ghiFira4ZlcLT/o1GaN/XobXQMbIRy7cl7tfASpNgS+gBxnO6q4cac+tM6rCM
81RaV9dBxwunIF/GeUa+B2KQLEeMEmbW72bIacxp58IN3hWTbpI6HLGg8OKl6juKGW9SIP9XX3Ez
Z5YVqb8MYmVhhjpkWWxVTWk+w/n5sK3xuY3QTID/RI4lybkT5k6APPFZPQypfRDHaRRqtpB6OMzB
budyDNdlwOi5MG36yAqNZbYmz3FoPzE9A4YOJyVN4TuXqd/jtuKpTSXqHUbvXHJz6GyLPahANey2
574x37vI91CRmhqGmDIKDyaO2oU0EYuj48D76eGg/OkNkCahneyA/2vkmJCyR3uKZKxDWko6TcFT
lDrPbEi0viza8yn3ksbjbw0LVHP8ieoNZX6OhBhhqGD2qv7oFV5xIbujLhJgXsshVWkVRcqBOF6f
lDn3zTGGEXY+HLQ4s5vVCMwJjXDwqBNW6DUGntAyBhZFtgDHsKib9rkA9FZb8WuDWZAEECxzGRZh
aGPAPKNP6crwphSYmocCrQamJESF57QHFhhPcJ+6jpO7AQaEIZ+DWi37GSL95htbyx2CiyO0jW/4
H0IF5lR3OiGKrJmSjiWtrWgpykpsG+IVxqx9UuiY3JQ2PWY9EXGz0gqzvT/tA0e+FF2oQKPTzXVT
2s9zKwE38Ih2HQs1LiZCGm3cokJxdlVRPLbfQY9zGPeUvcKQrIHKRrBmRZA/aCa8KSgAva5KbtVk
ftolcSpF0fwerBF/aNxh/I0w1FXDrSwroId9TbClXTK6M15HzcQ3rcdExpdPsHjuFkEFNEDWNN/O
1ZDtGXASaiAqUGqsEosyVHfS4OvwHqDbQLyUofuSaltFyseeJ8y92R3FqH5WSb2lnk+3dp6Az+TE
1bo1OhIC98ID0yaU5cY7mg/6IZn60lTirZQqmCr3MrdDV5lL8sBXDNl+F3XmB8qejRFD23FCMn2o
zMsVm6+ow0cToRHjqCtLf3YeKhLWVPoBfdEsM4sw46rMIeYZNdfqDPjtYb3aengdB9IOw9B+IvHq
bBpIzPPG3g7lbaw1jqvzX2pd5gBj0icbQlMY3Q+DulBtu1zmDjCSDk10VUM0MWZDsJH1N6jt5r6S
0RprjdE2IcNVRDyB0a3CCbAtXgylKx9i0V2j6cGsI23R9zDErW7EEKwF/kpn7TV6pNZhontB0WM0
ndPmKPp3DTGQTlg/SXybXheEL0UVfUhI7rBAhUeo4jKCF7QTbD2Ad7d9YPTkCoMwsfTpKZiFtYlG
LnqMgm4BjA0ndgcXxqwftFHTcPKBISUXjrpNuym1dhPMMlehRNFARNgg1Q8tUr7A4B0Tp3vULdh/
dYQWlw4sFG3PjWpmfuWlMMkfzOXUIiDZMMjAYkN4+w6+82PO2xH7couFc6sDt8Yh1iKhBRWGawgd
/6A229wf0CI7QDfjObEFdxyUYcpbBuvcNqzChkXcBdQ9vYmPk31XAiInOyf8IV+ToHarADNsBW+l
3y0zNf6ebIpLB3gRa3t7CWBSLIqoGFGhI4jvhQboLi0wQUG/XSA2JEKQaLEiwGTpNCtDrUkWd016
25jgbJNKkLjX29lsBuR/Gs1lzpDYo85sejVb2sw0CUaB0g78RaLHX+RI0bNTR8CRdUuGsmQUVIPC
snJbA99AfG3Vv+WRy6MDSW1o0CLZBqit9HKjdAWDxVj5KvKBuAj73o7Oej7w4937cOVzoDsZcyk4
+kaDMjsTSyzIBJGL4k7qFBTS3v6xcvVCzy5cD/YMILfXjDUDbwqTwqOR0HERNM0iP7f3NipvRBW9
NcnLkFLwmEN5ZSJ59iv9reAm8aC+fk/5PrQg/KUtKbeQd75MzETbAkAPhS43SAWfexHE42uZGPUu
Lj7/hEnVGnREEoBAgw/NMUVFkIOurGaHWM+QSk9sd5UYCL7cIFyLjoFBoxIbrthPvl6XBL2SRzxo
kyRQ9qXVMTyVUc8CMVW3VCHkkjhNEv2Y48x7klWMXsf5YEpaUsmG3iLust3EgbVvabXrHTF0xti+
q8jsqvKG1YedwYHGbg01rRUwXCZ5QF6PYWwRtCaW3Wg9JMBOHZ6Dp6owfmq7VxfBAIc16CHDtv6n
phvZYTRoesL4qJf9EL6KKL6OrUArzKIwtoayrjFgsYqQBTUG1asyNcnasuO731hHM2hwgqgqhq3H
vs4hHzVDA/qjf6ERRKRrJ3BywqbJrPolCDDzJ0pytl1jZ8aI9UJreFbkXQN4TeutO9UolhaMKuIl
iYNrxeqcXdEGFzlQtkCVo7yMom7J+BruriQLTh8/I0GgL+TTdV9pCeFavN5ITVMaIuCjwXrv1AZb
f9+Pt9CAGtVEPXMpNzkruG6qeVZjluGzVNphP5naTiDsW9t2RQY5Qzh91i2HBHrBSx4EY1dKpTYi
GLtLcMg+kv35AdiDVnx6Q881d/itEJhb8azSx8GXw6ALsZekTY9YGa3ewkrLW1zqGYSw2UXjoKlu
Wjx3VVcjaTsbxph7Mh+OQWBc84bNIZkCOJHEfAwYGXpEyArssdXUN7ugxpZjtGG+ToB9R+h4i5pq
p5vc9059jROm77IGzzxmUYJXJPZUCWsY9SNQJrN77qrwEfABmox0vhyQ48qeyJ0MFJ4ZS4w/DTNA
jfq3OP75Dq3uv1WXLMd+Y4rqMjnjM2E8nurqr+P8ayajJBuTFhqzNYb8Bup9pwq0DXPiep0pK18w
SlRjO/JclWmkOX63szzCLc3MozWwyMoCLUkQWEgdkoMxFiQUB9op0Aty0jN6+xZXGyDE5OwqebkE
AogDE5WIp1qsgoZ5LnqNqIWCg7vM3c/O0S4V8tFlzxu66EvqdaXelXEAGC2BIVuSwrzAQbJNCwd2
MBkYC1l09xFX90I49Una2HmYMJlcoiltsnE/SLkX87B0qtcN2aFLEmX0GdK7j7uOaFs/HT0jC95V
/KuTq8z5VhixDP7plQlFkC9gOgzi3rbx6+jmGHoMZR/KADxByFPRgupoxT9B0n47ZnUdZd/AyQ45
n4Q3aRE6bfbbsceYW/dbN/W/hplq2zwQ5fme98YxYbrLmstYNjEJOoid/WgXmKocicQzYYWOFfQu
A7p9+sG+mbykAgETgOt19Yf5a480uWX8TUOCxaV49mnueEbFaQctaAyeYWnW6PJwb4NtvRRd8p4I
BdECvAWYpLC3OrFu0mzDFJUpvfY9hgPBqD3pVVMxgzSKz4Qcp1Y7OT4CI5rz0dLp6lerCXKvibOb
opKvkdruxkf1yluk3Eo53S0LXltYvhE86hGQ4W/LRO13DtbGgghu2KftEiSXvQqpGBzwT1krH6s4
7/fAar+yLFIWI2VyyBXgQrRrnIoLTvBm9EXiepofQEVRtSUKYw41rFFVExCHQr97McwxRZakVY8p
YY/otGIh94RPSztwfIJekSM7BlkHUyCXYXLsJjtYx7cM5eKazVEhL4v8obh+lYiXhEYwSqJrT4pB
moUdVJxiNhL1II0VgHo+E+4FttBoGduIyG3yAqzBfzakJNN6oBy3h+oxYxrk9V2JITU8KJmOrs/G
PqfogKB1QPQqHlxjnu5yZNLLFBPOgQN7ucC8+YNb7hoX3SoCpLXU1YKQg2RrDkzJCi2/ACPi3Dox
yZ+9rO1ZGcMTp2Ma1KeQLLFeWXZqsyfC+JSRIsKNe6IVxixlSKHLACA2VUmSj1Z6zHDDOoRk5lbo
3+lhEAa9ilAhU8CcayDoHl4COj0N2laNIMKVo0X7lCxjsDtbWM9PRoNrp8Pstg6icT00hxC53Drv
uKWp+b9buuY5nj6j0HDQJDC+Yseg/r9JmJbL3tUp7EvjnvR7on1Bq+O+W9bNlU6NudZSXsfeHwZK
RDhDKIJ1z0/GzyDJ96N4aE2Nla9OH5NMvMYuik7yTok758XMBvMrbOCQEjngBUN8tTDBrNQQFaUW
qGtm/EiKx1Jfmnm2VlV1WBUq6k1rRitM+bOMDXUjBINHjFoLdyREtrGhjFUlwTxEEmyctKsW8OKp
mmzzkUIfClkHIy42UBlDMNrJxjqhUfsZGAKv9Ho8GfXwE6Z5vcLOfUxGS/OG2v3JtU+/JCfdwF9n
TZ8aLFgvk2gGRLkNphr4PO7sdQHcOGnJNJ3xDhjYaY9ZaK8K8zOvSEdVovE+qgVT5HaPjvtRZsgk
KBCDEotvn7kmr2G4Ry9Ubhrf+oyIpCUb0CJPLM9oyPX6smZt5w5axHZwmbVFJjiU2FHjjcbaEPmH
IPYPsrKfQzPqV1XVc05zxMbHP8BuyNk3M9EWJVT6GawnR9ZPIiBoaOSEWI/+SgK6BgZDECiHtJ9M
xxU1cUbBCYoUxs+IDE6CJwIC3Z1VKHAzGNMn2pcRDTeNrDBkYf0rsTdns0Dpicf92WKnX1gtwCFy
O36SKN4kmXXv1fZKQnK4HulsrunivdJ4yhfNOHU7O4M+PXcVIBeUi0C3z0BZbm0fgrAZHA+kJwqq
gUuR8ztPKc1fmUMBvVRaVPxYfeyWElitjZmzpHMJSeXcaZRZLesv7GPwRGNeAvAMN40yzyeB6dqw
Hr2irqh8a1BykMGJfDMAxiGuXJBC8w4VN1oNgiNLg3yMLYe2YQKgyaUvuzRRdi8M2LGWr17aWeUt
uVnhkLW7iJfVjVxtbc4V8VCzJKdae6lsdv8hPiQyPiHCafeJqT+p4ZyFiOoT7UyBHq9hxDyAxo2M
4LHzaXaqOt0zGumY89jIJ7usdvFknsEpHMDWkbKVcdx0OIkR8EAsctr7BxNYvtUqb1lJl2iESbVJ
Ien1hCXJoVWfUDc6qzFTOzJCgtfKV51VTBdytUOL/VjQF4fW6W8DWN0elpSCM5EwlhMDHdo2Rn7Q
BhZTP3dBitpGuqP5hhxR4VvoDG9QWVM3Kf2bZWXJ2QqtoxPbzlHAKENzRYBfStTqohsiuiKD2CgN
e0JWhfpKMPDFLkP3OI/SaukTrLs08aZzcirrTaB1/jaFEzzfp0D4Whi/mLzjOSOxd7xeaqi8x3gm
Gz0SVd3vI24gxNTKya/kLs5EjmNBIPKacn2plC8NHGs3q6oHlPUPhZPSenHZWOBhnKHi3Mo5yLEx
60OYpQgfNxl4m4XW1TTxgulHT0ISeU1ej7SsgLdmScvYNXU2YD3WFf74XSTkKirRP2uDXnl9O28P
WvYUGaa2GV24nUrxWltrBAc3N5fEE7cYoPB/cvJh7k+XCqAMfzmp2CDgTx5oVWApbJGKcMTxXZII
AUit6r4uL5FWXDpTP6jd9MpylC/9XH0+OlWis5ma0VZoFFMhUP9Fjhd3rc+tB2wfildM7I6q+OyE
mu/aWvxoRjFurbY6TFqcrgalZj7TBmKR2HOUAi4VhszXLow54zm4MgrUtWDwx2jHAGuvZeGFgJhm
5VS+RxFVCeZDBYZWpFEs+qG7I5AcCUlQMowHvqvXXOc5WWf4EvNF0FFqKkr3jhufwUHwVo20cEqV
FVyQuddYoiW11N60FgKy0g0OKBipPbEWuUYAClZgYQks67HGqGK3uaCCcXsvtbXDoD+50Gs84qgD
qB0hvULa4Ukko32ioLayh4MVE+0lCVCvJveb1F9CyFokXrEOEdynb6u0ob6uERUvi2gLVggo3kga
rhUL0pojl6MEkEDTGR96o6VoG51dXtL4aexhMw3isWxZpA1YHEYk2zWnxtWsRcIUZ6Ssw9ShAIpt
mGvrtEYjZzW+4ukoQpnKsfUZLcE21WNMgq6N2BxVA3e3LHaOYmUbNTaVZSTiBhAU50PQigN3NFIM
rR2MrYrM2VcrPNhpmq7Bfeb6mfCIHzPgXSrsnEPBYItVlOcnrn+GN3n7jRR1WKVxJNbUBmBDwzkE
g2yPNUGr3LCaz3BKLw00otkpySLPREW3Eq6FURKy7RSk5PfScW4Dp14M8/vdZ+TYj23zPFo0yUAY
PuK2R84P1oZJKpXiXD26nMHL6BXQMKx+q4S2Z3wOXN9+UjEi8d8zXdzLxr7gAvK1HiJWxqZO4xnc
wWTtJ818raS+HqGW4sASpPSNrzIznpvcMYE/xQiUihBU7VRew7DWlg4tHi/N3ofws6gxQC9NeXbU
j8k5xt05Sc4CsFmF81133lz9GrQYqfzHQL9Zyd4INkl37DMclOvCPrTqVrEuPkqO7YTF37rm2iXl
xFqQ4n01tIsdHm1GA1bw1Osbfpa7oGOqpJkXx7nOdEW3fQmLO54JCqy7lrLrTMIrQW8zKeEkmy/L
gdlXRaf0A5hsYZ2mdmUUT7k9oqxl41TfnBAAX9oskme1t04+ylW6SivDv09AZUKC4Ts6DdiLoktD
E7S/jvlDWv3uKMczUEFCWwzTq9HfcnF1xmMr7v704wtEv68RQdLkT7gwFHuGedZFIat6OrSYE4b1
5B4tefCBX9WR3ITOcQj2CL6miGPKwa1fa3FRMWVZ2Oam0l0nGcx4wquanSo5i72EPT5j47tM7oQ6
LOzkKOn3lI9Y/fTqUy3AysLBZ+pVJSsrexibn1beC/VpEpeg/InFc25aLCCorbUHmf8Ogw/pM2ql
gFCIs8frtegZP40W/+WSDt7M7EP1b7r+4dMC8sVd1y4GfnSdZmVcLXnSXRShHIoXWqJz4CW1FOJa
Nm0TgNIheL4hpw1PkuPIlABgEsvJQoEQWOG7SMvf8HHwWt3xr/NMuMsoxwfrK1fuxAqbxY5MIfRN
ixAXb7aNu42QlwogiQsQjwv85Oj3iMtNHPMAFK2X75MeW+G+M16wuFms2glUFjfcOYBho+0QbY1g
l4sHfjIx97Z9npxzR4eIRkDnNTD7JqD1VbUNuhKPZA71MUcs/7uNKuba/aKBZzpFnC8qhtnKb5PV
XaX577qaF7BBC9rXnP0WemAdpBOudYTeGg0kGGkc6SXk29ndsU2B2lEBY414Ry1BRcolXb0NnbuI
SEbRZiqvna6kUq7mZrurkEvFxJnhN6hIH+mQl3ITOKPcAPmmh7yJp8dQxHTWqOUZ20/aq9RfsR1a
ZzU5YzBL69+BSgqjfayKncQsE60kFRpJPHF7juNDFz1U467XbmlwyUxuUtD1yic+4iVO8644hsOT
OaAbvJsVQ+3r1qyxT+uval0sC7oSM29W1y+Bu6jqxqt9voBk85w/BSYNCsG6ln1wi2jxIauuWvnb
ia+D+kOmiKZ/JYzz7Ph3PdJlo9mQGj8qk0mZYScHA/U+VCVb7KzFqgFV8/TYi7Xozsapuftq/HDg
DIVMc5LJh4dE1rP1GwO9Q0M9oG+D2oyLdSSBF6RGGi4F5xX9wv6GoOwzZ4Zd4DhgNVu6wFAjLJso
Vzj/kKCHNzDR7nDrnVukv/eVXPEyMicmQ/mJOFVsswm9xCl+NlpQa4CR5Mgl33+jJ1lFwxeBIYt4
8PeinDFI5joQ6/kqL3mT5vuyYc2RfF65AflczEv9ozpQmkmiu7svPz3Z9d2ufkxwReoL5LW0ei7H
c6nd4vwhGF6E/47BaxHSoR7cl7LXDwV9u9bnFy+jgFKqIHEjf+Jyp1nntdqH8gZOHawQeREuiOi7
zczJjucWKLl3qr3VZ9yNGy4nFKVkDQH6njnBZLJ0XMXvvXxnBr+it7WgJBCX0QbqQLe7DAWznmHR
5p9Oxqig3mCZ4f13nVtlHDAUgNd/cXAL51z1sKcJmEIxSXoOcHwje4/kT8pMhHjQhV59dPVW0gWG
2vtn7XFMtK14MMcBJx/opmq8SNTRnF78pvcMHmvO4j7GyLx5U8xYYPZxljPWlRP3Ioy+K/QgjJcL
YwVdnBZ9ZtCFJDbOLRhusDUjzt6ajbEquJsEVZJild7Mzo9z8pyYpviYJXFdUcmU5Kszch4zCj7S
2lKqJV4+WB8FtZCVb8cQkcIolzjd11x2qESUVdvMIXfZLkqI+iVUwmonXrvKbDzgmytVvY/6uIcQ
xqU/LQrm/UKO7GzEXmOWlsZLUmDTFtzndBsYFiHExHrAruoT6UomEMcVOrrkddKfWCbFG7qSu+jy
lQMgBVQ3gs8V+u9dzZlHQS1Ky798yiTa9yxq4cH0npMDtjKTTRT2KJ3eAmiUcCtXMiELiSZEmjyT
P9dOF6X5nTgZdQlbkeZD+EX6cu2puyxSI+cHp+Ne04fjSKZAzwwwa7/c6GDbRzU+9+Q7ch8X3dfI
BIGTmocFaDVRMY0CCML0NmIwAQJXGTsFATHdvCUXf4B+XJYYiCcSmdw3Q5ikM/GE2WhVFtCSCI8h
oN/UfGBdtUauEhqtGRGmboDMSasXSCTXc42Qolx3U9SPZFZEpetJvJhlG657B3czHZqOLmAdcaPY
Dw2vyOBe5r/jpK8GIg7ulPnllSg53UxsZWuj96E1S2FcdGwncFcV/RQgnK6vCdVrTCnlftXtm9Oz
ToNehbXLVARdsIM+CF1kSh6CyyVlMg7sjK8Sp/po33z1QxXvhP6GJdcP+nzmZD/4NRYGSzMemUXL
7kB7jjIUAgYXeMQpJp0QI2PZZxbNPD6DOkQf3AhYr8S68NsnlazYIELMzlbBiISmDm5WpvjCN+Zy
9oig6toHQKLTedr3qmMkjNhxZqufkT2b0V5tFHwWNImQRaQdXjE09VZKMzIQSxG4+yAuN8XUn1rL
fMSyxzPJnHtcJOxB8z2nA2wzNxKcdYh6Ew3gclC4gbV2XyCAwOrA6m4sktLyRIFOrItOip0fizZ8
wO28VzMfCzXTVe210T9Q67JQOmtdlBuoPwdfU29JVOwJ52E+PWzQEvBce5KuBg+37L7UIS6WF6gC
DJUwXWprKyIWKSuwX+A+EclmpEMbpBQ6ujg5mfvkEDaZ1wS5AdOBh8aIyl+20lpP6OmQvnoyu3JS
f3Ci/kzS6LVw7I3PfDIYpo3dJZekK096qCB2jx6B8Ai9YzjcqTvR+BfL1TYYaB6k3jys9FI79fTp
MmxwsA7WczJKy/jPBPUX+YisVKj2jbYQ+XjUYmc9EBii1zFCu4YRCDqDqLiXfn+RM8AZ4aM3Zdo9
hPhe6TbT0uyUN80xqHAoVPbKEHLjhPR7HXgCmvqmJu5D3YgrusgHkZubIv0dpdmHOaGhbx6qcte4
9kLDOwus8qCHNN4pTFM165dBNj2DQiB3XP0BHYszYypPQtEeFcaiqdZs072sq9+1Ev9UpvOQ9wGU
yaVV1pfKsr8bhy0/6OmCxafAH3EIIhGprIqQDrrILB8pbUBUahaSxXlt7523Kss5vb3P7q4MeaVm
8D6jZS62RfWhMkdPZoBh/DD4nGK67zqGvnPwp2XmrjM0VsiCHewDBN+ET6O7a8JNNF2jlunIJpWX
WL8VlBLNsU5AEnxGNst5gWWxOXbma83tkpGWEwa0DszDVOCzizZO+RtxOeOC3wEeyug5B14647pS
haYtDTWy9fBsJMxR76y1Xq2fLeek7RfaRtPf6M8sMyDkPtZz2K8LBG0M3DNCXnUSkO9UK8Oj2u1z
9RwbT8xWPWv29Z8RUCOPIrTv0oU/5fBU9uxShBmsgLnEzW/uahbiE8ETS1td66eYTVuTNLmNBzd6
tFZ0pjZB88CttJmomkTPoBxBKZrPVR6gaCKsvaNUALa+MNBiGMG90beCmCMW4Azfcgsypt5rNEgx
Huebvt38L5LOa7lVLAvDT0QVOdwKBMrRkizfULJ9DIicw9PPR09VX3XNuG0J9l7rj0jj+CdSdjq5
7drwRf7eWnRZR/I/JX5gTSQ5PDdXyA6m9zos79yVeDsIxD+a5Z5EOCfELmjTvllu+gVubm3P6WJa
Hmcaeb1uhbJO+pnb5RHDdqQF7ECclGyJU8gZEJgHKNUceiHiby4vRwgPDQCeT/hEscfzho7zWhAM
A2Mto/mIxp0WGvbbnn0gS+rEhF+KsHXLyeqCu+Bb6c40AJOR9hVzXETnGTKgu2AhmqthuPXTVvfX
lnQMl6gU9RMTv6l/VPhJw+cgX9XuXk7sgR+p8Iz0O/sRxcmNuBqtW8E4n0n7anD4A1lnVjD7VBtf
+M3dUDul8V5GkvreYAm3I31r5odGvRRYtA28NzXpojZVfgadku44HMvC68Rt3935v8VYVzW6Kk+m
6FBcqo3H1lyLDmJQXgTm9HRDDaI9yS6dqW6araNwN8BSFrS0ZD/p9E/QrmXvJvZtRIT1L/TvtXQJ
SW+GP7I8JTzHDe7FC+Xv71ug/tJlk1s35vBFWT51knB0Txg+OIxF82w4As/9b+H4dO0c3uvGFbKj
Ue4Dfhcb0C258jPtxvKC/F/E/SflTx1gfHAbB6KYfIwcPifnym6Ln179HJt/leDNDkj1oA0b4U1+
l5vZgc1j3qb7lng78uNs2iToCmz7ZVN/FRrT1bqINk370zGoGc0lwrGRoYUj5RTvPjF5sfXi818a
Ekro8yCt56/Co8sS4fL7gyLXhIo8zgxzmXhC5tIUYsfw8j4hISoFPa7mmKTFMLDivGMO5nMwHJKQ
7Yi80kr/l3UecpuAYbG1HlJb2l13JimdGQg5JpIkgR3S04mB78qdRreSSP06U15xx6lP7GtKYtoM
Ulhe8efPjS8QR5RrLqKOFBkvBZVAubwwznEFDi4epWSlEZsPHaenHVMZyV5ytihA/6bq7tf7IXxk
9Wt+0rKBXosodEATmNwhuGz+LUNJUX7J1TZS1mBjC23xi6qcxeQzU0/T/I3te/VYUHCejWerP9bB
iRyMhSEsCSt7BdWelYi9aa5TcmqclfUhbA4tCst+l4vb0bo0xQApSWQ2osYhX6U9Lus/qjftSgBt
j3574V/kxV5i4GyeD5ZTk2PYTxbPkyjfK9qtNCSWQ30pslNZrg3Ydk/SPNOCtCSj/6MuT3OL2ydq
7M7ieFnXwj10OHAduduzL/IXH0iQp7/7TIacM0nP3N/L1SeSG/R+iwbdPpMLR9EhTFZt6/XmzV8A
byn3oN6/QQ/4vGxSv9j0L4TSg7O52IcXpb8OhQOfQji+/uOn4fRkj2ZMU8bxGUEeXgPlzx/d7tJW
HorQ5DMHawWzaraR5Ypk4xHH5xpUhyTRydc21L8t5txcpmRyaeCVxosffUjdOeR8wUrEpD3yocJ1
sgtsSLWZNIfkBhRHW/BphV0QRWmur5v2W6ZDuN1YAVUi23HxEssl0gaWk41Zb1OIt5HSNXqOlhyt
yM3dGoLKySl5YLOM6796SSV7iJURxYagQbvOGZ/yYUK2O+4E7aBraz1l5dmUbJG9+suuJIYXn9Og
aS8mplcRHSzk4dZICHLa4bUhvYvcgiHzBuughY9Q2ohoPrpl70453X4emn+pO1IYDQ70iKuZvt5k
w97ig8+FrVhvBfZmfFrB9DPH3QuUiKEcZ0GxA0dmF39wOsdnxV+1Fi3l9vwHDI7qMd7Z2i7hnbBa
V0OOOpnqMqu5waWENcMko4Cv+caAHkTLvjgqsLvdcBtxrFneSwcTZ2rzrHXh6STQcJ7r3i/9PWh+
afGg6vBCT5omLI3+JnOaBz2Saq8rTjUJgtImCLwDCd8r6m1sSnzExM1QYZJ8nm6KgvduVjF4UeWZ
S8HJUSxj9ArIO7Kj6V5qa6s6pEDK1oI5ZxGeAfhK1l4cWV8QNLDFJE06EjFH+YYXt4EK0jZtvB8i
j2qC7gch1QILhDuZi2HxTUwrpOuRMZqs/IVmHId21SnA6BSG3GPLTZLTmysnoMLZrXeU7S1EF1WH
Dx3kANaxW73nYaI9ScbO4iBGgcUnkefrOAGsPQ4GKEhOJIv2aJJT2x0UBh7jQSQERkinI2W6fDbk
M9dg7R6Ck/+jITVTotnd27mpho1qyttFM6+yQsae5kXxUcE2jnHkw2CiWlFpjpujZnteFZpNyDe8
UeBWKM5OEqdBvNWba0I4iQPHGCPnPtBLaxS3BmkXgipWiW+fj7xWVrn8kkL/YILCtdpGjD7MkeJE
tx8dultEZV2RU9a6AydGtmuiE28m6vpU6dnZ7/JFC7c+QecTdxuvR1ra86jRGk+BbKFlnq4nY6e9
DwW/2vjmdN4OXBS0/vFIktwd8fqa8LYIPsnSyRaRdpyGD7rQhIQchUdzZ45Z0nPLI035944oQQFm
WHTV5goxDQqo2CkhiQnohYigTt8gMCfFP6NtgNMJk0J6IJaAB3JAgnFSGH0FcRvK15R5R85WvbLC
R8LQa8keD2OcuuhNOix/w6G3NpMdAwJ4iAJ4OCM+WQO/d0f9WDD8GsPGMnYB3VeB7/Skf8Kp2A2u
PCStPBaYhEpGJYTIEwdViRmdWzR/IEG39B1ZpjGUqLJS+CH+Si88cfjJEtGR4XdEn9x610Qu4Rhv
ioabrdIcW5LQdFQYNSsW+fPUlP9T/J9BfmAxJuPN3KAFhI66pDROu7QSpxW+K5RVMgniVwrZqcd8
pgKedyJjIbmWBHYEv1zluubVPalirhot64joIKL+upfZP0TGVWUGymBOVPXCK2P3gUfr9xTBrsQr
Q9wPfwOnefiqh6sw7Q2CupzW0dLrPMRNX0F9NkMoGDd2wPOWY7mR070sjYuwP+rZJ8elpm7mF173
n2IL/KF/zS9U2+A/sDVktu96tgHPRbO8LD5gV/ewwl0irMXxompfXTzPkKV4GMVTJm+0YK+bR8xT
yrhKsu1kwy/7e9aERU15RN4gYXgEdse1t0gDD8TT5DbLSHOrOF7lPWJDxvRkKTtj5TENOgkwN8cI
ed3Kg2xoW4PEaaPjvFsZwO8sCe+AvFTz0Y97k8Rxvuyh25sDsWYn5b1t1RUIVYv+hCww3qymR7NU
QmKhbONvs1ig/b+xO0c8YZG/kjGEnivilsVDkazmD5BURIwWAe0qXfe0ujO9zaMjZxuj4zVvk3Xd
/puhU6F9xtNPq8IGD08IJqKbD6w9qnwrhAtyBTxKPJUO2eP8bfJqvhwU5TKoF13bxvqnKn8QBrTo
smdTfZb911tYTy0HJpVV72Pd0xVxYMZVWFFkhyoliTbY8eQHl9DCUE4fkE2JPBvRqWOLl3Ysg7W/
GVAnGuFDhDB1QHAB2rPjtDFNryPOmlaChWTnlI44qcOlMR9AY3Tsk/8mZLl1eUCDBLU/n0D792be
W8GlynDZGlPFXQooEt+KFE8Ih8IuFq3wEbgEf7wPOjNpK3yy8LIrjzYsK3oKClGtQ4KvrzwXyq8K
B0CLJ40/QHwIn2XrquYHOR8X737rF9+FeoonJuoHEuesX0rJkrilJl5H5ncl8ujeh/em/CGUCdfO
WjRY8La1xqiEK0FU/gEl9uLAuNcu3kgUrPxfqv3Lg4M1pYvCZlnDCcRVbgX/jPBXV1cDvrNukxQA
+eeoIp1td5tZ0n3QrCrlrOGoiRNiC4GIx13UHazwFyWA+K1yQ0wSQbkwMoAZXBJqzSbhtOZzUjQm
yR1UYp0gszhSZTzM9ZPJQw2I9/qua64ujsz8wvhQWgU4CgKHnBSjqyJ+ckVlOuPoQHufl+iPN+Sw
IFzmWwbNQJ2S9eaZkAe3TsWFgyZcBMoWhoMg7vrye/bevUEGB0idQr2og7KmzK20TnH/U6UX3WRM
2PuWG1FfAMWzyF5Kiop6OZH1xpKLhZrBVF4kL8L0VYVfMt74tUMNs42fiUNDnlwj3GPwWhJw1oXX
IVjLmifoJ58RjojfhcmDJIKi4u2CkbgVBpYFUvHQvG1Bqxpc1MVDt9Cpz8EfIqIAGxxN7YBOnpOD
mEQh6FA7R0u0ndaHn3zH5a1tvkx6QHX3HVAx99dnf2iVOshF5lhN+Z0XtjTZCAuKvH0vqffkVan+
oRqvcf2tlZ91e++lG1+IEmym2AurnaRsIm3WlIQ2yz3cgSqeIrQJ5Z08U/7KW9ScWYEIiV6kvbjU
0ntarMnG6EnxkF/E52LqQTW6oyUVPe5Pu+Q5ft9ke+C24Mygfj2k3pCqdkhjOjjpEaz/yWSr5RDj
0l9PEJu4bXWm05G6U8q9y/6XEIKlQllm3P+yXZGMyyey+BX0++CicpfvAyhIsNI9y1rLEfUJ8KLB
FaOpHbCe2CFpwB08ikPcTkjMC28s9wm0WPwaQGLnX4Ovg/amZAKtM77JBQmEUy+dNWlXjpxZjPnY
cRcdmLE0eSkOGX8W3SSnUHGppY2Vb92kVtipEGZ9xzrvw2MaQKjifBnmF2KBvXlZU2RO1rC1c5J5
08Wf1G9izhWfV+zQdneTpyPX04Xf303SeYPsJkBbJDuWAmRwXMvnUT+y5jMkO6PPYsRPLGEDy+gj
VffW6l3sDcBFxmAEF+TNcV5kb2Ctcs8EQ55yPPzyXmbDB03gKAk2mnEaFUf4I9wgfqaRNxarWltj
31/MKES7K+VDYzrTX2rSZEKw6543QZI3lbg2/SNnAKfCiEFDYmNl+ypoqyeNlUBzw7y24cUki0pf
VYWXcCUa6mcF1Kqh4WGVE8hfzbRPEyarz4/+sOWHdYEb6KuRXY4seiX4a8Glo85c6hayMmMPYFO6
RD6PLP3FoQWSlGh8PSN4RiZLqlj6LOqTruAEWhh2UO6ts0BUausJI9g+lNeyqnb//XAMX8M9SD/e
4z4kLqU/zEOyFkRoqnt0mXSE5Tet92Io4DC7WFww2juy5ykflrxlWDe8flw1zDYVh8wC1MN4L8jg
sEOfc5aPSdioqReZh0hiyl011ZccIWd5kNJTdl5t3V6TnZZHTpRw2eA1PLNFOkWw6uPPCVKOqEOe
qu9+pWtHWMxcX6JLVuJ1/KEn7vyZQ1hE5gUzix2K9CRi1hxXWXDVu38Nvyv3hi3PNe+L31DnEi3w
vj8s/nWA90zvb2K8bqFlSHP6ogPTbJDMfMriNyN7R6puu+IOLeI1dCme7fX8NAvyttp0d+GL01xL
Vo10VGqGTMVDPc2R7DU5OsDdDGsaMuJF16zXU3INpSezgjSu5Gg75rusPaFbgrq9dTarYvXdaj+m
AlACVzITGKgXB2HZKOf5PyzCH7ynJ9+MkF8NawdfTEvpoJwH8YjGnE8EyGU+ZRsXxTKyqy8DQU/T
fHENDsY2tdYBZVDwP68EK9aa9uh5VHU66DpKK+2IiyUVLySWvYsbgHJuoCwdTpgNI+E4juBx3pju
6Ahekh+Xm+cZQirjT8A6XdkX1j6XnlL29Pc5yEF1TkLDlVBG1rSpw8dK1YcZPwTraDSePO6rbkv0
JgeH26PxiQabOqf5VUnC/bv4HdWIT/BOzO0iqb9LrJwWaK1V7fRFZ+vcWF/cUigVH3zterCddzxS
H1eRO5aPeXMewNuYDUKwRrRkmAkJ7uBMKKVNxaWXDl/1m6REVM/J6529fBn1DMaclj3Y2LSLkTdu
1Q1nrmt+2HxzVq6+7Iwbyw7+XwozOzYf4rYD8Tgfj1qzCnNSeiZio13DouzgiN6nIX9dXunYrDt3
jFyqIt/xvzFOF127m1EXjaromQzw92n0JOAR0kxk1hFeFf86Liln+UKcDB1Jw94xDb91FFbDe58B
0FDPU6NwV40fQVznwlGH2gvhUZhUxHovypfIeQ1Qlvjr7Lp81P62tQ3HD45EJc53gj6tU7ChqaVT
kwNd+edrn5H/0Nubpa9LedUk38SlisZmKL6n9ksQEP9ykYf/YdkDw5r4pfnXEMP5jA7E0mNe5RX1
GtBQGFyBmqk+37IfEleNTPWFBGxhxjUDJXOFyMXDbZv2ESlOV3D5PN22YBAEkQWU39EUX/DcRBz9
BxoK1/hQ7ZSTOqnoAcZZ3THp+uAeRjpLLv5mTqEdGAetmzg+dLFamO9dhdiGY6787sNmQbvU2mpP
TbGRQ9Q2yYfA64po18b+SAdUU6HO/BebM6MrEyDLe0OqBB049jvg8eTHC8G+18CVXJlA95LMrcV0
79Dgly7mKFaO+Xkb1S+5uKb1Ic9+LT+3Wza3NL6K4lPDz+drZx60AdGPHPALZ5cmPsXX93Q2Bq5w
cM7VMOa4d5xw3nmQMKBxC0Dz+c8XMmwIMAmydc694Qc1M7Qq8CbCxeLtqdKN5jyMA2imuwfKLsaC
oxFeIhEn4RoPxDLJzqHznfgYRASIWSwAHPHJshIPBoonsrSXqhLg5rVsTaWGQF3GNHEY9hCeAIbY
cnVrm7BvVzrjeI+hkGCOcS+RS67zdw3bIH/ObyKh96IFhMeuWQOZxuOj4tirgwM53/PKPS8JXBM8
iNz5ADk110m0wmy08KWnVa4nwX37lj3/ATKoqA7dTNPYIhhvBI114xWpMq2PhHtyaCDxXbMXpCnV
X0sKHgpzl84jAdqEoj3qXFW5/E0iGbC9IW/LbJ9qqxCjoyh3znw3dPIECLcepcsA3mAuM4/tMCOM
TN+JX/WyteX6gnR3aTHUFjhyUl50JjRDX+njutBvHTGaHR9/nJ6V5q7omCTdpDiY8t/8SRjKh9Lf
suCzekU6mUg0G8ImsxJyUgnSGt5HfsTCFnDy/jdE2LzOI6WGNNvaksHiEfwGyorOUFAV4hCJGHTf
MEek9jHp9ggsd0b/WapuOLpMFrrFYO1JPYnFB3yPqPiMBb432H20ivGhwuTbuIOwGYkORM1QVLaJ
GT3GKKRGZ75eCQ1fzfoAFz8hvszEz8A6+9UVksHRUS53q47Ugr25t+pl3e4a4zeNPoePsjxhxDfH
FRHXkE4FyoTaPKvb4ZbZAGEiACxCnNpjUrJkJjIRW9ZX2lyH8cNnhHsPaA4YXjN2Z69c9Rzs8/eO
uHDG9nJDRO35bRhYM5uzod1Fc6tGf7n9nfUsviPwwoBLeV+Ka3ojGOtCFvnKzGyJRTph3TGCo697
5raj+DgY79X0EpRnq/+hyve7DWW1SoErZAH6pz3k6aJ395nP8f1P4GGFEkI0avBu16jbvKlTL38L
PEZI3LlBKxWRgLlvLKT1HFXqTObdWrNyuJtpKikJB2aA97f++4zibuZ8jNjV/M241D30biKRKurH
kN7K6E+BGkb7b/GESPA3EyxIXPGas3xXoUxEh3ZBYka69q7Fti2daVQtomXiEi+efOSEVhjKtNSB
zcSpYrT6yornfLjqzUvigunPcsOblSE2wDzc1hRZc2RY2cXUQKJFYt7QzbYMS0igY4FjwRYcw/9t
XO6I+M/Awjo1lmMGc3TxyhyOofxbGoSeQ/vsrQ7i4DWFTFMcXSON9l3Gi+o/JfITtEJAaZjYFoCl
MuL0vtFjycgwmfAYOKaw4zZrCWaaxlah+KvCD6sn5Iw7dQ2wDJ54HdzKGWLaeXC8dJhEU16OlqSW
gO7OLdnni9gkt5PrFed8r0EY/MjIe3Kdo6s41AaZ3743xGsBSlIhr5+1w81hPjMc93wdyqOFiYhm
vQqoO6IL/oEUM+i8loFNRQWxyXQhH8OHzeo0pxrWCWkfGYFBG0k6q6ydqv8llN/VxDW5o93Zfbc7
kd2X+ztyuVC0/3YZ8C+N8BhyF+PuNAu0/aYha3Zd6vdOmsBtQ0qNH4n/GDt2eLI7aTr7zEpCF5Fd
rAbRjSePkXmF8bVGvDSuNa91BeTniDGwb/AKPF4cuto/VIBw5slCxezVzjaqEfcXbbgrJElq9VDF
xkG9p42f816IM9GqjvPeWVbf9V/MCaIBaU1ohar8qFTskDwsWyG/SLRZVP80/wAWRYOImh3V+eqe
71qT7jRMDKVxgX6TyouJiHeJiRX4AaDKMBMwyR+5jGyiwV1poKMZPX4/2/kQLTUKkr/uxxdfprUN
FYIypW8Ksvhk2GEoUJgdwM4s/wH1e1MYZN0GFGkht8GcaCBvCDlxcLDIjzRyVeVYtHs/4CciTfXz
R4SHPutyYgAYx0VusZAJUAKCzLHOjjuV3F55S7a7FHuI4lT0sjjdQRKV9KpHN6VntdN/YKiIjfh3
Q49qfFrdK9J++xLZn/bbMmORBmOPPvcXzL1mE/f+9ua+eWcSPJX+tmAJQslwRWxQh4RdExf7e9OW
TgHGZsDp+B1Vv+UVO1Nj7MbOhaYnP3GB/qydDnp44Ts1Jyg5RqO3lTkELyajsiifGScW2fp8dJ1b
jv90FDEJKGvZniq2/hbpnWRCxCavKj366Qkws2PIC0mjaJBC9QP6NRLhq+k0c2Hvj0b4U8rXFKyJ
twbcxDlGMh4NSQhqk+UblPUtcUvHoU2FCcsRr6o22IEESLqtxUP+wRxEVW0kXmta5vxi1QtPKYRB
Zn/ISPCYL6p3zsH4pM6qLTAOZBKY+7h8c1InJRNIQoAuyl5K04IVuDpZXKG0Yp6av41COXdhzdke
sH6wO81aWBNNJYTzu9nxg7zI9zLT6ZOvhINk4eNNU4jxsul/qz8GVlrVBeAm+bth+I5OBn69Sdtb
DHwlXnG93wjTguHMNsot4IrO74IrxkZ/ymCnzlkmbBj+eKAaZX7eE3I60vKj5MsnXXfBXUlYAM+S
x5cfXOd7edabwF3J43r+8umSrElBi3I22bAHoSAEAWTH2soiK3vI12gA6jDtcFXr1lOcdkpxKYWP
nLiZduNnTw4Fhcrx6D7BbdRMXu/cES0gzCK0c+y0TcGI6+fYaZ9kI7DsIQAFzJxdLzholeKEHY8A
0+08dYUt/dD8zgY3NOIMeyJTbBZh99VsTeIPzwm66SHp0V3i9qM9YaUG+lKMKCkUhVWhTl4W155a
pxCyM6mHoBUOiFh3vuZ8ih25kRcVV8G8ZemtZWc7jEkAY4Wgb30wVIuZaaBh0OGAB/6GBYEzg4YU
JJTRF9k1PDnYFtqH+Eb38Corz2fYaUBA8WPRDo6SMG7sJiQdbn5sQBQFY/1l4gailkyXzuW0J7JJ
1ZgpqE+bRamJzHeECro0W5tGyHzXvT2kYSrBNSWk8Zr/BI7oKj1VlBGC6Voit5/+w+qAWsngxe3M
axP/BVwLUAfaKUhOjQrmikYVL1NofJVY9KkRx6P5Pcui+nbJ6cz+7ObCxmfk5ZmkbGNKSQS+DtZ1
RJYYdlBp7AOnmCMAuyrCvL/JtjgRtqN0r6rKrqqf/KmUN61AGgKSpg8M+cgDtSlZv+e3ClhMNMmE
iHnLCSwfTlUIO+RvOzCzDoQ4MwyEKS1YGTU5XxqwI5mgKOa2srFJ6EVrNxnfMsbi7J+fiHOWqeRf
58N0/kWdl1hXEDqkKksTLJ0FZIgyCnVVCsfNWcqbreakGr1kEHkhP35jgp5AD2U7I73JqW3zfRrj
uyodR1jm2U4Smn8N2QhCeOLCoR5wFShfkoCztfqqfVeZo66uNQqPiAAcsb9Gs58Aut9EIwGyZWtI
4mcArIqqRWPLbpF4DOnLUduHMPuV/OAlXpXWodU/K8QZI00LNI/wkdHWa/JLvkfeuGiJ1gBFwp+g
M8N/h9kLAqJWV0wPtA+ien2zeK3rgSRiZkG7ZSZ+lTNkR+1GwNJV2T2rRM+8APyk6uey/+FNFhMH
W7VMl99/1NqtNc6an1GcqHoFxrpKZRidEmDg3sFNSIgPxi64OiOFd9jXBnEuqFXQ6BIU4ITLrlui
0aocgM7G661H9WZJqLWFxW1XrwyNTzL+YoiMptXcS6XtgxQyiqdDYaKxptYxivonQJBt8g3G74KI
wl9/GbhRtvZf2qyl3DZgy3ycb2R+yF5EQwAveQroi42Av9B3VtgT7FZI1wXKfxM/ikK1e6dww8AQ
9EvWIOoxACmRJn5yBi6E6U4UiwxgfiKbbnIGlz4nlZccSn9yshlz28Yj+z0rsiS+7TfT4cBoKLR7
s703/KmTqHMaJZLECm0ttVFYSgCAdUlx1FyCWBBnjtbkR6a5bHCF6vDGESJwcybDRcPsUOTV4udf
VZ8gZvlZzwQHSJffR2sf40yLryHCKxoBsQ5v5tNafrtcRwtVsgVMJTjUrT+FqCGiLhnWgzFzLf83
F28zOiRVI5NV5Vq5vGxVbgJ+OzG0JS6FNxalfGd0gIDnPhOhNd1RBokmHPJfZjzTblm7gadkp/ko
CMM9eY6VjdTGcrtxIxNiEZ7lyBHDwwyx4bGY9TEoI1eSsmAeo7rSA3cM+Vej0xF9bnzWQMA6vXdB
sqEJjWB5unFQJPDlI2nyLyFK5Nn1ke1l80w5Q55c5CqzW+kSGwbENfoTRPO9UmwJ9LRZhMIjfXdo
zldys+NPYlNZtvKe1FlyUbBSJn9K8vKJ1fgtudLm74Eh3MbMNhafksSHmRK84kiM6PlxPjea/GqV
u/mDLWLPePK8zVdA0p5T8dzIh6LqHYMU6LDI18ZEhe5E0jQugUKmw5O7a/FHmQFlDYQAlCpDE4rA
WXSq/o7LwX2jAcVBOv2rUJEZ2roOPgPlo0LwHDctcuSnqHwhOvvvowNXQvFqiWSWjmv2NoVaYMwp
JFgIINMRkdRvsKXBeIzNOcJklKcfhm5nHq9ecWu7fwICoVFhXGrcvLj3y3YZA77hJSE7C7r0WBTi
YtAvKrhGYR17gIzy8Q7+spZzHx0JZ3Q63DNe9oQszKHCJDohdafgIFuW5i2vN9L7HHZ/Cq74PGjI
lCC5R2qcZvVm1ehstExK5IHQLuRxDg8fWKoQ5ze7ske7MuHpyGDLci9rd905572f70fBJEXPga4B
Eq+XhH9Ii/avpD2KAGAK4ljmWjt838rsVw8/guRzxKkwgR91/ceb2ttwPDM+WP8k8UscD+RLk3BI
PhBqwZVJuOufGnjRZ2uef7H0KNfAOJPUg9njUI+XPD4TTKm2g9PChkboy7tadEsdTGHxqzHd6ThS
sjsXgCRsgPs4LFzIOGy5W9MpCRrjJWbdJLqdQI1c/LLMo/++zpnqEO/YljG7sJ2JCLGuvo8zXva0
91qu1rRRLFHJI1SN1bXBn95ig7WGT03GkQAFNj9eo6ltVLLNSJ3nf4viYt54G2bSbJZCamgmQlsb
RcTU5FkdweB6/6OChS6eqrCfMSsKEUfkF+/8hIttUUxHv14ixZzlQoLsBiGZMKSGnucTzPC/xLkt
FM/kbPdApMGaYTBc6XjSK47A5P1bDed5IB5SAMSqA3qIcQE/4WKtf4V9m3SycZYFE9OEkuFgIX3Q
twH8Wqn+ltPJyO4Z5seStr6al57ae5YEJn2JNFvIisA2CVElRWsv42aixAFRgyuwruJ09D05BUra
opys5I2BOwpmof016yekv4XxfcGUB/xP3ZD9Mjlz9gRVLZpyN36D2Roqw2/1qLAmqMpiRK6mh/CD
ZeqMkGnzEqnXf2Rho9KEAxIsO5jWZFBhgUMbw+XaDidsoclFaXF0oO5EG0jaLQMneQwGhLD2rKBv
50OwKzGXIcbWN9wz1Ltb8p1KOlcuTz6moznSbCx/yuJHTlehcjX5TQrgW/yNfrXvlD3WQG433hWk
oAh/5GLNIvhOV039M2Gj7CBvyQJUfizcyHr11eeXIKK5ZmU6RJOrbEGLDNGuG6+zAWHRCNDz32k2
gIoMVJALmPWiDVRcPKC2bBmGpI/SPEbqKVjKA9CIK1YviYCXpP6PSNXyje4IdgtTsFSdgiSiCpya
H7skhwz8IEa9RWIeZp0FoWZIbxhycCeDqw7MJGsNWVWab0QswfG+rk+xtOn7HWHA5CXdSMbZ+9F5
4FilhMFgYTEZ0C1chIzyuYTctcUQBokugXfvptod+hs2/gWtj1R+4cWFhnAjxPmqbVDK4ab8d//R
NOOGwXNehNiC3tlK8WjMotvyvasFVyEk12SbJq7EDQHwgIwgRMUW5pFjC7YsN5d5+LzLwM/sJ2x7
TXQvi0eafIIbZsJqXnalJRefjt8XVEaq+FNKuCad2YWkvQ5CdNYv9wwXSfVz0/F9Zkuw05497NX1
r1T5s4h0G5fycQwI6loJ7b8aEu+tffGXLAmXcnbQ4lczuAC+UOz1KZsr0tfJJF2KD1AMTVhV4R9Z
N3Yvx4vyGvJ9lJEnUtwLwd39iojpwYBS5Vrqp5bBm0/ESZT1cEnVJYcaoJE7iKu8WYnVmdg40jU/
RsCPeVa05D35vHZcXxGNcDfq+K7IzRVvmnIC/HszA6HJJZeX8GQxREEUvl4ZO/hS1X/YXkGmwmGZ
AJdFh+CvgaKdhIEvBSMZmoZk/Exbt7Pu4fsehn+NfhX6S+bvRpHR8Eh1tltq20LetSn2S8YvMpAq
oHedjbOF0xHgd9RlIe0irKnca/1KGL0iPunqURYvfU1q0KkI/xRrB7iVl5s56Pi7LD1iuzDWrRhj
HThaWgHNlJO7WBvmpZlqXOUa7VOHsbuQLmKaj8LYKaT8QXhCK2GxnO6F/mENK9RtmvahAXJpxVbr
XyPAfSmfjHQz/+HMY312nqV8JPgW6qFSABUuEsfzEP7KUKkdajFr6RfkJMBL2DjDTVSu7d3MPoTm
1S2rZQpkGnc0q3CkKGzaKs9pRGBrPBELp+6ngdBxh3iYhmc7WLS9Z8V7OGoHLyI6pIF0bWeeGGMW
M+CWvgCkOA7JCo0UT7kWnWY0fiIcgOFPCQ9yO2K7qpYRNnl1K8tHK8IRsFGIiAHhbC7ExwLyXt+g
E5P8wefgUIMTM+H/m5pjEv3KxDx1wh/FLAilZ010BmBj9r9+CsKsfQ3A/WgB1YG0GS4KX/uyuieV
BOrCQjVjES+4pxWTBNVI+Iqz+S2xJ95qpk0HWA4pgxPmy5m6b/F0IaF6C38J0wHYrG1Yv/myziu7
VUln3heiMM8uKEplDow5Fs8dw1cOzYqy3QkISevjm2J+ApFE0iN6jqPbC26Q396kob9/euJ/LGWF
O3H5P5bOY8dxJIuiX0SA3mxlSHmbUpoNkZbee379nKiexQCDRndVpkRGvHctJjkSSH9RaTRuuSmQ
ihlvYFfowhqH2TQ85nBjjDvkmjX1ESEqL8xI+IaOJIob3JRP/D8yNYaKiWwbO+9++RnPP/H8y/u3
cpp9APRJPypQ71LhTnZLbGCMAPhIRWh7uhGYJ69Q+iEbxx5rOVsxfF1CSK9XaekyZLoOhJhU8Zfk
ryBJ3KrpS1VzZBbontNz1G0L41ARwOJQbqRd+fGUo4VEHs1B5FxlGHVlcA6C+S0haEAizGqvwkxw
oYUCB6qetDIjV/t07K+hZ2zGPFOsycTNbDIJFnN/RIrZG+95y1UtP0mLWsTKRotCcXfRIDXUR0IE
kCrucw/5vL6tNrEHzd4eLa2+NMqDxwVmP9aoPWsAzU8XpbyU8llOPyCREJ/TkcpTt6d1A0nF3yQz
/UhYI7lYFHTGlf1iSVuyPXFEYzbeD5qNMrpHYPytG7shoT50WVN0qCF8xmg1Fp/pMWVu9pctsQ7p
TRwBU/za+8fGfHPqreFghlzpypoAGzBxfre8vlQvtv4DwJFw9HQ8RahbUJQujXTHqiAcaB4Ut/PO
v+5FpAT26HiL9FipGhk42wS/QcFjBCBATreUglXOpPUamWdtWfQLF9Fx9qcXF/XP56h19kglp+gK
grfQFPYk55pEv026p6AlKDwYlqB40sFGHjwHesV0DOKLNJV+AYp4O+vbh27Ia2zNOHt140yST+jF
3oyHvkX6hjgdkckKiiFWIbnV3g1qQEv5ljP0aSNKs8ElEFIBg+MTDdjtb1L/RFjBTfiCNnKlaR9O
x72gck0uGuNriPiCM9BiyRUTxkTFIG9Z9yMjDRQwxvRt8TV1PnZt2EvG2YSPHGx/hSc9cZmBqNr5
bYEBBObJ9YEDvYEQJ0wUFhMFeqhubP9R959O/pOAyxvgo+t0mjkH0Dq3WwqNF0G5nYa/TicfHRUA
GS/JlXiukImCwaJHzTCjDsbVoxOKL7dgkUHtDeo2It7Svibql2JfzAxfMXH6dg0C7PdMHaDXyimQ
X536r7MX3WbaDOOBcJ1E9ob52K962IubLL5aZrqeQAM538gYkKkORj88rwD2Q8UzPFX7i34g1QR1
o/vnmWExvU/YMgJgBdu1+3XavgqfS5Ch8Kd/W6eV/NCDDM0SQrjTsIIyara9tRcdq/EtDt76AY7A
XGtEjPFZ+wEF7YhT6PHGpb6mvlNeM33ExDByUg372vxnC/E5mCDAgO/vOWwzsimuAT5ztCNHZzts
EOql8Vri0/MvCc+6fIyHV5ZAu1hLJgEcoIJgLqIQ20m3lumipkJUDWqhKcSScxVK3RNkfWlWm3Zd
YWncw/P1GJPpSKyIGm4ROwQ1J1ihrMIrwviu3aewo8Z7wo0QyvtxugiJY8wdF7bSKsn+oOHDdkfu
PYkX4KpFvlUROHckuLDrRg4WGyIxc6ToqGlqay9bm2Z0xzgX+mRC1dqZ5kTPDD4nJBWRdORKSbNX
NboBwCOLZ7vErZgx7yyi6m63CAjJWG4o3YKsn7bp+JZF51K6deF7n55i3o1mPoBwNJthQ6uQ2A+K
lF4jpvujukTTnnu59muzyhTtJ1WzcKD7lDwipvhmY/bq2myOVscvV7m+tOfshiLn2Uw9R3bfCD1e
SIDyPJPg7Isw2FKnbCvrYXgOwF1Dj1wjOIssC808OSaxcLtEdJUSe+dnK0ulIx5MmxNwJHug4KIu
F6/t9KE2b7rreAilhGiFbH6ATjRWQOSxsp+MXV+jXzSztcFfj50WXhls9FqzZc9VgPlyEww74A9L
OuE1BuTikSOpIm6IEkdO1R7qJx4sgg7rFjWxS/te0xGJxcHlzU/uIjH8mKDTBSJFuaZctv9l8MKl
XLzGW/6rehX+lLmxNHwYVwRkWGocpD/tKqMCdSYuBBMTkf/ZceovUfea9t9kBmIeCIAQec/QVTay
v5Daj7h9jDO1qvXRb3fM8fWVvOyBy45ex5qxgWpOFrq/UEONx7HoqV4AejuygwXZa8B5w+CGxJ2U
ike8gntAGtlfchPfqrSJ6IIEAWMniu8MjeScxvgX7WfLnj68iA146C+adcEQKEpeQk83ftt0l4Kt
KGwUYq/OsEBBphE14k8QuMhacv8ZKpwQ8y7kjMNb1H5U2HA1b8Qgz93LrxECT2abqV+PKr8cC1dB
RP2FFvF5XAeC5V7wBq6py4oE+6HfqfcQGo8+/a4qhvLwxGM+KEyz/bgYm3HptB8B+hiZANkf2diw
O010QzJWdc6GMWFsHjgnOZ55ARCRkV+3iqRlWMKT8zVioyy7ykvtA38i2iGFQEqALPvTbo+OLmRM
/mrSLmw4MgwinitmDQEKBuHB4SEQoyGpjqu65pIgfiQCxu2LGzmCJJCcsu4+frSpx6+vxzeGBrXZ
8j5XxbvEctnXX1V8EPyUjbCABP0Fg0EW7nm+xG6tdqfEtACL+Lj83+iLbhMhwZImro/yOuoxLSfh
UkIQ3l3s4Q+LgoRII568MPEegeUJP+XcfKjkCBFE2jHf2+i9GZoa86/X8kVqEXnALiRcAAy7cYIw
5abaHEBECDfRuxBwfZpRtiRXm0reMNnZ2fvI1N2UMdoGvIDpq0AdcshiPgkjxowarLSKSLyhg0P8
lnkcuLiqO+AxTv40eqVeZzE4CfcYVgXumgi3lfJec3s1OWtIcNUNwpxIqgowl4uRU1BgSCD1chdj
C1Z7YJVbXD1U9SFVB8Xez2guKSllrMrSj5yJe+bpz4xbCQlU5O/wzaa5kR0GZ3mVcjsxiCIyKD9g
+I1tt1G6TeHsgcVyJFJgqf2PVgEdGBQJwY3NCkiKGLPD8kQ12oJsOszANdZY1vLuaa66JlvaPDNV
0q0pAVnM5ntmf5bjRw5xtoCLaMCPp5WVW2hCYIk1vhNOz+xomniRhqM45TnyhFm44BqapgP8FjMM
MUn0+qhuPHKm7DhzGv0X06bwzIyqvqqv0fjbIZPkdSXyKCrvnNFLrbHwsjnMVTdsGhj/svlPvCWo
SBP717AHrn8uKx5um9Qf9NI1E/uAy3yZDPuwpvluOdFdV/aAd+BZIux1Erl6a38lMbsBjKfKVWzp
ic55R7hVBBofICIop2QdiFhk1Bz4P5b8Y4GQiC+1f/IjMjH6X9zK8DRTu/ts8B56I6ITYBW/A0DZ
xOZe5oGYuNKQVGi4nDQH8q++8iZHFwMRuLJlXh4wDqKOIl7ePBQRnM9NzDkxiM6LEHrqryPZeU2+
sfWdzv6Kih9RJwF7VDDCjnuARxUiT4YVere74kKYfKu4c/QdOTj7OGiqEzoUGesRQu288GZ7D605
9LsQk5sQF0m0/GzEUsbsBYKAGZHVeJ/HJMSegf5huXIPqqCTV0q3em/eCgJJNOTk6jJ03ih+XqjE
MsioHI0RMeQY8lxQFyDz+F9i66UjYS76CZUvX7T6urHbEFQP278SiIYanbrxTQpAaZlBkDUP8OLv
HKVClsyTijVSHHGStX6adAy0/CMRWhc9YyoiTFC30Lib5ll/lXEHKBqt9uEqJg2oLG8hz2ZMH7tX
SdhYtm29dyqTMKlunU2era+q+GJGe/BEspMXg2stgZf4uWBf72N+j/mt1VBe0sg1WNlKj0Vw6TYK
TiaA2fKT4dFAvmG5nfUSE6IDTGCCQJLvwPhBKk7rquZNyv5mg807W5PyQijFQuPoHgsPylPEF0T/
vMkz3tXDMG2dWUP0RMzItYNxY7kAxV733S4W9QsmZ/TFli6y+eZD/DtnSAEKU5xxN3CcTfISir7N
TqYMJz/vOd8CA7GbLMyMMZv3Py7CotPz06FXKxjAuYmhKT2/OencrCxtItVwpZQnKQamULJ1phNU
BJSHhRllCI/Go3akTTpQFDQfYkTcERcc0W7hgj05CG9tgzWaJgNVPejFmVWLWDsuUhUN71lGHZRv
CSYQj5gOtw9VWfYcsEa3rK11DE7jh64U4yOEBNjpnrkGcDW+J/ptS9I5YrCQmHi1FGIiu8kC6OX8
Heq7DMQXIqy8EfMVUOKsJT887nJ5Dpxz4j+a8KvoG4rZ3JPe4xUAoDIuOShLUlKGwM/Szfxv/G4w
u6l7AzVqQwdAw85aoQBnu8feV2kHgy8NN23p4SWaPGTb3fglDtaWWoewOucSrg86K3JGxALpGu0u
Bzy3JqkCZfWTaM8K+/HTHF4rC902oRva/O5DmRn5j2bBTavz6qS2ysKaPsSiWlqGW6tXR96Bb1he
soXvaJe6Wzr2krnUGLfj+C5i29KEHRFJue2yAyB64oV7DvnTx2OZmaxuCn+tltIrjRmVWVfdhMM6
J8ybBs6K2S1vP1TLIliMX9Hn8HUHeYUrcGQKYrcfzQxZCcHe7S5nMaHygz+Uu/vB4wa/JOK8tOHd
UN4I5+Gt81ky0aIgRetuINcUVm85IAxSvPhVGiaMFnzV4lWwCakZP/4hotk9lijj+sqIAJ+OprXT
pndUppW9xelvWPcgyxZTAOwndsLsM4i+NYHsBs8QCWTXOHjyob+zc9Zdu3LR0CdQkGAh/mh8LlgO
9OYlmVCPMQtOLWEtEeqVN0e/WyxOpvUidL5Odtbl94H8I8urKpJLiRlWXK0/UkMnKR68UWR+p5xp
U6TDLz8I0kXLkm21ntG7ejV/MNRTlslIQUMQu/UQyDw0zYoCs6XAkkBQJMY1RX7jPRQzGQAGug/u
J4LBqB0rMaGqFjQM2q45/ijVP9JF/PrQNA1X2mbOPzMIJ0Pr+W+AMYAOkbRTVnMDI2NY7ISPdNvT
G1jQvfOhIjWIjG8z/vCr6zSh4mW86piTZa93gFPoZMN/8xqxL1YDScMLiM9uRXQo7M3MkaCHp8rk
qy9fp+KzpPUtRoeotuVZ6Z+D4Ec24nRU4HfCATms9QeMQisjapBo0Xwl+Pp94mL9tF1PKsUEuJF6
TtZ9P6DnZ9Y6vVo+feAIPfi3uFEQw16pMa7lZQkWYwUb6cevmGDoJfNXwDHUhdfbXKIEPvjOY4eZ
GJEUgv5u06wcgNGjoMEcchLa8lLov8pIoxqdYnrvhezo/gzrWL0ktqde9P7a6ucilxbfBWFU3Vb4
mFSyvZ1XQLtFU5x5yy31atY9kXlgKHez3I0Suq9V2+yy7rMiri3LCr4nwsPRTVIqVwgz+VoWkti9
0T0wfAgP8+4Vbl14+HU8zeMCCSBUcqB/wEwQt+sI89UO0lXn+y/H7wpFsC99K/lGAMCA/2Fyn1zN
C5iwXqjxEvR1HP5GwyV19r03xPg7zQqDDZvQorfW4ENNshk5ZWNayjsvUq6qc9HzEyuPhrwFATMR
C6g+dB7fyPa5tEG6kDoimIcKIqPaJiOQQ9efRRwYE3d0Vgn2oj0zQeeBLwoZTfLRL4gf+QLS86tV
Nbn4ecgEumgmi2v9SzVu0YLvyp1Lf+06wuGHoI2ICIYzBg6+9w7nWS2iw8u7xNYhy3tNVXDsz1hj
n3JLuv9e+gKFJ0Qmam5B8U07JX8VH+HSwpVG5ieoWnuCJeLPfJbZDwI4JAa0LklkSZ0DlAw8TMy+
zZ0VXBDQfnsR/GkAcDJGByf9LueX/+N9IbbrMKYfzyOsUEq+TG0b0B9Vciko74zK8XbyrOkEYupA
/sxeaHpNesl1Z6kZB7LluhmMi9HKC9lOlaZ1nX5YmSlZFuoFexugdwYgJrRBgjnqMz7zC1r7QvKZ
G9FfRTtbQL/czN3Q8O29SPZBSk+kXcB6CrMz3mt9Xyl3FfHpDFRYl+06RhCk8oQE65j0IJ5dVrCO
d+AfQzi4oj7KXpUEV0mIUUvcmW0lFqQlSzQzELRBLKTn0jdhuQji2YBggzNkepbNtJ+c0isB/PRF
jwlE53AXOj7wHDUhtYSVg/NYGLAaOCwmYNQUGhdgfM0WV0YIjfab6JuUGK7wPrGQc6JOJwmKz1fM
lWAt1K6tpGrFuLouir3ApWmpBF5K/S+14oX/HedX0nFhhUjSSPlBquxNqR4Ke11DgcAsLGFc3ClR
WzCuOe7Bg8ofbJ9aEqu14qPAnFkeYHTH4tdoMHJ6sCaNP7t+9pHIeBlZ+mDpLN5obRbZmZSFmViL
CYPqRwIPUZMqhGG1BTevycKKfEXl4vknwATNDF9ZwjnLOSVI5BoteanqzGI07SRwOoHzWRbfEUNk
s2/NY+YR4JVvqcdze4sgPk9wcUAx9CxDKcM7sxRMhPfkPKFIBRVXOHMMycu07dwecb3jE4ZfK4/E
Z+EBMYt1LqKeiUQ4SCZSG7erCDHYpfg9ZOMW4gAi7RRBqbPsR4dF91aRmgFhCpTWWFtyqDDlr5tp
393xjdqsYal1IbZ94Xd70CUDE5LNWbOJkW1Jv83QbMIyWdIzBq6DohyPBlaH4sbB0qkvkfmWp/ZW
5QuMIcp5OIELva486DIwgeHpPAEW6ifVfkZYVRyI5xtndxJlC83iPNk85uXY38KQKOYvmzTtvFFX
VHqtK5XTjroD2eSAeZuaDbhTZJ81LreELIO6+Jbts0yVtoLMe5XYbzXDcNfxjGkH0ufcCuyO8dDN
KWtd8166TveMyzuVFCThtcuSRM85hoch62ZT5sfBkdCPgnISzlVxNBLnvHXkx/xPxSVuFN05QxVN
PjIiDlXBjCMstURyqroPcMTOEzBwcY2ISLVr3LhYp3GCyMc63miyxQP2k7ACSqTO1GdzfGtykuXe
4LWlGEG2/pdrVNsAQAJPRcHbUJ7Uz7DcELdBfDvXALtIQTSe20ghQNgBI8/C7/fvyAS+ovkCZThB
nDccjU4EW9dcp/JsJ4/B/on770GeN5QDMKyVKTIv62YEnAMKsUwnufPYsjOfwZz6EB1HAJKV/y6Y
nu/P53aUVjwQJAzEjSZSNVdtrKx9O8RZdO1cpj3/ghI81YCsmekhHtT+NyPeJcy/iuhdIgSu/gQi
JTnOoL64BE24WoufyT6RqBYqfwYdrs49ludVNH4YZJ+3R8n5M7qjau5UPAH+09HumvTHgzrntzhB
9LO1cd2eVXWNkVDDH66urCHYailDACpEynRXBI5E+Vmz3gOFNxwVkTztpHXsVrHHIikuVLHV8ZOj
B1tL/n1GuNH0eLLQ6xuCbm/fZMkVJglV2sHtqyA1SkJ471m6YvYtlREK/S1TD7KF0IdIjX05Dhy/
0EIIlGiagOXdIqeLlsW7CiXZhVSDLmwYk5pAhg85OuiDpxENmUU/ioYRXbmZdQdhhgtqehlhiWZv
3FQe4oxyw4Nobgd4/Sh+COBsYhiNoD0t1mt5Rkark1LWuiXSYKJ82xSwI2K4NFuQ9wcZz8tIOQ0y
IBQgozOScHC3uAkKHpUU7xy3JGIaxnLGLbAeZzttOKPFDqTlLs5oEazZgJQwvZY77oQ+2gDSJ/Nr
0xAmecy1a5rdO7IEogPuG6lyDR536Jy147GVi9WIMHsmiaa8Z2zMlPtgnPvU8wSt3qZk3VZ4KOGA
VoRQIFcfyd9kqWviB+EuY/E3gopY7BnCqdKqoH3ZyqY/R+H9M9D6adtmn02bmj42Yn9am7Mb3sRv
v7Lmuzdv4TLYjPNPGNKhgvsgWTvGZ4aKtn75l3O3Rx/YiQuIsdP2/JTZY4+IgeIHgMjfkF3Npuuy
OzUsVba+Scq3cLwpc8Gbt6t4+OL+oARvc3i033RnK8/hwVTrtTNRifXakHErCGqYZA5aEZcoN6gp
zZPkIKwVSW58yIMIfhICTjgtGqQYI0nmDD4z2svqjPmmM5nO+Xao0IshKEIXttagThMsO2G0IGqP
VAHc/3hh+unSo+IvYMTKegNiZKiuDr+TdTWd2QXFiiCfzeZBLmi35isrq4uBQYu0dOvQoT9X+UQz
lni5f5GJRYhQ+E3tEb3rsmcd9S9ieyEdWcib7d4TbEtNKWRt8Bxy/9dKCUw0LBJE+A1KXQdONpF4
MYl7Ag6cXT4qsgj0ZqtTUVj81DqxGRLCK66vmUdCs3gvQ52WdGnzDcINzLwmAvK/mBzd+hI6upYC
DvQk4NBJe08YlgJDW7DlE7G6bDQMwgEmInJBuhEBBmsIZQlt/66hGBqvGoHhAcUew/isie8vcQRv
tWdB8Fh8N1RwuOmilleFHbxkVEg+ZiID0fgyd6Lhrp8zPTvMOeDUGme6E2/0ej22F10QEWJAtN8v
/GUaiYr7HhJXfXd4yXDMKRtBHCRcYMQ/2saTQkj45j18HnvVsbKpm19V5IUK5MLX2WpZ6rTpJdX3
kA8yzRYvQfn+7/CRJ9Seh4AnyREJD6zPfFPEC6a6q8aAoAQsDlv/VuPId3N5j+q2k695t50s12/J
ltxUPn/cijwAUCYt3flW4hnlqWQXGTUZ9bML/DqTl5Ufej7PEC8g9hCWbmUlf6ekCpLhRcL3UUg2
FBFQHxpo+fwXJz1Z43EnDy7BuyLuBXEmCo2wpCfyNWCC8a/1RM3qJkOKUm3mB/gM/UnjCvSd84hF
Lg7PHa9ek3xZw3cUr3qMWw2ww0sdHmXz1pTveYVeyhMhh4PLtNbBPVXNQBQfkWSVV9gueVVViejc
9f0jYMiQfGjCax3BNGO+1WQOuT9jvM0DcRsSpN6XBvmhYAzdJtZWcNouEajpuGrUmpEB8Do8Ts2L
jVmDLHUaT30eE4IZUlIkdgEPon5suAbX5HSGn4BDKUQAFRxYhpDpc+jp0Lki4qbcYZKJ2pdGOU36
0yKtAm8f6tDE9wJe2B4ob1uUu3nc5dFTn9KNqX8U6oOnU1WwV6HkFBvsjFSo4m63cKWQUjPOG2Jv
iSs5wz1xm4qVa8YLMyxpDVlM6let4Otyu/Lq0NocqfdR+VTRmjS821G3ms1o6djvE4NgQmnSxvd3
bXjU9HcluBL/Kvu7Uj+m5i5Oj2b0dKwXBGwdGRXvs7JFjByG9wQcX7EuAW+AtuOxLp17CKwSAIoa
33BFU32U2oPB6EyehOxvMTNXMx1ak+LmAdIjfQISRXUpvdlUp464E12ALp3Mo5qy25XOQpQil9G1
5yhd5nkr6W8qYpgU5EqWQGnT97F4lmxbxZ7QtKQT80UfBmvo52X9GJELy8MPH6jU0SKxz5EjyYTX
13RB2BFJYMVLKP/R102EY2Pu+nDjV+tCX5JUvSMWMkXdV6DgNOWLT8htuxXCL988R8NpRmhieHnx
OSnryX4pdCbxFZcsDJfd7mzlIN8JwlSbdy16UYvHTBQXBIvkRfo6JXsYveyav4BhtwsIKX8Hh5pT
Cvw63yv4rjOQ5Al5vtN/+SFvwnpOKeh4t4klMFdy5g4mpgR+zqrH20eUAwhXPNzC+jLinUKp2aOk
YY0kbNicDiOl1TWRIwCrUoeRHsNVfCHeIOhGvLRrx3pTUkauY5jg2MIjUZChYWNdDD519S/mZx0w
4MnWF1ALFTmueOdLiwy/S4pCCbBxbWvbTH5QFDm1F4KfG+MIjDWbFzoUQWDxUpF1/0+4Hf6lAy/z
TBjsZzH9pCx8ZkZVhnxDPouWpjvmfrtcNdIbQUm4RPLiJpNzkj0762fmKZCY4DMhYRwe6BOiiElH
2VGUnKhPIamziVZ98FfSw0nGMqQcnAAkPSEsZb8mYn3lD2dBW2RatozVX9ETEivPKXxBS60FyHNJ
ATj2yrlOgUWOeruTWiZtgdUVPxnmFgZ909pwOAhKq4sI7Hw4ZKLyUSvzW9YunGagKAiChvM7DLkM
HKBd++C3e3po+Lb0zhNLvfpyCjMyAkj7509MtANvDpEoPlmNZ5FzRSRWK5iGtFo0AGRpYyxbrpXY
OIHwjIQeKcN7FhuLVARjBH9cf+T8jDHdJNmT6M9gjuhoOJnpNZXf9JmQr/El3kn8csOuoMEWErum
pP3AeBVWlwksq2XJLcwfh+FqCE7/Hhygv3avBAD5vPLUXb6kSNFH/zfn1xqIsBcEdys9Ie4rNNN2
hbSFjRyctVcXo9IDNBBecc/cejxWOW1SLlscx1XHaPUP5utWHbhHRhgeQbiE7ewT2A24er/cQnrQ
jTqXl3pAz89NiPY6ST/wfmUpYmyPzh1fF19WFRx0MiAivN/ivAugkvj0VPOsKBuVjQ2fNKaTmkwD
Do6jKv8KIJhguDp+0+wTZ1tDiCgZv86HipWyKd5CCfidkPbxO9UxGhL8Fm5q4Gpnr/dvNj+Z8iao
SUucncY5tJYGe7W5z5jWsD83u0HlvBOOyxOPyZxsYZc42AgRYaKhLRcwZyJKkz4bRIpkDD8xtBH2
qZDoZHPkOKDV+U6R93zgxfikPw0pUMin/hajhWe6P+rD5zzulZq6xjUDoC0DxFH3ANVXD/zZw181
kGbqAfL4FepFCLJdwsAw7g1CtQ/ziE6B8RloE6DEQWS4sbYhr1x/L9JfQ7mP/ZrcE+cX5NUqfqvi
nES30dxPnde2B5T2A5rBBg2YdBz1FwcYlIK45kXntcCTG/8pMgBgAezUPOf87n8bw8qOYNoPdngB
MenzTcpM0wGaRDQFFd/U2EJTp+xR8EC6jiSRXGmIjZ4cK5SNxA5k25jSwTR01QxN5i6mvUS5thNw
kTvnHqaDTkKCQ3IgkintkSMOb+59coni9wnpSJMAOMz9ojZOrYQo6CVH9kCgXwFBeRddL8A8Unur
pr0Ia2foGSko2sH6WdbKrmHFz1Fw8+VnW3012i1Sf6SIrHSE9uU+Yfty+SvD+CLh16v79dxvAn1T
Wby2CWnxRz8ntuWRVigmsWmCWfdbXkgyw2DAiSwmvnZq3kYG+ppQls7DnYE9Pli24gcx+3BXE2Nh
y7eemBwOowl05uSXJCJvTbq6+X7GRYtnwhXNvq0/bnKKHYGIoCABYTDvqgeflgf5GEVoR6kpsTaW
+hJLrw7HP1GzQm64VUD1mpGXZvAmyjSaPz0u3Rq+xJw28BwZrsOBcKCN6r+MxbqT6dzxkkEirOdo
Rb8zeri+dMeJx2BZlkvmP7xEZbrl9DWdLx9mMn7YqUtRi1ntqK13W+7iiBQBchiR2yIGo3ojij4r
0m4w7g/VMeo83WRbPGBGNbPb2GS4tIRUz81Dt2Q7t5iTp0ebfQ8qF7FlsDWJaCi4fqatmApy0Nfi
aPV3Ewd7U39J2toehU4TsUtN5oXZX0wVJU18qnQeLRu/J8aog0I4QELiMt5HrNVET/HS+WjheyT1
+pYcTdYHnV6HHoEkVhBiXQTrmJ0lKaaD8TDCkHR4haP+0fLjzwY+zhW5Vf0jTihCBQpsiOibLa8n
Qbvy+nFHGFcQu4l16xwmH+YLBWcJLsCeDLEQMSamFuNIfG9meRrJD31/kLSXsvvKDAJDH0Ozk6aU
7fwNwjDGHcP9lJ4Qwrba0UBfY92oIYAgGTg7SR7PIh41ZpI9RS769F2XBxuEuebD8oZxr83HcjxP
0rckWr2/UtsFv6eDfpY3evyJVseSCTbBxk2G69mZvILzMcdkoGHgdp5Vc5/2Uf42AFqAUcug7zxQ
ZvtHJqRJsGa95gJFvwFilJIkP73yl4J8EIQbyayOw59dvGEn7UDAwi/f4UHfpQRk6Ci93NLkTyJH
g8EyPtGfacF2xMPZGq9j9SiGZ84b05QkG01fkkUKI/77NPrOyjWJtRbfWbjz242kAs1Y37Z5M4AV
0ZGzMiCfoV62ZJFdqeFt7j4NglsU5YXGg9baF/Pe0XZ63izRycrNaol4iCoZGfG9gHwJmDfsM8E1
PA05kguKXlpEEqeSoN4AuK5kwTP15yDf5/ybuj0x5QzaRuJyErGCMbYc+OsaWpRfCfo9D16m5GFa
X+KVBYuNX4WPmvrHZcW+AlkE1m7Ut9rYK+qV4q9ZnBF4ZKzCjaL3DqlVxg3fsf2nIbho9C6mUFwH
LL9knAUdios/nzWblAvl1Aev2fSbmvFqiABZRpvSvbPBS1ysRwK10owQ8EtpEFFs1/dputHsmlHg
kXzxDZCnTZHDAE8zsljhikMVQmYoyk3TSwna5r/ixUauD11LTkNpU6a7Hag1ZiBNgi8HKR7TKHJ3
HlcWIr6UWiUfxvKBPe986JS6MT3DcmT8Tp0B72yISonPxr+SzJs1nHbbxHlUJG2RIqP+1PmzhKaw
kNPKL+yNJSGQMOvFlge81F/56dNoTws672k1nsmRbjEeBu8ZFWA+Kcqw2C9OgPMdl8BVw21O+K1g
UeLvZvjlY+yGi2Xvo+whOx6gKNOmHd0y9cJHZUtHANIwINjjmDukWh+xY0puUV0rsF5/2HfSGVRv
An2y63Xe+67U3Ij47ditihNHMcXY4MCIhetG0C2YncWDE2AL5AzQfjgG2bADalKjVWMQmlotOrXc
99nnDCSJJSnYzAPxCofIeCrAKR0Ew0A4D544ixuM1LRTmBAp8CaZuywoAENYYAj11WAaIIbW/EZk
tErtY+j3szfHO/7qdHyI6YtfkAwKkXUCpVcRtL9V9UtNWXL/q0wHX3qW1nlyDk15MPsrJAKhqMl0
idRfI2l5A691c4ubmyo/y/ySDqsEnCpH0rjiHQlGOiL+FP9pZi8D113oSfOGkPm6fC2SnrULWisg
vBcTSQsHqD3s4jbZlxLEP86uKhgkOl79KyT7acZDDSxPzv5HP2+TGdHShu0H304h3+PqJDp5DZrm
ZnA1pirUzKQsK6iXe/JGN531MNDx8ilznKbZTh4vqnKi4CeIH7o/e05ZumoSU6Z7HpCuayBoMZMC
fwf/Tkii2FCBPqpcRdGuMD7TzFr6g31Sm5HNcKcQjq1tjepDI8Le0aWt1YHMW9cK7rvELMftx+aF
1oWqXk4SWN7hr5duBHfp4XlCZoLNd13V93JIV1JrQ3x3W2BWs/8hvA/xVdK7Hdh4S/iXlxC4JNUt
EqafsfwpNXIh3Fbbpzjopgkr1p+OECAPflHlSz7W+4++fO9acGB+dSDZM4O7AauFUi7xnPBNJp9P
BR1mmFzPuVvHh5bELZtXm5hRy2SxvgZspdMSgmIkJ1nfygrLRQIa61/J1NSSEzaApj6k1pduUJWC
jjE9zOV2ME8VULSsviXEh5C9R2Kntk6Nr7yBxQJdRAzlkHHLOJ+8j+lTsUhRx+umM+VPdN9Bmygx
kCwyeuUWDu+DunFGdqFH8lnYiLRaTp2QsKjm2+gYWqTPGdOxjqbEEoFAw55eYsRMdo14x434kY2a
e75G+PPdkLsaYx46cACVJao/NJccMs18CqprQUiSZLASSR9Z8oHSjEWlBLFAsgcK49A8ADeHwQ5V
QhWvZfgjuUo5unYDrV7DptXcqduVw2clsJsWLV53I+RQc3pA5gN3nw9wnTK/ddqnDww2g9ss2wEC
njUqTJ4Tngx/b2ebutvQrsKlyKXK/RXmCDQ0FB4qj6HyakwMismtI3GGewtqOZBPwqSYIxWBq+Ul
U4HYqUR3RUA396Y4XwM0+0JnnxnbkGaK/7F3JsuNI2uWfpW0WDeyHIBj8LK6dxEiKVKiqCEGDRuY
pFBgdMc8Pk7vetFPUdbv1R8is25FRN8b1XfZZr1JyzBKIgmQgPv5z/kOCwj3gj3y3eh/XlMRYg8r
DM4N81DeWTzd+tNFVd+XLEysAZPP9LJaa7J2R5ki6j+3hghf+4iI72MQH5I16HtvrZgM6zWLvgbI
WSX+o6tyeFgISVmoqT2Xo2j6IJ3PQfChFKgZHDsbRYYLIM2jNUY5RkryRFfxigmIeNpAdZhzMCGv
lCRKAYqH1qIX7pDpe73cM6w+LXofexVb0cdO3rKmwjXdcu9dlp3kap9Ar0D+SRRFoc9Lc536F3yY
VrO5HZPi9rnt0noWWnSOYz9t6BfnQ+t2K0ijRnL7OsZPTYp0i0FfoyurnaIAgE6nT3jWsvlhmi7Y
uIXy2hpvx/lLUz+r9C1iD1L7dBcEF6Yi3vGh5HH6QwYF4Flw5jCurncxn4KK8y69jLuTsJ+RwVZN
jOrp9/ahXB+P3I2SMTVnOSa3e6uxsf2w10yAdFiIRcxEmFhlD+9++5e//tu/vE7/Gr+VN2Uxx6Vp
//pv/Pu1rGZefNL99M+/7rd322+/8bef+PHn/3qf5mn19iV9/uVPXX3Yffz5B9bX8be/yvP++bo2
z93zD//Ymi7t5tv+rZnv3tq+6L69At7B+pP/tw/+9vbtr3ycq7e/vHste9Otfy1OS/Puz4cOX/7y
zpXfjtAfB2j9838+dnrW/Nqm6bFC9cXPv/H23HZ/eaec323Hs1Xo+tLxgtB23v02vq2PhOHvAbM6
HpKh7zrfHjFl0yV/eeeEv7uOG4RCeCq0pfTcd7+1Zf/tIf/3QAS+K2wvkPyfcN/9xxv/4dT956n8
zfR00sMBaP/yzrbd8N1v1R/neH1rgXREYNs8lS1UAJlDro+/Pt+lJl5//r8x+uv7KC+YHrvdq90k
1wJYV+X3u97BTRJRB1LmKfBW78vUYmopB3nybfQF3Y09Y4J1EK2XTR1C8TVpKRg2PkpapwY9AP34
Vo/acqsf/Gk5TlVDb4Hv3TcVM4p5qOZLU9u0XOmIyb9+UwMmnnAQ8c61tH+M7dtK1dW1ptXsulgA
hJF5LDdpaxG2dumqVXCVlnF2eHUda7QCfk6NsyDD3iabGgZaIu+baPV8v05+Vu/SKsNjE1N524v2
VDdGsX1J2ZGXd9pK8WalCTzxpu0vyP7uGtfCjzGRjyny+aGhoPJ8qerubCQz3ae+Dak2ABIUwgo1
xclWWPYpqMGiMTvXsg2oiptxrk9Vvm11jxvfaticIJXE8EymoYh3g1McI8OeP8oDaxcuL4qm8c99
3IGOG7inZ2NNf20PYjKa4IzwjU6ZXuhaLTvdAURMF4j5bfAU6nWyHOutXEW0fMCJG82Y74We42sQ
kOqGU0WZkeDq7LOVs2uy6+WEChua4cWfcaMUNRzlkeSelsXTZJpw34XgOceppcQgaS+8GcnCdIOz
MbYV41iT/q6f0w/p+ASGmsaf0HBbHAZPE06kBHRoQxTY9T9DJcyu65IvJms/Jx2bA0+Vy0XglTnb
iSx8n0QFA0I/eczqAJYiCpvVIth68dSetXFfX07duhZwQNyX266Mk5Jl1uo/d5xH204h1BnfPia5
RZIVaXRwKaWgeZDDmwT4/BrEJYeyk2lOXn1LpwefAXun82zLt251JCDR2PV0PjdsdYUHV9+dxteJ
xbxW6bNykEa4IM89vdLViBTG33AgT2DAyJ99yPvGYoFcU6A4MqAsR80HyBLL1uOYVbdNLNShLsVD
kdVbx0eC8XTIRzwhUuJb0GHTheXyh3DoYAzWiFOiE/cynR6ktnFClTjko1yrLQ5mIjjtcz01ROTb
u0g3LoVdSF2aL/9ZLDqCnQGfFiWSjRdYiOmMVrn0PCVzg6ri9dhM5Nd2ID7U9/l57vqfOgx8c6nd
u9Ej98pSGbAihX+Dc2HwU9RqH3XWuTUQUprRNBuyEhYakZvhRwjtqjtmAfPa0DVXiyIKnfXuU5Ov
VmXaSyy3OEy+Sx5kwQOTLrCiIv/UeHpbZsDbgtqi3LnaZ437yhIHPphFkphWsT2l2JRxMiNC3Sq9
+OAZ6CYqgoqlsOU51lOVRZ/DabxVUz0BSyuD7QhaJOSyE9chTm0qQmw+LW4C/76og5fERmPEwVbN
yf2IsySfECJqAwtTQfd4X91Ih5wr5etlL7/4qcuICQ8vavu2yXCfyYH0Z6+H1yF0yKLYq29rMslF
hgLerOuO/koFfJB9qzTbhNXEsJodHuoSv5BMl6uytnE6FuYm0SytYJZlpL5mC4IF0oK2w8PaX2uW
ANWxdWGexG65LdropvbGmBkEAdulvgg9rMUJh2NXCHBNo42YmqCKoh+5+iqnRnyYNsb1ED11oU9D
04B/SeTnsCHiMI4M2uREQQ1unn2QpOdFxp7YSiSWP0kWaI47Tlp5pTr2hTg9OMmYDx273AU4sz2k
UetmWBzD+DRnwAMVuaZl+Y52lwuFiehM55PawnelymtEYeZUxqAHy2tbJs+DbCostqxIzTxAQF/A
Z3S0boUl7KSUFdbc5+LMGBKSZlasG5f5QiVxyX6dEa9ozZd2LK07P7aQVaPsfgywqhd5xQZvjg5h
Xfbsw2V4sDzQRcSvxMCvLWH82YwhBBZPHFKpQxpe5jIs0RFoiDJ22RPYBc3GRX1bd+dqwZOT5RiN
lpwZBcaDkUJhkk45Vop55/lOdcyi6bHNlhBwmZWBeZVMWCDecc9Rq4Vamgth9YAsR8MauhrPK73c
GKo3z7XNeh9la/HNhe88eL4CddTgb290eMipaXJyme/bsntzJ5oSiiX8CHqkYd5Eu9NkFfeeqCvi
ngn6MM4Lt/PA/S0K7Tv5LGyAK54zya2s6R4uTFluisbByFcXuJZyBkkFmLVkAEtNvdy26KBdQS4j
wN5jG1M29ZlAe4KAW1rYHcPzaUbT8myvP9o21omqerNYkWxUVddnWtEVV+HqbUsLGo3jwH4X1aeq
DuvzJI3ByvbkMkaJHStvIPpk0WhvvWr47InG3bdpexIFM/G0HNeKpGG5Lia1toXppygZAsrOEr6W
ElJZS45xjJS90YILfe9Yw3k6tfuuY4ZmB/4DU9ABS7/d7tqUObDzsY3Jxfofl7lX537RYWmW0UdH
FjNkOITcIL3uDMqWUydI3r4+ObOdH1WX7iLCLtupHwCNVXytMie9AlDkkPaqmGNxB8aUAxZL+YSr
Rlrapra7tUDNXS3ENKpk+BK5DiHQoS23vhnVvqCNbmVFd/dUpnOLKdxjTUyrNE25SdaG5Tpz2Zo1
fBziLxPczU2oC5BmebhcDn0mLur6wcQL35VxhR+uKcZ87g7ds5TYJMf1+sCqiKR92V5HxqoPhLqg
VRi5b8m42PFoHs2Eg7CK2cu3UQYYxbLk+0aG3PsI92VJvPOSFmnYwhVSt4qgMRyBpQjzs8pKnqTq
qz2s3JNOY3MIZoTTTJh6Py9+edOtuJzUCg/V7Ao6pyBz+VVw5RYFHAegULlssOWyKbPEnB/ctdqC
ChQaMNRr1Pv0AygCc8vUAUQiMDOIHF8/jUuTqAyxKdIxbtHzglv/OmQTiiQjzlmElJtG6UNOVzFA
5AlkL5u/biQ3AzLzoSxQAuvWfslkEB6015/nKr5WtZwuc3ljbOKveYMoUmL97x0In6GGaV5a+6ws
yZ9tm7nl/tvYeKkigVTmeXSuuoQ3k6WAo1H2X/U4T5fZFEW7fiwe+6Yur/SMaWNg99gYHxAVRRDD
gocir9/cuGj2c7V2nFsh9AnnNC8EP/NMXHp+kJ7jxzv12j2vovBjXTN5KCXzqbhQL3ZnGQJq5MZL
6emjHbRYfbPxQ9xVoABa6ssTQJ+57Zy5wVKvMvu0FfZeygHXq0zf/Jl1DpvwM0ex6lAlJj4V4Khs
g+ZxClBUfEsh+zfCPTG/d0FofZEVBKGI0F+U0y3OIFkEjYccGOc3vWfRB5P12y5y1LH2nEMTz8uh
ShYXyMSIN2OUMQGIJTE3eIrYc4fpsx3TCVlBkJ/Ve7e9kz6erGasXdJlmp7T2nywlxE2/khgr0jE
to2x10a4ICOdubtu1pCvQufVp3Iua/Iv8TLzd4f4S2IRoxglL7QbSkNtuGXBfgT3l1kVNxCMWiEA
73ZC8JH+KXVsaoxwmYgs2qs1cyMT3Gr03U4rXQuopVEdGfG53iUhg9MurI61GeX5JKzoMM8dnUSB
/1qi8GzjCvflUtebfompFUZWg//KCLyLZqLrBMpxTm7zcuoOrVeSDy2cD9EKyFjgGG/CiEDt5NfE
eKvD4CKAdgzlZCCPedxcqApj0ehsrCh1cFnLV0pYieHPWFbzSr+0FTkb1yz3fSQidgXu9eJ6TPoc
Em/0nopKFVdDk05nA/XWZ5DV0oE4mqXjT7GxYJoAwz1jfUdDHvAH7SXzJnO9pzoNMY25kQtRf4Ld
u6gMfNL0tvpYI3J3RS3yXVv7Hvu3mFRwAiK5Z8UuKfrwwC77emC04DAMb8vHTDVwTtJBbieBebAX
oBtw3pAJAW9dKpioxWRzGtRWKm+8yZz+Yy00+6gUC4XR86MlMfu7PsmicgiLj41h+Jy08LuWJd1W
TG/cwCaQbal4O3cKkGG9c0Rn3ztxdKE8tLo+0p+rJm3hzlXt+eRZ2KRcj6oiZs4iM3RyFhfEFNLz
KmHV0oNiDtkIXASO55xpbc+Xrh9fKH9ZSZ9BDjYgZ4taMthMAgpHnAD4lZn0lW0kmZXW749V0R78
UcVkRkcmgaG/IaaSOYNFcvJV+jXGF3HLNg2GQdp/DJfI7LnKUSc5WrfRWLhvfvtgzLlv3JZRnBNS
MlwOV2KYiMukxa2dMDseImqpAXILJ8KYWIpt5QCMnRkdbtTE8Uil127CmfCYv+BBtAY+4Xbf6UuC
Cl2L+p3561I5bPEuK4v63BpxMNFIdbl90rFFWVvW6t3szmRoG0UV6IrAz13SSanQXx1jQWoIk5Nv
pdnWLPSN+WBrwhFlUU0MsBbZgGhxCST7kgV7imW/lnBFyhH6NnOp3DPXum7vWHfq3RDO58NSrzfW
Zd45Fl4qzeAoS1kDizozVwIN05o8Lr8typ3LHXko5YtwcWy3S/zSZVGP967h87D24cSsvYBdORkk
12BqL+dqDE4aFxg7mGq3epOCJbVgJGmC5wxE5gjUVjmxttEz55YkW8fM18tgwktFQCioCm9XK0Db
MStIpnlTsROKMBg75y3caDZwuqYsOKBuzKf1JrEyLHuLf63d/CJfBLU/1Qw5OJ5XRhHmYlaA78PM
CW67HNZZSfZE+mAjkuEyK9Y4MfFHHRf4upzqKrzo2QduXA/vkq4w3OQxRYZBT76yCs7jmfyx3e9D
FVJRKZaHdM7KY5fPuyxd/Wm72HWCDQs/9u/sr0o+LL6alptmoQR2ydJ4N6oo2zpE98KJQlTZTqTu
5uMD7EIfWzKbu+WCOq6j36fm0hSvUjEOHRkHthNrS12mpB0raton+IebUYmU3UlYnvsU+rT14G5S
L8BrpVoMPJmMNgXxYb8tairUsNY0pr22tfcYB6ihvSz1vh2A6yRr7iXukvS9LcfPhVvjA2VixUQT
nk9q2ccuU5+GGRtRzPYQIA3DmoTPyqbStMY2ZtoTYJUbHz2MMr7o6E4iPU9bZkNMGuCnskqHBziw
mHDu5Ejqyy4WmHjgkfxYXpSVB2nL9ViNzcnR45PgOGOwTRLcDDOja28yKLPztLFqggx1grKVI0ef
+VqbDSDhizqfxEVAkqwSjHoUOtCZTe1YbKjLNlgAzIMYTXIdpuJqqpyKKfoIWnKmyF3l6XEa7Bms
KW6X1oqf/QCGac0F3EB2v5hzUJtnCdVRsvKZC0ZNtdHcD5uZMNgg7Mewxd0WmI+ztvC0YUYeB3yk
aik/ypD11GSYuce2vEmTsD2si7m5c9NjUCICiICBlSD7pUq2tUhJ7WYO8IKWGPMKxIMqp+HWnlee
QWLnGDLGY5GNGM8HzT5qJftFXZ29/+fl46v0tSnb8mv3s/j7vfb7X4vM/6/Ix8Gv5GO6081b+oN4
zM//IR5DBvzd9ZR0feGy8/Id7z/EY9uWvyPcBiL0A2Ur5SAr/ykee78L6UmheEDaTihtFN0/xWN+
R7giVEqwJv72B/8p8dj/UTqmK3i9HLuuyxUidEOJTP69dLxUlkikPeqDCZ6zAKaYPb/ogNWzR+N2
l65hYEG0VMwECygUnyK9Fb0S50URPWjG2ptlqU6zyp6+O35/itzfi9p/92WpUDm+6znrQfjxZWGe
y3UUpfpgtQbXhuFmD5BCVexOsmrz6+daz8D38vm3Y+AKmB/SCaTLkf/xyeqWXV2ie33oRHSfSAM+
laRUSYtokAdEsfxbdpybsZouohGoSRVFNDXNxVHnLVFrQejSjtfm568DJg/PIRVrW8gIrQ/EOwSs
CES0CrGJgJb77LhZ9Me38Y9Rxd85Vuv44efXH3Cs+Fj4UgjH/0n+D5RVzkoIDFq2evXZmhPZnl+K
gShEQX5gH1MWHnouyk7AtjSdqvO+NttfH8S/c8J+eA3qx2No+ewc53ouDmMNREblMCAmZtyAuc5s
tpK/fjK+TL96w4H48cl6e06KvLEp7k7Gl6mqT6a1nhMA30vwpUj9T79+Nk/8NF/hA+KEjH58X7kB
3xfx05urrG6KEw/4RawETn46aGw0IRqzkXAZYOwnzxsgxVQwM2aQ4Vunag9AurONV6I9D7GpTnrM
6Sthlk6P4A2VlAmlOtBVWo8FphIKi2M+blSZg35ulhA3EtQuN9XIs6D/DE82GHJjaT3dskJvP6VI
gKR84rt4YmDsroglti3QxiIpb+Uw4hG+qCe3PoyBuxItsnMTO6+mn+rTMIn8c0rG0Tj8RZsJvxcD
rMYEOzX1dDJ597huyTC0yFbJfRF3x75tsHYxipWlSA/l4AHlM22KRRm8QWkn5Vm2ZhuSmTJT26lu
xgV/WK+NuytHYFXFyBAlbfFtL96B8i+gJVUQQ0sbWPaHx6qfqZ+Kq+fEIqAe5O2TiMr94EEo8G39
RYbw8euoeloSjH79Ymu0A4Lt8XhncTIWjACzVxwlMI18rIadhKVcWlWLHXoBPqVxao/aPRVkyo95
akG2yh+LhAXdBD6XEhwiYK4N1J8uiKpKridu1mfGyoBWO+aDrBy+MT6RKgsZV+aGmXvxKMxyCPHf
dFj+MeyRKMfyGdoIRHxMKEr2mksqGLNd5TFV7j1v2U3BftBUlE1B5DA9kdTPVvhgJkoz7ORqCknd
gR3vz10lG/CEhAhcfH6iizad31efsZqQ6Ej9CeYCLj5tUYSwrLTqhQV8396xm6EjBJPk4vXTGc5F
06sIElf+2EwDqayzLggjJNX0a1Oyyw/9L0lDj2W7F4WgD+6+rrtxN4vxKdE5oFvc9ldeMeymiOX0
5GPI0d3d0kXsjXsS6mhp4j1U+Peuk2MDbzI2qzI4D6JxW62Bt56IgfHwO+gaRSQA9BT66X1SYf/t
zPjELNY/L+fuISuJ5cWJ+sJ7wqzqwbI2dYW+7kz4UnL34/g18JAvNUPJc52xTWaKtmFKd+sXRMi0
7D/mbXUbNlYMn3b54mdI+LYz4nOSzR5AZtNd9C2727JkQCQMMxKDmd0pcNcw5j1GfAnWe14do/OV
44vm0uGS9ZwW79NQma1pKRhqP+kCp9Ks9ZMvkwcucpiS4m1sVTAD3NYmPpEppvR4RApYS8i0z3Vc
3Gc2yOJKQNqvPsbJomme2DIVYRWAXZPoVUNSJ6+glaB1lhu50JRiRu/aTUJMvNAy10Hgi+57fSxU
WV319fgR7LSQN/DKxjQpPtRYm9JqsGE6185WdM6zAWYhtUNbzIBXg2Ae3zoS8yLMn3wjPy0NdM0q
Ufc1RwGJJ7yogYal8WhvXGnhygBSUPn1eZA0dEU2d26OZNe3gE+bAq7lWsSnMvdY2BkOXZS5rg3u
p6LZtBaw/RK8w8GGR2XlWJrnJBQPs/wi2gfQYN4jth9rNww5PeetTX0TWrw7yY1K6EeMU/Mxtul9
i8k6lsprTmlenQljB7s+GBpihE62jwcYiIvEdamaoUMuwbjE6gkQln3OzkM/ed1y5dN4VqnefhwL
IC0pvvklhfUbWgz/PM4rdSEObUFA3s4N1XI7qw5Owo/wwCunPhNjXH/qtgM7DNP16amMbPLk44zJ
LM+CU2zF+7bABw98VRy6VGuIQ1W0VT7lrXRGQGIQ1U1Slt0hj8fXhZaRUwTMdbfe7117+KrcmLRe
vPqUMLDlQ3zTGuYsyk7VPgyxhXMALuKUL1yV2T6DKqDofinq90mz4mXy+StLDapFYldS0rp2mFiu
xJrr2pumwNWrK+60DtYzMdZwSV1ra6WWZhjAlNqrc5h7XNPYDdW3gWaXlBhFNW6dfYXt24QR0W/X
6Es3pN0jm/GklJA3XZjrPslTJ6vvREaMqMiXZz9qP4QTc/J5Ho6uR9BhvQAuMU0vdhdsC5C3iZY3
S+d/irnkHUJTUS0U+ujZKjihrfqM9mG6EDZxI2oeEB+mEIsTchgyQj1tMr+jHJmZilU5n40Vh+Tu
kUP8AdAcwwxuPyXb0OGk0FIu+pmeyly11C2gGqTGo8NkvvOHmK4JKE7l8mAm9mx5lrXb2rh3dRtd
o9GsTifnpQsD9NAMe1cxdB9ENr03dndQVflgKgBSxQg3TA6boI/8y2wERe4EB7uwrxVC/cZtNQxW
Gd2Gbr9zqrS4EcjUtcMEOIxW63mBGtvO+NQKX703C3N3N7AGiN3BSpOzQUpIOKBlPT3QFv7glUhm
na5gw7Q7w1kvK3bpAYjUtK34G6xzhuUoZcdQqA7hoiwPlAJle8MqqKu4YcQyERvLkEqBWdqGVNF2
dXBfxV8XJ4EUOqlnXRmu9ZRGsPs8iCa/BJCzk9n49uvlkmuv6+Xv7Cgsl2SIE8X2MMD4XNHWx7+z
ozBsYjTUl1DGufKddQIrAICpuzSzIcEb59brShxcAc6wEC9gJ8OHcJ0UpZFzCnznGoMArefFkFz1
WcRJpEF8TLhSspHHh1iHIOrtx9ZPnJtaBh8iPulOhProhHML6FVdBszLcfXH3G1bxoCxu05NbQxg
latKSrCGXRSCCw0S2sYY4TRGxFQgxDs+KFvbY6wbUfJo5nhfkue2+TKhYRx0FIx71yWdEKTtfdCy
ZKG87ktQPkTZ7DCrL6AsuSIlsjIc50BkF4HNpGYEyhYr7yxkoLfBv0BxjQIY1SEwj+nLbEGQRFGB
Z0/+yzX2B1y9+8j3tjprYAWFb0VLBxpXTW66cOWd4sEbenKqg2YQwRB0zO9cx1yraRgOjlDPVNBf
5YuWR1QdloAJBO+ce5hsxxurIqeG9IoR6tDVUHiKGAdDOoavdU423QoqAGKadFxz1a13YspvrxNN
+lKk2R5KGo5JMR3WdZg3VudebM57q5528zRywwmt7Vgi92RrS59Ma+Zi8qs/NneQzlGuEGvjEoCi
zfgmFm21Z716U2YClHINhK+YruKCBVmPOZeCrSs3QrcL5wnLdUmGtJYQF32HSuvM2tYBYOlHSw9P
69PklbwcqBHTAoAtxfJa41nEzaNc9crtYgFXnz21df40djUhT7ZAKywMYp2OWQMUEcsmm3ewGaiC
7uOHiDYFr0tPdRU/uIs4Diucvel4VQJ/jJd/WRKqHinBC+3u3Gr8e5PWpzYO4Ugk2GziIbgt6JNr
Hf0pIcyJC8DxCPSWglVHI73bLiDdPPd62+j5ZZxZHOY+qRwbR/BYcwBca2RuZLgaOnP2tAw2+c/i
0ivCTyJqXwJVZTvbiBcnMKc45hsRDfQF8fXe1xlGD89iPiDwfvb1cE16vGIrgCdia/LylV1pcPAT
Gmu5/724ffYlTiJDhbLP2Y5wgi2MtMmyzDZMhs4jR1so+Zbh6eGtcRfxZoIzE6Ajab/mnLzYtpsT
4c+P1tKTJx2A/06JOtDwcGfWaoIs0N2u0zfS95vNEJPMTtr21huwbhgsOOe1PxyQkItPVnzPAsAJ
0uTIPpw5uh63jgOUyseLXPoJY43YAfI9pjcsTenqQ50kypid4ta/mTWifeUQsHHa6HM5QrN1lX8V
qew0tbyrtIppfPLUg7CCO2R05msJ86Sch5rAh9gUth/wStyxcu+PxYTTtQnGy5AoH6WQ1lMhUIY9
582sbbitCelH4stUZeYxBxWRdznfSJy3DE4PQlT2FXT80h8pdE+Z4cYz6cVJE/2DJPAS6Iiqs8qF
PXg5MabdtGxLsG+BOsnSFbQzbgxIKCUv2D4z2B4qNjPmwpIV+4burpKg+8XUEcAa8tcWR6lXK2/7
7cL9/02h/9AUKhEOsM3+A1Po5b//d139r//5mvz7/3j+Xttbf+tPbU8Ev/tOENg+ygtes/80htrC
+d11lVK+iwdUcXn6m7aH6udjFlVKYgxljO6jbvyp7dnid0Q/ESjPs33EvyD4Z7S9byLZd/fhcLWd
hiiFgA/Q1F3/p/swel22UKfV7XVN52yKV42ByMcpmLJj34Ak6MeA6180CNwYzMbivmMKUIHEGkS5
b2ov3Fs2AaooHKGX4vug+SKOd9WkGSdO7J87ekjQwvhDC7J6ERYYPdhvnZVmeSinvPvUe4t3ifS5
neWkLsc8Zk8VUm5WmqHDS+EDVin9gxtUAENsLlysxQrQIWiMKunu+6bcm8izd9+dxJs/3v/30qK3
qkM/HZZgVWNV6HgcHW9Vl75bnvSD6nVaJzhShHdqGPztU+T8jZAE0t2VllgwlmNfJhv8UKF3+e1Y
lWImqGWvQb+0fmDKcRGL6pp7vEVPCVZ/3dHuOw7v27ZoLqp0wrnKtH+ahX3qBrfb4BLma20zOJ9y
+zbpIn0Vh8g6mW7Tc6eunbOyYySkOY9cMBLDDGdMz91hfpmbcNoxg3wYlFUclRiOzEpXPe8Qy5Sx
ojNRiRa/LVZ6nuVLedBuQupsyY/dFPxxhfiHSqPzk/C2fqICz0GwU8JRLpPWnw5dU9YiiylVlIpq
UKc32BhgiBT4wCSn8cyNGRFhqSwPM3YxaOQaoCg1qZbz7BapYPA/XNkBrp4mHj6piEg6ShOrNJLZ
fIjf+z7vmeEyARmLFR3/CbdWCcSc4Yi96SbsfL/+LKzC3Y8fBU+GfDMkNjiJPr+qmt99FArRZ86E
E2nP3SA9h2K5B38JaNwp0/NG2581lEVLewVQk8E+/fq5Vw3/5yf3PEQZl2Pl2Xi3f3zyzun7LrCq
bt+OKn0vJu1cEHj5aNYT/+2DMy8PQ4afkWQ+0640kzdxB18cdYxKesOGkBNwyJ1ph0toLXSZSTqj
j+3/i9e5au0/HSTPdwPfQyG3MWH89DqjjCmfWXidHKjVjWhRmkg8O6kpZoiW6DLpQvIX4cx5ZmK0
s7X+MEu2qr9+Ga7t/p8vhDEK+jazdRQDL8BR//3Z8qtCGrUU436iclKYFb+Lg7RhVdczpMAdZ24i
n0zdRCe5b9PvkSzNWzN4bGltQoxe9yHOydRkSL1X/mL7RK6grjn4tfyseTAUVshi5wLhTUqqJ+y6
IvLdjDu9+gms4cEa3esu948DdgNYmkzVelDXvuNcFN/iGo1MjpP5JJaI8iv4a4eWSgNddiGID5eI
0mQTylftvT/gL8H4ndDnkn2qUzgGWdaNF1FDJUOy/l9lIpykYU11Yg97YVstzNADluis+vNNG3dn
rdDloa5qsMSBb+PWIoHp6ty9d7x5V8YDS/GROfTsJMW2XjDbt+s+oSyYwacxeKookdivPUEJ95zk
u2hd+un2MsAHfKvmMaYggs5Cbn3YvsDAqD68GpbuKxOUD9JPbjBIoHALeTv78Y3bQ7d2ejLnmage
dePrjcH/XIjY23n0vZFfxhlK5DOGW1PyWT3ToUWKzbbgdJcWRq7EA5KQ2+k+yXzCQ315ycK+3i2S
abDDVHOaILvp1r0Kk+qwzCIlek/4zqksoFQtsmSWAEKlA9oBFRV+0I3zVTKffl+qGN9O98SNjfai
oMN/0dN4WrDxUJ77kpXniZ7q7QB8PZq9iW+WdZvy7thWzpG6xXP1IXBn4P6iHPFKwOLXA5dymc9X
Hc9vFbZ7HVMeMxkHS5kBExK193NmACqOzZuo++c2ULhSip6yby6UTlWB/W4svFAR7gtjx6dSlOmm
9uU9gCN2l+qUxYTpA1XjLnaak7VU1bbT1gdJ4gnBnmXlQj7NtT85dvtpqTwy6rADu5fIAXimFJkz
u0o2ceJcOtFwatSh0cm19mb0dBz0usO64fft2q2D6dQvLueE6opsMs+hCxkgEv6TRfJyNhSFd/PR
Xtwbu5+vEqt5xCPenYkVS4H+Sw/0/+bovJYkxbUo+kVE4M1relvevxDVVd14AQIJwdfPynm8Mz23
K7NAOmbvteERlNnWEvmFMTfuxqSOjvXwRWIdzLXC4hZLaAoq/4kJdgnAEkhx2CFGQTeW7wRcxlYv
KcaxpT1HUAD80vqyp47YDdclcCMf8gdE3P4+9QKWAl6NCjmRzinNp68JwSY4lZuIhtWkCoV9yAqH
tIVh/poLT++sjFGMn9+4TmXw0Kv5HDm/mnsUP4W18EJE1ylH3dq3zBbcHl2jcmoS431HHqqansH3
IHvGQ3CfyalmnBltUGvGe0SrdwEK1Ys9Qs7tbbVaXIfUb3d+M4GCkG2117Th50rQiaxcJi/wvyMQ
IqgVOXowsejRrPiRxBTqO/g4Z9vUuIPjeoOE9j7NLOLZEmmBCWPaJMY/VjL1u6Fk7TlndKH5cVbg
IGZCrLKWJVGRSuIsQUMFb/lcFTtfdz9l3v4dysw8OxxVdU53LtGfAIbDlDA2+I+riUzYQH9Zx3Bo
DxV2l6OY+2DjEvOzYxf8aRwb9VZWvlVJ/Y/NwrzWPksuFZOHMy/OacKLwA9FHxYjfiUFVb5XtvzI
S0ZcWJo3dgPgIEYaRQrs2svtBpgnHt0xKTqYiAtUJ0mLt0y/Y5/DKm3txxDh86rUDtJ8X73rjggY
a6nAjg3uNV2adRUTpBCV8iIlz834UbMQwylrQcouciCdPkZI5egesCpIH0+juy3b6qukjBV0+49u
fZfMjj57QmyNQOq6PNq2rLdNn0J8dzU8toWdkqxywL5Oehijsl3PghgJb9C/bWrfJgzsvNvoyzRH
9I4fwzxZnGp2CzKTGT7z4EOXPRaeeEK18Ro5xd1Q/M3qEFGdJcFDeME2wyXhalK6XFvC5mbGB9x+
eZjIsuCfSWSGpgjaXdywuHhpa+DO7pKP23FB218H0NmaH0pP9jwtEJpbCIIaiVNGmzYKGDeuFePT
BvUpLRLYTTZCb5bRtSYBCik+qKxg7o7clXJP4vV5qJJlk7o+b2mi7sqoJcCqRJwY1rcXeQo2ebnT
YUyse4W6i9H0u0l6Ts+s/yASSEtzYs8ZsZWxNBZTq8sP1SKrU1pP65EllWtnrzcHV6DqNxsXaNSl
z02SfvfyLlNTeUiX8KuKkmMCtOuBu2E7aKB7DrKhzSibYB1ZKLrvURryYnbzb9yh069JVa7nAsMe
/HN8Z8DfAxZgVR4rhiLJX7sc/a2Dgsv1cccguKmOTrdslMee3sT94aHplfeYEEUt9CmYHC48W226
yn+zXG4eUqzBiCJo72807NgaX4JwvOYpMzJ7Sj96ONSx8K6mHe1zNOKWIOCoFsG+5gTYWcI9On3w
MlrNDevoM2adxNHS0bPvzRMLhPahmn/Gzoo+loAJu0Pyp1sMyyaHOzcsxa9XsruN3AVicppf2fPJ
XRzlTwyH5Z0LyB8p0i4YhNx0AlO3KnO1wzEDmycgryAM2OE5EHo6vELBIPe+sOcNMoH96EzyJAkL
98hXqclVMvnyqod5kyBUiLqFOzMIJTPtrLmisGULTHVH0ME0HlsngSETNntpWvdc9qRMNVl4O0T3
k74lDZZ1DClfXQ2mvsukmXMHKuRX6zO+cBsVAH1f/IuaxVfRLcUlR098qRF6dtXU7Bnbp1BOCadt
8NRzrv8kefCl2jiFksMTK7I4PCcjVdNkup86cqFKFPnKrk6t6/yz8gXMp4X2W/pg/WzTXmWsXuNJ
+8S/9PU2QLuJ8wVOpK0ImOja8sCQk+dx8TAplUxTjf+vxMZzqcLwyyvro3Jv0YcF1oa4GYZtUovH
qI7bayfyDW8gHXI3/Zt75yF2bwtURjUy+oI3j37ROqusm/dSMcCrvFsksnNLk6kCHHXz8JYk0dcA
wIOCy7oUpbU8tLGu92qirDDwCLvyOUyq7ySDJxjSJqOpzV8lqlTE1fZvx9szBe4tgecJ0ggoqE58
sRAi8p4QtgR2TWfOUW0/+WbASpLibw6C7DOBO4a7ZYOg5aWp4TSrGTqB5JVMImwljBhDrGWNYOF0
XPKZCMSoJahXuW8ZLcA6dvJHltO8SvNHSaEyj/wyun+x9t4lESegiKKLLReQ/R6UktB56O3+Po/d
L5Rnn33cvrTFb5Wov46ffo6JN3FlwQNesHef2In+Lgt2it6jb0QHLgbh74z8wMtRrV24vuvKFfZW
6vSf1cgfW42fVe6hxLvdETPBck7JiH4Eel0HATJNslgchabeN9OdheRqO/XsmWVMsdrn90mT/02X
e8uZsKCqP40FHdNSiGQdxs83zaCzYlFN39+gaxflW5+ccy1exxLjog/sPWjrH3r+OWZ4Wy8WjUbF
wA+0FzJrhQX91vkkybnF7+aAAEgzg4AhYHQPlsAKB3EMdAjkQPTDOViqezAC7Yax6cYFj1928mnE
CUbyoHruC/zflvu7aEL4gglhs3ol5vPDLD57zBRYgXDAwQzG2QWUGHD7E8gBGVqSeNnZHdPsxo9Z
kFnOWbVE8XBb3xVZ8uAkULmCpiWrtQ4e8hSjiokuKHX+pLa3LYz9XPvTH2RqJ70QepwQJ9M3Kc1G
GJwcWmCQgxWM4JzRbzHXlDjGK0mzsKN1DfQtU+Xn2JidUskl8uKrU3oPYZJyPLRco7wD/6hJEe6r
/lqF/gMqoZEkQ/aforqopCRssp7uM8vhHIijz2Cm7Sk7lt8u+tR166KXHUGgID7jr9Luq8ImtR1s
FKNuNkII1vq5W0KYRQY3WOhTXOaDeBkAT2wXmtUn5U/XZMBjYbAlrPWY007gP+lHd1gXBKofkqk6
hAOndV3t4ooVUTtHklkOqfY+C51CNOwtHaEArP/UGbQf8TunBehXnQDVL/92lU2bNMFz4t1Z+bEW
q15b9kbm8TFg09/Xg7nOSc2SyUAGDkPcCclxKKHyhTMa+ClzIXOg3Jrt+DTy73bljJNQE3y+BMv2
ttHLO7g8WUysYJCGO3+qkNJ6hFDdMoj6Ztg1fvQP3+g51Vi7fFPjkxIWEhLAmZL2wMvU85z171WX
35Wcryu0hvdjJD7c+QUtOHuWejy5msLIbsvfYtlWYfnbp/oWEp8TFtoVLqSwW8Zx0G8thVnSqXGo
BP6+TXV9qT1QbV3RbfivT77vAypxS1KD7rLERVW9VBgZfIDk7bL8wZTxy9x0P4NQyhSbvcWZzhyN
Wyde+P+uwmAdRgPciSC+KuF0YBQqsgXwkVQOWoY6Bs4s2BvM0zTvIrd8iAkOGGMnJo/a7jaTfkKt
vzw0JxTS3CkETWZR1pEejd5tRpSncUz3HivcZcSrMgaUy/oWmuA8LMhn3RaWNwKpu5t++KRvEn0/
xJNeOEBI6h5XRMPs3usbQhSJaOFXeAy9bJ9V08UK+teAhXaVPHvscWGIXSM3hCKcseQomBNUOcNT
jV5e2tHJwStIwPgDrfZTGuHALQJoNfAHgJ8jJk/dTG30bfZQsA1/EsI1Tz6+9lazYNSC3Em3Nqs+
DoZj0saM/mpTbaO2JByAc0XaUu6KJuzOeJDI/UzkQNKpJcB+DB2IIxYPEgOGHxfnwbNOUzdh5bTD
cFPENjKQIH+opttQYWHjji10g3eFrL+5cwHjIn+MWAhaefSdTXa7Kw19Fhhus5dhSsz9gn/Suy1y
lM/9pjwWMShZeCEMCz/l/ciac7Nyxm4XO/LaYHg+5ICtp7Rp9ix49bpJq6dGk10op5hjnM2txGXO
YIHO13XvO4jVdfvRJnn6iAGEzPKinE5LY559md4xuIWv54Gtr5iE4ipCE+Tq6Mlz7Isd36ZsY70v
5uDKztqsVZFBEGWlqyaaf04UwHsMObaL1DsGNcBeJkrhbnbeQ8P5Z7iAFKNBAoHZ6aXMuEeQQczK
MSUU8RrywNFq+JUFhZvx60+3U8owGSXByvLlr7BZTDWj3EnPujROv5+N+YlECDh7IF4rLuPNSziD
TZM1eHcjW7WLXWRecvnny/AiC6QG2mv4drlSwFBiAPI7CUeKir0W1pdr949MpIsVCCXugaE0oOnx
OfNuvbjZYWpZjGM3ZTK7nFhxsod13Ge3AV9VIHrtlGS13GKkz/ruFQwSOSk9Iv60A21tlcCIsvRL
MgzHkBuf3CLCsVd88kZCXE5DtfGmm7M4kgTXW/qA+eVVNtOE9lwTj2DNLyz6z3QynKYjk7KBwrtP
UUQMnU0MUGTJbYi2AlwmXzGHPWUsg+KVgcOGPmakmas8Qk2Ct0T7JO0kgIFHAspZvrPOyK3pecnK
TRPAcNPA4xdNeUW7xnXiEclX1SeT4yW3YeE5KOVZNUewWicSuwS2v/h298aDvU8R+6xDUHuV/NuA
AmHFDLU850eYHYb1xUM5ML3JpigiJ6f79n58m6cDnf1xScTJFPPAx8Xc6Vs92ZAloMdchp+5t8gT
trov7XYkHLeGxobZDMobVLK4zElL7sejMiSsDFW8dXkYLuVUqkOeQXkYcr21OjxCfpdedJ82JC5T
d4q2OEUFRqy8++yTqlq3NnqS9qQ6G3i1YCoAiWMd2XeJqtnJIDemt1y+1YjfuW9GKl8zHDkbSDLx
o5fGEEiV6W8SD1lmevkAf4h0BeHia1au+IdmiPAl7T02dEIbhmXE7jTJTz8aVAk5VLc0htlrung3
++G2NE/akR+Zb0Pon+a3fCHqzzw1M05+bbnBJusLeHVTu8OC8eqMcCIcvHON7RKiOfg3Gce/oD23
6fyQzeY6eRlaSnRn+LNuFpQFPzhVHmyChJSq+XmsQ7bwVnDysKBuWgQfa+5fe1b91u6IH5mIy+bt
JVC1jy5ja/+J5URDUJOQm/H5woCbKqHIIEncazHPwFulEezH2L+rZvfoV8ttpgp/Mh9IF8GbVUxO
Tqxt84O0OtmFVkoSrBhJ6qWWWC1yJ5pbCVvfSJPDwfTR1VpGcq9GlrzMV0Wbcv0d0BxQYJNhVAqA
Z7We5S5oNSTwYJuQLbGfe9i0AUmDLs9gZ7kvfZA+u71/b5bq7zhDvNIW/9qBX6qQDhT9DIzNVdQw
xS3V4sX3b+bdBkotOODYHf4MbbAL3eQjyoP0YLu7ZqA/HsuawfAE/YwhcLBaYG57s0yBIcWvflnh
5TMIPd3cJX2eX7NILDJR5vLPFDF8HUJ0wa5BzBxNMznQpBVoXzI+ax7rpX40TIKgxrPo7sh4teG3
j+gO4tzCEMrfKjh+U5VCVjaJYc5TwtGP8pfAC6hD5vIO8al1yKWDi7pdmEqJgxV75FGFGZGFjPSw
thE/gFSaaNxo5j2xIICN9ifPTsCaM804YZjKHWKvqg8d6aZuZVDZJgD5g5rLWZTZ3hHexhvn4+AN
7abPuGbQLdIlMbBrQwyxbVQi5Yimaxv4yx3GdKRcPd1lUysir3hY13lGqstkNduov1nxBiihQ03e
VjjozTLV3xnamXUwphemAMhHWv+pCYNXl65tS6HBXB8SKUFo0QYTo9Xe6tEQpCBWNCqRIaKEsTOW
DyFdQpHuO8tibkqLBzliOBQBUlgOxyeBJYmB+V/s8HexASVqoN1qupTRevSWFlLYop9HkYVr5Xl8
3331M2enqSnOAdHBDoUYgpoxL+/CYPzLZKElinpWdJRD96TcM6KDghk8VdeCq2Wr4pKOh6I24Uda
RZClL4yvahIRgejwzTTjqVIAuQhx/YVUgVtv4O8MIgd8Kg79IEIX5XivESl+SaR3TYUAtzMH2A9G
JrR2S8LkwqbHqduU+Oc0JpSMPDcqGob69d+QkKDkf9Qo/ZjMBwhbq1D6T/HQgQrKUdi0tnE3wSkp
x0fdStJGBsoaJ6w2WgFhBnMC1MFuuXQ7+kP7sXVnfTRLiKE/LpdNrEuQCzDtBmRG+1DaTCSjRyed
nyxZ5PDF25JsK0VYC0/kDIJTFjcjMsvFjUJqytIETLDeeSo+t6rYZzyBbmLZZ6Laot7MV2XH/Obs
1zbo2w2Ogo60AfBfGYyKEisD+uDnDI9rbwlKFYvMAHA8OADZXizsCbecpTc49vYWT5yhel65ike3
KvXBDuWjV9DWuG43H13xxNiW3ULVk6fL06TjiGNK8uSniQxXy4ixTpfqRUqgcjJG0MSUHZUhP29v
6mIXzuXjvOBXlVX46BTRX4zP922cUY9O4WcpzdYbJ33wPCLGRc1gP5Wrca6Djc1qy+nDJ9In39OQ
4ZQhwThBWWXkTFs3quMcdu4hNj20NOLOQR4gMrOGu8HWaIL7Aceg025iWbdbF80gIZ4bJQdwhhN9
G2/GuLMWAGtspvEbWMw0iZjdtJFuzrB4qK2GDdnG5CrXGTsyUwDW6eE0E1eblL9BhWJeTx55IIkG
mmPVNlu7Rq1Sm8+gJ8z8rDnZAs3pLktFfjywX/jSSTk/B+UINRodTlmbrewEnA7pnsOKukTK+c2z
k3secoRCkrM5RJ+zVjUb0uYWFzII9I28OKjAy1ten3vleoC6kBw6h7LS5xRMEYevasnpH6b2cYmj
nXYg5SsTUVr5PMFNE2+FGx4xSz3YefyXKmRGHVclm3QUM7vBwdlYsQt2vaL4dUIS5AxfeGcVHKyx
hk1DGg/DqRePVmZT0Cl4fT0RQg9lX3u7arLvlfMm4HmtC9bha1E6myUtFVJBHNm9z8CFByEKxcdo
fmuHiLbWyt9FpR461RDlKe13VP2AI9PsbWl7QqCFAd/jTfu6kT1JQs6zm8jHUnykvnkRTQv7hEAG
FWv7ZDP9jvyJ7ASVvbSIgwPV/6UURtgcIfUjAbfwWICRHo6nqpyY8quZIcfknRp+N8jUG/B6c/4R
TcupSizrYE9MAsagKuHy9ePBXtDmUe8fseg2Kyu56dB64rzoX9aiiF+ld/RSpdGXomnG8KCrNuIz
13vjTM9IHTYiGR4HppYFajFKvAA5AlMCkoEeQ8m6wWXnh+qZyWQTgJFZzK7Iq5fcRC7FN3OzKIDq
6LhMXiFWKcd68Du6YmnrPSDKwEiyYtBjXrIeHazdM39NQWumLePOpiR4g0ZCOnsPG8gbs6TzwAeH
fY9Lf/QPjU1KW2KB6nBL99t25uvcwubxhnetB6rXaFojpmUx0BFKM1PkEcvZtPz8/NyVucU+UC2+
3yo6N+XGm5S8ggno+EB5gWu1Fq9ThaJTNC9BTnRFX/TPU8aCiD0YNu5QbxuVvNTDdMtGH89LIba8
c7woWFTXYoRQ7+GPsLlBHEdVUB4UhWiRfolGBLy9zGwESmmpZ9Li88+kbgZM3dVHXYFAb6KcqG4F
Zz3Jgn1x+zG6wF0oiWqESFYOsH/5aUfmWgaXrRdzaHXOW4O5HCw9Euj5Y1Iget1J/tpWdnHFYO8W
ihCM5npHbW2dtUuoE6uRTUi24K2zLibKYtc2O1yH+c4DLg2weCGvJ1tAoKTPXez8Y9jZnch8chzm
zaIDZe0B2c1COAphhjJy0HAutHfNm4/Cqk/ZjGmwxjWDh54Jofb+gMQCb4maMWTbs+5iknvrRLJC
zYh2LJMjN7W3Kd3kMxziPwGZecMwvvsMSOwRmWEf6H1bprhZHPNG6Ol67mw6UyRmq4p2/hbLQuYM
i0T57jecYrW+tqPPHtMdYb/CYWSWvuiDGRi7WYpnVoGEWi9smfehC6A+bNV2dlL7fkbBnIVTe61E
RaU+37cBlzz1rRWhhHEEGRALcH2XdB8dzjzoPjOwoH3ycUceQGn5uzCuPgqF7UJmI/Df8Wmcpgq9
cDGtcf8/95GFZXmYcG90mBAIr8wN2W5zY4JtP98859pAS2qIULc/kkrjerIqzVyLxE8pvc/KLaHF
KOKUfG+gvyxRQkD9jiL4S2FPeecxMAH/cyJwio/pzkhbScVj/cz2H2ONVYFbmPQ2RRM/RZzsHSR1
LDCImJgxY3GNN9EwVAxpsQylcIr8CmpplvqMKKLixMwWhrmjvb0/GpwaOZmHJrP/5gxNkFBPMKWK
GT1Z2n+a9E7O5Wc3xefBHp6imOmx2yM8mbBoa+KNKAPFRgU3ojqGoIDui3lZP229YhlWZcL/XIjN
iYz6Xmz+YEvtAJC+3DiJY2+zW7ha3xJIwnzUCXW9zYH3dRZUV6yMpyXUbMebAmTq6K2DiADfnvg1
DyfhflHxO5Rihii+O9SPGZNeWjZyp4Jt4ctHUeXvYf5Tj4jF84I1qNW8lBDdczjIWbdDPb0J/dvR
6t7ygW2LKxQYJass+7Vhsb4el3i62PldYoS9r+Z2Ry8+nJPYUNdl35oNCCSMmdSwcH5Subc3afBo
Cj4FmeG+ufpJ/lY+adWZp9y8gj1B6j4nLK+5fldB55J+xosGAyy/JJAr1k5k3kaXJXusSVlcqnQ3
lVj2sJ+BiW2ILe2o8mwcsqvWy78XmGSgijbTyFNfxFTGSXoLLFlVg8UfA+C4yiwILFHjXQBMvvRi
TLZhxceVxbIbfTc9BFQIAy4EweRha9qSEE2J8MpqkD1Nln4TeYtmfUoDcs76O6gWhN7SwiWmSI+1
pJuI8e0NYvDJL/C3AflWc3K7/Xr7PTMOQ/cw2RVAJ7alKzAiatTdTuo8oBX8m5aA6tGKXfAK5Ts9
Ob8ASlmGNJgmUhAXbBAZLC1zdhaeebDi9rEaNS83JpKARmM3FNiaRhQ0bc2L72V/qiDjTcmjt4WS
19NGYQoUYOM7sDJdDUPLKew/LaR0pykh9Yj2hAiKhh6BRmePJVrlchfZiQFWxMQhEvFO4LNaSXcY
9wOKDDhwa8+e1KVhpNdm7Gw8Boxq/LVJs9505mbgXHyQB6zOaB35PpfukpVk4HlNcKZFIa3PeRhC
aRBdWe2mte1T8L/CCX4uaJAYDULMNQyZu8nnUyyojIrAHNRIPJkPdkN5YEddw4A28/FHCZ6mKmN7
koOCESK8WuGoz1X1NZccGVL1y7ovIwKz1c0wbT9afnkB9eWwOtD5xkeWfUQ0Su8D6cGov56OxG5Q
GA8BxO6yyFE8joqNVzE8WD7POdXDrLC1dKK+1kIm54GQDEMojm2Y+ngoXc4eOjRjCB6uvPEATTbg
t62fk5AYvn5qbBjWdz5+BOA84iFEcLaNEMgnLJR2g5f8w3y61YXzl9eQEA1oS15WWWcYYhB2k732
UVciBfjMiJlf9w3pADV0PbqMMLfntb24fPd0B4Eqf+IMUAs6Z76kyF/VAZYqyE13aYUtuV6qhq0v
2KNipt4cfmqe+72/KLRUYZYfluAZlUK9SYRg/NYzu0ga0pycr6gvnD03EvDEWDBRCbMvb4Sqw43I
JFBv+5id8+AEn/YM5jXOlb31wW4hfEjSR1JjowlgM0wNUgdxwQFNSV6LEAGT60MWAbndhFhb0kww
8+Sl49l7TcaZ0FbRW+sllVTIYcRSC8AlOkVipegtPp0h/7Kr5ndJp+EwyMdYiDs5NSOUlJr6fvCO
fd6+yCZqsQ9I6iwoI8eqYi5pnH9ivh9sESL+ZdoKiyPapvmMLlhCt58g5FyE5u9JqPqHqgs3k5Ug
/Bjbe2ZlwypSSbKJviyPRefsYyey9fRC+X5loeCtPilifdR2zj4xgVhbGO9m02yqXu0hxUFbZeDJ
Awfxx+LgFQXM+CbzMNF2pDFa5X2qBJMKvjAiGiC/yBgdlJIp3w914hJpZ18dp7p45b4/jIPrXUub
nR4wtR2uT64CMRysEdSDifWp6/x66w1ud3N6fs1TN68aNDGAUn90SfYmq9VbOCrRSdV3OpvqFC/Z
p1f3zSZgw1gQZk0txjR8EW9djTyArmCbz7iGbTJxJ4YcaKKbHwhpHhHB5FiL6XuMSJCnmaL3Yyy1
bZBwZsOxjIHPKA2Db0LbQnBW9n2wA//TiwzIg6i8ZwzNOluPioGw3LGqAeXtlz83nvKep3mDyTnb
3rQmq2kGf48JnLzSlgooaRIKypKtQ4D8jksbKUQTbVhWjWvZVZqPxwY0F/U3reYxKAlVl3VxtjSx
0GWIyMmbUTewLWDag+MnGx7NBA0zyVCG+Zaq1nabPkOP2bLpXjYsWLM14reVP9XPVHLxNam2Xgw9
bZmdE9X7Z1q2BHgE3CkcI+pEo5htkQTZ+l/tQwwVtv0YJoyEkep+svLcRDornz1MlnYlnwqJ7a2N
+neIrfWWid4RdCd3PznAPjCcEdTUC2XuBgHK3olwF7LsArIUF1cRT96O7+fqZBbDo1tR48fYEdOE
uFEwa0AL+uZvoefvJGmPrAGQZkf9v+QWndnme2DOBCmENsHFXvVBCC/SBTTzbL04z/8yan2WU/qN
JuQKEWDYo4RGlzcvb4VJ533nFJ+57ZzCpkHn1KBmiyyXzPIg3bkprUrh569R138brwONsMg/U1u8
gcyr902S4zv2rPvF3YOA+3TD5ex3zbua+4sx0KRMzqDGC37ZG6JXh+UfOWxzbbrNOszp/Acu2jgM
3uLDMCif90Le2QIBltu81bOT7VoaUR4r5+S4rrNic7GT1Tjuo4aRYstR4BM+kenBOcTo0zamGPfT
jKanDYKf2c8ujDDNoRELk7CgUFtSC7CDpn+gbLv7RSYfnQhw0SdN/ZaKYzqYEt8Qaa5mLt8TTTFA
o6e3dRqDRIbY6sUJC9MSSZ/FvyNYIBkKhGVt/+UUfwx4PYIFmMIBKfDqxgOLxH8IXW61JMa6C0sm
TXp4HTF2rCBGih2Elz2uDd7VGGtw48avYxbxvFbLk8/qjrOUhQceezk4b6M8eGLYNznka+PS1oYS
C7ortgreQ4XDYcdrXIY5UK/xdkTQBgk3JTOX3qNj81EEdKDeVDY3ViuolWqnetUecnfch1guVe/K
dZ9CXagIBCjK6KycfAfBE7Let4uVElUSZ+lkiu85YqTbW4bNKgkq44KsJg1oIzucdGVN4GGlb4Lp
fM9YLcDwYqJbCiLyoVvOOMoPA+a5tsqT9rp7xd4wTvL80tiQWeq8OJeOJPLQqg8TK7LOnohObuCk
dF36t1gKGNKoP/GnwyvvmPbaU1kTxsZYWUMW4GiaYTSl9T2QZuBqCSu7rKUTiQAyuzaV6RCy2hJo
EUSOGMm6MkTRZ6eOb/RFtu4Fu1FkXQv3E2UfEmOGG+LkZvWPi52dRIblNgNLj6CVzTZa7G/T5OsQ
KNUqy7JP2xsdPJe9ABdRADYODD3GMtMC2wlVD42Gf7ACGIGeYIqdRJz3KcNAvy+epJ0fNBUDWlp4
c60Kv2dPvaHrO3vTiyfd8hIHE9pIH7F7WJKViGRAqAblhgzhJTsnICE5Humy4ahg3ETc9E2x0bzb
qOk3rPqI70i9E2c0+ivPkhd+m3xKWYstmipkYgwG06XQ2xai4A7hJYeTnz23BePolEuuqHVyL3uU
yr3d7fx6oAabmNKg8SK61sXfDI3nf+NIQhqQwUJ0X/vdCAi+W7as66dNnlYZu4SxPJPW1rrE09iB
+zhes0Y5d1Hxr14CIJ3RuAm0+2K1XgAwVN2OQIUgoHALxISwM5NgNdZuc5Ve99IXN+P45JIGkt2C
VaoxeFHS3SbViV/zewA39ZhhUx1dT7L4oP1UeXv9/8/+/5OmLDSJS0HHpMm6yQveDARLq0xVZLeZ
BGYDdwD5gyDQlEFLkaMYGKerO6AI742ZjjrJnnKevUtsSHwZIutojQurQDxKvgHFjGbbPif5qRZq
fLI1T/LNjhUhbVj3S37LBcJFPebDUTrzL1bS5GRNdE7+LbpWIIyyhB/t/vdr4RBFbOZm7+Ft9l0o
WMUJzLltUzHVQpNMUT5Hw6XJwGz2FPDcxAjPxbXNXviv/H2O4JEap1yI1hDXjwqTyp3OyQ5qx7pZ
jWNR3iRhfOyMcauBzLCM5aNdk8ikCrNn1smiktkj0j1KmaFJ/QvaNgERbVi3s4k3LZJPiIQNRVKu
HpzReU1C/zUqm3pvmbNnTHiFvdxtzVTK7eDIZe36UO+MbggovXndOv3h8OJAY5DBbpjKH2gEF9V7
+TO0gy+L/uuMM+JoN+Vz1eLsaIAvPBKX0Gz6sX7o5AigMhq7U5U2CAkK+w4DVXJq/c7fZ3Z2TLyh
PvYiTVh++seg7/y7FHinspRLeQcBkp5kK2w8E//73oSPQoM/TjZgvEnGoQJSvWQfNuoixys35cgZ
1MFIbQUfO5SBODbxtIP/1OyEcvpN5pP+6CKuOwvXRp3bQqu2u1XjINJoWRsq1P3oh4S1y2dWafU4
baA9iD1fXoKdVn4bBv9TwtBP2vw+KHhGf1iOcgl4U4cRzm7s3TnjeAgKOzxZQXHTK9bjzoatVztJ
RAFEZl6VB6DCEZcQ3piWOwsbPyJixsE0lCQPsCRctaP3d+l1gxZxao/BzfM3B6zURtc/9oZIQs/y
wu2cmO5TBuh4i5odZ8/xCSSzRbCOCJjXl9Yv2IokbLbj7QuFkoPzLOi8nSj01/+erv9zF6wyOw0L
N0zpp9mTkiS7BlNx7L0SmwPezE3Uq+4/8s5ryW0sS9evMi+ACpgNdzn0TDIdU6aUNwilSoL3Hk8/
36J6elRsjRR97k5Md1SVlIYw2y3zm2OiP7FfAoqx2X1LA2K2Muwv1w+ecGUgKS8nLHyradtBYVsF
BaZ5MSrtm27MvqQOoeSccETmSKoRqYyIvcysiFgF+cayJmyn3WmFRFJJSxV1FvLxXluccxkHmyGm
+2hQNcKUi/p25QwTytsGJlRoVSuhR6I1AkZuTtlKkJ08hhPWvEOOiSRxcx1/hrqYXmyz3GgT6WYY
dNhs1830VKByw1EO5lc1F7+k23+lMAa0lilEhoemYT/2unw3CTczaDvm92NJSX87TyX6iGZSHrS6
Ouucw2vbqocTKuI1RTgfdmFoHwzwyUlOv0zrE74cT1iJOeMO72k6mFl6cTSVr+0Ii0jAQjMCOIPx
oKiPlqHZPzg97fs4VQ+UerdG5rjPzOO7UKp48wDEakps7qlO/lpSFzFxmV2L3+ImOgTORqvy/uhm
/ucuG59ylFEeQiOkSCZOy5WydtfJWE8KYHRkbv/SmHSnvi/3c4lvAGoYF3ukoIN/UZng5aGJvaxW
1pyxWf/ktrZ5Vk1HrxhojDYCQRzD0b7LxvoUJ7QfAaW1a+UzQ4JWGw9NEumkRdNjbIGy6Lxc7bx6
fmfN7VuZFmSAwaeUrvR3Qty/Rdf+vyXCqKCb/u907Zcm/o/z5yL9O1ebX/kKJwCrHuMP7zsTGxr0
d/ce1//Dgc7o6aZnf+dv/5Ok7f+B2Y/r6rrtOq4Huux/SNr2Hyg12hTVLAoxvuH6/xZJ2xTS4g/s
SgVRF6UiXTd1ZZm4CN2I97Epolo+adPWL/VTC1vuYA6RQpIalGtPWYdCQirJSvTOC6gqc0ZuACao
dZEOeC1q/i6tU38/tek3yEwc/9VjXUaf5O992ZjrJjKbu5YU1dSqpx9e79P3e/yRSK1u2MBy64Zl
utSShZ1rqhvtyNQh5qV0N21zfzDXc2jgh9A/wvAoVpYwmos8ZLXimIFfn4JDQEENbPyHym4IePtK
FLSzdw21uL3pkzU4dCAOesVxVfV8LQi+ItE/PcVaXOzHBfaVPL/Z1/RMU6zxCk7wEvENGtU2gsGk
hLTvR+GtmMBs07LaOZnLK30JFtA3ud2ZG6xdgDVq02uehy9mhzpaL7V0ed+iZFTk45PRIukOhMD8
DX3VvBFI/P6yYPvq8Fp9EJVCbv2Baty2BXrdZj8hiAxaaEjdF5ShkuPYdO9GR58A2I8nDcWA7yFl
5ccPI/2cTSC3grYKsJDrK43c96Ezf0PMGRk8OfPsmR8wOu1b6X2CJq0OgHq+UKHF5DY37A01Env1
63E3b1jT10fxuRX+Z/yEQJ8m9Gi0zhq3SQK/f3HvUJ7vLoOe+/sl1xgok/p+3uNUuqAdQ6jm7osq
H54bZPeETo3SDR48RboB6odNco3FgUKcCQILBZR0U+RRcqyy2TwABgU6g6pzRF5taGg441+1HVx3
ONGTjH7zXMZPhsgCZwvJnRor1dpbvYS09ZyugfjqVAk6LOJy2SHmxKyLiEAMKLQ0+MyzUc/pWUMD
ClHDCgqUox8apc90JhmObkiGPaKNvxEtAGQoV//bRkFlF51YxZbFhmX6N6vNSJKpdTiQEZicnZ2N
aToYoPkYFx7MYWffjmH2YXKXAxrFxiZpEwxmkdwh6qqPoZUZb+Se6aGO43sVUUt1i8zfNw1oTlK8
+0L5dwQM7WOb2KdpLr1Hp6fjbeBD2rQdBKQKFwY9jS55gjO0M4Z3efBUheHw0FfW2VZj+5yhCWib
4aNla+6G6Kbc4ABbboB0+bvIA+Xkjh+rfHwrHPrXeZMQDJeBeWhtAqXRmNHWHHEAdL04frDIauCS
519zG0CfYQ0LAkQDele1TzOJto4LA64EgGnkb0NMKJZlvnG3GN+a3kUVwcU3JGzmNUEo1ldOjDnZ
hKF6ZClyQdVYO+INa62wsk26qtvmsAEoqJNiOVk1HxxBSdTagk2tGb6F+HiPDdctc7WmrqodC2S7
Nh3IjvUy4YBa19VTb/SfKTI8tZkWo1qWf0162gtu7CGhDvABKSvAPEV+X0x47Do+0ANJ1IYQywC4
Fn+GvWEekHZ/ieoFf25FytijruB35o4DSF9XvnVCBNJ/xGDy+wCA/n0x9bbaju3F1hpOBWgUo8e9
Jug/0pqjCaANbI1MpeiOD9FwqamO13yHFBwTecc5x053wVNH7XEzUvt0QRB0CvZR7wWHpcNrp24A
rqVVC1xIafrBp/K4AzbTrAILyrBRjRcqXdvZVeqcwLW9g00MlGoKG0mpRrsZHvLOQJxO5k9YP4zh
n7BE4meD5JDYKzhNx+vSYs+DdNdV+SYHRD4tAaVQe/S3k08vL1DvljgnPh8Gmvw1n2xOT2OMT4zS
hfJSsUF045TvI6v/lMX5Z6ewy/VSzMBT5Tm1+v7605KX9Y5KoDqG6BjGxsGtxmkNJSt4Tqtmb2Lk
gZwvlPHrPbkx/vFDH3KgdNWhrRoeo3GQNJ+15aRB6MxyfOHgcmnbxnW/mpgFQRGarXt6aXtEx/W3
1jIONo5sQM+b5s6l4vshiWBozuY0nDQcVZpyvEtrMioLU6Y11hrj2Zlgf/lh0u31sGleWlv/ptK9
q5EWzD20Eayh4Jh0PQB/FGIhn6Gn6CB1mAOVzMaANk+stZuqW6b7vAKlMWdDg+oiGbruaPd91ULm
b2BoxlXX7lGWLHfjkCb7dACRnyqFAifE+HON9ddW5XTR59I5M7CY6Obha5Uby8mgOgaoZf6sckVr
rkzfzWH8aW5CddR63tkSpj0MvQ7+j+qpp9U5fQD4ZElRj5ClAJ0kETXVwh4+TomG+zZvG7UGr3hc
pr9UN286zzKPqCdRREjmL9f5yse981Xf4cjBRhzD/ATtQd4ONoLsXx/Q5+r8dVAyNyjFsEewKoyS
hoE3Vbt+O0TII5TID1Aal4m40J7Xm/ZdnHDTIepnyRjIf8tHZDzRzGuoaMAKY9/HFuMJHsICjoUD
PTgOXf4MXmHZl031TscS5NRNJPp605/LIDotVfMOnma1H4eiXychtOfrHS8hFmBDiZAYkgV3/dh2
d2NUflC9Xz/GfvVoREDrHBj6gHSm9zoK/feO+5Qxk5DP879wZ87asUtjM/Wjt46nQh1dc6wBf+Uv
FQHPzmhA6tp6Mpxoqqxzhvk+wvoRVnC151/ghcGnzpTFlDd2uyEnuUOQ7P1I8cGqR/MVecddijrB
ybBN6wjm4xXebcTZPBJtjVgmj3KwJ+O8H/Mad3B571nttNvYR3exAh6a6NN8dxUHATlc7UItttd9
6Nxfh6CqpYORBw9dX+NH7se0JI022dFYcWmUAZMIcB2i2tEn/sc0KI0DPVRRQADsmNMC2E82QDmn
/5MyzlVi9FmraNmbo4/CpW49X1+yF2FDV7cRo0UsmAFIB4wVuWdOUXAWpAVUvUNCUHc4dnjKPZmt
cUnyzmKIqJAAD1iHhPqrcCq7h7JEv2zp4ZWHtqru5yQuWFgYVVXI6wDHwDihoC56UCXkcS0Om20F
N2jpw13QLsVhKXVvYwAoB9k5PYRT8dZlnqBQ8uJzEP9lGwYY78IAfbck3dptELNs00zfBZiXXejx
PYKLj/+EjnHsHShXSRtqO9TXlgczpzqcYPsIYGOG9jAQ2dYAsnT3aKAGc6GOPSBittB4kUoUcKhL
1rnVnV0Pl1SLDlRW1CMsb0D7Zl7vMx+T4nCxJyBM9V+exTR2F2tGCgrdPfDo10VGF48aDqCqD4U5
3rtJipxE2rzLOujlxmTpWOsQ1Bsjf8X/qz9b8/AxsmPnUxpH9wgH0oerm7/KnNYcRPi9ZjrTxxY5
SitbxncjdRMQbPVnxBnjD4yjta3K+F3oFfHeDubxsW00yAXN4j0gXqGvM+fVnLXkC2rA2JiD/x7H
pUX6u2L3setk3ze8LxfM687q1Kd4oruY5Pl9goEIHmH5OwD9xsFsgmLvhf5nc0ntU1PHUBV0x/+w
wDCfWPt5GqYfHBsNhqXM7yu4iSezoKRuVhoSA1W3j4oCT21OiE3LBkeqos6qqzBebxDC6wtmWY6t
tfKYw31uB8/hAKQvb5tqxzC7R8ouBsu9KU8R52+HtAdseHvfI5nx0NX1gKgT/qa6sx4H+kza8imk
G3wKwIqwu/KQtP1IFU0M75zcaXZKDU991t/FFqjUND9f1+pk9p+7BEdEBwr1YegSNjhtQyliOU4x
MhXxAnpMs8U4pSme0c2E7g0sl0nvPXNw7coUI8ZwrAIkSt0TNVrSUbd4nJOBnSpiK+cURuIm1p4g
+NKWB5zO3lXtMrPCuzSqPlzLhb7d3zch6uYduYjSIn+ve+5rbTka8vDRw6gFxSZEzbhTo3XU8JWi
HtreXYMtYDWXsimLY91j/RlONXj0YT6qiHOqw7OeVv0Rcz+XnFJi8rTc2qnVQ5Ru3zS/PFfQ26HW
FSvHakAlUNx0Tm7pLs++qVBb0OoGjAlkV4TNdiN7+3ORG4iB1Nm3cq5F+Tc6hZW961m8L2VkP3p9
VqDMNRSb6/5mzzpo17ly72EDf3IKVFSRo452fmcUzx7244V8eDJXDiNq1A+aw1WpeaP3UHrv7aQ0
N6ntBesiKBR87Hl47NtlH3QV+HNiwX1gNI/OQKO6hG63rkcXfkZnoj7Ygp/zqMxvyyhXK8ugBUq8
WxiNfaI0eefAXz9kA+UzZAO6S5bYzUbzN02Fgofl1k+hVYsQOQgz1J6bdnjKygXIsxt86IHNPqad
wmTceQh1KgZohyJS7NJFpQ1FB3lu/yL8QBx6YW9ZjPrjMpfGuxTXQzpMl8ae1F014GNpA+/fV77O
zmt8ygxl0RT0CE9MHTmLSgu2umcf/dYIN6EzMG3M1EBMudeeyxjhHxV+oOfLFqL6P3UFnqvSPQ3h
Bu1sYUy0y2wthNCFuX1bVsWeRjY0FCwTdTWTQ8jJEhi4iad0hHbRpPR1WYfxdkIaGiB+9h51IC0M
tlGth/eTSVcbCoNzUIsGNb3FXMYs+OUsQK2dyvGQQG6nFRRW+n1bIbhbKHuVQNpCnkURYUa0pgfj
WGeNAaeR56QcsUUDGuIiSuA22ex1EYSxQ5XVo249SBZB8xYdpDhGUanpw0fHL44qSJsXwFiHYkGA
J6ygdulWSosTZ9Ct0ZnDXnnac9F29Ul5b+WQHwYMm1+sLrifUz1/6sz7jFbXqpbcR+HurPtjcmer
DL1qx7pzZgBXLtT32Mzih2kMN603ukcoG6sqrR7gcSpk0j2PSuy7rmnzPX7C5BOp/R6NX+8AIiG7
M7ENc6yMorlTHSMjv8Aj+6i37ftpqpOHAL3wKou/Ei/YWzMf3sWY8T3nS/xns0SAZtPs3qiR0w80
tcDZ5yNskMgrv4yXU4gIL9RG2zq4GRYGmF99oUHhwqRrHxvLc8+j/w0hAmPdlJg7lb3lHbMi/bQo
vb/LO2Rm4YLuu6kBiDIm8feqzzWFLD0XFluiI3sErSQtERWBz+bds7b2vXNXhg4Wr1liAVxG919f
gJ1gZ/s2wCoIdM9aBUngvEBKfQ5VprbwvcrdACrx3KNStY71L42hpk8DbgKrpjAmAZLMO1Qd8c+m
1bKmFe2CwYsoNmH+uRvLCf+5hjY3+rSv1zpOnKjtorz2HkrLto3wHRh69quoI1IxTOtscEKer0WR
NiTlMejnohfinQ0mMUdOza5Ne3TxMPOavE91j0JFC0kyiGc4wLXSD6nVjuuGRvCOZNSkKD2wLhz8
l7ti2iedT49NXey8cB97Z4uaY7rRBg/58xredVCDKItShHB7xTqYVIi9wgD/pjYsgLJpbBSEMAHT
rbOezbluDqpJsZMKUDYBq/M0mzgzF4vaeCncHC/O47VzzevhqnkZsBi6Pc5dS1rJQalcg8ZD8Jx1
S7o1Fvz01ERUP4647ZnUKEabXqvhZdWdWUef+LBdSXlpZ07EHHZHCIW4+dOsEaf6EyG9E4HLVvR1
Fr09eFqXbVxlGiiwEc2WCcwx7A8h5wV19SmQn88641h0Vb9Nl/CpyxFySXVOaNvrXmiOPHmg3MHh
kG+YwVjt9C68BOgRA2iEED45vb4q7eT9NdB1009mhYb794C0zOrtGD4jslvhMUjfsHOIHoOFNjId
EuIz6jngxtnRiet9tFOSb5MWnK7ZKpT0jw7lyUf2kQ95iuHFNfYtkHhfMfFKNIQD1IbRb95oiW6/
6AVtzTZNF2SV5s+664MKXwq8X4C8Q1I6V3oPZjfqdnk3lEeqP/nKUqgP8PyY26IGaoR0rgHUvVWD
j1yNnqHS6w0nHgfIcNhg9BkNX5GAucbvgPEzJPNQEDqMUWIBgsSa3UyKfd2/aHNUb3A4xUiMqvbq
+z7qyNmP5FvxorWNc2rrqn9AeV7f5x3G81nzcenT6eIiUn1JcySAMC701lWrnczOIfa3mi6i40KC
lEU+/mo4qIGQG+cHh3YS2YGQeKYwebJKI98bAF+wnu7pDkNy3cbjnN6H8q8WFwfwyUrf9hGenmOr
UAW8ImNRTiK0SmCl61NYrRez1XAdtfRzFEbG2eXUTx1Lv88pAzzpiMhESLHtaVrW6HbUwYOH4vtD
lEBVHMkgQXyJXpM+d/C6TUwoAgeSLcRQeBg1DT/HOk6l1p+6dtmWLR6CsYGm4nWABgUOoA3sDOsN
N946pfM0tMvXsc+CJ0IL1NbMEKxlncPE7PGzcO3uPI67QIviByBzZDzmgipHnce769otnCLZam6L
wBm1+AmNuvX6mE7eYzBxmAfeV2qJ3/C/9TYt9fZVWUX1Tlc+lXRUIq6PpsanILTzb5llHSpg408Y
AFOD8WMHlapnQw2QoCe/xacEbPwat19AfojdP/VUewUWn52TaV2H3bCxFRvYBPAVXAfMzMpwoTJg
pWRjMPLklUhnkV9u6uLeA3v8oGFq80wNPtoToDykI3c3t5W+nkYKrKFmPtFLwe1ODvxitvsD/Po7
KjgaW8FcHK8vU4GJwIUv+1ou4ynrXQMiI/jT2ngHjoU+ug3QDXL0gZAz2CUI+q3nFOlSGz3OT5nz
ME56cZ9GzQWjWNhZsyeOPzNwDbszoESwnCYDWxPLq6ezpQ3P13aDG/R3UUzcn0l1s0ISpc6H8cB+
Qd9XZA+AHn1DzB+tO616tiu72KDI7xzCFvhSmU8OKX73NYG/tksCsLz4iad3s8rWsY3boRfQ22gp
QGzgJePxTe+bR3lgi6dlMKl+jzwbXM1ql6C+mhjF/JEapD3o3VoinJ09mQ8I4lSn0MOQYkr76NDW
rdrjWI/UTWWFmypcBgCa9KdN99M1TydpeTKb5C99pGCMvl+wxRwpWGMKAltYishRTI2tAf2Amafb
PFJlOYUJOn8AYuIHjOkwyvGiDVauM6j0IUAZAf0xYKghISQAMZ86wbU18W/1RA/by/aXnnQf4zSu
vv4Vf/7lT/1/Ykxn6PQB/vem6J/x5yIM+ec/Xv7z8qOI9fX3vndGDUP9oZRpUQzRHbqaJi3I7w1S
w7Dog9KTVDrbmEVT4p8NUtP8Q3qgnu/Yru2broix/kPFmm+xu0tX03UNU+m0PP9bY/sfXcX25u8/
dhlvVXKVqQB86baHz6yOWZ70T3/omxVzPHdRgOoa7lkQndhYirc0FG34N6O9aAhQ/fB+ftLVvGlq
erfXu2mzgDlQRlmNeLUgycZdHUKAi0bo7GMSSkLE/4erOYaJYJIvfcGb7u+iJwZ6aL1+0qMBZYiS
bZjiE1IOSiFUMZu/eTjvVvv6+nQ4c5BqI+WsX607fnibLcnkQCtUP1mw5Bt0Hp38W6zvEwhIiYpB
uKFyEGSbGZ3YOm+wLgM1r71SDjmkvRK+5dqaLQyKkMcFca8tBQoG1saOsIGpz2X7WnHwyd9s+xxg
Qq9fUmJzJPljkD7yj06xn/Igfgod+n3LDvncEz55a2QNMS+ozWAbwLwRb7ERqZNwJFrCwKHStjZ6
PNC0Vg6la8AyyEr02XnhNpEqhR52aRZ+RYR60pULdyEpyBnkS3xKNr/KJTX4kmPxmqa2fIiLnxjO
IaF1MfQOP5ZXs7x+iwOYjRcpFW7210N90zX9PrF+ePU3WtOJY8/p4spE5pq+A2H5zXCYzv5l9AAi
0xoaYNH++ppgp//eNfzHVZWvlOPRr/dururT5hsrKhYng6p8FJBjGdamwrJ9oCnOM7ektf3wadDr
r63WofZ3DgOYbxEVVjpHwqpgPJKacUA/RjEIesb4M8J++oAd/Sqrz9CT9jN+daJ0Zun5xguLdRdS
Zq+NNX6Jm4ADTRZugbnvFJhozZGZR7RK6fsWgQIVi0r4fEmQD5U/qmJHL5/6u72iiLCOI20bO9oW
1jGmzXQW+E3kzXcJ7keRjykIIRlNhnU6x6vS0E9Q1zFBz3FSF0u1dg9pkXkEDou+fsA0SNXrpGcb
pDX3KfwCFb9iRbYaOhhEyMFwH2n2SslrRa9tmXMUW2LOc3qDPVO8R1Sgy6n8QvEz0ODCJuW6JPj7
kmrbsklWqlEbeRGB+Srz1Oq5u3FeRfvwKeyjHbNZ1y/yPkf4mNrZodMQMDF/PeyWbIo/9Ir/ZdRl
k/thmc9w2IISDYkTdjlHeT6nqnEBBKHMaPYhAs3yKMwCbtMT7Zt2j285LFhkv9C8YlVAFNrUpOS9
Xm0ZlY8mftDoIh1qk+HPsNxBxBURWXn7IfS1ztOQUhK0oE1hShZas/31M/18+fzPRL7ZKcMGYZo4
1PUTqlobb6KGjPpnpat1wr7cUo5tqBdlgfaby9503f/xJjkEgWyYlqtuLovOKzSxXuknqi5CtMT9
00c2T+1//XRXrMztiIE6MDhlDc+lL/v3EatNLejxgqTUS8osa1VGrZwvEDx6+lra+Io63tbW/K2e
nyEK8BW267pZXTTvUlX7pWdvdGyc2RBzailF+QSqSuF4h00jpTCfRRmz9BlpByWLERmXsEdvV3tD
oIEtVJaGjp4sZmqbwgLrzCXsIUNll7UBUnR4bel0/PqhrVtBdyxLbR5VxyMKN1vj9vRLOz+am9yc
TqDEZSrWWEZRLZTlN+U2fRGssXkNMeBe5zRY3D23w/MnSEfIYeDmPFTzKseAbPQd61G2gXx+dZv0
AEByY7E0tf5caDjsiHINfnllUvxml72dmtfH8ACDGjrCMo4nc+iH1VZojeGz2qZTCtM4QhCJrH/F
CYXWL3J4lDje1PybuMG4DVOu14Tka5o03k1KGDfXBLrKmpunU0EiEMckAyFWVybHdvI0aocawjI9
xJWscZvv1JyFOgcdcqcVQmGOnx1kdH89nriecNUfZ7HcFeYQNv+3ECG/tTQAol+jbqOPp0WDtYyP
EXKRG9T74DM125kpKl+Ts1lOotpQSH5kG3xKNjqOQwvEYcTg1rJ/yP68kjscC8QT2Wuv+yozgILh
Blsm5E/QMmUzK8FYZxYHSMP+3OTXD8oXlgfz2ULqOUjvOop3gAGOSVodunAvn+ZSibYVx5FpXC83
AeeW+Ed2dnY1NFNwQynWDiq/clj0qFoU7WsaYnGO6j/TzMlxZ+M5FNtgo70aKFjBzJcDQ258NuqL
fHTJtJMnjZJeJuWs2cjLFlwRuZfpVX7aZ7mBF9iFVAEkqmo27owMO32mYuLm2bGhUqxlNDFLh9y4
b4Z0E6BB0vicllGzTaibO0hkR2zdkNsOsarxS6cPxnlFoIH+OsQ67opMPYrvZs5XuanRVNcgLstz
aKAIGE/WqSzdB8tAK9F7sam4JrzU64h1RG1wN+TMpwEFNcDcyUjJOWtO6p+vDQx2huiLiMnK9tU2
5yC8X2KUqiaqolT9QbpviG5hJd211BLbFHqonyNsaOwsIBhDw4zF8UDDDEtq6TW4tYqGHqTQj27C
f9uzy4gBullrA5rT2mXmLmTusDfJy8KrvAYb6HK/11CWEHX2rxkDYdY1opXwpSvqbUOMF8zHBFvL
2ibY1V9lgGTHSQvMEnl4m31mcS4WQpsWEpYoIW3BahAKd9cZ7JdMLgsFBgDtoIEGjXnXv/I5cZgd
NHJcCU4kFA5HZPPBMnlCIKd20aBzSQtiQKiItvLaR5MZJj/yVY95qa1sJlNCoNTBMCcEwuGVV8Bu
FU4ZflHbbnyYv0VutZ/05gJxbN0uNO/piaIhyNJigtmttYEtxmqvtxJx2e5Fhi3yUfDizaPDz+dZ
iNm8FvD/CNe9+a5xm3XUweUAyO6VCGU4F+gZG0DhSFIhxMX0DZpwJ/MrTRxUAZkKvEdZmzJUuPPC
S2r2RDURRNlI17btyOLKpjW4T9QNkNAwdpJPsGL38qm+x1FW0JspRMWAXapfeUptiOFlr59BNbCU
J5eYgmTEhb7ZEpHIywRauVMsnXj6vvTlceQU9Exmi1NflG7dLxZFnFFH7tThXoIDjnubeuQzwoyJ
j80MUeVgLOujbJk0I58l3peURjYdjyFyrAe7/zrMWBWarNLOwhH9ejZJoDdX4VEeJYXZZNaUaXwG
n3krUc+UOtiiILqIVI/scjGNMrRB++4Vxadt6QIVYkbzFQm95Eh33Xts7mQ3ko1EQ5ute5rjHcoD
HyQwlWBziGoJsoI6Oso9yr7mEq3JDJU9UH73eiryYgjCV1zLJKeR1yjT47pC9W4vf5fTkgyNWEEG
sud+RyJeBJHuZJLJyxi5FizrbcluIZPFaoJD34KVQsFDZ61LgIHIpbEJY1YWOvPNN1lHEjgjMojQ
mn6GEbUe01cYv5dytB9AcT0iPLbxMbaZ2Q3N1n6wWnMnWWPlssMQjsg4yfYlZ4KseDm+l4qK6D/u
OUFdHeFElpmCcEGKpDPW7Ibmou4bT9sCP7neUAY8Azm+sDE+EmIPjmxxyUFGXH7TztSmQqdp1OE0
BONGk7zLmF7mst0jz7PRR/dRESnbSbNvkdGokUhBqGQb23jIOAZMuOriNe5jJTq1cLXlfXj2AtTL
fD8sl6CwHxLE8TSdfIFYy+aBJO6SeMRdULlw1aoj6NYxcmXBIkG4KQaKxLB/yp5OCm+QjiwfdD0r
IFCjebkxGfCkh3DcZyDCMQEBwjiSWGjmK+r5fIwMkCQ5kjgHC7/ADPZDVOw0vKTkwUtmFoNNMC/b
0dgT4/N2Z/7rNAYC5jYcNeSpgo8pAwGb9Xrv8ikK3r9YskqqJ/+ILhka/NejrLLed10EhcI/SP5u
6s12ISLufc5DC+F2cjuJuaY02GqNfWcHbNXseDKrKqLVCGMxTq6CI2+Bv+r0+0ACt6jZy6FYsEoy
nXMTSDPRyl7OmZINawAG59A4nQiPZ4U0xYNcW2SgJNOTHFJec0U8IasmB8JgkYY1Xb2VUyatOLHI
R2JaMoXAGxZO9QSREvxcEIGHwNbuKQzYexe7bYkhjL78wIGFTgKNb2PXKwON3nM2W1ApKxpj+UZG
uq9YiT2eVna4k91DXu413ORx0RhAeo4BlBfPwf3rOOuadNyGWWhVeabrUJaDT/b34C8fB3fse2sE
/8DurhOcsER0804hJzhIglnNzVZ2adlKJRst4CBlKZxRVhKiEhzO8l3ZP3wcCDTvNQRRLwlGCaWQ
PTpTrxJQE8PKC5YYDNjKbuoupttKZmyI8QfLUTYqZOJtYyWjKssDuOdKfkjmkbwROX8WJvzS9r95
C8ZtkivB5g9vwbpJmXqVuVae2+NJtnAYOKRKXURkpL+BuVmn9NybCbo4VcMW1q1nbi3td7dwW13x
daVAwStKqIYp2P6/DwSyCzi5BB6RP6et7GcyFyOyEzmb5OXYtF5kUvT0R389CQzzX2Jtru0bnqJk
66AnfTMJwgBV9NmD5Cj5vITCwosMYSFzxuDVBODqFdmetSxmDcehkbH/9R0I/eYm2lfk4w70GN8h
dbVvakso1zZohfbzqfV430Svflqereike5+vGUl0okKrolNCOsTJw6JYS+IuhxBRnFv1Gxs9eDLN
lYsdaoew+fTmtm9d82YsCBMZbx3eVzE+oHwF7gRnDbgbipLBpfLv+HZJjIsAxUD5LGZCjpxa80w0
9uXXz3lbgWaQbd20PVtHoN1yblOtzpuNLk1RFzCB/A8KMF2OdxFFB8ztMzI+0He/ebP/mkZxRQXQ
n+Xtfy/I/5hQUrvPOxhDAG4nW+CQ8vZcXoBG5+3Xz+b+ZAxtbEVtaFB4q1GB+PsMtqxYh746zqee
d134b5pLnQ+YjtUeIfwjpuHIqNAAX3mWTesn3EHT5EBFLTJQh6G21wjwrKRWDqBsHemwXnPcwKCx
2r2NmO1AO9c+gL3fmxzXnlU9iX9ky+FqyCX28gIdUVyi9i2lFfl7r4H2dQrEiy5OC86O97xw0SzP
nhBzM49oo6xlaoyA8K0eCqnJHsWfHWYUKlKENfa6be+TBEw537repFQKKBRZOBXKeLGzkZaXPFaK
BhY6PpsWM5d8sI+wSY/hwIz99Yu+pW+wOSioJYwqS5aN4vZFe0ZQTuEwTacppuEs8eD1JU32vnLe
CqRlyF1kHckrLEBs1BqQFUe708twF1rNC9qZK7cmuqu+tHyLZSaNiTbXcBTPnmrNfI6gsMtAMV7p
iBGI5+AZVhrI3wd0PgmAnGPGNlVabwMbtnAjEWbddAWlNEQy4+FurGiR84Hsdfu2tmG2GMTGoO8Z
izgGayW+TrH70EbuQxSqZ8AtBDi1tx8y7zdr7l9LKso2Fa0l9jWygOu0/aGkMuiBBdwtm09ZAFya
Jzfe6vnPPP4gc0PrbSCIv2v8/OQ8kWsyPB6FMte+2qn+cM2Z5nbmevl8kmKXhLYcnBKbInUpyaDU
nlKaHZJKhMiHhyWc3fZ3XQLrZwvSlH2Gar1i8d8sSNz1Rgezhpl8/AsqTFAjvF0L8F8iKNlVI92m
ivx9RVQNUl/kIazbbISNG7o7l3a8HH9Tog6dba+NfNyB0mbsQ5orWX8JDffI9tlpiG3cd1G8IUxb
I3jImr78Zsr/9FFcWI06WSBNrptHAbgyV33jTidY9Hh4sRIbXJSweZAtRG5S7p/ZKjuHg0m6zWIA
0rQaIwQR+n4zIprs+hvvuvrpS+GQMl1s5DW0Bcu6iz0Cw/rMHwYErqbsuo1QclNIXMlxcC3iWOwg
IESNywAcdijfpImo6i+xnEhHVbXwhFFPj7OtkI+siTJLgNwYi4iu42+qY6Z0Dv8etTG/fngd8rp+
mF9B49s1Eh4EC6SPym5RYDhTopEXQyYvWa2HERwQA3wAKGcwzSRTiEnA5c8NGZ1EFIajrsEVEWuf
PqJrRydLi19+PXQ/Cy5s2zE8xMRovOq3EWa5dGpY6m4+paRHU7ORtH+mEiYdGMl+aJuQV5gU2LpE
/eZF/WtpE1Em3XU44Tj+vNugCsGJgD5ZMJ5qKvojamBsQTJbZqxPMAF6+vWjqp8dtj9e7mZYoJ4C
rwAKfJJQOPSuObpUF6UGVNuvUgOijykNy5y6OGKr1+xKekLVlFyXJbZkIObJ4ak52o17lNj3+mra
swovkg3SX5Q0bRlfDG1XTe8z/ZG8HtHQsDhR5J+hz/53tVRKkFHz2jINLOPVBkMvNVR+2gBB/OtH
t342I1merkcJXofxeNMm0h0vyUAHTad5VMghSpUIVbI7KRG03RdAzFIXkzaqdF/Lc7wgJMwakeJC
6VIuIlNQxqv8wNBT9OKV0FGUYFMoQAgVXjNfRFPWNp0JeZ99vY9Qdxs2UkFLo/z51w/k/nTqMHuk
/oxRlbqpxM8N7GDYMdPJRD1ZYk1dMv3qBTP7tY1/hMu+XTfsdfxZpLP+i7bzam5bXbP0X5nqe5xC
BjFVPReSGCSKsixn37ActgEi5/Tr51nw7m5b22N3X8ypY22SEkmE73vjetfiZORMZA4GAH09eGi9
U/7XtAlz3M9ysjJbKjrE6WHkXiz9ebsMCOCYhBuWu3fONrwnTwZ5WEssy5bu4XjNDH8nY4Y+4nYk
IJFxbnCu+uwGOo+MUqMCH0U3ZfJlhhYXCtD7EoZ82SLFu2pOV28XNEGnJ9kpFXIV7HqDf41g4VrY
1d8OFXTAnKGCpZRwWRuFuc/rqCUs53Wi8IJF2HF2Nd+st6O69YfF9I9OswIc1zQdWtwWnnvtSf5g
3ixoVTIEz+YjqFBdhJCOKFgNGfNMLbtEEVdB3Pz7e+7+IgdDPjmwyERs4vTnU+hm2OUQrTdkIc29
4563KhuqSay6nVZyvbwphdbGd+boCMLqyRQ69UaqilrAKpXMHCortwctqvusIqH+u4TWca42DwkD
XUv2dtOeD9n5owyekXRXL7vx5VqsBsW6tgIwjWuqR7NAQAa1dn9/qvavzTLhF7kBOk2b5x61yhn5
NaIIybPZ3iUBlWS+rJ3NnUxPunh3Kvsr5aZbAbVHTN/csOglDlQXa7ouPF/OFHTgVjLzFIlL2ml0
CBgn7Jt8rYCraWQgLtNlr1SOllHQ/t4VxgeLT1BVc+28UUGyAlJ8OS8DrkiqNtzbaxNLZnQQ5zGS
QZd4rTxPNOSpDOqw1C7WKg6g9ZGzQzkWjjD44QilKGXJuMiQDpv0oFanao5qzahukVn+rW7KQLbr
qy9DwUrND6EIkLnYwzl842d0oWlYox99n2XNVgVdVUHlW/VViup01KjC3jUlwgMmDSVeRz90rc2r
Dk57kRFeet8AR/Lvlfy1zUjxSBfAa7tr61A8emgq180bNC/3LA8YGj/OxX2fATmlXhpwdfS9HXGP
+kDKzusBRmr3JQr3B5VcGfQWRkC1acFNVDZ0TDw7rQoBMAgMmCDmCi0MAJude69EBi0AbqrqZkIv
yITiFlQbVLFRAAVVu6nOuJQOB4+i2F2oqIqeeAEr+9R8UMdEjV6VhTazexMcsrEDH4pYsGFTgXcZ
AQUjgB/suBMq7zbZY8bKEDRCbTyf+6bHS/9RlTUMVMAlFthDnVVZ/kvAHIf6Uxe6bDRuZf0dkIO6
bSppsnBXAMhMg1BLUt5R5yZYDtCMEXwI+1jLGL6x7PykA3Es2E5H2g50gehuMDy+xuZae/KNzcJl
mnnscadL2IAv9R8a1dav/IrnuSElJ2AF/5i9h2KjYjBXWfJIzsUsljAburOEcDRZtPuwH4mxWhMV
X+pNer0p8S75ZyVXEDH9wRY4oaLn5+EkaQpNWNJKLN+z6NrIUPnaOFRfjPjvjpzhMoDn3MjoqZKc
QV5jlvVW7SOkhqiFQgfdfezBdCnAXIFTzb16eKrCk+GoJvgfSQ85JGrLwuMo79GChl96hY2kHTUA
DIfaLmtQ7zXQFH7UU63zv7c0Uakf0kzjTQn8rAoZtMt0XNrNNBsRsvqgC6fGg4qNadbtZQSEYlAH
M6KMpjqqbKl6lrIfa/9yY9+p1DZs3LtLRacI54yF0kIZsRUIlPhJcJNtWGfoYKwVWdal2rnM/h2a
9mk10qN/O3acHAs6mn2GGa9XtE+gXUn1ku/V6sSMqnjpU8Xz2/NWPSD12VWTHqkMq2+VKSjMbiYP
lYYig/AxQtqEiTA1vdnUMgMly7h8bIY3+HG1XoS2YwptG4Vik5Q5xufQolDZX+1eCnjm2d5Nmb1T
Y0+3RWu6qynyk3DqRigcPRc+bBoYWa7pCBH7U166/AJmKvtjx3ZkRa7NHUy27nc3sz1os1ipcVB5
0tUUAtX9kN4BlZZ85jxpBSvkY55pPZA84Fa8WagrFowhceL8XQ/SR10m2WkHDxEzmRnMZyaFPq7m
tg4eKj87DOn8yuLTFy6yDlyJtFqMDV3BbqIwyknpRM4x/60+ySzIusuqp5Z3u5ra4Cmq2q2upErT
lARuUCG8NREo6zTIUaUHy84O5K433oWyIE3VauRjMKnulCAJjuUg3+3jLVEUCnI3avVkTfC6oaSy
gdBXLRUuUm3RCwByUmyIDDiGM9c0dwm/+6e5tO/zi3ujRm3ZZnDHtPsuv9wmqALUEXfQ/t6aoqOq
Bpxdp4fV+AGdVFxhBDtUR9dzLWVyq4+o1W9TM/ocF8HtBgOuNu9qFmO83MXaFpdb5GcOxhIeTKva
5s0p7Bn6gLFda1zvKDkyYQwyKkjKFXQLS7oas0d3NHLuYD2O4LHuBvh3k+pqtseD2j2rMSdQiHtm
FzC51EqLhqfcEmH2ZPvVPe7L8tohoOkj52YGXoBIHKBvdpVv7tTwqKEMPc/Beumq1obTEHwNukfG
eFKJG4eQEWP1NCcXEiWLf1rBB4bq4CLc3LLd9hlhNCJ39k59UXVR5SWF+5BXWhsabNXzSK/GomeK
D1LPTxAlxl8YPG+3afay9BhfQxeepRjBb0Cs7LM6qxQifma9USFhNJwmIQeuxtB/ZCCrTxqZKGc4
ktWu88+JEgRsEspDV1i+WAvHALPooXDnxkjTAEolIlo7xbhn7RcqRIqjFB3JNNnT6QKR5wZg1QAt
uMygHIQamjaViGq5g8XRPi7J+cYNnhbrtVlWsLrTOsO7t2eLCQRioUtwiy7HtpjnE4Kavw8dg19l
ubgKekVAQYPNWvz6ITo/OzBoONUwH2XDUBi3wP4KF6GzofogI69MVx1tgbGUACfU2tXTp9Kg9J+Q
3g0+FnDo8kgxglafoqnAehI4BdsAerLJPimKkmEf0k9wJ+ga0XpSaCfrLnunkkYdGIeytI4xACA6
FWuwyoQHy0BWQankTAZTsS2WZUUyaaeom1jSylJbrX40N2gBsoVreskua5ebokMnn+aIlYNrU6sH
K/OtlJo1Hk1f25AScCNiRSayOajgT9HCWih87pkDINag5l1h4581pgK4NG3zAl+G535eZlQZqH47
dnRUCjLNqlPbVwsFaZW/oJ6AZ+BdBeEoF5CJP+Y3KTl2At2QgfBXapvgOBZe9hte5gOV9M2LhX7Q
CoVHAqyHq3SwAprKFN7t852WvNv616FGlflr4eSVA+qMVd76/er6B95UuZ8XahYAOWvLXPPyH1ZX
PE6z6WQT5SJiMlJUICsfWSXCTLkfCQUU5UXUIEPAQ/LdAhbLHwmaQEhi+dhOPJtMt5ymGuUFPWDd
QPR0t7qZiu7kudVMz1Ok4HDuWoV67YKY7O/P6Ff1Z99xGTgIgCgSZf1cq2OqzrKZ6DePXTrenL+p
AuBWT2C1jcoFc0YvihL677/S+uV3+nTUgOfzv+dMcOhsXAgybfPYm95LCrImi3+NcZFf0T4romYv
Ly1/xYJQnKIIWwhluRDEtT1EZ51Ndj91/R/sh+v8Itr0A9oWDubDp4/x8wW5JPnFXLqJC0LepFuo
rFCBCyM92w0AoXVxTz6VkOYmRGoHJ9PCyqpb9B8gD4F1gKqqiikzYAUU0iV5RqollIZqK10GGG3A
14zfbDRGiM4UQc4NQRJWZQ378C0kQjp7YVplsEMEq7VEKrJ+VEv/cOq/av8FDrVI7oodms93c7nk
2ZCGNONY0NqbCaIsalYKsT9rUsP6/PuF8KcvfBbYR7nL/kZC4zgxslhEX/i/tq36pFRQ1MX6/ff9
Krn58QTtn2+tYzNq2AXOsrZxKUW5mGqVn1QjKjFRv/+2tUbxD+v4w/XUSvvBVjCN6Z0hFlvUto8Q
FVAs2l+gna3tXQW6XIEUoF69TC4uxyR/EabfovCkdjrwBu13uU6VExSm/+EIf3lBfJfhnoBaC/9+
PkJaMxkM8xsIQ2mSqHehfkXlfC7bLy0laZlvNIS2Ms5RBM0PC6FKXyA5DLquu7FL1BUpKDLyuIMC
HBaF95dqWNssIQGhao5RfXAxeXTifn/k1i8AuJTe2J7wKVCG+wcAF0Z33yka7qV83tIha9kC1PDx
wJR1vBdM4kD3rXxbW0lNSEU12rqCfCkVNKFTk69WDQR3DqyRjiZzkWsQuzTkPsS1Mt3KMkGUURpX
3NbM+Y3eJoPOqzLcSj/1VBmNUhTljUTbRAuyA0Jkp+RBBXgbARh01+X5Bexhbmkn2KVL1K+gbKkg
8AfGwPEIVwTzx+E8QF1PQijboa2fzExbkzI+aW6HeIayNGUE2Q1hvTqbLil+QmU7xcr6UpWo9U69
pt+JOEilDdMnmlEbxl1BvnzkQi62lidS8gl6ZbxJT88hV5hAXKevFImsDa8nMwVnCFb5I9wWdOyc
P5ijtSj/j/3D9JYHUd4mhIXh59WZhEMR5SPRhUI3+QgVgmyHKp4qTtwZoeOFdVLe79ChWe8L3tJn
apS72lTxdY4aXjIzEoIV1Q1VdiRNhDDnY7hfOG4BwITJUtpNmUmvRhsuHcmB0kSEo63gLSbRQffg
96v4l/bvhxN8tv0iyHo8++Iux6zJwHqxNqMvlwqDCxGcOnl/9Ly/7MxtzNCm/WuCY7GfeXsLnlBG
xtnwDBBfp+gQFfA3hRCXT1C2eb4BMg4CEAr3KvUPGyiDSigPQLMQogJ26Sj3FxcXZRzq9mATzJj+
NP1GYogrmWvV6n9/iaxfXaONZbMCnAC2yvCZEc0KOo2uES7HznuSJ1YmLkyb6jwmkdJE2q1qtyqC
8pZsF91BgYC041W31roVJvv3R/ara0me4dADcH3P/EfkxJ4+z3U5gZapzJvklfECukmk7HcWXP7D
kVvpshknr1sB0AnlOkUKzSbdqiPNtPNW6I0otvcHdWaQUkaQ8sKM2ZffH+ev2hW+yQCFHLsnpt+f
t1FA+6hc5mZZQ1bZqTVlWZ5kUSAUvxZsLyP1ZyP//ps1NPu8cOcD4WHIRyaaCPPnbz7PywCJCg6Q
3ZMwbOaRUdGWzvpsa+Tl1cK8/MWyrhZLz2lK0fGRq0nCl955swvwPn1ESRdLqAVXDtFxbeaTLSvK
V6HrjyHJrzqFPx2z1uMPTrvwy+LiISCllGaeol1DiXei3i8PWTksczBRFPK1W0ljlLp4M6xPUw+Q
FPlu71qtMIF4Ev6wRQu1Tu6bEZUw87NepZC5/56M9WTIn4PhszmS3szfW/fl5/9GGPKLtpHPwC1u
3g2ZKtb88o9nVMPfVIyVS0mXU3Bc6HJdd7+BtY+Oc9VvbuXVIxTKhajZgLfQXtd1TgAG6NrX8PIp
B0OcgaYvpSaW9e8XCttZodczW++bjJ6FruO4thc+N0zpkPoXWKCOQ9juJjgEfQ+kUvflMn7dGBiY
vNs1RruzrW43Xz6nYAsMwqG6Qow7/2L17a4a33Ujja9E6uLbERKFopnfppdua8Tw0G3qXTD0u8x/
saFKOGJA0CvY+dHLVj336HwVB83Wd6Uv1m5DRFOXEKlQ26TuzVzNpdzJAyd3rgqsTru1qZBbZXFi
l9vZuG8SA6fTH2+brEVnttuF9fBaZ5GiVqu+Z2IjneRurvVY/0yKJ8yqXi8VYZQNu7rT38wjv0MA
bkAJmM/tXCTVl263xNNeB9nCmBPW7a7nv0ZLRciiWMTQVV2+DsJxL5toAyXRnyTOYzpa/OPdUbv1
m3arM9a7ztQZoVLbFwOakzwPl3eZFdxYMR6HPxnS9C708OYMnjR9Q2UDEnk+cSrG/XpNqYG63uXu
rJh0yJCT8q5DutyCv9nWjDSYDowDJre1lnfR/GamHszVqbkwl/AxvDQ3UOBQoIDWo78RVUu0hIwp
M9UIh20EDmN2ZoZzucQGurooeAxclsCZ9pAO35hlcjexRB1/uR65UUGdn85efRU6w2vdakgRD9U8
7fUYebxT0Y+vA1I5z+O2cCvgK3tCdYsCQrO17OMKCsqyO310Y0z7zIX5Z253xviyEJUYJ+ojpAm/
Cqqq8z7motB1PjD5c3BnFC39qw3Xxk0J/+z52PDOc24+epzM+CldnG0CA5E+e8yQEXcud7HtPAhT
nI/XyQZy06TbFenm/Twujw4lKGNBArprt1ZhoGNxOeVleqe3aYXBPcS9G5/KbNq7DC/UjyANKBay
9tp5r0NokQea3JCuY0O20e6Kjoob1xlGqAewyju3IrplJTj8w6UedA2gjrlOu10ddLtN1O+sAvQs
a94pzceabHfgMSVDxjh3eifDPVf6Np/lhmrXTZIUJ60h3TH9t6z9Qzcvjwu2HOsZGf77wga2P01g
Ap60ycgKwAYdfXaRZ8H+SzE7eO01Z5DzB7DXJzSPH2rY6ZqGZQbnh5ZkDNM3QgpZ+trVkXN99JvU
H/dacAlqex67BE7MXQO7SDfR1wjGve7djOxBCHK/HG7MvxpqqgkEpaHfvkIYe+sV2d1Gd8tP7+qy
38ne+PN7x2CAot4bMWNo5RbCIs4a4x1cTtEMp2jCKi5btm6z05q1kxmdiG536bKTzlxXxB7ZVVzU
9KmolpfaKG7z2amyO6RwDjqs/s5uk70BnlldytIdOQkee7dehe4Wc2Esg2B6PNvEWBbMlVw37X+Z
PwExioIznT5rIw9o0cluDbGBU30sLFhULCjRWB8qpzgqJBrOYX3Hkt7pqJP+sfKYHQ+cBxPTMLEy
w7y5clhi6OlSoR73+vOexeGyJHWSFjV+bSik5reroWsMOvD7znmM3nr+vNpFe7Ie9b7z9DKAByqI
SOC9vawhdY5rgwqk1hLZ902cIb/HJ8sKlvSTdWoGVLBawpeYI+MGQyK5TdmLlwtcmOf0hHjL3uQo
YIO9glmeVnF9JauZs9Q3mPH2DOEUNlvfpbvtJlALWcPNUs2P1J/gR/jiZBUKcO1q8ybXwUKs56yj
0Kec6349MmdmaWOYdNlyO3iA8HUPKzsMW17RbWVnURtmjpO1gmHQFrLhh+3zfudizWV/ZY42+bCa
qLT1D2Uz7l+EfHyEvg7+Rvcbep8bmTXXex/O6bU+suLSCD9cTpie5sZhukM+IJmQ+E2OnnHdsiWG
yymG+qGADrMlV6VGoq3ojdlJV7cgzfFz7yAzP2MkZb/rDBVfLFDPn2tRuuF8dGBClTnecN+nkUUF
9ZDuyCWZ9xFwZtS/yCM/mzWZEwIfWRXvUz+mC4X1S6djkLBgweGcufAQRx5r1mW71Lve8w5Q07HK
TDCOHFYNWTX2hJoezEqyD0v+1wLoOY6J4AlC60d4tK+5zdHY3ugEctbv6glYq2aTnuZ+2nf9cGz5
hm6qDxDB64s5bVTitwt+mn28GiOzYUu0W62vyekgFZqOMgry5Zfi8slDmHnpnfsqe7WwPypuiU64
oDOpZQIE/VohhG6nbJmcWbrxHy5LivI1t5pNgBLFY0OrJgqnrTER1Q3pyWLTaBkORn3lLMndulES
IF9gyyLztLq9Hvg4VJMN/lAXsHGb3UxT8Ox80uJP6u7eWU8qYDll0bgPRxXrx6fF7F+jtPtYzx7M
2uRk3HMTP9QNPTOBqHW6ztHx9651G6T5Tlu6trOTP/iHxTtNAVvU8C8pjCDudeNF34Jy8zBunPdD
j8iTR0+g7LGZnJsOsgvYKnhOn0V/Fu14ER0wAFR/YVOP4YUx8NKsXideHpHZ2slN6rLLySO0fX2+
Hu/yGKDXxrvxXmtz6gpHjvcwEXatf80nI3wOKQZWyP2c9o/w5p8Kk2QJw5gZww3kfocZrCDRlq4T
5Z3bLHqvs+7HCbIz96C7UHKntHzky2VZ5YnD5XKSKdPy1d8o6oGF/KTlfq6CQ8UtSGoTMuGdVn2M
+dZikz0pLtmd9qJOUMYhSbM7ObZsGfa25quWz2b1pRorQgE7uE0m55AQ4OjspjJ8kJnJMXorIhk1
JQurbj5MdDat6vLNysMHLyfcjtIvmy45YS+DxQO1ww6s0pNN/O0Mr/R0nuejfJnLGqrHBgFAsC2c
5DK/9qvr3infOu20H7S/uDR8jkHMoi9VCBvX06McolyQDyUc6rnHyJ+P4eVy2wKlU+2EMderZUpO
m4UIjURABkf+XjudiAy9P0IqvrwakZtogofB/NCM804hgEx41CYn7ZsEB5Gn89ZKxmvtHadYduHl
RYPnwWD7hOi6L7oX2kH1NOz1weuGJB6xYOOSG5lClDsgeTNC5xBD4Cn3k4zFyQfvbl5wxqOY56dj
CU9QXve7tjivgbg+kyrONq++Ja13ryUxA51d335xDi/OkfXYwZOq3dgl+Ulm3cEWwVy2d4zshM+c
7flRG14fBZn+XkujrPj4ARbIS79G7IvB4mYbOU2XXuXxwcWvXFJwj8mbFi5C/TnYjKtq/FoW8B58
jMvz0euCW/TmMAnZJfukk9SRWeQqQzvcZApV8Epy3iN2WZ5qINCZ6MeZl0/1uEF5yj30ZwZJQ+tF
9rBgzoLJfdCpdSGtY+6+ov0qy0+1lZxSnJIs73pFWAIK2l3fPtDUeFD6lFHLUeSk4EvRSHFewJt8
UnajY0M0Kr5SpC0Xpkl6k1Z4yNJssDvGxvswcuaj3T44EdEObqkkuR26pUWVubxB5YYwbsj2yK0Q
X9G9GvKjj+CX5ZXwJDVOfY2EI9xE8RmNKQvB1M4DlBUa1t2l3tD7sBYoUVvr29i+OKd8lm+b0Gci
nLkMJTorUOdUYblctUmP/CxCtj3zkOervIs2SA7OJGUuQGGzufGo8AGZo44ZHbXv5bYX1o9chCrT
BPcnubYNZyZrH+dww5UIloZXujihm95FzvjUwB6uRY4Cx5NldJRE57dWSAm2zwg9N4hT0AdG5RIc
/4gwr7EZ3sf4iMEgT2uBplTO+7D23pvR+NR3IN5xuEic7n0jiq/si7mba0wAqiPZtb+ZtmlRHDuA
c9yT6a2OeP1k2+iO9ZnkzP+S+MNylUfxm3bJ99SwfM89JJq+Z3EpLNJucglZewy5aV756fwon690
Ig6TO0UgSTe/DUf3fbrgKnwkyS/toz6m8h7T2HlroL2whOkxNG5zKcB3ZvLNzkEl4TR7rfApnrdz
SjZA4Saa4qfWvJUmiLm8UEbbEGvJ7EYzBsucnqYNfV0zvInnt3OfzLR4Ly/6ovyidMRXBQGH4WGX
mFS+81nU2ZSeLgABupy1Ou2VQA15D7L3o6yXrLP+ujTdQ0b2JCsli6VP0oYOiXpTXKycSuyCdc3R
yQsowxegcY3+tQXFipObb82p/xTGsOtiGa1yfA17xZVy9tyDhRDrNw3eA6PvcHpts+68ZnpLgHIg
KZycQO/N+wljMV8YAM42Vym6ouX41THSY9vPX7pIfgJxW2NnJvPTml32j5f+sYrUvka52fNRMqQo
gadQIKukqk/jb9rNijbSOnhvO+bjWFbbBG3s67zNt5O17BT9li3su837IiEsTaJX2NCD5djjlRLi
Bg5MgKNf6gVd5uSdAmfFW33QP5UuU9vmPuPjK8T0rCA/Kf4p2uRTVSyPuqPgyfeRt1P2vLkdXESG
ivmtw8emcNtP9luEth7yzfTURVBKFhFXNNpugvpdPJuPSU2Bfx6u23649pQrcZfkfwYLGOalR6an
243nSBO1RHT4aP1STimKs28O/KVOBMPuYiDuh1HP8+CgREpZl8wYndCjPc9vu9Cz3y6oYyqPiTfE
QxQX1rgKFXvXHY+KV6YY16KMu/irbwqY9avuNbrldxUvB/6wozTMzSaVJ2trSC90OfzpUYGrro7W
kdADcdUzJVfv68g5KApQZF72895bzLdxvnm/JMtjmBanmSRbnjvX1BrsaR4IsPnRGqxj3SZ3uqVT
f86uteCrdgaoRpHwQoKLTmnn+g+qV8AFf/CCmil4Y122iv1yoh+/hwFAi66rzeN5qXaf5fU8uK11
UTYGgSMJYUPwHjGH2JN9KoqiP32ULRjqbvf7Qtwv5q1hKdpQy/ZBDjNZ8KxWOGlAJhhibItbEJMB
26IxIqjMCOYpbiixw5YkghDLb/D/NMcEgWEjmX63F+2dwA3C4AldGTCpqC6VgDEauxbUTa2bwXpT
WdvNexRAVvy6pqg1Tmz5jBQLhoPfUptcWDhBAUwjfL2CzRprB+BF+Ecg47egYDYkfPoGjTNaQPV+
fzXsX1ZOHdt2HKAKzP0+q18vflAPA3IVR9thJI3WJvMFcAIxHlGudWCVerNoHVEsB2bmGd1R60ak
jQsde4t3qXBqMqUgmMqfG9rrETwvm1ogZmGNVIfMe3a/3KyK0snuJFjDAN067/E5doebAa4kte7J
IUXRNMXGdfGkcVB8uSgF5XrcYR28+P01U532HwcEXaZtMf/lmf6zZoOdowrnT8H3SWkN9AbtitzR
AObvv8lyf/FV0EmGTA9aG6Arz0rGaE7MpUkBYmWUTEm554I8AgkG4YgWhloMM92KK02PsVINs4Wm
8an279YD+R9Rsf5/lKf8Mv3vLyU0Bpco7v7Pw6fhtvhWPudz1bH+5x/BOfr3sd986j799GRbEFzM
L/u/mvnpr7bPuv+gJ9Vf/nd/+b/+Wj/l9Vz99e//9qXsi06fFgE4/4l21aKb+f+ma70tiI//ai+f
/vGev6laXetfcIxBuwp9Nig+9Za+U7WG3r/gULPhpgcgRbfXoUNTlFBj//u/ef8CEOCEdAnhWHMR
MuRNf1O1Gpb5LyBgrga/bZBqDJb8T7ha1+//aaGDPLCDkMZWsAmYydk8IyWgfm5VfddNuzKqz3tz
7rK9uUk2J6Rn078fMVYu2dTlmNhp8eg6k3HXjcvT+ixvFlLiBvJywz1vKASEAY+I5mKPH0Y4+UcE
5FFhN0h/FutTndjeTYSLfILQeKBqYjXvrdD7nPCpX01GE8J2U6DsGoU3U9TWX/uw/+ZAT/XOOqef
28J8mRbz8NJJ0dgx+mY6DiaiBOdgCHdt7kwv7SglJU4q/70XxW+zoEu3s19SR7TP5nTMfMi7Gqdl
SMjJrVddis7OMs5A3kaGOAzLOi6jbxKpdE/eTI/2DAn/eVdV2bvCIWVAuA6MqYlCHDPVzcv1taq0
v4VwWRzDOX6IXTN+NTtl/CqyMoM2W5THtJ7ieGskjrMvUjc+rY8Mt7l8f/Rfr31/FHnOVV11E7MR
/bxLh3D+WCRfiK3C94iUl4f15daO7pciCf27qAVMm7rZCY9s7iM9mg3n70fra3OWokiKANt95j2G
yZC+apnAf90gvIGhr6Pj+rTNydUunVturRD0TBcNb4vLTPpkldHH9ZEx+saHHx6l09ug+3CxSX8i
/XDOWfuiq43xGrh3AM6a17JNef/D5nr8boB/5BZ2nttlmBY9+ud0Y2nfwGLBzvixCWiTiWGui2zv
LA9ZG4L2H8KY2btmfEBpKV3eZiaD9GG4lI+oAwMHntzq5BpZfKy70dnl5VS/asPJZHqidbZObU3Q
YfuRdZWbsKUbDiMtYXSyyxC8OrOB5f5c9C6dFBbjw0XLvzCKeleZ1XTdIgZw320S5lyWrIbk23be
dUF3oQOUqL1TOe9mJOwv4YffXwP3Odppw4Q9JCY2cyQ20IC1Uf5Da7cLqpZg3PH2ZRfA4tD2/Slq
gRk603L5Em0dGBq/VEWRAKpPl1Pbuv3pbLb19cx2hA3P7gznRFnRfhN35Vd3jpFQZACA6N4NcrLs
zXBfIPp+Y0RO9bQ+Qp2vfjLGwrxZHxVm9+n7rgqaHjASk7OUmAZ/vHGSv2I7nxhFcMqXTjbfYVwY
uPBQ/2mKNHnPAMzRKaADydzAeCxt580SV5f37RyF+wt0F9vetC/vL2M+g3/aJH+IgzaKIn506htw
SKBdYQRh5fj28z5+Z8yXxLJSxKrQByF4jh1YjLl+b6zKPCZhPdNT8Po3YVm9QpAnpyJ0CbXNb51N
Hl/bmdlvO28cUWtLp9P6qAlHxu3MifuN3pnpNq+HlrPaRO+NyKj3CG0DjVhoPAdRuiBGkb03l6W8
zRevfDBQOLgnIToN5zPN1AE75KOodRsHk03fp3PejCD9boKhfbWqX5hJfGQtxi+MxPNvk4GqstuW
9VNkUJxoa3f50rrxVZHA8e9XhBCbquy+f+6w+C8qN0xfj263wN57to9g+sKXpR1fd157ee2n3uV1
HdRf+hgFYou50xYJs7Ozs72OCheiWtvuXDvvKpeJJDMZ7fuhvCDCkKb1bUBNYZfYl+SGqYXm5SWz
7O3Zb8rrwgq6u4B062o1Mca0aaAMHoBOBPnrOLLaPwT9G+39n2+vDZcn+AAmWqG4eY6YJ5Mxx2SK
Ukk01Pc5kvP3ARWd74+KPGnQqQQe8p8vVXZBHSAh10ujqDmVcQWxvu7D4kbfMuSmX/jnr7EZMzvY
OzT27Au0wHoaJv1w27gDpagyOJ0LlPNQNQzn4NTpx/oqMXWztyOzvBq7oH3hfz2HfvrClZVMZBs9
/6VxqbzbNqq6u9mHNul6fZjDApaBE7eY8rDvs2Wiwn4OrsdsCb+eU7Bcc5bNr+Pg4uw2bKW7OiyM
hzAzDJAdhg+fobvt7CT8usTz18CuEUXtk4XhKss/ohJPR7ug250b/jHVj4Z2FRiFyh1B7pPHBmk2
HyBytoADz83L4Rzi7Jpw+v4afHdxZbafGDpH/2DcxO+heGjBuVblq3hBx9EqwujFpezcfV5fmiMz
M+4dulPhH/BmwT/vNEN9sNjDWeqHgft8I+PxDPsM1GJfVkwI1dLBLRMLFYU++JQAFXix/lhfT2hE
Tm/JOp6MznXe9VMU3U6bwb3ptaBLltFVHTZX631X4lf7jvEujCoqQ+aU7qwgmj/q9YWx4ktIhTKI
G+uhXiLrgUlK8yGvy5DMKKLUqV+sr62/9YoJoSfmK4bFvA3M6nUbSd/VLeqbEdWHh8Ceru25Ke+8
0T4/lbX9FeHN+DNYVpKxabRe9on1GpnAYpujsOpDs/O4UHb7/mOk3ElTwH6dzgOaGuGy2TVauZ51
HN0+RQF32uxNx4DNKaDptimM8259mrjefGvOjJ/GRX/be5fL56ofehA/SfFQt3alTL2jOhLNf7hp
/4S6QrslXhGyUOaxAziMfvbd7iWKym5pkkOQ92fEhpv2HqwIgLsuODmGE5ws/Vgfra+BAoiv3eyq
HSvnjXH2Pgy5MzzUetYOzoemrJNjFiaHsY38V0uSZzebZpj2xB/eq7qw2mM4wUo1urUJ0Vnn037f
bErm2zZb6MXB+SJItE3QPo8YMgkpV1Eq+v5IlDJxM1z2CPgAyiz7D0N/mbcBuL3jnLYvF4DIR7R0
l9NYBFckry1Ehef2xfqozaJFU9YvC/Pcb2Ef96Dlact3/eJTu+vPMxX8onpXo73rw372ZiiRDg4y
RoT7Di6H8yZ6KNwqPtlB3qLp2Q0HeHuXbbTJ35jD4H3WgzHdhIflXKEGUo0v2qUfnqolqh6TavmS
d5lxn4IKvkb6Izv4mWfuEkW5ofm+nMfLhyRzskNr0ZHI8nF7xmu9wvVCpmLnwVcNbQyJt3k9rcFA
mOS0LZnfGxtU0vypco7NGLwZaid+5c0MUnqW390ybMVTdRTKi/3uvLi3F6qQb2I7qdFXsaNt5gC1
/n0U5P+cNmPmkcqzGYzyHUsaGCsS64coyD97PeJN4bRrO3fe2mldPlRhXl9ZaV/s+67xdlGHdi6F
7FcztcxHu6y9t/54KNKWfr/X2S+nyj8WaJm9BdBo3wMnnShP8xTm9PkQ5Yt1Y1TpbdmG/buRXofv
Re63gn3vDIb/AdZf0C+oK78cyFX3i0lxu4E64hb6n4LNnZcyEmi5fJ5rD0+S24/NJXHe/OezNrft
/3o21e2HIYq6xzxprYM/A8WOshQch93XDHLn3yInH49TXpCodY5/j79dbuMizm8JEutTFDZoL9eB
89KbTLSYgsR/6xp1iYq0P3328uHOSub5D8H4WpX5L4e73gJqNaSgUmUleXxWVzqPhd8P+TLvsjL8
K+ji+LT+wPP9/Wi2nR30TYdL4Qup47yJzhb+JTWHJ6SI0Awz8uRrzrh1jQrbxznYIKnR+d2pGC7m
fVbHZyZtzxShypQ5PSMBcT4B/rifJj86jgt4qSBr79PCLm98O+63NQSMb9z0/HZ2Bkiv9CzwgrfE
XwBtyjC734xAN5cYqxLPQAE2dQRDJxyzSXlT1qn1VOuHbQ9E84kLx3O2YQxqurztCAtf4j/Mp66p
k8NszM11WzCJ//s1zcL9KYSBSckE2Mg01v8l7Eq2HMW17RdpLdEJmLrv7QhHP2FlSyskBAjE17+N
XO9mVQ3unXgZHBnpsEE6Z5/dhIiMQ3kf/UvZ0SOtmPG0CTZKXGGAOL0jLg9i3aA+UDC+2da0gmwL
Ezcrj6Ttvu2lfPfi5BOhz95VOBiLcMRKRaDeBwxxazAKwpxhvvk5TRFYWbVvCGb1kTr4/+ezjkCy
rPaZQuOro6repC5CjHJdD6vBHat9G9xNz+S951q/IBowgyQ5GE6ZG4KqNphp1XDebBlUulB0Ig8q
r3iJezBMboJO0Rl/BIghGkED2MudVYZZ81YFoAQKwYI7BIvdDVXYBl+/gA2FQlqhl+sX3bB5oXWv
9n8l2NGWBQQ2+8chA57rOPw40h4pZJM/wZytCn8qf58huvg4xJioJfOV4TSRejxE8yFvPPBuui6+
Za5GOqcbq+dRjqe4aQ5tZDJn0fkhQk0HgaC0KcC1iGyvnauZ++ohJW/VSFMsisroBXCFAGJ1+FtB
kjbBidot8xOyJ+ugVU8Dxl6wt0L87GS/s1IvZe4mmKkmPzTAylddxbekH2Gm14Y/7DVrX//PUVH5
0ZqxBAxblrpXw9Jh0cvcfCVqmPm1Jr+2g+teAxVrfMWhXKUR/ACGFjm3g8HyjOHKJs6k88mCMtn4
irbbIQ3pJwzFV7pHb6KNvA64LI4s7SBjrGL5GScNXWSt21yMYd6ujBzkacr25uVB8xnoqtxgrSt2
9mdzB050gUmfVcH2pBPmkPApXNldZuTVEfGv/DUK+HM7zY7dHi8/2+HNFigC/vpgVw0lFNPUnuY+
iAawcRjWLJLervFDuc6x3X44IGrNYml6AXjSvCSRs+Wu1O//455DRfevmy6KUEyGsQvfRmgJoAD9
Z11Shj6KvtGhIEbA6hxsmfZ5nIo1ov5GONIjB1h4bXa0D7gjYD5jEaUkb9L10NfmMHkcAWXzW65d
SM2QSO6iM4MgNgraAVRdrj7nPEkvLfPvjEMpHGI2gbQdt7zFTXdWokrZR+RcOTo/LGuLVjVoTMYE
6+gCHqbB0T7gjYut6yU/4xl8olOP0a7PryMZUZCMHNL6BtlPh8e+/Ve9w0wI3/r4VHR+8muEKbWj
2fTlIfZ6qVVkbgKRQ5sqkTdEORbLwSE6W/ci0Rt7HGfER0Q2fGC9oRYZ9IpOcOy7QmYYdBMC6w6z
CUgX3Ft0XRgqDfnJHkqkuGKm2MLhWcYMsgW/OahS7uWYjC/OlMFlXlFkSk5UfjIY5ED2lAQnTPeL
/QNxQ8Z3taBOn3/LYBHd5aBG16lBRjsDOYmkmAHrEWbOqo6GMw9HsSl7iKP9mo9ney4OQatcoVsC
yuOYW+VF6T3zgwTGDKrYW4BOZbQ7h4Q+IfWXg/MQOP94VQkMJGu4KZbIIbhhqTIHj7Bo3RaOPEZ5
4IL4EiOCmPtZvZ+I9rZe18bPCJcdFrLp3LfHH1JMUNVC2bGbsMmdUuzjO1H6CBJVbbSR5XAMs0kd
bYNoO0P7YM+Lqj3+OZXU7amRDYFvR1SNi9oz4Bh7YY40AsCssMhP0Nf6Jt9GU/hbySp5yR1jNggm
nw4lQg4v2hvPvdMDjvQxKSzi2Hx0YQGzAzwFlxKXrkvM3fdNtM9Hg19ZAfY48xRSGHuxUxi6UCkC
jI268bHcBj7ypavxR18JSKAhMYBVfSsOXVWmUJY7/ZM/xP1ZDCBSYKg5fdkXqFNmB6/xMcV0SYiV
FyH1XiEGXO0uVvUintqrjgxf8JaCCocw6KJnEeL3OGr4+XAseXrLZ05mMbLV42LgAATgp4E219Ft
iqyXZM6jDYbgSsJlF6cvFBaM+jnLFlMzrdKSz91ra1Yo+4qfcdrvlNyN0snvg5cF9y4KmmUrswiG
Rri2eR6bVZbLoy6HdttmvQdz9ai/69BLkYZo2DaNunR8batko5lBFFIYJ++ea/Yo+PmPjMJfVauz
rIBvgylk70SthmzhkW56paUwaypNugE14UPOPbfqOTkkrvyyR7TMXdC+MHkTHjK94PA3p2MHxZsh
zVMqCS7dBmoD2pfx3mRdv0ROYvlk8gCdqxKXfE4HTGqdnmn8Szrd7vFmPTVE+0Tj/0Yp1X3OGqRy
JOqUtm4+vrp0RE783Prbt5BThrhAh3Z7t1RQVhUZwKFWtk/2Ba9vu/0w/3DVdoBP9VRtA2nMpYlq
c0F7CsJDDj/CuI/HSzdpzlY07M5OxtQhpSiQnXCqzj7yi5Foo/1T5Y6AUdVbgzsP5TpjcA7/JcVw
NlVET/aB/ueZNxh6KkBJBMUIhu4ZNEoDnMswcQlCFCayPuLOgbAlWdlt1s3iCch+slJzD2mPqCEr
uykjEIba1wasBVABIqZYY8Jwsg9up1F7lnEXwRoZ4VYGc2H0cE6OaXadCuyN9baFR9XRxP4X8/rs
rnyW3Z0JFbjARJ4X3ctEJh+Oz277IlxExU3zs3E+Z19Npfxdyny4auM2dwW+nK07kr5p7gjsRSTM
ALcmHd3s6tUDC1xBKCW2DB0L3HTm7jY1oQcpf4V3Shnc/Zw6B+BqQJ4ZKBzW+rFstolx+U26bXAc
RHm2YBYa5f7sp+7KLp32gQwYqXYNbKiQnJvvyz5+/rMWwc6gObYm/Nvy9OzDF+8CKpe4VHHabiFN
gCdwrL65BXy+/vYJ2qdm8OEXhe9qeuDRuLSavb3zW6WL42PB6eKyWqpQe+8qxo2ZJ8VTF1DvToNy
a08jVkEi3yIhp8pLCZLsJHLnJzpeTQUGraNq7zWs6C8LdscS9qMVWI6OzPS6HQRsUxymM5Qm76B5
gBSHz/k0dG7zHoZPdnX0phb8qgThmW3OspWpBvPBOvCpuPabU0xTDzsc5vwco6B1UmXV3iVldm7d
9jsG+Ni9cyZe1IB6elAEIZsNctpMmLnrKCinpyJEFvCCkOTWxjm5DB3oQYHuyCXqJm9R1/TKR44b
LArSY5phJDQ6wXATeTmup/nZmCXD45k9lyKR+PHq2IcQ1ZZwSfvzw/bZmPMIsRWYXqN1h+cKzT66
sfLhOCOqDdAQ8wWweznyPtx04eCDpBUzclVybZcAuxh4fEyv4BYvk35H3YaCmoMVZpofMh6eBVPZ
Jg0KZyd6Gh3/PBsn5ewKoc02bMZuDbuEqDHD41/Ds4FsHntllfFmB8AwPbcZ1itX5QIkdPiRMJfl
u4bnv/DBts95OIJ8Tn4izx0ROZ6sGVRFcz4pcMx08OfQ6JJsO5Ku7Nr35z2m2EOHxmnAIddkl8uO
XVEUx8uQxdOnGsdHkdQAo4Pmuplb9V7W5OqF7JrECdsGDP6QyJxur1JosS0KiepgPrQPYMcMax2a
9owU5WHyqo8CSNgxaSNQjRLab8tpipb2z0MgeXbuZGr2DGugPQWr6b+mL2JykH+skJ9I29C9lgQi
Qfjh5n6R/wUqzPBCrnoAFO2WsxKR34ORd2w4Ryal+UAZRjb+vMPS0rt3QDMx0+ujN4rb/AC1e7R4
XHxgHVTZShdoYu0yYB94jEXZHeXpsTIgBBst6/BUzQTx1PAf+KS9BXaebFdL8s1+wHk0lJuQtMj2
NkF1Cb67vnCPcgSpm8k5xEhyZGVq881+exirdM+qzYYVkjwk9vW+O9NC/bB/5+BW7tWf8hRc2QbF
vn2HBOqPs/2fwPM/Z00EPtUARrjM6bjzizA8cf8Ay0TULFGbbZmXyVU+5foDmzRYPWOMyZPnLe1l
XCcwPiqZ+tTKWTd1Uu9pw5Ba3g3mrUqLa4OR6q4aUmdlB7wJBPO0acOlwOjwUtPgo4C56A8u2m8j
AT8SyXoz/w/StRlpKETn3JGNtrC4Q55lzl1gPDfPhPdlzB3Uu6F/N0X7nGRtcp5mlDJtpI/1KKeY
l/rPXu+i5c0TEmyaMQ+GFevIHXc+Ul6K9EVyhAgL0We4nki7f1yJDTsXNG6RL55/IdF+NjoRX6hP
OSIAITgnXisgzYIOWs4PUW/o++Mwreh7xFKEdSeoY8YEHfomHWGd4kkOY5pSuZ+1w6+89r3fbdUu
GzN6PzJZaPglGfHk0KJZ1GCGDVGXR9upC3usLtysSx3ES1VDodORqTphvD/tpMzCVdeEINzNJXoz
l+0V+ivgxQjUCcWFiWqZumF30vMWwmbsDCWVuHiJjzJ+nHVAHbrqdTSAVZWD7b0RIAgIjHIQ86Ql
/GB2DZHfUeQFp9jHYmD7R6HQGUfAtQ8tnYDfZw6c3GuMa9HwpWffS84lRwefen5w1jV9wHOhq9MD
B6Ww6VGZ516YLUB8Bbo5b+qoHC/GflQFmrZFymNgBl6CgXGn/Xk0E8BBFGp0sxzbdIBo34NQS9EQ
0dcOfeekVitBwnJlrxCYd7k7kU9fvSx7pMyoGKKzcPwgrbfB3HF68XA1LtMOqlb44lbbyAvCs4+l
+fEMufOQvVqGAVzqk6VvGzG0CGcQHN68wakUpKHm3GQLZ8L4clVBWXvrs7yEGkz4Rx+MwitcWJ8e
rya66A9R1tIeQVsTPcV1jMqqR83so3/fgBlpjjoqgYt7Wm/xRm/26M/5P4eR6egCgfPpunNmzFvZ
xzKZEkRZe/SoEDZqoKZRLaocnqT4EftiIOPkOJomOdpDoxu+yTWW9RZilkuklhXG0xf70LIJm2IG
vQPSUd0OOMl8XHTVPsGc5NyJ5t50JDja+VU3F6dpKe4MvoFHYji7lWJHufT3RkD1ZEkWWT4TPZL2
zZ73sxBmT/CSbqKAQH9HzEvI3bOi0O6DQL7/cx178xXdlSOqOMJmN+byasAR24Mune4E4EOMzyaF
InfovqkhWT5oG1Od3jJjZuXnz7GsmlsyU2bAXR9vcOihi5HsgaxOGxvuLSsXO+xcyNN5r2UFAC/7
ag+AdE9lm7EP4ZjN6E4S+pdmOPJaRHeDIjXmYN20iThSz9ToA5JTadtd4uDSy0rWfBe+GW9qoDt7
VxpUhQa0bY4yv1FyNY74yhf/fgkZ6RKILe5iqiZslzIGrz4MxZm0MK3oEuC80oDUjCIsOeQzJwZm
JnsfwPjFb2qsda0TL/l8E2p7P06N78G+fZzWWVEtCjnoE6tCv9sG/Z7FMcQC81SVE3gsqUI+wWji
MKq6eUVW0r2xdwAULdUGYCKc87soX1ouiqWm2Gd/Xvhzrm3C515I4I15jMFT3B8mDN4OYQVl0aKd
/79gnu26UTjA9hJDduCGq799S1FKT2kDkfH8nVWJNrcczegJIY9XD8wMxobmateMBAZR29DvUfGP
cSWWJgu3GpKJKzbAfAl6h7tTxji7aa5HLcRskWgzkAqulYFzsOdcv8kuNC5O9sUg5zGiK4MfmI+o
ZegV7d4YMU8LMQXIQRpZ28MoVOD10jpFyApedWlYXMEqu2al46A2hXSQD+g1MfL5rT0X+q3eTZ7s
g0p+gZU23rL5DEDz9Jzn48UbItDwHcLYwuUN3awCDdr44/KoZPKqXBJUG7tyJIwWS0CIycZ+CFUP
GgiFpPBxWMpIPwl4sf/1CU3t7XFfcA7WlT+l37qYNhcH4Viv/hB+yZa9YGiWTcMi4Unz1oZ8kfcu
/WjB9Xn8S5118RpsBXAvGp6tg2jqoRXBv7eH2M77bZD5PRz9+nSX+tAHmZScc8zJnj3l1ic2mjfZ
iO6ZRfGwMQU41X+7+J3sTZlJrSBSGlZ2P2gCNzjntboS4LRwnFTXx7VsL2v7QGCiGiny4TieBqo5
t4NuMx0n0/+mJDJb1/QD2Dgg2ICEXvrFXiZBts1BQ3lrsCIIEAcXf+19VcgwSy/iKzS0sByk5JOH
ULtjhItzCkAQFC2Tu0Z/L5HlrbJ9daJO0T6p2gchY2L1U3Wyz+1ZyXX9ZGaFbQtyC+TzXpWfEh69
2s+LOV10EO0QQsvskrd8rF6AxLGfcS1OhaLTq09TCFJRpGkaJjtvytGuNx7SAV0QWObsk6mp0/Vj
danjgUFwYNSTPwMG9lmTEblUiPVsx6S9+AKu1hiD8x95nK8iv1cHrRW+wHldrSMerfPJwDtwXm2y
OISiGPXJkYZtv43DDpy1GbuaN38ZcLPq20zBmmSG8jUmZHPY2LvS6CXI8I4BKT+lWSwe1UGi9Bqm
T/Kgp2L1ryXWLrZZ2+enGhaiTgJpMnwnBFTG6AL79qjGfHpHTnp5YtAjJqx7QreD21dXo97EQ4xC
X4M1lKBFgesSydH7Yxeer8Y0qMrl41utW00OUTQ+qSTMTo9fAIgNNW0avwAz9s+y8375GGftUnxI
W+i3gydgI/ZSGoG/7kjawNic7OqkgZZoPuG3Aa6oYUdgv/ErS5tlyQo0KPMDbJqwIdsyhdRBt7PX
qK2EwCWDAqmE76BbBmT7AJDRcNeHIcHc7b/D7e6/YnUiVHUw/AtcB20bWFggV/8TbU/jQEb54Hv7
qSri7+WzJsg0N313GUEkO0FL42+8sETGkKFb7ucMKgwIqqAeDs+IX7DFoQtJlnS7AoAUpr65UlhI
a2Z2IsZlW4YV39NUnl0t9M2eAhYoNw7mGK2JzQFWOtFNa+pg7mfi7x6m3va3Ooj7OYUlomcD0YPm
gcILcLn7ypiGixJFip1Le6AeHaaDA2wMHNwz6zrsolXQwD/ILzG4wPBrAKFw5874Q+dUKWYoFEYE
dTDdykR+003kPDm5Vyyhdv5JIpbtC5qGc1HNb6L2d7Tvi9+ziI32bNwBlY5meUJ3qCEl3JJ55Gjh
pUz4n6RmDSydUBJ4YkTKKSYTpRzLO5IWsEB7GaT91IUzUsbNS6K6l0g62XeSgEje+TXDbQaWncvT
fOmHqUT+ZqmhkZ4QGjdM4l3ARHVBID4RadhCtzMzSWotbwY+l7DuJ4iO5C/gvWLe2pfPPYkNxOFY
eJsSE4XCKzGYQv97AELp37uu0zAWM78iU37ZNzwQGW5I04B1JMIvA4fzYwfXWdsZw8873yZFqYB5
ZWgqAE0QP8rXA6drFbrROgAoleFzrVBVlZvHdKCi30g+hluEUGENFX4PrzeBWMYi4jeOQQOUa/OV
NKqYPUcZTG2EI86SqA+GDuwCrwxY19dZDZElDsPG03DvhQuSfbUKE+/iJzXUuqQ6uUWCpQ/eIEuL
gWK2HG2SbJyWrT98sh67BDrMlKJhicO10HCIt1C6s80K9xdvxuwuUCo/0SDfCpZ96kD5QJUBeKgx
q49BlcAqRpy8uiQXcLbx26qg9g4Qp6VnUcMRBm8TgiWq9g1k28jZHaAjEkI8d92gtnrC8F+AvrIg
quueozKCeG8eO1Uc5nxFScODW5b+AugG7KRo2n9VhdlwANiwhYMRGVQYYMgQSpYJgOKrZQzJIaLA
UsdiM2jM7uKuhexzprSVDnNOidBrW2TNyrRkRI0Wl810YGU0ILAKgL0py60jkga6Z1JvCKP1S5l1
SOnsPfcGIS/SEHQKG76g/kqjstj0ReXsgRdMt9SNlwXGEoDyvelFKUQIOF6TXyYzNXufCdxljUk2
KGZ+BWOALdzN46VTi2Ne0Pyexo2ETslvPme7DzEQ+GuHaVteHtMgqUD9TGaZnxu+xjVi27EWXsoS
g8kegTAhgbA1HSBUL8PaLO328yiDgQS16vjfF0UbfPh3IgVSAQMM8UCZCuZc9X/7F/I06VnNIP6p
w+ATsvt0P+k8v/dTVgJjmhZ2mG8BRgFkahUXkbNDn3lwaMoulWDJWiZeMSHJDQ7k+POnM5QFv91C
/CYu6B9z76pNGR3mI0nGRTYG/AeJxu/EhfzYD7EpgWETnZCOCAeOpv5f6URuEP7TGAn/OI68KIwQ
WjPLaUC7+Oey32rRa0jKk70A8FOuS4HosiSfAOtq3h0EAPeN34aQxNYVxH2clzePhT85RlIfFLli
GzqlLvYDHPKKXkBkLS+xgPNTPCPa6czKHMICbK2pV7iyx+/cl8PBFhwSzdeWt7i7xSCiFShYejX0
XXZiUC3YlV87+dPIND+XWD+eJo8sR+T43f0+5nd4tbRpho6LN3qvadU9dzpTT6x9tgdQNAJDwZDm
0HoDjLK8rDt0IM0g81C4cF8IMCAY/XyVp25/ovA2XuHeZQudgcv/2POF1mxhOuz8fQvmHklA/q9D
gVltVYqlHUlJypv7UK4qXSkg1/MYDwsY+pxi5C8lSMLrIk5mICnmL24bo1isUo4dATEDwoHktfQD
VER563+LqP/hwuh7N0QjJuwi3EpITuHQ5y0cb5r2rjPInerRnoJrWEADDyAzG6Y3tFnsOSHZxx9K
xR+GBbiYMLMZInytYijAPx0hrI9IOKxDFCvhCuTDAsJn8A7nzWoqG5iDpnmwBcxZo7BKfie1A2J9
A5vGXnK+R7/NbyyHgzdzckjyIk+cdTg0+xbWEBP4BucEBBwopRvoOt0ml8vass9V3uiT6370Lkga
i7wjcPLpKa8gyi2dddLwGNZ2fXIA4PJkj/48ME+r5YTlRVyjSRyL3okXlefU7arz/ZeATFAbDNHZ
YUn+PAWT9+w65IC8FO+9dUHDD7orxIGwRK77cucGKr7CYi2+1k3Br5EHeq9fXKU7DcVSF2OzRDDt
c1wmFSjyk3P3i27rxpX/HnME08rJDVdupAHNGdRCFyxLzaqV0CmQPMRlWNfd5gF3pg6E8LSPIEet
hUOvUJnDty8I9b2rwPhoBzXtgUeBh+5vlJdn95rgLqkTBusd/1Q0fn3jElTsADPcAG4Bjwsrijhk
QK3sLm7dfAHddF9rf3ocWVTcvlb5r453qiFo1CRhP1mBQJKujj5SsHxWPKQZ1MzcueQOGsAZla5j
Fe3CBJUOUf3FVkcmpiAmjtpb28MEXu+PwzH3PnjRB9DwE7AgRfiKr6XdVQ2ttk5XZx8DQwCUvGQl
/mewAH+haS9fi6HXGwiwyKI2fryM9QzZ9iRf+VHlfSGPFfdIB8Ssaq0ot31i/obUBLRHY4YdZq7j
zT50nlIA68ERmxQEAf0osalYAK3IYH5mu1v7EM4IGY94i3UEnfoS1LfkPfUc75iFgDp9RKafWYcu
3i5OjThU46ivldPWt0pHyQoka4Wseth+cpn3R64Fu2KveYX6/JYCQP3ukGFVizH5hfiSF+z20XtS
6ZsRZDjLUPFDp5lA5koGtLp1Rtx6aLMoM+3Nt+oGzKBMChqEE3Sf6Oe85jvmCGGVwghoGpuz6CBL
Bz+hOcfzORGBZO5Duos2HfrhFAjF+c8PE12U29j528//+YGACbBaOOn2kGQSHmLXlXFz7XgZPrVx
9CZK1XzChAKjqzoLd8BXNNw4w/iATDA0wej8/IK4iziKyA1eK/oAlRXkBllDTu4A9HLEeGNJsfBf
EviPnSs4Piwtb7nK6507gRRXSq52oms/0jJIfhnQInrVVT/AbY4WPEFRiqIGHh7z4pOP8ieAF74z
6SJMpu6XS7/3yVT+TLIaoKWXtShYWgwGx+TJhyz6k7fv1cyf81TnbFQqql1vskOgZb+BoQJ6Pkqz
LWI1s4v9/LsCkKROqnEnffdHqLS3/7NBNYWzSiiKs2Ik9OqWotirpm13BW0cOMrh7+p66DYGz89W
3tzZFKp6gjLA7FvBIVFqgt6cUIoDBGkCIOfQHIx9ex0bsINLBlak8rC6VgVuIz8AgCDkxWXFxs4y
rGwtQBzpuewgXNoqDL6k/25/ge+7mHQY3rp77rL3yi1hgjJ/oZEZoiVkVYsa1jZwkOgBnrsEEE2d
a3j25EweshTcSduEJxXsfTA6dE+oyII3WN7By8sr7rUfP6egIsMiE/I9+6zmE30ysgTzrHdBDZpk
s1AYiGFOJOE/Z485r4t1GEj1+O2/RxEMH4kSZvkQ72Rxj0lkHaQLyyvTOj6Vne+AAATMg7bVcIBK
5GdawUuRQdlzx7WjfsUB5leFqdTlsV0NKQAtAVPOPY+QW5nNjFv0dvPm4T+ZlDMY5nGyUzVsClAW
0Hsnk3EzRrE4EmKyM3GQHxXPIxcYVAEEyM4a4o/nALOp52ryjnnGhldiFWQDUGGskdWCNLH3HuK7
PBUejxcua/z3Dm7wioXqrwFF7frxXg7qu6J+hkTCtj4l0I+u+eTHL2nlcSTJVBLMRADIE2h58BWs
SiRWAJ1oMPWaJFQnxOfyZaj4e+5W3XdwGt9JAemG7+08h/wucbXe4cUHqjFII9surl8nhVli0xj4
ccmS7zFgqS8OzSEW7/z8o5MMSsp6eEknglYvz37b0waRH5tpDMeNN/+UM4V7GAXCmHKCxMefMP6a
K03dR1sZYCaXxT5ZG+H2hwwMm6dsKn4HMM2ILF/Ll/UVNEd1heE2nOPdqL/BWG/cNRIQCJq29Pj4
RiovXPE28tcxOLoLL4TdyyJyag/dK+2XnGJcP9IiOYJILO/FpF982Y/vjCaHDqRJd4ZhVAMWERQ6
SMacRyM+CUW5jhnAI4yZVqFhzism4SOcsbgHk3pvWvmsYw+SuW9qjNMCrTfp4KynNP7NUWHeWJyL
HclYvc/9uL9GFer0AjT4Fbh+IRxakNjGHb+AkYMr3kZ8ypjwLUEco2zrjcpZgD2jb5HjDfCTAFuW
9H14ZeMYw3XPT5a5cGGDAdgzdQX9aBzV7RiF/4TqBNmlTob6ncLyQUierOxfaA+LWGGfsSgoorpz
+DK04N1sqglKRTh4YWDOfXLu/Wm6FkiYBS/iBzUmepKQc51r0E6XD+5w6d9YAz8m6ZXw4da6bw6P
+4cmWAeSsB9f8zzfYB4mP7sqM1sCd5WNl0gKswqgbmBudc+GzpYXUe7sHm3lfK7d6SoRz/aEKAXb
hTmEAmRi8ZnULarcWXGJ9ai+wUMCFoYd2Kp5Dc1hwxN66pJEHTDR9hadlbSWjXzONX0cEbikPt4k
yPQbW88zSvWGBw1ZlV0V3FUO16bOjBuIcPylcbr+Cj5SdQgFZsKwzo1ORuDPi6ouRNIPq75hFV7k
Gq3+lI/kKuGgDiPTJH5xFY0QNTfUgAtxaU8wWhSc822a5uxsn2Vw0Hs8g4u7xnwUlEMpss9KEnPB
v3Zfu4p/ptojcKrxduBzJMsCXeF9bKcEDf0U3+25dEQCT1lXKPkoEMal9hh+U9qLFLEkAlOuQejF
KAvzUeSg14/tKFcMjicXNO4eCIxfRIGRMvkSUqmQ8tc2zq6tjqZvLBjbJajE4zrTY4Otfp6n51zR
FVBQdy3ShLxBI7ocB39uxZv2ua/pHu+QvDFqQGZtYUoAIQScbVuQHA0EdUus/tXNNKY8RrU/oD6J
hk8vKx761H/9BETwyNGJFhnV/CuvwkVjcqTJz87SWe6EZ/sAlij8pecXGFQqA4v5l19VQIWYcGAk
JIcnT0TIrhH9ST+4jiKCHWAytajZy+Scs/FokSyMHzGyBVC+AASExijI2NZeZfZ6w58hoBBq4QLI
il3elO1+oKPEXA8a2wT0sY+qVde+Kb6Noz/eHZL3+D3SeZF9D1OxaarPLRbBQ1+pcTskbxW5WIKA
7uQta5wIG3ZyBlYGcRgpX5yFwKrZwgY2rqwE55jFQ4P3iZTDBrq+s1+HSKfUUbSAH0CF3z+vWB6Z
xg0Nxgz2NOW0s9rjigxvPAzNTeOrBnbHXPCoebdOVeDB2azt1vn8LJ3P2Wf2HMz5hism/yvDwRSz
s1I7NY0nXe7tOVvYZM2Ab85N6l2WC2zcjdG3GPLxQzHPq8GUpK99rj5Kpyt+9rK6DYGP7B6obGDg
BrpyB114UaIbyhWMWFoPFsSjHz3PyM4b6up6g4kyPYCW6FwDZKEssTqFP+qXroexK4+SaW/1bx2f
um0C+QSUp1DCpcV7VsXJa+hgu6Dl9Bg/lM6EbLMkL5ZdRsMNpM0pbPIxlTw5124E9SxKxXBK5oew
qPFa0YHOnhWzU3eZH4paJs/oe6MnBeM7kBY8bJwwe2moU2EoCm4ZG3rnMy7pcwl8+zkdOMNYHgu6
1KkDUBb3pg57BX7w7I9YwqaNKI+8ne2jchxx8yqM6iAZfG+H3sd0GcxmiRHPdoh9vouqbAuSqP/b
ScimVf9H2HktSY1sa/iJFCFvbsv7rjbQwI0CBpCXUt48/fkyi72ZIXbMuVFIKmB6qqXMtf71m8r5
uXCSyzvyo8yPXDity3hJE4r72KVAqMPRuNdgOzxKKAjRCD0X2qs1evGzG/b+S49ZZua26aeqyfMj
Mxxnk5IK8GnpUbcknh9BmhhrJoXmvGpQga4WjK/eoDeXu7iorLMWtvPFNGxjq2v3WSSYu2uG9dxE
4wcsjl5puqDBNHV1bak5r+rs96Hp/fKYD/bVTorjo3RLMO3+CO725CGS/tHa4c4FbP0KXNiuU/Hk
eWG2NasiuVC8V9c4S7yNbhvGXVTiZDCaP+jahO3BKCi/RRgfxASigNuP9iVNIesII/0+SJoyjN3y
JbVBuDwKvf1SeMNNEzRNZeh/0qqCRDg5VsJEyD2b8fLG1DeHvc0QUB2sDvrwIppsH/IE3jQ93i2K
eermxmWWB39KWTXDGjZT278Uixk+FYCi59CfAF3yrP4cI7zlYa3L2zhSsVHZ4Pk+2+5zR2dkS2lF
KzsjXXZGvNfOa1IMh8UCw86y9iPaJ/uYdj0QlBR31mP0t/tGmv8Yc/dNdwuoQoua3JsCwUQqrjDw
f+B6JPZFEdr73vQ+iXCJrurgJ/rKqYL6HXhrY+ZG9l4WhTga1B7bYtLHtQeMstP8wrgEXY64pbOG
HzAfR/w1jXOk2R+TIbDuWjn/OkziLxCp/qkxK/txOxqdGqNok2FF3/VHhT+2YWYzHgmr7WMO3qWb
pprmFzXOSp3QenyodVhKRVEwkiVSAVpFOrnN9cRwQEnqELYZ1xB75hRgny0ou07FiJ0xV16uhUcR
Lx+VDsCV80OkEfE187a/lQHqtqtjtZ5V0V7DsqxdFXORXUoUS/vaWKBWWtmu0ojbaEPPxvQvrbc9
yi9ybQa+jBkibbiY54aE3jNEwPBxpi4tnOXPBhrx8DWS2MRcinHl2XnwQiFm7bM6LhCLDjgPUDGZ
Wwcgcq3pbfilcbW9OcbhjySoEar5wz7MqdMUWTdCGrqme1t2hYQOKNef3JxEx0kzqoMzGcUR27nx
aXSbZFNXc/gc63gpyMGwOgQUN1DSLfKQofE+7sEu7s6PmneZte9xXH9k4G2xmPrLwehomNUl4oF+
bcbzrsR26TKJAXZv20Pn0voQyrdl81+NjDe4bcG3qbQeJ8N/TuRHsUMfkjvul//95+JEhJ+NroHJ
nJKYPbjfl4YRZyv6d7vu8exEqnnRcj24tH3ISNktyk9Gn9/GmJfKnpLsaei0aeOkaXUqdHv4lOeH
XL51RpD5hwJBJFUjkrO+ek+LQWy6Fq1qJyVzY1Z8FlqAQGDQ4ZZBFNuP9kezyKz3ZEyci6Kjq8uU
so6EBp3SOoAMnkXD2TVeC3lBfyMPQb5HQpxNsPG99AW29wQ/MSJslTwmKQdTh94U0SnsMBOrZX86
L71/LmOelS7xKLeiaUZQMGE4W1nud4wfB79Y+Xbr39XECNquuWOWd6fwmjcDHd8ZCmAEnT7BeLof
bfJsBzgnyArWXhl+rKOpOWeSQTyJkUZYZxjjZUimA3jdagw4DUjw/L4sL0FfV8dODopaHXMHZR7S
wWuMk2G8kAuikScTvSWyjWs8/6eVdf4Oyme5MfQwh82AMWg39N6qdyr9VM4xwb9QEyEpBMULHNqK
yu4JdAJ99T/P4i4iJVbeS9UZkOdGGEt74GU7q+fPHlrtmJgLpYl8Oo0ohSBXfnHrQOBKH+1jifa0
rv2UuCQ2MfE+lH1urcvYiQ5pNvJbbnro96MfXJfOqN4tyCI9QPZb2b9WrpiujgOUtky5cwp1mTDg
v4yageRUjNd0pq9cFTmcNWf0w/Ps5xo2+/YpdHE/QkbA+MuO9noXi4uirhNING+KMki3S9ZUxyrw
m9WsSIC/r1Onxe8YNePeWF67AeNo9TuKDV3sH61tO5lrlIanCNbtD3nSJs6kTqAqh5eaic5DEdYU
JXvWf7VhyxIAB4joou5nTCqYJbRXtY1loeNuc8fyN4rtUsxJjj+HDEzSCEyBO9T/CNsMeYDZ/lWk
CeRJXXjPA/SYve2wMViiCZ/GsrXWMzmo+3Ew9F1u2T8XXbe+tJP3cxTFr5OktHgSmzuOJ8Umrpjr
KPDXLX+MThd+HNJluXRRyfBbYsJBG8qgVBhwfh5t7Lm3bx10QGulTv3pKQr0nQhrylCUlpfG0rML
JDJWbHRpw4aQ4mhbQqU9UdsRbiDb3Py/l+GcD89zTwithP2cmaigctG3VWKQMFX0Fn6h/dIcNdyO
FGsI8lb7qq7kTDsrA1Y4O8qnZ6QQ5WsoAgF1z4BULaz6KED3t3bCgHyxQ1KdOKizzh54alJjHo+5
Qtn8YPgJNfZ5IZuJyXHB+2nuMyvCyXiB8eLWDN+zJLp75XSODQ9Nq5xdrvHxJbLLs0qcvyVhVUsC
Y9UQwnYUSI/Xsxn4V1JDlxvOU2CjcsBrFt15KAR1SVSRA8C+hOdRualAdNemFmuPH1B9EFTPTh1S
qEmKrWLcjgJHQzdK423sBrm+Ty333DbxjP9aqlc4Yw03Tze9vZ3Zxvn3YYFuVa+YmI/A7bDbFW2T
dusXgVNdGqadHsIgvzXGlK3LrIR1Y46/7KIieWZ2/YdS0Hk+vjLkZgMSY83ZgsHrq2wuaZRsKLZk
Y4h1YjK0PuaN9VqWmUPabuvyqGfNW2n1rz3qia80XSkDFsO6hWbQ3rDlLUkBgfbeDbV9a53sm6v1
6csSef6lWghhHqBL75ndjRtd7pC2SM++LXz0x1wphlVnRR7G4C7EjagmZBcq1FNtRthiVql7dmC7
YCXdFStAblyLxafHg2PkGp7lcrUnAAwDv1qPt79ZWS0+RFuclNlrFVMLjKHTUDB3Uzace7PDLV4e
1Jm6N8FMPreJD/YcFYfa6576JrRPamYxyUnFEsQ8KZrZHtTggm+QatE263W/8GVS1WCSLn8awxfd
lQ1nr2p0PRsEjLtwflTwv+t2VcsHHga7xdSezdA9WpgPXR+bjOmke31eQQ8u/9JF+H1JfY8VzXh/
LGMdeiRS1OFWL1bwVz+6Mpo5sd5AH+Ztly35QZoqBUtIB9O76BP0cjvHdvMWugRRG8ES7CPTdUjU
sD6pN4WR71e7nUkfCXP90teymtJ0a50oNmujp4cGYOwpTkZ7nxp2uQ3C8DVg3vMh7EW/n4LQOCQ5
KLARpHjZmX32heZhN2d0OPJN7IrIX7UOFuRCB60LwtTaasJKPss/oc/L9xJjnBe+pmAD07Y/mXHS
frDm6WTFmbV1RWtubOo3aEJGi0A+Gl9FFRmHwtbLTy67qhJAwugrd7z8x56opN1Ml/1ieQne06kz
Pv0CtRlTE4TTHdRPFWe4AiMfnS+NWXsgPoDjI8pPrQrEMXEwNE2bQ9fE7ec6wq+rZjpxcmtg8pRZ
MpTwbKq1b0s9/hjaPP44JwFpFQ0WdP3iW6DoHbJr2ZunkxnSf+vzGmchHFHShHXIzoxmY+s6trJ1
WK8jN2qfzR7mQ13UYocbXokVKGw0XSNFnmEdjStav3cyAifgNiVSk8qHV593d+1HzkfEThNqw1a8
sbV+bbWge857/ZMjyf6tk3/T4kHyjPxgnQnwD1EEXytZDKWYa/RzNL2PfrtSviMwDafjIjwL++cc
g3NK3EeFjhGIfnEGRMkmPhzoOOK9neJcPMxhvlKSv7ru7LWBokX9Z5VTRzTKF8PQs31tj81b0ru3
wcZ4wAuidUxQ9oOULypjT7ea3/J8SdbCwflakfjzuc2u6nJGoXTucT1as0NEW4KP69MCY4wApkl8
js0q3XeRZW7QnIbrwtPKm5tffhXhcdaQ81EFTzXJcU9lUtV7qyT0DaNgWJ4W8XaY8sL6iUOIT3Vt
1VsPxhxTb2uH1st5Zattn60GYFKKSoI0jU6Pf3mydfzao+BLmvjmV3nS9t3jRB+d9JObV1B1qp0p
eW5LXxQv8kp5w6WEK+hVHN9Dtm7sxdro0MrlQ5Wz6l7TD2KXDsVW/aLHrgrvCYZi/qyF+0ePACTu
3arhzV1g0+DLEjypJiQ02uaQTbgbT1ZoPOVjt/Q/7KDm1zXM8I8qjdSAwtXIUzLK52iJqmMiWdrK
V+u3w5ZR2dk29cku7moMoJrIsA4PzZDT7+rAYZE3tGCLHMIgVDzPXtS9McPB18168xghmL6Du7zg
KuSu61AHTvAEbiaFna313MHlPLP7pzGIYZn5yfA4a+RZFtpsmN1gf5ya6VYwsf7A0tYfZhwi9mmJ
DeHj+2eI99XDRD4ue/HuOgKzsL4UjDRh2BXTrO1BWvDFt83sFM4aEmun9CEoeavJs6w7DFb7rs7S
RXuJSwQp6spa7OrgTYVZf9ORS+xcZhT0pC9qyJ/a4tzWQ7nVNdwMlY5LW5j7O1WnXRsDxotrIMui
5gzWOQUITtNO+9LlJVkatqO/VDVVQ12Of5WDTafaGHiRUOmR69dPm3LEMnpFbPSev9+fozSzbyGz
JFhhmaQjC6q398fvAFW3vf+NOrBSe5t57nDo19/SBVlNGiPde1gOxGJpIQYwLZJgZJpV5jbO0/Ku
zqqiL+/EOh7SMV1WipDAWAPZuLDztZ81CM2GPjOuas0hegR0LDEuWFwdFUigsIHOS+AoOMYRrcey
x1CWcko+M7ZtOzjjaH95rel+9zWsF5zmO+U95p16Wq1DLUu3keQwWgbDId8dvAOYJaw2x8LLXwnU
gFIYrpTLHrte/6INC+LzqscewUO2QO9VdW/W3EnJzPSpISPg8WSUigXV2BbhDgxLIGLSe4aFJXZ+
vCSg0aytSBzLVWmALiuRw6j5zjp0sB6MpP+gZfvj4ddrbvDP6CwbVz9oiDKQKGDmutvAT6DvuGW6
pyU9NG2yrB/S6BYXy6OT1O9BJo2N4C9u1SS4tVNe/8QGp5D4iRIDt54RYfeHT3tH1dzkOBc8wCZ8
6W9zEztHpc7ru6Q5TogNg8L8VAP23UWmQatrw1ult8OVlTeid5G8Fl4tjMtDrEolwcXtLOyxYfzu
orSc9yKvcNqWkh3TYVYEm8kAL/bpFRF5PKkzpBHzUfLoVmVQ/xzswfygz5l5lXw3hqXJ5fF9tfUb
oNNwSJm5PM8hJolM7ZzvW7/tfj6+N736vEhuu10MtAP6CIwBJBN4Ll4kdlAclOEn3UhxmDyMC9Wl
liW7xwhdx5kJC6mEXHR+tQ5F7tpAwXeZqk6eSV7OuMz+OjB7hjRtoK31dvmZ1bq4opdu0BsnoJW9
mMlbx+hn8rxN1mCynhUJ4ek2XE2+0+6lyurpqcoJpcdX4vaYGLqlveXJ1y9xFBvM22vjUg1kjaTi
Wxo6L2VoDej86H61CPMyQA6JeYJe9cwWwcWdOjjZKMGQUyRjc4Izshdli/9CwXv5GC/hx0D+RY3h
rFW1F3UWibm9xPLeIu9F0fyfT7MgXD8mLki9SBiQ/09BhkpvSBmVzgaPU2WLQ49F+W1kZLnNRe2x
T9nROmw193NuTW92Oek/zeCtE7n2mrPUk93I8LQ383eriFh/1DsQR9PFUA9Rb1coa3G32uahb918
fQ73caJnK7sr7ZuDncIFzHLdI2NGoJm3LCmqdziV+BdcktlqLuK/Z9Vg6sc+JDNMvAgp/V1id3qL
jBdl0tVOnbpQn/gDHjzuUtUHrSyLvW1xSShX+4Rkr32Kq2iEqihHNI49Zs9urpX7eK6nrV3r/cd6
IIXaMWJrj7Ru+Jjo9bCOvYBxqvy0CyaCNaOlvS5l2X9MbTjxeezfw65xoBKSXuww8V+nGuWClqMc
6MLspx4lzkeeWJ42DWGk0Zn0esOwbPWxCJC09G9lPrsXnb18Z+c73+wg43Ey6hhqreihxjoJGBJ2
wcGgxHoZTWBar6uf1FU76uOhivy9ORXffhNJtJDBRdLE33IJMgmRwUDRTQFimby3dt6+R1lgb1zD
SW5NKJB05OMInyrEEGBocX4OYdfplv8Nw4N1M43hjzgLCKqAuiCpf4WRMe1aSKW2rCHfWZH9vQod
NABRM6x7iUNOGd2XZtXWVqSLcbRF8V39zUn+9dlsvz74K8lMTLQpKp+I+nxINpFL+actVnRVB186
ls01mjN3CglobBLzbjrGDhiKgZxfLE/uGNs3rXY/UC9gZivZNqLcWM0Q3tR6mRS1u3HCHoZ/galq
X/Dd+pljv+ZywJzjMJxjd7PuM4x6qmnSNsFIkxChqHwL+2w+eYwNZTQOLM52M2tTdnfDgVAL0yWD
qMkQ79UG9B+7IIiud1kuzFCMjwf+8WAb20xfjNvMIr9K6Yiyq58VWOaUHapED+5qYqYJFP0FNR7k
pu8wJFZ+GUWXUau9jSfwQyH3mAGN3G/aTLvXSTc8Bx1u1ziVV3K7EOd0iAjiiSDi17P3VBRN9qbu
5/J+oc1YvUeGt82DZKHyH+IjMlj7zRLVaztOCVGwEYxz2zt3RrFVk9AkrJihVthoytF3UaJyVk31
owmqeHEuqKb6c1uWH30UieffB9wt/n6pPpgrK1s5BTzJMoyjjVIEtAORDDCJZzToBPUp1N0dYZQP
KWmVC7TBw1wGyTqRkUVNWwGEmjzSkmrwWOYnEqFHyKJqcVXL7PjqOcvAVggB38KHdzdIz0f17kvq
5AGkiVA4E+OYPA1bxgfoIPHggIHvmsNVLR6/L9Wn8FR/fWrO5H+YQ8x81+hAOZLovQ9FcWsEyh4j
HKJ3BDnZcRB4QqpPh5x4Qm08P9jUWtUbh67uFdk2svcecs9VHKBAjTrn4lRO+2SI6udiQZjpU1yd
ALChEMiK/DfM4bBZrKzWHA9+7TqIOIgfh3aiP/eGbMqB19QVyuKDKUEydQWcdwgYXBhpfwm0rLpR
18THuiEWOc1m62wGRMSrDcF2wFcjbXpV9xm1oUCodO9sOrMJhlXWz3T/T5adiPeknebTSFrL2pGX
acuQP/VavItcuE4lQsbVWE387PzAixV2N94gZhsRoUGDEUb7PAjQiaF2genbwl9iJanrqrn7toG2
Nre1ld9ojdttR3w9WBWopjIr03Z13ReoFqT03unZQET5GsftcJy8yFlFNSaXxdyXxwowldcckyUx
hxfWN6R9qUMEoFW+2HiWnnwY4id1RuZl6Yr5CXI0g2ZJJNTyimRPVsCbgQHTUye6fpXzP/Zmu/W5
lK8htqSf2ypP8WkpfFhU0Sbi+TyLuOjWfeo1F8soXKxP/Oo9qSefIE+KNjXl0CqMaqOCtClhlsaB
GO5278dYP2XQDVYGo+mV6tWgHg9M0WpG3DY7i4Iqez/pjnS3Ib8QEZ5diXqrS3XAvHjlfczAxh3n
mv33LXHGNt8hJCdGpHe/VkLTqdmFfQoqNhatm6zVY2cKMz+/lRgrnbOydngzYS4WFMdOkFz1pDsR
6/SXcjyx2iFZNUkryL6cPrVjjZO5Z311iPrePx71XyVMA2AYyr5GsWttry4P+K8Mq6x3/vp3ccb/
UC4ENoHj5CQEOAk4+h/p9jCsNHA7sJW2fE20pNr/HhEnGKnhWZveFbSOBH8hRXeJ16HeAMLQ0Kq5
gZog/DFLsAJC5x5OHE3sU1vaIeO1sY0JU6h+il6vbg9xm7yvzuyJAG6GNych/Sw3y4J1/0QhNwDG
30YiEp0ie6sani7EodNJ+SgyQ/W3wmNx7qV9I6rN+eSkAX2hdFnsuvpOmOtpcdzxWpvLdKLN2qsO
wy8tn7GrktyWSaNtJliHa7UHkJaYwHXo10wY8HUJWNwbM6HCRYX2oSRc1mt9DCmmibcIsu/t4S1R
hws8/JCSEYtGdwU4CQO7MZpnD3PI/b//xsw/ouLxx8cL0/QCQjJsyiJbOf79zRt2WsyxiVCAnh5Q
bFIBcmJ0W11BP9ZWbLZPQelR73o+DpPTsLKElnwXzpYVxPs+yPHiVNcuDV4zHZVCxEFrwLQ1PVQN
yCBFzENbS0gMmlKXlOG8vVrMySIRejczT6uLETQu+rPYXxNrI+3U65p301oASbpkHUlsTPgCYye1
NWnuMq7VmKOAcPCYdcTQGo5w3A52FrsnHF1E+/mxkc389sDCAowfq2a68muaUKo7wcqPi37rtA66
Ban/0K+Pd6arjw9sGtNclHYSte4rcvAUNOWEXndLRvzmMFD/+NCkWAsq1y5s7ixYhk1oq9+ZH7zO
nGAdZ9ZK81v7PNnDuFLfJQSjhgBNN9m1sqlWB//LLxR8wLt40VPs5JPk0wTpYp91WnsQWeJ+QBBx
WwZiu4N82nWxM6weflVq1uphpLbq+wAesqWFFzYhHCB6N/rbND9QvNG+A0nyCFrLIrxfQknLVwdf
nhmThVzvwQYbKoSbDeagyoaq91HToWs7Wb2P6dvInGXM6ugK3Olv2jqGWJ7jwfiLWWGbubZT/xFX
8tn4lz2wuWpjJvua23dTa36AlRjndMZvWbccn1QxyKBqfptP+vVXxxlYX2DXomYMneb2kITgqd+y
isSM6HuYF8UsqH7FCN7wWDwTNh5qPlZmdcCNgOVZemWoSydhbFw0echcCfl3Oxk9nQzts+qh1b28
hoTRdd6XDoz6aEyG/RR6RkPCLSYj8krvIgfWLWeL6WCI4QwwzNQfC8GQHjCHCYSw/o0KLPVAUJao
942fAxPxwt17Ygn2c4ej3c7BHojRNnpdVZFbbkpHLTDoVlW63kZQ171O7A3Fcsd4+uhn1VtabavM
Ki/K1U05vS2SZRNpZCykDZawU2yiasDh/65hvXMr8GFm7sfK/Hgt2o53yu4BS815I7Tl+O/LivOn
TygrCVFiHobFge7ruvtHVI4nM3kqvWlPaL7OGXZV686NGRbKMx/t9W3pvXQDw9V562qHkUCuNXuA
I/ct7+J5v1TJvDHkZZ12JaHZQGl61btvSxWbT3lXXNVf9dKpW1cQ6aTzq4yuQZbMtKXrTyOq8k91
P98pKaZrLg+2HGEDZcFBCMBNBJmxiEusDyIypvMCw4Q1G+PXwiHpSywJw/axMe6NNkagycL4nCcR
BHsdodgDMwn9engfDbBAib1rGMCukFy2r1ZVzv9P7pX1p9dxYDr4wSN4hOOMxMD84+scY2lVIObq
BMH6nsYz1AQiX96jpifPq7bSp2pByuEV9Gdx4bSHVrZf6mDJgnbMIwiThPGhCu5vmsTF1GF0++nq
ir7bW33jHpvRRtdquBo2l8N8cgv7pdKmhSj5ZIs8DUA99orm2D9chPyFaGCrJ0R80bRNI6GA35cP
MGBhiP/vDxZBbIgf/67/DAL2MMvSaXdIptP/3K9SgWy1a/APmW2sm3O0TJsBQTduLfp4xyBmWaVt
k3xL7O6j5guxQSgdbdXwRonDa1v/oa4UnyDKBYwhEk2UrsrW3SNdUvncEJ1xShPmCOMQbgrK0J9l
kF2EWZ+d0K6+Co0EDOzjVv1sXTTc9b6OIcgyI+3+bSj9bIu2Q7vA3VvrhqDxrs3kcxfI9hxjsCUA
XvM1Md01rZd0d8iSddFqm9lAaaMakN+/ObPPi20iyz4TrDTt0DbhiZBoDFBH4xBbsOV8oR8TOXPi
SfV3XUpesCerhWVaDoVVx88QNyF5kvgEek0cmkLb/jNDkyLgnAe6tz94eHUpnVi6mNB0mAOZvkmh
D6vL3grXzM/hUGzyxAleRgRkW4OB3Drux/xYuZ32kJ5oDlxCL7OfTeYdKt7FspjiT0hE6lFYH4rY
3ucFs+mmX5mjJV48faYEpv7bKq4NiX5J+/nBEZpTzz8o6Fk4OQWINvbYUUGKJsZ1IPNmug3t2J5y
2LoPwlsNzW4f1RCHyB0KVm3XhAdlbtj4/XFCc7PJ6wlt1myUR2/uzX1qGuGL23ggmsB8q4AKtFlp
JhiwNQX+3i8RF9ehCO+zJ8ccI4k/sEfMuz+dRynlm0bEruoPZP5LigYVGyEiVdeE65KZkQQvOb+p
s3Ifs1UhFTM5wCyxOwjUyJvFcyDoFUjxgPx+Oq51tMsq+xq0bbaOO699adzykEyLIP60Jxs1drpX
MaUwc+zOlopHqSAY742D6Aujk+a5L+NgLxIfLSPSkxt+zDj4DckdvXS2Hg3sdoMEaZhUAathRzkb
aPGbUr/qVp/tIj2B1v/fM99vXgKzubXlJFaDpwNGjWF/HPrG3kHHhFTOLHEuwbskHh9Z0Xd3yeYn
hDLDBx/fG8fKmUrbJ9UOa7iN7I2xzLbGLFaiKHGJCGkTJKhhDg7MjKIsTgqfLh0IJI1LfnUQO3gq
52hY5QEOjrttXEYfv++pM7vp67M9pEdD06pr6s/M68vcPT+wxX9ff2TS3J/Lj68HRGr5hNSROieX
p7+Vy8J328XtluA86S02BxK7CvCGO1mFjohASqHVPa8jScw7tnmfPdZh9UrjmV4fMp2cDrUs0yC+
PZyoPYD2M2mAxgW+hn6ZnA++8M3HHdF5nwjp7U+u1KbXbXCJlq68dWOOPmjKaihmSInw+CNtU6KS
tO8oSEQLiogtzX7ANPwww/vGzv/fv4vgn9EytA6BGThG4LuW66od/Z/fBa5KDnuBF54BGJ7ncsCu
FsLEsbJRnmNVK02wuw9hodmslgQXq/uTKbC5TufuWFSw9bGJJTbOqf0jU8Tl0EJfw44dC+TJNVeN
ZotPXsM65kX4D+gutG0YKNNTinBxZ4h+emrDWKr2uBcVBtMGv1i7nteyE5kEAJTFqx8WwYvI9YPy
/zd8notFZ/TK5NEkCESawWZF1Z3VfhjjDJTqnXbCHKpkRsJuOvk/Y0m9UaauTUpn1ozMp0vUdPch
cVP4UiBjRRbf1S11sDsyfj0HYPD3PfVH8sQ4pulSXdR9XSDJksbPbj+OMgdg+pLhJb/q0i576qtc
fwpDMrJhQDx8vfG9u2RVUb7rrQMHBWRSbxx3/du3xpZ7fWoWnwJ/0o9m2udHrr5klu3pm8SD2wBQ
E7KCDfsp02XhzDjJqRvtqiX1IyGT0MnoR3V/bMh/T59jT/7Hm+LhXePr5DjauBj4tuX+mVPqMYAn
siau9zGU/+0gX43JKt2LXbhf1IuSNiE60tKAoApxHc1mx0MSjuZ8UJ1AP5OY0PjLuDMZftSqdtZ9
ezw47vKLkNg2MjOMBHXEUvFCFDhphFVVLmiQOFvkvQjaL+6Lc4F/ODH3IxhjbQ3l3fKr5qnOg3mr
OnWr/stp408qPIx0xmu4wJPLEvxLDEmKs1NMuSS2Bon+P+TwAE8FkN9arvca5t9yPbYsiOSt6OcN
m67YNItj3UC6GeQxGH2u9eDGzhkbKwcZG6FxrOVLEFx9PK1WC9TaFXzveSe82r+V8jCXVx7Tr2ld
77y6FZc8JTP4Md2Zkp5ALNlDFn2qLCmind7CkXIMAnIVVQ2Xqc1jn8fYFLfrEINeKyUxsoJWkcIC
2gBl26RBYbXnE8CyCgpvBRmU2X482sYNZvDGiP3XtJ3nt6hwsk3dAFKEaeOdCGFHs2eT8mVSq2+U
DEaJX5yJWOt/X2cI8v3zUdI9nYGXQxuLEw7P0j8XGr1Jmg7tBbPzxE4OhYFIzQ2jz0vmW3AWJndF
vA3GwZ34kOntDAuLSYuOgmPjFhPofK+157E2adPlGa4B+BeUyB/UBwiu5mDtpPPmURnxknwrMvQ5
4k1ZaEQTnRtSq3CfOJl2LQOr3xD1aHweYdHW0sS+DqPwOZlHcOygTV4IKxCwdVHyZoN5XMLeOsVO
8etM3cNCGQc5eU89nVYGwditkZ5Vfu1smjpr3ueiex8RYn3RSDo/9lOYEVPIb6BHSXKd+mK+hrmZ
bpRv+ssfH+tDVxBNgFi0EWRzoeBo8YxO4EDXWr3txDK+5QbGiEZZN9/qytrHXXLX7Hz+3HvOfloC
+6ubkujNuh+8FLDeSD+aiKKuekxlMDdirNtvygJrc3WpDsII9m06/+ouM9fwL4oak+DHSwWzSfHd
PIoiHU4zLoIb2/v2sE7OMHMkTsoWb2H6xQpEfNaS2Lxb6V8MY8YfiW386MuseMd7HRdMMBtG5am0
w0DMPJoty7qmV2uFFi9GF6/cYBDPZYf4C8/Q73lve0/gXj8Zqs2fGuKmdjxeRHVj6Y78D+tJKsBT
OVrDkZ6UM5MEPjiuQNYYVby6gfZJMUYxxiCLb0mC++Taw8GVdSKvKlFCzDHVMFONNojM0iAyBdff
Q85KHMvFy0kmFEyoIkCTs9EyIXXwsKzqonvSsDsL85SgLwR8W/Vz6jH+qDQP3haPwOUQ5jXTS+y3
TWZ3xCsSLaku/chfh0Nd7ps+yoC4gEGwuEiGA0BQulI/Whq047aTIuO084rb7MTTMT9VDnklyk0A
EspGQFV+awL216T34+1IJ7OKJF1fHXLJ3ncmrOn+/Z22/9nRsjsYBs2bbwE7GqTZ2H90tN3iV4bB
HH43FoZ2KEI/OxVF8FrO7Xi2Y/cnWZMIAgtcK8rkm7GU+gcGIsUOjv58atutYrAYRnCYBjN+Ukh9
3tY/l0UW6RnONI10EaR2x1Q0mFaqdLI0G0eb1L1ZCZRuP4WrpBhakGzNuzL3NJPGvHtB0N47stmV
rIfEC/y4SiB9lV6jnCzyvj//shvszeqmYHUPKQIu4I/zPLD+n8BG548wV1Ba9g6d0CMLng3F1h+e
QFGDB4lXIJm12B+611Qzhle99Z2zI/FkjCIQyjTOFuMOwr7VGq6uge8IZ7Ug6v2Sv3pbMx39p6zN
do3R/h9h57XbONZ12yciwBxuJSrLshzKLtcN4UrMcTM//Rnc8t/urg+nGygIJGW7LFncYa05x3RP
sOOZj/pQ+EFQfI/KqHwuxvHbBIfqF11WVBvq+MPRwbf3SwpKO6UbMRPs0KpV/8TfLgSQhSqUHiIm
//wbrGNkU1ahsj42dCb89FGxA+WL3QtfNpIDil7CH6BM4OepM7Yr1A2aCaBDnyrawcLTPDSGt5dA
rMjJCLQg1saXpxl6h/v69d8/ic4/JxfXtnhTHfzMlg2Aj0/kH+9s2zTCUOj578ZkVPeyYTFlTuwP
auRs5SmGXWtv04B+82q9I0mqNtct/Jr7pqSg1nW6twWG9dNoajymi0yUkEcdyOk+99TyWAhSPmT0
jJiofnkTOHskdhBPgH9gSHai77PXb2qR1V+d2Q53nR3dRSCM72ZPA7QQCP0BhIjn0ynVH8p4aQYs
MSIqiIJk/NUNk/3tJqHR58J+drBaN5U3fu1MAhPbrj2HZNc9a6Mp/NEYKNITCYl/abyodhIRhgwi
wZiQG4TN9HUgb2Cb2E67i8rF3qBFxV628s2exapdqLtKJSSCVv5GVnho94xbeSo7VlMBK22AxR6z
dXoQbc60iHhEPrj4fLeQrBjalmtdrCr/sU74I7NW/iV1Erp1zVF5e8i8++cyoYlGQw3soPxof5Uu
6YKy6k7jXzmWXd6sy9wVd2E19gRAD+1diULx46iECVd++Xz+80h+JXbyR8PN9Jcen3iqRO6b1pUI
WDs4K0E39mcGT2stvYdZoH3ViMr1acU1ZxHGJ22xHVQmME8l6MeLlvQUkEpY14ijV2qPlLBX4Wgb
ehidtYqOCIh8l4+SMrA5MXIfYT9FzCVmRgtdd3dTbFgG9Qapp8ozBC2UH15wFyF2arX3sWAGLGpC
xZjp2Vthmty7BU0KyljBWs8DMkLc+qsEDqdpglRkrrO9JA5/iIdmOlfyaUz5SB70kChdug+DDnlA
If90NVuV9pCFQXEakJhsBAiZ72YN8A0DlWIC51HM+ECprvj67/erpJ/9vQCISUDyMAleI0nP+HMk
zPMsQO+qznB4BOvVJiefcxmCwrh7FEB+jzc15jw6d62KA6tuE9iPEJ8fbU+FlUm53SsS5WDpM+ty
iS3E85qjhWipQ4NdCnU3fKyh/z4BjIBr1z9Py0MzZl+cqkwu8izHzt33w0PdqM59ZECQY3vxWEz2
c2EL61iEPeB/dyIhLeDMdebDH0dKL9RDkS+xZG6D18WCxytqmu6aXRi7PM0vcsyzkiDmtkH6aixi
SjTrxl7FYrAqT7VjF/eB1Yv/2LrJOMi/v8NkfFFwtjRn2b7Z2p9ZhSQDORUR1sXRDuArVjWBx3DZ
Vq7RiutSkAxWvaRll6PmnGA5RXfe8pAhBDgEDqyrLKw3k5yKu6yzVraC5P7m8MqpYiP0aYEllFhB
cs85y7l5TBnkp4i15ggJ3tfZVu2aVtMOfTNO6xuIZDltl9PIpOGjKlazUWvX8KNmih/lEUDw+FHE
5NjQO7hWVZjtpOTAxVBzVedoE7i4Km5dViTZ5rqLK5Iu3NC8lDa4HKCuHgQO6mnZLH4GhuI9ZU7V
sR/N0bQPRNGEcPThnOnRJSq7cdW6oOEQjVK8FdPwH+PZ/zRRXJTLrkELhVHNWlrq/xzPbAt9qIE1
6ZjAWVqhMX7h9jN/m/oxI+c4XNkuXVpVT99RlfEuu0H9DFA234i+Hi+BhayhDJK1F5OAOFau3y2/
LDlV86ohofduSryc1GbyIBf9qjum34osjwD44PM2NSU7gAMg6VxvLOUwxdh7GfC+wnxR92HXl1tH
t1gmcD2AALBiI82aABa2FOsETmHcdWn0W04Sf50pQeqsAeOIYzPM7glqAh7PBXwpH/q63WqQmv4D
GGn+SVOkAeUYnqrZpmotq85lZfW3il1X6bZq2EF9HIvxdZKcLwy5JpmE+TbLLCqjSyYuWDblIav6
lYzEhf9jPQ21+h47D3oyOls1HVXG2MCkk5aM5D/UQXL6jCiRR26d4MQym3gnHcYijYu3GruutCvb
VkIJKvK+oRJ8njFo0oGhZo8w2Dum3vhNnkXdN09GOFjMu47XRDsJbNJ4txcb6b8PpAz0vPK/3+ce
nX/b9mCVGDAukQD8850xQrXX6ReLozZJvbcxPU4dFdrF4UC8EJUWi1QoQEzU3vTpJWnpLNUpgZF2
Xr+FVfwWpuJtnMrw+3IQVmw7m0xvfDlTFW1e+EpOFl4+GtoODSB62SUDphzM8ax49aMS5OI04qe9
1zWMaPjRlU1fqw6GDsrLaueFj3jdqz2D4rxvu4VjUNBgz7RiE5oGUdM61pJipHZW8n/tWNxVr1U3
qBSrXZtaCaKfyNKoxCAhnAcsTCq38uxZ3kup/JJBbrNrXUtAwGuo0OETEtf+5ioW1it7xWEjgsE4
NGLKttpA0GOo1vFXQnLXIEyqs7Wwjvsp6i7dmHyjCD4eDKN2t0hdER+VtYMdiEqsrMl647ulmdYB
j6FFktUJ3M2crAh/KWl1UdBXHinsrSC3qF91t273KpYkb/py6ymUOv0+jE/KZmy6RyVBa4sIY/Q7
VdXPnaBDdevpzq5QNrMdzFdVCd9DVZm+RqQUrRgIHku9Dl+cikXZohMah2cVJEISzOo1tmyiaJQi
WsvP2sQws9JLbe1VXXy/lj1p+SCKpDsltjhLvu5NEt2o0bxBozKvFDAlV2Wy3iSyq/fcch9EbbVR
iZXejbY7rG1pR/3Ubaj1d1yt1kHWzZR+ILklV7YoJ9NLTFrF346Guc/Wk1Nr3JvU4qblAR2B+h/l
bMrX/3M/OOyxPOygLvV97ot/3g+2pY9e7oJDix0jPo5lv43q6RLGw0M4JfEPyz6GETF4gKjitd0W
89UGBXXIK9Xa6l5HiitpSrCHkJdCs3qTR2WsTrej6K9r8tmRvsvfvi5Mix9IX7ST45XTedTJ1WsW
GCCVYf4wVlHeDQpJUVQkxQqJ/EbihDJrwtugpIgaFrpQX3rz3tYC3ZenHbVlX43jn4RsemtpBmkH
NH7AlZu9xFP28rTHVa/NPzMMTgFlyiUMu06KXay641U+pMJJ16CA6YYaM5DBRU4ocaA4Hbz7WiAA
TimYbeUTngPIvaCHy6IxDYGn4DCX7FUqt+Ehacp2LU8L03zTyK0aHwoISRKV+klJlRG0JIg4m1qJ
BwXT1njURdFBqfhw4aLM3nh214ELZ/Jita2DH8lnH3hBerjl/+qh5q6y3O6f6ijptnqzBHxGXf/E
ZreFrx+sEnQL1TowBio9ODBnESa3nydZJ8x05YcgSaNISPoAUnB4JOkpQtQPYZHIHMfLul1fkFUm
chFsOtIIiEqcPhj+kZd9XMOU7KwmIxRbB032rZ/12cVqEbm3QVse5aUEpwvDmqseolk4uy5cuESL
KSrT4c6z1q6Ow2KKqltWPXm3g/i7VkbkunYUNCelMKwXzyIkaCGMZUSr7QtbUTadUkFVq6EAS18U
uL7kRCHgWVHolG+S5TNER+ledWOwv03Nbt02glPXd7ijlyM9xxitz+18QjYcWkjnYDAU8OBYDd9r
ZcbeQwUOMJOEoSwBLRp5BhvX1iofaULm6wwpiBB5du4q5+xO8UFh0EG03af6mY/w1YZ6NM/je+RU
46ZL3RYIqDAenaD5nbIBP8ctha9RBA+1PYivJTYCvybC85JjqyRQbmg20SS+kr+UbcVSUzAakQPy
yjJEdum48yIDzmvplisLgt+FDUT6aqKxXqBFJgpZardKviaU3bjLwET5ppHUb30VH3sk61uwLybq
JohINnbWszySD6pGnOtoJ7hDBKN5OzTchokfDUP9NtoYAYFj59tICO2oKpXqZ9QUnCJsX5t0BKIy
zM0uwwP/1RRLokOivnedOvv4DNTTRESkoIDyYZfNBvzyNxXUNOT5WUesCsknn3kvIDGMde+tjax4
Sb1FuK7+Bd4pg8LHOaI9xYOgQcegsO9kNbGcnxAOQW6T7MZbBYH2W3h0EwGZL+2O0iQKYwJ2a5GL
tZ547kYaG4MxxWnUiHEDB5AIjcV49fnEiFIMBL1j3idsFeCSpveuSnKRmAmxjack952uckELN8Mr
u110qLpHdQlBWOB6yYOZZkd1WYJMVmPT3EzB6qjs9LTFfrSRvqQe+ATD4NpeqMJuw3o/ClTBZ5RG
NDpjv+2D+gzho1yzPIh9a8HasgYE/UnXXljYgBKx7XRzT2epOTnY8i84qzC/ZD25OCoE9g+VlGbP
JypGABJZ/ad3pTLnq2zs7JNDu2IfOpj/h3rM9x4rl8Vb5TkT3ozUepAW2mACG5s6gN+t+ahnBQIa
dX6CDlj5Rg2luHHsUFvlKty+ziHptiBnQ9cylewFx5dTvFULiiaSNF+0QPK7CYu+LG22UV7dRzUf
sIphisVK+8zeUTJR2oZ2EgQc9c4T9uYGtI6GpSYcaSW9Nlphbk8WzSLIgA3mngyrJMnIBckUsn2n
P1YSA0IoQ+hpyilQ9RcBZuyGZFBMks6mEkY1ciczK6snieTD5rE2Yrd80quStoPVwa2QTKJITGA4
uujbTQxitl8Hm1usVJ4k46tGJqIiQH0KK3d+GhLu/AX25RkFLrjOA3XKMvDJHrI1FA73LqjK8RQ6
OveXQ4oiulXwgcAPT1Te0CCi3XnNNAxesokOtYgbYVJcOoSV4VOYA7e8hAo4Qd+ex2k842dm36d1
P5M6vx2wC9y2XuBnqZ5dZWRDLOwLqXsZ7d00XrdSYwmMSL8V7gwb4lWBEgvdB7WPGSiZUiBBczxz
ZA9pB35aexhn8H+dMwJxNznsqa0S691+aXDHyzJW9rxl9xsBC61hDwlf5uHbhkZ6JxVahMq3J1sx
YaEnbn6VD+ianZPmzmfkzwr25gk2XyVI413oV1Gu0ZLT1V9wDrPK4R5zlCvJ2QrWjyB8mvPpcfmw
vZV53a4J94sflRo9diUWvpk6JadhetWJCFgahMZr3eSQ7luT/uNyutzsiiX6dd8bzT07xXLl5m3z
Jo+0zPk4ktcGQCtMs9+Y0/qHng7NnW47NRt4Xje1h99OOOIiyMLmAHrRvY8Ji+aH6dVbv9CKcoMK
pj6E4+WmZC9yovPqDKe8phMPFbrOfTcUV5gq5UHu8yvTye+MAeWSAb0CjBqc6Jn7jjCXQbsOadtt
htHCKOoqtEbVvnno9UC/Wqgkmik4mlb4U5rEQ1UbNgn5c9S6CSLE80jHH7dGuqkTVJ5xh8rsZoJu
e4EtGJvdGu62eNCS6QflVqCuajD7CgJE5LH0aK1F/lPnvXp2bUc74L1DQhvqdBmqZl59mmNCp9ii
uiLpMnN+4h4M49D7gaaCgKiZskhmkS8xRexapsZ8k82ieU7qNTPibpoNdEWhNd3CE9OMvYcIvxt8
Tg5JUM0+1GrC6byovod2huhTmgTHOf8WBQ48pxrn8GIJuy32VUwpuQp51b6qzKYYNafpnLGT3yiC
VhTE0SsGEGYdI6cTGZsXcELmRQtZLkAF2UIY8s7eQMxnPJnc8qR96WTHDNBHrLqv9zcyI+1xi030
/D2YzPRspf3HA1qz9Cyvuca4u/mdvHr+EQSuu5fjLJtaajxSLF52xhX73ub/+zOApa+7yZouNcLA
lex7hYQnN075KOuUhUjepzTX35cDrHnaeuSTfZAtbUFwoh561xrp3EahbnwYsAwqwHgZWE5KqYuH
m/A4tYJ8Y9sMxRPRdW9YRK8A1USIV/Z+Novodzu533WlHo5601SwUDHhqGGkbF3qYmt5muWutwTD
ePcUmupVuiy4jbypLk4w7uYs9+7kylIdGwXKlqNtWCe+y4VhP4b5IXSpOBsynsY2NL9LCf0wE8iY
qhVYF7MpvrKbra9amajPmLr9MaloKQbMSIsD00uN+hRWeniwo3lL6sp0Mv/KMZSn8qGoC91H2PH7
30sRuvvPduAiJbI0VbMMzfIo1VDy+ufWq49HcjSntD5TUDbXdWSAZc2D35ZVuvdGDnKzKDQQRl7z
Jw7aRHVEhwjPUVyKJ1ensyePBnqq69JU/dTumycC7T+uf37F51GKi8QmWUVqtEq6lecyBZlbAVKD
ajA8NH8dmbP5cY055b0iR+QoYW9zOxhkHCy8OrXFKW3OFej4XrtzHbsCBc+RVT9LD4GdseOJgzdQ
06dWVMGvJBP4VAC0Et41AZlSVzpVDwTc4JKk80KOII1B52TxzkWksqOYl+N8HwS+NXTpK4kR1SGw
QRncLMml6mms0kW5AztjEKA60xQJXP2u1FN1y5KZtN3gUUFpy+JqWeClRlWfFhLxUBXjRjATv3W0
+garZMOtTtF6qmjIgkGMN3LdMKem2GWsUT6mxNmaok3TpE+d9LdMKElEOr0qQzXe15Y7P+hx/VVu
Scox7TYhK7g9UTyafxsJwjk3odBp20wt4ke5VshCdUuWKxVc6AxMUlSpCDV71CFIPZRTf5ExELY7
I7aVGxGmDXS0y5rG0plokToo2zIuDUofEOnoal95A5pNGJYfRyVrciLGCHxYWsX0wmJC1hW6pYMO
wQ/5nI6S0f+bgWm03lPEaKfMZh7xcjqG/Mb1KjCALiD6nS6WjXKg6XjJgsYgoi3gCm1EQIm/OMQV
KJGTZFRptHr3nlCSvYn7C5kewQbSSjTz6n0XO9AWkWFxjMZOoVmzLGohQPtpoEICAn+KMGlsDhHb
jmORatFKzmQ6dwj8hcpdS6eAsBBts0Uk8D3X3iYvUKnYJjgNFvzzjOn5gZK9Dzic3TtyACl8QoJb
3alKxt+9DtnEqNZ7JrQv0sFojwU79xYWiGyExqrZb4sYEZDSp9PTH0cFQSKGNqpn3v+rBNF0/AGO
Qi/eZRM4oVUOhzwuNtJXnLpT48+uY64DDWHEShHNtJ8d/cUwgse0LS36Llmz46da+zrizSTWWivm
tyLqopM0cCCNWUZkBb/9bGpHArkOPYKcu7i3kGG2P6TPtdKdFyux+8eP1cTQK3R1V3IaxU6en9KK
xm5EKlIYF3eYI8UXYD1f9BDRttfAKdDdWw+7tNvwTv7mNVbPrT6xtpa2V/mQLDJOeWQP2zK1FZJ9
l1clrWPyodTjeWc41S+bEGm/QXa+nmY9HFfqEthyO8QddSxs9IIRxh3/5sfPnKvlgbDvsSHupeDe
KPU7PY1YKg7iXiLC7ORBqeN0LfvqUR5bJOLx61W5eU3yyn3894Fbc/8weuDwYMh2HEP1TNNx0OT/
c+AWcVTEdafoxHEto1+okkVvdyVi9cyL2osZkvSqUIrd5C2lYJMq1qaNx/xqQMnbpjnvSx8W1Fc7
QA5xjcjebuv07ECCORfovSW/uxu76VLCHDrYEHN2uiPKhzYEH+RgIDrh4OuAr4fiXrJt2ob/pwO0
tykmPbmrOlIiFo9PN6wJJ6RcmTnhXVF2V8lrb/AW+W4+iBM6SLJAOx37WY/aZw6t8CB19ID1SRC3
8pn9U0k4rqP/YEf2eVAKp9mKktZVlHjJ0Wsdfe30mvWSVO3IZr9otnVVWi82KR/rMCxcVEex/bI4
BhfNREG5LcD70mrWMQ3cdkv+UP5lCtyf7tTi/xR1Dpgva0GkO/1dWdvw/5TybNNv3bCvbXcSWt8m
XgScM1jicXAf14bxzgKn3OPn/UVx3dz2ubeABh2F4LshPZl6gxLzr4cyM2O4zsj4P6/Jo1ab7kVq
Zr6hO0AqXBYm5uKj0RUv2A1TT3wjOUm+Pavta224L+RKBL+CaGI3mKdHUsG0PXCHlVz9JXNUr4Qd
qU9ZLt4qxaF+oVj6VzwkfrO437tCi/xBmN6ZOk1Onm1vn2BGD3cCaL/aJNVqGKFeCi0hw355mUKY
jCrLqRSZh8Kk9lnMNrLg7le+5MFk6RfN6tufXUQTo27bN3IazZUsYcuHgObfXWEChXcm4hksjUj6
BlX1QVNdCKVNmT46qE+rqkmu8lJnkYpZW6JON0GlvWehO770dvebekv2O7PXhBqav4cu/jY7Hc20
iBAN6TmMF/chOWRYxMR0gDK4L0CVRuD3ePW67QKOj6oDLSGmUVoXvnxBsZJpOx1Suy9frpvO9X/0
GP+nCcQNbNDuRVnEa3NMy/ijyViPVttiB3YgMkz2riQVz2UkhQDBXmMGwJxQP+ziyFoxcqbXyHJC
qh2GsylYljzfjIueMf5KVJSZlFzDvW3X6nNcA7nFZRksUd8CYH7viPGG5ZXWg7jWiPdK429NtmSs
LZlkVCyKqxOxWF2+KVrCyYTc1vcu2cNpSvxSXaoVfc5uOMlpDINWuJ0iMW+aXP1R9qFzCEkN9VNa
RxtXrp3oYFYb3ByF31Slc23swLlm7aqyKVHKK/Y4O1dtqlkKF97x81ISq69Tbo/rsEA0kCeTXV1u
90ajn1ksHcVQHFBTlP6nIlgeKXQDbgZGRO4M3MvAPGblfcOs4pAdozr6h/axtqK3fNHXfdBx0dyR
IVySEWLDGLXpoYO4S4FmZ+J+Hti4rgx1eEpsFuncbjTDRBWuDUgcfmvhiKwbm1VWl36NMqRbTaO8
T2O8omYJ4nicfyshQ8hyMHGFjJP2kk/OhOkFN4hFsmUutOqSLX+DtKSKfXPiqnZ3n00wn2G1pOcM
lPmxUIfV5yVrLh5iwzYe+hJ1TU6+xaXRtehS2DpAmUUTElzMuX4siI0+VwtoDN6Re4/KD4BXNPDq
EoPEEqeuV7r2fnPUdnMa7+1l9yn3YDBfmnMvaTyhplubJjmZE8PrOPcDVZssp62oG68syvr/ECnK
yeuzQYpIkQRW01DZjtA7Rven/nNyczrh1WHV6DtpPTDpL6bknn9Pu+52sFxRh65dDzUd97+ex5T/
OjY2GCgnROzVdviV7KVPcYNBkYvj+IkhvBX2nV/t0pDrteyLnqjiyxSNL82gsUjRpvFZduRSuwmJ
yBLm7t/nbsPVTX7/z9fHqzNZaXp4CnUDp6bq/qGrFu04tV2nhAdhw73UsMg/F4Hnbjs0yBs1M7zn
2BHeAbMuq5/lWfrz012YB+/ySeoe9kO9dIzlc8uDMFAGIQRkJO0CX16fKRJOtW1cbt/jFYhuTOEd
5ZPECA0++xne4uW/+/zf5bMtsuKDyZuz7lwr289D562jKh0eM2c/jVrxJB8aEHX4lHNnK09hNOKC
CKt9pkbl7Sv0zmVFpDsf31Xp03xOm+Dr588Y+ixbxXqTL/3u8skJyTtpsOeu5JeMHWE0XVlcnM5+
ivU6vZPSKFPBDVmr4NwK8AqoMCvziYqx7btDbG76XGHySzznNESFThOMo3G5hhDNPamNoe0X05Ld
aiyN0TllVz4A9i7qLOoVtRE9kSiucAu4FS42FcZ1reoEXy/ovbqkbOZAgTtIqXuteQ99n3SHbvFz
opFHqhcnhJAupwFBP70ola/m8G45wfBOed/wQxQLaz7a05FG9QsKdnH6G3BVF0DC72WTXSeBYyWF
ppHu7Gu70PzcnrVXoQxfpEhUNZCh9+X0na4t05lHVE4ZRMZasaCe+wb5HxDfSCWGIlIB1PbKnaQE
5K3IdmGgBefJ0zd5HkJJzrxjx/D5Te27Yu0AMn5EoeABzXBIdQB9s+ndo+vEibtjpxr7eH/Y+zvi
pbDx6BYqkWphEfz9iLby/1z729eJYtWJsn2e2qL4Eud86cAm5ybwsO34JGyR+tK1lCHYXtYYA6Hy
lncRztINoD/IaDSO+5t9RUsGPsplke1HSs8rFQ3fA7KD/o5QtI+6rF6xAMhs+yvr49yXZOc2cw+K
OvBHLab6cFMVg8SjK2nhUdas+lwadf1qhE/hkri1dPYTNLpN5cbkv+rajVQtd6nk0n3l/Q1ON8LG
vJ6gXB2Ey/gk98VDOCmHGZkNnwcds+5YKYcCC9Q6mZqfNxc1+2RrAdkE7JNxQH8eofaAulur/a01
Y3VKSn1wMo61UxAthsdfmWb1zGo120LZACHx1zUHo4DI1XfRC2M3q473Rggbmkc6H4nnHT7Rykno
4ObuaC+65XRq4mk6yaPPBxWUyUFx29tXfF6319wgZOA1EXMhO98lYDC6+1Cm4X0itzz0XQuyZgsI
wlry1aulSxv1keqHbLV3zVhUr6twUIpXXETVfVuWP9LcLl+9LokOwNJGv56oOZOD6/KhhkKOZ02s
xmSq31wnhNtjjsFxBv7wmurF7XpFwWEzWrkvBTVq8Kp5jniWJ9n4yv4iu3RhdZWIjEQBFFnGOJo/
b0OjDxE5LtfS1un3Cvwl8rbxbqNxD3GO1Sjklzt8rJu3myAv0dp8BVompSlsZy+OFz/MWpW9VZ65
tizP2loNt6NkHksYche17qWZR3pp/5fpiMmcrC0vJIhsMSopQVVsu3AyV7fPPMCufueEk/aoFDaQ
pCn+nk4ktU1BgnzKjMNTHsHfQ8z2Ed2eKPOeim+HWnHptFKt6716eoYFKK5aELwS2tpdLK75IFV3
MgikSlr2Q4libfvl7a10FTt/UjyPAhxgqqA6ZydAOAkLDqV5jlA9IIpZ9FrpwCuBAcRtox7EUgoq
IziO8jaQd0A22q8pvqxSGoplUR4e38Xpa7YRsk5vKlvMe84d/c5qWwAn8lN2RrfbcqIyqbTNUfoT
FajB/kwv2cchWexJFxlApVbWNq8dLAFm1fluWjsHMAm7FFXb7+Ugiu3bgRJ9HMinokHxdSpJzfDD
7FkPSnSEXDCkXeqQCFPheW3yZsPbh3NDdaAhiM5jdNX7EICEwzqzSwciY2iHJnl038HJARGlB49t
Ex9r2mptbbsXqU2n1F0dpzEKF7s68p+yJfEUPMDsIKuReEqP/ejx9oGig3KVTM+CUuQ+w429bhbB
HlKZ8GlJ+6sVe10Y43DocEtOJKDb7mHsyUdTcxak1lVz8vRjfOy1UqxgwxChwP0NY43hJ2mS+InJ
UmBLbN882daRz1qqrmyM3Dbr77QciU1M1RardrbU/4FZflblgq4O1wMp6j7JelRkiZLVrcYjQjbV
T+jUzrezv657g0VbSwnIE230rXzHVBId2EbkzU6egragnR9k1gVgl73xoiLbdfNG+kfTEAonm2Wc
/13FapAK5r4sKNDIZ3N3TghHs3eY+NOdfG2jXmTXcVGejuG89ebWPPR6J1a2FZa/HLGpF6LfMCcJ
9Dob22phfM2SxjjEIl7LT6RtztmhJ8p1JVfPmFfYIzzI46ItzePoIQS9LaVB0UHAaBRtnVfzUe26
n2aRRQdpNbY95pQR2NoJX3Wpgh7BjMS/xtnG+djx6y0MIlhdBk7KlajRQyzFBGupMsj6HwT1dlcv
VYaox4WR9O69/Ap5SW5WnaUYIb/Bjrv5LOQqVlqxaJzReQzq5tJqGJqmYr5FTxIoh09+AC4mx8A6
V6NjU+ok2Sj6/JyXKouutLprPBj9GLd0dS+XDrVuNHdhcO1DpASAhdktprQVD5XXVkvbyPKzcqrf
MzNCWl2h23GyNVqSknG47u1lj/+lTTLzMkczDMnMCEkiCr2nNK0OeVSPNOAa60w41YodkfLNStMA
+wkk87qqFWDLkmRbBOarKJuDqQ31gyy5LGfGmFH3Mmrr0Fhlcme7hNtaLRWmysiAUNysNh72RYTt
q6pI7E2/RLi7lHKfTGEC8aIK0lsNTnJbca6hVgyY2mMk/XWG+E/1XusYwOnSHHTKnIKE59Edan43
wq632tzA5ijz6nl0w5d22XtVEzY/dBbddRxpH5ISUO1aAiN5I6KL3G/LnXdbsI+uZovfyRIH+eMH
Cj2hk6j4A6OepXOdXnvHe43YC+4w6FFVXhx1aULEQiHM4RR4EeYAUTLVx2a6sku1/6mG2VqQI0/N
ozePJPOJ96CbYB/Ptf5UDRlWBbhnK6sCISyHPE0GM6lJlfrDSICwq+g6mXam/e5QvXMW7rC8PpZl
dCyi2GFihv5opsI9eF5uP9DL6mDCI5HDYydfmnyQUOc48kAI1NopMlHPE5wKoCPTsU2pifGAGSJg
9UyY1thMV9Mbuo0gCTegORJ5R2usvxRSHmfmYj6mSq6vyjRKaVSMhm+1WvLoiv9LGzdnoqHwn0Zp
Ut6rGMfklK2r4MLMqMW1KBflJpVdQzapyUh4oma0kM7jFpGYlM27sXd3a0sYeP5JPBercnLaozJq
DCIKOVEK/kSlaXu/NtJkJ6PPI3o0p6jS90HT3ksliJIUGzQyyjehaZCprDJgqo2vM33pzVh44Ymb
rT2ElfpxRBenWOoI5W72qu/yY114WXapg3HVKAqR2bGX3jeOMtNDRid660dV7CrukrANn5qF5RpX
Chhj/nyIggtKhsQB/nFED2adI1TcLaaHkx0sPO0bUzf0IPxVurYz0XfdN11AAZc8cC8wXuQHDue+
ve0GhKKp3ntfyFr0l/YOi9Xht+zzmNH4O0wnroThYeho+NTWpAHLF2jQlpJhZ4QXV89A20dddzA7
0T4C/6iwbwfielO8Q0JeHKrluCY+aPzRapT/yEmLJy9fB7BKrkjiM0YDd9rSDnW/6Lr2IhpW9kpr
uv2jA7TR71VtfrCL7lm2Mplao12oDcFaC018IdAF3ANCX4BBNGM0oBxx0n48zIMxXZK6JZ44KY7y
evjXk/BaSQ7S3psWYLjUGVZGezZF36y0sL7IRCKjHdmD68bw2KWkOkPMCI/p8onsxJTuzBINhVwI
YMG8CxN+p08wmqxUqtTegSd2iQ8R8h0rn/EF7Q1tQL17Z5OUUjtaldSmj/XSNytISDhF1MR7ryhW
Zl26d3OD20V3aELL1gpREcZKaxwI0LPQtvCczS/sJtZxF+PJVRr1UFeExBvdD2melA9Ro9YXUspW
siAFPQyqlbPUUsxGUdepw2Y7yMrhXs9s/aREFvctOvZ1FwbZupoxdjqma+37wIjOTZb3K09XxEGN
s4ssw8qXmVeQAYdimra2+v+IOq/mOLV1i/4iqmCRXwkd1N3K+YWSZZkMixx+/Rm0dt374trWObYl
GlhfmHNMlH+aGEh2VVv1lCtw+kW5vCZqbdHl8erT2qfrmMYcUAfkhT3euiXoLlVmQziIJwSF3e1U
Su1+WLXqYSGB5Xq3lk3j4IpGlT0bzHBiM83O9aKjMeHStwvmvpQYK3i077M2iVNj5sSUxpH6kBXW
A8CuOGxHOe51npKXSI2U4PcaRPF4M1CjBdb2crj+IiuNor2L9rXlIBz6TZPIX8vINc8qrDqYGiSs
XL1wIwkfnlQjsRukfhalYftw/sN0rVUCtxQctRWDNJOC1qsm687I/7hDv3jkUpCR6T6SXlM/QoA7
WNvCoaqfUs099/XyMNtS+K3oLJ8g1sfZbn0LQXLQls2JfBRuDcJo8M2nBPlaS6hPnEnDjAl9ItnB
VQKZAiibQDbOc4LYKEJFNuguG2AjwOjWeBlmBka/7g4Phu3nKneA6Hm8jWh4QuCMUVVHl7T0YNlc
aL1EMuzUpHvIcnFYoIwh0M4Fu2poQ+mYH4bZmQOVf+U85/y7TpnvXARo6sJCOmlcf17B80Rw8opp
MGm/lDciJx5yyP/BOJOSZ03S8gCx/q1Nxr3DMgRN4h5ovBDGtcSmxKnODGZha1GB6umS5cmEdLJ3
y/6cWpPA0GXfTIY+HzeJYyNhuaO3K3zV1Tk3ptLrcWX6iM9jf4YUi5xpei5XANBx3f2p2aV6+ecg
PvEfVjLLd6KafaRP53VgbN9EOko/Z0Qwybw6wOCjBJoNT4Vox1J9266XylPvwQpiyq4u9F1MW6BG
cG4hGAhYp0xHO+KPGqTSm21xMdRh3KE1xwanytCt2+3g+W60HPIdQ12r+rYqTvDVKSibiZKc7epQ
O+1NItJPp7Vu2dKgAav4qMuzqSsldiYFFug6fTE282DBmF5XskNbTMIWikXMnFSInNPFvmca8D31
1Vud2vdNZ66ew1EFMEuEuWgnskHgKrqmeu+2CiAoV7nIcTmyxY8pnjXyRIhZGWmU/Wa1b1RZ/piS
R33S9QC3EOsm+cT60gy0QduVa/SMuhOYqrN9U7q1YxMBXG2uFBzI6VMlNcKktFdG4LE31niqgB8G
pazvMxOxe3PpGs6ybAXhNWeIySk0q9klOT5aeo8RvkZGnRb5itM+ga5KbwdeaV1K39S3SUBibYsJ
hIyvJEUcvtANkZkwacZLNba677S67SMIzz00LsKz6S6gxCcfpmIYZ/Jp0GbbHikOgE4SoPymln7L
ujm0eTmfIpmWYaElNyLZ5DFd6qEhMeDANW+YsD7KErWc3jIfwO0WGinIj6xGJuXwdwK7Gz71Ao9y
wohgTDclfzveaSaFQI/4vIKcfHG67D1StuQfZ/GttFn8utmAn9/RiNx1TQkimnBEgR5/n1PjTJDY
D5XMuG/t+MFgo+QZNrMvoSffnWwKb3DI441qlPyTBHnUV+ZJdRZoOm1/A2xKCwThAslaQHm0FdcX
1rmfKKrIB/nRGvK7qIHuTeS/t6k13DouEz6CFQGv2HrAhLTximn92/fq377hoyY5kPDBbj3GjUCY
ACJ0nvr7xVLSoIwSdVcPGKjV/JUX8x1RRotvp4w6SidkA0UFU0efbtnB1ihQWaFhXLmXSWfr8wpa
sprSilirP1FqqX32ljG9COJep6A195ls72y7eFA08QHONKIdTF/xy9kBWDnXI2/I3mXl0nrjosNl
KzKMH9neGhxKrk5pg4SsxtKqXnAR5QhJg7pGQe1orrlfW/laSXoT0E9+rMR/ywRwaB/vrsiL0mB2
ZFwABaCtEdU70MQ7Y1AyH+DkD2rOLkzyYVcIiCckku1l3+VnPX7vIztcFTSOa1PDuUZTUboMmuyB
7grs5KkGobJTZxj5Zsr3Yc8YM6v0zu27d+S4XdAq+S1+WlKWWBhq64vjoJdofnSoBXuNHWeQJ+yD
hnr+cWI9DdbuPknML65sm8v6dV1J84NzZBsTm3CA/nhvnsAIPPFZAsVKIiNo43XmuCm/ek1wncY9
FipjLJKHiX9gmLUH4ny0hygtjqoeLSHwy49KsseaVf3DIPDOJwPrvY+JtpTEqviKzrivy1l6m6N6
aVqY/4bKu4c9kzfHA0BpyRaezR5REQ5TBAU2TaCkOlhaAEX7FNEFGFc/r50dhDXVc8aGiQJS8hxU
h2e501NuXNopG3eEbb3qEph/STsVkPCDc2xRdioe/V2DV8UDI5Te5VVyIk3Xm+CBsKAnE2xt7qUR
iXCJO9svFNTxJW4AmbX/1ix/WIvuoR3HQ06YWD4mdUBs78XqhgdQ04dMW5iP1tZ7ZAK+K7MvjXCG
UE5DHcCBYVNjJGTXKM8iE++qTApk+xmdMLwVt3VzP4vsZw2iqcfiPKMgmG6GkWp8oQkfCbo+Y7bg
hTJMHwmLV+QZ7M5XswbTziCqjuQTTMXIWcQuZXboyZwwH3xYZxTeP7OIHyt1Sz9vCJMt1FHzpk5f
g8Za2X/pDfi5EWOIdQ/wEF1lz6eVAz3sNTVw+rq44DU90r+Ceu6kCMYlEZC0lG/LXLe44ftJlRsm
SbwOCqS5W0aq33Wl30c2Gy3J51e63Vela9w7hgyBCCXEHL7imdiLZUFiFfGNWSuxNzFDxEtmfsRC
PbXNUIQAuSlt8YxzAc5OghZCs8GL0ctNpsohOCNxh9emag0CEeBWXEver5swqcvOTs3zLqO888wm
TgLbdD4qkpmDEscvb0Xn2cqjB1vdMqFqlkE6jSBL0dLv4vt8YA+WZxrpBwzIcDZH4UizRokc+5wn
B8onGwExCnAk8UCQ5sinfvlnd+nTkEaVT2JA502r0nhuqs0+Hqv7uPkgzqhGoJ5rN9YM0U62JgKb
ZPWNWENxGkueU4gTYZwVoCDBWYDQwk9vIMTPxHopZflRDr5RILImaMt5MPtzq33EUdkGk6BIbCCv
pv0U5uNlEsj6VYdOPoODpSst8TMDBgUkRNQf07s+ZUQVkGh9yefunlxjJ3DF8MrwagzWmXyjoYqd
w9IR2OIKSvt4jFEutBjCmbnf5DYWh2qNie20JjdkHJiTkpIWO7GNm5B+hU5Ujb5qQzBxwe0isGZh
2VT1bop6hHEIprCxYR4pteJPz0iOLQcyVEupP2MusKbIZyNVMDj25uBZW4kTReUehiutpJ7oYQ4i
AdSaE3aj/p529rdRcuvrK9qIGcfxYoW2kuS8ueJzLiS1gNT/paWLsLOF7ZwwkZzZKASTsd4UTCqp
xZnLmz2ffM0lbHQ5eNDbHlRMmXAQePM23XSEAJRDWDeqtDuOk9yhWqkpmrv+bkbCw0qe7sgw3xND
GQKbNbQnEG/54L1IEVpf54akGpRG4bTwtI/C+hyd+EZh6k5ua/pDWxOfk1WSgehy5dzBeKoL89lN
5so3/sxk7/g4zbLAcN17xP9oxzt8IuzzLn1dcTL3RZA6uLy6VU+9bhS118aKyzM+vI1U47jbkIFh
u/Vt56fiPCyqNAOXblbBbDT0Jn1JeZQU/qwIpij5XLOgPGKaJyGIfVNO6+XNuZMxrG+CfuCg1aTo
ee1WDXBJSuLCfm4N9J2ElYBU3l8fzC7TU3LUicOYm+Se2MPyzSp82GAvA9g2pnC1eajHy/a0jPx4
/Qh3pQMCp8QvcVm/Zwv513ysmQCYIiIYAQm8CVYNvktAyR4g1T0G/zfDFJQLiIJ9WB9wxqLmlvYB
kgPpM2lNv7QQ4eIY6A/Lv07GhkoU3V8GGM5p0P+aSl17NprCgMnaiYJq8iejukWfidpOLylpgGHt
pJHfTpV2S1NceZPaafuJldekA0N1hnz1XRY/+I14xcfeMtknhFMdX3SV23hO/lpuedk0PaOZqg/K
0Ht9q8iLUg67VV0mb534ENjA/xlsnK/lwl0aLX+hhRw7HoXNqwK2lkfYEhf2ek9V8chRwDKAstDV
0/pmZJmublQGkOZPOjbWeCSkHO6qYOwyvRbMLup6N1iHQWp/ohirmMJQHayjYcPAeRbdKoJG8LCy
d2Oeod4PBF3NHYVDH5qp/WIBxPAJxww6e3X3QgOGAN4i4P3F3bg9yKoz/cU0d5BIiA9TDzjcSsXZ
HthakiHkL+VKROPDYu5tAMKfnZ7c2OSueTk1T0ieautN8W1TN+r92LInN6ujYBcb4nGg06t765jT
oT9adRwuI5rFlcZqrThtuhGbmlhsatgKDWqkB7IDGzDR8y0EBRM4wr+9ss4g9P6tiZUnt3EtUo9Z
Gy5Ti72NuAju9BE3otOfhkR5W9hu4gxg7KerkOcMG35MWdb6Nkyyb/SuLndWmnxYEyMoyP/3btwD
CaPWDXvtBkcepg6J0xtg3Qsm6I+u6t+VDm+XlIiZzfQF1pjijzo/F77dTwu9KEKCxmcYNwezLGH6
1sa5V5mXVcp6QTSfUJRQ+CJyznZuxeazj3j/T5GzU3qGkXl3W8qYe1Q95EsWhb0+oZBPdFC00ESg
fyaEDmLg2uURbXhZDQeViCq6xSYKQbx4FVNWPke9gg5lDr4WucLLZ522lJeXaxoUq33z3iVQ7RFX
sRdmnXUYq/m+TqOFQNxxfrebv7xIOWRLXlgdnZntzApPtjOdJ4sY2HhE0tgk7HLHvDhOWOx5Y07P
/dDfQxQwDtwIH0C+IcA5YV+o93mikHev/W3Xkb262wO+ipE7qyUPRVYS2dIPj0uVtTeKxfE5pEGt
4XhKtXS+qMmrA9afHBbJYtgZAqMEVW6mke1FaHqZj62nPl+6117m+0qlP8xLH8OOGhqGCAeHtpaT
it7Sdp8arZ7xfJjYJ0vne86BIxPa3T84kBSMSPmYY6QMhlFT5Pbx5lEPtUueLiOZ3+nsrW1pseWp
3gp6DS9PEEJs53i5RB92ut20qqniHR9OJfJVcmcJ1OR9sXIMBsSlZPsCmSTxmMQD1JZBAZo/uNgT
dDPfAYPSfGI+AIeoVBaWQmJEpzfEFmAMHOPBPTKDIeza0P5ppXkjh+FrHmLWprS9flVgHldWbae2
leUjpOaagC46khZiEtiQ2ZsswWvd9l+1RN9aZFOqasY90lAso5k8T43FwnZs7NAl78BnJ21A0lHC
uFuXG7mZqwa3+6eZJxpM55hE/VtaZI+tknQhWZD3Md+nlcygu5pGeFptEodctt95QfcxaypyXbJ+
dHhCOw7bPx3LtLHFYmoTBl0x8WFc/K/qJjugjI99a22+XaGFdmI9xAMn0dYGw0OOQ2vQ3sqUeZwZ
E5I7FObZWlQCHmwv050HK7ZzSsOIErhUUIANL3Nak2grlnfRdDwSZndrK3VxcqFwMaddH6olPY3I
/Z+kmf+TDFlPlg290TXJkmvV7maIUrQ+STyH7uKSocgmAwmDcovVFJ6utXwuYiqxSBB8L4D3IO/Z
zVgGYYeooUJc7j4S0Wme5UOhJAYaCfV5nKHKOdzpnqnMBetX1oVxjpU+NX8AB90Uw2vqZi5WBmhT
PTAPR9Ejv4mtCt0bLTS6Fa7HpD6NmMmwxM+ZB8yyVycUw+qzOZvNbjVveN1jfs4hWOTjTBiTywms
mJ7Zcdia/S6eRz0kpfbTUf9hZmIaNI09RHYnZ5FOxZonrbuDnOM1w/xTj13lK3Vc3eDCRDWZ2FgO
14SXEdPuoNMpItEbGWB8CiqUeiYfNl5padzlEd6kxI8xgmjNDKaGw/yiiPw7ZWiaj1mPDU3quBWo
4Nhil0wgsyG+oQ2yw7IlB8Kd468CBZ4vhpbbeVz3zYZ8dKc7nhRiOmBe+qmpPfcp/U6l7C2texEx
UipF4yEyFOMlWcgRKTP1scrWP8lIGIlVpvsKtbY/YoXw820eU5tIS0eFz18pPMU2E29JlCRcFMZg
Ll2nrVpfBoGwgbSbGxs3sL/0GSePa01oTefniTEubcg3/EzTm91uDMzWEZh4dugivyWIUhrwB+Y7
bLFjbU+s0nxoraLD/gLAd7KISEPebfn8P5heiRSwfP9dTswE2E64LOdX18stnP5UDK6usZ/W6hOr
7JVyhAcD0MpZHYv5hKMmLMy4ORukl3txZNfewvh9QWQus4ygcui+cAJWz1isY9mb7265EqQUq6F0
daxGjMbmNgtW4JPM3lxwnnPyiAbgVOubk2zCEC3cL8senjq7uS/w+ioRSzoiWAmlmlTmyJQQicb7
cqzV70GsA4IaWxISwFWGkvI54wplEsBUeMXoP0wwjApa7EaBLVPD9CjsRAGhMz7Z7PS8vhn0oKCW
RvlkEX3XZXunz3BELiXtiLl4sGC/sm6AGDHsjXbsQBDEaOrFNjURY2g57ASsEn1CMR3R/nW+jyw+
9xSqxKmRd3pFN+Aw1D0zf99hcEK/1lpw5nL3YdVXzWfUm3puTh+fu3/hpAXzzNGqp4Do1+gbaTXE
o/QFNkmoVJsmrdvwDlX6QrRKQlqZ6TUtRZeJ8S+M3HkNbD/KwWS0Fp9O6qbPGhkqLKUZZajzA3t0
KgyHqp4U35dR6iwq4nhCY2jaqGPyDT5BqtyGPSxpuTd50srZCeZq3dMHT2nVv6y2vtdkgxNwFDYj
SIBBc/sHlB5ZwI0FpX+OpG9zhGt2YpB0WmAtV77U2X3pCpl6YmrId0plhAQK/j/x5H8XxUxPTqkf
mjl7N/Ni2dVK8UH24N5creSW+I88QPucitHx5iQZPHdsGXNNN2M9FLs6yypfF/SsI3t6X6MyJRYw
C0TTV6G+uNTWmvHQ2wUnhpm3u3JKP4s2+mjsnjR7GoeUiF47e11ybfLSnGJpWZOddIb4bqya88wV
UXhwQ2Yqle9S7QjywhtVy1ELD77apS9uy01NZJGDHjyC6m7W+9TAthYPTaA5yk+5wvOXkzimOu8+
YeZHJ1qZJ7txwmPfGTtZzkmAiY+Cq7Z+9KiQuIemd5O8NFJB1E1TWx0S8PPsfrt/pWN7MVU/cmhA
x8DQMxLvGUb+mHCH/S5q76J5aU5aDnZ6UpycQdheyYp+h+Jv8GbHXk6cYJ3pFuGUd6U/J/ke2Ry1
hHjL24KEkTSzApZ7PmgzedAbNK9tHIrFonoY+FF7lR8M1lpb6K+dS/hu7rxCKaJp1JLStyt2/LmJ
lMiN3on1/mi4WN5IRBFn3EteEPyrJgY4KVxXh7bH9r3Ot9WG6LBGU9sXzQ9MnGM1NQdz6JXHCBT5
vjK6cM0jxm3YstO4DPWin2+oAj7ihXDDMkZ+4fQSyRCfYbUy65LKZsPkN531xbd7sur5ADMhDxJX
OXFMoHlYXHwGpFKJ+JPQbrov1/mnSuvQoumsBvG3n50DiJybArGssczTzUqMjdUKCZrWyHYCE9lC
bUq8WMdFQlMxFd+tAFiDCNn18OQz6imWwIYw4OepnDyQpPDIh58hIDBj3I+2Ge2h7G4Fk3WuqxpE
5fSFTaMO3KU4DVX0AR8XJ80U58FaGfeGhjQ0MerVi0iMkx0LKQYbfxJLSNg4Dp2eNCDsz9FlzUfe
iEaPJllJ2egSu6qj7ZRxFK7ZZlBlnTGC8/JWNbqYTvzGcUxE17+xKuygShkhyGr1iVXRKHlqphzR
+tjkTDGGbrBge1OlCxPNlOXmXhNzlrXtaGzmjW+HNSiSkJHxCZ0sKGVinKykOUq2cqgH2Y5Mutr4
BnUThWby7UzlGMRZrPCWA3/SGctXnkgipvmxJgnqAgGHncsXJvIYm519ipx/j9DTROmJ4BhWDlwF
NGvU4uc0c18ArmDu57IPrWIekB2xiZ2o/Kao2slThed3PyBKzNjRPZcso7x64J6l9yXZ1joOHXfx
MEQ1etX+j+rE9AKu84HNgOyGOj6k4xj7dcfLco3yexu91pnRAt3RSPVth7pFWs2k2HoYNRr8uLTa
ZZCNFnB+rAiTl96iSIkLdc9Nuz2Trhum6fiADnX0p6XUA2vJ3iWVZYoe4mbUNHKW6v4oqvyUZ/Np
QRCj7lsCfhngwv9W6xxb7A739dPVo0jEEVUtuDIZ92ermY0jrpRDZaLHZtzPcHXNK6+Zmp2LddOU
8Uum+qQdTHs8Hj9GyYknl8PYz8aOrFg2AICqpK7B3ESSZgjRhIjuHyuJ8AAG6d1is1ACNX6QTM99
aYsoiG3HN7uq4OYA8hKZmDeLVWOsoDcnvRRgdXHTWRqfjt7Td4zMYedu6g6RM7JUmRE5imlsbnRk
X2BoKl/UzsFwmleCd37kW5OM0WHUMZPJXNieaNwKqXpVXWKYomsLjrvfSkK1OmsdE9w1LgB4CURT
UAxiFImoUGl7wc+Eg2uiSsCWuOvtG03O7yVTeGLLVZ4+55sIObOFoJ45zZcxi29kIbsaR4I3S7l3
5tI6FAJUuDOboWWXZYCmci+s6FnrlkPUqwbsQTZ9eXMZVnwWoMANTwOu3qriU3Fp/UH6tEO6Mqia
NLyF5ktetiv2zP57RqEpU/zDxjL1x84ogyznW6dv5MoUxhLC3Yb68Z0NvOEMQXmfl8TINIxUK7P6
bPqYtgLt8S6Vw3Edbuv6McqRBqvxjhE4Tc/dDI4yrJeZRLfefFPi5d/QsLTKXICfizWeDZdyxpQk
WjQZEsxSvkAeTwJGK59NzaIUPTRDUhP+Eq8qvIFP1hYCkan9zCeJrMXtnloeJCoHQaWkFxAohh/T
2RVkPbzgTfH7OsefZi9vRoPKsh+5I/WZcYXG/HNMXDeIFdRlY2a85AhSkla8s2P4qtumZXCihAgd
DLvar9iiBrk1LJe2qF6sDg22OxkhGmq/d9LPukq/86bdU9L0PmLWFTEL8/95rhe8fGSOmVBJy4ep
oneZiKvbaeRP6PVqIMZDH5auFlgdmHjw8A956+yRtJf70lL3owVZPmpZmjOqYnfPa8hgYdfrMBEq
ho+uizmbctNLEx4Ko+apyyx+PLdEkK6L09gzPBYFL+OevXXKCJ/BZis3hf8O0td65+rgRrI+OYFV
C8tJrESiJn87tsSem22v+JSLvDJKhYOihyriHB0I9Glm2RELNjuZJi5aIQe/dK2bvt6wfazqlNz6
KidJT7Ea70rL7UTGgx6gPLQ5zSl4gFfGQnwrI0g2juqXetthoK0rvEY0GV746AjsK96TdsHiDlrP
PLkf2sIAsYRMcu/MfR3U25mTSkIzdeVL2PWXK/R/lfGl58w3xQQbjebiCdh4oEBL4/wfWIqr7all
keP1rH/2g9U+Ra7aHBtcyDrJS4c2Pg2yyI9ohBhzKq3JBN+p+WPR3zSf2RN08aVVb6F3D3AI7E06
O/L5cCFMa+h2pDQ89yoZwaky8GhFIbi5r4gnMlxy43HNZONR0BwdocV+0jnPoE7qxvnDttq6kLIQ
9VuwyTQ8WpkO2r5Z7jVCBjwCSxoVwK8+3hVR4FoEzXN/ehmEJtpFnbgDHhNmmmLZG6m1t4UaEQLW
mb5BMZivfbHLzPqGwfND09sZigr1VR2UH7ltSpscCyKtCCliJdsblAR2oCjKuUXpDoVdZ9xlIN6a
20+h6+O5to3mqblNMIOcoFWVnqmBlLJ65ipmH5v3xETovjon1YcTpQ8VosN/dQYaLrHM299Evo4X
0m5r5Tjspj+EmgRGUuNqn/Vjzmj1cs2RvBonXYeHSW8yliJXLpaGopACo86DfHHescc3aC3p1EwW
G0OGMru9KvwBqe2qprdCxM7Fo9b1AXKh+hbZaO+TqoyJ0laq26wlcpw0poNtmd3jEKPHcxVKxt/f
qkX/KEs00QRUDbwBFPVQy0ghyQXC5v//lxMVH5baoYXY7FnVuMa3zI5uVSbKm/R0Q3O4VUvAg1gu
kLEPbgIqxbftZTdXDp4XKEThNbZ4masMMUET/xKVHJH7lumkyI83Kwow30ODY4VqSIiLoqBkTKct
lWUW+sFYMvVSojoc+MqlctKNWpFD59cT86mqLfKnrDuGYjr6InvLQuj7at/I6a7dmPATvlduGKfa
jbrRHjEfwzAUBCSoajrd0bfXd4uBEOyaiXP9H4SF9y/HM3A/lws6+Kh9tnNzvc1N5AnIktXw998B
imNdYFor4aS1+t2yIu/9RQyxeROnhOKu4ZbFM5amz40N+Hf7HWMufsDtT2YsbOAEpMDpoglOswK3
bxN0XHMsiu7lv+ubKiSo9xqPT53+XJnZmNh+f3cVoV816dFYvKbN2lJzmuV3lekefYj5KRPl9fev
maBhfpX6GgpNW//IzNQ9nSPqidClDLeL053JT6xOCAlDogBOBV0Tq0dyFoSk1LJw2BGY2F0KQzXf
dXQjeUfiYG5reNKSyT63otTvUEXT8ypOBDMqRpitxX9bV9oP1WxkvNDhZ12jvrevD7l+3y3qG0ZN
F+bsCMJkJJ1SKasIrqQQsAypgSc9/6gGTbsjqmU7gmNBeAjzFZXh5uEKT7oikFY5zmyTN5hSGUk6
zSvnaTTHc8/Yjsy8pb23I+JPTTe9iUjdDVNH1uEV+IYEvtxDnX9oiCiPZwGjK14+V2PW/CiZTH9o
MszvMwaQ2C3LUI5ttVNqxXhaDbWkXxVv0po+uqskX51LdtRusp7iRtmktOjFdcHfZHcGJmItOysj
cvEqN5XwV+Hfuu56v1JJwMZlX6Oz1RO6Xby0CHSRY6fqRc+ACnAEprBQnJtlc6yUtDCah5+OS9/s
rjzu1c6rkDWqdWCvuLz3WbZPQKZ2SoKJ0m0JBIpZfQcYqdGKrJQWSm1Gu17R9RuGp+oFsW4Sros0
Xx1BTVVCvtJTw2UxjUvdCbMxyu6za/KsuijbrJ+jMDLj5ZjFRnBlNDGsOamq259EPrn7vKq3J3hW
7mv4Zr7Sof5kKRcHKosqhtAVq25VPUAgg+MZb5VODPR1bNBiUQRL4tyB+eujXQWTOzs+2uH41kxk
ckHx0gUmlH+PzUsUSCnJC6iTL14WEHKFNe9pONAmbFgvk/CByU7K22us7PVL5aL/VCPxD4T4CbJY
Ca4Y+vSVvFicV3iZbmRbWDvNXcfnWkV7a0bW8PzLpyYdt903aAp/vdd4vhJCicFYpAiP31DTZ542
2/k+n9atUUd3HevZnUjV7H51aogzDXK6xAKArS3FCHgOXdHvO07/v9+jmuEnVtUBa0IeXl9fRI3V
8GcwXcmubc6/l35q3fkk4Oh0m5M6UyRdCiv8ywACjbVM++hcfRd571SHeOr+Xd8odo7I2Qa1t8MD
vaWQqfXul2nsIGy59NNIhmwH0iNfqEY04hdNjbQMax3652h8HXFm3P1eiiXlrxwH9j0x72JsAvxX
Zrt+68T9oec9ctduv0iDSZE+odn5/VqRNwHfpbuvZ3YeZee2d2i29NCuG+boMwVMv1rlN/oHn3f8
8qmr7zYdf5/Bt67NPvvrGn+v5iF4Xd+TLhrAn0sVTllRsGxiKXMVbuuz+SHSFlrSxnMcSK0wBSTP
3rXopK6ARitKsw3Fmv1ycBSnepg7WTxC5l/u7ab+6t3XLta1+ytQBjxAgDRROf6+9KcpXR6Yq0+l
jjYxmGph4V/sURm0GnFDSWIBFSGaYSlullTdRCT9crzamvqKhFVprfe8yznZEsVRjr1FV4jTZj26
MB69XqbjE/fd4WrvdzYbYA0Ehrkrt1ihosVaIvruneLEf9xCW7/0Vj6JaOye0TeY2ERNM7x+Pb3N
pOy/MowJoVKI5VgvLGvw1rdHc2vtXYP8RmdaOnaAmlowJ5rOVrFU95St//2CJI6QMX2amDFoe04t
tDZatvy+C+nuhkfV+dC3gIYihsQ1xktBCftcjbP+5TCRCKo+ms/kszIRphA6jPFc317NTC2iXfRv
sAISLdllar5+KogkbKSL4a+9wuk1HXl71t5CDQkTspQYQIzfYIncY7NIdY+gy3og6xOYwmIWf+rE
ZRE+Dg9TOuheZsB2kJwiZ+LRrVeMf142DvPb77FgphxjW/wUsxbZ7dsSs8WcmHepyOEqbjl53Th+
k8eEI+36pYWOA0XVIO5cpC5hZzgaDMVtGFuZT+v2S9Tp6Aeayr7pRnbPM/P+jV71qG7RYSRTnfuM
4/v6u5ke8JwxK6pgo0Fdc/Mm/bMkaPgHRN63ejFqlytrkxkX5+ua7aWe6m/kDfzH2kwVJX/d/uT1
/3D9kxUZ15ekn7xpniGJ2crlajxVOkM9ZiXLzCugvEWjE8AmvFVw3QX9NaEP0ZNxKwakl2kqt739
ANBQEGBmU7Md1kRchs1Tpef0OXa66RuXdrzgdzf9dnGtV1BFh1YrzjXvjkc8ly2xk+v5+kK028I+
Tq1SBg7jgLAZ4IQmLfJBdmjRLe935QlCw8GUcqEfbaeDpTYjQBgoeK7CW8xs2/hCjpkHTLd6bnr2
88VQtudW76vnYumGsOLG3ZGCUD5XXIFTygogM5xPFoykLm7Ri3Kh2l/z+WHcfgfaCyENM1FjdTuU
1iQ7LPFFndPmoyIaiu91asIrxFhT1Y+q+R9h57UcN7Js0S9CBEzBvbb3TU+RLwiRkuC9x9ffhWod
aaQbMfOC02hJZ5pNAJWVuffaCbE+NHsuCowU6Swqhfesd5X6MrSmQWh9u/FM72tQFj+jTW8oPdAD
lWJABie88GrmCcEeWV68usL+KkOVy5dMmN0P08iedGbdryn7+pVquD2cI986mmpqrDWExPA7Z5ff
rXgbA+vOV9TwUtErneXoE9lxzrho4bp+pGa1neoZvDgmxTrUg+oTaBVIX5M5eyxesbqJzUQG3kY+
RrrBaheBpahnZiw5833IB8aMjzMQCWykZ/g3TY7ov2BWOvgHlw4GPhHRL10RT1/gkulLOLsM0N3I
Fjur0H5S8ml613F1O5ELSxbTULz9HDqAoFt4p5iTuX2yOoAVRvVVHlRT0Q6dq/W7KPeHI17Z39CV
yYlGdIDA+DbkGFJ9GGpPRRqxbjHr/KKPDsCgoEjOVVEkJxp/b15E5mbFBlMave0xjndGFqjoAHjv
9x/gSoxr5txFO3yWGIlRjcxP534QMbsXP1gPNewW+dQ1khKleT5FF78mEsViW/VaNsFrPAOgKrxT
JmCdAzQEk95yWfBrzN29qNLkpXVJg5gptfJ9Eh/3yYSPhimP+Vh1EVM9n/abrDJlbWmJbTkx053C
/OvI03IpdC+8gwym7TVi0eEaJs5ybGcF3mS2/tYoxqPFjvLJtZlk92qu7t1EdPduY/1oDYsq3sJW
gIIp648EQgf8RxXz4Ewes7v51CkEXgWwTJhy6WnROexUDNfGDHBxU/FfMRz/L0XXEbZpWKptqQZW
cWzgf0JmKq3IlbYo0z1dT7aQvSlq2uNhePVx65Mm8b9XEGCD23sNN5Irpuo5oCJw/ch7VsE8Xhng
oGUMzPT+hvTOU3RZveMdJ3ZSazEN0E+tGIq4fBO1pLYHSU/L2xnulK68U5lKHm8+xxYx7loVpVjR
f4ImXpAa86L1dxLx383Y/y6JJwpe9FolxFL5fjyOxtki4gR41/Bo51q8EZ2KAzv38mNlGc4m0rL0
AZP3Qx6HL8J0vWdntFPgNrxiCpEte8JMzw2Sy1Xc7PzSSJ/kIaxRafqVXZ3kqe6p1sqE3p57TCwk
UTBQDf8sX+mB9lJi+zx3KpQetTcv3UzmZqj02qPIRrcMWCNln1xoE+xDR8VCKcwGYrebPjU9QzCr
fs0xlWw0rcYkPB8k4daCh7WP7PipbfUvNxqwjScZrQoO7BvRt5oSb/fvlB7N/jP5zyFqXtcsh3gQ
/ocoWzET+P6RX1NRiKXkJ1p7hYt3qZKVnmJdKqylgq0BgxFjuMo1g5PZZOISssps0GQwZXSxqidY
u9B5nAOj6O/8JHmVDndDi4ZdbeXot/0ENYmh1mu7nsgCjlQiGCc2VCwq3scUOCt62+JHrj7wyDNh
OJCbOBFD9rsyUtUeO3PZvPig9skEcPtPegUyR56qFH0J9fES/pW3ZwjPZdPsHEBu18L4n1Hfdwci
XftZHVRg8vGni/TO+WSWQbTO/CtbIANWKMOEsCMZQfd69nOI70k65qBEKNKEjvVmdJMveQ9ZgB30
z1eFY/JbbKY7jW7mZvIbnu5xmFwTk4GUR4pFFPpXIyYEV+jZviGGNWqnZ8wNzX2DvObe8fOX0RrQ
Quekj9x447Xt4s9iyrBtq8E+Sy55TkbMOva0eHqp06pgsJt6J+SrJ5kvCd6SHDohQlD7FjD4jkdO
q4urndJ8V7yjag1n2Q1xm9i9TN34Is/YVJGm1derOKvblymvj0FLVuCgWHQAC3e6hB2h7WIyb+Rk
C03iCeALK4Pc/JtN+fQz0Z7B3kXJx3SDW7W8ju7TWJZip1LLrcmaLd8Ct/5ohRbc44QM73xk0qT6
KnSzwtBfU4QFG7NsulOhK/GxzlJ/20FAeMjNiE1KYPvbICmrXei163josGgr2g9l8Lwnm6QjjzHj
0gOdtLMCtX714mwz9U39VcAPWgEFno62NhQPphi+o3usvlJPYrrSE+1qTP5nOKVntXG7E2q2/oSO
fdh7ur9TKUVOKV6b2SyMrxDmLn+nrbc8aOs34LoHJFH5s10JolxiLmJPMNq/If3//e60/w6XIscU
U55mw9PFs++Ivwha7GoDQUTbsC+0/ux2YMlyfqBDVRoQwYuZ+ogxb+NXVbCRTEhsdJD11LbD9Mqf
qoNDK5l+/5lSJV6iaEz25qi/S6+7ZQTMlBP3rRtACHTo7hGnaO7yt3HfKZHJJYPirqXPPSmtjdc4
wBL8WZqOGuU1njTjjSfxcj6hlsc+yAujMO/bAoQSMm3mYYaTXstgQtqhJDh+TTJiNDiENEMDJCVg
a41udGibECa1QHC2A0OL6Ce4F9yVqKvGuXCb6x4WgGAOPMDTXKEI6eaxeTCfxm5oncA7fNYzfbYI
Bqq1ylRwedfNfio9hjGecZEH1ZrE7ZXpOP/xLDX+H++MPR9dS5fl1uCn+htWSgNbTzImRAejV3L8
4DQJPEW8q2kYLFsjTR/VoPA3RFO6dHyU4qAGjNDVbEuSondPQva0kTCSYs51koekrb+nNIoLpfWa
vdb29rZXaSO5yNJu15sSKUfAtc63cCISh9g6UGTsBlEmlxCixkXVJK9ZTPsnTI1+laV0G/79EtXc
/3eNuji/DN00hK7OWXJ/LSCOjido1HR3nzIuwPurW494d/IFq3f/5tZzVywZvYsV8YjrGdEsx8Ew
vYXG8HVrg35XteIe/8R0zofsFOF93NaNr5Os1+tLZzDoKVYl3t06mUDPkjMSNuGrmjE+QTyOk7JQ
tga8Pw03ZhIeGbeViESN+OpTaDHk4I8J1jZQ0VLwGnMIqUIfiqnVAjRkdD8FsIFdUl0u5lBbm8nr
3vBXmSt/jhBokNAPYRyi1q+WY5yoFZu1YDpV4KNMi5Cr5BVAoHZl/svElJbLm+6WWB8aG9ltCWGG
zmuxlqyBIakefBO9Xt7bzokkWBtFJK+CX69oPsRL6vcHea95o57e1ZFfrtgPYoPRdIjU9Ll6u6p3
o4nU02m/cccgKAEioKyp17KVoYTONu4qyBfuD6ak0G/ZP9K5S5wacw4LazBjQpXIOyFVs7c0COmB
zlkow0DUg+p+dRP1uwxHISHA2KiAGBjtEGwSoCeXrxSQatchM621AZyQFkp66OazgPA6vH4QF7UQ
W9qvQNGGYDAierRs4/fDJgKp8qmniElK6NFES1x+TU+ghyIqMtMiQbGiZAdPBYQKlXPFOL08yZaj
E9OJ4dPeof1O8G0lGfQ5x9WIOwNujLPRfY6qMlsG1ZwPrNvOh4bh50yjnP4oHp41MlHAovIqjURq
nA2FoEcu3/BzJBB8DmHqy+mH1pCkNjQtUjLdha7JwwfA7Jjc3z5ibLJWD+Es5SnjsttYVAYfSl8N
p8x7UfooJcxSZ/uUEfM4EtK1o4QYr6bWrH93ZcygXvZO7ODY4zFGrybK9K/FUMfHwciDmVi0S4wE
kOw0MUeK80uCKuviaGyofQKh+MUefx9E2I6QNuyBKUinHXT5RQ4op4/KSJzAv9/upkwp+wPq6PKE
0yxV2Ex50Kf8lWcMlwrfZ5MEB3hnZAKZwERvkHV1TsJwIH2t/THr7mpnQmPdkp0zBvnFNZgppkFX
bEHbFPg+bBxdWhicb99kFVhkgJkx0zV8r5iKRJsd5XnHzbyU9SDabI3hbIFfAPTrRpiYMjXaT48l
QNvllKLeSNvitZunbfJgWh9F0of3Zs2s3ojYU9dOiZHTiMV+oGGFuO5pNPHourmvfDfLs9Jkxkmj
+lgWJbj2KvFpJc93nWE3+SImn+g5xvg+4KzCsod6sgYZYwfGJ873+tliYc1IfT2IubUj2z1FKKod
YVY/XM9FeQnY0bEt4xBlTr0A/V9iuG+Gr1GGY2SmCbtJx3BfAYXlex2bkbm7IkwgDoHWJ8d0wtzA
lxccmyA2SIMBRC3/yqQp6EkKSlzZUYjGdIdE3MGxintPsvhSqIGWa+yRN3WveUNwC1fuF2++l4p5
VjZPOscG8qwVR8XCbgex1WI7XGdWMZxpPPTnIn0ZPTO4k2184pYaFNSQohEULG8RqFVc0x7ozpEA
ML3IDviYnEuWhhmKIcCCmM3f5J0C2stcWoiVeGLUPIq6mozb5rkQ7XD89fYtDChWGZEywvc18RKY
prVR3XFYm4BxJWZDckUybE7LQi4rAv4MbWm20TJfzTDrrSKUcpXFIpgHgMa2//i59KAFHYvx8TaU
MjHFZTTFJLo/Qh05VMD2IxEjlnRAqxLmgjAYPACGrW5CxNjp821PHM4Cwc5KAnckhCfvP3LPspca
kqWD0yRoeyls8JTLO5K+I+tRqY/vkUscUkL4a6ALcdY1bhgi41eiNDu2Om7wOJFA73v5c9okN56f
U+rFNcmipxnJQ7p35H50Oc58QhtBded2v9SiiDQBdRBdu4kSFEhNbH8YVTY8Z9RWM9QnPKSR1m5l
Mh/iFTTMYWmiZbExGc+5b23+kMatMuuIjI+esGlXH9VDpKAdVUZwESMRb/sI8B+TcL5jPN7lWVNL
90NzN9NUl4dmnizO/39C86kD/W4vOaW3xTmNLXRZ1lTsMSP2jq1t00DYK3CSEUZ20/1wQJ7sJZcU
kPu1DagpnZgR8ly5IUERF79UN07NUw2FRbVXQhKTZZTs/GEy4AwLetslxJz40k4mhLjGZguXZQqP
RusxqSzYKAktVGLu2UcqbbBxG7fdianQ9rnioPfj7PdfU5CrLEw97w4K6om7zvVPbKGRO3fB9xzb
Pzl5PTYsJAtD3caMzllt3DxzzmWi03q3q7u+iJtTZk3oZXqUF3N7Op4Ue6fGmLuLakg+YNzQsbLW
XC8RM4kWmIuXUzSIOt13FUYPLYs+C0eJnqrO5kwZ1yVTJqiOrBitny4VfayOdgu5A0Utz5AA8NEt
BzmKqu+MwGQKqc/9CyTbCy+dzqAsTkdM2gC9cpLF9n3k7SpPL1KmK46xLUaTlPEoj09soBjQaCiW
1FANPuhNAggYWaK7Isl38nMkPR3KtBvY+JF/exlrd93PKHwrxbzfjFR6qoEqENOl/XL7t1HkfZ0s
xhx1Jqp7B4T8oWzLt7hwm3ONDgAbOHtv5Bz7bP5wTM3guURmQx+3/lDydu8jeXqBUvS/t+Vf6I2d
ktto+25nQ/lY1Hi+o/RizgQbeQDoki4rr1w6IIS3DjPfHdeAs7Brf2u3RsM+tPrWRug8kpZEMa7l
B9V/+90l5PmEDSFAeNU1OY0uHHnPAyFty9zOs+0NH90G7Hj7JCcgogrt9TDpxQOdiU2VuwR9FD7x
I3MD0E9Ldcu2ZY9SGvV5MCNtEhsimHGdtL75WkXmuzY23RN5Piz4FuJNBwKE0zVkpguoc3UXmRto
lNVasxlRGxjOmfqG2ppgwd3PoL2EobKejGCoJnMt0wuClyEqFaT4jOCTKD2GjsoejIzcpR811R3h
YO0+GoZ+mwWEgcjADj/4dqP/K/CzmzEbTyP9BMsi+WVTqtWwFVo2kHurUyFCadyNPrmyZtE2+9wU
wVJCxCQ6jMxEETh8yKCijyTyIxqzR98bNmXnN0dJhQRbW6zUqBNIIXLjrPXwTbqrHbXW3psroADA
O1F600urZvSPcM682yGdBEv44+43I90ir/Z0+w5uGyTLaiusfHMWpFeIoy8IAUIxAnvNRhFrtdGP
VtPjgyyuTSD2PJzIkRh5QEkA1o2CZeC2lO/JNBC7DS9JURHoMadC2GXC7eUOxVvle+O+t9OIjnZb
7nEAiEdrVKp9lZfgFjsEvZYevokogLhcVT/mF/TKHNgrPQ2mBHUsLH6HK2yK1upU2ICPS/ZwlFPB
No+eSbxQmGWxgmiAYWDfT7vUjdUX8GVbJ/StbxhJvo6EkxDu42Y58g18i5lqQR6OguJRvspK/0ue
qg8816ejEBoxFoaTvysBukn9qZhgAqHnLhZQCLboEbqdQxrJQesMzKtW3yHBE+XJNgN343gBtb/h
1Fcrh+9idZ52VEjzQHRrLPPGNp8VtuPnTlBW2xNC/TyvSTjrhJMd64oP/h80dU2fcen/rEwZCTKC
Ygvq6qqBNuavTncP/bGPHQegnswK4XcQnpQGliEt8rMWMNZXYk1sgnFUKOsq1AQzyCrQtFNlzoEL
gCCgx+KNRCpRrOWAu3TDn6eyVhiNX6Ehqu8gqRUg7uWlgwUL3rbiYZ4cQvQtmb6Qo2mrQ3LEYF8t
8q9Zghc3gZt6rRXFORUYk1Zh7o8P6TAncSR+DJGkV5/wyDzJhy4Bf7NWOh+u0INGxYnWMmaX9Z60
GheUDwDSNwWzzbGdQ5ZYS3C0FF64HATeY1eZ5ZESJa2bYJMjsv3akGwUf/C7DUTdFm0+2HOQc9L2
V90zaS4Padz88H29vHoqtBDTbh8rh25wrOWExc6n3RiOpy613m9nYA4ejWB8aSceTwmhmFsxpd2T
SItiNbaBQAPDKeVJvquIB1zKP9XVylvCLiU5pofxqFmNdW18w6ZtNSRb/BrerlYpshmodKfMDuDP
zXV4C4MUxJmHGng+LRAUdlU6ztZj/1z0IZMNc8hZCEv9YEHxk49+h3koQYfjNQytiSjiWUinaflD
r/nD8zwfktMiAggwiRgO7jVF3//7pkm26f64Mk2VdpBlm7amCmGYf+2ZaKyrYWQb/TEAvZlnBN8G
o0Oy6EaOZFW7q2luMdq0+f2zdAbBGfQqsSj1yXbZY/mxRhClMHLUtk78SN8DuWqdJ4++FK7Or3Io
8bmDmrwywb1AroFkNi8OGT4aeicR6TSzAKcp9eBgt2CaTLWrGEo4KXLhSFlBtaw5LVDr1PGjXgpl
p7qezzhXaRa6H4cfQ2RjOhq1x9SwxN6va5iez//+PVlzms/v78l2HFtHHajagj4aGdnWX+3OKHV9
vkL8euDyCOKZRSVml9FbVZF0pxrzI9lMwXVSsVbAMZGnyoSSRzGDYZ03RnFX1E8SQFimLX1TfepR
Mg+mvanaqb52w7SVKZ2eYh9bsJybkVHAM7zoFaoq1Fyx8SOqMIuLwkOCk9M0G0Is01i+kG/6w/hN
1X2KrHkEbPn+Qd9LkLIsReUh6i1sQzjH06gF29ba5arHBHtx236EBO3BWs5VFfhBVh3GfIzPiGUx
nc14XBcX2IaoTcwaksEMYaWlbVN1bP0+w6x3f2hxfzfqRvo1132cRIChXvKiCNniFP29YGS1MaK6
OxuV7+7suAn/o8Hp/tngnH8/yHohKBg2W3+Lx+1fs6J8QNKea9EWKz119ixTdSsiqhIVq+/tq47U
8J1iYFZu9eM7S8ln2z3JVVTWhrACjGVsdMbGaOK3cN4ACUSNB0/MMdMmUIna02HCaDmZ9Mge750a
hKg3ks2jFgLRC8nUsZvXK5X+yh4bIE2oZnjvq0K9mphMwQi06KVRgj24JbKXmDDkvTyVh7Epoaul
3Z2dJsDgmYetf9cOY1z6523u9EeniVnimwTNiVYCh4DVBhq9TR56pU63tl3qW3+Q0sH6BbRxtlB0
mx53OBUbJFw052YtgJ5g12xFXt+UOLLPUxrqXZUhUP7dCyKgBJM3M9dtVrvWneX4699lZ59n7yGl
647Bk6ttavZhNQ+Dh7jEFzZE2eX2HCSOyZ3aoxf45hf1g3JBfHUrILOMWYZDUNoD8zXlP/LsNfXP
yaGN/t02mEqYGsoj1Ubn8OfV0MMf05g3aAcui+AKtApcglu4a7sCtB8rqkGisaE8N2hMLomSBKDb
qF1ogWNsqVr1boz7baCE+aZgLnvXGvAGU6UJPr3qk34KPI5GA8CThuNdN7n5Iavcd61qxjtjPhAe
re1u0XwRqkevbk5RnmavPtXTpnDZ1Zlpe45b0MCe3uBMqdiJV1b1LcoxqGkFAEAenvd0hFTMLr6C
YEbrtxF0Aags7sUrMIYA06T/gsRvyBX7YtOLXtANLN7iEYkos8N+37kCjmlZttsBA+QySZNX0YC0
p6H/I9OAG2EnbdfqULk7zSnrZUEmDNY9Jd3JHdA4jsV5StprENT7YrJUBtYmvZPYD9dSIz2/D0LU
rBTxWQXFpW8Jm0I2dkEF5T46Nl9lXQUGnUhDB4LXkovWF627MjR3Xu4IjJilww7RGGqgKm82Bd8m
Rs6xd9BSL/0khAgBBnfZuo5zDotp2v8UbgVxsXeblianA/5gkQdNulHVz0bGL5Z69y2vw+E/RgmG
9XdMp2mz3sJOQWTm2Kr69yihKtWiQMptb8E9+5dBBY6OX9J50WfJfZcU5oo8d2fJxQNL3tjmGHcW
LT8Zli2d/RlKg2Ivd9pNkkakTevh8ExFpexqW3GeJjbXcgJQCcTwWR9sAheWjiT5C+xi27HHP5g7
rTkuYEZiVp0lpeZOFz40e9yXG4OwpmVpU/is/KLc6WrRHmWjz69nghP7KrjHhcH1N+/G5B6RBW+j
+4W2blm119045KvEm+Ckzwf56vehdpDTdgJzeG/1WDN8BLC6FONwrcWnf7xMWVui1kGzX3XFPZ2r
eO2b6vo2nbNHgQqa1iSdiYsDRP7LUNj+mkqQ0FwSIRdOTrAiggj7vm67dKHNy7vIvO+Md82HCH03
90bOxDmnHCDAA7TnSE9g1w0EeAYxeEfZRJKnSsRppNUe1Ydf7phLZndtMlIvtq275s7M7jyziE83
3n+G9GLrJcl09azkQbYdk5rKrHCzB+LnRoaNuGpGYgsRdOgVn4DxpBeigEeLBT5RtGetTFHWQk9i
pBm6d2E24lbH//ueDIy72cqynf/jD2mbsmH69a967A4WDqn7ZKheiswkPyoPInLgCD7040jfkbRn
H//5CjjRNJGJsbj9DAkdo5XM3pRVthN29PlYFZGSKb4p2IAn/N2os2bIux9vdRDne9HU5GJX0ctP
fbNaPuJcHN+LPvqKUDZ/CHmSnCZ8UKTZuNTecsyKPxzXVzAO50lLarI6nOGcW3W9JSnw56tcTfYB
xCCUoPXW9CPSO3Sv3hrzq2F+rzb604hsdSMvRyIn9MU0lMOxHqCsmUzu/Rgjto+C4yEvR16BX749
VmvVd48KO5x2IbcXkWP2u5Adr/DNp7Gb1IfUU6ONMfTZ0Y8MAFH4cldeWthbAgLc7SmI3f69pHe5
NioY+r+0Z5FtvdMkaGanA36EzL3U+fQiYwAiA8uY65jXtNDbexRNO6lVyP84i6yyva9im/SjYZH6
vf8sbKc+hp6jLpvRHr7UndovlXdAAdkulTF4ZKWB4Z3Px5nF2TOLHQy0vS29eSy/m6APsPU7UQ7Q
tAoegcIY7LT7aY/qolnffmmwVdRlGxK6Ws+HCjXjJqvmkJ/5NOeJM/vQqVOb6bkzRfQY4O0/BcGP
VjeNi3yc4M0eN7e0DzXoVm41QIaZNbleFGxLWJYvRuyJvXy/0aFDtSTGbm65zC5MzsrXL/KMZiEu
GhcGT8atsQ3ZG56zHve61M6aMDSJ4r2ZW6LRczcWIQzziMChB0WUzCFqh2ULOg6OrU25P03rad7P
3pSDXEHDYWzwkI5K4h8kSDuFshIWfbe7KbOZ4S0nMGWPKgiW1ZQ60UZ+ccRFPA1SwIf7AtKlT5Mo
U2tGK/guvDHPrgw8aMKVtbqRil95GJgF045NN7Vljae6i8uFvBpkcdOIEDuQ015/t/ZLNt/rrtKZ
13ltsSVNC379jCuXgW6t0l5Jv6xPXe/6aADKailT6CK1FVAJySJI0JnfSbsFSmOIyTPsjuflc5eb
74ZOkHiTKCwGBG233ht7fO7ngC8ciRFdPzJ9cYnBa947Dk8cNTSgY04day12x2e/BB1BSTeeUufx
N/lcVbV4FYrOXNVRoTFK3ciPJD+DPMRa8h/1mW46fzdELNSzdEIwCesmOAUxF3D/kHZNrHrCQCu1
1blE967NIDMqMzrfHXe2PDjMfWmP/ToXZGqFdvMVTtmHfMgrsZNcUmIjwsCyryhUqH4cEe9M3/rI
9NF/ANSlgF3G5iJqkcNhTVLwk6V2nPIuXjVtax5p/XWPLY88uSUgxvNKxngIvy30TkAWtatpEmws
VyEj9O7kwgTA6IaR92dWV07Pckwp4mxToEGJO1T1vvpMRtCLMIp8J6+WDJ3xSp9P5XXjQyRdObV3
nfMU9njbGVzUbvCcq9OcHWASYvhBwyNeqRjq7ivN3miGXn3Fd1iTGugm96ZFwqYJ0cjKRsqCX9eX
0IWz7E2ju92YPCUgkoFKpo9ur4qh1x6muTnx60x+mvnMUmMNVgzX0K8/+/nBedjE6GEXg4k6aZ6k
YyGAiesE1KDgFR+GHixfAIflEnRYRicd9IbuVgFsFCnqbFpXQekyNyEF+osv+tQcOi+1yCUVL5aR
dYdWt03U0TRc8tywvpVtukrMqvvKv/zSU6MuxijxNhYgrEeCQ5OTrww/ctNz7q3RP7EEkW83pyvK
A9HU+nLSOozMNfUY+ENxsvxAX2Dltc+mGZl7moYM7uaegs0DBmBnx1Whuy1K3qSvD2NkISObm/Mp
zhrYzzmb9NYjYHoGO0oriO1rPu2Sdh3aZn+WpYJtRBeHbiUCLmCUhIeVT9zrJO4SS2SOdX4MjIao
3rIii86h1aik93WZ9ifFEZcIBQHVkiXe2BVqd/Sx8T8Yg7IP0jR8AUG6aylbNrd/6IejunXKNDg7
k6IwK/Z37mzb8YuPm2ciH0HfKm7TbYfOHp9xJzwVjaJshgifK9s+Gqjsn7tjpWez8qHwR+6E+Vfk
bPEM1eidF/kCAwE0kpnxm/2orcRdpSMM1tv8BpKWt6UQUxZ2pVX3uvV6+w8z/ARtFMTd0k8LdYd/
2Hq0gLQfksEwFlXermq2MQeR2P3GDrIfsHfxo4+pQ+YfYG7Ao3k7LMYxGe7iQnlpvdJ4DRwPuEjY
heB+FcCVNQFbNCoIuZjJHbKJP3ptdK9EJfBufj9q0mG9knNe8KE8Hf1L5MSsmE2JAqL0yz2dzvg0
hP5WfkCmfd2yEgPKLmnjMIS3x4DMoAdaWFpmd8Q+/jxUpfaU+TDsdJQq+85Rx6M6IZKY3CB8ylxG
Icqotfe3AqXv3kjQTe81m66dSZDWBqg31jovh65e0MPxzSF9zVsbs7NlumTS62+3hhGYSnqDvY7N
ep5laJGCIQ4ZLEsqqlYpbZVyV3kodPRoYN3bqD6SzNxcpflAHhyzO3YFUT4008ojDQfkuo2jMffO
YNQ0oLUXget/l40s5kLM8OxU37olMXAQy6y16WXl6rdgQU2mb2NbQptoyVEbvLDZWoIxI+/Xpzbt
uifiQokg9tR0K0/twrR3WW4DJjALm32RyLb+bHsr329fEbi+Z3a46SlGCMGkGDNkbOYGDtmMMm8C
UHGTlqFYr56rV1kjppP9SLfKXxd+X7wK/5EQzfGLNqrBUj7/K4oreTvAqZgWVTgQYjXfHcWgBttb
EyjRbKOG8lZF66jBaxY4LWFpOooYnz6EF/fBU1VF9doSFnVPGDFLQ0i4UO2qhUSdO8smHYy1k1XB
ubAd44Qw0J8V2G1THG8/GFrwq9xCz8t7YGrZ7SxAQTL40fSStzDG/UIcbhm/hoiIWZszA+XBmV+h
A1ehlMx3hWGHyP5Z+KNHL6HHJ+h7LCy22OuAuKL6DQlRsqoSplc5ozcEfN7cBELQL92hcYx4pVb0
dmMItn2Bqj8H9qBv8ZgQEM1lb3JJ7tHBa5fcDQT3edu/dI33o2RAfr6J6TvMGvJ7zsNwg4jEfvJH
Pz4WRF0PNRCWuS2IYj1TvyQue/7Z32BVzffbLC7OucQrn4e7nIuxkj7SBr4mfiCuVuR2zIjjYk0U
qolPFmSB5xu3GCalUF/VvKxeTHEN7KYmP4CdlKdkL1pVPgvw1MtMCIKYsvqVDL34ngf3sApZMOFG
cr7u2jQE2qJaOxUNM0wgzX4OmVriF1Wf6N+Zl8rqXtWyfuuNzCTdkvknmMhPmAr5HvnDVg407MIm
TEEZhn3PR2RPmt01amAdMSG/d02InGc+lNpkQHGHRPzGAxp8oZYv5XRRL8PicTRvjyq1qpwlWpiW
iT599FtLvYrNc403bS8vVGW+WomlrU9Det/odYosjtKonq/D0grTs89tDuq5wgaVGObSJ93o1o5x
YyL6EktD6s91YOiMLONZxETaKTHf8wGN9QfapfrQ6FHAmtkMhAMx+pcHePbFEAdbZAbsJOZROeF6
xTVKMiQslK9mTXKkHjrT6nbZdX2KktUpb61pAbBtnzNgoOs9VzooSHeTEtdb16DScfsse+oDpvyQ
/h5lnHXecZOnjhgPLsuB7JWSvVScUjtEpGH7xavqORZwdQCEkWGfaAO4dz49UXL2EkGCJK/8vk9X
bsED1quJR0iKwd7gtzORsiI9MZTuOxsQhNlt+qKJul8lCD1OMBV7DJClu5HftxXBmbIDvdrINZUW
z8rXED/lREDeq1WZr3+/UitD292Wqgkx78KOrSepE5MjHnnw3eqLGiXVmY4Ks7Ug+3Q0KPit1X4t
kkg/wofpt2GUhge0Vs0lSgHceiEBynXGGDZghdYCr7+Twz/RjmyOcMqvbhG7/jySc8f+TgrLhhHE
oz3SPug17S5oBnevzmYjeft5qbEl+QtknWJ0M7EUdx+1D8gg/KMDxugtEcXBpg/0DlCMUA4BSOcD
vBlqrbo17hmug/4tn6wW1Sj1ojwJq3dzUr/lKLNAM9E86d3WOlmas7WSUj/fqr1J+8H9XyyiuKRA
DYgjBof888lbTg4pUGzZ1rK8chulxJ2hfZawrD7L6dqPDESlcwKVNFmsciaLE6U4uj07ZNKz7+V4
hOiTcWNrxrCSpy2pK4z3U6ve9AL+o8buM7Vj9M0UEFYPhSx1Xowyby+1KZUkjFyS8qRYlfUAv/5V
fmNjS85IFTjFCQyS/ZA2+e19N3MQTYU4y7R2hLXD91cq5bLXreyZKDbzWlbZB31RVg47r+9av3tX
68h6cVTNX3u1qsFQaeMDaSfQ7pSN7dn2Q5WzYQWcO3yOBMArPBCerBC1DtLZ/kopmC/NdHTeYZXO
c9o1c7D8SY1pSht5/PJ/hJ3HkuPItmX/pccNM2gx6Am1DMFQmTGBpYSWDv31b7kzX1W9auvbExrA
YGYIEvDj5+y9dusN1gfNdAos134LqeJ26IeaTSt1cklQ9IdOnpao1/i5teQwS9Vmy/ZE68xbPZsb
x5zyq5IHlBE0tTphKKFO4Zb267CbW2o07TAmUfoR6wmBZIHl7ac8st6h2pymAUCqPvXd+e7wWEZ/
W+Fgw41vs1C0Xrhu545IuSkbzpCLwhVll4BZ7dGPhMlcA2vr5Fc4t2eNSO3+A2//eOYOA9ZMiibV
xz8y4fHMWG9OSndqWhAyLfkS9dU6yvsn7qIU0u1brdniqcMY8lZPH0LG2brM2x/mKisAVMbFI6rp
X33h5XtXEl7vuWR+9DWMy+ApjgL3OSvKFzXvZA3696vsGZJbuiTtZbJdf8v2zHtc/jqqRv3Pc38f
RTFsZ+5pf15XhSQ5WjFvimWVe5Cv4jRkIsZfxb6nJinrwzGGjz4pspXOonH1G9DImktsW9SJ8os2
AMfYl1r9TGsANmhRfeg+H8ZpYO84zT94tr8q0VPrzB/R6LkHW/nbc34ZKFhAq9R4K8mpcUTpir06
VXf1IWppTcOAawL/7Gd1+zLNxau6IpqwSzb4piEv1YhTSq+Ety37gpFDaFJW1/KSb6LtBMGS0qkr
6BYV+fOEAeh+pJ6L5XOLfE4dwVnaRXFIuG5nszFCqUbn1C9O6rQzm9OQZrDapqjdpAEj0Vg+oNlK
dmGOLjkiDuFs2PHpntkJeHrjzwNgOHOpMOogT+xJRbvc79EzBEowycNLUbjIAJrps9Vp4cRxj7fe
7l0JcXDX6otoCEcaSrMFkkjSLuIi/ekuX2h4Dd9rxDXrpTLNh04M/ZlsYMIgpKokrw1j39uL2Fit
Lp6KvKF/XM42H2SitrIyw+QRTvnj4DG9d8CavuKkaVm2yYnRzeTZ8gg+o8mKbMvBXK3lX+w8SL66
5eMofcpdn827aDH5FaVYB+ljcHZzeEb2sB21GKhzuFDYygczHoDC90Z7WJyWSZZOjBO+mXWaZNYz
KLHfavqLZdvacTungWU31mUZIiKXCJgkUR1qORvydqD70De6vddFyDYlFek2b7pxo+726qF36scx
D3Wmnt3uvm+FvOH/2cBBiEJe6xF9xWJ3yuUacV8oSIXcLHayUXVFPHTcMVDUb3plsU3leRrTr6ok
01upS8xk5vs7/sdcjFwyWdlAq0uak1IbKEn9klbtl3j0kRc6vvcG7xwLKwHaljEV59Gf449xsFd2
4jRfHTZGB5T0/lYD5rHGPotWyHLc4dhq4kmNUlM5T22X8AbRaiK245sy2NHKgMhC9sMhNsc/prsc
WSSBa2b5aEFexvpMwgS3FyKv1HK1wCECqgK9Gc2UczZkewlo/MtYe8N7Hk10z5Ob6lo6RlXvjVSM
OyCfzGaYJ5ycId84UHa/BCiid2NpI8mcwbuVhf0cdrw7S2nC04WJ9lCl2mtFiftucNcm0agSp3Dx
tUcqc5YnjQ8wjU2TAUzRABAjj3krRlplC4lz6w5m6RWrNGgOv9XIwEI6mEUOtRgcsJWuF9kjV2Zy
Y+l688a6+UrXwyDNI8GqUkPlUC5FZCJ7MgXa1xomFsD0EtLDWLyqemFcvOpRnnWEJZ+ECPStM0+S
vd5F38JEPKf+aP7uCbngOnRjRoT2BsFo+JPh51ec6P1X/oThKhndivAaPoDyNpDHkDuGwGq3U2hO
DkvF8B1/h75jGMYeTA4/tYTt5uw1McEiqfemAf+nR5Qce90wd8bAbq/A8fwMAiHaL7mVnjXirIhv
B+GSW5jg0TF6ezY+l6GGO+LZuLvzTJinxMIIyedMQuBYsiFHll8gfWLssIb+Yxi+SyzGMRs9/cKM
Pb+YzP5XKpGysZ2rUVGAtNZsEy5DfqmAKrpviLxZ5dNoXUQxHdjowzoMjpHTmb/+50Ece5dwZKar
aXI3aRTdlchFsniiNDkhsvh0+Raw6vvuFnZh91CX5RGl0LA3LarBMHHFqTb5/TAbiS8kVh0oLfIf
BTaKVaxxU4uxthO5yZA47vsro6Z+v8ijWD6njtRzUcTMWddqLlqc+ZuwlXeq2TupWZ7jXBst5Fes
uydIY+0N/MxTLAwU9xVRqWq5MSz9QQ9SBj6WvzwVzoebVsM2MiPnxW/I5HOWavwcLPfRD3JMxYg6
cx86/oqN54vVi3DjQ+nHzd4WqMXCYtvKQl+6mh/onNJCcHZTz4197o383LZYEOe0tj5MgC3cEuir
p4N1C6wiuaiWA+94sO1jx38dAU2uQjOpjyQg4SgkE41G5viPnZGotGrn2vUAAzffNXUvftgkG85G
Ff5yevtr17vBe1x7v3rHmNd+OZE/IduHGL7Tx8agW4c7WL06Gcrvk9tP78HSZVuum/5q++Jmax4z
0hlCY1YQH5pIBLu6jDrcs8fWNaDn1MOrgwYI+BSRVJojihubX/dU+AxuRQln13Q+LCxYkAq/ouTN
Dt4ck84lt8w8XQdp/rWx6wwz8TytkzBMju7Pu7Y1N/OL5S0nDQDbsR2rAVR4kNApBBQdaIz166y/
CkatEkj0e0iM8RkeFZO6iP40N5ueFLaMpqw8WtQRwUv7e++ilGa6uO8YgvvC/l1OXXKuiP++eYOr
HVXjNFxEvWapK08eWQwHJ69pXEYVHpoATq4qUvzOrMky6BP4N4z4jLnxYYrJ3khs+NaBzQJmMrpr
CJ6bnnpjJUygCh63tZcA+bn6U1aB4ELM6l8OqOE30cHHnlp436Z0mIXpp/Bb42KHLZk3jX9THrEY
FP0q9vJ6XSVjfIymgrwheYRoH7yRs2yVq0CPkfja4Ss6AKitdga1fSrbLJZT+pibtZWn3SkSwK0a
cyYCXUecJiCT7wp9DFapCyps7GL/XCSJB9urzr+TixPmmvGdsf7AksmQNAAA+hiMyMTvX9A9PpB2
g6mqNzaZBb8k09t6WydduFLb2rQM3ieyq07m1CRXKrYv0SRAQGXV78qt/3WA/++QBlp4sfsiWHW4
pJ7slslo4bvZJsCMHiILibLr0Lp7t4zWBiB6/DRIEFr5YIRWfUYYjn7ZL8mSipa92nMsXjzuzMFZ
Nuo0t/zoJQJWIpy8PSsNdznYtN5n15tomyPFVe+UldoC4Can7JWNk0Gc4Fo9l/atvVIdLLOMu3Nj
x4DhmGJPz/oMDSBKP9XHAwA0i4OPtvcsKNfZAEP9RF5aL7qPpj7hTS+c4QYihr7UwvRTPYSooh5E
3ftnNv27SE+njSUWtApz96dMGfjQnO6XqpV11gqWPfkXtFX+7rI4IH9wQYGF99J52bqjjflR9j7a
hJzwxIU8d29+UO5NdeBdoCxrYcBI14heASHNqxED1In8tvg1qWQUteyeqK/CO0se80y7oIIbHqNY
PHehYRxJxSBw1F2SpylDa6dXCCpAg73jttAekiabQablX0hODl6WJl2Oc8w0s2Af+ekQ7ELLst4j
h/f3Ebv6E2JxCJx/dYSahCtMYl5XfkiYewmO/8Py6rNgpXy/y9gbA7ppUldndXvzy/mEEz//pO1k
s1TFM4aa4lF9UmoST7ZK9a/eJFt2BrwovTSDYxJG4497SuXlEMaZcWjVnK7WrAdTo1JT4tDEnHYY
Ovudun6h5+kSQOytfeijm6nr6KW0E6TVpK0/OzPcFWYEblPdWO/a8GCg14E4u2DBLcaPZbwmhO09
3AuqOjaQI08SWFbX6NuDABBMi+fAi6GCsufxS7PcTjimj5Qp8bt8XoZRmGivMJr65dYZOm5opnb/
Gurudk1RiNqOmwV/2AJGUIYXyM2YlIuRrWBiP7nWaP8OyVQMYxNUf97hBORHfm2RGW7uP7XhYTBk
3PSo8JbGbNJJzD0yjWtsB2muvSY+ZUVl0o3X0Ld9tSd3l4xJ/WY0Wo+KuxbrsHI+tDQKbhqSYgwr
9vdyFP8+aKoz4XLQB12PADKHVKB0Br1KWUaKiPlTm8rv8CWsL6YDBXHBAfJCFmOztQK7P5ehdiiL
othHmcDMj5puX/JbY2uz/xxF8rlEfvXfryvG4MBi+ZZSee1ConOe6iQUm7wZ4zeSdRlmx0L/Wun1
11hvrJ+FZ2Dtn5JkFYqzA/yGNDQ7uqSFNuwcdASHKTDZ9DXsOb2k7Q5UF84hZi71BGa9X5OGZ38r
iVWOprT/RRX+2bQzUoQ6nfbUyuHj2AIkVM1Hc5yOy9zjW5anaTP06wR3J93J6Ya+jcAjEhV+JKCk
OlGjTtLqL/LE8vMagh44lSZkLCqc2j2Y6cSWuuqLg5uxVYpjQkwjw/xmajRBpFa3jrPnJC2drw0+
awwXQXvrMrfe5exq6ui1Mfq33u8W3EmWRgxuGT/OLOgPXoDzux385ZsI58ehx4/kFYgUj+z7H5V/
p9Ty2eFP+EMLXSQwRXkxu0X6YyoUO1R68dmxCAwZZo/SebK71eCX4UOI7vD5LrUbIrgA8obAVCC4
1olxVmc0WbsbZeCVyKwzgAvprLbF24Dv92LofnqrerZ+UUEsCznMlyqKf4cMx8GNgFDDFwaY1CFF
whfaV8sCcMn8pjsjNX3N7YTBaoDs0auN+HtpGG96n4Nd7dPmOBB8tKGl89CMWHWVDrVNSvPsyzGt
OrXQDXrCIe2b1K7HQQ/FozpKhcm2pqwC2MToYjoh/yryJeoLGX1JZqX5l2kZwHyJ0T0AiPE3bO+s
D1R88zqiz3E2hiOy6+DVGdkGeCRSXdTw3JKnyXKjU1GfFQBi6K1xK2wrIYEHAETu9+KMKwVsuosE
nvpAooMXDKWYyKOeNoiFcHjrluynnBzDkQUYrsoh3RC6kYLE6EnmStyz0UGlLgtJwuYKPauH3Gvd
+xFvf0VGS0FsURhazWoZLOPcDOK/D3Uum5XrjfyiYXkqCnO4ouzvtnESaq9zTOwx/J7qp4HdwuyH
n6Pn2e9eH91mLyYp2c3Eukk7AEaQG3ZgUdILVoXhiGR52CrGWmEVxtkDlbBSkLXe9mEUNrA+1AeG
Tva6y3LtUX1y4nIGGxEyf9Nc866mSQoWSHRqnEoNQuJBEZ3KvllFtBSpY7oXwtjCoxh7f5slvfVp
4ZFI+Nt1lvY1C4qj6iirBwKgFtzxZbC/d5kxUT+2Q46TQmyNqKxudRTrNxHgqJDTsFae1aSwq3dT
08Ni1xY6sbja8Kz26SDi4X2OI3Mul4qjFGBSy8RgUo2bEn0C29rSTesvWsT0WhsT62DkAfhFOsF4
+Iff6bzvPOq/VW8UtwS44ldzYprlENJxNIeFMM7qqLx3yl5LKBFmk+moJB3qQdcqnIx1lOy71jr8
mWEuyFwQklnHViCnd60puGYD/Pm5yMKb4xIX5fQdaZdJIxOuol+doa2YJMyfEz2CrdH2j9zIrHvT
GEJXtalNMukIbpx3gwHMTa2y4cykN66r55I35TKndAUUnvWvUzZQ4SHvzRkKU+de4qEcN405aTDO
x6s/xSttitNXRfWVZ2PQpa9+Xh7vaxuBGF8HOpXHKiFmWOFr24UayG9cY1XTC9tg2u9uPvC3M9HE
vwC0djcnS93rUDB6H5ECVKwA20TJJzzMjDmKw3VuzclOvVY98GaA9EtrggdoKpZIHehEQv0SjnG0
aTZe1FnmlMi2hdtuithtYDs0D628i+sF9oi4GZ/uxKyxTHeV74IKj4If/2Cmtj0Nri7qvQ15Ouqn
Vt979pZObsTQj2QtPnWlh4lyiKKBYcD+gnTJjotvE5m2vkfDUm3QRCQvkeEZBetb8DnY8ePf6p6g
a/pLM11yD9GQNGgmsi2VTBfNZF9EHqj3kKHU6WW5iyOzOA8ejL+spTI0I6v8yoCPJibLFSKJw+Ah
fbNq6lveNhh8XovLQ5I9lAItwda/Mses3Qi2sH8sTSV329qc/pwyjSR1GEmmkbGTB44i6FzD1Iky
fhlcnNoT+WLmuhcifQl8CEWBl25NX6vv3ORE1xMUo8YX2sHeH2n3uJjavQ5jhEc6boHDsKzs4UlL
x2n79xGSX8n0MqftjPsxCGtCz2W3EWrPA+okHcNiBQlPRerRRQSnImfSSdtIeEP1xM58eKAlByq4
aWKXTQEI3Gbsln3phUSbFZ2xafS++Iy6gQuZXhrsGyKw/MG7LUXYUKHqqOQX8TIkmE59qs61Pcwd
rfHmkhdQw8IIFXbna1/y0fpBBjTi5eJJ/YiKLJqPAWlUuJ/KZAwPYxlE59LESzLLI81mRYEIh0Xt
ry+ol8xD1x2poOIzaW9/Xqz+mWxr3v+D++t6gHWA6ugTROI5tAiKmdKYfStNPWIEeCuwirOpY7/a
HxygXKuOnsOBfmSwgpZqvpEvttOTJbpFejVCVpfeSBB6wCi8J2ci/eIfSyhPafXNbLPuVxI11DFi
/AJ6gVRZESAJK8A5a2Fj74Be3t3O4OAd1LPL+i9odTICiTYCBOrDUI0Hi2i5O5I5H/SXO8er6Oh9
jJH4Pcmui90/YaNcfhqBPZKGTfyS+hG7Gf8NLFvSRemn4d4VH9CCvymMG3EE9hx519BAi5JhGtmO
hd/vLTupP0abz3pCv/bqyFM6AWwrimWL2H/Zu70uDiBAzP1gDfmb6ffvik4cL/6PcXTn62CJi3pn
Gea2OwJnGS+bA1tN9aROwLghAGRl8vMZ0I/msi+SazoP5yBMil9RMZ25wotfIuzOGW/aXY+WF0S7
e7F9TLKx/mja5n3Q+vIJknL63hTP6uee6undG1qcrkZ0U2+cX0T64wiwiSmuSYZGa57SGo04mPvg
2s10JuPEKbZOkHlfjA4Rk+wTg7SJKdSKs3LiarhqiF5nxl5m5HppUAc/SuIzo1KSdYej+s56Sova
Zw6mBcn0bs1Uz1l6o8v6Sx91IJOyZxzmbJCpzdJr5Jf9azPCrESe/szl/jrVY3xSNGy1BiuiiU9i
FtZXps1J7j6PA8kV9zu7YeIDaHNCvlypNxttr9mnA7/VS9gH5kdsJu4VdTTkXTnwLXrUjG2cQB3K
9EOEmuGlcqbfquqUJWbRedMbGpphPzOhAextkiUlJ0ex1qfnRSDZZ9xibJxkKvczBpPnGDCZWsPU
GWSfY28u5hXkKiFP3hzBCaRQzPzsu1TS/vZzJs9oy1aBZj21aeg/2E0hUOQFAMsDyka/A+Bqjcyb
FaPfJTinNcV3DBrd/QVT0SRs3hk8/98vaC0ZqzUBifmfL9LIQs/z7v/9v/z3C9TPgVcLYKofk1JL
KTfSKSaToCU51TZHJCWxzqqoLy92j9pTPp/C/NsWVmkdU+IQP/qMEBv5vJcynRFNXu0ZCnfrqSL0
E3t68Dwt+V59IpNkEX8WvoqBy4jsja2j3CdOFTnQEsG36LhsfcQSFwCdMWuQa5xtuN/riGD3C41Z
9bZrzkDcrAyEUKcYer9rcKY2hDEVj+CvmDzL+cZktg9wai300jZNb3I8ZiMK78Wd5xvzvqyLP6dF
Hsz7tuu+zTKF1o30BI0KOTDA44evWLk/kj4GzUfoSBPSKl0VDHWyhmIqmadPq9ess/CIB5sdFkki
af3r7Cchu2F0oaVTBMB+nGvdOO1Po/c+dLgob0FniB0yQ9okXIyPWcLkNHPQ20w5/PRmIrah6f3y
5gSORAx4GQguuSEKpa0i9J2nPssuWPTQMMlNFCk8SOSXTyMeDmHQXf6x5/NcrmcPnblOkIhT2927
1U/1iQyDasMuWDx0C5ssNVKyGrLU2b1EZ/SG2VaBnn1vFTX4ReBL19uh9KYrGIqIGMWe7X6CQQdI
ENFeaR6/qyO2+tGfI3bcLxgL14k0qmoLMl6c+qc7l3jB0dSZtvhpDkhwg6Yq3zGvAEerP/WxoomL
4nq4wsdKtWqby74L2Zf7RmiXnCylJ/UgAn+j2Li+NVaPBWma0VSSIT/RnVMFv6cBlkK28V2fDYC3
6qsumwXNecjcbrk2QQYBXc3CaKNq5Ll8JPA/Z42PCRsk/EV+kT/aEwTvLO3rb0U3bRRMKaTgW3l2
qr9GUJp2LjoikhwrnCooa9GU8JvkOAvIRJz1XdGQzKPEwp0b6Ed16jANXGu9hct3ql86qM8/9MBF
pk/BsZn9iP13OxNM4Xjt/UYIdiI5Lb3159TBr3tfHRJd+6alWfasO/zA2gxiMa8kWdCi6Y+WzEUQ
W13V0oGxLDyR49iv1Z27EsxIM4eMUnmnjQPzh8/47qp2XWGzfK2WDXEs+TM+JeNqz3OJVoraqdbJ
+kTFipuoXJxjzSbrmCx6u4PqIzA+Swl1iNgkm+iMqv9aB6h1xsb4z1MS2hPyzQEI1XHyWUYIHrR0
if8cVcGVVWh4ZsLZbAooU49OkBqH0anhk5YmjVrZF7NREMAKiZ8ysyZlO1i+BIspbqreBssJhJ86
Yo7wChAbsf3PHnDbx5TwtwccHi0+hgAVm63TXnd1/18e8J7vWyTuPBydwXYf7iSo1t9Dkomf7N4U
5qNtzNnejrOE7DwrqbeazN2UzU4suvoGocq0ofgj+kjtBZo6heSjxBoFPanzfapxN1g5E1kmvdH8
AMFTHxyzqB4iU6svqaPf5yAtiRlotuhIDIyOWBaxgjhA5bZj/SqydLmpyfbkFSPkxRiwjpxxl4jI
mFMWuym3BJWuW33UU+SuCXGuTok8Bed188ToP7lT47785z+gZf8byBgAWwwC09ct19W5j/2LNtA3
rVWgBrBOWmXY25HmOECTN0/U6Q5lBXQuw/2dO+m8aSWFx87zB+jw+TmGbvE5G+KYJjGWUzleqxeR
PqPAoq67Od7No93srLpeO7CGG9y0AKgZmXFdZvs3Ox00/KFFunfkIoZ2rEBsWXPDL4G9dYVxyMu4
AjnWpztMzc0pa7P3UvjVVk2ofAsZEfefhQxp7KZRbE7nwQ23Cv0ClaYh6MHtrksDvSLrwx8TBylQ
NXWAya4nfYoY9c5YJw7LKyF/aBBm3LYr3ohhHWS92DGNsNe4esQ5pTm0kVLWfcicZBsT07PHilXR
WhTGWWnaKLo2FBj+K39MWG26kDrlAEmZgZ19iJuHTsfCMLuoAYSfN4zThkearKhbbXNXsFmgw4Bm
QAk3zHRBnkyQoJJmTxaYS9vynLVqAJi4sFYjHsKzIXEHc1giALD67oR/kj5jZcZIfaDqrePO9F4q
u9XW0ak17HY/GQO3c7/gdqJ02UvoUYxlQberQDdIXx8h1hlb/MozCXi2AmkIG7uji6fnqWv8B9cp
0o/U8S7JRI4RKTqrajbeqozJxQR5dkXBD1PdIc6SyAXl3aFRe7HdykD1xo44BGx/yqIelle2tE9o
LIm61oRgIix+dgvlX2RU4jBG+9ZzfTAU0T5otfplNO1gzYlfN94HOj3cV/94Sd47pBnWPcWAegPR
WCKDXGqLn4e3tnCYKxPft+pkHEszwUsi3OTVix0usjx9SbrRWxkYOB5GQu+fFvThKyLhS1pAyD2c
ptUPUy7li1J+W1B+HDz4pYT9SQVfmOnALkb36JRgpQubtNC7SEX4K2bn6eY+kiE/etjmfvigFGEG
eOyLb8Ak8QBuqIFvQSgGOOgBd2P0a07aJ6UopPuNPTnRWevahCpa0z0+rrSKG2yUSuinHtjvwjHR
lvzYyOuzglqySroygF+ENXEICQMYWRIApHJaMPx/hAFxGCSMgZQtdlTE2qn0gSVHbWJozs3R8+im
6e1DbxC62sIJg4eJ2sMz6mlNbsdrE3s0yptKIxDZ9z6nkoTCgWZw2t/UfaAcYm3ttYu7gjHx06DC
ERtD0rrvt1i2M3SeJk/ssEvFd9R+aI4FyubqDJHN3s22561V7RSEVX9ILY+AmCoG7BnOzYG/fXMh
FDveeomzU5zeyCXd2mvcdtchL4CCE/TBYYTUtCZOB2B1y7JGPG6hFTtm2PO2jYfo2igeKvHql/uO
Vo+04QYByzhMvTZjcXJ/KjLDIDW5SNRmJJqITeNfoQW9JyWZhL8GH4uxw7TdoCRcq26QO06fOTlI
kBT8GbVwGLxaRFkmWKqOAlHxNp3YoTR0Eg50NbtzrFeI+aPAIheRPS0oM942Y4HYHAgC0svqlyrb
NQSpV3lWm+AHxnmw9kmSQbvJvZ9xn73aYtDeXXT8oxbRqI6R16gf1wAst0png5STitGF4POAa4VG
oFGYVL44G4K/HvIJsWZj2RcsAumqIwr1qg/1SKsK2dO48Ald2ATeI3CGWXxvBODwWjAFmvzuiB+j
eqhDkP5ay98YKccPH2LfoZ+QJfznVctR3v5/rvsQrvHzOtj+PQfOzr9R1x0bJLG0NbVmwqCuj0em
ZcuyViklVhvrUD+tL6FvhFtD6gkqC+JN70PhIruGka2ayphJGZ9qSeCbKkYFQ25cs8DIvrVFRRL1
XPwwLExgmc0kR66DtttQigmE+n+ry9VR15fvlgETQjUJgyCfdsp9qkIaAHYzSrDmYks6NuXAkPZX
XBsxLf7urOY8M/x1KZ4mjm+YdmSvBgTVxOLss6V+X6j3VBJK2IJESqsEtWYwDitj7OmEiISQa2Uo
JkCDWzf5MKZjNmtYNoyDFNq0GECCFe14DETcP/rhcKoMjRE2wbq3v4+iPABz52GMqoPwnEnaAEYt
F8SuPC/pJKvfbSGnBZ7EPYuoAV53iIHXrBRwlT46Zn7Z6JwTZM1Oo52W1Ay2epR4ewG+e4XCDNqL
9E6L+iFd+HSpQUXkJx1T9xgRBmPZl6Yg/ZrvkflMBin+juo7hpWdngYff6Iqu8bohAsVFH6QJxvX
r5YDt4ZgNzAxOXaB7lzUGgdyZNkvURlvy771zyH37gf1BfyzdUnCMjRxZKQ9AaF2/bUKZuug7EVJ
hrMt0oSxLSMs/+DIKoBKOFtozC9UgPlhMnx9k44p2CE5siDE29jE8jQW7gOEWUKYhYlzMzPGta2X
zrFZmvq5EtmT4oayBdKZY14n2fBUVcsgj6bGTOERa/a2kARf9QW69GmYejulAHZx/HVl9insWN9H
Vp3vlYWHp5fZt0D9gctE3IrcuB7L57wAMlK02vAjyFcguAgA7IfHJtTZHCVoLXooiOg46qMy2xfY
+Qig6LWtChsKUS67o14eFbFCPQiHJHFlG42SoTqqFQXGk7nrkOJDWLrppTZcVIjlAorkjM/oRxP3
4ma1mbm1AXeu83QKtvnQhHs7Aq49ZgOduojMJUk/Ce2gPimxi0deOWY/bdz3sT49zTIYBlGD2Dcd
7g+GJmKep5MeONOmxV+dStI/4FW8ntCmXvQeZqYdYZvD9cqO3Kk06DALA3kN3ieJrIPQyVcYq73W
N/Fa4HG9OLVpv5shDktv/F6XYXa1ic0+3Vdw9mkLndARvgUarqNadzXd6Y/38iIef6maiOnX2svn
/NMJ4ue4Izw3nWrnGS2Ahdbfeve6xjv5oE1fnUK73CXd42xsiFLZ3/+nu6EUZQbXsbxtqSJPFX6t
qfebwTRLwjhbWqNFeO78EeAKQDUB691HlmGYzKVMtdyKTm9W7Vi0OyGXumnAS46Rsr7rY6LBY+0l
t0lZFJpac3aB08IL1X3zbUkLd+fJUwlUQN4VXNkOxecQXx8YkGr+LM1YDmWbbQWQCQU4yspK+FxA
s17TJg9/4RqdZeXN8ybRusSUN2yabZdJ6GyBr8qJomsrsMndvFUVEGOtbmt2PlvYkxJphm2fbFi6
4jXBMM0mJ2LpJwo9Wr5KZTYkMWvctJzVH1H45VsiGJsQW9mtMS2IZ6VSM8uOJKS2W1ao0T/VN1K8
1ajqdq6WSCFu9qqEsUrmVGbJq8aGu5h0sVOvvjPRaloJSrYSkQFwp9lKlKwRP5IuBhDANrd3Yx1l
a3nr4xNjdP0rOFp/n5Z1sPNyH326o7GJIFYaroHVP6pCM00ThkoTb/pR3XZmBro7So76lGMV3BvO
2K5dtIZk6AUzcKoeEvD9JwG2hZZkCtEM1EVx8ocZxKvjGpSKpJTRUE/XmDmewximofq0zp0RXEej
2Y16+toHJTRAWQ+apW7tCz1dqzue+iG80kph9gagNIL0uSBFYIOATMf3lQ/n3INoaHe9vhvaujgk
kK42Vk6QrIlMcduJYLwIs7cvJavstp4MvASZbvFgvtLmCL7jhH6tmDq/oDaITksUhcfK10+RixLH
tPpozR6C/GNjiC85/o418yTrw5iWaTuN3DOEMX27DxbanA8OY/m/H3oIhQecGw/F4qMcndM3kyrv
+xQRliS9ml7q1Suh2SY4pzbaKyiHr9bPgU3e1le4yijI9zX0qs0fBaMLeH7SsdQBwdTPjZP9VlYX
5lbs5mp/fsrGX4Fda9/N2Ofmicr1sWN613kIGdpIXj0gWcq6Pd9VHiWbtJVvuRe1wFVK/sb7zU1H
TUuAHAWbtDU20OLxn1oJknDtiypQFBC9gkN7rtiC+knWvjZ+5Rw8h+scQeK7sP3fdkzjtYZanBme
eaccepcxGPwLNcV0Ckb9NLMNWgV+vqtyx7iSueKSfqUxDRtWMNHeVICYpc+AQozxQ2M7uffdCXHF
OLW0cJzDiKdx09qdt0HygdqS9r4bV9XZRJi+xpsHyQd9FdwTJlyAF/kpuKrW9B8IQkP/t7Hlxakv
dC6XWJSnzvaHFbfU9P/TFjKcf/eFAI1xEbgujCrHcE3Fpvvx7ZaUkfg//8v433GObgIOtH8ahINT
beZmh3uq+CGNJ6zK4tSXuLTbGuYN8xXroNvV8EI4+Q4f1/GAZLx79XE6nYPknY9f9yjC9MWmteEU
+i2sDfM1DyeS3LSpP5l2nD7WoU9OcDV+yxEkkGv9E5Y9BPClsQ59b2n0k9PXHFfJVX2AhNw6opr4
DgM6uujl0u0GO4W6oxi/KDG30DeKM+p6hQVtsilcu4EYse2WFnxWHWtENYttiM54p06dxqAxuASv
6qN1L9JabVO5CEOb+weN/duuQ9OyVkUaWKp87daTub6L+6acEUIq8uA1qpEPUO749yMc/vyvlhTd
cC0NUwT4YfKi3Z2dE8y/GQ65gFNkw5GqtFuLpBRYOpb4ipCDvkAfuLs/7KDWI+6u2Ny/I4CZ+2S5
HPpm49OK3aBXIvi0Tb/ZOtiXVOCakUfjfxF2XtuNG9sW/SKMgRxembMoUaGlFwx1MHIhx6+/E0Wf
o+P2HfaDaQBkUxIJFKr2XmuuqLTf20R3dlPqqqeRFI37gwGVeVX4zFLc1Oy3zYj+UK7NjeR2N2nN
YUwiyUhzaEXzaDag0lLobxRNnG41yNCLENHwltscuQ2McRsZ/2rNHIqaoM77fRhNAylNyYuhNNlL
NayA/ra2y+Zs8Qu9peKFly5v4rfBb1j6pirD7lxeIC/kxSBSdekjEHgoguICK9p9BzTeL4Xl1I+K
NlUszX3tQMb2mY7uWmu6rllMvVmd5EPuznSJXP+Q5wbV6PY8dnyglWuvI1IGH0gXctZELFT/QoSx
/l4YdByDkB8P4gIUR/c3HkzmO1Dlh0w5eG4IYwxVb20L9ce8Yfj6fcOKq+zNpCbvmvRYQq27pLo+
7YmEN5dkOKUni8QlyWMrGQb3Ma5YfD7qyTVZdckK2FgU7Q69/q/7DIgxe21J2GiAgx9BFkXuqFha
Vlvd5JQIc+YSlld1qxxmFWac12Szjq89mr7v1X82EqV7DUsVpHnchAv5yQWzMKNOpg2wi/remJHH
5WBNa2BjFjRnXC8O/mUs+jtYhygm23NMkn4c1qts/xWsQ4QZoaaJkx7javgzwCOoQULF6iIrnfxy
LzcHCMwWXmsVOVP0KdoMxqx/Lz2dAIcXucYbQwdracR4VnlCeQyd2j1XEfG3ues/GlPvP4qp1Xbu
TK+Sx+RDYILTGvL8UCnjBBrMJqVGhNa6JESCsa0CfT5w1jXFg6ytOmP8PM17heJgukYRw+poTni0
dHIKfD2bGVoJLVMjOsXLe5NILnRBeb3fV4lJYamP2ajSwhOO9Ygssd1FRVFuAe8vk3yMjxlU88s0
wPyFPZp8JGrDc92Gc2c8yHAE+WCHo7mIo9hcynViEnQrTbVCKLODdaNiEq+chVtoYi/to8NUrNH7
JC8TTOcSbRtJjqWKAQGKpKsWn8iLxFPTEFKdK82LkVv1g2gIpIPYsGxsZZmEcLwWFVuNEbOV6MGq
klvzs0bmfHfzsPo2H76/YH6pCcZoFcdG+VDk+Jm0rP2sHDRagmSnR6K4lK3T9HsTWvq1xBUpP2FQ
O2KRs8a+hmV2iZFQ/5w3pjBOt4pqw8npcr7nrpu20gALduzBJUIVi4h7dowZrKyMLfLEP/SDUvHp
xKPVLcFFneOoZjZQdM2uKtx9b5mYh10HymliHBH95xr+uyoU1JLxUxKEttJi42iq06/JR56R5ckf
A9QDp1d+CJi+yzQIlqBwP6a2FGtY1u7C1rx1EBvrtMg+pyiJuVRxicG6zSv9lR7yHiKmsYjCnbAC
ANPKjwCz+Eb0qdhkdjgT8xdFmZDm1I3egUtX4YaGdBhhZlQaW7MeeMfCY5aiR9sqN0m7jc1qbVYJ
f70arDu/3TomGQh5Y7dLpVMP/YidhUyBZOUE7qLZFMSo85WnL33j3SIaB7skOCVRByy2jo8qJ9lc
6Ke86xQbfFCGViIF7C5FEGxAh1q0R/l5Sf8CZk1dJW0lTrBVOA+Yeceuzvoz9WH9zm4QbTylXkCx
v66DJ9bWvrPMWM1M42HMiiefYLpND4elLqEi4p7R95a119zKOzmVgd00j3FO8CHgRhwOaHOHA4zf
Z5v0xUXI6npl9va0nLNcgpbkmFgMaE+nhZZxk277fF/U9beSuR9j63QqABUUqPTj0vyJp7NfT+qH
CYHApuaiRwsWiAKKQ03E1thvZ0d/K1DTV3FL/CFJM3GlT1QNplvqxQW3NrTjnWbuQY3rpKkQ2ULI
VgsO0zqMomRmYutnTSg/KyAHNu8zdq37oPrtOc3soxM305LMClwEXM8N0/xFrwg+v2A8NBjUPSXS
lxqgF5vBf4t4xCJzyt1x320X7gDl3R1coiu4boG+nWmY3KxeX08ebCbxBz5rZsX5Iur092lM7DXe
jm7OIPagxi9b5nI7cw4dNpq5HtSGJ7Qib/1/w6WkhWhGpxuVstOK1tmgDddfa+JbqI/9iMhNpuhE
cnHhTiopr2p3i0V/oE9dLY02adZaAleUqly8zkemjE7XvIya16CfyYvHpm9ePdFfUo0e4JcReCqn
/FhPEG7VtLiQTYj5zrW7bYl7MM8uosvEqpmyObVwwR13NRgfmWGRAgJknRWtU7wxWV35KddZYy47
c1r4fGUDH1dGhnIMbXH+b+xuLGEXIa69YWyfcgckLWkbRGzHLTHtJD5mQcqywqTAc42ij8LwsNPh
pmhOtVNswwJRBZ6PmOXtA3SW2t0FKSadtkFisQG0gvlykQbfJizaTnAmi8b0F2n0De3vsiTx0FQH
nEJnL127Sb32KJHFRAxFh7nrXh00wPLGzJlQlYU9vdoig1GuoqBCTs7A8+AmTy5Sg2PbCm1JlDNq
rUJ58lwRHP2WSp6vXmPXCoj2sNOjJtyN0xonIz0QV1itJmLgjmJgPtWbSLday1t5yAIeNMwFQvsw
+qa8Er1DEj1hjX6/CC24oUooIGWaSfdWBQ1uDt1/6nwf7lBmbQPd6w5J946Wali3rj97P7I11Z63
UVOXQZ0TGJd2L12flOe0VUo0e86Rq0/dRxgittXc3BinnJuEamirAPsahOq5j0y+ycQwMhZ1uh9s
5diIOfyNVCqX9Cgs+FV+tkfzQVd10v0Etu/kR771RqVcI1L5dMyRSDAThCV+y3DTplcQMPsgmcx9
CuE78d4aP1cXrtn8oANPLFGXeldZzynDbtu43IfBgPVt5B0R+xQ7t1BL8muHnW0n4Un1nW+yzEQ9
lYBvN9OXBi3Ug211YjdB0L6UZg65tdfFU5YXZIxP2H26jPxHuw1IdzBMQh2t3gDoUdENzh3jYsQQ
0mozxcQ1H5PPBu2cdGjUVnLujfh5ULD6ekyMPFuUF0cuwRHDMtmuI9KPorp/q1Wf4lmpbaU97f5P
M69ud5oGIAGnOXcGwLOXsQrWXu2FO7fEkyeRemYxVpTzdH8H8HNlF4VzEm08LnWVKBNmUeoZwmW7
kN21plbGjQf9ZhOBQF7xlRl3Agfu1WDJemvaSGedMnFz8/04WYjeRwoLF+EGUNjaWuTG0rFvzvIz
p3nIMnDezZOaVhb00PVk2f3Z7Av/WOU6hkhhI5+ddZz/3BrRZKTaX1sjwBtV1bY81BGA436TROjM
ggmQqNNjY7FgY643nF23sVcJFcxlHjjh8d6Hk3P3CsEpOXDma9Wo7wXNUj67kaBqOCjn3oPQYzIM
dmpDEK+j7DBQIcVmID23svjYh/G7BcOljTvxOhRE+8YTbVYD20L4JCcvYd/TF6ur/OgBaD5CZUoW
EQQBtCmjf8v0ONnCraDIX3tUM5L2QHeMPjUy13EXmMpzM3ARIQ79DC1AI5M1us9GrE4bB5TwKsta
qFoBYOOipmIl1xOcyuMqcLwf/QSln+LUdBtULSIBgTscdCLcLeXbF5ImbLEszHSpEutZGnU1xPx8
Fc1/RlrG8TLpXD6fTjwmg6PSEG7tlWRB9L7hXozpXJfD1pGYlSAOvTONr20gxFYPvPIsy+qAjSDI
tiRizT1jLI/dxsMPQQMmLJc2tp1zG4CZR9yEMLiM2uMYsRAWmht+byt4ZmJHyiITKRKHsaF/0DUP
T9I96bZB8uCAAxiM+nIvixpp0JyTuhIPwxgdpdjEpQH5hLtyLyWyY1lniykbzKc0zdd39fu/nH76
3yovumtYpkGEhWnhFVJ/W+00tEcsXWUQvS8GuKvAZs/JlkM5R9Qc1bblneCI9AjX/VxKxVpwIKgX
LoFpVitjhM5lVs2rrRkgbXrjeC/OZYAjFeEJRk7nTbJbpQ4/zDnkT96bz+kOS1Bki0Ao0G4674cM
mB/m7sEkWwgUKWs9tcnL6LCxkmXOFHRYK10VnUqgzGc7tu1VqF70nqKrZCrERIdS/u3UY1e79ioO
K3WdM2YuqW2kr39u/boXNAwlgVrqFx8ENg7PtkeLiDr2vo5L6zVKk9k4P36LCZzdtzmINk09T5Hx
hzrLvop5b2BPVqKTFEWAGgbWkfzwmcJTU6ourVWsomQgCcPbVE2JR8XxNG5cylNcOwFrmIAoojnf
rBbFkDNg5tTbAuhCcJpTBWWXnADJ+ZCJfvJQdfYTirVkb1HPWcejYW3coCrXbqqqc1bccDG0fjjh
g3uMmkZcGKOn/RQ6rOxDrlgmaNwog6JfA5OkGC0QS7vDZ6tO5Upj0bkquc2wSqsOHQb7s2eP2tZy
lOK9da05A4ysQDfzi5M7UprD3MiUsC8fnIReRDlND5NN3wIDz4eeYgh0MnVu0BK5QaxIVpfbfz5r
iZ79TUfG2hwdFEIaU6fa4dq/xdJWem+wdqQOU2A3XdXGeJQLRy0q7FVXFOrBsFuH2Kv0ORjwsipF
eZSdSABkYnUv3xI57py7ol718xx7sAm44exJnyEbw+IgbiRW+6vcSlAZLCfWEJj0guhWZam+0qsU
vyUa9nn+7519B0lLoor65oy9uSX900eeT9zJBotPt8i9CcSCMULZj8sdvdFirXaTS/xpTgbJOE1v
9xiDgjy9ta8DLASKSNm4vUhI5Rez0lXSJ5pvPWCc7tp49CiQ2j1JT/e819DKeJLn5LxnmtbWja2t
TKCS1Ri1CdVF2tFmcXBd5FR4v9osCY3ebJpwwChGsogV4Mn3/parKOFWqgVGq//GdW/uhujPxmw1
LHGkqWtJ+uNjQtUJOkFHI3WqzOKn/MU6E+vjvKdTM8TdNnMH7AjNlZLE7taju7EP7NC7Io6nXw2w
dG7dt6dK06ncqVa8k+8idxO0azScIhCQJbDtXpvT7J0aXM1ABVutgFAuwoQlI2AecjWgh13k4Mto
0mwgabVLuTsZuru5DwJWwx3O0FukNYk+7hlrtVemmhvZObMAdWFuh0IjG3ZDPJmLEnXoWxqIvcTs
RBhbl+XUp5eYJfGujyENTzgar0MWzyoUJ/we9/63GsPkrTAzZ0nBqlNuk+fN03UN9Sz6NpmhWTba
zfAzd+PbhgqUj1RnJR7snVLl4TXwFHtpcw97ZzGrDs6+mU1IcVofYLFnH/7QGsuQycqV0/6b5rjZ
we+DozTFGZ5aXxS7fwWB8y3FI3DMq8hbJr5wd1aG1FP0XbCX12o+iQ1q8EWYNcZValCbjORKFvVP
Ut4apNrK0I2IDihFQBAt/SkwsfjfBa659220vPFpUpP+ZLS0GlUnGD9UeiLCJ/uk1T5HemIPUZ2V
u9HGVwmSzXug0IZ1PGurYGkKrV2PdFflG6q6+rOww/hftCjuHGPzl/kW6jt0CLppuISJmdpvMTcq
ZbUStKHDHcXn6k0ocDeB3YDCo7YXi4AEVqD1RgUauYnoTMuBJQmDlyjysxtzY0ol/z2O2upFNeKI
KKJMXdaTY968kngwwyM7eZqBuLTlhp2ZISzw6/QGQQSzMWmIhJ64m3tLKaGNe+Ki3nWm1y+KdMqe
uo4muzWO8XtvxhVtcr98NoZmL/dqrCL346lTGI8WSzD8R+K1Q+Ww7xurD9fzrvCUbAvs/UL6gHFV
xGhcyxymoBcSmC2PJfMTpcJCV4ORWKgNgpduAhpXqASbFX4+rsZkIpohBu0QiiIAQix5D0iGvHIL
p8b53gtUznQtfroaYbJ/2Zja6X5EY8MxarIf3EhZ9S1/KsE9+Ukxm2qngIr4l1K4Zs7D/1++Y9uz
1Vkf6yCWtSz3t0lNTETRaOaYgYO6LV9US8mWOEuCV7mVm6VyPya3Ag88qRt+SuERAgO8xpVrUvOi
od/Pu9lkmgsivf70fnOpADgIepbyYalvZVVa2ggR8SSHzIhuUpAhJRjmSFiwl/f+Ns1cxhn4YNvU
nYj3Gyf11HqqSrhgPqy/hF3tItfcFi1f6x7C0QGOTD7aSzW6PwIwO25OfzKMtHdiq+wF+IYQs3k4
PmlF/SyPI4oTOAmjFpEIgcZ4L6jHe9uxHoZbh1fksa/Dp9LpjDeslfG+jTTU4n6HbqgYv0VmZSwM
ol/OrjDcNWCAdHi8K6qN6Jkw1V0wYQ2Qosmh74GExEq56x1xqYh0OmEbaF9FhdEYh0ul6vYpyqlg
DhklxW7mlNxbBr1rVVs70aj6lvGFuUn9IIkWY4pghJSEZJXpGqSgkHWFmhEjqSX+SWoxnVlL1ImO
biaLhYVX40nzS894y1UZS952GynFNAOD4HQdnFYZVjups5Q04c4d36zJFMuGtJTknKrOh+PgZszd
gcqfQLggCV8RNOFsFNFNiZqrofTq3JEDjWPU4Xe1ira5ERlvhTUTcSv7o4+8Ag7uJqBAcmtjtT23
Eng+RCxH1JGc1MzomusEPm+n+47HuFm4D4CxtOV9efzPUyPj/zn1HeZFqkbnAp397yk7Lu0DPNic
+k3mDj8moEug6FAlaWyZYc/3bfcQHgLj1dXc5EWEqUGIX49Fr4qc5f3b7nPNOhWmChtwtlcItoqa
Cavcuh+bnxXy2F9fF5Dos+iURKwzUXd3N2RckBGT1N3DP/+p5u8JCDRpLF3XgInQpnE17zcpfKji
IcihuRyRtTr7zBk3rt5SdMxq1WMRT9oOREhmWyjByGvbFIlrPFvM6k5qPigIMFxYJB5GfHlXEjH3
IsxAh7Zvb2VkcaOaD0VBfkUNwMXImvk80sNGQ4wUSuuUHhsNWXsCl5qvKYSdIEE9IefqT2UPkRnE
sMq6x7m6qLF75FTfFD5lIDDij9FtdsIW0fM/fyCW+fuwh7iSZZyFxNoikPD3YY8ee+Yz8A3HgtIK
JT6gpVIY6TvDfkDk8VZ57kc99B+ysdG48S5p0qcRht5jbFXawSm8P5zZImgIK9oPuDET0/sTkfhV
I81EjMhRa6I14CG7XFudEeyMkbDMqq9ZMk7WcFXMZLy6eqdum8lzFvIY8PPpWAnV2g9lob9wXnbG
i9zcBaLKF7GXs1ZmOndnbwTtuI/qyDjKwZXIrm7B7Hs69GjapZ1Ineobd934LXOGfk12zR///HG6
/8/H6WC1YN3q2Mw2fg/E8/1KMcDrKof7AthsVJ/V7pyqmqB8V+aRh47MN4At+XWigg4ksDIgPJlW
uhvhUK/qyS02ePCKWwhl+iFMcvQKY3Gjsl/csOYzoNtviu0Vp8JIDnlVmSRlwKtfgT6FZcbI+egT
CYCiXZwDpW0P+OUaGhqM1bzenwb1LRFITFt9OMjs9qqzrFX0XigKwaaFN3yLwvppiIT/SD/lZ1fm
yYbbgbXtxeCf4GPa961q3pJ1RiuBGMc9nU7GvPpFBsX3azraTvjUsoker9a+5r16iMJO7SxYRVsS
EJ4WgcrwgzPRuOHSMUgEYGqfvzmCyGWIF9U2m3cpSlKC08i4wNoqFo7vjiiRgC7N3ogA7c1t3pM8
fb6S4AKZgaKbgbRMzmRFq7nH++D6z1+0Zvw1mnJu99qarmquZjB/df5WgxtGlkiKDs6FF+V7BsLp
qQONqzqJt2GlWW/c2UDbjR+V17+oOD7ezMgnFrkb3+q++VHkJMIYtX+Rjc86SLK1l5INobjc78ce
/JxsZ5e6GsKH1+eYjrmSaGreXpmYesoppm1pD4zP2XM/qvnR6eKnQvVv6XwBygdZx/Or1P1z/do0
OgVn2h0gwvA4fAlJ4Ose7ys3NB7YbdKxXkqVXkGpH+tLdarCuVc3X+itqweLZqq5j07Jxg2LTzCF
6aHKO58ijekfqUjsx7Q2dyUro/19zaSKPnqU9TGKDVfD74mVHqzvDYrFdeQ2Pt27OZE5MuyB1lO6
kVc/hbtra5sDyRH+z1QtQpR0Cn9jO46PoG8T3SdpPdfsw/0WpLtTfUiF0Z+nPFKOk4HZ0jIwpaGG
DTaJArRdpIeUCvVTmGflEnr+JW/yDq+IB5VHx4cRFYb/lhfc7GaIX6WC0Q90HKJIttF7OEIcfC8v
Fl8JDb6IKH5a9lEQOSpKo9gqubHVmgBAoFoA7RsvCPOU1ynzYCOEOj4APQreNEWNtwEheyS0teFT
7BWf+TRsQtMYPxqlrlYNqoiRXIfXJhTApXCg3M9ixfM5iWahg6hci7bZULwHojB3jOJvsiY+xb61
/OeT/e8GMk+1Xc/wHMxjGgqH30oneha5wGXQ71aDlz6TvLOI2gK3dazRIclM/WNo+Mu0tkxuOb7M
TUlP+YT0Dtr54DrrezRI09XdZshQXwJPvoIiNAqoav5MvwhJlr7WCZYMXcXM05v5AS5CdWpkOQQv
J+i6rvdpMyNvTYJnBTL9D7mRN88dmvKnwCWnPiCJ9GroobUzCcHayQXvvLrtqOnReqbGhtzA+JeV
g/23IR97nWl4NoMA/7d/H/KZE5BCXuGXyTVvJ4rmm+gb4EzDpIYb1FIjhNZ5X9QZXupWHfZMd/qT
3TavTRa2xySiESIHsCAymyORKcZ9lyZQe9/V3C1hnLS6IgJSfNvzrirUz9PQzvcPvLGfFum+CX30
N78XylaJ/ZKslj7a3QPoFFfYiwExIbrImPR5MjZudNu6q3mFagza1bYC/xcs2SdAT+JblqdkCYb0
d8iQsfZxhZ+khRjf6ab6qHRZBiAyVj5TvUT/2fu/Ev5hWPgESI1ashHKTUo6iZikRezC7LRT4niM
htNiCrNqS1brv3wDGBn/mjyKwMH1TFUjI9hT+c9wfztBDRZdQY8R9UyFAZlPHK9UN0JpTgzsoZsf
5O7XgzzmRna+hHVcLYPRU6hfoT8/aCJwqLMY9v8eNNsgP2CDCMAWzJv/83q5Lx/K3HporX7cyPf5
Oj45hsAngQEFNjQ/QT4zVfV/fuL9zURrx/sI7Y2uF+WhbE2M4/NDE4XQXRqDdqHcRxdd3g/KXUxo
tKlp2YjUFYdonATK4v9sDbQrl3rZFMuvY/Il1AT46V+v/u0f/7YrXyePfb1NwPm7rcdi3yt2eVDK
8c+Hwappi+lmtC4RCR4Gy6Km0VWE38jNrKSwvkiVEhyW3PyfFwBIBoLtx9sWoSCf1fwiC5HGtE7m
P2vS3gDw7TNQ454zVks/dH9xOqT4bUxrRR0G/c7erNIHa0bOQOJ/SGMcmQ2d79E1qTlaIzGEDoyJ
Z8stVrmIHjLdUheEqdC+C6KTmnS/kI/sIuGRCR+7p6xs16btH+vGzTZEMRULj6wRVBU91KYa0EYy
PvtOQp3AAUfegDcZHHGqenPdlVxC6pTT+5iA/OjlIhlz+JhT9A7AapXk1qbClZ0W06s7zEZGoPrL
ItNuedq8eaHC+ArFdK0TNWwE4WlQSmfl5lxBeRWfam1Epf2dGjKAdj1bpyCZRSM+KjQ0izh9DJKO
FfbkHVBzPdZe99ig6iSemLEVoF45BB/AuKL1rMv11C5Z+B0AcdVPnzOhPfr20WytfDVWfrWo9t6b
bVXlKvTLc513e99DS07camS9Jk3+i0TgQ+ScHIfrImr0Z2LFF34bPlcuU84xxGbc9fFVy7UTaPJh
BngfY20Jj/mXGWRLwwutVZeFLyJ91OcRBwys1RNrhGU2rw5JY96oU/h4QdWetuAvuxyfYE9h2Aiu
JsIkR4Xx5ECRgfuzLaGBIdVCoQ4l1/MrsKLYZlMVfb61jEP74mKv3vepwT1kVleVwaI2uycznMpF
PmEdWFoafYuoPIlAXXoVOD2fFnTsDJvMrz4a2sgrNUOu1eanvtLKZTP5REfm4cJuEK2ZGovhUnFO
nQfxoPKuXJcqZ6ajLRLRb9S4UCkUdMOCCOOtp8cX/dMROiCk/NqCdkqCwVgMafrd9GN7ZeEFykBs
57YDa7jlVhEiLkF9QlJB+WNitWp3yZMfRzc3DNbcmh4xGw9EwT8zOflpEidoVp964u2SBLBqgXCp
IRvDMT6FKPct0UXL1DPFYtK1VydXgW91NXjS4hW7zPdumqaFaQys9q1bZj9HPUY0pUT53eUbuNvR
kusaF1pN8dhAeFJB0l7GSbSPOnAzTvQr658tTmvHH95ZcenrcgxulTU8xUL7DEr9XcTKVWncpejV
d9MHRm40ugsuEeeJ342vuJfLhVpPCTCinOAEHWmSQwnZM99zYaB5yIzViBQ3NeAwe6NYlUV04e6z
1bPmPY9Y8LUs1mN+RXS0C+wKv4RS/TQHr13X2VhPy9Er+p2AR+sUAchn+IzFwRr9/OAG004ZlHHb
12l5YFlVHEaabOnia9/rmMPmXbuRY5N8kGOjHJ/k1tcTcryUuwYhmysaxRjM5iFRjouB5jIkynFQ
HpQPcizU7Iaqn9z/n80YrbKfqcYusr0RySS/hSAtngcSi21O5RTAEjrfhLVgJg7afMuRW/I1v+/+
9yX3Z+dduZXd36HBicKUPFvJX//rDxEZ3oC5ficO8uF+X/g6mNUh7ir5FPnZ/BXyc/l6qdxtzI5I
iyEI1nnEWgl9Hj8dhkt2v1fIra9jctfhV8Ba+N/XyKfv//rr5a2wvpta2q4LKEz1Ec1KzrLfVv/c
lDdhJM3QrqNILHGc6zuravL73TKcIqzYS9TQPsM/tneYNyS1zXfrkBi4hjGRt5P7QZO8hbNBa8BP
tTBrYz93HM1HTS1IfcsaEvWop6xk8ZGkZYfrf04+QEnqLlgNEd40nYs5rroNnGbhZREj3Rgw/FVN
sasmxnRmAsNmwvuKOmIk1w9+xc0vSZGkUWJahnWTR0SYkY/WpMlBHrPLD9XNq4sVeTCwIqros89A
JihE2MwXCNjadQap8DQ66bpTa2cPMxTNL/QNe6uEmKuTOp0AeAUTrIo0PRhmDpp8nitGTelAAhjL
vZRfZB3aHi3UbrYFi36aESr39uExiprhJaX9+AJ4O0RaBxN9kb/kgWZdfBbTC9tN/1wjytWifJDH
PNBpq2j+uEroCpoyBdpClm7vCA67Nk9B/3ZPkbPEriyCbC9DRFJL9Q9eaxSEJFBVXbrgUsuQjuQQ
GykslfgPU9HRRcIJe+T2gCRVjeo1n1Lyyd3RqYLuu+LE9coFgnhSI699KCYKDlWJZFUk3nPW1uql
ML2b3FOVLLr1eXt/Th4itW8FN8t7VB04pW4Sf+aoZE+x+aBao/Wcei5i9pqsWPRH1nMTgDibfHB8
3byraQUNwKQihm3eZaKuncKWzBeKtBsXFTGab6N5JMZ5Y3ZNhgQY4SAJ8+aTfDfbrd41hExn+aOm
0P5ZhSGNwDF8xAXFl0tgH/7x+SFXohZoThps8qj7gEtufc4bU+pYnzBPPgCU258TGwOKsXe8VYs4
I90+jSP7oQSscYmoINMG9sYP05z+fKKenzBbY9fkyqGxHQSeghBDmYXdNqZKdk8L1SrvjqOhNtc8
vvYkXL5GRZhd9YmmKQzWt26EcDWqSjwrGxbtNHQPg2MYV8cdpnWbBOVKRx9+lcc6vXAOke2/yr0W
YSWt5fw5L7uLRu7SI9MN54mm10HxY/EUlfVOsyfzgrdbP3QDmEDHNy7ykCPccdeHzCAGiMSInoa3
iNv6qgNr8YCIHXCGE+Z7hzv8AY7PqUyTeNu3IP983ZxY20IvSm3h3bL5VDVLsGz8bc8eIQOEgYea
DaWMbw3OXwhWo8xURpM05DexEQK6JmGX867XWeGlb42DRSP7HPo4c0sNCN2d3t8W2ptZt/Wi9j1l
2zepe81FBlMv6arPCdDNwsvN4LHFIXYqJ82Hg88ThRYds7bwXhxTiF1FNwezANbl2LKedaUNjmNM
YUQhPuXZVPGLF1lPhHRtPYvG0Z5H4jJ4ps48IsTHvF1a7vCgMSW9QEdunwtPbwg6cZK9PWXdMyko
/mYIEfSOA23CTBfA/YGsHkl0//PB97xo7xrcoOfjRjKFy1zYj1YX2mfCoaFPzDWy3CcjkJlQ+GhP
lX22DbAUg8OldzcdDS76pxKeRTthHuzRx5LuNgwbj8AfIiiC/Cwf2j59x+HubWt8avdD8ngdC3Ad
QUeAReWieG0Tw1kz3wODP5twOpv8sElrdnhfIEu4SqOdo/5NtjDNptzXtdveOi8Mlz0txHM3dNNT
bXnPSm3Y76k9eqvKGoODGobjW8tinuHTeW/UutlyPsZM7pqnHBDdwhqa4gaLE2lwLrq9Wznm4W4r
Deoo3ZExyBKdLPVu1cNmIO5k2NaaKM9fW4ba/u8xwimogjW1Zm+tGn+2USCozZpuXEkHNdTGc2Mn
04MaoTtpKEATddD3KPnJ0TP1VFmBX2sfVJTPwPf/spVTj14Z2axl8MpgJS3ad5+2VTRn15g20sTd
BRjR+8g2mFFiaKaVIp4j0pjXVeObZ9r0454bsbqbXEO5AKO0VjS3FnlvTnudS+PZrRDC1UlCPXLe
Lasm2aODwZvYapxdCb3Ou4DS88fx/rlasYu8KLUfCxL1LiW8gPvxEPfBMlP98ZwZwAn8sGbuyvcQ
26W2NC2FUMrQOqG1BSMRpfUmrBEnmgpoAwtby9HwKFNPg3scG9W95bgbz0mre4tpiMp3O9AhkbcR
YOUypVUbZaT4JdE3UfXloi+G8mJ3Y/DasMYp1CH6ZmDSOBK9ODOgivJJUaZP2HxPmtbaPz1fP8NG
L79Nna6s7IalTVIzi49rotg7T/ww7brfyuwoqfSSu5GV3+Ok5PHJd4fd3fsW1wQ18IsCk7OhO6Up
+GR2jLHpT1ZExNq850UMjaHnjluVILJlYus/ChdcT04ILmkudPEzspKMkJ1fsYn+zPFT7xT/H2Hn
seQ4kmzRLwozaLGl1mTKyqwNrCS01vj6dxDMmeyuN9a9GBgAktOVFEC4+73nzgxM1a1WWu+Xz0bc
WFSW+Rm1Yf6op5ZRfnecttj7Y3uxLEP/7eIzBME5/BBUWvQu3Zo6MP/eiD6iX8pQKex/0RliSlDm
7fNIDBkIDcM+kn9IkQuaNOnt0jyY5CD1Iir2ZfoKN8UiUrCfU9wI5kOQruJBDQxqo2hmB4dAyK9q
jmq66miB28U7YgF9rajJuLP7ogRSTZZ5VJRfhqHf1WZEjRsA1jfj+ObkZXGrnJszZ3/eqcJwcK2t
p5hK+yv2Yu/Zn0JoeshMHibOHv1W/96i8wfsmRhEmBJIXrFIOkg8VDUFBxs7Tww+4NDPEHRjZp0P
+hReIxVP6UCGsgnqL9Ds7nl0Jm1VgyjZBnrYPYfx4OycqRlpDvNoX9XGmi4xayeGmESwDvm3pppW
xmxytnzAoZk/kKaKKG+j+WQNBekYX30wywtbOBtr5ql2Sdus+L5le2M+xGr6zaP3eI3jVrkElvse
acHB0IPqLBlUsrE/n7LVqjoHrenv7oMpXbjjUqdDcPr0ZQY17R21dL6lBVf//mYFqXGbsHvcjHlP
67N3tYmmw+f5ElrPSoyRuyxF2IsnLzMfiKG3fgpyonxSDd7tsuuQZSI1g0nS7KPOq5Zjonjfx/w3
+Hz7bZbXScuYPvC7QqZmruRhwl1aM4LsL6aylLsE8N1xXI99NXtHgWHQz9C2A/NtilW+12NP5ye1
LPPE/Tr/gu50NSpV8qz5mA+KskJznLYAblBvwrKEfM1Sodr4KPaeIxsgnzYAE9cK9USyN1HfSdcR
RBugI57B0pWKnk3oGsr5odlUqki/QBBFAplbyiMymf6Q50q3docseRWV2Fczk8GcJv+kDqgQ5KA1
1fQTccywD2szw89WFDgqZnbXoE703VOmE/7AHCaY96b53Oee39fT18/n0eKg/Rjt/nhCbvU4JIYM
07ihQtUsGaMpKRGAdmOfyf61z3KP0ZN9zsVX4PjKMWTCtSwV3aU6h1C24FPmbSzybhcO4zeo7uFZ
Zq1ESADWZTfAFJhp/IOepLSB23JvRr1xlRuuN98UNMZ/OaXSuLvixNfnJ9kD91vfK5ytlwKY6FTG
xKpOKgKhA83jbFyIhL8PXJLVal+vDnZFXN0oKu1iAetcW15hM5L3waB4vfVeqsNz6frKb1d7QUJz
9Qorfugit7rlQj3L8uW/R7oJDN+uybX1CYleaRqJCow9MCbZNiDBSB03fJyA3Vw1RAljLmRVJCsl
vNYfz5Dn5DMyctJqkVRLG7PWXtYMheKfNGrgm6wZNN2CFV00/kk+SM6TQ/axPYejU1Ek1RBtSgA7
a0rSekuMiOLS/JzgXlsjYrpKUVngMWGqC5KCCsNARTAfpklW4YjAiaIUjXM2iwDPDs4GjGHZe9mB
1uJjaE85qqKz4vYsDQAafjXISs6t0KEU4matxMmAC6LJH900pc0sRmvLAkd9ansyB5zaC3+6dbgz
xpAgSI+lAOw2Er2tUX/kl0ayOK63s9YDTh87T9tFdIwunMvXbWHw94SRu2amJs52XF4rvyUpRyUw
Zuvi1l4hkRegTHi0SX6XtZfzJ4zjpSTv5mJ6prvAfplvpiQs6fe17nDJJrfa8NukCGnKcM/lfzN1
xXisC/9jo+s+6p8s0gfGKuY1VNLs6LuBgwu7P30o/OfDLG5Okz6uutJXl0BHrCXSiJa2WKPZ5/uu
SC7KAo5cFTYnhNrBgMGRm6PcsNjJz/WU9CsM+Moy7PzlGBjiSrOveaS1pa7NKQ7Wau+AzWkURJqz
dqyaKuOhyxBQT2Rl+aluPIzM1CL1G6Q0xoGxTUpFkF/IgbA2DeiPTacFj4KF9rUzOvhERvSY1tZ4
nWgbXozYe+0V8SAfL+fry8Cz3fnZEeS2sm/NZ0uca0Mor4aYpguFacLCbNLQBnYmemLjS5sb+U76
ficrNfsVSGj1QF4Oq02tya4J0Q7K/IOU8RL5YJkbuyXYRJ5DvLlyBbP+NvF+gs2zz5WVFLClh3DF
2ArUllLqr7iskHiFwocIYOBzJm57REFBoUgGJl6U0nOVB1QQCSIpNOyzRiwEpHDAW/XuT9qLUOlX
5FSktA82jArSjfy3yH+BylckTYrmZmWqfrTz5pfmemKtWxDkpE41LcaPw6D6GitF9qBkxvjg10f5
erkpy75cVmZNsLmTuitwBizS/HzQt42Dm8+chWh1WTGM1bmSBXX+RtBaAwz8rHCTmiIS4fNkUOFM
2P2DIHRlMlkELksbwMd8Cla/+lxjC13Q22zp94OWKHJFbKu+pj2Iyxqiva3AU+K7gns9RSFUpicT
j8yZ7JF8jl4qv5VZtoQIF/10/IzYa2BIOz8NNQDtVORYA2h5aXF2kxB8q0Jj0/ZnSTX73OBQ6NYZ
qqNlVjZXrjTxz7/t0BBI7mf6WW6s+N1OjHyRtFLHaDnbG6iuxFIthdhFSReeIHr+tuYfrNy0aGuP
ltVsFPl7leca3RkvRYWdWc3FVbWNaC29HFavQhai7XHEsQwSl2A02t3ZXpUpOnfKSgJ0Z65vO1y6
mnEMnCl+M7gzBfr41gRgNSj4CcNi/bnpghnGGQYdBUCYQTku9C8pM6W2N3P0j+VIa0yYpARBJciJ
fFne83sm0w03kI3adUTf+WTWCaNW2wi/G1gbc6f333Vt9Nf3b7BbprvCRCkux7gKWKC9PIQAmF9q
jcpghghOqVOt7aayVtLU8nkOiQmo5/jBcPKjlGTcjW9tVbq4o2EL59ER3jFNvPkCUBGzys/HhsRH
YFqwYTr9I9QUH/lmO4z7gkSLR5JMrYstho01JTFBK5yaMoUbaDBEy8iEDRgjXzq2c7jHUIzfHWH2
96MYQQRGblTbkh5kgGc7aMVULEjRSglSqzrSgp305lFYH4OheBxnkNtHk3MoWd6rEc7H0lHPUsIh
N1LZRW8A1aQD0CnsdndZpzqokGQzN1+VNRmdEp0c+/77jFK44iEdXrt463JZ2I0qOmN5+w/a8leY
V9lRHnUJcY9ChBvx2M1pTZXWaKtkDLqjUUXRYwfyfiEfgMvWLAh0NMgBAnJoRE21llKRT8eMPHQn
nQKVqnyj2xhAWrPa9Vjt3rM5lWWW5o9Cwd9IUM0p7KrkUrc9WR8dgwSLaYmBe/e+93muLxoVf661
qhI7eLTBy22qqfBPntLERzwp+bZufHFLaxUppZlOh0KB6mLYYpm3YNA08rnWURsHe5X4z4cgMXYI
deJFNUb2zconMNI5/eVsZiCkufZEoliGgchIVrIDZ8l1mpLCeu0ITN9NRkmatae+hTHJh4WX5mdK
CwDR6L/WboqLgRxKwDidzZ3SDLtfwl5wJ/Y2pqnXqwkz7zEs1Y/N52Fpt92BO4cY+4Ve9Rv0k+U3
NY5+yB2n8/+yUyIhmYPq1aYNr562aAYi4LKsRhs8wde9d3z01g1OLh2ATd/Fyt7SzHR//+2bAIAu
NOgwJVV5v0aHV1wQlJ0ln5wx0sEo0+oqo6l6arSV6fSviWYNS4nxK3rfXVfotu43gWw+DHyo9VZy
tk36R6peIcki72Js/N2YTt5XxxITGcBEDhiKffOFle1izcz2Gvl911Y44Sqsk5CCHAGrL/RsMc4t
VLknfGN4pyTNiHRgL7OUbDH3kJagqsMdkC7lOJrwUqSbw2oLFMNTX4J9G3CRPaSV3z+63WitTSBe
L2FQEGXYaSoieCU+Vx7lo+Kmj61KFgAZvb6H772AiTHjRYM6NBlwTE+tUl1pVpLRo5o98+w8ZPkV
OeLB15bymXE7fyE19ZoiftrfDYP3n2cKdyNoO8KpZl07IGfjOABHIA2DwMZ5zaQ0bndKIxRVC3mc
NqJZJ4LSavCzj4cL335GhEWGxVwPk6RKUsiGDlpxxUQATUF49j4GnCblmX5JIHUwTXQqgaxZ0N7p
faL4nMre3SQ9RdNH4oaOxq4Hm1AZ3TINuRuBpMFqYMODuiTkMq80g4LZZfVLwMxPYHXGFRRisBc9
oBKIKOOtqfmpTqU7rk3RDmt5K4zUMDhLcKxqmrRHZsFdaxqLiXXNN92jw+oPjX9VABEdXKF/ZRWl
LWslSC796Hib/7WXk/T6l0fzb4HRCqJvmwTfbtmHh4CZLGUKlEooPflqmJqzlib2RRaFzDBfFCBh
1ySs+LWS2bIOVWaXxB1r1yZ0ENxiksAPkai33G+/O5X26Nth/OIU2OXlXmZW4K8ZcZ+nrjljQqkf
ejvk7UvHCYIvej7ZAJDnNMEIKvxRzkOfUk3qYzhb3fW04+IT1cVqcq2aeOJq2huanxA2DH2kLlmV
NJOI16Xt0UYSy27uJBmiMZ+GhGiVewNvJ2930tJZUQjunKYA04DB/aEwSmLRhjILVsBhPHAk4W/+
i8O2nz2FjqYWO6XQVRA4g3s1QosIp6pWNk7IBRMGDicVdA+j1x/SBs2r/K9X1TgS0eoL1kD0uJIW
MXnRWMyC+FfJTZA0pKGl7b4kjOAE/Nqas5lQoEdJ+Wbd1ZNG9ARMChn67Iam11HvTB/xUtIHDM+g
8m1FWFlPpdLli45sH6g8abVrScBbmEk0B7va3Wtn9gulpXXmpS9uPlnXWPBqxw5Tsp8N64kxBOZD
/dkJfevnZDtzIZh9N1WDENEkSAgAnciDQVvP+6iX8NrYC1lhfOk7rpci0mf8YYcxflZQu7z20sX+
ypFiSrUmfveuQ+bb5EDWIvIgwfz+3eBLHXmu+t5jT954Zd5tiLlc3xH6ZRNY677SH/WMScdQ1sFa
aMJ+A8F7sAijxvit/3DC0n9RJ8PeOGUs9q0VQoadkzla4uZ/2ATEF2Rk6ro6rZkX9YtATZo3uddr
SMSbMbvIpY4ZY8No6BQtxylOT42F497m/xL9VhLT9cNCmht9cFTi6VFpbbEJjaR9LRXrWuhEU5uw
wDeGiY+IxHamNQZaYkSxA0na0T6pEFwIB2Ak3bfqvW1vdz3ukJobMUE5lqdV83+e7tubQ9PoIVPy
5y6pwkdwbg39qWQJDRYFgUVTycKuPEwieHC7KKJ1ppjL0mzFa6WSQUt+H4j4+bDIWHV1bdkdTT+b
HVvBjbwcFiZeav0kPm0VIw77ZiQmCGyP9mfnlM0hq3t9E9mO8vz5XC1VV9ys829uAq9aoVd7HGbL
eWZ69Ya+krYCyZYxb2To46ZBSdx64SzckHscurRu+SmUD8YIk5d5nOb5hxWE9am8T0amMdxXWXeR
C0ckv/ohU4NgMdVlhyF6KMmBTw3mKLoBZaJ3R6rG3nYL8rMETdo2rZZEIXdHf+SeWaLDOcgbcaVX
NV8/9BaDH7F2FdbX2Cwfc+G4L6A8im1S9fYu0fyCeRrjz8EcvFU6DdoWeGp7o7WxkIvY+0qWe8ie
bEqa7fPC1gQhTQ8dfuWd6IiMC0B+RA8oJnH+PQiKEw2J4anoUQV1NhwTu0mC9yTTilVLgXdwg9x6
s29uZCYH0g+dpZJqPXEwFFWWoMRw5wzDeFQeQBMwM9MgG7p4Xk/1PLJFRq2hlcFLaefRb2nskhv5
VpsAW9xRCS4fmaCO+7XUNcHyQTuMMdi1v9y14ohAAovASrOeINLbdfdMcxlolpIi7ZkPw3k6HGrO
b3nkD5goB2O41KkOvUi17PX9V1/qZXnQ0vprhNZ2NaZoosoit2+lha/EW9qDadzIE5OhYvatscyX
wrbC4+eptJmOsZluY12Jf1Zc13Pd+plNNUSLxIIIOQCJtMKA0KDUBDeozr+EgkzAFRBE5tpzqSOs
VDu2dQsilRs6GcP9WRaJteORvEpgyz37hOXex6Ofz5NPqZOivz9FPuBbLp40HXyDo9OXcbqWPMx5
ldNHQ/yQIYSQR3mBGfUDSWCTLhuZX4a8aZimk/A6jVH1O6xAVxeMvKMipzS3cds0CWKuSR2sp3FI
TFwURX1zskjC4vIzEUHGzgnS9OM2NjRKvM7nFsuqsMdzbVrdYbBTBAHSfmyOKgodLVnJtWYqxmJD
W5zrhpmSJTAu5eolMYfsSSMlWtQmi8ue1XuTNZAqA1tby/Qa+sz68r4OnnPFjJIIOfkAgHnrQIQP
FNVU015I3fk4xEzUPMHAJ0HzP6fkC+QzPl/vkwK6IBKQLOM5zpQJf7rl+/IS5WnOpGQ+p1ltu4Xe
AiOG6JxH1twvMjCqZIS/7htk1TLzOGGwqQ89MVxN+03EvJuea8dPvjfVO7jL/i6vbP0pKYBTcSG0
fhRddawNP3gbxsoAJxAlR0HIQzeHUFtaodymEa29TFgCUA0K2xVvgc8cJEyGdmNJmDu3p3YhhTVS
GuJ74MqaTn/P+6EGXNgf5L+srKNk5dexdyAYq/kSChbfc0qziwaECWXU7RJhg4hLFveOQnRAoNU9
+bpSPXSN8eA14EIQ7MV7tbfm4ieLFoaFWuDe5mihiifcjXbyI/bnw7Aztjk9mbU55300xGRf4sA9
yCO50X0WSnoh8s29hNEt8tGdRC2+2Oa4gvijs/SZuEGDVjtnuvlLQqH1ONCZQzvEuwXj0dTH77KV
+T+bmvIRM7AvkJiWvOnzsJmfuD5v4Fyy8GsMADbz0X+vBRQ3K6tVi4s8pTRejCsdFIbXY7EPfXBH
ro2+o+SrDZ+FhEGcG5jdfxt6L16xJnYHIydvSR6WIi02LfmzG3nIgq1YIt0wd2i5iWEDkCN6Lz5J
NU9gBayQ1EhbpXPUaB4Xz50fkR4yRwqpWqWe7WqbNyTi2eD6DtVQmU8iKbVd3LvN0hsD7+Tb/Svr
jOqBdCSy7WPf2gXmHAgVzseGTj6l4kDGycbxiHO6Okq36GcIeur1fzlvaOKsm2GAwAtNRt7hXAET
9Pqp0GCqkPxHwEH2SYFWQwo75DPIjDNWrc3kpITDuyligkLCVPcolISqYjtTDp9u6qaF7xjrxu/E
HlqsK23+gsS0BZ8bfOzJc01U79GHFogjS/pC+PC2E3/fwTJoqPt1Mq4701Gf8WyQwyIK54emxksb
ftPv1tavdiGGd1SC01LEdr92tIzgCQPYByovlH2pVrxbRecuw96sjqrSm6/16C6MjSudkEacJogj
iVGXHSDdUbKbTwS6202s0EuWiVwrxksbKoWGhJwogTCfDvKc3MDSqi4e7hVhVBtMgeQ0qBbWnphF
3sVrotUY6MMt8DPy5/xgAAZu/Bjx5j41GAsPTD31tQ8+7ltf7yM+UtrDgdjiyze5fuizI3hiFiuP
26ZPN74AK1hQOFzSGDeVjVtn0eU+cV/z4ecDoUnXjA/iR1BP41ImGcgFqNwULUpkjRVZUvjI8Vju
597kn6uhLY6FqsMymyNndL899bW6l0duw20wiUhLlnc8v/T2RugyTpXfQ9xMtIOhuwlwvEvcdGDc
P0tMuee0GX0vDYqqPAwQmjci9Q4V4gpvUnEXz43le3eZJIhVKEih9lGgEV5Uht8ZfzCosLNXWnrJ
Lo76emuaWQEjbXZgN6TTVQgRufeodPt0tyl3ZKp5l4TAqvumTuNkRiHni/tFidihTR2E3WPPoGX1
v/by0ksQDg3qjmFqka7c0MWrWWYvNCrmPncYoJ2BO+Gg5WEn0husZKpyqwefwa9v2ftxtm8lQ09+
ZIvUYj6yM+j/4UTXZD4abO2X23bjJgxL4+TEtnJ3Yo22/bW2q+JRr3wDTIhQ0PPTb7nX6GVqextV
UnXdQtiHStXueF2Ivnu3SYanGK34RgcQtbPV2PlSuzUIybljNp8nk4jsE+UM1QiS2fyud7pVr4oW
SJHs5wcWKVcfk4/SKqHy8CaCsfteDcL6eJ/lu9t0HnHhStVgRRp++46mXfvIjPaOxtpe3pB1Pq77
YRkRZ4VxRduqdOHgDXrJVt5i5GEykP0GGkNfFpHXvRl9RyOrYuEyW84TNLMn3xL2rZ4BfiWzl29d
q/80uXU9mrWuH0hByNbyBaY6V/HhSwohMqmqZNO7ZbknPDh6AVN0reYoexlqPxbE2xeMXSGRTmR0
moy4Q7sDYNiDckst/ee8I4zyvjPOZ3ojPGNzM36O7AifFMLYjd+DVm2Wqh/5R1NqD+LgjFLUfpis
Nn+ORuA188y99DxobXirF2QvFF+0NKUTWjDrkC8Kg6FhfUsIacd22/Kx7q3ECPYNOR7nUm3g3Hdd
8WClTbLq6e+9EE40Uikn3tc81x5GEP+/G6qTAoURqj+BeQRMakWW6zHyh/HWklS4yNKu+x5X1dWN
NOdlEAmhFVCYtgmqdxOv8ItpKldN0/MHbMnpSwxLrqOh88WvQv9iYcu+H3bR5Z8Nd6r+dzKz7Ti2
YzDYwWKqOZZtqzPM6C9w80gDK8AdM99qSdBSoQMBrwaE8KIbi0e5qZrpt2gnnD8zX7UhPUHMnkUy
Y9Eq5Vp6jkxbZ+hA/JofHPyjjfTyIpXHnSESRKhcRskag3FDGudUBsUlTmiHTDEN4lk7DIiEiaDg
wtGwul/cOzR5M+Lh63OxA7jHwGZuVLYxC6tCm0h7q1Doq2mZ3bxMzW5yT4PeuDQcZHGIqk4oNWF3
9T6LtnkPsKX+jpp6YwxVd18dDOoodkMVvklkROA2xrmsnb2W9dUdvJc2kCqp6j9mDtMQeBtofW9y
yhmjrl+zpLaW8ym1V/B7jFaykb19ycXyVevm2Em4hKueXRCjgwLEV7ce4Gfd9CxLT4OHpdpjzTYr
ELvnSqep4tnlszySG2U44YkYnvwEg1GWqt5WMCSHbZAnT1nPLeFDO5MpD/VkdgdgCu45nNmfUO7j
L2U+vPkKsI5JF0ADw+Hqtrbz5qQkXuTjkF9Hx6n3nYb0VfTZ95BMo7PfFMpW7mVar2z7fBeSjExX
DTy/EyjPyqQ7RH974mmsajS+/oykjTFFTX14CnWAvPJX5mWKuolYjm7kYaTUOzgiZ7cc7e81XdgI
u/fpn7/L7oxU+ASr4AHSLAfcigpsQQNZqP8BzzEh/7gGI+rDvdZB7awxAQ35FXFhc3Nf/ALMDmRJ
a7/e37e4wPxcMPVGoE7n7L97RoFqyAu/3BU9ZaJjElG6ZCPM3w6zmIMcx+KZY1BGvbCOEP4Rfwsd
3O8h68m9gHNg3WKkRlJaNiAtCcwcdvyUK1/pOiyanhQ5REWzPdgpr02X2EfVqJZN7LgLYWGrX075
hEysrWhV6jsLzy4dFDYBQ+yTp/k2PwPXRygC1d3v5y+rhe7MyoaTVACA2VfO5JKdpQCAxhzJE2Fy
K9G8U5F43XHwaVnILIvJISSiGu34oZh6hx53FswqtmaXp6q1kt9YuSm65LdpOCT9ijpfBFla7CSY
cGhsWta98lqJ3D8RmOCv4N23G8a33SZv4mDlm4042nHxqgzMUtDs6a9pTPaYmZWPvQAtZGFnX5jV
QGKmWihXoaneqa1IDKaH4n7752+Kqs3cys+vikPIKZkDhmHYhqHgrXb+4NF7MOWMJqzENklDbzmq
xbe2Bq3hJ567bxTc0j3JBV+n4Wnyc4M7/rzyschN18qh3xadD+SGXDAsee6rVzXGYSKpdWVBD3qP
5kTKMaRbhcDgSE5Re8a2u3A1xbsM8TAw3Pdw5MXplO9G1kmCnJmdsHTvqKWBOPZmO4WA05ItbAGG
b3OHPLfL5DY6iDjnsk9uwq6IV0OuxNteVLewVwBOjjPFfxrUw1C44fYe7qIXU7m2Yn9aa8Vg7EzE
Ku+x/yujJvziFLVJpgbVsECmKsVIqplDK2bJz+CRUTupyQ9EOhMfGXrlrixL9XZvskdRtSILqNJX
RRMEh7gWZ3ytWE30oFn0MWG8tIFnNSagGltjVN+bYULQpRm/ql72oCVRjlqfdC4cgOmq5np2NYXf
7GuzjXb54OB+StOv946yliCSA8H7JiPocpW63wkZBchDfDcl652WjzAJvqBjXxFl27wkiYXM4zzg
jY76s9dm62aeJcuBco8q9HD3ytz/mIlsjjkMA/VbiyKQlJGvaRfRr5hlNLWitQ/obu+/oUjUhB1T
kwchCESfdZFUb9DbtFDsFty0g97a/cuX1fgTAAEghoGfQqHlaDA/JFDqL7foKlIZ1CaYZIa6QV+3
SOkG/cDsOJwlkLUYcN51TMxREUaJsxdB/DxOPXmxORycPu/tJzOcCO+ccFSrDeiHrOrUq84AYyEz
7nq9dNZD3KAXmfzXtFdLckbM73mo8gFLKYA854bOdyq+3+rEDQQ7XCmqdTamOnfAvD8xI0z+joMY
wKnXuWo/olt9M1hTXJB3YikOGqBheTWcRWA+60KMO/lnJI1AKhY4+rrNmHGpQWFvGy11wISRud3G
ykNuk0+IXuwiMpG+BWoaMAaN3ZWoYwKqZqVcGhvTWjUTAqAMtXh07U0GAhjMeX11O5oTve69uqJI
dlNaGwet1VefDJmxaLMPH3tr7dyGqKW954nvlo22M/bGE0NVNJNhRk3sJORqBAaBB3Kj2xEOjAYf
zYbbhrUdW4t036So8MT8dxMQcsVby6qhsBhuTqX4pg+qhRIXxgI1CzHYAxfzmSqBxhG+lOZN/ZKM
RWXBNMDsHkvCVW9Z990n6fxBlsykhlJ3NQTT5CK9sCRxN0FhjQsAQcqR9Jp9NcO0+HXXB3xYFAbz
YSUQvbkNw71ZRvlQAxdZBgihTuYUvfQGFQfWKJ9PuFb91y7vqq2mOtCR58pUbpKZqkBhA78Mxo1l
TpClQSvIx4b5+dPoE/QAue8cKsFfHgyG9kihHZ3kU02gFP+Cj9D/JG+ymLVdaLFwElwwQ3/yYrNY
iy19UJq9K5jXWjb39x6+Onp3YlIOeBwakGTJVl7cBrCXD0Uy5zlb08u005sp2NInjp59hD2oo2hG
e9BJcGVODy13lw1rfmPfavO9ANbIzS64zXl+Wb8ZZfWSZkjTleil9aZrmHt7+buR4hm5Z/XTenS1
ftXHGpg7FQm5Fz+UWfkvb4Fq/T/wlKFZcBM1db658b//RygIyD4A0nEQztjvcQkYxwQTtPyNhSi8
lyl+/k0383EmYbGyYQF6PyR5UEAcKOhjIvCOmvpFyow4oO6uX1JSGUR9vkOV23FJ/OSbbbRwyhvD
U+GzOJsBF8ujHucsfFPlQdOr9Am18l7EQ/yslvkBpJWxAz/I/cFyHHy4AcQaCuFFlXn9D7cHuE4/
CFcE450AygqjnMg75th38Sm2w9U0A8KRsxoa5bw3CPoQldVBju+tV/mJNUp5oKmfvddZai7qclwO
szUM7KS7dzMaDw1usXbeeIr3ZfREs6jyun7AMurfuulnYpoWBiua1EKFAlnJXNfMNvyz26obkiij
k6wXhOccEpw+R1nC9A1gKLnXDt5B0zt40nmZ1++axZSd4cEq8z192XawaSEYQdGWaiD5Y4+9qliY
hFDGVpowGdXqO3JONhH9cP6DA/sBVE1/f6V80f3lEhvOZYL6MglAoIjgALmA+97c4YjxbG888Iar
O77GbFCs5kk67TuRbAfd759sN8b9VI9E66hO8kY8g+ajaZsGqv7RZ7zcpY15TrNGeayM/BkWlPHu
D9DEEAjohDpQKdjhMMDrxIQlN5Pi5RuUDP7i81wbw89XMlbv2yoexVYO40cYHhujBtBptAg6K60J
IZZhQB16E1KTql3kPK+2OpNwDmfRq/QEwlRVqYCwaggDCHeSwH8p4hd1bH6Ru8jsqLLXocVt+J/v
wPrfCwvHcg2NDjSRaQpXF5Oxxd9rZGKUIYIASj9QSp7UWaNi0preGES0wIiCD9VahdgIzf849GPW
/SrUZ72xj7nr7HpVdAEElI/DEhqrb3Fhz1Ltf+vga3Tk585cSHk8ld3v1nELEg8Q2QWGR2SBET18
DiqNQSNgOuCaLc+JIhLnf34L5IL4rwtmCid9pnCDJDVUOgV/QCuTtGpqep/uAa2Asy6QfzL4yn9V
OEYXpVfbzyo9n01miPhoMGA554qq0tNyhjeo8Bd3fq7V1GeaJeZbUGAcwxwdXGwbVI3f5+VB1+Nl
PxvvgGANtwgpM6SK4Gx1+sBCqwJFpJDh5M/jwlZCegtiQ2Gu9Z22p/HFtzhOeBjhUe6wTAWsvOyK
1F84VbnXWjvhS99iwPvvRlUrY9UpDkBuVtfXvEq1LaOYGoGFmlz9GmHEwucGeTRqXjafGzMnxV/Y
jWSKj9V1FOovWRSPKhOPSW21tTrbdRiaiUUeVe5qLBKSs+chj+O1C+ov/eXvr8zKlCxtUyGUxA6z
bVqO8Qr6T6IzglzlLt3tImB6b3fqx1RaK/thn6pxd/8myA87QF+zykw92JhWb/zL2tP+EznEf5yV
kq6pLDwdvuR/lNRt0Qi0DbB80sxyVlUFMHLqx6+1MSKl7n1vZ6n8zeWA0Gw+n0Xmx3mYSaQ25ma3
tSxyaCB56ft0nqSmTGxPkR58qbVwBkzMj7ZGCDYJYLCJaPEN3NlWIsF6DVgF4YJsqtrDaU8Lr9LH
8Ec9wyRS3/g9eApyprb8WrZ+vRwgGm0T3C6r0KTqZe1yk70a1HZn/W9Hg+eDjLmTnsYZM0wbaUWi
a/4o9wAH54/hQA5v1ov80Z/3wqaFbuNizJCXqWkKnEWkjaTxzmOjELcDLChR8EXUCTJOyhsqYvc6
ZJRjc3NHblLi3jwFqTkKoO6Z5SMMSkgNx0zLyn+5ZvEB/Vniqnx2s6lesRTHUP9EaXWC6TWWgmhL
MQNmHH5XRysXVRbOsa0XJP1bZmjhEt2DdyUIsjzC5N3cV/Wkfixod4ong+7RIu9i96dZHNoZ65x4
cbAwpyy6Rob5g9AN9DSm534r0LqOs5qxDweSE/P8ra3dZjWK7GH8P87Oa7lxJUvXrzKx79GDhMfE
dF+QBEmJ8q5KdYMoC+89nv58gGp6i5BCPNU3KlJSKZlIu9b6TQAdzAuHb/Og5qn+yS8196HRW9ik
FhhyynnJg0+CNHMxKtJ1G53GIrGv8chBxckjJd5O6CtpBmIlHUCnjEzQjswrinV+nl6Si71CP7N4
MEYRg2xWMfea5J1D37uGKeIMuLpeDtMzT/RIWQFDARYxvfWrXnPiMZac+S204Pp8pICwQj2PM2sO
dCQfC4muKwBDBj9nlNeM/MKLZx/7nXU9IIntFDaidFvo2GS2E6vaKWo4kipNpa2BETAyr1Z3WTYx
cSaBhTO/tQCaplpe3kuh/TWV4/7rv1+klF0ksjpbWZOx5NKmilJJfdqp2ug+UkZMNHPhfxuT7kZi
83wUxML72AAw3wf1+LmI9I1IvGgD+im6MGB3OiOmb+fIAtqPilvvw2mtdgoqwbZu31W+bl9geGAc
ct+TQCxnFZY0mI2qilz/DJgLHiKa39s6xw6LDM1tbiBe1JRZcFZR3zzlOWJOF9TXR41uq8QnQhGm
DBJR1qc96VW4m4N4gogV+RyRhbLNSXRd96X9OJ+7/343A1VlopBzJehRAw5rpzO5nhe2NjwM2Q3q
qthSASO5nH+zSEIfkRYZvwg7oUYotcoPEwfZy1TPrn0tAcuE3qEVIeVCDVm7CkjOPcR9slc99FQp
jKhYdTccsGpqIs1VBuQ/qIvcza+iSehvfoUJOGnEWN7jJbYzRX9rIB83QyHnlSen+SaVJPMqNPN8
jzj04Jh5+oUpXl/NMUlh5F/mKGVWlZ/e6RM9LIURvJHMYXRK2bOf+p7NQ4Gi2Xf2IdZ0UrtpDABE
nfQS3NSWL0CP3TZ+m++7jquoSIwQzIwL5dyYcKv1AFO2LIS/n2UK0pHwDiqcBH7FaxVuUGwSrdXp
6yB8tCa7FTeisFsPZv9Zl/B9IZmjHJSiiIAQCXj5mQ/SdP5S9aPyJJuo/ODPVcpDtNJQ7duaReJf
WhP/df4S4Yy2Si0wFzPsLu5nkz3D0XSpuwzxT1vhpfc9wsB9N7swq01Vn6mIrSjXBH8IopDSjYbC
f4xbTdvlcJzReYZnpjQxwSuwBveloqxpHmC5GOazqrXhvg00YK9FAJuq1eQrLIXKB5DWu8iuwvuK
WgUeC610NSc0Z6g4d/kDxj+wYJsaZ1TolGmVo4o5v3KhFaPMefDMatyqCEXufDaJZ8VzHSQhxkd4
OulFTtzO9ZXvl5GEGIifbBFXiFat12dXs+eDmlFZf5la9fwR2Kq6ez+Wz9yxJU+dRoLoPGhvkkbq
9lCi3X0ds+wl2KhDHaFUOMTJldTh4wFWYfcSv39899Pk4xoRlz32Ga4BpipkAxNPZXH5k8uMsNqA
+yilo7rLcGV28LDVDqhAjQBHCsCCKWpOuAcE+EDJcGJHW7wcjBagsbMSeso6MVAkErcz6ZRqSHwV
5c23+V2balipW923NHQf/F7PnvFUHxmucMULDoHhe9aYn6qwy288K/YPQU5CExIVvE1VBFsDFXo/
VvB3szsYqAU76WS8FNSefD4zdcr+Pk0lvOXbji2yjSZlRDzJJxnTAfrmhax2LxVRkL7SKgfNupct
kV8DXIHRb5qrirrqWS96/b6uS7QX7bxYu7lqTlJCwxbs/mbssuxWhF36wBwK1gqpU7DLYfogIj1a
twriKq0EV7Vs83YXNgkiAyKtLnXbJAA1suoqqUFgYjS80bWvrgp/lwy9ipwrqViO6DvMv9QV+0y3
nuEoSut/V60kv8d/CmKsMMt7+EvKtsTr/JDjPIrtsCYuWt01wFUq93OFrBpU9XLE+8Ca1iN6oGAF
tDQD6tqhGaVnenVdmiFwS9+/zcPRw30BJd5QMUpsD73KQVEaJKEGEjgQenITTlyvpM8QntD66Cwg
VGV3hbebNX52mWgF7nq2PXzmzEXeABruZax75ZbUqbJtgMXepjWG5io6lUrslk7Qmka5mpPgTdu4
hzkn3hkIPaXTU2DGJ5dzSerllQzGc5yDSjvMor1dYAudaDa0hzoaLsvE+mJDpbmUx7jqV0YelJcv
7+06PSQA5+ZvzV84T6dfIR+ZlxqUNzahMuh3PbTi8zAZfk32Egco0vKtAd16HpY0a3RU0yBZcDOg
uOGrEx+G46G39G+/9eQDW7lUqsaRmx5wCQ6Iq7jRpJ9uHj75VqE9j6hRwHPy/DNDiAgz1frJ1EZE
A/LJla6kKq9gdkAmMVhVuCZQeW5/uop111kwXoq+QojIDnGdkyQqs7JBUqqwvgxRGBz0sAoO8yuF
y2UVuHgdQ7S6UBHvvRgm12MrM73NS/a7yO2W2q/xjIoDeW3sScj5EsHvPGHiKJ9CPl+1WoF7Z9Yn
DhtXAORa6P26w3l71yZmvEdTpNvMN+35rYbMyabFqRbcr/asFTYVjMYi74FH5ZksJ52jybbnUAeS
L4MmvDQNvbqbvyipK5wccaQV/KTHkFzE96E+z8s+/gZL2XbV8KBPfy4f6vAcpTVIG3MQoVTyFzM2
1M1ca5bNOlpBYXzW0QK6aKagciBFtREt5sC6WlIBC77PngKV2XJs2uOVLKGPhzTyeuglmz1GByBO
1ImaNcLUMJQeXcMtt3qI1DrsjgKh9E6wUAEqd0l32ctJvus7BSnJHOUBiWTZ+SzdkFTNWeZ64X1X
xrKD5LnfAMnIzrw6Ds8hhkFBgqoijOsWZPA+n0kK05dE8p/LgDJgF7U3XtK6GMnUlGKmV17jpatG
qk3EFeo7zVC76xnE51oAamD749lgZ4eE/B41wcg+99FWvYBuZQHPyvyHHNwS46n0vw0PSM2VFxUY
sjQf4m/AVkfoi4N+3WbavsVg7U4YHhn+wa3PZlhJ3bH857ddB7Du5YqMLHMOGZp4HcYAm0qMCNoq
hX/qVaFy6LKk2Wt9Hl/ABz1LsTY+nydhnkrjxZU8zUdhGjiszCRd+B7jpuxyqk8ZAm6iHoqXcryZ
cDlrtFjDFDV1DCPn/PG9nzMgVwYijbv8hHCVhmp6lIhf6ogDnHtM2ibO7KsIlxKUVYbPOdfpHdhk
dUXJXD9YVfdFs9YYnWU/cgTGgfCjw+FxbdmH7D0vYshqDWErANuzHoYK1ZwIrtJ8fM9ffAPF6rzB
KBEeUbdqsli+rsM6ulYbjdScJqefDW4RMy3Wn3bO3DDic88rngmv6jNfsr51eUv1bPryUkezsb7N
VQWktpvDB/NSexcierQmBuEqIkkhyhxDdPj4oEePf3H1tsGwq5aqo2qh6Iawp5+/unoXJcWZUfWL
Q+KLfjMqXX2QEqEkBxkjjRdRbttFYELOWA0pcGJ0P3AbF+LRcBuoHN8JwupfXmwjPSk2L9ca0lU3
tVcZdx05xpeqNw4yjKS36S/IiiiPTdYOj9b5fBfwfO9J12r94EfCdID1ZhdNj+8ud2Sf4opdXclN
Zq9svNfK7DaQUTT4bc7eWZCoMomTiEg3u9LGtLiIlMHxMjIXtou8Fncb+VNAOKci4PusVBlipXX4
xBW/54SHCVpXza2RQQVM/E67q6oIxGoo9oMlFy+11wJGmd82d7FWVUigKMU+jmvXwSavPRB5WZeA
MrsNuM5ilSOXuVeM0TsofQ/MbRKfglt6GRpZ8luqPEi7sxeUcdGVey/rvs2w1RlzPH+f8OWXmN2d
UGWYk9DRRBybX7luGu1fyphqB4hatWqA8XZqfwmyyjErxfhBYeOXv02RtjjMe0s3AVmxB7qtNKB6
GcmBCw/NNMcvgEXPr8LpVebmn5FV9M8AbZz5U9ln1tFGszu+UqpkDVVGrPMuEE5PPs13NEX/pSGK
sSI0NwHMJOICKByhiCmL0HmxMxlzAU/KCKtrzOcqqLYR0YWnwafwZX5AJgYoi64BnyOv2g8u4hZ1
rN+Dv9OdRg1qMgAGGgXTiUCBi36OzSGXGnal0YWGNO+jHZCJvYQg2+qFXqT1Apm+zs3uTI8BkUIf
YITK5xxkwsJQcdG0GZLvSRiBuYv9L5Yb9IQqE7MnTH6Z9lDuwjDgDCyRhUSRDjmErmd3MxMivJ3V
PATqVBWck/DIfHirF4ktVEMMNCMo42HUoTuZ7RvcsuL63FTa/d8DHHh66QBvbNdzEDYHZr0kF4wu
mjAv8nFANu3JbXP+a2FL6FUUNrE9ooE7kStIaQyudtZyrKPMo/x+VcWStAXButHlFtJbH7MgQrlG
1tIsb7vcv5Zg357NDqLtRHyDVfHsDojN+mZzU3ZlcrBGCjvzc5jf9n43lfTOZtexQEd4kuw3omsD
18+i7R7Mtrz3em/Y++y96Kql8jNktHLPfunEquXdM4PzuzL+lLrW/eyGiSiIt1KKMLuvKmRehcth
7lY3rdxxUQwIsfT5KMDW88ffZW5MZCXo8e06/TGbT2htbzu1hZrMbI5ViICP6EdPVq88RVWFDL9Z
Pzb38cTs6j3DWjVqJ14iTj1pP1tx16PVS2YPdJx8lnthhkkVG9REEgaPSxVmmq5h5is7u5gspYVP
JgoFfkScO1E5M8MUAEi1DcLqYKbwXZBM37zA1zpDBBf29MTnL4prnCUNco742AmSgn60jcvQ3ehj
ouK0pIUbrnn7eQPMs6I5f3FIcEWecUwbNXNXRjOr8oz7TuHSWIA71BFrQ3KqLPYm030bDq11wAKx
RlDF1Jxc1aW7zkSzC7pz+UDIShmlqzpMaNA7qqvM3viGOu5ebm3T27rQhRPrDWoaADlcSlEc/xpS
67q/dctO7ILZY2vIA0ob5XAxW0jpuX7lSxA2S6UliTAOkYyjUJVs4wYZk4wN8jLyAwQ3Cx+Steor
Nwinwouaslet215I5PAlqUcwONG/zC+kzP2Syq16KxJu12xn8oUhsGYuwv68A8jDI4xD6eAFONjN
GSHq8fEFcno4R7fEgTHh3SMeVlU83QIFxi1hwQuLn8wv/v2jDj3vuHqghNM8FJ0mHL8CCO4BJv2U
iQILS0zbUbGPz4FEcrdI8ZyawRJpi2kzohBq1nTnAcKG90lfG4ehRO7+ppYs8owIJsw1X87FHIuB
PtzMc4VMSuIUyH1PRUfsuWQUN6rhQo1Eh+eqL9ZhXVxDUPB3EI7J+HXiKoebV3wLrdS6mmmtedjp
N3G2Ba2nrWRS6Tu8EpHP52YHEKBlb1PCvt/xNO9eavjN4ClAe9BybWLuk6ULqnxOWPcJICQDuRtk
YGwdTWqdkuVU5py/zJy76TzVY2xVSW2uw4lPPW+zJIera4QNc8cq+8cSyXE/De3r+QvKIRbsVExE
/v5eaFbx5Uv5D2D5E0txxFBaD5y5OD4/LSivgDT+/klOh7B9g9rlZcnldN3ZpSTYf78K4PCEnnE+
p4sGI/PA0OOjzROrYKDce5pfrjXPDs9nkHNd28XLW/y8YdQgjLIVfdJcF+3TzGV1Jzeg+ZXqM02M
rpgKF9UjCWntbsTVi9rnJhKZDx4PivO2Jv228TsPcd8R2qErte3V/LtRHHfb0lC2EtKmiDBw4BsW
kbTAeb4yxvbw9/d9m/Ldv79f1GYOABMjlJBMhRHG6daViuhFOECb3tpDFG2nOPTRlUXv1N0tynyM
M/DmL+HPuSklUdMdyYZ+l5HN5LtxLqR13UrqRQx83uGeX6BYUL7UGf77e/8/3k/cxeLBy9LqX//L
++9Zjnul59eLt/+6DL5TI0ce7X+n//bvXzv+T/+6vN8+fPgLn1CCyH/+CL5++Ft7585Z/sJRs3y6
359+87X+evTGSeugHm6bn+Vw97Nq4nr+iPRz+s3/3x/+18/5rzwM+c9//kXiKa2nv+YFWfrX7x+d
/fjnX2Kybvzv13//9w+vvib8v7OUfr75/Z9fq/qff9nmPzBAEZpM8c1WMN7mFt79nH5iWP8QJqYT
ZIZVjJ8Ui9R5mnEp/+dfqv4PQ8EIyub3MYUyBTm6KmumHxn/gKynWdzPVFNRBXf7v/7vcx2N79/j
/V/wZ2+yIK0rOjLDaP/OzwNFg0koy4QKMqKA1AAWQQIyrqpnScW4iwH6lYeuVgr1XtEH1Hun2DGJ
tv7Y+vUnOdV9++BprQnqpdaN/k5I2DTWKyMUY3pvaF1hIjBOzUH9GgD9DtDZAIV4peRSKTa2bKdI
i+SD551FEGxRWfIR9NfggAScUoYhQfVdoSmhEifYhWnHI9UJvFcUKPoBf8y1PVCYkaTqyWcJWS8d
moOSx+ljigJWialV19p79BBw5UU/vIWgOORKeLCANfpfUTOxMFxthtT9XHWAd3ZBg8cViYJ+zJ6H
wMsjDDKRExMrJXd77661jDy9qi0Dm4VVWKDRcyZnsP/iTa+ICjcVmZpn6rC4bM5IgABul6wkEFEU
VXqEfgWpt7pQlFVHx0g3aWLoflFPnIrGGqHfvqqySiETaSIk9ilXin78Fpg2EBM76DP93LKQOE22
GeoJaN63epZ1h0HA5L1ypbTJ/bUmUpt7aYySqoJQgGX0z4jlKTHCbG4V/Rgy3S4f9clN+FPpdVwp
dqUnieA7YrwIJg2p6ftIrpNesm8xyUggZI7x4NKHjCpi7EjEWx12OWqmXHHQd1G4hqUuRjSMXN93
zxIV2MxTRXw2Vfczj9u8XIIFTde2kXbGd+R/QhSaIjx+tC9aQYnhTsMIVXou9HgobqJBSyKHX9LB
XXkDMjUkGYqxfyKBgl1PkEk+sX9spwLZH9WFtrMaSIOZlDeHlspkm2T5k4vUvHjwoA14j5lP+fAm
IhIwriaP1Nzx/MiDnONlUYx2ZmwG0M/iqLmQas0YzyuN5MV1GxVyt+3MxGy5v9qWu4uE2pFK8NVI
x/6n7Xvr3gLIY535gRXV50Bm+bgrrnh+f4fZHGJrka+jB/Zq8/i9SI8X5VHgzpq0LcsWupDBMwP/
MidQ2KvAXVHqomyUnGAJN3KjZBphn5wM8pqtYqsP+fd0aL52LaKGMUY7bs7dTEvWSVj4J+rOx8Bq
piUYGcVAh5VdguqdMZUSXn2QyXBelSuE3QbhVXvZjsMnalakAT0VesbHvT7GxU5t0Zqq6Ox5Mvvh
XLZ41VYD+wevJt0kxtSL1ehifF86GnDlAlTeyi31JwqJZxSAgxOdPEZFvDRs8pyFpssgx5adLDHR
TaFcmk7DLuJuLdKONhwOv376uIPHZkMYSFpCyCAa2fRtToQZlPOqg6miogoMessBmaBtPbtBwFv0
+HGhywIVdeVWyKd+3ORy/KYmddmk0GPJaD5Yi/GzDR+BPg1nGYnK6Mpqv2koovtSe+IJvu0Z2SWw
oeyHWOfMh+XraZJ6hkZKttMdIoEn2x/9nwJLlm9NpUa/ysgKH/+0V3hVGRg+6nwRijr1+tWD7Ey2
zYj8/LZBCSfHSpyqyYPbJ3JzYCuz9Ps/bc7UGTlNWJyRiKotIJiuSvgn9z1MqmyI1/DVUc7x5R9t
6hUnhuvtcwQbDoWBWQJQxlh2jEx2XXeD5G9j1zD2ht6CZEgzejiUqF8C4etP+Jq+bRC6mMCEjMuE
Zhj2omsp8h5SGArd8dHS02LpCZNwp5d1Hulwgs9zDGCZZr+lk4dk5EywvJZY7GkoV8XsHIbmoMS2
KmS0DpQr8iMeB0ghnZiPy61k2daiW3gyuG7vA83w+9RxveQ+lzPykAY3aKX5irEYIiF4DnVllp39
6VyxyLTKJl3VDNmc3R9fTU1Z4v5NahtQiB8BtoHeO967lhjMTc85coLu987o6cAAsDVTDcVWxWId
jAlyjTUVT4dDK7vzh9aH8yYjf5rqOXnKITkxW97sJjY6GSD2LANDc66zC+BkVMI2z/zRcOLCRJfZ
dykW+QrSLeUgTsyWd5picSusAyaMpc88x1fPEW0/xIk7JmbZ+w7VWOzuzS06in86XPj56uzHskk1
XNGna/brnUStvaZLEg5aG5XT8FmzHtv4+8czYnm6cJ7J4CyB3ugas95eDFLMDTIn26k7AKFIfHDr
in983MLbZ3XcwjRNXj0r8B8l5IlIRxsUp+rmqk5hhAX/USO6SqCgCFvTF08qyHOpSmA6O3H12ZN+
ueVtoJ0YjDc7xPSkTMVikgmFKwch1+t+DH4zxG0/cNmIgZDqMajUuC+wXhLKQ2TlOJBmcr/9+NlN
0c3r6GceHSDA9IpbBzvhcZsYWrmWSTjjwHqtIUE12VrGkazRjWwVZ8j0V03lrxvhmc7HDb8zaBwp
YKJMrh5CWIu1lCloWhZ2oVFmCVCFCi7xCwKI7Z14pm+2CNvm8AfoLMAeaMZy2BA9MMcyB+FBPdux
oSKPNxRkwdbcfNydd8ZOUWUu7NMlDpDp4qLhI+rAnpFpzlg5vlave8zILZ/jWNslzx839c6TUyBE
aKYKgJUps5jurd1moFFb1SEKWCEj3chgjfPzjxt5pz8qkxF9WQ5Hg6PxeF4oA14MKR6Jjq39xMUa
SGm77iwi1P5JjuoTc2E5CQ0Zj2EOX6gelgY9bHFcyXkN0opQ1/GscE2UikT2RRUMu1z/HJQ1hlfD
5s96Z7B+OaF0rhiohKv69Ihf7RiDTpxlNFTtC7vL0DyB64w9TImNQWR16tcMhNhl25Rop3zc7nIv
5EFyKhqQ30xLB4K0WG1p6ZqZndUYiGSEknKbtAjeKvGJxymm5/V6UU/NmLRA+MTqspbNMHSG62WF
tEHc2loPEM0mdXwZfnORQedqJRcbPox+YFchSzv0Fbo9xKgrxUSs/g+jGj4LoBfWha2YSPcvL48a
4ZPcILO0KWRt0mheJyl+kpgCxClKrQCApMbE4UE+cVS/86SxNuVyIBPfYJG12EvlkDgdcRyfCFLS
zjupD52C7PHjn46nyWVfwG0geCN0W0zcHLxnEVGAd5IatAnorfosxijr2x+3MvEVsImFCUYxe9FK
N44qyKCid4wGw7OkrkYH6Sxz9+etUCZnRxb4KDFYizVRlT5gwqR3RN9Zh66rw0vXQATt41aWAg1s
wTwrQ1EtpqUKFG/RDECOPnfTrnPiTFuZqMa5hO8CPMGQG/sETGciq19yYIJJW1AIhYbQZJdBiN3m
RNE/09PPWNWu7OprAOiD1BjAndEBmbIWFQDK4tIuozslRK+xC8gMGFukuxCnnMplk13vid5M6/Vo
oc2d0S2WsmFygi4OsRpUiyQo8jqkmlelZZzDEN6m2PJktQ6f+Wcr59uhKE/M7eXezCMESG5PTG9j
ykksWk0L6LNGqlLpRoIWM/FmFQTVU5AF5+nQOSCy8hPdfLdB02bUdMgyACqOp0ZuCnhWldI6cvTJ
hcppW8G+Qygltj7F0vePJ8ibhTt1jpQwmV0VTMHyQlKg01FJSCE6YRXekKf/Ai7x08dNTB/3eNQm
73kiPuagqSjLoA+pWCsc8fxytMr8lcTGvvLSS1W0u4+bedsTAcVIU8h5YIjCgB0/tcFPzBooF2Rf
19jjVcjFKtx83MQcNB53BcWT6WYBqlWQK1+splrRErSg3NrxVXHVK8W25zhrEmA/Zb8mHbZWe8Tb
On2HEcGJG8LyZkWXyNGpqmEqOnl6ZdG01VWKZClwmYtSXWHdsm1H79zuHxvQMB/38u140RLnNFkI
wug3YRegc1KyGi3VwxVGsxDm6NKpJNi7j9JWVUI85GPYzRe7bDHoIoKfhttf+1Wu/V2UfFOjT2re
rUX+Q4PBlVXJBpbFn3bOYB1zOVVNlW2EBODxLCk0fE5s1UP/uSw/iS69LnMX6UgoVh8/xDfDZUxR
GJOd1CIH8nI2CpRtSg1qm+OH3m4cqZ5GIFukGhAkAmInGnsz9efGbK4glGrgGi52KCv3qzIC3eT4
XepoefG5tbM/vAUbiyamO+WrKxyIRRFSJqkcUkaUx4cdmLa1ppfrP3xsSP5zrpPeE+y1trboiRqS
y8FPZET0mMIKQJZRX8cIQdxjzxfeAX5Ko/+kRfJRVKWMd+6IHmVeiD6TVErRXcWR/6sLEF5LqgRW
TW+eGKi3xzH9I6a1uaKRJSXbfvwYy0xqkySdpCVjry5qp0cUPe82ijFEGrI+JuRDILKdK6/lBvff
ZF3HWo/DiHBLPEp78kDBzoeUoDmuWVnlFQI1prYtE7sz7hoMgest4tLaeIMUErBEFbxEd5+najVu
ODmD+lsgybr/pIZ2Fv6Q0bLoBtjaJqIzq6EdXfM2jLRC2svULlDmgR1Z5T/QuEQiuYoGPQCP0Apl
zLdIh7Sj8h+MxOtns1iaGTkgLc3rcWehRrGSVU07mACV73VJyusVHMkfH8+1aS4dbea2KZNemoj+
Ck9jeZtI69Ak3o8RYLXi4EnHB/NcqyXttpbqEF3ABC0JfKOME718s1YJ/tkaWKzcVhEaWBxTBmb0
rg3xadeYpeWkdt+iGqlG4YmZ9mYTn5oxphQygQC7+eIOESSp51cynI6ydLEeH/Rz0E1XXp11/1FD
gEG5XAK0lRcNVeGQdFlldzsJaSPPLjqcNYo7VKpOjNa7z40V+n/tLCJkzWyUdix4blFUnCNHd1bm
+vbjCfH2mcF0RMmMBMZUP6fSfbTHkTpLPOqB5g4P4X689l3IuatWb6Nwi5JaP/5pdGrTHEETO4JF
Pd5c7HWp6JHIDAxzF8FueNTNRFwpSatu/rxTqJfqhkU8SCC8aEVSR22Uo9Ta6Z00XCqAIy+wIC73
ZR3oJy7Kb848MqcKsExOPZYWeenj59cbCP341QQ2ViQ4/BDH2mDddEr1gDx87Qjv1Gnxdk5Q/iHW
VREUpjqz7JudxIWmd72xy/CrXdteqpwFWeM6Hz/Bd7oF3njKegtSF9yRj7slo/jVDL5v7kTTRHjZ
9aHVDecFBWeJ5lpJuqvH1ojO/rxV5gXwV9LROv8ctwo0WjaBwRo7u02kla3WPwgVxjOu2ZNUqqae
aO69R0nXUCqwJvLkcuyiLg36WC2NXTHm4SMJseQhLdPuxGR871HqXPcUmchXZ0Yed2qUYwM7kBBp
ngAgochVcK+1pv+ox1q7kvtW3X38EN9u8YQ28hRmk8Gbopzj9lAkruKuyq2dxzWvWDeKBMXH8nAX
WQNA1dEcrGWsEuA54gj0cdNvNxP2w1n0gbnJjWaxz8t1jvQLWd5dJpQ0pWQilXg4xWYk0MXI3PLE
ZvJecwqXClqa9shl0gLEwTBZCJg7LLBSKK9Wq7j3II9948yTUuWUBtrbBzulRIH4c4CyBvXFrpIA
zswL/Fl2UemHI5jERu7PhdaBMQHKk5+hTCrnh8bLrfbEJvNeyxrDabAUVUOb5a5eXURt4cWobZXW
rhmtyj7rwsjuUIfJZTpa+Gw7kCZL7xdoBghVHw/p25iF7LbGHYsrNrkuGMbH0wnNXNVP4Ag7GfL4
u5RdcF3nVnjNtTXZ2VaaXo/C63dWkiJtGqjSOdsgjLaPP8XbNTSVQ6b6N8sUxZvFxkCOOvUaODS7
vE3RMAlHBanSoGv6z8Q7CUJ8GRP8zyezDUqEbWHai4jjjzveVp4px4Nu71zTtTeiIJI/ByPSB3ee
hPD5iR6+95wnoTKTIjG7EZvvcXNQaIiRTAyyYRUNocOn8ow1grd2ikoNol5PulVI1k7DtFPFn0e4
OJ1PkfNn7G37/kTfl88b3RYZvUtympZKWPLmgmPkPhB+097VlZJ/IkCRsbjtEhkwqOlXq9rAmuVE
k8vFTJM0R3nDpj5FPWD6SK/mOH4TSYZUG4VPJA3QLB5yfTIBiot4nTcqOh8fz6jl3m+STWM6AbiZ
cIEksY+bs7TRQgUDD1gQHeNVn4+Bo5bkuz5u5U2anPQZo6BRsObMRo12Maq20hs4BmPKqg099PqE
1PxVGhjaJ2uocuyxhyre67rnfRmSptLWWa6n4wpalq9srCYwnj/+OMt9ZErmMapiQuHM6iTHnQ6A
KeDpFLv4en9q1M8tNCVqkas8SjYYBp0Y0DdzaNHYYkBtbHX7EAGFTRjisiaRXXZcn4MnT6CChWPz
7eO+vZk/i+YWA9rCCzO7duqbSLEE++zpP6Lh58dtTAH/6+jp5fkRxFDc0Q19OWmIWyzWqWRvgrB5
iLk6rXAGv1aGfF+lwXmZegqK4/GJJNjbjpkT+ICBYxtGrm1xqPZ6Xnq6m9obOQtQV6nA0mffzV4+
MVXfLAhKRq+asRf7PECpTGsVaA1mC7l3K2eKvwtl8rInFt7bOWgKcLWsPDRnLXVZlAWh5SY9Whlk
2vKMLSyopXU81uUarLfhQB2V+nXmBeMJsMPb2QgaDB4+t3WSLVTmjqd+6mpDrCFb5ZBPytStN6gC
ISNFUqvV0OTWbWy1SXViBbzzSI/anEb21ZYW1yIIyOhLm9oU3XOux8ghGJT3P56U78yPCeFMXmVS
8kPO77gVV/F9YaW9ucHDJ7yXG2wjVoAKzWjluVF1QtXqndEzbdAJVNxAUfEgjxvzRBa6Sp+hlpxa
aEMGPZhV9KywbP7UegVnsnKSYslfPF5z3M5tFpxJclYnjXncoo+0ZT6MPuCewtpDnr2N7bqGx46C
1R8/R7B1pEcRlhXUoxf3Zl8yciTjdHtThB3sVFwQOmQ/VUhqnoJA1ceNKdNyOuoWiUuqeuASptS2
WJaHtSZIgoj61GaMBuQAWAHPfijUndwUIZ56Ur+Bteli0hBkawxb5fM0NOtdLeo73ZjUOGvcMxGJ
fy7iahXa5Sa1se/pwtJfCbt8TrBnP7ENLUZ+KgFMN0AQiHzsaSCOx0Hq7Q5R3wT5XCuOV3Ykvpqp
dm3r3Q4/l4ehaf/whJ4atGR1OjjZlt7CRoY4NXyvSKOdkIJbA4aWVZ0qOi2WzksTJumwCeGFYN9i
6bRDlOVpnkU7JUqCVUqlY4UrGiItkfT08XgvTo65Je4B8OcJAsCLLmZxn1pmFTReSAYsL1dRnu7B
sJmOW6kcGyhzlMW3NkGd4+NW3xkz6qxMZkA3CvirxZjlVle3plKFO7u20fEBwMzO4N0IO0dQFEXS
4lRlbXmLpZ+cioBGNOTxgcMuS2ttlnkiLzx/lxrVWBwMF+T1gXsrjpQ2jqjZLUnizPzUKRbawQkh
c/mNGjoGYU3nS/GJzert8HJ7ZUmDdeLIeVPnw5c7nNKgmNipkqXtqz6wlB1GRc2AI2gNV/njp60u
zpgp2UTtErQs6tiUP5aXvT5ISqUcEPWMG/8iGM6qCFBksJIl2xkRtsPVcdO3N0pyj+iWo3U/O1JF
VjacKfmNAhxbqm6V0FyVwye/idakydYJ5lZ2JlYu2slBKC6DLN/jx7EOS+UwNPpK9oCxwgPTIf4h
EIAfR7cjDtuqw+3HXZvrva+2q6lrJJxY9yx8jTW52BxLnA5wrqsQVqrSXWqFW9Ah28LCdcYYKXpb
54NfIGpnXxo+IlyZnV7GWblug+FasTtzhZgU8t66sdbSa24Zq1aB0eF9rxXbkRuBHAj5WiPDGo8I
di/q2Emi7MS94+3gEF4BjlWg9Fim9qai7feoFfuZuVVRh3GkDsS/5usx9LVh8O57qabk9/FDezP9
QE4BybUBUU+4imXWW2pD6grwWJGIM80tspxy5610D9+yiyhWEdf5uLn5JDwaI42dZTqT2Tcpwy0h
OdJowiFtGSNU0+p8RbTV/LSD/0famfXGjWvh9hcJ0EzpVarB5TGektgvQmInmidS86+/Szn3AnbZ
cOGci37obnQjLFEUubn3t9cnmyKw0qYkeayRNt8ubmv9bDEtXwJVFYgvNCer9PMm1zCR9sGCNWEF
1/5larAB3JTS0NWJXenDvPA70WhwoK/3LhiJ708S3/BKW2WOuyOtKrJH14FGTQFbb7Xzzkr65kTk
Z3zYBRnvX2EXnY4HdugoZqHPyW5FCTknHyrsqt0a+6RMm88zeDnQY8XQBtZijDQ0C+3Cr+b6O12K
2p6au/e90/KiCjvZ6PTrYF6IgsYugkhPf6CKak+9waOAkWVJheefBscm0/LhjO3drqmBhdJ/AgD3
rJ2m4jpJI5P0naqnK0cutIp28KyiWoE2WhSuB0anrrRFgbAmsI4ugLTYYbqM+X9ZIP/30/4J2LnK
ehabwPuXVuYmkYnbim1WloL2nNRu/xh9PmDRrA3KObFE1ldytJRpsUVM+X9HO1oiVq9rNi4BYheB
noo3ragirJq6fvnpyexn10/xH5zWy7tO1/QfRQ9a60S0c3ResyyheaB7QF7BD/lwXmO76muzhuqq
phv5WUv1mzafd31t53/mLLmPIsQ4mj6bJzapowXAsBYaWaTYpJ2I5o+PTwk0xhUe4j01EB0efByF
y92c+0V0YoLX3sq3M/xvJCaXJyPZ7hFovX+fwC6slntPBOOnsAM1jFUIn04LsCHqdzLTSiCWOFyM
c6Zv6tpd6BUvYbnobQY8XoC8aYS9/3oDO9oXCC9NZp1UOfIf9oZjtUeR6xjc61Jt+7K4nh3r3imz
l1ws26+H+TDHZPxZWTQhUWhgpo+2gziuDVn3ptyOTStRedQ/lXUqa/rxUdbyjPVPkkMq7bgSiRUD
donTuNL+ie6hvz878VwEvd68fP0wnw1EnyoVdttn8z/WGZViSRZ9diXW3j499yZN4qzn9rBU/qnb
7PFQ682ZrD63Pp2D9MNxFpc+gYxd9VsfP80/ppbjKcYnHHF/TpYTn9+nYyH9QdFEtsUS639/c3Pu
Kzz8rB4U2GR2kFiWHWT277M+PX89e0cxATH/qiriYkPdk0LCcTVcdWykInb6bTR3drfJe2Nx/tg+
bZw3wqlK4Dt+IujP/3rUIysVFp6OeJYAmeoddTxxnEaCLekVrdGvhiXuKG7yNWV35qux9c9EVJUb
2x1mcZZIouRNqeR6mE+WO1Qw6bpWvXpTK9xHnJ3gqJV2SrMkZB8SpETeFUD2JDsvs8YUKdCxypUX
XeH75fmY2kOya7y01Q/FnKbm2RTTn3lVDMWshZpVVPmfrx/zP8KVN7s4YQjyQWTIHLoWs2wfpZQA
1cb24DXFli9eqTm0WghFzXZVOSLIVLANvHtaz3rs6gbEF4e2qOz4VXl+5OGkp1mDEAA1R/CTnptM
rbvt6bb189BJYKLdpAauudfSJrQ0D21mTFqCIyimQFmQJl3pXxjlEI8YLieOZpIc6Xqsd3LTqH9p
OBIsMERr6T1X9ujGPyZ2QT8EOd5P95kOTwDnvcEeDfie3DAqNkOZFVl+GFQ182EJWWHMw99oZnv1
JcTOPiTXYjuHigKFh4GoLOblKbYy1U8h5PnGu9Jrf8Rzr51HX3uR3Ee0KUh7L5nS0MH8prh2rZk2
RWyCNKAzIw4/AO44dG4HON3GHXJMx3vOkFdYpFuKpCnP51gocyME5+Qj8l0sc7AH9vu7Np2goBhG
DQQITaVBj+BAOTkA1OboEroWBfGLZvbm5ccyUKK7m8kJNz96uB++vK4beqt+WxP42yAlH9IFqTdU
K1Pb839lPbZPN15a6zhB9hDKMLKPTS9M5kkO+7Q0+zjI2HizTZRWMoUvnfngrmIa0zB8MlZk6o4e
VLNa7z+pVhRbI81rI6x6tUjc5kARGXK3YNwcN6HlzpV5js8eAOtLyxmSFO0r9pNgdvt58uMQC4R4
oTSjRbYtt2004L99sKp4YFriqLIEFuMTVisHPRJGWgcVSx0TVWOY0z5oBFbPAa/cvKODwnsym6Hd
SqOWGhbty3ibmGgpw2yuzTufdeGcD43uN1hOU+9rDp6U4lBqHtbKs9U1yVlkt4NBzh4I04WezfG4
YS1iKZC33IXAGpWQdwB+4/tpTBEMn6Irh25PwrrqvMDMzWoEMuc2WfLSyb5Se9WWrbGdbaDJ27S2
Sg30UjnKdqMip8Vokq0ltn4w7zkdGtVomRiFFPUCkC0u0f7bokONrko/u7ByTHw2/bikNhg8Klh9
iCXX/JPudbCbvV4uLy1gK3ScZRFFu1ilMD3sfvIuLTMy/wCxrVp82Map3Rh2lWFm6syKLyLSYiPs
tHm1X8VA3fsme7ht2AY1y7QRcxYBBZkHfIiLrvfNEDerujh4tVvGiGL1SoNCBmeThIuYrO24lI6z
i+0GZwptiZZsH1tLYuwmw9CwrFsKhzJYJqz7ZEzK9XI8Nk2Y5KZbbkaJ/+ohLnTnhw/PtjnEgx7h
+CoGYQeDb+QQxP1lIMXg4EO4iWgpBSMdq6G7SjjmzjGdlP69MwxS/rEpy+SHSsql2GI3wAoezcZw
LtylUhkdqaP4GTVlDwhHr+fxFrYskP5F4PftjXYxAz2U/XJuNGM1/yBa9me2Pu4W+N7mS6b2WuZM
+e/ScuLJQ4yep9EdGPsoQqKCZcSG97Ww8wCRjBBda3OUP+KJoc0bDHe97Df2AfiLUQJOznDb1fZa
6mvxbxdm6/zE/QAWS0AfSpH/8mFu21coWlPzcrL8BP74jNwz+suVZSzO+DCnCSJr5/VnY12Wxo/C
QS/wktkV4V6gWZ0bXRrVYo6HFO7RzjOW65zMoL0rXL3XtoYCpbIBMp0P900Evu06mjHMvBiMCkM7
o0ZV8lxK+j5Y2OMi6WLsNDf1gqkaZu1m9PVB/Z4g/04/XbMrmxuj8FJ33NiV2YFcjOrIv5FVL7Nb
qTETWwBWSX8F0MK2llDIPuuAXdaaMuF0Gvry2OgNRAhP4/AO50R58Y/EULd+6S7Ongs6sFq7tB/x
Lm+XIJmNDFdVrFM0UJhV13XVofZKGN6Ybxjpee/Cx985oum1c04UXFhNhIn9VVLjMxqCa9T6LPQF
Tt2NXxfm76r0OZOCLnMtbs+c3UV2puyh8R7arPc80jtOb7HrUwecwInW3P0Ed6f2kQlvXvCgLxfs
y3Vqg49o72xnayy9ln3zC3OMEFiX0VCOu2J2m+hnXcYtv7nx4sG/9InvfMzzMgx4kWv5w0ingwm+
t7/w3Aw+reVyqT6b7CT2LvtsqThCqYPi3Td6mXWJGXt5wJyxyL/3Q4cLJNgnbwYMXSqYwngIiOhc
W/eUTQcF2KE3T7NAuaHiizdl6rdrfiZDB0JrWEQsE7hjl6Yv5WL46XWGZVV9aApQE9+aHkfQOsDU
QssvtagxzEfaczzrYUpYrtcVN538otE1s7jWcAkEXglxtkOuEudTlFwpOYzuTyhafXsZA5lvz6xp
EN0FsT2NtyQuirrYFiyn7rXosNQFNDf4ElVLPS6a5JYMM1vPA5Fy9lWz7TYhFgTZ8qtps+Spt6ps
+E0iSuhDiHNtZkOb9ZIRvQqw0Y0zGZEKu3YY0EYWVY+lOkvqUljMKJgLNy/+9nOWx7eG9DSM1/vZ
VHmAv7hjP8xVqhtnHLpVuom9MrdeM9dUEDSW2LOpnmssir9JkkzaX/6IJgEtrjQx7WUFDOaXJpcl
Pwf17BZ3lPkj49rNSks/OCbmOb86K+31Zwmw3+WtpTLyoCFnjtctbChdn2Sh0gDBXA0VQU44aWbt
miHc2UndxbrdxM90seYuyW5gYTbUwzm1zRyGMODvbdvANzmsNIDlRauMIf4Lfh37O9i6fryXmrmm
FZo5k/WPtPV179z2elsWmDqkVoW0ybLK6SyzPC1WAXmLIvnZJVxGlqDv/dVkq3F4Vd+IaXT7tz6N
or4vhgrnPKsra5KCI0VhcU7h3xQ72cYjeCdp2X2PKNfv2BuCJjYJp7gvxAonwCVFAbo6qRn9Ff83
uhTX6Sa1zaniOr8TvHmtXWZJc3odm6JEWV3FqA84NTo7dW7LGO7RtYjgvXibwfMa7XuW2sZghU4D
lw1v6KG/4JCf643n9ibWXWn87Pex/hjLHHdGar0akDUTQC39QDYohiAuEneQuywjRtp1mSyL57bG
wSM/13LEAdRphMexE3hQbiY8tz1zqS88LTUb4nvkCEyuMbrJyArhBIx3sJ9nc78MnpyfKtq2IHVY
uR7TZESYKvmsBncW2LVPYubfVN9PhgzNzFeCj11FjR5qztQpzEJ0fQZf2UXz5P6oI97deUSTuX5t
WEqigBj7Ghym70aYCeVVV/N2VC2h7bBrNdWrZyrMwEI/ialIBbWPS0USJmixjWeM9pCNsgAmG0fa
sWtY5kFjWVF7iJe4NH9nWY19QoD4jOUc1F5SyyHoygxbLxNfWnMzIvMYbhstE6OH7rTs5KZfz4C7
yPM17zKtEENsmlaY8zmAcL36k1V9Lm+c2sWfdtuOFj1cVMmm0r3v8zRHY9G05Et+5O5AZ3Ge9cty
B2+9n68hoM3+gyZz4T+5zoSWySYkeopT0x2/LwPp2m0pvUx7MEmxjSFQ3SbDJVChwQ0JvArxvc0z
6X6fvSTBMYIcPSDFLKL+AhnYzyztwhy72XxR8wBoxKjZ9cJkopXfRZ4VaXUCXyUztO1CujK5QX7t
tpd+qQ/RmTNYCxUBuJ5jtddWpdsDKVlEpIFcTIICOntwmzszOwq8V7hMTo53ZqBvq86sFII8NGOo
qaFXCdkobAka2TzAmUeCt/cnY+xYVravYlBmjBaoUgeXvcS+aGk011pPXTR9l9U/k6ns4utmcuf0
Ns1zQVOR5hss6y5K/QvNHWN51aiSXVRGcjEIYEbHrB8dkej999TjbCuDtSxJSmlp22HXIcrbuH61
Op93aszcqwXWmH62JhnaEncVVTrF3okNM7UDAFrtwn7VZNSEsKypMg06NyfKGSdgVty4Wqn7D52Y
y/SunjE6CpPYxk03RdrMpclzMVPxnGj4hetSkd3EiRnHW0/zi3igvRjz0tDIlbPssqFxsBjyW6+4
BsAZk35e6Fm/tPlDl28wAnNQe0mpXWctfhH7WPdVe21PROk4S+EkwbtOhniQf1tXw2q4qTvRhfXc
etEV9zPMNM2py9Nbrrm602wrpO6YnEKCq50g4xTF0cxz5AQHR/yHxkUsBpoLveGo35dG3yFKiJyM
G7FySgzWncxOVGjWAPq+cecCq+dI1x6CPu7w26EvFPZgULdqHO6Ityzs15JBdqxyg+W5USZEwMuG
Upf9l1mpknaT5wYq12mRtrwokhWrZCmgPbd2Cw8NxOkw9ecNwSBnd5qKiE0z60w8ySc9yr81tZmD
CTOiOrW+6XNd4i6ExfJU76gIuSnOqL6pDvqoV/wQVeS0SqZFS8kFqZlwL+tSj8GFRr3vSHPjJ7qj
NkViiwYrjNxV6T5Nap1kry2WBjRBNGByDkQZQDU2zguXUQ0QeuT6iUdPtaqHAlMIa6b8Zcp+cBD9
aEXK5hmjmyqdDV9cpdmr8LXiqq4ScDLAoOsa1+2DrHlhxUa4RkZklBkFTW4hR1DuAAmtfeOHkjOV
iFvPmoFehTZVzO7c8jPYbXlZNPyxOfI8nXxD6qbC3ZDp8bUWocDgp/j4JguPvcHXze4imkJLz/tT
kT2l072YzGo5Z5Zq7cEr5sm8jVQ2WbhKO6l68Ra7TX6CFfOdGyH5qwyKpjHcy5mkMeY+Rd0lTRCb
i6fvrWWAARw4VK/EMw7XFVkS5dOzeefAgkwEC2G01ENsabH9QE+2OdxWWqNb2MS27fKnalyz5RTI
U74MyY2STWJiw31QVUTcgbtlOW/lFE90viI5d/3LGhZ7Ood2TisTdocIdSyx0edIuhdq7szx0ilJ
Z1yOedtU97Yee+uNeRqKTWoYUlZofBYnuZ4Wq3fCWoM39dA0XikRsE66UWGIp8fubug10zpXIjEb
aAqWtfyoAHeml1J5GDJVMq7ZcNxG1WmQTPqUgREzlYh+9F2XPLRGsZQDpDhiUxmUg52av+akGvJb
DYV8ERqzr+MmnhjmYLr0rY9L3wT9SneqQ6D42HCmSClz6rFqTpzvkJPX62JjDs5DMqsItnGe9+Kh
5YpXyG3uaPa40SmqyatKqaH8BkODTjHDuIFrVz8UI1mv3z1+4dulHePlEs/MRt/JkZDmxm3LwT8Y
9pz/HUsiub3OQVLfEOKP/n0R+7p+Pjqx053nol3kFQXZON5nmKekDy0mCP65RvQgroDC2YUbel1l
GlygJq3t1MZsC6NPN/x/HtYcFNqtYTdOqZieJt1WA8ZoVS7zg1sasXebeHVd9IRetQkKJI/9qrqA
BB9JytaCD7gI4qQxhi3AwlS/F4nrNg8eT5Ncmh101r2raGDaqSZ3478WXub6fuDYr+Og6FLPOMdV
rPPpHiiipVVbObvK+JbKBQOyUPVZU7O9x762VOCeR0eZa8OTnv1xc6Aef+fRM/2Ij5vq/ktFOGeH
A6SaHv+epNJ++IPEfNKbCX237lRl86WyRo83itO5ko85WdbsEUo2fsq8KG1+GIZyliWlZ/bxp6Wx
cuslodEddnRaVRyvOf6XyUU7ILVG69xXXLZE2psUpVN/7Pi86cElwEW/CFTupS7wZDqvXSfTbnBs
0bk4j8hUZRzY6JK9mzquJ7I0xHrdPuLo1P94Y9GJQ6QZYr4bZKrOe2m5f7y5HJrzovQcta2WKNob
Sz2UryM7pjr06ZD64aJnPsUK7EU3pF8waHGlZb5MtjtHr/AEx/LJnJ3cDmxRdbitLsO00MpVZxpL
HkTTstG1wndf9CxuyR2O7uQYr41eqfzZLnRv5jbTK/rfxQhjPHC62KBMPYIat7YwKtg93LgukgCm
oDf/7GJHRAIxwjKYaUDni+0TkZOvN6EJcxM3f2Yzd+x133H/CB+vM2AXw4WRklTgBjUMzcGts3F4
dQwKbJfU8Mriqezqtq2ClW4owtywO//3bMemc9/C7pd2YOmd3rT0oEisgYPO6VXrkOPl9CKktP3a
ey2tuXB2k58tpR8WqRK0JPfcDNJ2Dz4hivXA1ctMkfzs+0KGaLnRzNBn2BfYeVLX9KckbCsSRL8n
CE/kuKJx6MCi95Iu4CnwCpwCZw7aKAGYPNATM+fbRkvoHSf8dqm6BO3CVDV7j9tri5MDWR13DJuu
kly6qdWDC9+4eeI7z3XfJ/i8nMi1H1XzvDXTvvJNKc7gXXcMGJ3HvGgTpYptRG5qkD9U+r2yb7Xu
j9feWKhvHetUC9xxgZTSCWc2ImL6bugkPBYbJA1OjqTsFBkLe2tHVBtKU9M3yhcuLizNM9JfeRj8
7FTh8rh6t47LXQf5AM0YfMpHdUvi1byjptZtleP1XKk0f3juEn0Jv57Qz4ZBuEGhEEXTWo18X4Cy
nVbGogAM0yfFrTDjXwS+J0p3R7KEf8UnRPYgAlbzNpos3g8ROyqejdGwt1Kbg2HwLzz/xp6xAkG/
6UBg/vqBTo12VFHDyrvnM7C6bRPn/T0NFB6lz7b8VhD/VYHsudXiGown2ImV+XGdIF1GV8kcrmWv
40oe6TYYz0DIt5omH8pqDJOh3tf+fKa0Eq6sBDR6ipME8Ov95+CtLnhIfemUoWXFBcDwfmp90dkq
6qfkQGDnwntKSdWQH5mbGHp6jxkD4aQf5VOWnJPM1Ypf+b87e1o7szC2g16PvU/H0gjL1Exnm9Ja
PSsNiwL42ubCn1HhxG1dtP/SA7IQY4/rGVmDil2ODILoLFc9gKeOjXQ7xn4eHaQ5Yp4svGjCN2oE
920mRI124z5ri5HgRLZoFUWWdG6xYeGcsYcN/U6TsaWxh7uUy02sGMI+tlxpnLVKlvWegF7mbUj8
1Ktz8HeDeznZuaGunJpU1G/cR31UpNgOK6JWPEmRWC+Ij+JnQCMjp3idxd2lVmSl9pjzhUf5ZvSz
nAsK0bP5g4qbJ7ae6CY46WqiSrufS62MiZjiSG9KjOwETdppy2wBLXURVIda5Mbj1kDo7D5oVZrE
VhCZdoetzlS72kWD85GKzuAslMvOICRY7zdFEn3rJ8uqikuR60qYgbaUpvnU5ZxWd7quDLvfDHVn
lWdSsMPpQVfBBnmw8g6BRDfDbJDIlupmevIKocil4VhDTBUUUTYZm1G3JqTmVCncF5E0utw7fapb
F2jxIntj6hFIomlGyIX0DDP56qpPFc3eIVayxvK7HkgiAW3ndN5yOpjpn9GbvIgSSKlSix9sRQW2
K61vnC1+Pj+6neMBhhvSxE0f3czSSR1I3xobQP+j1adnsWgyCTgD8OktTnw6PJmIfpcTBeYPKsxV
YkqWHXYXOAG0YEcSB8GW09px3e19EJN63333/PoKX4jXzDxrqgMWyg7yIcD+WZqdEHEc7TPUthna
RGsPmZeGgmOZXVzlOo1MZbcnabbJl7OaSgkfGaVqdB8RzjQndtGjEv46nstGDTwX4chHHfXApxJH
8Nj3USoetaXYYZV+TwR2Pfnq9est1Fi3jTf17HUsQHK0D6CuA/UmjqYVdoDnFXKU+8J1L5KloxyB
L+melO+I15d1QyXcDSNZPsoWo9DJyP6QHJuuKzc6tat+9lPeveF1230jkIgc6hy21tjbOGu0VwxT
DXwnmmVLmJ/eL3Qc7TO/be+MbknP8ILDaKPpJ3VB7glOjNGfkvQdHZf/mZl1emhPWTlcR0JjA8eu
PDENuZc6UiEhlmvVVSfUvJ+sLLEyJGl5Xl/1sbq26r2CjRnPOlObt8ruH4h5v6d9uysn8Xs2+sev
3/YnCwtMi7DRniMY+nBwZdHoORwNuCxjpMuNcD8bbUpmKvplutPfr8f6IFFk6tYTEjXW2j37QS+U
VBwFCGfbvWtHd9aUJhju5WcDiSKSH9SPPJsIXMNDFjfvC3odLxS89xoA8Gaeku+G250Vg+UE3DYf
LeByX/+6T14ufTpsVmg1CfmOj3Crq8UkCL73+KiFrXjJ5IkB1tjj6Lt6N8D6Kt4sZmc2yRGkTDUk
VsLV6Z4iLLRyXZ3YK06Ns66wN+PkvljsrGUc3RgCDPUoX/3mYnwi4vl8FHRLhLoONKujb4GMNMr3
JMaHObG+mdwmA8r6t2Nvn9C1nhrnKMip3HJZ/FJr93ZnnNnxfG5F1Sbnyv/12z+Opf4tTY73//c4
1vtJa1mDDvR5iYkpuX10s3KTdhaptMgYNphDrRJhSvzisVLLiXVxFDuuu4rHx2fxyVtUuI8XXjVm
GKYjqt8LJGabeI6u20nb0noCTz8/LzR1LlJUI18/7yfbzNoERN0PFT+MiqPXl5g2jvec0vsMQgWl
E+S+ehRfweWXwdISm3PVPNHefdwM9O9Bkf7Sc0SQ7CLnez/Hk8GVderWvcZBjKwn45Wm1E+8BkhB
0Ckc8l93ZqHOUE0PoWNFv5caPxNqqmPVX+r18kTiwQkEbG5b4SuIj/uVF88bx8VH4n+ZHfbhtWXG
sY6la1VGEQH3r3bfizKMnVsuuEGb/KK4WfRPXw/12bYDsB4fHW60HxXHK/aMfUd3tkOlx6sNHiW9
YLCMzDnxxj/b6d8OtH5ob7aFgnT7XEx+i+SkyChzlmZg+vlT4oomaFy1//qxPvuebPpxeC4P7Mox
Ti1OXEy/LKMFWoAnsBNvonncGdpFUr9qurvXmx5r4FPd5Z/tFWtvOd8Qs2kfQyTRuEljJCLYy+Hn
1FMKFNfF8vPrB/t0Gnkgqq7cvT4QQZt2lmOzbhTK2A8yR9Nlhm53r4xTG6z12cqgxk8bIit4pYW8
f2HZQObRmwaeZteHy27ZDAc86TdqX2yKTbXLt22YbnE2vI2e4r11jotxWG/qTbWtd3KPL+xtF9Lw
vG2uTrHlP5vmtz/s6CDjrmOkyuOHtT1lTLlgRZYG01id+Ag/m+m3wxydY5nI3CSnvLmPpueUkl7W
TWgX8gBV4n+XNfi3Mb0d6SjM1D1ljKXGSAb9Y4t311mHKncDkf8R6Ynv4rPN3mXVUP2zAU4c9+IJ
o7X0AprXvuynWzIm4TKJsMK5VZk5OsICE2/rxIf/6euiDZNMLXmYDyL/tJmwFZ5rcoT2nLVXiFSX
4ipTbSVf83oezr7+Pj4dDZgGgl/opHQ0vl+1qCgbtJJdu1dJG7axCMYEmZR24o2dGsV8P8rsz6hp
hp6oAIltnKSkQe8Evnf/f89yFBRQ2k/MeuJZFvc1r345MVqt/7bjZD39gUPbHDP01cGOf/8k/Sxx
EV2IifXliiZRssCsBTLb//2TEOSvVG3OEjbm96MUiJwWL5IsO/ALyro3Y3ogxubEW/lscb8dZd3R
3hwxbqoSyP6KHQtq8kVmmooe9/EBqeqvtLceF+rvQYb1+O7rh/t0p+TWSRITHiN5gHW1vBm3KxKE
nVHJvWKWSzhOxWHCYtKQ5dVQNGLXOd1h7rRyW2SCKs3s/wVxYD21nkSSi6YrNLQl/lG58yvNc15Y
xGomC6+/etH8LWrV3x5LwdwcyOelt4to/uLDKkOrkOZerZrmwDabjiOUa79Rndnp9HvS4zsTv/XY
a0458fIkx3cIdg9aeW1aIXiZ7580birqSFnT7lEl3BKmNEGq8jsaYK3t13P62eGDX9iKEYclDnTq
/UBc/dtRjEzpwq3fS/ItCucT+/vHbxgwGnEg2UuIDwSG74dIqrZmM6yaPfdSswj1Wlv9JixNIjRc
Oxb/2wdiA0QSRQOEBb7pOKQrkmXR/K6t993kYghYi299Mrx8PcbHE2sdg7o1H7VJp/XROiwbuuux
oKr3hv06OO3OtsTeVXnYmv8lRoYTi5EI3QEA0khFLfr93DmxaTVuydMMbjtUmyxJ4+tCOemzN8Rm
cWLqrHVVvV91jIZyErMhwNkfWFui9bOMsl+9p1VJlvcArdV4oa0zGsSayIt1F8YOmWrCKC78lGIA
d9wsGS9i2i4M6vZz715SHWgJA9kCtQMtArEZNk265OGA0I0KcyZycWYgTpi2Kq7L4o5BY2eHm05V
f49MWpm+2dkSNb/astf9a5jHkX2LwTHernTln8+tWUd/BuAo8smiZGVdth19GU/gluP0ajb0GhPT
TEcxkMWLa3zjJllOT/WM4dy3rxfBJ8uabCT5AxLy4CCPayp9qzrDqUj/64iJtnKwmlevJWeFdjJ9
/R+G+kc2BYzhf7imGI2yxDwVrGn7TyKukua7Pp06nz5uBNYKpaJVj/OJK8rRjiPjpsxKP+dxliXQ
52vbOXHBPzXAUfCV5UgkIbbV+ya/BFoSUl49cSx9+kbePMLRvRO/ijRqoVDsyb5s0vmqNBGGmCc+
EuPj4cdE4ccF/VU4q4nO+09SixaNYySj7LOtDt7e2iVhsYm36ZXaLeG0RcEYyjDZ0nfxvzzem4HX
CX5z+tkjjNAB7cdes1/owrBBVYhTmdhPpxDyI6EKTXEshfdj1PlSKNer6v0ov1fRRY55uX0iPXBq
iKPHSDXlVdJlHSDs+KZBHY0HjlVXZPdffzSfvSdHZ9O0iLw4Ro9WQ6HntESNNR4wkeX9bYReo5Os
5huZpd5DI5AsBKVIkONaonMevx77s2d8u5EePaNT5/kQC5NXJX0ySjQY06iTuO3262E+PYfe7Nfr
z3izIuZlFjMa7HqfN0uog5lvHCccZjNE7fU/LL63T7T+lDdDVVUDraFlqJFuEDS/7dZJcw+hi3Yi
yPtsm+BiD6eTWjyp4+N9iEo8WuWl3pv4SG9crXjpbJKOX0/cqUGO9iJahxo8jad6L8rlNrHkuZ1Z
8/8yxspVpO2TPPhx/68tYj3uIQztO+Gmd1g3Rlcim7UTgeJnS4DMAY3dJPdcMlnv34sLrHWxK1a5
ljpi2wx9FyD+P/O7/AFvzVM6gs/WNYoF/CiAGIE7ONoerM7zB0PnkOiTCqZQGt+D8X1FXfs/7BEU
ui3UxhxIoOXfPxW623yxvAn5MKVPDT6T7ef76SS6wTrCFv0Lr96Oc/SdooaMk8Sbq31xGDb2vtvI
A6SibXRu7cytvrVDa9Pvy/24mbbzpj1oe51/Ugd7Z2y7MA4RE26+XpifTfB6oQZizJKhLPf+wUev
S6E0inJfNWrfY4OoXPPXagD59TCfBXorV3qlSq8FmqNVU+QefWSdV+1do0SzFFRgP6LtnFG12TtG
Zlk7O9XzctcUdeqfiAM+rlh0DOR56e4myPxwEc7LqBswmcK5PNd/VW6PVAn4Cl53yEbcuj6xb/1L
cL+Pabl3gMCiF2nlXh5/hnW0UO3XG5aSNmxAO1C+2CXdYUicoFXnUxMHvoE9MBe9UxmST6qaDA23
Foiovabfj16mbtfkKN262mfZMq09Sdfo92TgEAx7efvLRDoZuG16IAF90CL/sGhWOI7J43/7rt/9
imPiKYC/sXMNuYoyG//GM/ByV6lM9uB73V1jL7QcQls6scA+vmRsId4ssKMNlmhZJORvq71j3TVu
F4oqCRfjeYlPBSyfDcT9mE5AgKqQq49W8hz/H87OY7lxbsvSr1Jx56iGNx11awAa0MunpJwgJKV+
eO/x9P2B+VddiWKInVcDBQFSOjwHx2yz9lpjDo4C5fPAFR58qaF4Inz2EK2Xx3j1pwMJcIKkBrxh
1PwiAfh5bWZeS/WXXKfOKErzPlFtsX/qod1P5GKmRzffN/a1X6wSXAtQcEh4fIkfVqULnsbTEid2
X1AttpvYm+sQLjeUk33f0tezcGoJEA5mP67s6QLxAStSXaEkjk8d54YSVKiEAOiCxP++nTM9mg4q
fkgjsr+d7LUw9/RBGFZUIXgDRAD4iIOnPTTa6KRi2V1o7Os+SpxtQoyw6IGOnObadDB7MTxd1N1K
vlbP87pV21lglMUwYzXE3oVdZnr0J5sMBGHoXiDXyGQ8hYkokdSGJWrjTht3aLtoUBjOQylMprLS
cOe5ugurnRIs5SCs7abvWfjfD+6Z/rLJ0VF+oUlxauwGjTQSGitjp8klx9XbZasMq4wK0++bOfMM
aYbzCYESmH1OGSbIX8aJa6Qxdq2207p3rx5mXi4sJmD89y2dmZW0RPAcZwsA6CnlSBsWctmnWeyU
lkWx1qDXtj9Kf8bLwfHP0QDeDqcKfqkv6MuhGxOxsEB0xcZV0U0Sby+CNvw7YyaR35kmyFfatjZo
Miuijt6hLt/aqK1qOuB7x5VSoiGeqq21/H7kzk4Fwv+kHqbg4WnGN0jyfKQcjmfU5t0yUpp4R92l
guSqH1zYpM4+JCwItihM9i8IIjW2hLIPk9jpPZBqY6ovigiNk+/7c74Rk8k2UdF9CehZfpjlpczU
1ihXtDnM1zC9Xwp9fXUWmQlElMla4yt+ieipWaMYXlHFgNuVJRivXavFM1mhOEtYyQPEVGHw7zym
KRkAOTRcp6fxFsEkZAZ9cuwYbVfdRmkcLfvOkji/JOvu+xE8OyM+NHVyGINgoyIvZdUSsWsKSBNE
4aXUetEpXdLr37d1dof40NbJIYm8R2jJMW31htbPUuo2p0em26huvRuu+fJ9a+fmBhADCdAc5+SX
s0uFi8DKtS5yYNd6hqD2L4QvL8zxU2qp4ybBqY91AfIdf/SE9iUnMtn3Qa8tPJkC7FTbCZq6ABl7
E2kwsPjyDMioLRSopwjmXYgalki1mZ9d8PO+WuyojHz4FtJn48PXulIE6osXlA3AOevS9gk8h57+
E06m58oK5t+P7LnnSGQB3idpYnU9NXa0GuwgBNuREwlaRcmqBdnBru0hLYB/oBoOed7gK/xxmybJ
S4y4s6plECyLtRvHjTN2ZnmXFAKcmpFHPbPg5dcls2Dxx+0BvAP6yIkpAWA/GVNRhkgjDrTI4XzQ
b2DZCZdlrhY/tEJPqMxTrAsG5JnZygYD57UOkHUSNf38DF0/MoUGnL9TqdSd2QpF+dBoah1EfH/c
MabrRDcHvhD6oZOGylJurcZwG6eXw/jOB9m6zIoms2uvyF4HQWjW37d3ZoMBqzplNWlMxsj73DHD
Syg5itXGiQPhDsd9P1T9u9Fqf8ZvNa1EHNYJAz+xaImn0QcB2F6UCm7tRH63MTv3METDxmrqmyKX
/nzLxEOVNJFs4xls7AAdn6IqGrhfxehXYksNkVAGvkMOorrwsM4cPRbsaqCzSI6BQjrZMYMaqawG
Nl3H9MICwa7Oyftx63nptdwHD0k+XBtK8eerGyAaByqLBsHXU9ROYUWVooRl7cRKLx3CSEh2I6pi
P8nqZgtRLi4RyJ3ZvSZUAkq+IqFlaFc/TxB98OoyBrntmG0EM6pgN+57gQizmrIAgvLCiJ5rDc5e
qnkQYMBgOGktFsTY6qy0IWlGNMejGIrqfXDqKYXI+KyanQ2XhMjPPcSJhl1iznAanQ7oACusNiZh
40SDcSCmYscClEnBo+d7s7h6q6JLDs65PlIlC+oKGxZ7ZdprPsRjvZjvgA+KGHio/xRjjZKwUKUK
NHgAFvAj1Kjv+vM1/rHBk0E1g5Yys7BpHMrVnkZB/qsrAPG2bfj4fTtnDh645Ih8wQCP83bqjnaw
AbRYDQ31oZTftlTwDFJ+peSeZscwIfw7vQIfaUoUxjKSp4svr9XOUHlugWHafk5dr5gt4rS/4AOc
2/mRp/+fZk5tCFKCcSPKrPFmjO71uF3C2fLw/bhN4//ZBcVXmtRG0GUiUXx6YAe+NbRuKtZORZXo
1VAVht2XubQV/X/DNqApGRrqaYOc+D0/z72xZoBgE60h2Onuh0TeSJ3wK23clybPne979XU2fG7q
ZJrHGOWNABGKo5VVGx8FRer5UAdQxOdVrF5JfiTeft/k0Vk/HUki6aRZ2f4hXDg5zWDwaIwYZ8Bp
n8Qf8nv1s3io9tmD8hr87Ff+VboND/nBX6UbY53PlbV/E2/yn/XP7Cq6yy4shnMP9eNXkT+PtBr4
1Gb7hIIhdFz5vWXahjY8t5b/6/s+f52fGnOfuibAyURmTuMXACYocAqzidLrQdL3kfD6/f//ultN
/x/zldqDSXrpZPMo9TRONYF+hLW2dlttJsG7ge9tpxm8zcqFzPy53hiEmabIK9VfX2IHESpyekNv
smRYU09zqDuqe7/v0ZmJyZFN5FE+HqPayZMBLiZnxiCXjmSMV1lyLUFVCg0c1c2X5ODPJCmm/BGG
xiRoTmXByR5lpomXYCRUDnoba2ObLKhQnenO+AQF9KZw2q0+N2bJrllCkzRD4m5RLKOlt4Tsd947
wZV6e0lobmrwZIF8/EKn2iromUa1aEIAh/yHN6PCuLoJqadfQ9NWrYROTHbwJN1kKrQFgl5fkkk7
1zrJd0C5kJBPWJXPayJptUAdZLV0zKpdFV4+72+E/CAqa72t7LjDR2uSC9v3GUQ74WUoPwlxaGTz
TomMu9C1CCH6pGRCxVsaWR7OIy9I1zV8L9T0M032UW1N9Hpp/QD7VnwPG0PotJI5buiFaOe9ms07
NWsdeYDx3oTefglDn7xs20pdtyZ0FzhG/fz7SXpm2WGUoHI9KRhMc+fzUIX4Pj7s56Xjive5dxAi
SN86iKWkNyW4oBZwZs1Bbou/SI6FoPUpGgaYqEklrlY6nRY9eLr7w8ogEPu+O8cQ8eeJB0yf1CM6
gMBuvjgAnhlp1Oi7g2P04v0IM5IDO4G/CJS2nBmhcoPNBx+dYu6s2vuraCNI0IW8tfPaaGwgWxGE
adIFv/zrDg0IhJOdeaEQazsFb7sw7MAV1efMDCLoofwk9vFmkvn4vutfh/dzM9N29MHcg+ctSyjB
z1EOFt6izJcXEew0fxwOnRqZ6g+n0ijyyZ8b8YywoFypyVHTXWvGT7N+Cs0Lyb8ztZyf2zjZN4sI
sbSganPH04GIOr22jn4Wsl2osy6YJ41dXELQfV0DNIgGG/zzsMJywn3ulNv4EWwXY47AKJgyyUUJ
HbRjo8USvpZ0N/TGhS5+PRloUCeGQToeGMMp0Fct00BqXBm4o14sMwVe18FFz0YjyXrJjTs7+eBW
J5/COUd46HPfZE8qOXc0Hthori2jucXsf4DL54/PUwaPWBBxXir8v1gHXVOMXREJ6qL2amvVqg16
KEBhL0zxM5naz82cbOxerTYZjlTuqBXMUGbpS2uv7qGJGyeq9s6oIJYt3btGEI2lN2lu2ZDCqGsY
o/M/3jc/fZPjifxhtQmxL7a+KuZOK+yjAMYL3DetDeZ66yNRe0nn+dzano53MJewd1Ma9PkpYjFo
kCfVuVMoAGqEKdRgGI/f7x9n150BxpeoE07VF/cA5qwAPqOpSwn16nbXK+1rIvrmSkXv4AAEtXFq
OfJvPbMKltBvpAdDrZQLm+W5pQF4BMOJUA5445P5anQBdDopiz8ubsz2VRiylZkQ008vWSiXGpqG
/MMDVNImreEkYpdJ38sUoD2FbmETUFZyKcn/1fEndPOhSyeW7Sj0ARqEtGSOFVXKhbiSq/S1Kqre
bnTlvcukfaUJv75/mufWPQBE9jWouHD/T1YKx1FlxLLAjBko0W762MnGels1RIX/uCHMdujOKfSA
bd+aNtcP41irVijHRZI7ZRFea341D3JxK/WXVLvP7NGfmpkG+UMzPSxzUqjHueNmMcJ5wjyJ157/
LpvUvyMb+n2fzswNahIxVAgjAqs+RQz4JVTMue7lxPJWmhg4vj6ZktXccOM/PwloCclMDDCdpPDJ
3OjEuvIiuAqA7bYBsjnpK0TM93AbPwp6fyk1e2YiIjCDUUTRAGDH0xBboPUwTOkRa2uwllUUzNX4
VZEoc40XhtLM4/fvR/HMFCTSAEoPAI8O/Pnkkaktem4yhJ2LrO6kZV0rojMoOUhERR4v7MZnzD7q
Bz60dTLdPQH9v7Ggaxrr65AmefuqkGdcdX6cbeElj3/qRZwcUqkYFpk6CMsklaJFCs3CDAk5bz6G
GbHv2ijuvx+DMzOJIhsAflOpjUkK9PO0rXVY+xSl0xaZl5sbuNvHdSNLwp06WO0yTiXt0kB8hasx
EB8aPBmIvlYsA/YOMNronr26UYGsD2jkOUQkRPfRi+YdpRAWEMi3q5jEDtmFNLkEGJla+WyF8y04
sJTJDIeR42RTUFLTH/K+A8hdPclmZxcIq1jWfSjsDBWEXHOna+WFnp+d3LAkMMqThvHp5O7hVSyC
0M9RMdLuDbHu51FetbOwrhtwFnm/aWSFgv68ffj+CatnuspxRfGFjKMJz8jnJ8x5XTZBiC0nC2Nn
B7AOzWqzvfm+kTO737SIyD9RRwcV3Ml4Yg17lS/RSCULQTxLQs//S0Qa4inzCLXBS6qmTy6+1R9j
LGGfwKNFRQq7TjxlVSF8W2ToNGKnSgS0BB2mSn1RitXq+96d2ygIKgGzIFL9VSC1ypCq0CaDXxMw
wvO0bWeSgfRhNPSXzuJz6xELhxOR5BeO7/RVPhwjbh5HHbSlmTOWubH1IHN/lMpYe038Pn3w5Cj/
c7sY5Z0pP0SYiZz3ieEmKo2CXw/CV1DzdEO4ot+bRWU9fT+A5+YgSTUqmqCgmUo0PvcqpOIlqkKW
tppw1MzKstZxkyAK7ZffN3TuSeHAT5lJou9fClo6Je5DCyEQZ+ghDVobIWQrEE0XwJYaDujF962d
7dbERkLtKI2eDh7JG6suGx6WOjQCAo7FYLCRJaSb/3gCotw4TQfCMERxTmPvZT0yL81WXeRJ9NQP
/kZIRsjv6vbx+w59nX2f2zmZDaMUdl6bGhV192FH7UlsAZGvtG3gudW2EhR//X17Xx8XXHUTCmsK
SlEheDLbG5fCxG6cSjUKsRb2VjxE3rLRi7pcNCmwp/fvm/u6S2EAsmOAsWSfIrr6eRqqcEGh9uVR
tmEVgdMXpXITaFnzDiVW+NxxSKL8CVfVBQP0jN8yVSdOqQ3ozybims/NDuiNmJAfUwDnhddJLMxy
OCBtLRXmiPzMcl1cqoJ3FaIKYZeRe+HYOZ2jaLYCxp7SzXhlVFafPNLG93MyhyhHu4rVr3NU4pcI
DPyp5Ta1guOHgYPdxjFzMrIdRXV9nreTbKuvzPUkUPaVUfp715OqTaLLwho+etOpC4onv3+mp8fq
8TCVmT8QLookuk/6N/LNijRTtaWbIAoCmZeNeNM4T4Z04YapglxUvDIi90Ia/3QmHVvFJkZ0HL/i
y8SNMze2ksHVlom6ibNbDTpQQ7+Ps78o1LzQwXNNYXcTHiHrjLV/MrQ41b6EpJS+JIzghvFtNPpX
ypjsohaBnUL89f1wnmsNZV9ClKwFgk0n1oKfDTJGp0HHMt1HlQNmtVCQ3nykLNmw49Q2zPzC4XDu
CYIOZl2wiUrWKYqshbU5DoVIX5YphIfZ8AiG9y7VxScI4Fdpbq0A6L1938tpzD6af8d6/0n/Cgw0
GO/TReEqJdQ4AfykHYx44q9KgS5r2xtGVB2wMlTvAk/WlzVIVBW4KcJU0oTSOX2Eei8Ihefl2pLJ
OP7otLKjjKa5ZNN+ifCTXCGVSdgOOhGAM6fWUJCrbQGlpLps66R7DbWqzGeB1KO3kdfE0T0biaZx
37lq8FiKhRgUNizSQwffYx8tFKGobqywcQ9eGmh3QDzzt7iyKAzMvNi9LpDmzDZRSmTGzkeRSLWt
k6Pqfk/2//PW/1/vPbv+/Qyq//4vrt+yfCgDz69PLv97tbhd/Nf0F//7ic+f/+/HIAry91/By+mn
Pv0R//bvZucv9cuni0VaIyVx07yXw+17hQDUsQG+4PTJ/983/+P9+F/uh/z9n/94y4jGTP/NC7L0
H3+/tf71z3+Qe/0wNaf///ebh5eEvztAoP718+8vVc2fqtp/TohbGea+yTgTOa279+M7svyfUyqH
oAb8bljATLg0K2v/n//gb4B/TMgibGKgfhJ/VGXN9JYs/ucRUjuVY0PSwmbyj//p96cH868H9R+k
ma6zIK0rvs2JC0UwFW6kCctE0QLC86cmf9ZqXaHno3IPo7VWWleamzZLVLVhepF89+p47/hLjd0A
bspOcBJtiP15g9pDq/bGykhBT9sCpUIHYkwoCEHrZhWJdXWJQOpY8vlhvU/fFaSTTCElvh5H/8mu
hgYRc1XplPsabm0bYnuxgZQykHbHX8iZNnXntE3r8y28rltEQhus1RHm6krWf01E5HbD2rpLgv5H
UhjByui0N11pkB1V5ezgRujk9FajozcxWte5aCJmJpn+axQkz6IVWjeuP8xKtYvXcur2VyN7Kw6v
lz9LqbWPtaG94Bcdz9sPHTaB5BJTZ4JM/eXXyaERpnElWWkQX/tyPzbzKki1u76yDj50zG9tCb03
CH5qY6vyp1EI+drQXHPZo9j1I8uED5+ShjG5rSp7sHr10EYhbNxRvdHqVD10063Q5LyHuyjjoJXC
BWJw3kp0xcnZGzejgZ5MAj/zdaNHL8fbcN/D5xQPiziu09nvES+wzzdl428RMfH3gmdlO1PeV7m7
6OMbD6G611HwfkBYWh/axp3kzFxrq2TiMJeMzHjo3SJ/Nj3lGlo0f0kQQbkuhsKYow8V3BXiQDVp
ioGe1asSWtarSA+rKzJE1RUJqee0HYdlV/nb43vH27CrPlhpn14NbWYsxFyN1p7piXe5hyixEBsH
seuMw/EVmn+CoxfIOSeZsaWyEAbxWhV3+aDIS123OptSF+EmpsK/dZtxIedxt67L3tgP7axSzHaf
KHNFl+s9NOrGnv0dzSBUCGGML1lHHzaWvxfwxwV7PLo/zQlS8Ni8WNzgXfCOThYBsL8CKTphvJYD
A9VDQQmuK1RRZ27l+0vLDcLr4z1Rzqwr485vDW2m1VW30fOg3JdRIqyHSlwfr4R+YD4rUr7uctXY
h0Y1G/HJMBGgAb4K4or/D2vrpbraYzTqcxcgmpwytHiqHKinIE1dHqSq1IX0Zjq/bbHOBeSglZ+N
63qvIfThbqLsvcYd972RdLdkrr1dYrpoa4udLRUd5HG5DnUkdHIzcs7Vz3hQ57ErqS/R0ARIS9Xw
2QH/3qtq186Ob4A32fLvgx95X3ZQp2rWEn+8eIqlLczQ2RVHfn6rh4O+FQT/ubDy/FaI3OxW8Pxk
kVZItii153z/JL+o2hOxBOmPhTY5uQb0EScOxWAFWG55cZNkQTDLgoK108nwI1vxUoEs4g3dCMgj
SiXZNGRN/Hlo5O6sYfO7hY64QIGACj1VMLKI+Z37CynDrTTjGcKC/VOq9d5MkEP0640iulPb8kHM
ZLS9siFZCkIKOMFV2sfjq6GHzcgqi5dmfBuszFi5dTAu9SEPNgCFUTjL3PY2sbzhgt/4dX+j/1Op
18T1QNbwFCmWeWhZNSjQ3NRh8BArarpFjepRngRYZ64Kcn26DKWhW4UWih898f47fBTXxphvVrBa
2YEq+ndoUJhbvbfeeiXz70QTVODED1bJZrmAMUPadFVV30ae5tsE4heJ31SrotEpUE7SYOminLhz
WylfNS5ac36iVSvVpQYn8kRhpZZit0WaTFiFUk2VDHJpc7EXkoOB9zlXq66bta6bUjGpp9u2Fh4D
9F4bIdWu/EyK7b6NtH0qu81SLdT+OsA7WNV9L6xlPQocLRZ3tVzIS+AE6l0PZfYybbWnijPZIZIP
oF9t5Yci+Tm0avT7uQYqilFGuSTO2jwQDPlLHuL6TZV7u8ufraEYXgqjk+ecUs0OYhh1raju09BT
9Smjl/aITGS9TCE5nU2SoYEdJV1ty36b7MTEhQtRtp7DKPS2UJ1Ydh6EysPxUpouGxCkpm9ZhwCE
9UJVfISp8jY7DDJSad+vjaMP/3GLUEke4L+AZyDdA6XXiT+Y+3BgUZJS7oW4KBaKW5l7WXAPx8cN
n+NrIevPeTeUN3XfbcIMhaTGazpUFjDEFl1ShbtAeeiy4JJ+8mSTffI52HWBRpMbpY6XDMcp5gey
GFMR3N67DsOIQu24WypUhW/loVFReM2aWRCNxQqXjGMmbJv73GwopyksYxtURb0TS0NdCFaQLb2u
NxylMteoIdfXyCVr93FJTW5Stfr2eClM/CfxGGjzPi2Lbe3q/iETNrUZJnY1HVDHU6ryvF8+8epl
dzR8ECxGXwYButSHWVyHDNxJ8ZEevUGjFL8N7brwrZ3GxnDvPVv66N7BR3Uh2zTVo3weJsoPiRGS
p0dSB6ZRIDKf97ZG1ceORK96l+GUVKkZPYx60M1i1sPvV8d70nSvRFP5PmIuZYW2K4N4E8Uov5I+
UZyyTIo9QrZQhwXZ9e9NME+HcOemUnotJUV6rcfdJFNiwfuVoZayyHtrDpwc+0TW01WFmpz92z6R
+ly0f39GjduktOV61KplJoxvlWwZ61jyt0qa9EQ8xmCfhtQLYxgi/JM5ZcjmC1fpsG40tJCFUXW3
BawNWxmVyO3xEvUrb65KwZGWvF8kyPvMtFRUHrwu9BdyO+ozv+j3XWLpzTJG/2xr+Vm0ZtO15sir
GQ+5UK/UoXDgQR+ePKREVq6WZotkAMiK4qo116reWCZD2C9klMoePDQFloXci7YsUFihhQACJCHr
ZmnuBU7jWuUNDMbKyos8fxa22covxOyv6QWMIPlfiAWsSGFlxxfHO9NbXrcXu3Z877Rs2SZF+eqC
QbNVT6/uQqS6EAVzo2XcJfWvvoo2EmIc11SO1QJclOFwp7Sq00wvpKHJb2A0uHWb1phUk9dBbgRb
MekRLj1++f+9FMtoryljfBcHyshIaPHGlMvxScyWWpcXz56k5UuxMdtwNgaBODNhgVyHGoWYSSO1
96kYNldVH++PVwri5veim89k1EiWdSnkC73MxwPqRiZcFMrwE0FatOsSN7n+1xuC6rfLJGCSZ3Cu
AQCo/OYalVSU8mKxPICPFm1kw/NnVZD0WWxmyjx1Q3HmVTqQD2o5Nym6h2tvehVM97wxmoysO1eA
ACgXe+Ox70VUhqPgtQ0SFG0RWd73SO/OhDAd5kJWTSgW3z8EFWPQid6wB76FFFHFoW7F0vgymBNo
oBqeQxpYYhf3EN7L4RXECRFcy2i4P6kFgR5KprWr1ExRIi80VIJbT3oea+uBwr78VlKT/ICwr2Jz
NkjPhuu/uPqg2Kgfu8iXFqHpaNl9MCxSMTcei1JGyVw0Eup15OEnmC9Uz/346Xg/SCVpnojZDFJy
9aBAuRhFmrevFVeQ7VQb9bVaJrcI/2kLv5TTmR8iCSkjM6bPuz7/lTdavRo6ZThINXLFPvc2Xp8M
NvVz/cErK+W28IcbdZoAplJ6E0ZdtBFh1alnNoUfcYZREsEbvC+K3HtsIn0xUv5+V6dBe1c21iIs
fWPze30j9VjjM2UvjRYEr5oA147mY3FYeTluLbXQ5mMg+q+KcmfEsfQz8VNrQZGXtY7aJtpo6B7O
23Y14hHdH39ZZYYsQmul2+OlhBju0uo8fd4Mvn9v1HkJX5V/c3yzV1DVEf0h2FKt7f9+lSHVfotc
xgDxsXxoq2hMZiiJtnNlyJslcloYJSjnrSO1Nm7SPnzsrVLZ9mwRN8dbo/mj7nPpWis14wbpR2Uv
l+nm+JZet97CyNxogUKHsjOhTBrjvhHsIod7LpY1WywS/+p4pfWjcZ0VKRaAjMq738q7dhTCH+k4
LHqyiz+9MWjmnO7yPi6lcFf5KIpQZBtinBi7vNDKX0aYPieeIT2gQEV1byqMsxJ8lI0rC7CzVwSn
qzz9rhskfRMNfmNrKnANVR6GpaAl+gJnVt7k5Oyv/HxYEITaN5P75HcG+lul16JuOl0XigsitYAU
R+1MNnhElZqlfjy/PBU2zgy2bHW6FITeP+i1fx8EQIdmcguftqm2N36hJPdw5iL7q6bamtKRN7MM
2x0yb/k8qqviKrNGf92jsrPKSte4ko3Bn8u5qj6pJT6/DB9jWiozapjTt7zUZBYCSiVWOhhrtSvN
dVNmybKVSvepFPNFIKLOqWZlNWsIBx9ao3N35eBlc+Km0qvi7oO07V7GNggXqRe8dLliLrRRQmNB
H5fFOBrPgWZ2vMpdmLJj4zks7qVu6J4SLW/WUdUVi2r6lD8YVzXcYkp5zQxQHggn7l2lrq6lVpcf
okbff34v9I2ADVxXZ//78X99YPo4Gm6nf5zmw27wUb2+soYkuRJrfUlWM75JQvPBGrX++l+/gJ8O
1+xx3iLPBHXuNuaPQoHNdF6HwBLa6TySezneDap27R1PKzJJmh1Blbb8EMkRMZ+XoazVM0RAjc1I
RGCRUQbx4/fh74E6+dGzzSw7g0Bsx/o5eKNpzALKcoAeRcatQH7IZm9u3jyKnxTXI0KVJEK9LoZw
I0phddNTbzYrEuhpf3sax2vWcDxz+9K0f7tebpw+pWkQ2EYplTctKlSzsi47R2qj5EaK0rmVWuIO
Iu+xYSrwMoniH4WRSGyx+W2SisINkSz1OkXG1kcEFhMtFh0pG+KF5qv9TEfY1PZhuVsOovSki329
StVQr502SnPbl+psr2RadWXoRbORO+mmmoIdmB/1DMC7iSUxzxD6ZH8xZ79fcEcsuwOyrtNhKVn3
6ein2SwNdy37xO3RN+rKAJ536n8WA7FZK7fgvqmCYC1kgrkexLzfgdlBtu74EureO4R2BCfMxn53
vFUa4ktIYdK2VY1FnFnWtWwhe4mCMZJsWgof0XQpN8VeTAeQzqji3LQw2i6itvZuuqT7+5VoGlT3
VebMKtw15O8pJqvu3x1jcVW7aLqhvT1esC1oC6LfqKVGChKU2tjeZg0q6f96lTVld+tpfT8/vvr9
biT8YNCqhRrnFTm5kWBRWkg72FN/3zreR3XI2KPkPAsr0WUgu/y665Cqgy58WPijWz1rCFVBAZ+8
HT+hBUs9i8InycdzahqruyrRtd3HYwtXKU2I8XWEXXjwp4tjC17l/SSaazhjbIq7QUeq/PgLCKQy
N4jnTQtlI4LQ/yXH8V8uGtT3BAoqx9RjKP1Cq7+ZxEhs36uGpShH4VoM4xtcJ/PO4mFvu1LL50Fv
+fuk0FRbkNp+HmbpuGwKxb9r41GbVbUCvWklq5sAJpWFVqXCEyfuMkCG8S1LLZRIu0a8Dsdyh1mq
25kX1VdVjQZA3VgsG0GVqHayRHVhKq2EfQC0DzlHlXTLD2vaGzMrfqal6hHGw2Hu9bp6iPKhWReE
klcookgLE3KrOXKR4bzz+vbRVaS3bgiMdy2+s8wM8QPRHa/AXQ07uQh09JJNiCncbsB6C5THrEiC
mUxNw25IU2Ppj2W1kIcCa8OosVSlXRx50fOYBuVcGzKsPVEtNqg2+Y5cheWdIIGXEZqmdyyEx5ZA
TselNrjdPEI5PpuNqmm7ZuDfBCBGDnCprrBTql1UNSgPTbEwQyKQNkRayT6URPNQ86ptGAZSsh1F
6XrU2dXWdexeVfCP3tZaFM0LhAx3PsLuV0KU6bY/6NqLdRit/FWMuxjUmGu+mhEahQ5ziBGuorCY
5UB/bJOQ8kJXM2alJqojMj+JOFeQC+/i8KHvOtRmVDdmU0hjbzPdO175cldddc1e8DPjIIs+tj5T
2c4NN4VE11fRvVL4P1Wfy1eWOKroyIk+5E96G638IZqqEvxkE0YqYhqVuByHTLo//qojuN3D0r0J
Ikm6bxQN79HVq11AqBuFqSxeZ22TzjMUuJzff5BTEt0wxHNv+oucANcWu5QJM10KmJzzml1jKbS/
IlG38plkSdWsKuJh5Rp+ezeSpNhyjAfMwkK+CqVuUyBxT4NZP6vidvhZ+sLrQMz9FpFDYVfm9d/3
1cr8fV9CtXCOhLli57lQLKD5DX9kTfA+SJC1yuGPWs2qX4JSD3bKNnxXKfm4lLFHttDRhvtM0sKZ
0RabKmWd916V2Ki6qocxrdsHajdgWJCDJy2U4GXTkPQ6XopGH8/FduG7xEY81C4ZQjO/8iU8JuiT
C/rBK79JESX3sn1i1MWi04X8HmEyOHiy21Jtxhcj0DdxP4oeJ05pl01avBeldMuMtskPS4+GIeiz
OhTLm6RCGdTvtGBXZYmy6cRWd+JIZrwgyJ1n+3CokjtwgPHcN6XybkwVWEG9oLqjCO3vV+Cc43k4
vXv8nKcptaOKCZiyknPUzUYN+uqyue5LLZkVupv+8peGkJe/QmMS6RqH8doDiLMuNTV0ehz2+8HX
/9LIuswgWCYJO6DEDNgpWguaXj36FEkiP2+xBZmSw0m7HUdTulXNPrqNU5EdVFYeCSlUNtiLYEa0
JFh1EDLfwpMioTUep69hJ9uquWvlpnt2iVU5PjCdZTR2w88+2afG/yPsO5ok5aEtfxEReLMFkvS2
fG0UbQUCYSUE+vVzIDvmTXyLeZvsJKu7qhoj3XuPg49IWKGrr6IWJOsaxUOm0KluG4SLbSZvHLb2
UhfVKizQVPvQg40OUiEKe/6BHtSPBTL7foW+jXHg0J0x+SeJoR16ZjZMJs1+nrL1EElqeYzG19pb
Khweoym+7IoEx65rxKNuK1wJyq45HMdigdD0X1xC+9cV5RXDLgbTZFUnjbZkAmSifZWomTdtFYid
6qj32XOSTVPgvg40D86cauhCls/9AkltdiXYYT3sqlfHQk4uYmDhu2q30xVt45frKGx5fsEPLdx9
kvVQ9UYO3cdMwMItnbSVwkAGH8FikQMRnlk4Zc6yP9JlvyqWl/ULQ67zjRmIFF8LzrbAJukuL+u7
yiF4fqemi9EbmgeUcueWGV4Mi8zm2CHE4o2Ub/5acFmD+kbEMeZxdUnetGp+ldEg/pjonR3JMFyA
j2fiD2V+n31z3CGy1NkJD+VwKL22uZpKYurhEXn2EuqX01l7vjp3CCeeY1C26GloWeKghUkRb2pl
EjOtx/rChumOosY+rUcwXbIuPWqjsr8V6CjfkYEE1hDFXkrMKXoIbZRwaMZmuPwNhC9TdJrTdPC0
sN/y8YfHdPPaVaWzRRJUl7K55U3SuTWKEaM7rjjUE5ESUKRMvvln/QiRCzf4GZoHwy0ATS3nW0Ki
E5s6RE0MUbmdEuE6H0P16nFTYiel6BUwzoj7kQxpvc6yGot1x3GCYcAcmDqbKoOj3hL1tTW//UBE
qQV3sX3fRtNnq8tNGOpxz8tm2BXQ78HTCXvn3KnjnHddsh7WZMDqoS0ficsSJsGljK7jSDY1plfo
S1h0tZaPEPDr76d6QqRqjoA9Q3jHsiEeYix1FnQQ3SRjCNfnGr/PgYocYTm0nO6yBBcC4aTdtp3z
PjFb30Nv750b0rYbwJuwNMFy8iIH5C5jQvSeY/J/NHzwGsArm18k8qLW4VBeNPoF4ZnPIzAptyDN
sY0knfOByeCjmFp+twm3XvpBQvjtglatWr5FwHafqKEkP636b1cR+usJVHsEE3UduC8CGCZohD1G
N6XpvXBWzVtZNIolKIT1jWPJ3QSc+tt1yADUZoGRJfK3l5nDVEmoSh0BOKo4tEUYpb2KOIq12cws
K8eMj0381Q2L4hxR/aPl5pAiGWZMxio0NtL1plMpqgIIZQQSFweYDOSiQ5YLb/ezx4dUckKTxrbY
ow/hOWA4XXloAtVdBs9hYI/nR4+M7qWCZvqA2R981UDlf7PUuDD6rqDfVGfEK2Be7wIWrP2sYH2V
DdFEM5iHOG/w0eszCzHKoKRjeoLWE2IAJ7eSyK/l9xSCVDYp8oc3zYnAanpjejKgm1ma3qmxysTs
WhXnvYYQb0RN1PGTpU2EUhtWN6CdxxjJMqIfMEfDzGS9Qzop2MZAIvpJUvunQoLlb4PnWwlrnTda
Gilyc/q7NzPrUoEsNw0UkI/B8vJImfxeV9N1gTVkRxNizfOOO2p4tIO7g3/HnEUlZrfO3OkPEvqH
GoVfomtQV7cYlaNcpXb9JfuXfikZOIWJqOwD9IxFlxbAXA4eoR2CavrcT0eS/wKpwNmrsBpFXCF+
+uibG67r9hTsy2VjCnkVbBvgkZv1sAoMjBKiRmRaVmZWtsZZgqjyWF/aTugNIs3Zxm29cft8jmG5
VS+87XbjNJjMr/+x9b84hME19xszm6xcxzlUZx9t5d0cZMbesVrkbzOHF8TysTNU1R7Y0H0O7DJe
19moqthZhx4ORcBuBp+PBVyl0XEyuvMaYsUN4myGTXVozAXpQaL9OfddfgNb/7dHIvmRD/ieQX8A
AgrHZmeM+tNk/HoeFblprF8crfr+v4A7/6GKQXkfBdDvgT0P4j9A0IW99v+wozGdcTxViPrRS4/u
J7TUc0w8B0gahIOtKLsXTM7gHG3ab7ZSaEKNLmksY9OuAwVTTptuWUnEGJSXyTNu6xEesfZ/UaH+
l/IZOSDgmIhBglfrsk3814wAhRX8ypjDHs+m2qlz3OhlqF+s0G2/nstLDaX1c6+HB39qjZX58b+c
rv9iKfgtYKsCpBhIGM7afzMgB14wip6fPcZ1saJ59ym1z39FLjYi5LZ/Wx/VYwQvdGs0FkmHZRM2
Xfb4//8aULX/9xcB+yZCAQbQCw4N+H3+c93cCHmu2vebexSWxQOJJm9IN4EIMYTwbJ8jKGmMw4F8
5qSt3RSRuP7RlWzvmLn5jXgCjAcxXF7PHBTDAzaIGWJ5GyQbmMfMn46SbOMwaJfLfEoHGHh8WKr+
QJoKu5kwgr/L1j4W3cAGjABRYpvs4nh+9aILPW9NgLb7VnF5U07TI6g8wHzaKucsj2h/IDyKkg6J
EBcM57C9g/+60ch0yJx8pph4LHNA4CplpIq3uqQjkDsXFsCgS8dtZJT79Z2GLd9+9PuHnhU7AdFp
NnQuioOU2K/z0f9N29y+ger/rfOJxTDfUhkXnky1lhC7E7i5mLb/KMrJusFS+U9Zld2X02DxmwHz
UbOmJ7GyTlokx1sdeXWCHmJPnf+sOURTmPlJTLMskkxTw44ADVMHtJ4TSHbBbRJs2k9ugCH9iNlZ
Rrn3o2eu+7d7577V3sToYgXA743aoyDA1bVb2ZfAzE/cGBJhUPqLRUhmxtZLjiAJAesYDFsmVa+N
FC0HmldATlPPmtty1NOdLgGG92jUqxS2pgW4I8uNIKh7NaKfGIoOD4Nhj6XNsM8diGZzzDo2peXX
JC5xkRMBVscIP76lJ4J4GDyWkF8h+J0SCV/g2HKM4VFjxL/hErP1ou/M2CMmOcCV2qYxBvjjoYs8
9jCQ1BybHFOkHvKSU2MiSpS29pw0IOK+Nvb0GnVOmdXC/A05GHVAHanjqh/aL5HDJgx/belyypyk
OUcjBW9UeEgKjyCzbsGLMFOqcCOagHqDEKY5Uy7651fsJHQN74VV/X39ioyQMqhF59wDwi5+OZYn
0csUk6viECHp+lQBLkeZafz0PhdS4N+QmT+EUf02Tan26wSxZVpuZw/TNzIoK9aFMlBfxspr53TI
i/ERjmBLre/Wz4A4hShl6jHWAYhhzVRsBRmMa6QUOpv1Mg5tGnL8JguoCP2DlcHDFPd/KzKCqKFv
CJbA+qrYJgiZ2ow+SN+TpJinL5PHiH/omQDeNxwzhkCHXPWA2RZGFi80ClO/8shZDdPJwF37WGEN
VxZ2OiOvJQNb7vRvbRja61QqLw3VSHaIR3c+kKB8eZ79ENErRujVmA/0/aEoTfHg9qg2CmnekOBr
sYEbfhAXUZPvfKJlwgdbHszCx0+26wAx08WlUq04MKvIz8xjfuwIjstITZgTo6BCn8cw89y5obo0
Ur+SXCWkGJorciEZNN3BK/xCeVx2Fp7OqPKS9ULIViNe3GIkFi1it5Fu+gaWIeiCmt5CSJS07f5s
ZDt/U4D4iQuTrcQD3nYKOrb3g6mHAKf5dPKJoLDhnZ8AvoqQdw83xnBqyRWyQJhQ97saasBENT86
PcmfIRAsBGLC3i2FGYC7AVuGwZym65xNgV/gPHud2uUaHS5s5mjyfD4D+GjsO1IH994qvMwpgzBZ
Dw3AO3evxmrRUXdOANJe5zo0zn0+/78vpApR2jUQK/K/Siv/VLkRPa8v5VznCG7rnBSGEwgDZFVx
JtOGNv10LtaXgOpkHCf5nISTkFsnjN71tpqmj/U0GiYhmyDA/RkASDqTofr3ApGBOJhruRZ6xvt/
8PTesMoYLqg8q/wZcFiQNx/CNLu0bdjfCmvc5X9eeBcWKWbUPhrBcPvEFRyMb8/glfw7JDazID6M
/MxsAj8xlvseaec3PTVkHyxcxYkCO5/yCGUYSHv31lBl0pu28QafdhXPtcxPdmU1O0CnbppLdtOm
LfE9CiN2W+m+1GwaNy6aU3CHljXE6+jZXJ5IVlnyWJoRh4zeOZYqF1cDLKc7CDpbWPiVZ+rZr73f
tkiIbxN4Kot43RXyYkLmu8S/KQIMTQuJ3sMV0t77Ih0dlV/QIBRHoFY96tQgGQBYH7gbDG9TTgDJ
8kTYoLrVtSV3weg6EhuvvqsQM09mlvpbs/niMAAJtpywIXRENDcgksauCrD09r6iN5jMIqfMso41
YNpsmKaNO0rjrExRbspc6reywmhMgYATd468t0TTc7ncO7MFN0krkEdV4iysVgm6ijWpxPvsBFfL
kiLp8XxZqTS6i037+ROGSDyyVVZFLHB3hqngCxv5AJKDYAQfyvdUVlPRnADs4JkxG/xmqNVSuHx1
O4MRjQnjuQXBL+uFJV+DUrLYnd0vQMA8c8d5J5Dme/WXKe6oODk2WhkY+WpRxnrZ6ZbncmMSnHtw
sxxA4Fj6nOpt6IPywNxBXE1IlwMQLEMKzlasCJCdif3gEx/uStIZpGf0JBUWfohNw3jUptqjy2EZ
wW7fRkN4d7E13aQSX3C0kNc8EE7M7A5aXWzFN6pKvHMJeGhE/IE9M8jL6IXK46jDzb89qVzaPO/u
Dp2XodXxjmPE+2OJyjNZy6netVi27rf9aP/mMK7IQtI2m6jLTSAskfMhlcQuOrNt0Ktxs7KoTPxz
rObmIZhIeeww64pXdAw2PdHOh89GbLUVSHYU3KrngziWRbFBG1gUvhuH+QD2NQ/ktfI6oF+FAxIG
I6cnludYGHgE0EukececrITn6S6EeuKt9ocUhAtcRzn8MtzLBIs4klG7cc8juMEXppxvX7dwN+PT
nxD4936o2AFD2uEsTXVZr84c4qKuFY3t47KZfUTAEMD8jZkuP0SV4SEIECPx2Zzs3YhZf5YbNBPc
tt+4afHnORsRtgc0/BypkJ6DI1H6BXDWdEMpDrh6ubhlE91AHMmoDPKfBeJyA93xT6MmfzuoLBLe
AlIAJN18q7+UNHfTLI2PvATmKGzznXTIuAWqW4Nnh7lAHXTBLVdVBo26Eetp+tOMvnWtm4ID6KwA
ci9QKfHceUdJ5L0Al9eBHndYrMLUK0bcMQrd7NyeuRa/x4pzbNSgpiJ/rfiJft/sQ72LGoWAB+0A
aga7Hau0qk8NEIcN0tb5FswhBxgd9TeT7eitxSiGtgZsDdh8BS4VfhYGXOIZzv2hZW0TezOYIghr
cN4aT6oU5qAyFj5w8JVeSp2/DWDUi54jDQBJW/t1PBq1skJJYruZIxSIgbN37RoQXawqLLY4qzob
SGMibdImHw0avBju4OOGGJ5xaOATG88sak9tdXG7CKT8kAlget2NsPa7pf51HYCh95hPHiU7e6F/
SR/FM2tEBLPB7tjqVu1BjbVOY7Rxes0Qvad/6Yofp6EPDxUJnYuCoHmLeK52u1jFq5KLTb1ceEeW
VVJBXnAeB0MfOC+22AKnM69klFB46ewUD30wbcP2FDWNA9ugxfo1aM5z2QhMBAf2UnHzfWjM5iz6
7t+LN9vAKfoU0gESd6M7XEYxCrSs4n3k+Qtm1nzfEpi8YOptDHEARuw+/zKGOT+vQH49NZ+qrUBG
7ca9Luv6FhK/TjHQ7redRORXickKh9q98zFVJ3l+U80Qnp7PxyRKDUPoLlUoH09GUbqXgETWphdu
m2BmgrXGHsPqIDD6TASam43VqibTcOrKetczN/OgHYwJwcMfZ8qwZjPMSHIDmXZhW1SYGxbvQWU4
H95ArV3deXDj15k7jUivXCbzPAQOYyhX/KuuPXD4qRycFAStCnm0YHApeAHuWFuAiD7h5+s2cIDt
exOGMNKOh2WiNTJsXGHXpMjikS/wPQORZaDDz6Z7Nyura0DtqvM/EzUTq3iTbQAaO+mb3wpxfrtB
Gt+N58tX0RZvATgFP33bR+HX/Ebz4h9WKkQlrdgXFsFhgIjjOlTnggJgwyq7tCukMzEIgZosBF0A
eyafd7Y9AWJnBgxWIwcxiI2J0rQS3o9ZFQuPJn9vtaF2YNrYGQAuB7v0a88hu5PQQ/wBsWXswj99
TxBfBee1q0bouprqcZ/DRz8Fuj1/imX6DwMF6xx049UipL/VQmd15RWPdSVbjiSqg8eMvucgckhR
TWR4H9eXJgoL/GtJNl5n+HsVsZRKyVQMy6CLKjx6VPnUQw7S6G0ISslO5sFJ2wH7mCtmATIY9V4g
XsQNhHi09s9qLprXwXh/nhEKFygYIHXNpZVmcwFvbmvbrbmjUpzqvLC+pIUlCQkN7W2souoGW5cy
ll5TZOjq6anpc1RE1AEY26D0yVbA2RSGfXLJsAHTc/DK15W0Myrn07Sm+ig8K+2nTmHTC6m1Kaba
3UdIVkzGprMennqpjXG6A5SwHrn08h0r+zdbGN9rueMpkOSCvgqhmMCsbnR/+50yTqBMuenA6zkx
PIALfCjNIySLSaThbpY6yLJK82b6DcXsZZx6bm47DeV56fLNDCuofzD5wslYiRl+XkOR61dVgjMg
8PjNo32F0zU5uniuToFd1Ek7T17KKs8/8Zpik7GRqa1H/LAg8Dlid3QM34CjjVHPo+2b8hGV8LgV
hYMWY5IYjvm8OHkG9xINn5+LBfrSUXbw3XWI4yRaCr01qsK9RJBrxVri3wIx/YzgEkEyBCo+eKXJ
ESeDHHsH67w9HwU4BLHfMnvfLzOjnBe46o24W26pdmLWRkK5++F4ANjKkYnrIioCNOXEk4Q+arDQ
BdEZpbOwjHcr6v/ktPQv1C7ohwm3CNXrMh5piZVtzI3fzsJ/L2eUgB3MQwEoJayILmuX+uzZQlBl
Mrft5BkeFDgdRgMNQJVfVq7/AMZc0tqllQIAYRjcuH7y7CBMno9HDycTeD3KufUbqsnwzxL58xmy
d6IT+gOQMqdpHxGP7cBlOAXSK98JF3wHkQs8EUX/u2dm48YCQJ+rHeyl9jTF0GVsnm0sHOC3sHss
ftomzPsMNMaXLpr/zDlYF2KUh4D07fezXAuJhTBvPUMXNQQJy2HKWXrGJjcs3BFg0cSdh8sSQtCd
PL83G6izNTHHhDjFe4HYjAB90xFWM27EA5rBd6M710aF5N0FpnLzYV+rOv+04IcEvnO1+MiB6gxT
8o9wJgkcUfK3CNjxNeiNX0EODlOBXQWujp7QadsTkC2Z+us7fXPtQSc5IODHTYKrj0r7jVd5sTMC
86fk4/jaEnAqysq553aAo0DJGA742fP/+dxiWqf5MPFwb4alvrJ6RZPc7I5TYfopxXa3n6u+2ILB
0yeuoe397PI5qUYJE1mQMtIiEEAXJzvEJixDgAgOGIBNG5vFGCQ2GVD5YrtELvp0frYyDUgQN1QY
0MlMIb5Sw8YDWCYK5BgTKLpvptbIeqMMtgRDn4O/UIe8IhJ7P7fbfRjJ/gjtSBXnowT/gOv8IkZw
QCG1AwxF24+hHf1s0LzLaF56x/WudUpQPIhssucPkyVfDAKtBhya+b1x1BsSyLFTBIisjHlO+R4y
uJhxltQF9z6dnoF8KZtv6H2zEXb0o1f7J8SJj69wEsZ80OETcFxfbMyKlpuV1T5OGAO1fU3ToZ2y
zlLe0S0sqANsa4Z1+VIVulSzO6l5s6tG2JlUtvY+/m+5Wmnl4O6a7KwIkCm47hguKBNxWNZ8V4gK
kzAInB8VNS7IkQpjzAHdvVr0NSYL98HU1XmKkQJPYWyPDFHMv8FDGa1TgVnecxeYQIeJO5YPp9yl
uM+Xl6kDcoyRADjERWPeW5Ncn4MeMOH+FLyIfpB5SHD6InDgWwAsNEhVBXSfwjUh6QIPcD0hRz2E
+dUaHDtW+FnJvy5IKfYVnosS47H3dR+lLPrtltgCGxNMlI41KW0FBQPGydaTyMAHu/oA0Mhw4cTO
ZK7F1V2hn4LP26GcP8CS6i61bRqPqu9uNHTVqWYjKDwhTKtde3Re+gJB151F+/Nk21YSjkEXYz0h
OMQACqeYYiwnNzQADsiDWgH0G3jG+lEeQ5XkvbJ+DibtUpCh/ZO9wAZeG7SpHrjaggNub9a7rhLT
nEwG+dmMLoSopvdoy777giEzyKG+ZcaBEoulbIt7vYqm7xrqtINfCmSnoZSIoWBszlUQ4mV5p2s4
bXmAn3q3PpVk/vexVDSHFxx0jpA2WAeIbD0Qk/HS28I/kPkL4SL+kdSe93ypJt/fQVEVufth6LtM
RqCCxxyEuRMyAZJKBcA0gSDOgQf16KomxejDSFzZkXTVlUqFvwvoDWPF1pjO7aa2GuO9LczTCrgb
vf8NzakPUHaBnlYALndBRBtQQLVSn6a2m+K5UvNn6wsDgxBIb9fDaJw2dRfmb8tOtDG0JmIvmujL
WpjoAX8VjsSLq1hMw5yd1s8CNkO7mfMX3jaZX2Lw3vdjfqpsh13dEeOQYlHVIvITVsED+bZgLRsP
XfFeWAL5NEship41ROkamtvRHe037BNozhr0jE40J2s7snYoVij4MWyMW+6hHnhyIXAlbwBX+Kun
0FTPA1KQnocYplx1VR7FVHsHxBjRGHhJjoG/GADTi6C76+JNlEw/VvXb4I8qsRB4suOB6nfCGESW
m2IfOI31hsX8oy79v8AwXg3IDX4VXfF8Q1NkRrSHuZqySCyFoB6baYfElY8QUWT3mf1wQr+4VUvf
y+YfVj5Pp390i5d8cucTxAc5bjMRnaMay5hTcoptIui/KvO6jkLXj0GXpztoet6RAFolUw1211HC
6WJxPJw/63mC9gkqrZ0AuJ7ZY9VkCOsGNZrIuUHuojGC3qYgVTLYHRuGvvNueFVNFW5Ms3C3xkDZ
rndH6H2WnkOPOLuOMINj74Li6BCFQVcfYmI4Qhl6gllVf+rtOQTyOZgnyL3NLZ8LljaNj1VuCMu7
AGUWW33dzSeIe02EU6FzhNeBdSottO/PVbDgA4QaVd57GBoZdAukmuBJdMgOIZUOJp3NCwZ77A79
sAUCm0pRHrsqjdz5ULh9c+rKvr3UEcyhQQC/rS/IXnMh2BfXvHYCGFbgc38MXhzhIsAd5K4g7R+e
ac2XgU0/m5m2r0J/q8YpNg2X7rY26i6bSzklrTPWt8Iu61vuDLsnl0HU0W1FmJkZ5cfCJn8dbzar
ZObm1RUzKLBhgZa+V8n6bnBNheA0rS/u2ELWjzFoQg1skGbDgy+DztAwVq7/NYLhgS4ymUu4nbqA
6I7+oo8SeM53HhroBGPM+XPIHRW3irELpwrTHgZ+U+7g0iMDeY+8NgONa5DoocRAjI/QltjCPZqO
VqjIJnsD7rO3t8oeIk/XOQJHtLMAZdwGvjj9Bj85ep39WsRz17i/HGYnkbL6zyfGriH2hJyz/7Fi
HaJXIvMZH7YRgg3jRpVIg8fULmw5ufLOKd58JNKtDJx8xiVz5XjigVGjqkZbM4qhikGYmdBho8EZ
MYJKjUGpTNi1vctpXqXrArAeEsqrdAXkZWBYu5kqQMR2l3VrU9/6SN8YfZCg3KA/eRDFvYDPSmJM
ePvHIGA0Cc5cd5iLkO4AmLmpzwxcf1q7CKIeym5rwt0XJgcLSyWH2WYKYR1kZK0PV0EXEaW23Znb
1jZQBcwAeqZatQdUyaic7XmIHVBLNwUZwNjIQXvJXcs7DWDRgjEVGXGIJ+RsdMjhWnkSYV+ffAP2
eUHnOIfRIxC1B5BRiuhmgKq1qy1t7cQQyLtb15jceDuodaC20/AexK4XjRimLMf5mHbgHV0gjEeV
4WibbSOUjiD59sGxGsOMhzS6diAJXB2JlooZIkzWz9YXifn9EX3jjePCmZ4zv6znuhwTx75XBYgD
Me6J+PmuoRy/iPnV8x5Ek4UBVpYFJnXC89L1cH0Bc7aLJwDee+6BstYWVKSq8OUGeGWXOMsl50NA
0sKGpQGFvdOhLMIwEQsGbdKm3UQt1rWShaBndDYMHLv+09ZdmwGcdG95bTk3b6qCuGlHbzuib4IR
O1JtM0kAeo9FCdZYZ5RnKxf3po98GifPP5YPRjqW34C288Sj7fiCOvuNiD5IQC0BEDlDye169KW0
RIsrB60QoEke24vQLfcplEQogaUhIpHAKu1qmoxeW0qsZBiN9lAN3gEjGvUSlW5/5XZZxuvEnYMN
uBF5UMFB2ZuuZovUt7nDE1JWPxx4t247VTn1wUXy0KEDcxKz7h2M56tXKgL30g82yMXgie0Zg/am
4HzYmKCL7PqFiLb8XUT5/Pu7NXyG4vXzjrwFEYp0RRvgjuGEIqSg3q1EyuxlsG0M9ReZ2fqFAmPy
DYd0FUMkOlz7rh+uYzcGsPeAb7WRy/4y11+IGAFhWM3Txm+JBYUJDh2zDq7B2CDIfanucxfDSXT4
5UF6gXzRI2gK4VLDPL88FGNWCFHcmKuN+9A3GcKAcYdKf0jopPfIboiuxaIewkxcJ4C8gQYRiCtC
ZKqXCQ3t2Ch66FKX+66XATs5Yn6DHyiM0KCNzYBwm6lbTu3jf94Nc6nTAFJUEEUN86nvHjUvUMMI
8SwrAtAKNq7kOIQVUDxRb97pRo3notJdnC/tNccGvTOG3EUACXpvKhFNFrnjsAPZ08DNRayD6Pj+
eZc1PiRvnT/+KUX/E2VP8WmL3k4mRux7HnRRLGr1N6Kle2wNGmDVrcesCcCMrBnCQkurdn+0yt/6
AAhEoNzybCsVZhWp/Ec50F/AJPUP0IlgeZHL4tZVVnmeJfw6ZKHtT8MBvXxg6Ozshm9XXwm54DHr
Ox5uS9NqroR5ABehyPvIqyiZXE1u6+WEBLuAWgaDovUQswZ6JRjPY6ePEohl8yGTIVaAihVqC9WZ
sy8cfm9hgg+L8wnCIk/5TbLeP+udhOd2uK5fGDzSJM/PWAWS+0q3pDZTe471tto9GY1OXUe7VWWu
Fv2Sp+T7ZLTiuB5F4XSnU9duYAmn9g3xo0OjXLzrwM1tMHmNB47IID2N6nt9p5r83ztr+YyF8P1t
AXPc4W9hxNSnA74fzFOfjg4RjKGydYuFiuFv5LkmxB79URtVuQFLA0avkGm4o2OApQtmHzVzCKLN
+Y9fKsw5ZpvfYDL42ouyvygLREwxS0gil3H+uvaPY3d2LVBRdM/tdOyFyDoPpVRuBVA2+BaMEFZY
sS/8Kl35OUMRssSLmm+rCVxQoKcXtrYjblu4e2vASDjKOcBFL/g9++3HU2mN+pRnNnym5thSwbx5
kq5JjulIvwioMe4BRL++XV9KqDUX9DKbdZNvI1MUryD58Ri4IQx8zC5BQ3EbZr95CaycZZWeLAwC
iffiaA/KRNZ/P89ezurReHleVlOO+gXV32WkFfvytMvSyUTxNfs6+kfQWydHk7Q9eDNgome0Hh5N
T4BUvBD7ppGMx5L7P6tagqBQmMXREot2XDUqfwDOg/et1ZnPImA9LNvKxGhjclKBLReFItK/bJP6
T66uWbXJjLP73tt2c0a35MeEUn0XOYZtDGxfs+JQ1QayPoOaDtuP0pc/vW6O+6nh34BJ3I09oWgw
fLt+RFu793DTsEH+ye1tZ3cTRttAYekY2I8hxzICh+RwH6GauI6OX6RBo6oHxoOXBihiTLXZ3id4
yh4bjpGNIRawi1w92yhPI0cwGrd6epvNGmE5BSbrwjOOTg8kG3qeOeuWCgY1rw9A5o+FCK449P3u
bfawInsjqNyBgWd/CiDG8c0QE9ga/x8B1tPH/yHsvHbrxpYt+kUEmMMruXNUtGy/EHLbzZzJxfD1
d3BtA+e0L3D6RZDkblvam1ysmjXnKCx3MXrW1P3sh2QzsgoiIgpR7bzJfMW1OL/lzFBpnjTnmft+
2euJGR4bh6lHF83GRmg2NYfbvUgfZZb23o5/EwLUUBvnIS1f4J0xn6RW0y4RnnqAd0OzTdqUREZj
/DXb3xlxA7QqOz7R+sAs3JnJilf5ho4J0XDDaPe4fLLabTeTYZCKW7yQ5nAyS9/Olgp/7zyrGBOh
uXelCYrCWy5NaNsXwaT1+fF/xzbSs5E/j4IQU1nO0U99xmaQLvcwTDP6iJBbwxqsXyVu+p1ld96H
27jO2S6qGUHf1t9ZD/F9abwpyFxNP4+5Zx3kZ6rS2Zz3AuXPbBgdWnWxcSKXYakVbpZ4cX5zutye
rG6k6ZfEXGZSoyBkcrWz7n1rcTuNQ3lIQQYYfjW7yWVxxm0ox0TWfKqWJD0JrEbHrrBv5spGaHpq
m1KYXDhFFfUHSHgXrGHDC6b67kVM86XQJ+MjtAA4RnVtfakYYqd1hMNe31ZgJP/OQi1bvvRzvWyo
sHGotyu1g070Znjx/MVdnpROFZu+WuOvfW69DpXybIR4V1hczH0+OG+V0U1F7nc154G7Ri/Zh4I5
LpuWFPpyBiGeY14e7q7ZZ7s6GprHWS//QD4EHBaA40EzjnPTOlt7KcTbwD7po1aec9eg+YlNX34X
u5n1hJ9vL7+y0QmD0G7sPZAFa1O7mrKRvp6+UDD3UIufk965I66zWyr23iNv0M5GZmpn+dl/Psjv
OXOo0eGvj1SvnzNGtFYy7SJbUf2hTMeLrY8RgLP1U6Fa4vfXs5h/uf0ASLJGObFdcR8ii9Rf6Lgb
+VSVH2RqbRHjZQARSDldEh5x5r9lBoYY1vL6MK+mTW0fmLd02Od0e1dpCGBjUrcBWZ/4dfYi9diF
GYJ/NudBXEH3/lZjoVJUFhDpJdqD7Pqcpf7MlyHeoZJEQWl17XNWx96ZW/AFfm9xY+pActusdFJX
65921K77CKMCmxBX+TYu4nzX95fGxHneu/PydWA3qYuJ597CMfLlJbk469yzrdVNu1jGTX6IY/Ks
FtxSvxDp/FxEw4GncfU0ReVJHuXjpCFn5tGXrj/OQ9d9EojHTNzN4kmoZXtcclPzOdb/evwgWdq+
V+YwneWPmbq9vh9aMByh7jWBLkpcKFoVXQwc7/6i18r7umT4VBJZC8r5O1qQ8mNMQuItCwbM0F0w
jSjuvRqN5Tgz9wVMHyevnt6NTOeYWRbdoTb69GeJoOgreJGfJzOikY9G9eDoTvmc8cYFcV4vf2n5
q/xf4Bl0iMyaeC0miqzcUt5bdalOneFAdwitZaMZFcN1vX/VeIl+we/aOiLUPl1nbgLVSopntdHT
A2pmfRRVOt3LmnOz0sfpm8fwXcvHvcvc1gexOz2rgEj2YTMaR/wCyc3sxBTIUynrVQY4tn4Zx0jZ
YRqsd4loxQdcaM+3i6m8DE2H02EYzVvTRoFlVrhR8U6BVhi+DSm7yeyvAjciIkkfnaP1g/ysdaeE
/9oRR8A2N6PTm+9eXbHNLM8J/9R2/U1O692sxj9KSAL8oImeVevJoYBYNvvDaL9WcdzcTYyilpan
b+t3yG+/tXUYQ2sh1AU+bfKdsnW3Ta3j8nN087OorL1edcZ1QVLeRAvoMBpA5yhvGRx/P6cs+2IR
7MaCwyWc2svN7mzlkKBU0qt7S2CuEy7oQM7dcHQe6RrFY9hiv5IzqSZP+4ennViktlV7KDxtTjJc
fmksy3ZKlq2FBBV4HfxZH6e1HhRrV19jErrM1sCzLwlXBBqbBNSktjdz7abXssIXxRKVcluGJcwc
L2E1c5v3QYnT6YjDJ/7aLF36XM1zc4ztbjyGQ/kkFQvwON59GfMnKW+6YXvggC+uoV1gkWDMeXJT
coI4aH5hg66YHHcYBnql2UudM8rwHzSElUYOP7WbAxZuZYdOOnNymGZ3wlvmWgU7h0FkD1+GfCDX
mtkGFnnCb+lQj5cERSMqu8/EMzvm1Bgy4p5Lu07Qkvoh3qYrBcEUkYODj4G1/LKjr8QsD9hMX36m
Gh5OOcJ0x4SDRP4E9ux+SVQVx8Okf+hrlkCbpgV0C4+KMhT9TmE/w00BLLYrYUNACa5P2bCEtyW7
YRbxbhUROJ+lRtrB7OruGZUu88Oq6o/Deth7BRlqDcv4CnxKt4vq6Eet4m6FC9V+ie3xw+3DS5dP
7Zdl/Xa+fjsyo1PtCOW5X1LtzLt8rCvy+6YoKkb4MI+nSdtnrZ1eKrsegkjlWtUbVpDYOKQuY+E0
Rz1R9a3Ua1ol3QIi+GmvL2QzYYITHGWJ6H50WYs2aCZMx7gfA+nnxMvQHUor/JAeEgOQItZMDSXI
oTSHl3UuUnxpbO0o4RvGzGDSswSjtPH4VCp9/V62wvQbrTX9PFS4svXBvRtR6AY66EQ/ZQJ7QQnC
VZPaxcZb07zAQZwXtHYsoHtnHvQPJ++dTc522gtUJfeG/QxPPR4yvBVJvwwYVM6MQCm4h2XC+ljz
i2Tmjj0agNPcqUJQxo8T6TWbFpJaJ1uWD6dxid0AC7Lx8fbbgx7PW3WGocMK7/Z5nFDUJcFGDZPX
srWOadcmPxqnPIQibD76pvxMuqS4OGseKcXTsRkXq9jqhLaIB3k/KaymQzgbt66HLynD+26bbcRC
OJElJy+g5Z4cEnKvoHXNZy83/YGhErFaAZ6prRusn4N2cBoLo/xazplMkQ5agiOj+0wz7KbdaI1X
VV3D0ANEl9YxdwNu40tqK82pnzU02ccFXbB+ZxUfCbxrXXrwwOH7c6v8wODb3KM+Lz5qmhYvvoyK
jWS1FkYTS2eI+mnv7V9mGn5N86ze23HSXXovHE9dFxEHzfsXr+wUEDPz10YBb5mItDlQJOuYgRBm
51xV90muPeO3dLcrK4OijiTeNBz0tWaieiXHZq3qbz99TO3o+JoMOTaTzkxltQoLlNVNkyBXyFun
rcc3qsTojC4aHg096Rp/Zuj9+DV1AjSN0WBt9dKWSIG8mevWDb/wQLho8dR8jJE57eaxTZG5TIIN
hjl4B8nuMofxNIeGOIHci44PXwF0g/JrRBQ9KAQGyjiZf0nLhsRrpPpKoPyczDU7wa3J0r71xe/X
JIaSKWz7tcpT5BZE0uNpIqKRIZfXhdHuhFUYQZ5jO+7T2j6v+oYvcSiQeMXFBL5DV6XdCSFjsWBa
l5hATZqVuCzvR9eO2kNdxjt9FGdp4qqFckdyUbeaDv7M7BZuDbtkvLoOtDIlszYZTTUlalNiOXZ+
hCvnMrbRmFT1GOl9/E2d2chJigv+SdmS+qeJ20eom0FHLHJTq+Wq7xcWbRSFNz7DPKDCdM7K6hDt
yiUYlip9b/u821ZtQvhYU3DtFhjY2yaELhbqoHJii0Nx1qqPx5ssIq88yosozLrhLs8ig3H+RnpM
i8m6u4nGM/UvMVAQ1t1oND+iZWg3RVTZO0HcAr0nAvRSdl/UNfThpATyI6esNgWbSgIGoLCQ6Nn3
OWvYEFfhcHnQBRAAwtE887NCWSDSIQEzmNBeQ7Wuj/rS07gM5pekaN4VrFXHNMc7LY8+rbJEwOYi
UkIhov+0fDFYa8FEZPobVCmKImOjOcHgOcVjt3FT5u/JiFwJpY3ps4NdwVhNCo7a/ppc56d87LAV
gQyYcCOsc6lnn8ypds+zwIQwMD7yw1aF8zgPr/I3XJLI5MblpFEzrXsy8+WpWcMEamqLYF4DJo+r
2sGj7Yv1MFGmVoMyie9dTS4UFPbZ4XXcVUxWXkNczwQzzfavnCjPrEbLRe97uFvYn+xQlM/0Ru49
7vHi4Ml47aZF/2Km8SFq2vaDqfhXE0cAV2jrMj+aiqcYqCb+Y/eidSZ5knwy8Vmk8MFGYGyRV+Ez
qZQtnjFuczeGQ0kC7bWBiSYWkVxYQZKd4SFuxxlPUh/b+iNOJBQbT8xqszR5GXfCyKLDqgT7ptaJ
fZQb7r4VTKKr5JO/byuj8wqEhd9xjjBz8xsc1GFvxiF/PGVPZHgExiJdRZydv0FSHFL99dEiwqCy
YByvtOP6G6VT5Ld9UWkbBYjJSb6/GGOwmV6jfkk2Zdlzcw4QX0rVmQvMrCPSoKuIl9DV74k6O19t
wfdXAKx8/+SHfvhWj666EU7ibjiPyye7wTLIdlzGA6jUS9NP765Xa9fCtTQ/Weefs3GozG1c2e1p
EOPHvJo5rcz5OyeqdTQcwAecov1ezUmoUlvFV2K+wFO6x0uY2nPAnGB8scq6e3PonJN622fJ9JLg
+HxJLCyw+C/VMP4111rvJ3Gd3ujN9zKZIR8Hcd4z9RNsq8jr5lUvLcaCNSi9x+k3wtrx1QaqxRjG
yiae4+qWswLoIt+3fwkT/hkBNS3NsJjeOLpr8/mfyUqHXHJcsA7zWagL0DIVS76zEghjAyGMMaW2
X5JWhR7naEC5JhCuehieYpEMh3gY6+3Qty/Dkninfmy905rW2Jnl9NHnM6wdrE1BhCHmZXBdxN0l
5FiodBvRrbTeummFSy2p994NLqfaRHPzL7/cnzlJz2UZFRlXApuOzVqClbn+X/lWLwfJC+rIu7El
XuW0bH6bI1betrRJcGVSl8I9Ddb/lHZUsc0tQ/jc4WHwGBxqk/MOjVCce5NAVJXw7qtOW9FKIweQ
vPfrHGQ5sln9L/BOucXnH+hVW/VAkRF81UATsYb7nz/9VE1jx6Ya9x6Cu1ksqyJKkT7LzBqbbfzO
I0Kp0i0d5VPUrBIV7/Z6Z6uIPnDUs4+WVskfx3b+S1snuBNbYmnQJky2Pzoy1VxUftHG4Z5g23wz
cLzQLWGo2MBcYz5dWfHdrjmGkNzUvfxSfsjtjDNPNlQFlpLdiGz2hoJ+jscieypXgGrUGT3/sDaf
M8UpAkf0+Qk0asfUbInwudUclbFWndVwrv1o4ldzcoZZ8jNPfmYgUVQlLUjRJs21YBiyydOZhy2+
DJR935ussN3+7+tFcuv/fMU9VomxHtk1uHT+eMW5ITWqErzyCKj13nGW7LI6SSezFieYCeyOWzBr
Qje5tFkKiQA/TOi2fycdN2yoYS6Htq4fOrW+uGtxRwMBLbHI2qO7tgTSia1prEdry2a5N+2c371w
1nw3LX67G3OzUp+0pfnFlkWNDdq8w3U7M62MxLMEs6shbBZnqNxrbwKAUccwuWnp6le3re6FzG2/
Db2i3nY9SuJYNvbOXXMVbhQmOFkU33LOmpcpgQwqEhNRb5Gabvsc68GKYpB4BlzSJwzCRIPQRAXo
hWnq/L7v9SPwmucydJw9tGr3oqBZ+v/7HZDHzT/eAYdNpPDIXQtZxeVY/ec1n9gwF5LZzJ+wclgB
T/n+1Ip0J0NwslwzFJEx4PCabFvprthgdY0CNo23B6mLLiK6MDgxjkqSeEE8WZ9SnBb1fNf1vLxK
lTqfq/BS1S2/i7LPBNRG4c3fXYP2qRHVv20Kl1fNP38nRkQu7YRjuoZqq+sKv/8+hRhzJ9k4hPcy
UvItPrbSl3sD8iy+q46xfInnDh9eLMC/l8gXU9qXoAvA4tmRa5xgznqXiEl6kM/6Xjqpo/EdgSQH
UNjh4XGKjgewHe6lsXiGwQaO7pxRb+wfztwwN+yTjVARBkkMPPfRnymSEdkvTRDipa8CryCZMCsa
aeriPZqQMSnBu8DM4Q5IYMgE0SeIGic6NKvKbjOS8XFaLPtGKfPL1lwHMetQOTcaAQnYVI8MGNPX
eSHt5btTXPkiFS8yKK/Y3vU/WbU4zjbuEo43o5lx0Ih3+fdj4UM0xKqsjtl2ZLD9lEQ3xDqk1Bb2
jxy9e+lYvfbmWz7GYIZc1woeZoeQQPgmo1x4dYcIrHapvvf6oj7VtfFKSLQbAjsnqr4XbkZvng4W
+oZBti818BSD+TlkWRVd1Ux9k2WVEU3tv0Dn5RbwP64Kh81ONquWTFaxW39c6V6IqEUuwXqU6to0
c0CLYvlqGEBaIi97t1yC3Fkb0T8UanLkXekZ00HLAWTd7tpOI5QcIzjbpRrjyaGGAUc33LQKP6Om
pSQ3qWWbmciKVbEXObZHQjgM1WxG2Jv/fdtqGGC4iP/567ABAU1RpRkwken+uMijUuQA8DuHgZUW
5I3XnRXGtHtKsPBuLuqyQZZu3ieNY91M0oanJspg0aIBEwEqzh0Ypo+xtM6PNnMDLDl6Vg308dTL
jU1WeNouDvvl1Uqa+VoKmxKeP4xKflFKRNJ1q31OF5O39Xr9p8neE79ZrYLLkGS7zqzPkk3R0diX
rvayNO21i3p4sqK30NrwuXvhUl/LcgyhJEFwAMnTXyYrMoPO1r7BWin5hTA/i/iHni4depUyvma9
u9cg+e4mJ2kvC8ckc4b4L7Xhh5IhxU7xlGvvRt9yMj17bP7xTvZ8dV3uH79pZkKrtSYHqGct3uig
UAUtsz5I5Ls56zSDiSF4PbzighpdBZqAeztMiTgti/bDI0p/UhL9NVGwAYxG/UKgJHwLFwOLs8d6
bOn98brO8p0QJqEOO8FYk5WyZrCqeW1H22brJQNwwiIfDwZK2VF3DCUA3tYFsBfaT5P0nVsILMV6
hifeNbC2Kv3vDyUk3k2WZIFYpnk7uKP6vc/eGxPU+Jwz3yD9teLcmm3TD/373DqYAaGGg4U2PaLu
9uR3iFlPnM7FpeyG67B+la+GHvmhIIvCFq3w+p9vaYN7bAaN9GfSH2VYvdSV/tlW76Jw1pDbQhXL
G6SiTDoVqW8iidil4ie8+Fu96wHr2BHNRDtv8eJDHy6j6aaM7Y/HwZjYBO56UwHgRrb4jEyo7+pF
37PTI/IFxRqTRDSqAT5KMHaslZV9qNd67s5ilkePQWytG+aD+ozmla/PlrxYakxrZO9oB/GJKlRf
3lwHeBiXkwPsUXdIh2tjqJyI9IvDJOJPzVKvS+ykZ6+wYS9iylFzj9q5B7Gjrf5lhR0oAXDGR3Yq
1dL3xdwWcLOetdD5dMGcb6QTACTHTfoCrKbgDbKH6TpMWDwdYaKJW0s437Ro7w1x+AuEPMelOmX7
x0uBxQBZx5lshTin+qbEZnkteqPbsqCBxppdg5CjlWQzYT4JYDl+1quZ4D82gsiI/8a34x4rc2qf
CNZtBHzLoMXjempUzJdkHX88aBRp7ZBGZdbvj+7m0QjJeFFCIePiagBakZAS5XrcuEzAg0Jm0lFh
rcBV02bjjZW1ER6OG3pR9xjKuA3nA0TANQJurNzhPFq6nVqHPyWGU4tc99An3YseNwuZ2ZJTcj0y
eJVDbOI8yvfxrLlPWjOBq1SBKXZAcg+LfJ7lbrkcTM2kF+qNy2gmPlSL5A0MhnVLjPRZQrwk10tb
SV760AUaDZNv1dNwRlQmvL88P17kKH8l5qsckBgDTHr11fHakzAi+zryJMJmpp/UkChGJolnFAa/
wxASsDCwzfcJjGIg+4JCSe6Dnoy/kyFmgiiznlph0hZYBgm+KdOkfDc4FA9LYi2+tSqmU5OzcGZi
hmPwtGyc3MUVAmR0nzVi/3idaxLAh8esJ58Yr5PWBRQHwvEYptw8k3p0zNrYpqj4l7BPi3M1aeFO
NxqVW6RXd8AIs0tZt9kljI1is+RUZ4bkkM9ppVyinHgkdn+lEvmJKHl4Zl9CeHZFY25bNcE8piOy
+A4e5a1mnXi09QhqU3WtRn3eV5XaY29OQHxVykGwa+2QdmV+r6jLiau1Gq7L0ThNWZGe7Tn5Zgj9
GUmOSJ/UixvxPWznzC/6snppyg5IWLVLreY8t5X6YvbKtO2XlrBMmt/VzJgt//7ofsAjpnuZzNUq
2/MBKCqndiY4Z9rYqPKOEIyrDYcG2OTGI89Ms5WHe4aQCul1fEyincId0n2/TfJmGy7N8va47Iq2
+CUlFCmfKAaPegsHmjt3ykl1h/EdAdKvnBkyTNxHWMO4M2QyUnHjt1pTYXGuObK0xq6Cd2qTcVsY
G9OsvksppsZ0wnQV/12fqNUJOZUpY6LG5yHGHyPrhqgpb8JY16PIq6x0A1EqtL52olJxnjrGzdkG
9ebdIth8i+PFRH62IajJmyMJ7ScZLGhH+8UsEpsfuMn2/C1Mx9RdRNa8Zn61AkJ0E1TyTGbXJ38Q
IoXnHNGKe2vqvj7C+WBGVGCvxHx20eMo/YJJ3N31ElqTR7F+y8UOjw8QN11lyekq0qV6CZVnzB7u
MHvW161aRuAkVM9uXj05tdGcZL6YLV3BWMy3KbbDrwQ5CBMyqvDtKDSZmkZ3UpEu2VFGnVDdjKOI
bYBuCclSrPMhHbAwn1IHArXRJtUXhNrGX12QMOk/2qY5Yc5T2CsBhq+T4vi4kByRmEf5IbVE4QM3
4/AM5+WJEb3YRlbJZyOQvcdviO9vE84NhL91NJPmYXuyOm0Id5q9GIQUsQaksH3Tavz6+DeihipP
TlZHLxeb2SQJnFpMgYr07yry/i4Ny7w+Co+on74uWZXdcz19j00AZKt2sABKOklxVXNzTOa4nLdR
Xy57L/M+ohX+6JZps3/srKEyqQgPql6AbT2/5kxmIG42JjG37UM8ibM023hQszaCkCVbrLWLlSin
ku0ix6hzlKApR97vNZkv0B+CgnVohx5k9SaHxXvqRXbNvTb/pPQ0oVNl7RuSQAG9rfBn0PKMCUvG
dJmPhu5sasdsED618CwD4rp5AOdsHWUlxfx88eUAq2ZsFTy4Fut23k0jCO/psfZW0hHSbn+SKY8j
knzTOVdDeqBpmkleU1534PXx4JfGpSR9Ix/ILbhDtWYWarkmXH1b5/jteohBWv3BPR2fy9H5iW1A
Baum16cKsM5XMz/pyqRe3cR2gsiwB0QwFvWFTfOcc5kHmZchk1u5OCeVW4IBmZZrl2Qbwgyaw8yC
tFdsGeGOq0a9hEqTnqIohKiZTn5kdc1XVn3SYGqc5Zm90bPW28oWeM6AxtcrxXaseci2Zmx/dIt6
elw4U1pq35J+qJ5ASd/kgGx0BgbA6/jdUZ1Phovmx6jUAjuOu1wdFz8RfvEwWEjC+qHifsgyKyoL
D7h9HVOx6mAO1opDPoFqoo4+nnwmWmukViHQ2NJb3Q28i3cj4fzWKVe92h0+H7N6kp07T+smw+8A
LXfgSzeFFXY7EPxY3THCb6Gvd56v9PHOBRX/kpOMALDMZwTHOMbWXzUbeQ8qF4iTtxTej16g9c9K
d9AnAVhoJbByi5A+bAsWBwA+nNLMoAFVF1KKMxCYtjrPXbyCsXFTDEAYf2qxl/oiyy5Zrp863FZ3
2Y6NuhBnrdGPi+c1O/n9sWM0ID8DJdfshGK+k9gpbm6W/+pGILda370r7DE6mZLxRYVR70xNfESZ
Ff6y5i5wRyp/YF/a2dPUdkMYqtyMckBmlI53lJ7IwslqX4zRuK8FwH5ptovAOgStnFhai7XcUlOr
zxAtnwBlZu8iTEPIwZie9X5YrmIyQEW6kb0nnh1tH2i/VIV8WSZMrGq4ot8Uzfqa95r+y6gxw3Fa
Qiqk6Sxzo9j3HUQTV8vtNy5K80StCE4/taw3QcMB5AyFVJiIF6pOwCoKh28yJpOtWRkN/ahKzaCN
azwSS/Uk51eaZrAnED4mQdvylBcoElOnFJ+YRNW2gEit6i3xaOaC7A7FhdCq3yQMSQ6lOU/0Ldtc
8DmzkHUXa9xBldES4OpG/V5myrwh/aC/N8bQcRtNrIkincJKJ3JgROboobuqJek3W3v58s5GV5+t
WHwVOdO6sgsKQlGAUxzw2Jm3HxtwMBluv83EmrBnBi4cQ8Sn/VpN8nuoWmC2J+fVisr01cJIq/Rj
citTqkVmT8U9n4c36f+AGlXeU76yu2PBAdX71vi9bq0e7o9Nn2lRwvGOfcHiuNEafgnkseHWsGqQ
MlqxQdi6hMu7PFS3VtWZmPx4efHyFZiEBnbN2UZ41otYwS9bKydK15J0m+V+IdXh+ZmT5gfpmZnd
Fgsov5ZI1O+lkjSUstN8Zh0WSxdIFyBlJiwYcfGUsvYh4EwbvuHgxWhUUU2VRAp5URiuruQGjyUf
m0pM+gNihvmEZ1ljMH82rM1Iti7QKCL2tixAGc7+HiEjhmcPokilQcAoXeBO88rsJ+zjJ0rXIcun
RGXX2qEYy3szmOWTGTVfcDDU4C8m88hqqxfgQ5OPmpt9GCqubZJ5v6rxl9Hb+hYkQ8Qog0NIwwqq
1FryZNukkZwm9DVHWIbPwNs7qzq2bzZd3wCi848bXCSretJ4Q3lUnRUhkontmLlEGFfXYj/i8VEW
NrOxWbvYNQypN30CWFcl51/Y6cRB2+UFeaC4oA/R7W3lxgSelCK/p3T3B5RffTu1yQVtpXiHwcjL
bhovjh6h169K9Ogaf7ftInaYwnGxUUNRPE59ivQLbm2IuGOY8bDxsrHoZB5TYRUk/9ZK44Q5Fi+I
mUw3yvfwOMABu0krUV9lfcCiELKlqhatZmEPBKuZAmPRUEeLllPcLVk9zuZT9bC0fb/BmpRiZnBG
Nn2p9ZnETuM3ORs+zcwIn7HlnUXBHj57YesoJ85b6fYabMVS2dX3mY6XY5bwup9nFpv+5D7FRhhF
ABvLZZVVKa6wX7OtUzKS8HTSOm0/P3GX7sdEqa92uyRADKP22GSFdUjCId3Irs0qQ/OgBx3Zl6Nq
2OPWLNv0K5PH3yNp3ShvcQdPF583pprsKWQrxxO40Tt6a/qc2fVPIVBfNOmlUBg05quDtu15SvOM
GU6w4Zkty8rzEYSOWDeY7UiWNN8sVayCQDfemF2eSrUdyGu5hHWKlIeQN2ORexyssIwZPOJ3Isxq
+InbTm91X/4s8yFIV1BL3swJgfcB8V5RPXB8Y/0xTNpnxvsNxqK3j3nTsRpFyjqa7hZbu9FgGzGX
l5J+Z9rO9fFInxP9L3wj32tLKS9eHHvBIIz+UPHqbkXV1/teXd1Js1Pu5PDAZG7bKtVyEYx8lHiq
st3/VgnXVc3/1AhdFhvbmsksS2Xk+Oc4rrIQIYd57O9F0XhnUdfhNdZoChxHwqyQw7XYTa4JiIIk
4asGE5YIaRVYdr48J7xzB8+qCWh1qvGq8qNuPUxQbVte+0wp2Y/EZ2opvkxpNf2Lwvn/5Vp+dlu1
4L7oqoZo+8doqONOT03bFPcodcTBNHMbqlRV7+Y5a251iwyTIu6BDFf8lG0RPoAm7bb8KBiE/dQq
7Zj37bhp6nbd60HsyFeJIfplNn6thepxb7NTYInU8bVrMpONCWzp1epuKzp3+ZcRi+WuUuw/pFrG
EQ5cBmtd3cyT6g/lOXPi2lpibfm9x8+Q8LlHR/toDQim7IiPdc+FMxHYhQIe55iSFG0tNdK29k08
vk+RGUMM51RJNPSV0ujUcxSOz30dqyxGYo4qVopB1CSHgS3OBwH4w5dSVQYYr57YTVWvCnXhZmDJ
kvZg5QygO9fOD2zJave603Zf9PqpDtnOp8PpJNS095Y+/gEQ8ke+rkdrFfGXR9VcFcWpJ7m+ka4w
ueGlBZIF3s7kIK3mvWdYr6NnfZ2c5tyunXHomu2RQeMxNJlbOu7S+vKnhZ1//w1B6XFWjyU1pGl0
3qlJF/E2sQKOST97JNHqqll8j8PpNVkq8VrhWzjrcORIejYb+OKIKrgayZTkL12Vfus9c8L3z4rU
tFQhig6tceypMzcjSNxNHefD4juW0QVOBvkIn9fjjRjHX1A7DqM66D8Ei8u0XhAz1M1+OU5udapX
8OrQxCfm59HNXvLsha1j7SYfyGYuo9ptWVwfs2qBAzoyFoIRYYJ73A7AvY6fkafB25sVqj99NQBp
+6RKlzM7XFZgukCV1TAFLh7CFIXPj3aoyMAJQsClA2gI639u7vOhYz+5mq3mMzOnPtOad7u0x2Pr
KfU+LbRvhEfnQxRZP9o0Wm66RphafiA/QSAxqvNdrllvJntp34Zaq97IgZb5pL1lDlwldvyh6VGK
w7cYpqPsMEBVnHAFEbvl4XccTEhCONXarQuZ8oWT158zmyDMUrEVLDXpdMz1bL4PRUY0bfYAAgja
AWg/6LPrEipRDifFCKur/L65QH6j1QGtrxCJ8+XX0195vhRPSdkWtxD7HFpI8olw396pFpsNbgaN
Rx6eofXv6xsq49QTGW3tuj4XJNXvr0lSeKfeG71TpBXDfbRoKVYZqPPC89DrOsoFdd8MqrOOfw24
4m9Ja5jnx8NGWLob+aN+plAuTmymsxDQ2TKCqYo+yWr0k4kRIUibObuqw3dbsa5mFvXs8LE0PNtr
AdUxIiQwxN7FLqnviz1dW7aeyodn36H+qEaICLZKk7FdlDtN7Sa8X52yTfMGHVKWmHOFirpe3vLD
bClXm42azUqA4im3Dsm55TnqtuaY3wtLhP6g2QQLEvj1QZf0byXD183sdOJNJbN0HcbuxxRW0ZtU
tIH1VSQGXaFzrBv+XEM+A9rRBxFLcYiEW/n5t0TvOU+JKvqr7RlPGOqflHkKkqY0nggIWBv7/xg7
s93IrTTrvkrB96wmD+cf7boIkjEqFBpTmbohJDmT83w4Pv2/GHJ32+mGqwsowwFlylIEefgNe6+N
zGfL+ZntQ8chpXfdjc9glYl2akBqrIJM/E/bz5MPMex0R0BHvO071GMmb8Bdshgj6SsRljhkGJur
/TcRxrmpwuSIixIuKmmAWxtA8QaITXLrqLTz24g8yM8KodWiVaGR9MEo43YDdlEDQ7JoJ8r4ap8x
P9qUYjLv1DgKPSNUcRvZ0VvcpQnqpyX63NqXSwRU6toc9kXteOyV+hMZk/PGKuevGOEq1J/teLBr
u/QVi9+gU2VEKa8Zm7HPnFsVjxw2IvOh15aVwLvOVO1kApwyDg07UEgP/hyGKtAYdTibKozoQToB
mi3kWKPJYl1R3K1xHTxEms152BmnskFTYs81qKs5ZYFAqivA+zVPJp3gSuQMCvezXMIgNey9IlXt
lS3o7MWZm3gJe4dt2C01Oc915+sw3Whulq+D4mwX+pqnuSj1oFjPL1CR+q42EGRnVjucm9yQPFby
A15/CI15aJg+tXi2bcjMeNbUg4U0Z6P1OuUXCtAnpfjhyIFWtBjbm0+vbp4fufXLB1UbSJy7dhCZ
BfZgENSQaRP1PkrxOojXYxrRA5nXa5MxqgwotVrHpAGvIODirDafTfjKJGGlYzyaPASvwn23iqh0
HcLCtaiWh3a1RkKFS99CohAQ8r52RoC3jkKUyuHT6EJZqJ+JbUnWxydw9vdG40K1m8omDVGlcHPC
ye/bTDAMQUXK8mbnXqO6dLbiLQOSDw3XSDGbuTcYCAXjXiImI9fC58xySK3j0o9L/IAKLB8/nBjn
KAndOQqY+uzYzUc1dqh3VILpSqY5he2yVyyKVdPVnScD1/DgJMwk0hkMo6XiAF5f9oyk0eHcGQ0S
AL2inW0dhQeXbKRv5qPiF0XY02mVnI7roajUtrPPGE5urmfuEtc1+nNp7mTVvhcqLsZO6dIXCH60
Y7TXhgQTGrL5GQZqKUJrw21jDD/Sos52oc0j8/OzYQFFnlwx/NBhRJ0yTo9DgnIr0JP2a7TyGM0s
3mnDoaoAQ+Omw+RGhArrW7KUiuGdTMJwZ6yusKWLxYl0vfkYa98rdbE3akZupCQO5CppUAt0hYLf
S58ae9vpBvSwtqqVz1lrxOTEb1P3Dv0zjpVEjwHVrsP568CxV4d3uzWHO7VMsTJa5mOb5r93u8q8
pJdrElAT3pstt/tMqbuL8d5sx3TWHo2mYNCrShgGS4oDlajwE5D+H/0qF4/KGi/9PDOAjnxrrBV0
/ML0eVCArxAFGrVJ87sy/S3qK/3ZsVRYk3H87XPvN5qy8yez/aYl7OHGlX1y/Qe7YStRkqDNFHFy
kqkD9yzsh+u/MQW9baUyn6KZss7QknHT2TXgA7QrN20q5+My6PbnZLKhWDk06X0LufsznVGsXO8u
coYbqre9UsAH1pEQHq/jgnxJfaYz1pPiOoFhzWWgu46xv04ik4ooAXEtU6GQM9RRnZM7zN3NaEHv
NYiJ84DUkZ27eq/jyJhPf9+4XBuTP1fMtqojxVkFeTyIfs5bqKyeOFKlQETehPYunmZyMuZ5LDkk
x8YjZeQbe3X0CxhYDxXyNd9YX86msPySlIq9OxYKFDDSwmCbvl9FtFdKm6uX701Uz/+m0TL/l0ZL
M23Ndl1dRcem/1ThFyxmEqTI2kUpe4N4Ib0UL+AOYX6OY7KfCzd/SfH1Sbe3vE5q+j1ECxSneFvj
eekPc5HMd1UcjgxAaBEzw00CEC3uZmmsZgtDZdrnGHlu6sVmONPp+55RxSVJK/ceaJ770stI3EeO
6X/uDtP53RpHEz1tvdeT+n6xc/YVytz4nUGRJujKbxNOQ+43hnrS+Pp5vGoVwluEddd54RWwM0+A
SGbgWhS59eFeAozakns3sBIcsydNG9R/88Ff5WZ//uAdBHlIt7D00rD+rI7NawYjobQMEiXZSmdm
AiNqXQU4PELQma+eh88AQXzXyWZEIAPBbQHKoTziyyuekNfKgxlBKBEdzwAzVpcb0GFYpNHYfe7K
0qTsb0xEGJgrw/a74XiOIEXEXZGnEwnom86aga1ZAMxD6H8bzoEOxTd3vyA1Mc6Hll3ZQGaVOjMY
WRkQDAd+n+p3oJYwYcjfXElluTr/iJK8RwcahJWZv6rkbLlJITerRek0JMmpCwed5I30978fxmny
eB1QuoS+gPZ+mUTFY8BI9iA+sXgq0eV6Pk52zfOAtcg1cwuP3xtPUY3qa3B+/1ZTpX8MNtIVa6jC
/d/fn38dLCA70gUoD90Ua0H7k84XJ6xZETRZXoizSm8j/d6yw+Z7tqLFWzk6z3YXEqHUihwfY/my
lBa/Mg1rYKxmGaJM6Gjx9t9WcZs95bLZX+s9ZL1s+OfiC+kf5l5f4x67PtW8v//ZtauM94/XGOpr
9I6CStU2HfcvITyWbZYmIqD0sjSTTYi4RBZiGgZO0CTyU028xmkzBRgHR6L+yvdPacSVPBgiUtu2
qxYv7ykshN7dXh+vsa7BC3HrwUPHczfpsXW5BnqtrzR9JAO1kD5C3+WoRcX4oEiE+injD8jD6xUd
t656O07GB6Il58G2C98UOXYsJ1aJc4sU32ahcRMpxl2pQTfsckybEtUX2CxO9GvRBEbHgBqB6yRJ
GNm7GobdMXJ+XKv8GTDPTgE/ebakS8aL6ho3izu8G4btnniAJdvaFYpvlBbS20iGr1IAOM17BmAy
80xYcTptqfUEClrbXufWsOeIHx5tnuG19XD1XZsrZz41ZbglxSHyxp5UYVTc6W3WdL9TXfJhbOHv
80hFTVxATrRORF0YT2K1h/HCqqIPIRPmEStVv2xC4G0z62tOTGMrOcC2Ii/EreEUbwbVMmaKRfMK
IZbDECmvOCdBNw4h43cjGhkZ1cBg27R/YHK6JvOuWmvGHVBT7PVRLRyVhYQTMi2JyafQ5pI5oKba
nm6DWRUS1QPtoaDmDudL4/Te2JotLu4QjwUFBJS1nHWyVasXpRHaZiIy+WJ0zV3ZpzaebObbSzEx
OFQyBMBkyCjkwW4XS/kRpj0FE3CVMzIZ5d8oqo31zvvp4tYJeBHXlCIGBj+NzfoKkEoiEiCtYz2f
rrVWupIzLcMlN7mob9FsXq4taErrchcl4vMVmzdtH8WQP6JsEAdk/DqmA10cUlRWFBLZpUAdifYo
CNsRLUSfwxmnrOg2lpPuCtV4HaANnFQ3a05y/TezL+sjrg7ia7CVgMzX8IgM3U3BBeCRh60GWTKT
SNN0C1GZUXc/JgsRJYwieL+wrEndhD8sF3cbooY7i8QJN1YyzW/5qO81Q3F+jO9/fzIYPz/FORgs
UKS261jCtnVH5739g244UxarinvHvEVRkNzkpq6s0QtEnoW99dVxpOLZRhkei/KHU4nmS9w8ITJu
vpFGEe67LvHV0h23s+7Q2UNdQUGSFLtJoKgtErpsy4i+1f0ER6Vy5QO/+w9ShSmi11c5A/ZLhij5
+gc44ePfN/4GMaNe5RjuUSusbW9PQPxnw/ZiijMSaqOcqo2xUyeN6OAwRfGn5o0gN+3fWCPEWsD8
+bKydIe0QXwO2vV/f35r6tms+jnrmlt1jL865E29Rbb7YS61doiyhaTyXn+Moij7WP8lLozkIa2h
SM5ANB+TUjFR00K/tys+2ITzIRgagwjeJW0p38r24rhGRotBV/73HymK77/+4A4TWaFTVhj8Cj8l
d9Xc19zkETLda6OzGv5SBoWeZmDVmyP5rcLwAagF95Ji6K/0d9W6arK/1D276Cxecn9adzedoe+v
hoAkNwxOqnHh0m26nZWWxj5vkJhfdZHNyl8byLYi9YZY4wTJHTkoYgjyhkhWJSw95PiOzzgYbXE6
9PduGzcbtcoZo1lFT7iEaQSSbh8ZOPmk82zgXtPRaBS9YwdarjDOdkXJ7iLR71yGmUFi4SNfE5u6
OtIeQtSYV8fT9R9Tbee+GAk8pFmpWFGZYmOt45Z45GcbEfqQrkAK5mwXo3cdonZGwXhknTZ/PvaG
hE18gyGzoob5/Lf47vpQ+fx6vrBpJ1Hv0CyW+gwqsNiZsKVRkFlbK4GzRf7D7HXlFH2LHffJrsVB
oiG/aPxQlywVP5xZA4R+9bZg9jMPLus2HCG+HJvuvh/VzaB22ReGh1+1abHW5nF56aKCPWW5vCkw
+/1MZWpUh2l8dHVCfa4yKDpW0L0oA5uebXZleJY1a7dtxeY8F4wuLI33yVj1avdXjQ1qDPCd9Upe
o43dxl3h3MM4BeQczc59VIth0yyUpfs5BjxkEafWJu6B+wW7FYyN4Or5SOacXF7mxB4SwQlYGNdV
SJ5vqlgtEab8CvTn91fVTxgqN9dJgbRnDPC6VrFUXCYSaVrJCcJNI3H5bsxUpbLEEHXoVxsheibY
vOnEvrnRZ/SfbZbcjotxpvaLH6FkzhfiTMHld0jmJgE5/XMHNn4CNFUJQYhtX7RS8U3befx8VRaL
p+ddglLRtA6FspDMSMoAUilBqqRFoMMme6xkl377+3vTWm+9P58pNJQUkkBq9NUOtzrl/njc1voq
vOadIlI9xX3xZaxBEaPdv6scu/7Scuh4GCnuidGU/zWUXan6AyHJ21Gwwbgy943+YU6g/DVhDrGz
jDTkWQ4hodCn39I7p1uc1zxknONYtbErlkFFM+5Ot43DvjNVl9mv7BpPOtVqYClRiVSFYI1sqUl1
6XLlI1Smxw7R2xX0VMTLXVbiNI2tpvejVn2QqMgfy5laYDJU8Hn9agu+DgtacDLbVjPgBa82xytp
Ky0J3iwIdUFlFx85uDVBlBGqEza9En9yW/bKSuO9C0OC17QSbrXSD8ZD29QXLRrmc1/5sFddNkla
fvf3n4dp/S+fh8O2kPgH1dFUfX08/uHzQHJpkUwSDWdYdOGTm1U3xpJMl0jT9omYQq8qcRBuYivg
I0rPtpA/FLgjTwu8lUwZLnMsvzv9geNmOWurYQ8At3G2jd0cd/K+Lybv09SStGisdNHsJ4MdXNZr
xrPIzdc5sWEgPHdL3L12uKl2rOLsjZVD373q7rQUNFlRrHRwKKiBA5TiVrTRb+7Q4ODp4xHlRtYE
n6vYKJ6IWl47CD3DQTnr44nJ2e1nrZwm8bw1dRiuYjS8VJcs2WgY2HyyG2i1fzMbMP7y6GTph6tQ
2DisGA9cPXB/eFvbNi6zegiZZU/wdAtLiOPMeOhotQW4zeUzdOxqtbJT7eXTB1Yl45HYlB+DlOkl
gw9FWk/h7tu5xhJXTwA7d0MdVfdXVSuJ3bFfA1ZgCDr3e0ku8CEbO+NiMc3/n0gSfKHfhqkaHobU
mZnQ9jyKF6AJYVqpOM/6ufnWSP3773Nak2JE73LmxnWv4LXj8Pj7y038dLm5wtEsRzgICYWq6sbP
70scWqmux/iDxjoD7LF2VZFL1BuJ42KT2EV7sKbS3JnxiCKZFSLunOEBXfEfXoVKz8ZW6M9WVuoX
gDbOzTLnxkJApGKx5GTLODFgwo13Mtfn9LVZHmvReppccE/9/W/0OZ34w4nGt1qbSmy9rHsplNSf
CkiZRGzmmmV5WC4KX+45/u0kUPDd+e3gUk6Iij4C2PjD55WoT7bwZUlcaFYIfW+4tsmkjzhFwr7g
Vnf1ntR2E+a7tndZhb6lrcJtKAg/1K2sO/YlYMmx1p87nuf36yt7IkBPD2NGwas9R6pTsUuHBbH6
+nIeQOyNkAeDqxpXNpm11UeePde4H2UUHGJhQwTm+vyXUWd8RlmOjfqmaskWmqF+S2TMfOy7zKUP
WJyXz10ZObGUIMrpui9UlKQ/cWDt40Rde0F8+J2HFEE7YgBTj64Sa0dcAq9NPOyuow7Umm8lOU16
nsu7wmKAMyES9tpMmn7IPIxHIzN1u0zTs9oN7OTAepIA3TIKYohD/ULyHiLlIyXakYlm+i1B44qM
L57PZsQ+z6ZySidz9NoV09oQ0bmBIOM1ZCXvU20N5tRJEw/MfB+PF7YX8BEWk4ovbs61ht2TMivZ
ugQmbIxK//bpM2LL/SGrmUa9QsnfzVVQWgJLS8oiJBLfMMHJl6KNyo1m9cXRMiZzizDFCPP+EXKJ
drQlh9tU1c8zN+J9Qzfn2f06fHK1o9sylSVyjFqkkr0/q4TkYT2KNtfL9T8+pv8Xfa/uPq/L7l//
yeuPqp5b8N3yp5f/OicfbdVVP+R/rn/tv//Yn//Sv86P26e//QP74CH4+Q/86Rvy3/395/Lf5Nuf
XgSlTOR8339v54fvXZ/L63+c32D9k//XL/7j+/W7PM31919/occo5frdIvSIv/z+pcNvv/6i6Sgz
/uOP3//3L96+Ffw97AXRvHTy7a9/6ftbJ3/9xVH/yXmlrd2ExeHF8/yXf4zf169Y7j8FriGN/shm
Gsbk8pd/lOw24l9/MfR/Ch2mI+cdzyRVtSlzuqpfv6S7/9SoexjMrTNuenb9l//64f708f3Px/kP
UtHho1PB/foL7ICfGljd1TSB3si1126Hi/anMXS1cLlyhhADZHzwsC39GlHA5EoE4kM9bDvUO0m0
RDjsCof9JYTGaUR0W5fizs3Gh7jBxAktE3mpATs50VYmIvrvjRvqMfsWLOaSEMF9Z6MIdhQSoZXJ
/R518K9zdtED1MmGQRgTQ0QG7qUqnWOVd91ZmBuQNeyjZvleAoXw8c0CiGud0zKDJOmjMxt5E+E1
vMklHe6tdtyyRYk3lTXBKcQgZKeSfRoSiaj6sJQEDOXAr0HiS6jdV70tvDqczH1RkXph5fdM4t6x
vjn+AjCUBHBMD7ghAlmrD6MSE97VwR+I1Fbx2XF9LVpoGzBpVHp4jCfRuktPasgFGg/JstzOBBQj
4XaeZJpoHNRA9NLuqza7DIjMInns+qU9SWs6ofB2N2TvtgYzooVJ2CapOML6qCOkxOaNkY61jWf3
C4rACDGYcggZMkWl8yWLixo2cvHRJMhD47Z6bfjp+8ka93XNdhJ1ILErpr4DFgRQU/uOYjc8ALP0
gWL6isMYU11RwwlZ6bhiYogJ5CcEbcNeUDTpTV49c6x2QRIvDGJT+TUh1OwI1dxbrCi5AJOFfDIC
4FLdfuPSPngpzpTtuLxHXVLdyKneS3KDbkZQWBulDq1AOSkRREi9NWO/gG7D3rZWHGVvCDqypeqH
nUBFkKtG0KgRmVkRWF0dktW+IhEEta0UwG66ZUQwL7P3sHNzggwHLrIhXzzFbpJDGre/kVzkYIgc
cQJZCgLHKMZlGD4NXaPc48gMrNROQPgzXR6UAcB+XaMkrlLmjsq0gaQU0okBZDA1lrUaom/I/fWR
mzSBvhLlWxHa9dbNlB9TrjaEecwN+bv1s+KK+BTqiSdSu75Re4SJPLgCOxtg0ZDjMPWA7SRvXmNh
OOz53n3T7E2OuQ1GzS8c9jFvQfg8NfGHO6AXzVQ79lzT9fsyzI4xTKKbPIUUY7vdnifXcET1usP+
7+6sUvmaJ1ayLZdeD2rXqDclaWmeCmFLH/hce3P4usj1iTcXFZ4IhdZ+UB/Ztz9fZZs1MFmjnlch
wdQFaWnnbAiybdTb2Z2dcdmLPDzzfF+9QXF8Kh505cItQX6EkziBFrHPBvtUj1LdE61nGBtyz7+V
ja4dWocZBUbSG+LU5HZ4KTjVAmV1qAtXHEppW0GBTXADKDk5wnkFJSRfJmdLqIF54MCOAxaxcIgJ
6i6NbgeRjocjbJPtkKmX0dX6jRWHH2FrqHs9coNkDOW+s1ihE8w47vD5oFi/Q2+rH1N1Tjd9Vz6i
muEQAE8gCK/y1R66bUjazjirGwQVmBsIQOU0qs5jY0ML1pIKsnvsqVmFr1QP5SnDcp82cfQw1rd9
lBJ3WmEF0pe83qYjB8w0L55m9yw1oI1pmkKEqWVu8DyGnuLGUNNNx/JQycx+keATt7HCeL2AUDKG
TtCmnbVb2mmvFcoLE+wpsIclxQDo7FfPzi2C7vvW4sfM4LLB2ILsXQKqLCISq6yEGgfG/gYog99q
EkRA+6gsmC6JBPR6WDc+qo/AqgBASaP4qNIKXVy7U0eCWtnNnxZ1rjAxYadpWLVtOWLTdu7PbT98
AT7zpWnUYWvCcMjV6J2YQmgaM/lCYDpO3aoYj5Z5A/jiPhEIr7Osv591C9IaA9BQLXat7Pk9R2Pa
xLXxgJ8jZbg5aFtnjr5Qxx95l5imtU51UQ7OgGXEVpvw3EQNilhU7FgxxF4xyw7sMal4g8mvNzik
h6TuvptqlxyvnCY41rHYIUUkpWFWObVb1Of7UVYfBXhBtUkgG8eDti8UQ0WE/MMdUdPOAFY0OiOW
dlrmF2NxrGWWBVNP3dyyQUSL3yVJfquxDGUSN7HvyNCUgNLzyVUEckLiZ1BEGWMkxT3OBlIQKfLI
L+WurhcXKZP8kEWpbKZ0vOeq+j5pJca6MeQKtXzqBumnvYVUQYUZ1dw5jf6k6vUPkekvqp1x+/YG
n2nubGp3VxgxsDpblL7T4k8AB29uDLTye6g5UdHkPhThfV0QGxHJ+YkPArC2qMjAqRHkgZjz4zov
qKTHy+zinyKacjlgiApMWR2Embk3HMovzmI+gjApdxylH0lj+aZK1Gk/k8JF6zFGUHpis31Z+qon
HsLQSHJAyWjZb0rcvjnp9GCKYbkHkX/PoFPlzYjmncnR7VT4z51CqQLKznqvReRiCN1e7vta9Ifl
NOCnOgzQnj0py4PDA90G0OpEzrZxCScFHS29EOgCkycULV2q0fOM2PU41dPNpGTvEGwkayn70pOX
RewKubCNWn/Qo/vEFEzYsEmEXhbdH2XZP7UpEHqzG/Es50zYetzTU/KOnXRLWIw/z1YXAN8h9Hca
tiq7iBulFvmG0XN0aOPpsL6JU18+dwlWDLdutlrXoNtaDroGm0qHYAA37dYa+syXISzZlrC5uOVz
dpKWwzUp7tRO+a1lRbCGYX7JkvQd1Eu1K+DeL0pzV6mW7c8TcdyEKJeodmwE18YrTMDwxnS6F0WK
G9HNyt4C/r7JOeR9dxphpRPsw2d0j5XMPTg82YIKk2HYt69Ka/zICH/yhRGzKymswa9DyGTqYN7H
yQgoX4/uqBd/w3KN+mzg8TbhLEy68UbtZL8tWoCAgE4zQlJZRg7g6/akXqGItAKVQdORqaetASaa
2kfAAvW+C0fnrnRDjG4Q8eIh/ta19bTRyKgMm/aVrCOCcLQaKTXF1bYxFeioJU+u2mpfenOBCcz9
lGBkRhZaesWUuVvybGEktDEczAqTiWSWuYJv0jl81oYo9lLKB/p5+q4ZXa5jC5SwJD/AVbUtEm3L
eW/SNOdWuvqmVQVOHcmDWVofqg74eNppDl65OPXRxx9Q04hzown0MumLOQ7Rbhrm5E5MrkfPvODO
y77AAJC+rI0XsDG/zcNAJqtjtnwISkzoAOS6KnlJ+xDyG4uibT2+tZl6Y3RocqaMSGNCMx7DVHmZ
YvWWT5+wDKv/cBWKGqgsHftvzI4puFUFAvScFsWmd8TCHFabkapxlC6t4mWZVu+aKTm6at7sWi1D
O1c96k4XTFb2HNZqQHH5tYr0VypUnjwaIWGCMMnWjb6XilOdbPecCTFh0KtuKwfIctsCb5MW76GO
xGeYrBD53epL2bhAbS84PyuPD287IZGHYFltQmmTOjWsKkmltCBXLU+RKkhARvLvl71q+4RUpt7E
vev0a1Cdqz9nSN/3AIBucqcBEgxyJNVg+ysknxA4sLqcvZy9NLNMxkiyoudwGvHQCmns06bkajTB
7Zsla0Usxz6c8tGTTgHnsWuPqC/epxollxC8C+P4W2I32dnUmuxJbxiY9wmpmVvVWChpEJtxlpiF
B5j3DicK4cOi1cHznEyk7C2nUGb071Knm6CtULw6Nm8a9zEOG/MObeXDRAO1bapJv1FrrTignHoE
o8wBbNpYDYrkyHRhPFi7RggcEGXlVawGvB5DE/kkcpJPut6JXR1W5cZVVHXPfIrmyXHnbat09ESM
qT3Gt1Q5tE6aSpa4IgEnSuMk4BRua2KbfOyBR3N8ycxMvx1im3hJc7q3JXWdXszjTcP/E5PNuNFK
BCDciyUeqo2egI+3sN3F7oJeC9LgSAADQ4lO3UV1xK0e9UddIYY6OTU6PNcw659NA39dNGN0Jzfl
JbUngI8KPxqCEWUHrbY+4xPOd0r1LUnhiZUN6xhltrOtjU2/ooJnNoHErQMRXZU6251+N8AO2qiu
81jaPBGaur53WqT2DjK4oB3E/WBCNsV0wqjFOadWB3l9qAku1IB9ZBHLGWXxrMHYDDzb0S+ahpcp
/WkcZrxepnZrVdqrppP42za9CjaVPWm2XDJXq48jI1gYn31NLWpOq0Vcf3GKiJLDwTSU2s29CsDt
EUIDi9q2OFCJUIBmCpV5N0lPoxK6qGQkXqThPDe5+06stuqXsGfu+lq9bSeYAhBohsYutjOTJI+B
K4AESZS3Mo6rQ+OjceXFmChO8hLxaorw24EIgOWYqMCya9+l2ZacCjqBh3P+TYYU/D39EsDscD5I
C4GhnryCNZFngvZMrKuchbHrd4PzuHTufE5jyrkc6kOe0BSmdMi+JtnwNZldB0pWcpYNcLATZFPk
P4izYzbqC+bunmRlNwA0KoiMcihBqRI9FwC076jzDpj7cqjdnHoRahDJY3NADgmeajgQO7I2nzXZ
pn4dDRjs+5rnOZn3GuQuSxBALWkGyb2azliLBWjwkrdkHfUPMSz4Ek+IVaQW1uCFXLi+eE6SuvJs
Jf6Ob0eAjSkwZBDdfYvGlZoUcVsDxIiTaYZR0xmU2pVEbpH3JfJNFQ+ErC+1PR4y1H2GWdnHOubQ
SMwk3StudTOIxgRgydwV3ku5SjLW/BzCJpLO6fc4XIM4RwQXlbrhR10Lcjt10Zrr5T0aBmOrRZHu
xQb5fWFIQIbRITxWw+mhEY7YhUnUe+hCn2tV/dJKx9gsmXKwC8K5Rdw/zSPwP2jCAYWIib4c16aa
IyWbSL5eiN+Y6M5FU05BHvLOkA3Tb0O9A5fq8JmE1fc6i5yjbkTJ41AuuAXzp75r8r0FrnKDYRBJ
agMnTS2d2wiJIONcQI82IlgJT2mT5bO1NSPfrTv8BvEpqqnU65QuiQ5OpTxEqrFExblWU1+axmka
o0ep5ZfabbCnqRo1mameluqmmos4CB9kojCaTRNwBBVFMT6X21olqRUHidcMyKUIvjoh/jlj57VZ
8/Bkrb8kgpikJUGfNBdKjqcgMzzk4tx/QYeR11dKhQelFjMaycxthrU6GJkW+YukPcw74WsDhYju
ZpcWeZRHZJY4RkVa05nIPMhZGAXkAVZfcFx+9KIrLo6TH3pNeV3IifDcKTTXBxPve9JKf8X/BHMf
qUfTeZ4Ztt6uN9EkfmOPqaEIT6Q/DzPE6sSqdwtKf80ocBSzqo6BueKfdiJoTMFckPZpjNO4KyOT
csxA+N0ycsiR/VHKkYgt4vhsDrcuFph9hVnfM6a626jspvU8gsCk985N3+lfprL4NvUUaIwLqPXx
g2ym1jhhrV82emY9YWUE3xhr21TRHq0Qsmc+t8Fkp6oPMYm7pI2rne3KNsDzKbnPMUaZIht9HoSH
udRT4O0Dk6PUugXlvTet3t53c/hu6K7cK+Dc0ShPmymmdNe6QMzm10WtSHePYOM0GLDTWbjHvpFR
AImz9kiDWOi3C06wqMvOOm3ehLm8aj7mPIkOdQG+OXRgooRhLy6xZWL11sPHMsFMVZbTGzm7eAjT
x6W3uJG4gTxbX/wmJhAxUwz0PyGNgVi20uQ3YqTjaVMVHscuvlPa+jFukRrVDr5dABCkhyfgLwuj
CeKyP9cGNJvYqWrfTHrz1kFfT0k650GoZDiHbxvJKULwZrhZpPsskALPLUWBppg3hk4eGewKc9JP
emi9R2ou9uqkt+ekavYVSXFnre5vs4Q2aLDQsAkoS54tLP2UttP3RUSPgpIiD9MhoGz5PnWyOrrD
yMAKRoZPS8igYJyOSNCiDcE/JZ8VjRmLZpUcvbzb5qn4aIZ3VAugBuKBMsWi+rVtqlU25Fy/afu1
L4DJjCMBQnjH6HkEN6BRT8HsNNaZyY9Xw/TZNGRm+W0YPQ65rm1V7OoXK1ROi8AKFRU+/TnpXJPc
zZM+nWbiHggc/iAhiamOLL/2cbpPOBFbu6ZPsr1WcJdhY1OIA0ytWDtNcXqiFhdco+NrOELESm3P
sOKjXTOnQfNxR4HrSboTHncbgivkatshyrC/caA7jDU3QuzOxzIf6K3ch6ZJ0z2a3y88+T9cQ+Xa
rVV7W3N8bxgMKwcL6LbhulA5U45fpq71EYiNsdNbleFYLrk3gYHC1BKnRNfKTVMNKF+M+hirdxE+
5kfDVk7D0Is9nWW8TdNw2totoksGDBvFJoK+d2CJFOn8YHLHK4zCPCvNb/s1J8/tYvolXM7TEBGK
2Ld7VF2Wxz0k9vqMJ01k8zPtYb5zmCd1bqNsZ4uBBHHkySZlbkSkU3JyMHlt1BxB3JxpiArCmYrN
wlznunHQuGHuI+h+TmLctaNUvutj0d+kQFHpCd5ExGmI+58KI6SXRGG+I+n0jE4NysTshEdVXcJj
1g4M7YeVm+CC/JtaJDZVX3gDCrLN/+foPHYjx6Eo+kUClMO2JFV2zt4I7qREZZIKXz+nZtMYDLrt
sqtEvnDvubkY9H7wo+bOI4KIUXj/NeF2vZ8bYe0zyewDaVEAfIxeVrB6PrHLuIxW1hwHD9k3MTQP
VuZ9ZA2XHnwBb7tV8gPZxPnYHcqKDXPblEAwMUX+36gPJFhRuOTnrmFk1hdfqkbfmI35Z+M2L7cd
W2v13MYrCB9dFS8thfoOeXeXiPVCDE8ZmyrjAc+wO2gXfh6iQ3Nez1a/IIAGoWODeth5tD8UdbLE
8YZ9KQAsyY9gMkpn2SCMyt/DdoACRID00W97io8t5GVb3GE53noh7beShGNAnvnVtItyL2fKEaP7
YwcDX0AYSyzZiGcWaU0sLxMuFtC36s0FXnQ3T6Vix+qfQqQG0gYFmEdGfmqy6HkjHuTRM4OTufID
bIAGLlALUsZHhLGzL0xsodIAnEbqjb4Zq2lmGFXaZxEBRpI6eyBmPH8SkFgMbRQJKJk3NUvsoqQz
4F+CGdBY+4CunsbzhH6S6ciQHedu+yyzrj4Id/kaB0nG+RAsxK2FTJaG7L1z2o8b55lVFG9g/07Y
HIej435NxStW2Rsi5g/wkG43zYufEtd9VpmKyHaX73rWPIqtRG+y3vD7ZvaWOS/+wFkDhaFILeIR
cD/uNXrkXR94+mz0xk+zOtkO7lHP/dFTTdpwETIBvsFVXrDTPeTjDuqaZViXosy77z7q3quQyRyZ
GDiTIrWncQ7PRlfUqep7HN5zodFXMhJvO7ZGAHWCnW1AHKuNd7GBsLAj8pI35jRxKcOHRrl/ueTD
C5rOG4LC/RsOZfdDuARtA1j/ovQAM5Rel7I+hQgDetCYbg6mBTw6Kbr8j5Y1iyUuJskzOw/lfzzO
RnQ7aTDSVOOHJIo772f8eozfyOTLMA+gsWwwnLD5CN3iBSaiQrAsa47o68q2IcC1TLatHyZa+6h5
qOXLyvlQ42awkOI3jEr7Wd6Gu/PcjOcBM/Sudoz5gbmVuXPH5a2S8xeN1MnAOMjQlcBsGQpQsRmo
4YVvgA9lZ856L/0ayHeLXxJt6YOzQUGU/tA8LDhUScO+PSUVAPsBdoPD5rqv2r25ZC90fW/+6Klj
B8fX5uCxRXnEBY/pVxP+Rl1EKpxHj7xNRABUZdUyL+iWU28azxbV0RY5MI1K71CGCHgnl/GIswpn
Z0I+qseBAtt1HwZeTlJpjoGyudsWjvasxmRYa2PmyTdpCbX5GjJUQm2Ys3Bc1T/D20qWdNVftHLW
KdCw41TWHtBR9gcnoIYpSxP1h5zPGP7tVAXGI8Ecv6rJrmN7bcAYmQjGN/49sv0ENZ7arY+RzmcU
7w6k4XAyaWipYkLzQczi3Q+jb7dGR+dM+nMuI/8w2UTRhEi2T53BDihoMDjUejq3lNLCnU7LhODS
W5s5XSqDDNTMuXNsc91tq6Jy7NCQYngFy11GzU76gHEyvJY4kqDxjPZ0tol0iDGCDk9W7TPCQ2pZ
bPC1/VGciskpTjOQ+8nLLnC7vvuGnnew3WceoxZVoslHoamOeGdZ6Syk0BkWnddM1Vflw804DQbM
9jKG2UWQtEv04ls+2vbFf+x9bYHHN57HhlCZYcIjPNMOKTtCCeeMyTSpImFWyACohIXqYVUQSEyL
+Td2qerer7of5pcCtp5tEpnKdEQHQdr5HfPylUc8E8jYM9Kkd/SlOqXhYtBUmb8jWg61VCq2xv7Z
ntqLPWgmQyQN6gBb+OrkL8MEStkp21uqMYOB3MXiLqPwlW/yPPRoNDPmZMPtD8kTeHCDerf+LunT
MP2wODZCi+jlMngaCz5kjaSswWCx170nYHE7czpFyxJTcPwBuv0Phd14LEam7xIFtc/vJ/HcEA/r
wJ5L+TJLYIwduAvwjkLkjKOKg01o2tAJR+5+mMt1J43PHNcBL55Y6tqjoSIRehPoT7Hp8LruAard
b4ZTnElGsxJdNHZsFDi2zZDExLwz2z3rs79Y39W9J/+5s7qIPtK49PLfE8l8OqCOItAhSolQpg4P
XIz2+Y3vjjDE9QbCFZ3tWLGJg6DT8iFgo3G7CxEW+Xtmy0wOAiBQjqBIRqyYBIypztIq74ORnAcU
5nLPsPLPZovjACgv4D+IxRzRSY3CvNirMuE6httlhnKwhyKArNnyb+p256FZrSgdFnPYaU+MDyWC
up2V+eyCW0z3BFmcpOveym1gi5iYgQKxuppvvj0MPkbV77ONFAoGvw+Fk8tD0a/6UnnnoCBcx23m
Oq47zW+ohaXOrvGaTeGx0zNDJfIGQeb1O5FPHmC44rnLBlA46jYDmQM4hnn0XNwSlKLxZZWld4Wp
+lSbWKpx/3rC+BsEHSEJt6i8NWPyxBgk6DeXuczCLjqaf7jVSX4m6XGSYUGFfCsYuoIpwPdkMrFB
6zMeOYHvq8JAbyRWJ3Xm370Iq3s5X0WdBfvImL5a474HaxgY4ZC29ZrfO+2/chHpRlLoRXTBqwm2
KPUUWrDQ1yTVMIK8W1kfQWhlNB1Zx2W4uX9XM0o4/LJdkBu/FlO9rT3LT3MjtlG5KP/KwuJB6WQS
6jZMjSG48101YqkgOaZg3mAioz8rRz/YyzQf7NFsuAw5ZxWjzOOqyxMtBcCZpX+RdK2X0EknZjT3
vCaSnTVTvHJjKTTUXFth8NSSyQOzJsPxuepY990RgFT3SmzfZXbm5wx0857MgoOnRX63mjpeAMTN
+h5ggr0jdWvYqVt8WIXAbTfV4cnt2/UJDF4qb9XpAN8orifXis1APbVhaLNAQvk69DfsqwA31DTk
URoUuKSv9aemJXKeocnEpJhbbWhxxVqDKXedZIftE+VzYrlfWe4vuPPFKwqJGVZb/zPXHtskKjGY
8Z94IGc8tuWjqJCiqmkBXmGDPC1pMjBsBsuuzxtO7HlckozR1cFwxGfISpStW/O0TtN47Dwj2jWu
jRPX1wKd1iovfdnoc25/4DBGh2yC/prLYbdhdm7R193hJdwbYL5OjbLv88ymWgyYF1ufKw6mRyhN
+XEk54zUSyqcQFg/FsNb9ivyXFtEEIDoz1KbPEpav6uHp4+9aXcBPcg0soDXwTrkylu14Ltxk7Zg
g9ObrRmvNZBHF+0doRyJS3N3wq3EhZMRls0Gm9J2grqi3bMHR45oouo9HL3gSRW1T5W4M4yO9aSl
PmuIU8vK3H4NhsfChpvLWQ8F0khqjde7DBmkB4hSScE52ZmH4E8L0mDLp3UbXhy4BIxyIHXm/pPM
IdVYgGEHhCo8kdQDrm3kseGJJ/BOMAtJ+Pak+YfdjEEKHdFe4654MDbucWHoD2/EEQOC/5mUsHix
InLnYLGzuQ2+oUnxFbuxZ9HoHJhtOkzb24Fnjr9lO/z/ReY/zkhEcI9tx+Ducout23l58K+n0S2i
PA3MArnKNr9ZG+b+pmwPSItfJYEk4CkQxii79XEpuck2c2u1s7MmfTShw8xLvIOaX8xE/zsXR8+r
LqSkDKcuN4AgjmsSUvnwL5+YRx9zGVgH52ZmDgQ03ra2YzILXqNoRU+hSRsm6CmW0/AUWd3RGikM
FcMbtulU787af+FTwjJwQwMRP/vWYSuCWcahnwuJ8JmKUtf5g+iyBzPzKbe78jBxnWxNTyUtmKaa
9A1VNTBruwZDyBynEjXapPZntt2/DpIWZgZB3DlGysxmvPxPgZ4a8iyKyPndFCw4xjpkgotCu3f/
6vof+V3PQzk/zMhN44aabNf29Z+ittEYYUXYzcwFcs+ErFoaNbRgTtI8xItnCStIg4ibziNty/H4
XBrqvFZ9s6sHpoZe69wVRfH4mENGo3JYXHFxZy0uhJ1STnKb70sIJHHIcix2Vp/VcnVP5hAvENsl
giwtUYaFee2nG59c6UNHpN5ivEZCG9QDX88fxfrtbCuiljH6DY+Igven8cajj1t6LwUMhakjyrUv
avcURiHToulXjeosJQXvW5CCCs1txThx8qtNMpsakzmo5SmrqetNNd93Vfgrt2vraZjd58oFkLiF
CnqW1+jDIrdfkvotkaSUaNCiK83mNSolJcFcPZMk+kQNqRLHVL/Jrt+tS1PfB5bIH101xWZhSOYm
fp1G6+zS6kk/iRz7a57z8SzKXj1vWskzvlauBRwTF4NlyM5W9o9b5H+KTGEyHowGq0zXHFUJCaKw
Z8LcIBvs2s01H5EuwjQpokvuW/LY4zdNGumi3ZtYVW+QY3yinXK9pWERHpah1jF0i+KWAKweoYik
1Ra8Z9tifDDSqeI5QpxCxfGGT1/SY67smzZXHutWH9QgrqqPdr3DcihgwbhWt6A+COageuLZ8eQZ
Ct+5aPA8Gx1QR7HV+KEkqSgmf2HNJG5DHu0kagMgJPyMVG0DMXyIGx+2ILPo/hZEj7Oz56HlK3a9
u/eIwZx8G9NO86G09GNdtmUaFNbIwDyoY4RPfpoN9RbnDDuTPg6kq/YLbzf1ErJcp1A2WCRxJVUS
o3WV9Rf3ZuXSbn9kdO69VCFo2M2BObfUr+6WsdHRgRXLldWRULddfzHTveVEMZstx01LnOeggiwN
g59lGpz7Avcl4u4vT82gkG2EQrO/fOZAKniYb6jBZr7AXw7wl7evHodyQiWWx72A2A9hJ3FvhpbI
Q8fR5pdwCOeDctbU6hiUFct2djdbJnVVhjGCoF1XtMAMDfqmfsxOJULt4//Ww5zpwF453r+58vr9
Zg4UIGX+SIcdHBYH0ThKsA7P9NWVC2xZKWGzFRr338Yn1ot4puEVXErCX2I6EG6LAZhJuThRUtna
ufAdY7cd1HWy7wM4taw1eRhJfB/OViDuVgQgHGmMCCrfT7hkrTOCR7kH5fe7YXcz2PZ9CZAqsTZM
H505/RGbHR0d3azXMdj1JTauKGBuleXYuNiyPdRItJ/EHF0ErwzGzK6n7ts104z+qMGgY6IzrBfH
fgwLTlOrcmY0BHZ+yHzGzFPYnk2W5fPYrMnSgUFWzMwuQgXP0WJNr7mLyKtlb5j2qN52ZVTI/Txy
wXVu3iMppIV1xeQdjVy8I2m4Tqtl4onMUfqtJrpAvnRRFSbDWEIAQ8Q+fMDq4FDmbEVlObPbypr5
mG0eDKWQ5SFsU5GUU82GsvggWzBdl8W4H+WSNobqH+dFLtRheX2c/fXFyKLqWoJtTgMwslD/+bXM
o38cvYdWVj0+tuhvnUMEz7cyS6CtPfPyjx31hzJdQWQqAaBRSPY3dADs1DJKvZmTnH3htAvFzJw2
75czgU02dItm3A0jFCSf6o0wwZ3wxcdgieHBlB6nX1e/ufmxjDzCSDLZIt0gBHdb8y3WucsazHNP
w8Jbr8a8SGUZHLDyizdHdza4h45Bk7WvjcU9Nvpom8aazjZfpKgnkdRjeDNnTX9WOKPnZqzougmV
AIld54fZbgnhisOBNs/SC6c4l1O9XApMyHGzYfd12L3zTGq+hhc46dyXKN7yktH2yehQPoPonuGy
g4Qj55BpAuP73lTq6tivZXMbPG/lhYDTMm0cp7j6tMGcFs1VBtXv0c6M1EZ/GM8hrUHWyJMZ0Wl1
w6BhNQHmlRnWjTA446++48QW8bBkzZ79+YPh2oQDLC9eI8wD49Dj6jHDzCsDrV1bu7f3rkuRssG1
CAlfh+6nzzWfDcvznfdMLj+u9LgwI3X+36nNZsg8hw1l5PrWVcgaJ/BmaDPLBJQK7lcTMRHY7zTa
/GNZ1/PJ0WRM18YbQTEHpcf2xUTdu7F2P/oBkh+ZRjMCvlHTPQTLOh5ghCTMvWvUwWQ1qFkn49RF
bNvfCpCi+2lEvBltxgwyOwzjlcyH2J7QRNi6Y5eCUYbc6O9mbN5yt/fPXND+2bv9gVj4vfNqQkoy
SXy84okYp+ohjw4RANJb8WXFDDHtZPCNn3XOngZf2snS1ubeGfnyJkLHymHcF/a1AL0FvjzPgquz
TH9oA/CeAJg3ZM1wA2YA+6/or6Pp/lu9JTajXZaCe82KeSm5ichVxalLocAw8wwrcUqHArbyzSq/
OP3tg6VYrWwU2m6Qlhk8TVo8/CYri3EmptcFq28swOImkAOz5WRUKIUrFVgIXJw0W9RZFFV+txSu
dRxY/7O1REbP77312W2OHf8wLL2eARRC6lmq2BCZAhDb3geSPDh/GgEm9Y+KnbU1XGrPdZmuerEn
bSyzxISAPasvghjx1KqY3wRb+76q+std3PXAszFfSBmFyNSOE/5X/1pG1jN7Bni1Bf5Vkz2YyPKv
qNT5NzKM3F/JAynFGQPrXbF6X0jr1KmYX3ADAyuZUPUidvJO2UK97qo/tWwHkjInaGhRjyvTdReM
PDwb4VqoqwDKyFSwe+9ITTkhW1BpSX94bpd6ptCrEFEwreVMpW+K3vEiMVKcR7WbiuYrXwwavJxB
GQwNvlW2IhKoXm1L3uTrN+EPwREhxX6I6SeALxhEVU89WL7R80ikkXduFXysjoFG3X/TlZEly8gQ
Z23bQ9j77j1xjClM4Us56PxXMNtk0EjdHpGFsO8T3pgKwmQPm2knGSq3b5APQFRt+ScUTCV6NuO9
TxbmQgZv0kYlSehN9qlXYri9gg9fx8TVVw6Y2DhryQ/XYf9OrlQP0egpaIkfns3FiulLxM4JuH+F
hrKAosraI//nAhsQk00XbCzAggx0wNZaiP1YlHeOQA6Myod8sBcWijcKC3oXvSqCVqIu6Sqv2lEB
oRFkvr/YUGuK4LfPaO/S5IwDcozWSIoPgmjmo9mi0x1IRmAQAjeHTirvzy2n2s4kI3F3E6FNbfZa
eNHvIFIL1D7NHSjJSwXfvXIR0neW63bnz4ABzAgXutmVDe42FBqAT5DG5IIY1tBhyZ+JdAnL37on
H6l3ywetQ/TCETa3IKdSDkLEbgwxn/OB+AhUhXpCkmE9uaNVHf0ITYphkWI/ZldALNTcBmaTNRqP
xqB+Z44lwFoMDAWxkCN9ZevkWLK+ghZ34633v72IVWlW1FtSMSJszXDjfQgAkI8oGAVAMHRFZ7uZ
EKKIfR4ikXQ8p3jgndzbOFVMext+2S7LpWp+UyBvDxMgiIHEr0RjmvGilWRs648HD+fQA2U7uvhu
9ky3IKXUxPsgn4YV+FRqi9mQSwRjG+VcFcK+N9vMRNAj0dUh8IujfmgOPzCZTnN4ZzUmlIyFeneM
qZZ+axQ9EL3oF8uywolKppJlRwNFgbkPrbC5jIhJbtbFyzxeMmn9Mwwmgfq2gyEdvqMhdQqNWH5x
2jTr3T90RebeqnwsP9mEbj5n/zEP1SU02Ow72b/FrCRPab2kDKd6HNDUZxMz93DqRZLTzNwMGGxm
kVJD8EbeVh2jr9xb5XF1xiKejgaSYxilqBD4M0FU+trVJJ9HyIOWWu4KucIRdPhI2W7/qIvaOfed
sogM6AFEBt27q/LgQs4F2Uc0Emg3C84H3xlOlmjvG8K06Tzbe9vWzCWRn0aeVT5kMMJ4kG+Sd8s4
EKtJZ1fuTSfv8KFPKvU6860m22/PYOefax8jWS33TRPcTSHkLmc6WVVfPNajZEwKubdsZs5cnzuH
nQUyrtw170VXraxBsxpQP7uEKfxmER89GmHvANE0csZiNogHV+P/9fdb/qkXaz43M5pwc0A9XSJZ
yLyRdIEFE2TI5Dmc1vvNF68jQ/6iNgADp1sRyYPKphepyZScRq852XkPKYK/MXeMXhcUdCVBIZbO
DqQLGDthtsyZcOzUftnuw4zTsLBYKkiR2YwCnCrGDVVr36QHcb8J0DESlqOPlawft5bNrVvjDG+t
ETmeXULuwR+Aul7vu87YuMZEtWd0MDF9hm3B6ZhHurzTm3G7BsbqvRvdFwujQMKsggM65+4uOv61
q97nIkIFZcUWosVdJbp7vlixJ+J0JUfk3xI2fxgqN/eA5+m1w4YUEVSPJaQkiQaOIZtz1zicrwaX
Xnmb3jI+D9FWs6YLbeONO/zHz5d/joxgUXq0eNKQ8eQQy9KDqqeX+CLQ69jm9DFA1LjK1Xydzf7V
bq2/eVPi3//a+onVaBl8lcr8yJe1uSx6eVclQ555suZrA1+HSRHz+2PY2t+zwc6uWy0byaaLNydc
DtxjCuc/g83W+sz6Bmgbut4wJ9NjCfBatVewABtyXH++ZUYevazm09SPDf2nC/9CUn5Mmh7Yj/io
oFxoIHAx6kY5VvFwQc2Mtb2MLCMiCmGUXIw2F8aD5c9QR7TpU/WJlCgOCnu4sPGJK5kHiWh1uXfn
sSdwFbk3Wpi7wCjv65FAhLCpSHorfQY9UXjcrO3LVOMp4pPAcbQtqbuG58Wx6gOT3ZI5ELNmGBNM
2S6BRdEzjv5HiC0wmnkbtOECAZJGt89x7Xm5lwbT+r301OE1KZauRzW4rlxcjTbBoKrttZ+GkLtf
/cOyRDILopZdUIJKDivjJ5TyPeASg3DwqbPmLx5gJ7Fq88L66BLROu/GQF50W19CRe20BMV2sOVk
AoiOaXiApwJ4sy2WfcMj5pqnhUJ0T/NY8tH0TxEVzKg67671tU6oJXyIJPbS7MlNqz5EjW+Y9Wju
NcG5URbqn8neF5xRzFvNx8DwHyK3PdcrFpil34gGNREsED5zGSM/ccVMv2Nrvi1qx44D/qZfvGsd
88ttEAEys+JyOtJ2mGmeD6CtJnUeVhSbbG/CdHWJkIscCMMlnOrFzL60E52DNX+pahwkfpQWSkAP
X1gQVH97QiZ2A6SbyzY8Z5hzYsdmkVJ52be3LNFurnqgLV37RpLAAVHshn1keEAJpQgeGuyrIIdr
tw238S12lrBKVNB+2p1rHCsrmpJBsUqt1/egZUm2mB5TGNEeFwG7DlvVTgw0Wg7q21HjwqknNrvg
LGMJ8nQnJmtEg38lp7JG+GXXO1WpXxYjxuZNVA4Qe+U8Ot30wEIPc1qG/DMCfJPo3uovGRj31A07
sliGBhzuWD+Wq/RuQBW+jSEuZLeBOTElyqTJvHrOeufeRKx5aBTINOltUbazFyqdOx2uj0oa9W7C
6UKQb5Auw/SlvUCBac64eodTqxukCOT7SnxPuC+G5aAdtmOe2tCHrd5bufh73ZUgKJIeaMP7rM6z
sBuWQx0uy0XZB28VPLYBej2UqxDgeR6MTQV71KTERwI43f3A+XXv1zzam2MdTxZ7mFERWjbfZlUl
N6ClsYBgoqoE/fhqPJO4Zz6SZbNis7rJFPSfDqFsDFD6X2XempWxNVj70Tna7rZbZO0eEJF8+yz8
WLeTADXr6IhOOYKyuZXHAq8xizLyNa3A5/GuMA5DTnD2kxbPjJ3RxKqwTDG1hWBuUdKNXn+Wpv9F
TDDxfUwC2BHzCM1zlfL2c7nFVnizTPXR2fIZvTT0bsi8WC1ILP27IWqKfdTvlY2GgBzfHa7LNiG5
MuOd4DyYXmscdRwy6DZCCHPDxr7HL/sX317dO+JMKyViNI+/a12+8qs78voJYZ6Zx5ZoOjk1SfZu
BkaeHoJLageO/bA4ZHqR+GaMo91iZuv7OUz9pjw6Q9E990Uh2dMXV4+KGDUISNVQB7fuEgda793J
vN4jJ/roS+MBBYyLjG8wU53VlGodVRD1/aUq0Hlxbe9sUiFCENETmmQWy9TWT9lScJhE4yPxHOK4
ogQ3Z3yyi/HZg8lPTDExEcv7fV27c8KBjoyn363ayF6Ktn9zF+MJmcV5y4yK3SRveLbvTZ5YbRh7
sblvAVR8WqIAtD61UrgPAr2kxjrehcZoHdlgbR6Trpm4FXQfcIX74waV4TK1NxFjbzxHVV3FPQJy
QEvXEGyCwzJlttw6rd3slx8ohJU3QZ9dHP2wGfeNh65WNOGvla76hDe0Y97QfnhDhE5iy3TK8qyz
7qZq229lY9511pc5syG9DTibUk17aeKchnDHGL/azAPcSCw4/X3jLW0s230jsHuD1klrnxMX/8r0
0PglkRbXOtTquRR5m2R0R63rxKYXfQSTrfbwYgrq9tuOYWswWuZddZqCjVoSwgNi9fHPDJuFwU6V
loNTJe5Ns906/OJvfEYnco+deoDwcCapTKZkz5rpVs0A033GqvmCKDJYvIPfDx+u33+BkF4fqtq4
gHUD3zVE1o639jZhCY49KSlPdOw+Eza+e/kxWRZGUmF9d3z3g725Py5BTrtKLlz56GA86RIL0bzW
DXAqtG9bLEBJMUYh01eO46cpq1e5mKyhiMdAk/i2ZKQrE3wloMQC2gThTfiYbrnX3+m80BtY5iN2
9P46R+jqghKGihD0wL2Nz3H00bKv3Xdxy/l1DDuk1oIFTeIayafEOk4Ry7jcvZcKf7kXbX9vvZeQ
YN0q4f426i0/QIDjPu3Mv+sEILztmc5PTAPiWm5r3GYWqXvaSQJzLvaBs3Im+K95XzmHfDoFLnIJ
tiEPaKjQ77rGrqGZZoAY/oNY8N2FJ7C/vxhT2wdc0Vzmm/+GY9C/9OQTYC2v74qRAf7tTGFfXH06
RXMyzRp0Se34CXnxyBkijo+KloSOhBU7w8y726QvIHIhmdbyXG2wwR3CDw49ihR0X83DWgmGnq51
FViVmN92B2i/fLiMzWZLYTwhwkBoMv1l2ws3er2umWdf7BD7RzGqN6sDRYPJLsVuy2hOW6xQcqhu
eTX1995ATQql+7nFWX1sTO/gjiFXu70wE8nfraBYT+7KzqK7Wd9VIR4bpkqgK4dYO1g8kTC78WJM
mKNL3jAAeNQOrefvalkRU+lvOA6RDyCG4SMXeQQ4YVUhrSzx3enFXSEIrgtAWQdbKKhLUqRYOm4B
TVAkfuZxOC8Rrn+WKZdVBSfid78D9j1+MX9EZfRiEo4VzwVW/YpyoABjk7QaYb0K/uT1FOPLtXBM
CPiFyDt4RfAQQrQLY0+ttHT4fDi6Q9HeVDrfSxiwcMY4hvqE2A1sS2DsFmdfIn1fnRJ1qRljbkYZ
MNXLXotj21nuwY6ebNdLOjP8ZEaDkzz80uXtAI/cMSnyLzWGMolgm6G6Ynu184gNScx6GBNILCxa
e0KSEWuLkyVBT/bBdCQ4rkWNh+2Y5ewBSz+dz1KyfGXlU5sj1g4bE45jbS+1wPliIATdbb1xLaHG
3RIOiC1+0c2+Rpd5NMzuBQ/jxzbLM364K/4Sdx+ZxqsjiRAMRvKOxo0gZ95Cn7kYcrL+DFb7O2uz
6VJZ3cGS7YyOGhMybzMXiDnYiRrbf/4q42pqotTOkE+0jHcOOoTd5jjileT17WDZ/T/OjQDVvcFN
g9QiscmyEjBwlEP+vFwmwkRVAJTgZj0f92roVwzatPbjr/9ZsEEVBrvCxbhkgwr0BYnMQyHbg45U
itxcpagzuuPScfevHXyfsc4/wvEY4rEHlaP+lL11leX2NwQoQTgO5Sqm6r3pM51XYmVxDJ6AIHK5
pxb6Bh4MYswAouDSE0XgK+8N9axkVGCLN1jVMoApzLcmlyUiasYD+GtYGDL+Kld0iSJYnqppuzid
2wK+avh19dS6KxF2jvWVk99xg6g1RPCZsTH7CJ6Bai/kXR4c4oTIazEs9bpN+MIsLCqC9Qmj38zn
0nOuGXxtbPn225gVM4kJenqtrCWPCT9AdOLnN3nTshvIn93brRBJUQc3w9wtkpIVmrA506KmvFrI
DkFTz+nBd8YvwKBG0m3DwQrLTzyemRL6OjcID+qscvY8s7PBp3NyImQFITtooGdm1IW7yNQ/DDZ+
RSKd/dbCEgwAeHMgeSx0QnKJ7W78QEgxnWZlfFSLdBOnlUPc12BdkRwVy1uYBb9aVpe97Zj3q67v
6skZj9EECG1t2nRZAw6aRh0aD4HniAfGcPw25nDZnrwRPSouSI6N7BSVvXmHbi6o9HvVFUwiyzri
xEGx7jrqbujQdSCg/1263j9/DD3KO4EJvB8fTNgcvmPgjPD1HXsFxLzYbslgQz8MtB06XQz+akWe
wB6YfVe+sRKsioghTCuQpDTBP5TA+sFDNheMdoixjU6ETdw5QCE0eqjXS3v7W0XqDz9RtY8WUhzI
64pziaqxK2g1BYbzXWWQkppPIBLUKNyd1TMKKrSnTgtpDOMYFaTe8nQAC2R8tyRgFOqLe3MVjg1y
nM+6JK/cUHSF9kpAbW2SguX5ySDy33qI3LsaCVOTie0CNO9LNmgsKgcbrrfi21TSw+hZqb9dxUqc
3LArDf5n60row2NRxYYRfODKHJoO7Ua7hXHVfbhm+5zTXp854xPQqpq6Fntcn6JKYRtpqINdjG/9
uF+FhcyubU7keXisjygb7Kj50sEaPv//R4n22toYES2T2uPGSRTTk7UTv8VqEK5mEevmZZwbdo0x
yhg4CMraeFFW6B1VAbWjloF5QA/wInLjfgMYycCxr8EaOJSN5IvHIy04IzuH3Fn2t1NTa6bF5nOW
j0+L8R9z57EkuZFm61eZB2i0OTSwjUBolZGatYFlVlVCa3eop78fqq/ZJWv6Nm12s2gu2CwyMhJw
/8U531Hw50mYD0lFW9vMJU4y9suNUWlsxCmSkBLpgao6kF1kWgadAOce5vUhsZZqn/V3midvrdEW
t96VP+zwTc8wu4WoJlgmoYFIZI1DOYVNA+p53hV0uSubyET05QSR9NMXR613iYX7LetsZu0Gpkmj
c/c9M3fCZvyDCae/TalcUqNI71VegN3knivAxm/bJD7ZOrRfwmZCTJxkFzNKCzCrNjuhlZ9qZvDl
6PEeO9rGJLkSNcqAlgDCZMCJojZx5T42Q/fJfe6h+dDC6Jx1VXxOZW1vpl5g5x7MDwT3xdEcw8PI
wtMZIx8Hl423XRQN0GQWJDgOG64L6omBAG8K9hERoeoCW8Vyl9ksOCdAmHi0BaV6VUVBVcEMnFlM
mXZziQ5Yi+qjUao9Xv5v4Cyxnc2sPCkE1mGmo38ae1rXTwvh5A3kBPdfrihEYyxMU/6R9sm3ZV+P
X5nFmuJFeTQQH+FMkpgvUkbL8E/nzYAlOxh7NeBizUh5IeF6UXZ+b9PnTJgMX+i9AyyGmmadjSwN
hI7eK6kAn6OsJMGHniCxku6BQDqsBy1A5EoeJuqRaWJZIHE1gm/qfKZR9msk363YwZwTddF9sPm7
Ic0pfF+NAIQUyINZPy+nD8D2zgzfoqIZTqwmxW6avZ++wbZdCJ7LdGBmTpwqobTTsyZ7Bn6umZEO
Ak7bBx/RgikyqWN6opdOrtO+h900oDRI3T1Z0e/KzZtLHak3E/P1drE3WCVLULJuwWoZSXaG39jg
DGN3xOCJIdPdxytwtvJnFnn3JpdwCW2T+tgMaln99LTGvnLn38n+6Om2dA6/Sd1Cn4whlboEmPG8
u7OSdy3HhxPj0WrMxtgMbCAVvrRVmy/S2ZI7tda07DUX0x5cA/mW5JR5LgGIln7HUWAgtQTqMnnJ
GhxJeGycp8wbw4vphTe9bsG/zhohgSUW7nIosnXSkUlFoKXHplh4D4Z4I4HDp15n3UXSChQDKqkH
X/EwLHMio4vsXQGU8KhTPLMPYbPRsFBUhWfdjKTDejB+qkrke1Lkc0SEClsjv+JThPSYp6QwEQmE
BuhdcoqgbFsoQvtiZmc1yh62gjY/1JeR5NC7zK6U9jz8tjk/x071YYIEqhx85W7N3GnMmoZD2Iux
+OOXDtMvQwBnItQlaHTkdmGr9HVVcNFUDmmU8/TMastjNgVWPkGmFNkXTy1WXB0JO2GR8UmavXbW
6+mWN6Gx8ebkUXPK14bIKZwsqryOthuQcPKHb9v+tpnR8XNV/WTskF4sdzwQgrNtG+QiHpPwPiOi
RQ6IpxHG7P15+mlRJO0g7uvRJkLLu0LORlhsbVbgUFodeNKqmcpt5uUfXCP+2prYmVOi0nEi+qVB
OiRiTE9hVX9XJg9/SXk55v61ROAqhmgKMMChVC77hznLvc2CXxjh1DF8hh+kdx2aNQZHU52lZC42
bxmsTlYliOyIPN4jMKOEKaYV3964BbLAD8BdFoSwrgMjMjHChrraqKh6iif01F3Y9RsDwjOEyT3b
p54g0vlZ6np5NxfrTRr97EVKSkE4vI7QHivYXOzHvJXnxQmnmf1APYKAsVrllfmOfHvYE4rKmdZ2
H6LnROSVO4IrrdlXuZu4SDAAwOvaKod6HsRaTQgRJBC/fGCjWlyN0TqPKG/WKPF4kSP4zHSWq6in
LsiGHhu1E76F9cAvDLUDGAK1GzQ0WwkR8g65sKvcZUrruMmX0h1xgIC0n+N42RiwOalaxjhUBReB
S7w0AykU+3/2r/tWm5GlVjOPK95OT5cp1Lclp81OhiDLb43+HRLZhABP8/fW1Hwg1tTWs+IKH1Fy
MOuOjkDmWCp28qEcIndTWgVUPHb9k4ofSAJ7GexwUxf6eEvHOyxqfoFzc0RwXx4Se5zW9TAEYWJt
SzDVN8YLKZNfBRYt37d40whPXtQkHcsarc9/8JalgcPGgp1Mbx9EipAjkUA1xnr68hgS1UneI1ch
ncTXs3NZ/uLWxAOiZzBEJOLtE5PxqtDCZjOSyUmrMJGUUFTdzuZR5TDZsGAiU4G24Moq5AEmFLtw
5QajjabRQE5geB9ZJdxNX7eAcmeKPQu58dyiJq3jat1P+Q5/V350W/WFByg+IAE9YZVPj+KxyWGS
9S7boyRxfijSoA7GzOwMtke2w/pvvIHr3VmiiT86HS9DLN9oiyWLjKUbbFR8Snwa+ZHbdR4i3pIG
5DcQWVioa13Z2Pj1LNnoEhKSYFzkJdVGi8W764sbCJ3HLLmhF4/3rExIryNWez8aYxCnvXMwDHvt
4kQ8LcjVJs/+YPacbfuZT6RQn8yhqjYMSr5cHdiEh895bdVXSY4cOTYUHqnDzrp3LZ9qkcpVphWb
CBkFnQFPkGsUfaHz3BmQQBLW8EF3dE2FC9+fMjRwabuNWnQCZJMYuKrbJVW67ldhMcXraInBDVmS
tkYkILswU/bqJfwrZYcm25xSsW/XAPSQqcqRfDbUTiHZd14/kUDX6LwRAKpNz18Xeqrzu8BOop2K
WlSXxIFTwUAWA0flrXHI8iTD5acsSr5noQZ4Qs+rILFBdTBJDAGDdLVcS0SsAWrJ5jhJ0PeLDZUA
TU7pjo8sGGKxzuYmlXDTAbFrCUY8VgpwhwyKH2QiUZjumoTRTswsAtEAQ7By+MF78tPtiuKkZyjM
Y2dvRXqzN4pwz3v4PTZTY4sEcMeVhKbZYPFStyxxqszUz+6ArMGANDIL01l3p0b68qkpiq904bo5
SnxGLj0uWfBIeVW2tjIH+Mqi9/Hd+Udh++iXKu0hNZo5UBOK8IrsusozxSXxGSqGiNrZWyQaNfS4
Z79PxWV7ZD709beBq3gHq/PWK3CzvAI7hEeXxpQu0zZ1dS3JgLdBFF96Xb/LEdAQBtfEeO+pxsS6
1w2QRCXGMcVeoKhLDl0bP4rfu6uhc921mudNOTuE0hDwdtBdHHaxfh5hgh5NqOprG83CvrTnT/KU
jB3RSWgDkpeWPd+msQxjYyjWmLOs0Kq6V6oK7WhoTJ086vvDZJLjGv8sp3b8FB3LTfBNq67iC4pm
y1zK4hu/DwLFMJ5ypeO9J0FlWBdleTPrugVK5/yEsw9TGNhd5Evc/wZ+Yg1dO8AQltUx267CaXSG
+x3dqq4HXkb6kAV2qza3NpSMRabJUiQr3me81/te8HVhaUAZFE8vei1eBp0Z58xG2MylvuLjMK82
Z4RaVXxIh8oIEg3/dBX1507/rhU9KBeTOV00M0x0s/mnhts2wH9JV2qqoGgaBal6BPthY9+v+q8e
pCkOBntvoLvnLP7yQgTtSK+RVcwG8hBBk6wlco3OTmzzuDHX2HPxRVCAQcPYGDKUO/Tn3iokKZK8
PMAmDrudAJ7cs1Ll3fclB6o7fuo9Sj/WGjfVNunmH62b1p6beT5PdPbejPwucLTAkCbFDr02Yx+0
RqhOdfsz0dFAJRJNd1z5h1mLgljS1s8Wgiy6HZu3KvoY3Ci5V2SXr4bZfpxNZF+Eg5xSS400YtSV
zeS4RzuK+ccXjCZKTySQONgUwjeGju7kfHrmnG1RMmqsQBLkncv8KYbIv4IAjg11O+KIP+aYJkoI
tduYWPl57pZNg78deWCbGryUbEOi0nPXY1KDCnAY5n5PS6Ss7xWx2gH5Fjjsrec2pKLP7R7IVz3F
+3/UjpH5hU7gA55nVkJTCWAQcS2Qzwy1Gi8gSbvsMK3h7FTjM8bMa2EUQR1FTB/j6qu3GZ4lOSwP
ewSWJCyJRab0L0aYfatsSgaE8YditJ5yJOTbXOGCBzJ4aClptoXmvdExP6CL9IMpbnOs3+rRcaJj
I+z7zOJ+xfiGRQ7eRZm1Ylu47rguWu8GbOA7NjX8BVr8zYlb8+Q4xV5jTx748Pw2HuwZNm2ckSBM
V6xs2QXY2atwIqSPvtjnibe3x5xnKev4WynojDDHf8pDGcyUvJhv8RLPM1ybtOTzAQUHCrP36Evn
qiRZ0ngMu9zdKASftBPqWBTlex1B6rJKkoUmj3GedB6FwRwHxYnJBwJ4bZTTQ8ekfwUEl9DH4rWJ
7D/iLgw57gkRTEmJjvr4kqN/QZi3IMXSxRgul9k5jmZTaIHDMNSQ2GyyqH2jtxWnQljPrtTK4zig
P/LVHxrSfnRv5ohovNEfje5MRoa+Eqq85SPeEoitNwT4L1AHTKICso9WfnU5vzWt+6YwDSNYYhOJ
sA40cJlc2pQwophU6TBlesSJBWrT3g+IADCEJLjkiSVk+8xZAT1De2VokB5tpb3Kdnwh0wDTlp1o
wHeNmpHtLRcxIb9Gaz/Ernwsq5yMaup4w+/7dQnDafMP3LahDo413bcOsAbkaZ/uMjZPcd2soGPg
sTEcmEvwz/RII8FEOah6Xh2nT2C8UTCNAhqNx5yGiBRWlZmxGLsjCAsIYvRWGWtnCKEdjDoXqp/C
1RfRea77a6gZ4qqEf/Lk/CjN6o8+w8kZya2JtmXF2CZiElKuQ2NwDywC6sOy45ZSGx+nzr5OPg/q
P7q4Y/4dlvGeregZaOu8QnSF/s8sUHRwr7M53IemxepnXvSmKTJyW50hpRLJSTLKv/Kv/kdQ839H
I/8L3fwtyZL654/k43dm+V/+qX9HPf9fCTWH8v3/h5qzMIl/B5rzB/4FNAeI/k/HxeNsu4bhAAcl
LWz4uQDNdcP6p+45nukYFsMbe6GW/z+guRCOIP2GP+bqlkfkElf1L6C5+0+Hut8VwnZ04IuW9T8C
mv+eZWZ4fDbXNzFXCHvho/8WSDLKpOu6un7QHSM8WFX82Bf+8JijWtPlSDntGdexq+cTOp7i2gkP
aoTIjvAoGdGw3iAk+gBmeF6ub+aQ2A2px2k3PA3DLgLyyG+7TVkXL56eFissxmjVPII5SaU5U8ne
0Sr2JyuZ3t0pA/XUWN+mJt7TB89LShAxheMyqp/O3EDQ+I3tzFB7Y6XiZY7qAyBK/GljXN28bsyC
aCof8iyxwdXMD0WjgIksBvrKKR5Q9tJm5d1jmChzO6ZIuVIt/h6OLQaqUR+PidcW/4L/8wD/e1i8
sURR/CsSYCHhux7frc/ImnkSaXGu/SsM5k+pJGlfOcPIHOyhA1wSeEvWHlv2FgHdvMvglgb0Egnj
8XNaSoilaWfu2s5VMMbGs28Bu1Wxd3GrkO7T7B+tCYFareGucKLmVlc/mrSYYXriyawIc/rTA/x/
wff/9SfQvb5k2P3+2Q3fsi1he7bpit8w9yOJ3BKdUf1Qm794cxWYL1aG9AL6Le1I12alZ8Jx4Ihx
jbzcSYewwbn+bqLfWSfM0A6Iel6hjNl/k4up/wbg//WtLh8I6oPwXUD8vz2xMkFE7DbNA2TGZA1I
ilYdzgBjWhyxBH9uK1Z+pzxB9qN70TNu93FH1mEIo4Ct63/+mnjZfv+aPEG3Z5u6cCzftH7LV3Lw
v8Y1aSIPHh5Idpke4rYe5Cb+52eDblzYPfMlb6p37LCo+hkvOqhcE5fHIEy7i9Nm5UE5GZdV1Qz3
pvkYyEAM2sptUMA+0X61IK9jbRNV6EnrrLChmedvRafICKZPajE+HHJaSkQSzsEetZ/9KL46THLK
twyMC/O4a7RPRLfumuKJIOvUkZvcQ9NmVvNbM43Tppoz1tpj9Pqfvxt7+dn/8gjhJhA+vyib6EzX
+vXd/enxH5qktXK3Tu7ZBEU7XeLpXhBTwrD2xdZuWDQaiJQx7IHMZsKSSWeHtPhD2cyewh2gODZo
/WId7i5VnV0WW2HXE6mmzgLKUzEXd5wTPy2HwV7mGtemi179LrqS530p52nL8btyQKMisC23g4z/
iEP91CTa86AZ16yqjoWvXWYLPPUCzrKda9EDsphcI1lLV73PzrgJma/za1L7qHPBPDRgx4qtsoo7
9vPnhky1ud7h18CXGtSFq/7m4dJ/Pz8IMnI54vnudNPDBrW8CX/6AjugwGlJ1uGdktPyBIutGEO+
yEbgQYtcHEXkabQi+LBZ6watzSAYRVIfpCYOkM77u+id37PETKzUlq8L1FqG5cEp/+vHqeYK0Hfj
FQ+y0m46WMAVM+Zwr2T2YQ4qhcVE81aBu8AMK99EHD4WEj2E08GXIo+FrOQE2kYPuRKVFuobN/m7
s8FcPsKfH7nlI3qOLyyOLpaY7m9nw1BUU5TIIX/AA8hS3IIWE5aoPtq6PPWFPgGcXKrQwfeQY9O8
oVLdeaPxFsmoOOOVtvehlPmlxTHVYG65ikQRzNTxVifCf1VGt3Wm9L3tSrmFFY7WY0yuhYRaJckQ
Zp6lfbM6c0NVikBeZnBniVuFWy+Imu6ZKev5mN8KDX68rY3i747s3983DkTPo57wCXyjbDB/S0ay
2ly3M8ZlDyFOPY1k+GsSIros6KLY4bcb8mrzLfVgFMzmF8tm6PfgPM7DcEyGxljphVmsIWIjyKoJ
JbFpbdg3pk//+VTQ/9tTZAjf4A9bls7ppYvfYo3hkcN7KMLkQYbhQ5uqC0qHmNDzHIVqV7J/L5if
6DhbjTlvNwg0/+h7vGGM1n+4BQhjdxIY21DBIUoFkYN/UvzNe7dUZH99isDkeYJ8F9v0CZvxfquJ
RuHzIXIteSgwIK9LAAgHq5nt97D6EWvRTwgcbJxtbWcZNIIrRrPwF/mRYCs2gcBU+ZJafMaonoAD
a8MDrkcdLmiVbLUabaihPYfO9JX01hf0m2jdaFYGLrRf/+cvmonffzs/+Dk4PHydY1i3qET++sKi
mJ4MFjjpgy1B9PU2a3hI31dDy9zrEsM41ZZYjxbJvFi8HnSNRXoTF+8RxJhS9MVBlmigsgKH7dBU
LI2dsxV6XD4h03T0HEBGE9gKk1YfO7jJa9tqsQPN4hYhNamlQ9aCiW8zHJ34ZKnsjQFgCePcaQ+e
wQtk+TVLM6OMNi1axWGu/J2NbYueOPmez/IbsMjuGhvFC5xvUGSqeSfY7zhlLQh+RHArHose9SvX
gZ4xtOszfZdoCNZGRH6HydIAKk7xhXX7HQQ9hoQyGq8ZpkiJufrsKJ3xsGjdc/RCcki0c01mumEa
JGNhn7tUVoHPqMqRlFit3/1BRgAL3K4LgyhDCl0N+LlC6NQbiIrlyar1Y2KWowxKx31IaP3Q6PbP
tb6shcep3naJzk44S/dN6drv8XH0LPxpMhouHSAnr8jzi630b6InpmxqLXz1BoJxbaB6qoZXYZsX
tuXuPaV8BmM07vSUFU+bVK+FAgFttnN/s/ptnNbGJRKuzRoaeoRXY5LwSiA1po6AsqQhvXWgwFe6
oce7mWV5QKPBbl5TxcUvgMy4/FYZbWLC0BzvG8dMuanRZlaVlPxE1tWurWZHatYlj3yPLUn1+Cvt
rTFYlPQI0ye9fu3tT3Br5dnSZ2ZIKHMe0PafnaElt9GhRmqafK3JpH2qVXNJNLGdigYLdMtbL9Jm
PABnwhlhKSMArqtQQyAT7FrrM3Pbw1jG48X2i7e+HdAsxEZ387izRdriQDW8L3Sn8Ipt5+SaoH6z
ucMyV/Efrt06OmZs0YK4JrHJijSxcaLwYwpVkJRRfmM4gXe0Mu0NW/NraJhoP6TKLz3u1LqqMGz7
nR5Mpvgk28U7lbiG4W2H14IRwI4p4t6oMAWpsTp0tHr30jQ/AXisXFsvzvohHtnOhaK3CQiILOYD
xH9YbmceZWPdCCj2D/Usn/gGXmpwi6dOdVffcPuNgkoI+DCHuPR99GPCkwTTTO4zfWPw+vX+PD6b
2z7h32512U/ZOd/5yXZhjnk8MZGKquIzKY6T05+Kcjq50QA2I7Zvyh2Sc2ehf0S8yWA0u3VTdxAs
TJzGC3B3I4bxRQuJ6NkAebR3FRMKQ3onvWXrn9uUUqPlrfSJNX3DV03erb31EXcUGt66EWjvQZ+v
yL0Pcdm4J/yyLeQ2nLOWrwE+Yz680XiLMWSLYKvyRu3M0iMpA6iw4KtaebMJF6s5+oOgz7CqHe7Q
ApgVIdg57Meyg1cQftRW2x8rnYRkU0xHfOAJmsZsN+vDtFmiYgJRFIe8AocW9zEJMHC2dPydnpnU
B7/IbvZsErqR5ltVT2rdMzH0JmYpetK+VKImAYfxUy7GS5OaHFvF8GUPIOpGfior7X9yPnLqWySP
Jon7wr8PRqQgAMu/qcRYlijRNocjvjO0RmKjEu8Q79nspeVTB55bGsRWTwYBMcmH3Sw59PmiaQPE
i8iDn8MtIc3H7uaeWcCByDdlnYPbaUUgr7dPSH9YJa3WbmLNfS/wEImGCBt36krwJPpz6UVsCjSz
Q7t0TyaG2ZFI3iPG5oEG0ARo51Mn1YdA5JWExeKtDGrsWiz72Oi6s5WtdTQYABRWyhtvrCwBylDi
r3RRfPSGeK70pN4adfwOxxk5c0MSVwZrqB5MAmBGA5CjZx+yBR9gM0rnvOreK3I8DCNiot5PzzSN
HjPZdTH41qYnLG3TVd7VYxYbOCZISy7eITtKWd3aaj4gNiqQGLEgFVieOTM9GJEdi4EaOY3WO0+U
hO6J6ftax2Md1KRJc2eNX75mM10HZG4ZfIWxhfslFcndS/EYm7KDzRG/Zeyb4Ou0x8zN2hWcalye
5pG8NICcpAI4TolFhHPRJ1020HWuzBA1zjCgrx7YltAir8TEeC/2BM8XQ9sJw6ozYFAWNbRd4bPO
zgxstob/FkeTfswbNHclY8NRS44hueXrwaAo8Hr7ySz8szHatx7D2GEeAe8gv66CsHCQO2Ug7Vyo
sabE5KzFyVcx+g/FNGPY7GtIASFWt9Df4iCKVnbgVdiFw9j8mmYsgBJQsJf2XIzat5JzfY3ePl4j
ijmGuVcFuiJpqQcatDiOWQoDODJc8jk48VbwQplaE2wCEkxDJIhs0NTh4ffmRrih2qQEjhhmnOJm
pAtXAs/5nFBapPFamu19KtBDpg1ioXoKNBOCahNWL9GcvWiKZJwwnW5IH9AgLLj21CbVqzi2ecyu
TBYjCy/5GDJTEtCAVwY+T2yYsLMlqfbCBBGRTASHSDI7V8rGX0tCLegAcWnHgk9h93+MBZ7UYmao
ok/Tu11xP06ldfNm5xFuIUNfpvIoWYY1pJSj4yXWBrX43rVN1E6saNvp0wfuILF9O1AhVtRt7B2T
YgPLI4Ow9KkSEmpwIJNj1NjB1LkvZdYyLvniCzeOtVP4K/UrcsncKTX7e4ffMOKOhbhrG/ohh7aT
j546xr2Rb30iO0/agh5pm2TmhbbuM8t0ltxfJUcbDi+r2jaIj/cNxmw05fdIIIj4Va5De3yYtdbH
qgYo0Jivtm92W2CISBajfgzcNGnPKn1wOF/dyNsxYoI63WFURJGOpRhHy9Cq5jEayOvJorlfF0Yf
oilEQNLwbWsYm859PX5ze6fYQWEFNVFH70bkDO9Dy03YDd5nK/FRiEwd5yHke6+pCrfgqyCxLnsf
AHnyCdFLs8XaF26jokd5SQh0sEjB7pqDKcaso5te1Np1KIXBw4gkpnZi5xbL/LUYZvM1pSg8EkIx
dfQFJZf/NRbEoFMDz0ekHuB7W+27U7PMdkSvvXsNkTMeepmrWtwYDaIR+lP7m1SlvTc5bVON1zf3
seIl3vxoaAzgRak/apZ7drDnvPoulnYdJ5BXxEFEOsapraY7T++FZoLGY6FHVHP5mHggnJVW5ysp
YmY9hIsnebfhM8BGXSanFUF8gaPY7JUOeDxeSGfrZa/QvM0D4/uvaDbTbVzg2orpM/SZNVbD4NQi
dQCKCArFqPsaOFQehwFBJFoJHu8wfp18oAfuWbJJ/U6864V1HZCXUHumVYLeViI9DBG0vuF+x5cQ
W9YdtCHmJUXaQFPNN187tCll6CSxmVSx+5XrX0SlEUeZzNUWLH4cVNlezUSQyBjYi4z6Heph4zRr
A0VHMWynkgQhWy7Iv2owGC2NSHxBUu7z9imv5+nmZwk2FX/2jliibSQTNNJTC1Z8QgPUor7AOWFp
xz7lRET1S+2gY6mQXnphbd3fcCpPO4vslts0FMtOJhg5h3a1WxHcpS2I8CHZOSG9K3UF2vQMmKGl
5R9O6WwQoEeb2ssbynfjp6EsIJFt+IQKD3WR1Jutu58yJS7CRW6EFJ2Mt9wc154S7UPpzicRVdml
kMhRkgFOWk4tvwZywoq9aqazAtdxnIFDk8aXPfaOEa8bmX+VThIxoY6iR6uapxVjX2ijRuPuorkG
Cmvp17zvMN1Sfqm6Gg6GsmEi5Ei8hx7kbj7SFTuRcfNDNDxEWo7Ps00+gDQpNYHIw9uBX+O5Y33N
jOJoZ4UO45750K9+SvTxexM70w7xa4QkgN/1KHXtVZvLZyvWrqapxIO2D6NqIAiLqi2afJxMbrXF
JN+oZj/jR3gS3nggThUYhBNnx6jSd2UP9cGz4ksalRcjd8Re8IZvc5cDDrh+dcli4wWJVBJgi+Xy
Nwkc0fFrrQkqJWoZ5PfKIB3tVg8a271OF+COocYnhQMVv51zbv++OjIHu5kdh43DDeflwtka6N0G
YxSvbvjdQD98wh94UnXcBVVPWkRtVxBVEKDt8z7fFHaZE/Cjm1vLm+hspw9uWGpH1q8K+SSb7AFB
vRPVybFYUIZx6U7bRB+JevMauU8G+6kFP4MmUFFh1va00bv8BqzBPHDF8IfRLLEavjnEl4a0a1sq
24/Byhn6yHnXtMW1KuqPpXCdCvzYXgX/1yRdWGcuVmquGWC65frTI+x90Kcc29yaSczYtnG+kXaV
IOhNPl0+0IrC9wdiFQR5EqM+er1+5Ztn5Ufv82L+jhKbMBI/OSD1D9BGsMMtOCiTkCLZx3LhSogA
puTTYmyhvyudo1EbHQj2AjGKzwJkeVUEQZRdLaDNJHfpjdPewap+QIDWXsYJfRh74G4bV1iDsY7F
/Dkxf9exdL5lTb0FwA5zHBbJAzW9AIZM8I1BemhgZbjn9BB2mGmxpGmxtjbSOoxqYRtktDmqIWvS
Ht7q6MdoEyRqiTQ/x/rwBocvPvij9yhLuyQ5W1rrRUWtjVV153xbE1Ko3UGlVHGPuFENe9ekEGM3
hTh3RJkGWv9UTe1ayyC6kMnwqzXM3fa5p2Bdp9RgG6hSOPo964Obst8wupjWOhrvEi6MzQ+cGtUB
w8lKGTE7LScfTzgEnU2kzefSbDjJ8zA7d/10mtFYP+JsmQK/8zCLDzWDAL95G4Hwkxuc7e2y13a9
/JXgZmpPhSSblXkWw8KwYRyQxupaZPTfVox4LW7idY/2fhWPtKgOc5o1CVTd0Rmta+ta1eOcRCk5
ar63Sf12Q5ZJuHWwf65tWs+bFToAMtDR90p0T54Hw03P3Qs8GiJoRwgwDvDxQ5/VaFaV96jS7OeQ
Vtj/DXvazqiq8AaIhwFp126ccOBGdEwIE8fH3qwLwlg59YfU7bZRrGhRGkRj+bd5drtdXddL0oMQ
m45EBRjwdGtRR54JO/1mZUVNs/VqIvBGrTQfjKT6Q5OuzjMzJBuvix9zV47vJ1263amPtDsZUzeJ
P/FkQxIoVWMeMjktBJCIVii3w2NrZjdGzchJ2/ib1txZsxPyZRXhwZ70q4zG6gqBRKw6HSIOPXcb
eKGPdneCMsHiv7lkM2+rxmNLTDaaOQu9iJTzPXYUrarVsJzP0qvtYtxDDdkB4KnjXdLmWCm4yaMB
Xh2cZnqiUEDibYR6RYNSBxW1JZYFSAm1m5x//aXuWhwI0EOY1UMd+PUX+rxwgzn0Z+eN7cnUHDh9
WfFIsol+4rkHQlmbL02KY36MgPvXoA7nwb5zWaKsZz+0JrIAw7+ftPsmQbfgpcONcI0GnwZ5CNif
vV1Vg5SkvL3Kgks1NNmthNrQ35dxwxR11sFo5DYHx1sOtX3tM4X6fa6cfenIvVM0ZGT2Uts6Y5qf
sLY0iBG5mIw5mbZEm3f3ojnHnBtkegBJBac4nFsLw2XM/oEgPaRZBHTshonUvKRINnWfgmsggwdf
aHNzJptV8jh2QeE11abSR/MksNhHsSjpeKV+5lSTlumcoiGDoKwGue+B5DAFYFLVe7ChOtwEpZ+d
EedtaS4+fxmXf/3FRDrGhvjJLvkdWD8jUKtZazZ3qC3pptPqZ4mg7eAmjTgg9trBoOzuOTFveTqZ
VynepMT5D+0bUsME/V0CaTtFKXkfqLXQUMvqTeP/QNEbfnGIFKdQFRDG8x9G0nQXMSQxX1Kb0ygy
VS133JvTD0LfoDKW/HAW0rTAWnielGVrh84eOG+UHEy3+AlDnQikuMlfjAlzMP4BfH9j9aS1HSyO
WdAWzM5wwtGaq6vuuD4n9eSfcZLWZedetd4byE2bO4C31hO4phzoJSMIJ5INkujlknmBknnBaea/
t3EOQJ7kITN+ipL64qCcDdzYRalcqHtmCOc41A9trYk90DhkzlZ/KflDT3bFY4fECMdzTWwUOtcd
5OzXkf8ZImJYs6w4Kgsh+uTqPzUb0mK7nC62UKTWFR3eyejcGnQIvxaj0wjvbiZaCc5Z3W1UMkcH
hh1MKS8Eb4t1G0t7P3PKeaxWNmGYn+Dm4WkOsZ/mbR5tY2r7jiP2qKYSAyKetO0Ys4qugBpEEYA1
12B73sPNW1uuk66VrRNt3RKf42Nvy4pFhaQEjkb2HgvF7ZW86HLd1tDiqqF/d8gzPluludX+D3Xn
sWS5kl3ZL0KbAw44gOnVOrTKCSwyI8Khtf76Xkh2G8kqdtE47EnZs3ovM25cCD9i77XRCr33hcFU
H2JDhQOinGiiMzmwGmJovhn95N2ulXlKWDpiHTQZBqvsxQ8inJTgpLb1jDOGsRQnvQ3mrawQGOa2
MR+memeONhZW17lqx7pizcQ5iQ8jRiKYEXRoJ3LrJw5yZ7c8VCVgmB59l9khXK0SfRLNoNdpV29B
cC1EfPjstZs/Y+JjtSB60siWXE7hQaQ2AYKZ5BJsrSg+qcoXmzk3N4wmxYac3Roda/MnHgk6sxnC
A3kwP8I4t7Z1PJzz2rEOts3h2M/pBBl+gpc0WnrXSfcmPYEXwHXvnbpmGxpyCYfa/4SfgytNkRsz
mMm9UtZbQdOykcrhEhribjaZJOukglYyRs91P3wKa7rOPsjpLkb/2/W/QQVxHE9MBsnI1A5m0V52
NEHSvo2FuVG9Gq9CMo6uw20TQHqAoQLZD8HZLJOt25X1se194qugv6jQw9muyj8xwB+rN94IeFt7
msQN1fTV3rf1C1Muf+st+Ai0KZzfwH7AsSmji7Yy1gaStuilY92wDgreL4NkH2bV6lU7dOI5E8fY
ZilSsbIq5JptV3EXtLw0A/PqTiPZekUoH72wHLFU+qcR5eeJnPKz4UOcBV6GlBFdbelEF5+DgwlQ
/GmXjVq5oQr45bqrW+I1dYPqgNlpAE1jcDz2TKYy333yTDnv/NyeWTvX3/5QdDs8DhhWkVQzSan+
aMQmW192NwzeOMxLxGu+IdQGOQERb3byativw5C3Z8fgUBFeuqMnydFF+uvRg6C7MMaZaA0fge4Y
A+VQv3Jnyjc5COj11EGDAu0Bltbajp1FupNjNhiv2oPXumd64mY399V3h9GIkAP0g/3E3+kF6Bcb
Gx9Yz1s2IWIRngySbziaVVX98mV5izMj2jZzQVBj/jg7GqEE9aY9d0RqmCWj+AZ9desH32mmSKBx
d7YBxiPkQcQZf0sJY1gHwxJJArKZ7IYfG/Ek5BmXPjujPGg7jDNS0qDrFBj6SGDiyqkIiBVhjGG7
651NXBF70zdxswEletc53VNGhYK+GPMPUej3YboWbQioPSuO3JvoQaGhMkwh/1vYJmbY8RsE69lr
/PxIWBtRkAtBhyKX/CwZil8e6aRGoe//inYjqz8xM2YrPdlE1faELrpmvpG8hLdzZv7Ei2Vb5YQw
Q4yhp6HuXAwZlUsCt0Hr4QjrI2BJQzgkAb65PTCsGDFb6lojGyJQMDuGmIzWRHiUJDikT/xAvRqn
vt6VNvFXSnfcYQXWeMd+NAvekeWoSrJVZ6AdPfS6UXwHqWHsfapBDWJjO7hwJ3gMwRyaUChMewdl
a2LM4v7JpbY2jUm+YMNaEzfgzKLdYGaZq8oFXpbtEKHcCKmkIzerp4plfO5k48FLsXuVbClXYaEu
Frn1axOiWGASXGRKGEQuXpjuZMAfF2n2kqByXdEfhCC0iCaz1NHOGlb32yZfeq4I8nMxhU/VQAWx
OMsIvNj5VcM0bdjqVi6UB3HOcTnFHkCVUP1Utk4OOSEjUMgYsPt3inCS1QoXml7XVuntCsAfiPo/
HPMByV6480b+6tBrWDBEUXRrDRY94YQFygqRFhPRhyIq6sydHG1/34YYU0gFhm80SDKv+/maGfqp
wghmYAl+95P0avydO1vrKkeEn/C4zHaGDxcaDNkOvEhMPAbEDuwBUUG312Df4xH0e5wEZ4xYIB1C
/Hiiqm8oeJ9jZfVbdIXxOmRYqiY4rzOJPbw6+BOoAWyP6UsDY4xMYovSmIdifgoBvjB4JMgIjCot
cRo+D3OOwHWutxZ+r0qzwVEwaliFW3sZgpGR2FtwfDcbNr4jxHFskqXXv89Dj5u8vmsN48yuyvan
kPxSUndceGpjJMod+GSELFz91kcADTNg2IQy+YCk0FxIBBpgFJtPSCEdOB7AEw1dbUgDAQNrNMWF
iceL5/c2BlyNzHoA0qNEdghyAGWlN2ylGu6RhftrqP2vPSbu1kYZFo8daDN5rrtyk0lyTXwnfEge
8KXfKJAbwA7GQxHoWwkRysmKg2AF1DeXwRzo21vExnoe4R8HLSTmdO8v88eGDQ9pH6hDkiD7mOy2
3JVNcPAi/1oseUTEglHPCnpDQVNRzstX2+ENwiP5LuGoM1octmCZ18oHI8TbZ7Z4UGWfweLZNloB
g+vLA6Ey64hvmVrJ3vSJejTlM/c56ucGyzQA/LNZDAQpdj6hqhGwJSNAckAzs6ok9oXMCfes+JBC
tfKLwStlbZB8+LUDgYohe+ZYq87YSZVy7MAyodld8SAYK4h4t250wOP3zacnLx46u4RFp5Hrd1I/
270ktK0y7c9JyW2dMR5LkpxNdvTqE6e34vWkqMKowNnJXlAXos/20MYJxPwoQsGSPUCablV/E0mG
mTCb2KHO5p0iURLYLGBTDZYb6dA6kMW0Kow4AlE1ffma+fS4RKi4YbU1NLgQg9SzadK8OzqOE7ti
UFfE6borTrolRgXHKFMj8UMtTZBzGOB5TZo7Mkp4j0u+93zv5Amq1BJDGogErhPLoSz1UO8IeB4e
K00ILZg9+TGB4+XHPJyftdmMPM3bKGmfOoiF+C69g+kUoBwS8AhFAOwdDdk890dmp3skXOMqKf1+
hRqfDaCrPxC9H3JKHDhS3D8Je0ZMoZiWJ16Z9pSf/RqJqoHKixCVNxULa8uCu19XFfHIdcU8Js/a
C5mawPEbgNpMjTpe74vHMQMoCoCIwFmOBxqFn2nhR5fTC/xn1Fg9gl5dkxjkkP+Ih9CWATosPNwE
1fQe/bpVs5cBhvIqKzL5OBofPFLWOHy7n96IL4uuK/Z6a+tbvEpyN8Ztoa1d0ShesjTVKyPGJsGE
/b0QXG5rCSIXaL5Eiz2D9XeELXFdczKmQC+8oCCBoIzcJXcFhpKLxLQeoE+oO4pcojSNcdtsmtQ6
Ig6YD0k4XSpGwcAsBaiKatP6Y7zMoUmgb9BWGRSSlU99Z/Dus5dUv5xNZjQP86HxI+ssc+fUZR0b
68KLj/3gcKoTNwk+tmFm1/4C6qYO6GzXOVW0wG/AfIK8c9Nhfhlib6OuEsPetdO3MprAmJC35cHX
dcqKFoG2OM60WlUVWay+JXtA89PBZZJihTjCs1EppIcdzhnGR8bespyL66b9iQzs7mQpUW5rk7Gh
Qxm48Qf41An5ufQuRZWfnUqKHSKBES8ZU9sq8xXG0856jGv3Bs3zYujyQkS09x5WfDVkroc3h/1K
6ZvBxQ3iB48UV8iQbKvcsuB/Zg6Eqjujk7D2VdHVJBhPmKl7/A+zC+YSIj+PmUPyYX+qMxCmdiue
44QbthgUK+xlEt4uco1+kd7E7uqn0+TzCUgXTmh/s/Igaqw24Qw7yZfTBmzLAM7nNIp7tuf9VZuA
UBwDlzN5PVubOX6hFvHNQEYBDkVsFiiJIV7U0u1vtkcqlcnsMuoahetdPiYk1WPAiC6hsso9HQW7
YGJZKDZsUkRiuzwIV8fU8c81CwPTPSlV+Eg1xzujpZhNZ4AdLICJOZEw2jDWwWhpeGBxQe9b5DIo
TH9K/qqJNA0epl1lw1mgfHWh3s301aTVMRGlacegUtA9pr/sahEOPTdt/XuMoWshSLhvZu89V0CQ
eWu9eAkfILK+0iB9dBJ0MXMomQd66Yc5vpDlZp0bw37hRXgDyebgvNLrtmztp6BOMfRHZxfYMpwD
KycY4uAWXK2+sZ61VqeITedK8/gmyXRCGXdsTGOXgR718+m1gp18rNQf5qQEN80zClzryBSXdUMU
NrwQWapPbNsj6ag9RpYHtwDUL0F1m6l9bHwWtrhG90RuhJQAsOXQPD64HLMOGnqwDFS101Gl1u8W
cLT0o48CQ6ODDqdqgfwkWtz7pvtgNxdY0+z1gxaMR2Bcs35+s+rkkQUDwkSBhbTjlwj6+B3D56V3
gbcQCn2dmZVVzVORDN22REi+5cHJ6wrwQ20u0Qp8tcOAltQzPsdofJ+ozHOXNzHKq1XwlVZk3blu
dSQLZdvU8Wc/tXoVmMmzcBeJrGFuEVEzPW7hJsybQXMRwppk2Y7ewdGALp34YR4vEu8bP777mCnM
rHqI7+BECG4DWApFGvxuDRMMg7Nt+OVMmMfgudTVDsI3f2q5unTKJe1pD4pVjMzaiYNL9bCe4blT
J0NQYhz8LhduJeqmOmLXio+rZWBGogLwE3SoAff7GknQxpHApJQoQLTlF/ZAadNjE+8MgHZNcMo0
04jUfC5sniBkz2g2CJ/aOiNGeqNrqdFH92kceYG4V2edub2/Bn34R1oZ8oMKz3IyrVttfAf9mUY4
2NmTvE9r6mpMT+RXGF18kZ18U6YBTbqvoKKhNkk5UVZUWCcyJM92gt68Yst5zwI3gKIIfSjqqdxC
jJMrHOz3TKMukWVflXZYCDhcj0kXck9gLVEkPvxLf+AN2SJ+IDg4ZvPWXa0G2mdSge9KZ3ZiZgQm
oi3OwqEUcEj/XhvsVFEi1fcpWW9cuPxXD+tthXs7XA/8fRs+2mtBk7Ri4/DQDygReuKVEL5ktNLe
J9Svat04/aXQSmJlSJJ16Gn2sgM0hvqSm2xiMpTPcGspFIqCtBgYifO8ML+TudyU5LytcQHIfRh4
z2M5ohhpcbw6bv/DpiE7M2mo4bxaxw7xv7bRWKR+jbw4beFDoxg72H16RxjfwDAUC0reMjLzpxit
G2/8ImpeLGG+IGK7ZqSzY81lqznDK24qtq5OS5ZSrilgrA8JL4JI+SIgf9vfjm0XA7W4NqGLL0aT
MFV8txlj6aFh0BBhIKSLZzcr8PkvFXJmnEYbEFtpt6dqSO51W99iaeKF7s115fxpkvIOSdE7jpdd
huCNo8rGYgySAKCk9145mbcPANJ5HqCY8GFKaQNIBv5b6d8RLv3pwhbaQRDhQ3dsYF32vO4U5OjR
km//fRD9kymm7ya1L60z36Pc3FmhY+/jFoUar0y18v9I0/pEIrV3K2OrYo5fSz2qVHw3kn0I9HNj
DafoJ28GaoCouhGEzGqFwJWuczih9HCyh/hhsBxEgXn+p+MTbbPJ2VVslk10/k6UvgJjX89uZZ1J
OmcqxF3jJMEP3h6izks5AL2aPsxL2fBrx734UqH1VGY4sSd4EaQXfHjsfdfStRdC/gDVrkcPaIcr
EXEw90n2M9g8H3E8fGBRQRpUDr8oYojSErgpa/LCCSqVlqZnZhijE5MuIHK+nETeQd29R7Lxu1aY
XDp+BctDdlWOX6xZxssUIzi3h/Q2dvyM3tt3MzIwMuvWqIM/myCyduDQzlWzdCBqH4ii39Zowops
7DZGfdahfi9t+AyUfSBapivJ6UBSAJ9NJZMSz8oYHGbjpedXhNb21NfWl+q8hFq5YBEz5G8G2i2G
MxuC2wEMyeBU5D4rfoeDz66c9Mlyf2tRwB9ivuw5YXcsR1yVjYFGogjYP2pJPxQ5wB8RxDJ1y1D1
DGzVTUddRFre5Us0XSL9R2dAtp7kiGVqblfGW0gLaeZqa0bDYL6qUt8QNPZ7lu5OhImsJ6htrU0Q
YOGTNGjGZ7mAKeEd7KKS3SBU830rcENbHpuTuLCf1eRmpwCT7FoN7FGoFCPmv8jSEib8HWweaILo
6OlLjXIcIbaWYFsjKlA3d1ksJ8lPanNjhkslkbb2yukxcNljnm6jnoepxOZsgkQUy4ojV0vuL3oZ
3XTzBucUTHt7hVQUMbw3fjQE6BDNmpd7/1a/+U0uj1akODybxx7PcjS7fyrHD9aB7X424ac9yw1E
kytO0Hxreykg1jT5bog3neaczPrmGd8KC33VnGTU3tuN+kqY81M56cWOYSNncpwOdmwLHiohONz4
EC0ATllYaIvOtWpfUwwWCPFg97Y2fvDc66/ObPyaXf/gTjzzw5Qzb0rNo+VUO2sSYGSBF4Nq1su+
+4QeHVlceyqAZGLcra2dk7iHKB0Z39ZsRJLJ3lozrVcz+rsk7TImllmF1yy+ASSA+pkEpAeWd5Aq
UF/2tYO2Vj8SPntgDKBPtZXWAJ+7BRZ4srX37g4pPMIFjenA0kpQOa0ahhuKsTPvLSRxvv/c27zZ
G5gtY4u/rW2/Gew/FK2nTjmKxYeqZOSTsu6kKhtPqRufSpNb1w7lLy8hMFXysocRyZ5tiq+JWbyn
ne9j1zKeWHLS9NnMqPGg7Ay/mA8DZvK1zdsC3vOAG7CPTnPDFJCu98vEyR7G4ORC0lPJh2DnN7MC
44IDfo3GCMbVxHvXJOQ+WVifcfoEvepPxDA8XnrBJOHFYVu/vWrOdwjEyRFBS7HV3rEzXYgDBvG9
dktiBLv9ddNE+6LXX0Pg16+5YV15kbJ1VocQbbIxcoL2UZy8oJJON/EyK4pahAW2ZvTtTP2h9aGr
uonzOZJHtKrG+YUu9rqgwpD1EM3Zgx1ekb5AYZGx77HGAIKoW7mbLKtfna6Z18Jsz4Ec1p49/C7A
qmI2JfcFN2ZJzYQihL0Qw2FhYVWvugXYkJzCEHVx61kvURx+6tT4PZfJrSAO0EvCbG0IyJ2M9FFZ
iPw4O94TWYQliMGNMFgTFnn6RGnEpp+4uTq1wWChM2mQYJgyz9aBwuEFJ+MuKJAPmmY07JPOueWp
a2+D6akPpmeasTPhotNK9jR5FWkXm2HBvbgBuWJShAeSeNgmpdFZtACTDJ5hrFmYopCp4uNGDmy8
22lUbKqhfKplvSuG+nfqolskZ2iAdXyCJRRvipanWDAnyfndN26mf0eFC3RNXRsFJa4ZAGvX4moh
nmbrgDZ3hvixKHy5iZmXphYDDeJ1SHwjYZLO96EK3T9Wyt00cOm4d04gq2DZOKyBcJuulGi3sqJj
bYV+nZL4FJrFaeLtQjrfwLcqfqM6XA2hN220BCBoWum5Hhk7mMbElVp+ilPFHz65LZUJAMYtvrsu
wAhmE09IuHMfMXth1ceRRZCJFZWreampxBQQLcwIlht63cZUu1gKttZAhwb3lsFUYgCUDx+d0eGo
SlySYIflV+gVlk/rqzDrk6v6GmmE0W/bur7moux2aBlfxgpBlDA+4Ua+xP7wS6b5k1n9duPqp8ZL
u2GAdpwr3HudySVye/mmA3G1Ne8qrxh3RkI8hfRDQCFV+soUjdDeeq+GCgSGyA+8uSANLZ9lakzN
U8jzAhscwqtCVdlyZ7dSYR5RJEKw+Y42k7vYg0oCyCon9jfZAHjFNn5J7Gu4+OgaDJOBg7SC91ZQ
7ivt26vMBLDNJPYKkPpoxsbNstkBquhr+KjigjF9j9ehqblmZD6oJnpDpPOup4HSz93z+sDK2G6D
mkxFKCmetwA++Zc+iOU22kF6jjdJDpFjFuLL4HQDS0CcFqtGtB3IYSld12GsvqKBlEP057BTkNgJ
xRvZNohSloO57+uzCTFi0y3dMSShZz+G2Gn7/b2XNXT+rnOpZoAwQlh7og3/hDgmdjXwbLaHx5y0
MSRoKGeLxJqPbq72rdvW59yi8tcRKwa25j9jMF+EaOwz2PNbmYKNVNbIiCUSj7XZTncDM5UBO+mx
09ONRPf7ekYDhu5u8V3gqg0SVhh9Uf3MM8mbBZ1PzlTsSISu3olBvNSFcQtmi/dq2AOq5AEdireA
v3kfuXMBOEHm+9BitYSGC5T4LwZPZAzwPmBPPB4Qnq2W5uBixf1tEkmwt3JB5512lxIReKyQwxIB
th4dM98n+tt262W70P3KU6T04JZhabrDYR4TNASR6SLY/HEqDOlJ/2lZCf16Ud/zNUY3Aik5mBMz
YmnTERTIWTKz0DkFZGyyHMdaDGInQ4LJo6NidpuKbrAYUOoOXnTMiJGC/jGMoWbkBMSKGSwClclf
taZCkGVC8qywRkhqHfwdjot5fmMYl8BvgaVM005QqZ1sc4PAD1BXIt+hHGxLXrYfbAw/DcUcrQgY
R7ulX53RZlFSscyN8L5NEZZkPtFEbJqBadyyNgXwI/Rw49+PxRZO7jPbIfAJvdxGOdXNgN+xLZZD
khnbiD3opPiyfEEbJUMYY8ySc4OXFrCkeSfp12H00sOI1Nmz1I/PEEaDy1RN7ykKZhj9eDQqn5hG
ejBkSeXYHUoR/nFE05+HyaK0soZdqKJPFjunNCmvudY7v+vKnVct7ILFOi5Ux9yJu2c0+RtzIPCh
rJKTQbUd5cOjRiBDfU98bK6rZmW4Hp1+M+90lxdn6HnfLlKzXS+1TxsOHaEP8na/dJkpCX1nhpbM
3C13FzXzIYyRUyBOfCUd7xUearsDAjtsRUqN20l1DLQ3HL0FGxJY3KUp+ct+Z/tctaW7jRtxn7OI
wFoavFq0bcBBefoZ4iDhH/U2qXDrkIyEHR3hr5VF+/E756TaTyHthNnbh77h9/JZamBv6/4UUja8
Jpxm606030TlrKZ4tk8wpJfJG45YzddfuK1aESI2n6cM4KNfVeOmcuE0JFX4AW7L2hY+ekJnzijX
jGYHzUjsGpZChoFC1CiK+yxy9vMUMrgm0/Ggk+adSDgGG27whaSAoCWtAirmjkwHHX912MPWqkTK
l4LX3YsB8r1tjTi+IziTMmTWTvRBuJlscZyiZWi+SE1ijy4mAU3Jyw+IZD8MDNrRnp6xRu0R7iLZ
ymC+qc6YjrnVPdRSJJfeA/5kaFKLmsXWn4dAYTvW+3fwlrBlIIuLpAzwTxCMbEOM78wx3C80iG1F
FUzn8ne6gwJFe2O6RzKbnFjK9DigzfKWUhCFmbGqR45sJ5mOssleYRjW+7hrvnyEBB5kgVPWMCrg
GAk3VLThk+LttDXc+yCN7BvKChp47HQ8fzo6F7ZC1kB0QD3gwmuYj3TA86kiBnLmCnyqBnqtVaSD
ma+phz2hEvOucKErNTaxaoRe/GpqY50zQv9VF58GC0wg9ucBKOJ+9IzjPHvseAoXGazyr7WPlNUg
+UoQc/ic2qR6z1HzXGoZLcX+8GnFcO2KxdI4dX/oUTjV0SMBuoDFz229TiGLm03bnLwo56ekEaoe
CpN9wsS10algbSlh/yQkKSGVQmbemSCTIZpjyDHQPjftCpChezIlZ6/TY+jxilI/qDfk5YvDcdL3
0UD+RdLC0pY8CIOqwke3I6LNGyKHvX3fXBsLfkjjKIcFG0craponV8QmMQku+3YXzF1Azv19cAfL
NthGIqhfiS5/mWB6RSLxHwwztbaJBNW+ZM60lorurfltrkn9zdkUcCvO8wUREVJzrS9ZC8lxchDV
Op6khyGTxnay+aRHjeoB0N8qth19NgfGrcyWiZcM26sT83myZHjtakZ2htAWYekVzW5dE0vFcCQr
4XsXEwtagp3ISB+Mo4RsdIqpGglutE5MvfU2HmISukeT9sr5FiOK13nJJ/JrCth6CozzDEdj0/E8
bDG+fcI1hPFCUg9o/PoUWzZ+TksU78GEuSj3rgY794R6J8bkecOxsxazqJ9MgkhZau+5aohPfPMk
iXQ4DLih15Ue/G08yg3Qz2I9ZjLcSGOYNxlTmCu2zRVLdvHJpVsaUXjrGCV2AMgA/07dEy48Sshk
QOjbstLErEzEKFkmZ9M2LmkYZo92ua1U+ul4dXGZg0cC5JO9NbVySzDDdCQYez3y5/Hw+MMuhwWz
Ii7NfRsaEPClQPwHm+a5NN1H0SN5w3WYrTOlsjtREL44LU6oKeYrCHDWYg1Orz6aD80G7+RYDvkU
04z/xwovPdEaW8BaETq/Bdu6z+KguMRvUZucUXaMxyInetIM5wRXWwNb+Ccte0Q5vExuhomHUihA
mh6S07jzNmlV8TQvBO9WpbuoZgYmJCPrZEE1CgRlIkeIkvgW+YqoLvrm1QlLCUMV+1PVsuudXskf
djZO6qIxEvI86nJPPlt8QVsiiQLtOOrq4tC3b6EwELJKkLPJeJgXVR/d59do58Wd47wJWTkHtpCQ
MbtsO9rEhcL6+US3iEa/io52l736RYOKQrnzFr/ObbEezW3q3Lv8/QLF4rbrgw9v1rh9c6KirTo8
pX0ZXlgs+uRkiLNmkrNv64r0oSY4hl6N+NtQpBCTGMfaKvdOXjcGe23gXjEHtz/mi+4YAwNZmgaJ
Hsi21zVpf2c3YzPT+AxaokKl637g8OxDw0Z2Mf3ycZQTmDjfRcxpdyPT44wUyiFwNcoMBTdUdcfY
a7/heWdb6j3Ap3kFJI5pXJnH7p7UcaaLBxHLTyMv+93fr8qyuLwjqlJW9Tn5ZW52FTpyj8uO3hAU
apFcUupjttiE2XdHe8hfnST0nxBePhmAxPAou9NLCM47UiX6X2B9B9U7Hwi0e24Uz9/lWTHihSjq
Q74IJXmTo07T5N7YgWSIwZF17Zf/+ftPyOA0LVlWbJPlqovuq8qht3OLmBwp9x1rWyALnaKYmfR5
g3e3eTR7888cUk9ydrCYsFS4oyrMwPn756zynPvIsH4ABPjnTszPQeyBQklIgxVV49x5YQdyAleB
ibJtlMmhWa6jLgOmgWVx9sLgfRJXR5HyRxjNfR2SlmSPd6GwhuembLx12/PwiLClazLKGxzp7Dj6
LNbH+b1002Qx2jh7FiUpAk+BepmsEaI9ij3T1nidxiUg15SuKsgze2MVoXcZXAWin/NG2Ewfopz/
yGxox8ydpQf+m97KqYfS7tQV1X1OIhhVz9ZqQlK7huK3wbO5Cwb6CCeD8JyFNkRoJn0FhekB4SNi
WhcUbzK+gRoMT9gBH4wyYguuK/B7/bnvsay7o89rgFXVmlP0h4DnbcI38m+EINGXKfkq0zEiao4/
AsTRnHW9/+s96GcwlAdLGuZ1DppkP9r3adsg2jFJ/XT6MjsRnfKW+Rog8MIqEW2JDFayxY84RDem
GwC7sojW1ITQq7TIdq0NDw6Hc4cKo1f5S2O7mCjc6cmtR9jFdYoKrKvYUlvVuqgkNYM9msc557VN
1t/R6NhiTtS1O6chHtVLpvP0aMjCX+lwolov6ebDqcEiGAOxyLNm7VgCSX0XHYTi1EFMR74OVrbo
UibeHRRRCnYu4tp1GTDXmKTWocVmBFOs2z/A/jwT2b3KWmKGU32PvpKfDtp3H0z92sxtXMV6PEgj
nriEkFf6ii4rqASjoca5RgUjum3otwxD6n499KRLDOH0iIHsMkcmxPG5ezY0E58cv0MYm3elFX4Y
uvgmkvALlSCbMAJhptSirA3E3lfgax09VDiIZ5ANjn3zpfM0BZAFeZLuMg3e0hTjj/AIhaXXuMtm
K1vLcfjwE99ggezcN/KB1L6CfhMeU4bFUqXvgU1gGaQFsv7mp6RK3iMC9WzCEqa2dEi1uWi+4LvI
/IjmWG3V8F01aLxB3+wMHR7LuF8gGHTswl+oV3+resJKVmKW+hjG3h80rodEu4sC5kVJ/40RL8HP
YcggA45Ungwkgxkx0qEmR3mpiE4A9U1NEGQsMBuTgSMD7UQ53UsdhsV+Die1Z2ZwI9GFfJJe1nc1
u+zBYiXteGjuDOIqjIFz2agB+srJxFHUMJbw9XMOYGE/UjQeO5E9Vo1xUQwb1kY5EZ0bF/u/2JP/
EZzwGv2h6yp+2n/JHvxvEYb/38AJgZL9v+GEm89v4IRGBseiS4AS5gQqTQufzpT8uX9nFPqWANNt
Cm8pyvg3/84oVMIBQChgDgLmgrj0fxiF0vtfCoaWhBlo/iUuQfr5v4xC+b8sIaTwcUvbpusr/3/C
KJT/BdgIoLerbFf6ynLEP/B4mH2Q5GYYqGZtNa6cOkZZFlBqjCCqV1r6B100Vyu3cCO5qGhKDHYw
WddWClOIGR/JVDFiqtFpbwntDJse1jnRYir1PNQ60x2/VXSqEXLuByyYu3bUP4wgumvItlnW42MW
lOpQ+BGDE1TZe5rXnihh8CrJSfT3ge+yQkpMwqj8ObuG8vYfLtf9v9Gr/hOK77/49T1h2bYLoFEB
vvsHDFhdhsr121rfC2uBxZk1I2iNpEp1AcfctejJJjVnkhIRxZgn3nsMu7HbTMCEP2TnnWBtn0cL
LM/gGoAJ8HBbBruP/+ZT/hN6yyJjCqA5YY8+t8s/gSSrIkTDmab3SRHFazfD4Wj7zG1rc4hPeRW9
OEWJr1tPBlxaKgc/i3f4e3/IGTK24TB/Kj+rD2TLWSs2+PHpX388+5+ZTtw4xFjzHS7/sNzh/5Gl
xsiuqbTVFPdIWKcbqOJi647Db7B+cF5RZF9I1dabBJMZedTjnWp7wksI+SlRs6/aelqOSH11MoWG
2QKJnTLUiYsGxmupn5EvM9XPv+2GMyoEPqFSErK4paEMx2O293vvVGPPPBsBEXXtb7ttvKvA5XLO
Sdx+rB3a2iha3LyecJkcELZVd3pcs4ok9IbBCUQO9K7N7DjngTCNrQ/9kp2p9/OvvyXzH2mgeHgA
9nmWu9AMHdv/h1stC2QzEeKT3ud1b97cIPx0m76gzKe67+WSJAuvCUtNmh0c8gQ3rCaKV1+h38B8
jfOSMQATmZz9fhLchqgia6qz0Hgr41EvmL1//XGt5eP8J9wbHxe6h6VgiS1sun8gnjWijqXLWvS+
yGRx5MnZDIa6wMigNJ9QlWaBwfedluz5G0nSzarzg+eMjb6ZmsWh816GElj02Kbn2eXtEuvFyoWn
fFy+Y9X7b7Y04+2//tD2PwHQpHBtAaDNdZUlxd879T9Q/ebY9UunxYvnSvbmWU6n0sfeQyNtNo+V
fgais01nwzsnW3AEolPxc1vWz8QQ5Lde+h8OTQurZP6Ix/+1dXSBUSgwsSP6Ff6hvH4N52z+HJCb
SCiUKdIBvHn2xZgGfNlOeM6WayvR5Oi5KK7oFrcBpKRL63LH1fP/Juw8luNGsij6RYiAS5htFQrl
HY1IaYMgKQree3z9HECzaEkdrY1Co9ZQVTCZ+d6799yROTShH5lGy4gYwfSpDrMN3JiTXBrjvTQ5
pg6WiiGFvKYae7Q1RNO6M0hi/e/r9AfnU9MUnaOJJquGRTLhjMD95xsrIIKEQ9tY1xJ22h5GK07P
DlefTTpzP/qmqygdtzjr830aqd3FL4yXXB7FkdGY+heY2p8oRmxRqmppikDBzO9/24KAk0s1fbj6
6hdYq3ymxX4BwgjbrQwgAOWC5x2K+XOOkarse8n/EhrETqIpwJojmR9/uTZ/kN00bb4qbIgqOyz7
8q/XpmEq3oK576+jmvESArKE9FexkCUyCy7WZqMYVITBtTq7i7MN6eohxS7CRZvfbRup/dsVUufb
8cu7qPGZWFctQWwBJ4L5sf/HYw222vKlAmCQ2o8PRSvnF7+cDkz9ki7YSjruS6tGSk9ZsNaqjpYE
uWpfo/kxjhgqAZZkn52ADI20wEw64E6dxxDTXSKLnaQw6UA30bBqJBSQSpCKv21ffywlGicVQwBF
5eDCvZ434X98/JQnqmjKnFjUeQHQLWkza1NMmk47UQNIiBIGeopHp7mIyczUmFXSPIeV0T399739
kz7IJ8H/b7FLWZaCZ/TXT6KI1rdyBmDXuDKik9A78g8gSJMn10WXGF4OACjwrUTJTscU26geEIaZ
Fx5gDEOQraT317gNnCbqL/4Irp8zNhdvsADv0xMIi2DYS9F0oYnAqZ+Jyo70LmpMJuH//UWUPxc6
Hk3N0BSNbp2qLP/9H5eUkswOMI3rV2YE0ZapLgiOJv4+SQPrl02kuw+8YYRM+ahpTyinq4vvMUcC
DupMY5Y+Qw9Ef+8LTBmFh6LEgpj83x9R/ePQomnzZdZMBYOxxhn312stE29sjEqoX/kUTuX5tFMJ
G9l1JaP/ONUPFXZrxcj3edWEFEEFE9siO/sjir1i+lpV+njHzUjmTo8RoiZrpxOZvS3RC54Cn8Ml
vZPN8rIhvwIPkGTkBMYqogzmx//9Vean4rfX75dv8hvrsbXKtIv7QL+mqfHqB+FBsaO/nA60f71a
Fo8nh1B23d+fTBazqLJ8S73SRk1ueeAbMIgVDnVY8Z1YgWPR6Rj9pqB877GKxFb0ufypLZXgvzKM
GX4ABLzrW7ZYqa93sl/BKGXYWZOI7ippsY38wfFnyUhn03VQepHvC7N4m1/cXRfKl1KP0qMeVZXL
oQkzg/2Kp+umyLl0Kk0P3Uua4eCQtKf/vrrKv11e3kWZLYltWzZ+Wx4YBk92Z0TaVVe15jmS7Ucl
VND0VSHuxinkPCs3slthj4N3Vr3T6jEvjUEge26PNKvNCQFhVunX//5Y2h+nWp5fCjaVQszg2Pb7
WUIScGfRYOlXlM+ncuYINASBMAZWxbGw7mNhYHxIgdsA74xvZYzMgjKQJINM2zLLx3jXwt/xkYI+
MOFczj40K98TA1yUV1ehQzwlMAUF8ZrVkUkxvwZ9yK4iK544dlWJ4n4+lEYmSlu90tKdZY2cOwyy
TnLTt79EFoeTJr395Xv/y+2gVgWLbCvGv5wNJmGLXqi1clUZjrrhONv05P7UlHK41To0hm2qbI0a
HyOYDcs1gQ3grOnsjZKLC6GittMaiEyCXpgbDYqk7QHWlFF3AuIJNq2qqMwWJhv5pZftmBnREk2m
n/tpVNKiBVVwUrLiY7liUaUeU1PKLkYZ3ZmH41gNDOsvx6F/2xaofS2d8tewZ5zrr0vVZE209mK+
clp8YcpPOrktM1gyIfsQRILoUhKZ23k59vV8+Ba21sckye2JgnZVIFY7h3g0SdchKzcPjn7SPyeV
bm26iTa6PB+kOnIDgQ+ALCcTDTyB2xaFdfzLfZvX099WKQP0L+cnsLrcwXmF+ceWkBT2pEulol6X
p4a7Be61lNLjEPXYz/xRXi3nOQVP+9rzompfyQ+eB1ZTwOWKxxv5WNZKrvDFmvBQ9xkJQtiJ89pV
NOWhQ+i7Sts6mjv20Ykl8c0gZQzsgcQSpTY7jGKM9TrqkIQgR2LTjb8UJH/WT9q819Eu0XQgeZr8
2zIhaLirJQqPK0lUxJ9N/dFA7u9IqfoBysJaW4bphMWY/nxSRUp0YZN8GyfemaHr6kNuMb/2upex
QXQ/tCI4oxYx7xJk0r/cin85XmsGuzP1sD4f3H4v9TqjmALkUXzUohd4nXSg2TFe/kGvkyM+QdvJ
vYwLl9qPo4QkJ2aowahvV5Zkwf/3Y6HMl+X3x8K0dEVQFxlQ4+fX/R+Pxaw5SCopUzl8SaiEBvKB
ZXRlSiz2XmqfTSDnLk5mcuv1GCeYihInCA0dIyu6Anmq7V0150SQQ+Ft57mnmeowckE9/O2D/tu6
Y+GGoSUK0N425vX4nx+U/pEvDXSNfeM1KFrImwja3JFBfDNV1n35jPNBk6lL/4KO9QuAa/ve1qgY
c1gbQfn3g+ufWwAdNoVm3vzY2eihf/1IZlu1pjao05UYcgTMCVmqpVfY24oe+4oGF6bjABHNRIIQ
wbYgyBo5VS5LF4GBjliFJSwIfwrVrdprnfvfd9b688jApyOZzKBS1nSdRuAvF8xkntSYTBKuaQIv
EoijBIhZLmB6IwhM2kQjIRNftLAR2Xhl/tHQTVs3PTVpaqXmIak9xpaEOjUtDttcy+xNiky2x8yH
ioNxsphFJZGn0zqJX5iZFF+hkygXQB5hXs20iOGKIU5a65WAYILKl4RRcnfzUWaDqq3i6/I7aGUc
SzQVNktUVhs/rkwOpx8BrRfAfAh5qC13ZqoYrh5XZ8VgfPCz2AvUGwQCCcEUtpjINxDNV7Qo9bg9
A0HWQIMcxsl7QhnhoTbcyVMru/AlEKSLwVmWuhKE2S0Morvd9YprFmnBnDRhlpxpTwQba0B4m2RT
kTi/BmdPI8iHyyoVfbSTkBvh3sLV1QnJGXPlTQFF65SLU1wy3OUWWzhGMKup+kYhDSsKIWPUovL/
cptVsTxmv77CgI3pwBjAxg0N/c+vNzrJ4JYCqvj/yj4VQ3Ap5R0kjnArym+1kONVaxaweGa/TgHe
yakkxIuwqV6tIcXPkRQPQ2lsvMg3L74mXnWPTb2dC1VZZmsCVQroGqyzo8ES2iipyXA/KxA+9bqx
hnwZbMZDqMvBo2UzgGG4fJ1C+1PVgBty/sTWBop4DZByWPetAqe5KN8k4vyO8FdXuXqGLdTfWgk4
cqXTUPAgYY3q0B39JkGUVF6aaOruUuhvzJ5cTAVnHe1NaApJ1ClbT4KGKNk1RVrs205AZMQ5HssC
UjD5TeXcF0hMScZH6klOCuAa/jHkJZngjdNQFZsYYarDVHDk0Fa+hzTg1n09FE5lJt8DyMArczYn
IW9Ut33cZUgkUOcTzfa5bKOqPPYf4Nh8/j7qqjAEMpvZ77BtbomEXDYhn3KI7U1WpcYlowdQCTk8
syQB+06Jp7loKi+SL+KtVFu+i+jqBuOk3kChw3S3fPiUebo1IFcS4w84ftPO0sOPJuv68yCsT4mw
H7w82XPSyIfG4CfXEaqzpSmXELKVYTVd2YaJ63iAd+UP/dkwJV5VNfneeKW46aX/YsqdtdIIQ7ot
vQvVbnHCyQhKVX0Ongvkp7S7zKy6V9VrZ78cg7Su/bSQtG5nEkovjR9kqfp7o9eRiQHty2kmb+DF
gxMpZ+Wj7o1bP5QKOK9StEGwMriWPOFEqfcM96pTOo/pc861xG4oF6WmocK2Ga2NdOLPBskBVsBn
mqriJhiTlUPz3MsxdeG8tHZTo1wse6X6Y/ph5r7b5Z2DgqLjjtFMXN51GZ3ctmYqqAK63/ZEeqw1
gxuTKBQL85Mu5UXND4YvIGGGMCigLmWiqnjBhjfD6rJj5sOTCVnlumYAfZl497EaoDIlFd5rZPoE
aNZIaAlg2GBpSareBN5tcl19uK96fPInDvNFfW/pOsoJxtlGkc/pfMQYSuRFTQJ4AHmUvgkiFG8D
/EYIHHkhuRg4k1VAxoEqo2cvGho4LTEINJvSLyUqp3WgexBRpm4DEL/atAmR7BONqIspE0loYFBP
hAm3wEOpTxOAGXwEqbwhiZCxp7XRJghZIulIdWiU4UW7WTY5s3gEYjpDwbuWRuJhaOpgL+UJsMda
uGmri6Mo5DN9B5pcMieEPCHgNYhhUnCF/A3jac1cp3P705bpUZqi2VXsI3P2rjiGibznKVXW+A4n
VyKfYKMI+SWL9Oo4NFa3WZ7CQh9710MyqoK9XcVZ3K0L24sge6byw9RED1owQPOpve1kKASiz8dK
3+tg81tNiaCzGS9Fn5yYKCiXzr7yT3VPqqJ/BxgDWtGYnkrbRDW5B7NUbySbZ3z+WkFNOHDjMx0f
SuRv4iI8u32JaYCstbm3aRO3Dpl4TskiZmIwXknJIHYTh5rLK3X1fOm8nBh1/jmU/uT6wR8+ZrEs
7/xJ2S+PGro2b5vX8jH0ADpExHU4mNTESlOgtfjpt7x9tQdIDJaf7JYqR5WJSoybYJ/PDz7iRgkY
w/xom4o2OFbS/bBKtDKo1E9lHh3qqNQI2WXEsZwvO9hSG8wf3rYuFKQUnvolYGmypPZLwHsv6TIt
IbvZD4KUzoR1j1ZB67mRHm/lhlW3Jx1iWeyWEi+V/S3AyvQg1emlSrNzX5nPyDuLM3GFeE4AWKwD
P8TUpd1jIi6SROVZQQ4xd0WXV3GaikuqhRI+Mc28l7Ku3+s2e1n+W2+BvugR5J2wIcqOkYafpRpP
56j1j0Mhv89GUrnIscHZXAPkI9VjBoASrZGmX7WokZ3lk2atpAHjoFCbutTxuno6L4upjHyla5L0
sPwtQiTAGlj92fTEtI7HVhx1tUBzFYl7HNvfER7Sz4vyT1rxcItwtBGfCEQYVfjDFIjNcgsS2X9P
jbzA858WkGI9qt25abn0MinaQar5sJFM71xZ8sijoyAwQQ2bxsYnbLLsLOcqOjNUdLJZ/f9wGATK
GQZufMvaxs0sPQXMRKVvB2QeNRXhAVWqfFke1z6vbwWGPSVvylcBHvIc1ia9xQmkZjqOzzBIi82Q
YuYVfAhA28Yjyc7GocMDAaCHaPtA/pJGY3GcOhWjgQ5pEDY6NTrhtnu6tviIZbTwNQgmiMxHq5wB
BWWikNqZqeNBZ0WaJjALUTN85Dm0LI1kNDcI03d6n7z9c4Gjl3igi0T33OVRnOI3pbTw9wb6ceya
B9OfxkOlk+ZCvMXBhGVJqLfF+HiSsm2N+hoduTmujDar3AER+Bog6SP2Xt8BIFM74MkxV9XWHVnz
kWNFteMSsXkOjIhFp6CrUYIXQm55XgIu5U1E+ZkkkB91KpTDckjy+s50JPhRWzXJsyuZlzpC0WVp
5uUG5iHq6m7yI1g2YHQ0/j1OAsJCcl0/ex5nqrSPkoMaVlzXboQejf/OyCfG3pKU7+o4kTaFiEmL
r+3cmX80HNDArQged4sOCkIzDi+Zp/kPcZUiXSNvgH7pPs3Kh8T3tV1Y8lhigUnZPeiKV+9eVdln
PTNPoQCO1omJE3vYusiD2BDlmhjwHzxTc9774AHoKw4dFrWh8QjziC2x7imHdnkh9oVCJqomsuLn
fTEjWGZ+/qjZ4AMbem3saHtYUf6lsgtSuevJMTTJWxVl2N/CqOo/mhFd3qzXBs93x+mBDtCIxkOC
9hZAj+dIsrXT2zP8jPAYpD1KoxhcIH3CW5UjDwfJAIdxXpzU9p4VVXwacnLI5oqNYC6QdpPdpnc9
Dd+WbV4uC0I5gbNaRHIUWIY8RqD35b2m+tn78O+cpWW/vHoGo7KbNF18fXS7wV7D36bX9HMZYtOb
/1fLHxfIl85C5BjT6pyTuhz2VykLRqTcw+dSaCyv3mQGOKjqotqEdRLuVHlWNfffsKPMhIX5FxHh
zyo2QaakzkTq1G5ZLYOwM/dqJd/tkiJLK42LUsT7mLCZs+VjXsDbtfbbfDyQamuxVyON0EtlQ3fD
3E1WrFzGUvme2BD4pF4P3IybGbbGyKNUsZJrlbcxMIsgTMIsWyALZXe1AvKmOPs/e6TOWK2ducvG
VXa6vx1SSoFCwzzc+JFTJpwKqQBRV6ArYmK0TJ7lpjmE2Czh3g8KYg+0viP4kDacJ0jz65xEs2Rj
qnBw4gCSOr9hXkOXs9B3y7VScEOv/a4oj4mtl7tGT58bBv8rmSV0a/gD3NTCT49p3WlOl04tew6S
vozeka/0GE/8r0KTmHKOdu+wPOkrWbRfOU9+6AO7nTcP0bzQ28G1E7tGunp18BRbdTf7dIZbXCQ3
BdbNyisK6ewnhyKt2p2KC2gSQ4ElPEVGKwzViQ1eigLeCokVJAZ7NjmOud1mh+WBmgJWoWSCdwQd
skHPsWv6XrlANjoyoQWLZdD/S4LuoQeStptw1BZl3jzY1g6nB6Hz8Quslg4mAxRJ3OHMhvXiIe2M
9JzpXuhm8N5wA8TvpfQyKQTwecyiL1By14TkWRSg1g7sL9l6th8ckE3eSWMH7goDeSX7HKCXzZT+
v+TC5HSneT7LWQTDRyhR1c87rezjzggkinnNUr6LTNJ2PoaxVQH531Wh9stadu+ax7Ijg7hP+0+P
Z4g4ndnSINjdyST6njNODVAA7LF61D9LN6aERswEDGyxstFRlDidUB85UWGpym2gtuXQbpc+fa/w
GNYYRdyasMqOAcqmyFpvy5FD3uEOwhmTw2zrGzEchR1vk6bPN1FEUziEWfQwmUSITvpU0lUsEOBG
GDziqoa7qan2NbJsuAxUHwph5rCi0v6w9B6MCTV/Xek3OVlo6Py/R/Ij6hIeJyvG45RM39Im5ACO
UWUNO+nUn5eKYwofQvIotnHgR3w6jHN+7O+7aPyUxuAzGVN7D8CWlUppuQPAzYi7IhuHzJrRlNWf
MyoCDxApU5TOTYzSydPu4MfHuqaFylX+6kfqY+TrLyWf6NLqw6epm08hs8NDwzHGrTP7otvAmCJN
lpFhGi/lANiB/hyiHE0vuNA58XaIeAsrHFGpB+ElzONm5Xmfso7/UpMLGWpd/kURrxV5JLEwdlIF
SzPU1AeMsp0be1PxLIXPQUdUQhq+BFoNBMLDndswXptsUT4sp8aa0dmq1+0TGv8Gyk8KdEOVUme5
4oKh3SWOLacs8/hnxR5o0U00mX6Rg3todzNos1dAgoF0Yw4wksmAFL5JgnfC3aMtSR3juuptprm+
okK9AzNZFn2wSXSlJzGGGY/p4Z/HVCfWolJ1N9B1ejEQvLelrH14UtK52C0muFvxfUpIcghz3oQm
U185t0Irmgfbg2V+F2OACneYHhD4XkwoobeQ56PSu4mafFaZiPgtHHqM0FIc75fmg9m3jVOAF6Op
w5OQpiZWUpAVJy2w0Nan4TqQrQvwgfjOCArOqXxjQfeRqoH+GUeNgq7WNyhQODUEceIo2JO+os4q
133JNWvCojuAfXlXRWVfieP4HmND2SyVb5/Kj3kUgrUCi3ihNJ9zUloal8WhGeBtJplS71IC6Lde
FD4SRvsGMWC8tNRV+BLqjAtA43q5gW0vvkGHyu/kVoyW50oSWuKQnsFluYV+PedBZAT7djem/Z5D
OqtwlTb+2ll4zuiINesedsbRJ09pQxoWjbjC5P4Al6LMzHfNlJ8g1DINLIfqGsaXUrK+J5EVP6ot
sEYZLII+Ym9jOHkux1Ahy9F+Q81HqJGSfwtEspsM/42ZQ/xk9TOdrdxAnG2oBeSVzAW8SI1x/Ll/
TtEqwtfi4DdUHqNqQK6Q2Icmq1UaJcqXXK/f83jy7yqtDIRj3qVL03Gji561KKlpeGDefIt17wAB
c5xJaMW99iHNdrLx3us9ZySVncNrumda8tyvroe7NvjbsZErB1ZheMbcYu7LJKH57Zfjnq/96KsN
EDzCwB/tlGmJ2weDdy3hOApIa0djqr/D+DeR8n8XJpEY7Be6HiffZPm1nrptkWvG92Yy3irPtu65
IW2smTUL/S90U14qoHFBR+MreaX1ae9z1HGsKMkrist4x1rfum3HQwZYJNeH+NinCTrzqGmdVEq1
TazoRNoYaX/URv3n61TXUucOtX8UumqTxBNO+AQrxOxZYMMWvsNeDHB1D9oq8NxaCeJ9g9jkGqEm
XKVyr+1xvFDVUN88yXL2fUJYPrEinho73WYpV1QPWsTsWGFXk0XejT81nxhQ+V7eiOvEa97KWSPW
WPWeSW558kLkUGXfoOwIbPMAGoLR35BcJlX74cHD2yUNagArwTQdJP7V7CNlE7ZtcjJDO1olI6iI
uh2H73IhcWQyiavsKnvX9+rW4yCfoHZgopOqPCU/pqS4jZF4Dkvh6HNeEPp2D6/1W19qOAwNMoVK
woW4MOwStDTwmnBaHt9NYojwwDio03ejZmkbUh4OkoepMZyzi+gQQwPQHxr0Ddcmat0g6V/bHE8t
w2L4DWXzNWsgGHpmKp/ZnshHGl2RhwpoXAUkUdzQqcSBzybsb1qvJl8ponhOh+g8KtWDXvvDpitt
Kp88OQCE/hKlxDASOYD5sb9O/mznrcLnUk2fq1Sn/9CSiaB5t7KhGdVqVCtzDpQcXro5FwqdBQlR
lRm6WmUdyGFoNwhCUU30OPM0Yx1lTOkmrVgDlKZ1OHuu4Oi8jII8qnROpqqYa4MDRzg+p1ZBqT/o
OjlWUaJa62T4VuO6YyMH0z0ReiURfmXPKViGI8+ZWDrhWN2cklXw8m0zgrOywb6ZufRZ1SQwqAoe
1ZIgjbRSCMNiA3OkiVlYhSR6n8pM/XnSbEK6BrrFuGlVZU3nnWeX3JqUbms4Z3t1hHwlhH1ZqQ/a
R6EGD+fSdazJQohkpPZzSphCXBhkMNjJxqfed/gBPcUZQFOuvDljzCJsDCya4IiEVz7kUBZZymGe
picUXegIKgobMssKwssQke6IdTDWEksPTq4C3wVJZzKRZx4g5z0S1B/lnIYG37xzCGBY44Uzj1Op
PwIeoolnYotLTCaSMmgQL6cjhagv3XZigKqSXn1rj/YflaK5shuy2RpC2ohkmDbE5+qbAfjOnONm
5f1Tatk/6BLSsqpfiaflfszhb5R5+3oA6Fr2BMMlJMThpkOAppCC4VneC7cnhxM9Pokwfpvwy8Dj
4h63Unf1OdhTrboZj87aliAIlnNAHTQAh/3ysa71H7FZvQUk2fldDemWaLsAnlE0h91F9k3lb67y
OQYvJA+vQ9G6qslyc9IqcO1evBqNgIkjqxpy6MraWUB7VoEEcDGZ4/YefOD4bDnZrfRgN0T4oPpY
TraNKnnO+MpJonMxCybbGhKY4cWP/kTK9BiMr+TNsHNnnMqAZ0gbtVFWwSXkYLoRFvDRUOjP0IQz
2jyYwfqq/kzwxkCJAThZNz+Mrst2eGDOku3hxIryw2Dkz3JqTM6U8qVMEhR71YpdMizuFgmG5hxl
OGCIruGmk6tLNaQiDrf0eA+JPuQZLsdNMEVbcqBI0qBBfMgl40MJou7Ao/Cmt+UZJBjZRtHWZFC0
JdZoK+wOoj6JPDh73Zgu+MoHPsf7T96KFLZbQhxj2YlsYoIoYDe+ajROY+TtejLIY7MtnzA+vlVR
XJpY1ffgpesdE+8VPTbXkODSFTKwqnAOkIRP+3Xg1XI83ThKeBjWqddmu8h+lIae0mcOoixJtkb6
y1mh3ktqeO1kCnYuJhndpCh1gbgaPtqThHxLI22P45z5F72XgfpBMhyDOTw89ZyLqQSfgNISA/bf
kPr2U5nkwNpFYq9tcHQr3HnJPSmtw6h0X2NNjS890HeEZ5FyyHNouaAzGcC1GOBEfojoUNitWm1h
m3jkmzT9TWLmktPZq+E84kRqh8skeedIIuklSXIWrIKnmGtBdBY+4JVHFNAGIqa/LvxEYfPWvgdD
5+EgCjghFBGMMeQAtSo9ir4hclFl9QSWoZ6JXDwYWmntJD1ERzYm1gkQxPsg5elFkfEwGx+NVMbn
Guovk5+DqXQJAU9FSZ6t1RAej9qioPKPTcKwwMTu4cAF21qIYAecDJdD3q8sjeECcYM5wpk+dKJU
mLfACtD/DDKN7uor+PkpwivmJbNjAg5NZln35ZdiIPK2DXTZtc3M/vlnmLY+oTSIw/JHFQAEJ+wm
cDJqIU7LLyY1+6nB+IgA3jPdHozAAU/5twiI/ol2LEkVNEUcY2Cyl+k6wUeikajiypmn2zPtm9lL
iPjpC4GAcvUBYI2ZI5OfWwXh5NHgpk5mstG9B3rbPTFts/v4wU9y6bjoY2Nl7DeDZD/4zfiIunI/
ewWwrBkAvRkH9lL6w4ezcgx81jR7vImpgeqZD29VhSat8AumkhRko9b3Z0l9JDYOTJ1KF3vp/C+C
61pu7J1GySLRmI1bcq9KLXzBgedqhKuWmrXLQlGsyxhZklU370pYbpQqL4AiFXCsI3M46zOPGHUB
7dMaJEmwSe2s+wKYR/GhsOT9WN3bCL7Q/C/Qany0CySelpBQHRoCwB3gDLOORzePiMTNLWTfUNcj
ta+valW/t6LqDh0UF7h96MCFdmmzfp8WtFZ0kT8t2q/Cs3cAP5kyz//G0EufpkUOqdxhxI09Vo8Z
grjIjtGHaWdZhu6r0qM42ioemcp4S6VOoqs/HjxZvemQ345Nn00E2FMKZW2QQ57DPTBLcDVGKU0g
iscRFfqKnwSndO73+SHT4DEevmVMrByb1s8hg6XIUC8vV76Nbc1LrO5k2PxYUMjkJVOhOvEIwltI
qrKypPoxiskY4DfJtlQ0yaXgYizPgKydzKNoGVbR9CP5t2pwXyPcRDeva+UBnCSTfCJJsf5vtHmy
bZBhBbX9xQbKe42IvWjNFiBPiY7MsBqem/lrpY0o9n6rGCdh2ZfeRjEYZjPoSs85pxtt7CD2AcDS
AXAueSZQ58qaI+X6nVN14i7TmsKKX2vkfyuSI8SjlEvs4fVRtzzOnY0uH7KME7yBWXrbjszJ+wDP
TTq6vWeQrNT3B4PY1GMCVAsuFyeZzP7Z8/QHq3O8hCQRP7XiS1W2sMxCw3N7GHma0nZ7fBPMY4z+
MbU6Tlw1WEB9nBuV88jCp4RX6yOMxe5oameL2EBNMcuDkkOuogwOXJQc+TkwyyfwITRu2+BRGTKX
qEX9hBX4yhUlfZGM6DWmeFg5WvypB03lNn4OOG6+eL6pNqupTcV2CHT//vPqBdhI8Zne5IlSrAgj
7Rmoza6fu7j4LS6BSwimykYjylOYmcVXZu/BUSr1fS/a4jjEdDMave9hz9T6zmsQAOjkaZgQDjeh
Z1A/Jz87ukWJLkv2nsuk/wIB1WaWRz08PztZlV+1YvgcO3k4qSW69Mj7tqw2hLRZxxAUqTx5Pnmn
EcS0glCMqlUwnHgdndo6de2hPjGbxylOiond+M1dFD5y2CYg0JqYoKikvzE4GZgeYgmmb1Y+Pkcx
t232cR6KET3W0ipQOY/fG8XbcPadFzx/SlR6Z4RejjoFLa8eTfAwJ2y3TfRhgwYHlaZs3r3Zc9UZ
NFZqyUnk00g7x11GYaOZa0clSl6G2eXEMiAIlWQcWSU1oFg5ZR45i3JDgem3lzvs47yrSlSK4yQq
N/AQq5S16oIesvbBjCY0kSoO6PQeAxIg86yPz6hhCeKB9LOahIGCIIV6maDi29SNafEyT9p26cjT
Skh3dLxWy1CqLOUXRha1u2j3es4Gqykn0GZ5TGj2WLBwvXYrsTIzfxuiLTSRj0jKvxip9moosHXL
BjKSZBYHlTYvxPXh5yTUzHOGD17ZkEYQKhs/4ctTZK94WjecIaY3LSmIFEZ2YxulsVXNERzY/K2j
FIje8s8nWUYkne99kyQEaPMDAq0ENsNkFycKR8zb9lB8NRPUHz7UmpYjy+MoUGaO7YNGtbmLYWiu
h6AyN9iW3huu4rFQJ27bINew9NOue1KozRYxoBkqUG3l6ppnXrBZ1kSeU/zloUb9HzGj0bGTSUU+
H3WNm9lV35eGlj6l49r3IAn4UEpXaiF7a9mSQYPPWowS88Ne1lKNautm0sdae/4EhLXxmQvMb+IY
aXMb9SmrKwHAwQ7J6S65ClNZueYs+g20MXVFmvoul5KhNo/HbFurUQ4PwzEnPgLGswoMkcaaoysM
e2EuoKMQMHClDhwMX+coamXH0LhnkpDSLQJSx5IKDMdTbBq5Dt/Hs9BjkRqkPklpcfJEt18+OgRy
jNBdMG5xQeUb0rnRCVQYnVQRKo5ZPrN/kRPmMzEPhL8XNEo5QsHJ7KR+U8wiFx8setypyi5SwdVI
yk9lM3KED4Oo1mtDY3UZ6oSK+k2iveDMwSbza5fsQ0UaIAJmHPNC67L8s0DWXqYS9rRP2xidVtYR
siWdVJQKM78BaDfCMJemNjEojMX3gB3WuHTI2oHl7VsETWFGot9RNs9QAK41XaOjXVsRUPn81gYy
wXa6fgNEGUdW/tIW0w9Fq+lvpEb/0WXDR9OK+MSIaLW8wlOVotmJy4/BiPWtzRjiFiHUPYmCES3A
6BC2FQtXvLeBYS25nVIBII72AnOOGKT5zwkXvvOT5Z/RehHXWxmIqyNvXZrtCDPYMq7h7FFfHpZO
1eV7zeuBp7N8qtobyjvCT7MjbbL6ipoNGNwGihUrsQf3/5SwbXo2uMipTNttJaBTtJB7VrgtrJ0h
EY3Rqh23n11x2yIW/uAeUZlZk7dLfPkixeU3I64rpt71Fgfjbg5bP1o1iBwKsYvqmc06D9puG466
S6xjss2T3nJRTE4uMvN65YG6eyhV5cNM1drh55JMxtxvHca1uSNW6I6s/Ufk2+lNrui/CtVgjBWO
t75Q33srgQJXIywhCl0+gfjgpLFIWfI0eUColiPLiQQik16byDfr5Ysy/0JIp7EKHuAOdhcrDogC
ZMPwfcIp21lhP3hl8XWciH9Vq8l6mqhsFauNXhhiaJt2QByi8MpukCOVj0EF5cSyKftq3t4oeFX/
R9uZLMetnVn3Xf45HADOAQ5Q8ZcH2TdMJnuKmiAokULf93j6Wkg5Kq4o1WV5UBOGHZbJbICDr9l7
bTh0q9pO6Zfnk2ooq2Q5emGyUhofUAOjgVyocYsDutjlpbUVBaF1CSXuHpPBGmUziEQx7oaGvwXp
6qcqO6q/p31LqkbLlgRAbLRXyaFEM7az/MhaDU4Nl12gk/Fz8juTHNKtz4NllXputnACaW1NuHqa
BcBwKBTA/4FaFCXg0TGhPwc494QZiaVeOIw+yb1EFVKRdFc/XR5FptfB3/cTGyDiuMumwTnFxZp0
dvYl+lMoC9YcXr3vSYins6CmNRrrlEcwGvOug2OUd0SN5OYrkYcQbQc9P7TVeD1M3ZGgPPnzjEMY
xpJThG9a2Dm3dkY2WxJo9bXtOa8kPp4733JY4obPY0CyJCrU4yjkMcq9G95ojCLKWxZtbVwzXCSY
lJKPTTurBJrddUQbTnCxum14/8spBq+FlncPehV6cNqY3IJ86TXX4LVbFtaxKmsI1D4DER9/a5tD
bgqtHGNfFu9Z9yGb0tQjFyuAEIG5vcuLuZKjhMSnxpY4JaNED8qYYlTcN0LT92YrVrkdXacZgU52
w4Cki41yi+Dm+1R6yP3zQ5mqgj1G+XTZwQaCkKUCRscGWgyaw6zW9oQ9kkyEaPNgU+4umZrSV17k
FaAAjiSlpOUQ3MvAAg4ybQF0ufSw08Ex3Gehd/rx8gDrMp3aOq/29uj8/FOXYtrNoytEQ+W2SCHH
kxhOCcQ3y84eZY3W7IypZUli7jPPlsdERwyCROhafb00cDOgPUnJBdKhQl+OPOYJYC5H4M/a5B06
u6Jt5pSXnfkEFBI0OGSdFQOeYEkSYrqDFjNAcM7n5uS2zDvvaPvaV8OF3SyMrHu0TN9YlCRo78re
oNsodHvZptwsoWWnjCrpBtI8GsjJhBM6P048x9a3g4KpArqy3Wm5gs1kSYUHjvyMXEs2dppUJLjE
DXckHWli1VAfDbAffHsA7Gzuh1ntFTlauLcxE8wqKW3j691zPXdflyK5VJO+E9aJrGH8vE5jIuSA
5dq6MsKyyESOostVKlwnVlkvI8Iwc0G+KmLku6o0s33U9uhZOvaNYAzz/qkxfFJQnGBcK46/Pm+a
q76lk0vKZloUgZdu+jLxT1xCEnw/qjHryhs8eIKyv5oGpEqdw+HEAV37WURvYpG5S5xJorlwk10T
vypVpTQAI5NYQtGqZ5KeREa3oQ7l2PObLV/vFuTBwQpL/xhE0Vsc1YRgyWY4I1HxY1ZCuR189wsn
WUGrcQ4BQBMVC/0QlTVD3qI6+YN5pXXj/DF4L55hMBkZwFbbXfZqB8PbZBL5LV3ytkeC93yPGb1V
X3tKrxakDQBELP0XSFbE/dqw812V7tKJK7u1YfVzq/20T/vIrOnPmFeXSAdL2CdrdrIoPRCS6sU2
xVx1zWATVYS8Ad9EsvEs8HRr3EU2O1xpzRKboHjyoacdh2EkfdjpWbIZBDSPRGKAHUf5FsBdt/Gi
mhQQu9Bkv4I65eqigPAGLV1fHrYGYrKd23vVyi+tkVdF/BIrNQNut8FCTjDLiUm1s9v2nmcOEmWM
8gwmYCAn0T6agcaD9zUTLQHeJu2KWcCRFoBsCf/q/Zz7ZhqajW0m0aYyizO9q8u0w4iJhg22eFSO
mKC/emXgrf7eO/AHxxMOGkVigGMIC/DHB0l52VDZkGQMpXBWHMaR7511I8JGeegSxKZNR+Pm6Awk
SoMOGFY3zBlUB0YVq62TMHjuPbj1FRuxrLaOfKELqfzi2R7N5xYk2F2jhwbesYxBDBuziCI9Fp8Y
Rv70HrBE60pY0jaE+mgYaYeKSU8BcUw3J4W4XWUbO8yLk1/S/UwN6C94Cm2AWtYruvxUR1G77qog
p1kZ5E54pCuBsRteasIH9jtnZPWkNO9HSzihB4fjFUhasQCLGDyPXU4iRBR9Iu03Zl/Zr8J+2CsQ
YUzlKgOn+QfGQli5fdd6mvPTskW8Xb7yKo/eFF45DwXXpUNG5YlnYYbtg2DwqkYuYll86jD/3fSu
XMewIVQIvG2Atn61GJCh0kVF6mvnS3eoZbJ6ylgMjSLriKnNSiQccDdhBZKuFlMFpMbARIV29eio
ga3FgODUmB+hPlLtqvqaECfrxPYwK4MAjM+SL5gDzqIkv8HSrfr+769n8cfXb0l9Nr4ZpjA/uJzo
1ZnzNJN2LkRBCGfjn72CJA3HHCA+zQUHs51VgHyYKQSHpxto2vrS5RO6xxauUgfNst78Ql8PWS2f
9YoSxlwFblY8Zy1xH5l6diuyHcfeI6on8OCP1VO88gpOqSzKM9SERrbuUe7u/Tzy0ZCqblVFDV1L
5nwCrfkdzQHImWELRgjbwcsuZr/9X5xSXmJldq9KeWYDRM+HyvgaHOdhmhvhS613+RI9qDoMDox9
XDr12gXLt0EtdFHaZeyP120/7UUeRMfMxXQRoxzts+Ddtt4u/YjeOPn+ky/pdw6Aw6vWlSEcBrSu
/HDoMMk0Exjz4lxBCViXYbhSObZ5dKb3gt3NwmtQU1vC3fomiQJRGtXrXmNjloRIx0b76SL8GPmn
gGTZU1oSvrPEaLX3t5dmrrJQ+NSztsTyIPm5s2fk0lbWBshIFZpsf8jtouABDjP3r5aqtDU956fe
9z++U3ANuourlGC+D9asXLJ6D2DPnWsO+aUVIqYai+nNjEq4Fd0k6IywhUaATx0YoLom+41vDMmq
tnKScKCpbvWhZ8zCoYcuVpXknlAEXcSsTHnlyo0RbSXsKVt2IJ98S78fSnxLFngEDC027+DD1SVM
go0zDT81nu0rPQ8ZMlZhskxGMCgtiTwA/QC+QW3O1g15QWs/UkvgjzTqs4nQz9sV4RPhBumMdRXV
ydJJqWs99m4oE+esoUTcTal8KYryB9Iqi10drsIMD/YGk79YXK6+UuIXy3He1L17uBShf/8m/2Am
dXRQeQAYdWFZcAZ+vYVmwgeRPqGJ/Lth2jKV7YuRxP4aB1XD0ld6R9mtTP9AXIRzA4fuSwyINWd9
t81JRlimZBcfqsayAJqGj340xmS4oHDOWmf45FH9h4eEw/cwH2rcPELpH+4aTe8MNiG4v8KEWxgy
rLXADAdLNiBLkVO7OGiSp51Zji3nHctw18qSFQGZ+fKTD+13OySvxLEsksV4YKEr/PVD601CC7Uu
wYdmIJ4LhvBH49biJDZFTfC1lRgOPrSp3ouQITarpWPMA7lM95fj364djeQBoKV//6rM349+R8ec
ydVq6q4r7Q+fD44sHB4ZpwrpZkAkZpkxQmXiwaYd0nsCrOZbzcjIx6D5pvLsS5AexBVtLXa+Y1C9
5S0WR/x98SrXWtALxNtAchtOJqkp21x3fmBZxy5CHfJJBWP84QM1sGvzrc5YElv/8NSiyMstva/t
86z3R7Z76HTk926Bz+1yNzkdnUGJ45q9s/uesw02ilD+HK0mdXufz175JNf//bqE/CWlcGDNhYn4
+IDBy02uyxBb58vNaCrgmrkyfgwT6a+iwbchZ6xJoRHMe2HeXJoyI6P5/+S7/cM5yvPc0ilUdVfw
2Pv1itMqQ3fn1cs5maJxKzSeuJHYE3BI/Dp92oIObdwUrK+HKabKn0vUnGqOXEDyeTxdrR3Y4zyv
C4Bzc4JX5FlQhEdg9POkwip7HiK5Osla+Z+99D99txCNlGUb4A4M+8N3K8ABUovY9tmWpXlUZf+c
kBrnEEBUYQKixgDQxCoqSL9ngx4cPQdzTt2bzBCALmloGm6zHiz/T0fNKCUEPHLMEE3KXdx+Sc1c
Ysry+nVdGveZS/OqRa1+mL1t//53wAdvSa5Pk7PyY2lVSJFqvlDQRQFigvTTuoe2tu8u1VMWpM+9
E5yJoJBnOZpb1g9qE+tsi/IT8bnG8dJJ/+Qk5d2OpE8Jfhln3nDdHxXmln6Ivbu/f8WXw/vXstqh
O1bQkuAlzZq3X6+aZsglI/TWOl/Ekp2FNlLGzIvqkYQOMraITLGhXDKHsIr0fLl4dV+eUou5mCNa
sXT1MbqWYbxnxxmv//7Vid/RPWDVDE5RaUrXQen/66tr2yK3p0iGNxetZu6xkEQ9QF5mwp93R/qt
QSHNsVVerqqwvy+zYHc5DcDKPrFB7E8t2IX7wjaeTbQ+MHIJWGaqD3Rau6oLa4AAS2YNwVdaA22P
P/Vz3Qf5fV3H1nirKQ3LvLW9GGBit/lOKQvXOo5J5fLidU+AcGi0zl7Norq/f/N/ICPMpMvZzuzQ
7vxGI0isXmpD0UQMrXk+6A4IU5yWTAxMSfYDmodAbx+dyg+OzmR6+8vyI4mle+NHn/BdOGj5oD9c
Jo5r25CgFK+HAuPXLwIVbC+n2gxuLnWVz3R8X6SwPPIctGwGh4phc0ViZ0Cq6LnOyEfk6RLM2Run
oXAwJmGF6WwDPp8++yKJx82bF497Ee3sbdGWIdKPYdWW+lNS2P3aRli4ufyYBEI5Y47dpLxgXdaE
d5lkmKsIdr4ytM5ZjqGKQWvPt9FIbCiBtfU2LsSDmMXZ9RxcNtkjUDQsO23YMZsnyzzQVYOrjomD
zlJm4MgDgI3fUl+Z1vSUkql1OUsyO35NQkLTw8o4JXVuXAd+uhJlq5H4VgvcKoQuxu1RGflr29HN
tWwAFpcpig52P4jKL65N5FgXoqIl4JAA5iC1b4dePTFOQT4Znf1mSN8ymZw1lLg0SzUz1uwKi6S4
9TNnc1HyRw1O20iWKwvT53FihcuIbPKvUuXc+R1JRBbfHGsMJMkpJmWwvKOBSbgg1KuUPyy9gtHo
0Yi6wVuY9dbVv3+dgpCcfdMg6XT58cmMkyPGh8d1epnAGql7nUqb4jUw3xx9QN0UjwxpDAD4l33y
5Qxx2rrad4gFPnktfzgwXGpUE6ShaXMCf6hVfZetLSt1Qgp9MgmMbLTXF+9+0esHfETd7vISLiiX
d9LA9C0Na7msYmPvptPDwDh3VdXNhrBTRsNGPH3SMPyBMILu0ETpbs8gst+mGJ1Vi6wnjhB1Kvkh
I01AWpsvVYptsS3K6smYvHUwIKdPIULuxIQ6POB5W8gQLhBrymXhiG9Bg4UjyAtj2UbBXnXRp0XN
heLz6/3uznwfExoZtCnhfDh4x85zu7z3k5vA1q6QleRX2vxDGeNNrdvo3bjdSivnxcpKOwbIN7By
lEtTdkQRu6M6YfTD/2qMxMaQ9ea2wBsvBdLlgr40mhq4IBIzQH/oKDqtsQY7kbTms5p6eRJY9G4t
YIqxq69ys7DXvk3qnD2G5cLNwqfUTZ2jqqs3NxPvBs/1rU723Lq4sbt7gRRlXXiTf0ps82EQtL99
Qa8htRrRNvGXqI+4OEaGmcmiCjVsnZV09gJF9dJAbr3nhk/CttjbbfN0Ud4XEseqVvqIczrEA2X0
aOQsI2Mc1sifq+JUWflWCbcHu18ZcLCTjhlggyWrKLwjA/h3qA/BtoqGfMPOm61KYFenoOyvcdrz
IQxNfpebCEtNN4J4WeA/hnqPWHMQp75mvqUBar1p2fpsE20sNhNH9Go2Mw5Js8uKm0q3h4ODzn0V
ldlVnyMHTiIMi5NLmG3bj9O1TONj1TQtGUxdtJH8iUU0KOP5MkQuulieCuumI8NgE6q63hvW+DWp
UVkOM/UhLepmUaUx42SiMWkXAnFwKvd21LPDGDF2HpPy9rLsGHrxopsti9DEfxiJINE9SD6xe2y8
DvMpJfHA7n3PVGt7MRvniHNWJatGQgX6tW9NIzZz8mBtdDpsXTxSWXz7zQzRw02fkYLN35t3BooG
kFkHbOE8Fv31meb3uWR3neQ3fqAxCRexPOrmSJ8orwb2HIcmKC3ib+SRZYR5zn2C7oqcMNxW2v6G
VAfWwlVsbon6obTT7t3JW7IRm7YhMoUVqLKF6tkufnLA/V4qgxrTaSxN6G/wEz5MHOwmKadEi8ob
JroNg/biqgRldByNETWjAXPZQnq3LLMQPQLqZVmQaTE/pdCkQrKrHsnqFY9jGDz+/esSc534y4HB
igXoFBG01B9UCh8OjABNaJKyF74Fc4hMzakJo3SrjV1rB3bZaLrc9kaL88Xlfuriio2niVFynoNc
aEUqKXa2LJ4TzpGNPpNWaFNJbtX9+nj5V2i50h0UtQCBwIwQIphp3casn5MUM6AvNwgrQva1JgCN
sLqzOwkjwUaG5CXlpoHWgyhlvEjXjWtSB6kXPcaTBoCnT5oAQ80Pmb9+FpL1mYI9zSSCcum3Ykmx
5y+sdmzPl8HZpfgvRmtHP08MW9+tnXKEn9/kX9oGzciSsZdz5RfsuS5m+SxFeVGr8LYlosi4bTh1
3dB+CoLk5yBuYoR6CFz/fCnFdPklJ01zdzlcA489rVFyDnhRTVoEcXwLX1nDoaEKXuHBSU/5a0/K
zqWc7ayA5Zyq0FoT4El8RzBgxEUEbiG+OjReegIhuG1Zmd1TyuGFjCBQjg2xatinFAmPGLizZoea
1b7uettfEY77vTfH4X401dOFujLqX/uuuUIL6C5Tq2XHneQvppDfhYXXD3QhUbzxtDZzn1TUGXkS
qYZBiBgwbHTUamlLFAHChZWrWGUGwnmofCSLAvngcnRGtAqO2NYEJbjFwdDMJf2g/ni5PlK3zAgb
jh7nnMK4c419GMoS/RsXyWVRYEuNQJ7aOl0qvXGoUOC01ZViShcXI+vGQN2yJEx2vIFwQ/Yny5ry
pCuU43U1inWehO+aevCFONQISeAsCXV72RbnNaFmUq6zBlSrnRF8bZVxsFE44uika6ieLrJ+ohkW
ZlAse78X57r2wbTZiOTiLt44M9/l8ltKkwg67MXl+fKmRo+qkVwIDUdCDsuFq79rzPI+hFY2t2gG
ujTq0anA9DC84m0q1n6DmsasUncBDHqJ7D7cX2QV0iHNCl+Ro1/ndcmzhuINjS5ilmFMriQ4650e
BveDCow9dGtAN+aNabRyq6rmrm2r3aVPDSz7wYQs/tCF7yg29I2T2nKPRRQ3Tcb97LdXmsxh5g3Z
mai8HMBJcpXhdSNj8bMB0ccWhTmsVAa0cGHDIfttYm65fTZGRqWfvbYPdrUCezrFqBlrK4i57/AU
i6C+rgwYhTyi+h35RvJnefd/EPrwp0yH78N/fM+LsQr9oPnnn1Ih5tfx3/+i/uclVcJ/z1evzesv
/4Uri2yF2/a9Gu/e6zZp/vn/+X/+61/+b//HfyU0PIzF+3/+v+95SyIav80P8+zX8AYq8P859OH2
dXot6+b19//Pz8AHR/1DGLaam3yg/Yz1eJz9DHyQ9j8gv7vKJb1BZxQreHr/K/DBsv4hhcEgk6+b
xAHgHP8d+CD1f9DrwKWcF3T0zpb4dwIfzA8HOQ9ayJ7c0sz2dIOi/cNcygEklggnHTYDq7rnqCAB
UJIdracv2bQhptneTNgjcEqFi4QEzG0HkmOdgKusC3/8+QPPDyNw3VpNAhwjiw723uVEGAJivNoB
Xy/Esmq88TwGE14cJcSNJ4rPtklzKfOXJxJvhEcRRaFr2coWoNF+LXUCopgmvdcATZnYJ4LeEycW
KuLUtZ29T53mVmvLhhBQxM9Jb0x7Jxr2Q42XT+lrb+7SfVKAmUcJbdd62YmyB9ZZ0sd7TXgDlIAx
BrxULBNo7afcv0sog646UDWSXJrV4HeY2URg3UeFNZ185Gaxsgy8rNK8EqP+WcaCNX8tH98ti1nd
ZXnGYOtj8zLUIs21AdYFc0y5BUDtryYT2TE/EsxILCwiFM6sHPNhaboxivVx8JcNFUoXk8wMGxR0
Dkl5q3o0ykU/6DbZdCPrySYURJNF+bXmBVjmjMjYwcEY1vHELHIiCsMbDZSWsWE8eOlUr4x0yrc4
DJ1+Ahcz/1Cjjl44gXDDk06daI6I9sjaZehO9VmfCCTUjeQJpYm+jq1BO+etfS77msSqWIPDkQ5i
Rx6su4zrrNyRJj+QqjG7Mx2UZYSrHxoiOoPJvla180lZoz6Uy4INFwgrHrQuNTPZDx8qz0Lq7HVE
Em/CmfCT2BXYLg2rVa3zISVwWBbdaOwJv4rQL70JPc2IjkvbdVU2Txa6+r2NXXflN9VRyZEOKxqz
TTLWOdXbSOIJEaWNQkxdZ3WBkdFBV+WFd1WnV5RAmEnKjnfe7fNuLM6GDVBG6mmzt6LRIuobJ5PL
nyBxPrhyhsfApQFz2JfuQikXtZPf5gblFZmJkhvVXQF1ODUe1q4oK42VgYh8W2Cw1Uaic/HQ9Ucr
a78RfGlsUFGSEd03JDTXjf0t6r5GmgJKwez4FvwVWddN4G4NEfi7Imme/cDuHrjwjd0kJnMhreIp
LTwUW7oGq1EfxGMzWArrQq19soe4nEV/ueiFZRqU35yVHIycjB9vcV9NDJ/UJXIdxX05T2TznEKD
67Vfa7YEBKiWmoidK0W21lYY9bunkpr5G3sfK/C7bWrTGk8T8AFiUo+Fj322aWW5xtnPNyJHYxtW
fYPlQmbX73bUPJR6Gi29Gp5eabLhzHrkGMBOQX8UCfOuDKULWqwvMmrM1xHwj2353nvcUY7q54h5
J7YNPEeJl5VX41CbEAa67xO77a52vE9OQDoMObcgf/2EHLZOKBT4X9hjGkp+GHVbowYZCXwE8s+E
UgjI7KFjirI06+YlHHjvPdEKJ6/egMFlAIPMDyhauBAUUGR5U5E13Tu8wU0bJuomJ/CcmTxaN75n
qmNt2RT2WyWsYkEcKEDrePgWlND+SFK3iZhtWpLGGEAFS4Z59W2QoseLtYG9igZEz8A4yfavXBM1
9oNQaj2K12TC0Qgb+PPiuvehR013ZHEdAn8U15nWLyXuPxyVxXMFy04Vc5EfpBuPCcxi9PVm0+F0
adgwA6spd6LD8d4KanvJkseMiSdyVHInw/Q82Rn74xDi38D5uKdCXBNB3K5103eWBFg+dGXJbsVi
qYt+RfFcMLnsH2MT3obdyu8DCjLV2+3BhwcSlOawzcWwlFZTrGvbAcWGioQHSrbJO2gtmj4cdJ77
TGWT5waw6CLFf7L2gJE6bpYx8upejMgL8JK+9yY0bNPunnudDBCw00uvg9cTV/oDT7pkMcriNuPk
WVU8W2H9Ifm13AC9WpGdMYDaxIw7Lw7gNcgxEz0xIMr+u4c6YuFV/Qu/YsdYitTcDIxAxXRLjMrb
YXFSp9YYv5s47jPzVZSZd4hwnbCv7b6Sg2EDtub1yTRBttgzluinZVW2HSr0XtuSfJEuWjrkZ61a
FXH4NLatetXL/msKl3RlsajvcHSuU7gJq3iaUB2qBlLnHF9Pj+ixxMCB3azooLtdmBEL6WMwWyB8
QggXTDdWiUvewKuyR4QJNEm8tF2tMyCyydMN0+ZAbjvR8l2zrYb+LVZEQ/RioxQSEEqUbd+PT7Yb
A0Vgj1vFkbdumNHuraxbuCFDyNqpUfpOfO59XNjMO5DvMYzZ68paR9hmd1mXSjKClth5rY0ZspiA
LuIf2vGrM/WQnwBc9l1JHBbWV4TxQbRiui6XphPeoyLR1tJMTn4ED8sI0LTgZDEperDSkva25SJQ
W5UDm/VDh19WN08JAezC6b1tESNvLfvOwjEGWnAsoc1gl97GTlFiQfROArH+svU60v62mFvSa+xz
kWfkS6G5oH4i/SgqN9u5QEgn991unxxPgnzq3Bbah4ZMBL01EacDWhoGVIXts9Bau3r5YgZuvY1c
7hfsBpbuv2d0eWgmh68QQaotx0O6hf/HdxTQhk/5yzwGIUq8xZCpQa8kYzT1+2CVofqG5cX9PKCR
bWMQap2RHTtCW0PwgJFLx98Kvjz7iyKI/AuPF3PB7GRkDdroKAxvo7AsCVvMfjDfv1KBxfTNqNHs
NzdysopVg9nkyKMK9L+R3DEDNFu7fjSr9qFz/XvPb9/8SBB4n3PUNexKlujZV76Ysu1oWdZ1ZALc
6SEZmM7XyMXXmsuQlOgg8Nfwh8VVOGNyczvbAseIwE9q4Bmss63Z7dIoTeAZeUycWUxFEEZ9QIZw
EjDZ9MarMW3UxrW6p9wbD+FUia1PasUqaXGg+xVWWhW4J1U4DYZQzVml8uwpDWOQzaao0HC/C/MB
G/KjQW76XgHcXghRvbci9fBF4D6NPUstxRRXyxSL01REyX2tCfcx6pZ2FyYbMizTZWU6YA3M/Na1
NOz2WkOIq2K2ySG89Arztnb9Da/BWkzzJ44iSaFw7GGE1uzazPg0TNZDAQdgA5sMRkPK2LZMCg+t
GDnH4Io6/Pta34lr6JHWbTVwP3uzApqFe4XM2ogI6k3Tq9Bwz23DELVVrsv+3f4qtcneCgVLeBLm
azmdmXPLlQ8g7BAn90C23j2n1B4HFLGszpK1hkZoHZk/3La0lpiQdFh3w8octOEkzk05Lze96qHl
za1S8zYbxJc6pOLWW207tu640gxMNIW7SDrj3nQrJu2wBYTXw3Ii0LsgO6RlwxkYTfuQ6nyjJJX+
GPLB2eCKw6XLiQ1+6DXLDbWSGK+XmRi2dkc7oyDqb8fBLHh+d4CPh3Hd1yBzC+9rQwA06lcrWiIi
JT2zke6izNLkmiq2xiucvPeZo5ZoSKw9Frq7ujOwZdjJYyWekWx/lXogrigY39g4P+Z4x5ft8G4P
AnDahCcmVK/URd/sBtucnUdHTndCO3PDOmQBj7URRgge2v650uCQurl2O6Qy4KaTx/QQqBjcfUL9
7FFaPoZ99RVNV7cSuanh+mydreFjOyzqk1mzF/BcW2B/K4FV1ITLunIEKfkF6dS4DSe+5C6XCB9h
37qBl90MAU8X5d05Sh8e7Y58U5urweaSWJUtbIW2CQnlMOONqY9HsDDsdt3bvgXWQU41pjxXLj1Z
kVrk6KuCf7sUbbSDwB7fljQaaKzGQ5sy1ml8dQtG5Zv0DJMTutlnDdqmxmfC2kGHPggDJX8d9+WC
8S3OyXYEH5UW/dHPJnsFMkMsvbdsMvpFL7t+ZhUzeYzXVMfUNylcPcLVCQu3lzEl9MGajh7c1Gms
bjQJXgQRJ75OgJ+qzDqQ/UO71Ed+rQNpouGDmQY2arlXPBC3/HU0UoeTWxq7BIwMLhE33xgMyzDe
mSc/RqOfy3bcb/JwgF0XjlD2A54MmoHDVnRz6VKz5bCGb+4U5PsubgvKf4a5gfmiGRQsfjQnuhKZ
A103WLZ+NyMyi2WUU8mVpKnnYQxiawLbxjp2gyn9XTjs+qY6SBbRhMOdIzhcens/s6/KsSnvnIw6
J4m5olof23bstifAj2wt6twkMlthEE4wKpNjtuxdHSALBhtTo0TSNTM6s6PcgHDBrWyW0KQw6slp
tA9Tp+yDMf+AdIK3Nsm/Vo3xzY/yN1FD+WPwGi3TJ7Pr1amp0jnqbgo3Xv1YY2UhYB3BLEGsi2KK
+l2icJuCod7D4QM31xfXko8cC5/p80ihFF5XYaDvHFohTI5PsqvHRcKAfe9N9s4QeQqeQKpFwSeV
SoC5EMYWygzsBTHSC0IGbtNizLeQNXiq6727NQeeuAF2xmuoHOQqAizZuk5rHHGwJfjcAKQUuS93
+pDtAi1C2hsUYEiVg5MT94NZe94m76+SiZlsWVt8JSS8BV2ak3+pMQIZAadmtHvLGCrguswPnlcP
27LJzqz7gwPn83OfcTZOjCAErnlb5s3emcJjZWQO8SNGvkhE1O0UfI01BWOJh/OBk6oFPDryWKnM
x8JMvL056auBgQkXF1d3agoe2lOD9c3Ug0UN9WWIhyO0vAAwafAK1eTYjk60EKlbrGJRulsbY1zn
JOV5QIhmJxnJtNGATU5KqHctwmY1ZE8Rg4hd3m0ar2KKABSJGJnkUTFpIc3RD9bGmD9Q0pkkIVAP
DAOLzoyDYCwbwJxigIrqDt94SKkHoztVrS6uoymvlyiUF4RxkkMGOTPp7QOnq86MCWC0aeJGzBsy
R+EqrDITAUsT8OfQv/Fgk1W19SqMuUGWPg0sBOvYvEsj6FGpT8w9A+S1dKp0N7TnXKqdZ1Yr5RSg
vVt+hevA0jBeOqMfr0ymVInWFjd6NoBKqC1s7Y3gLk21p6COrzWJshJX1/ri8sTpGZ2K0tliHSUG
sUNGDGyt37mWEaJLziGBlUQhJF+GvGdVoOHZFQur5IavTNpZR43BvnKdLw72uXXo+zhTCP0jugBN
SNBRHQ1G/TAosEvcHPG2MAJyFXtmEr7ffaud0NuEpvU22Z2/Tbr6kV1AsePAZpEi6m9suvGkI5/d
oY5AJu3cJhM3vYy0k6KjO0uen6IZRgAwBjUNcFxiALrbzPPUzoj4LAprCR/A2AYJoLTCNK/fdNGI
ZVN2wNpg1h8y3fxmgvdZI65+bXqjgy5md/ABZHbQZXPFePrG7yt7bxFhmXtq2MONkFvbGu68jMD7
sXIxb7aShR71y5Lx6K2yyC6wO8QBvLTuXELOhFLmrxINYmI2qW1u7sq8GleM8Tr6Q6LanYRza7RY
q15+KJg7LHb4dVOJqQollFmQeuHGNe1Hnk+HCjolepi1JIcMz0ix9nRSWDpGQG4/PBiaZD4SzZRJ
P5phjxqMDSsJ1ozfFlkd6FsPAhAdbBEuczDRC5GPr73+mJghymWtEYcUDYsAwb3pYnFbmRVBulQp
1kBP1ZUViHu83jN5zIDMCpmiqcIHJKYAblj2uFP+LIpgjyLqWkVeccSEF64kySGX/zBWeryi4Sfv
26a7szorXimaekuD4TK4BIZNqIZSuLNouLJw3XWNzecTPzOdnHFD5yEvsOgiki19LVn11uCs2gqg
QBiP5tmLpofUTR6myXS2TTKYTPq04lBl1MXYcZ8tqCpOkw3rIfAkqcDmYYAUc+iaZe1N2nGKPExf
TbyU5VQcCG2g87TCY4sebaN3wHXlZCaPsmXlNsmVHgFeXKw0130aBwgYFqTfTaRNm/G/ODqz5VaV
LIh+ERHFDK8CzZIlz/Z5IXyGyzxTQNXX91K/3SH6to8sil25M1f2YOAN84ER1UDbFyaQcCL0bnNH
Cg5l654CLIakG8MwFoY07xmWG2lA50Ms2gYB76g07/4tpkivFlALnczFCSXoL4WDXkhDSjeN9q7k
+Ac91za7Mu/kiyaVchuMKhqWQeyFZqA2nQxCn/1SN3pfAFu6BCaF6YXoDsyWWOBXO2RZ90lpVBm1
D8Qgnv0Ka3FxkgGsWNC2ERHWWBVrfq15YVykeW27fmaFtLD/RMksqLF5shf7Z/bL6Wjzvm+bHlER
7o5fLM7hscR1lODGk9Jp0dkKCFQuuFojiKwedeFdSr1ungBngMC27YQMgSLcNH/Wjj0seMr8P89X
n4vpMxc64VWPosLasLzq3HoSPcm5+hleEElE9LsDaQLm1xUySypD4HyrhO3+WL2yOCRkOhT7ZXWq
86Cy+vz/v7KXuTr3FTOskd8Tt0F977EItMWHnJcIg2cFTUI0jBkKSdj0t06CtBhyw/ZwxFyUY5xX
Opa9BDq6MT/UpOZnIEK9dUwqD3pjvfnVtzMEr3jh/iE+zW7KHToEd0cekjSdKiiI9NA+8eVdHWAu
ls/TxsMaeaH5r0qrn7DgqU7G30IBMZfBdBuEz0W59Q7eCk2K2TTKsYGPBrbifJmP+fxXlukN6NYU
w3XEFDdWR0koIfIKHpom48OBG/zdgeYycMg8uWSo+9m/MiMesml8NouJekUQmay/6zd70R6BAJQa
v1Fbc2Z/mBouZcRZuJ7Xwf+cQ4vyUMPALOI6BzLWFI2fWf9kBxdHFxDBDGDxWO8HS2GbaW1oAWBW
LUr42rr/RzLehUAFKtFm6WlpaAJCfhAINWJvXKE1qeS18sP/4MLjxlkIhLqzhfpib7WTcinWdRcL
hwG308PRtow0Khy0kqSodlA2+C9Set0U5Hynx67RNfiB/PrFGRxU+YGvldbnVE9P4Bvlpg6Yo51J
/BXmckhY926AVVsU228rharXTtwpEVd5j6buVm6meoZhzpt41f1rqIbzvL7B91TQLOhBEABIB2K1
myCf6O9Nkrhuq3c47TsK7xwqlrID97Bp00uikQZMuUBvvEmf/cH1YX92qIj+Cthjdk51JzLID9Lm
mMjRgcXwnSpd7tK6/Z27+pT72olW9aiycdUFYHWsZ8O8aPO/FtR2vMwrX9t6X4arfxZe3l1a0V1o
6sFt1Fm/JAHoaRqMyKvMn9kYeiKo87olWcoQVlvWPVSj4q705jUwsedvyVwKUGzdDDPXlEnMLMsX
vF9Bkl/0nB3CDNrAzDfSKbqJk7P1I3dhHsrK9KVPG6g29kvp+urkg4SKEp6uWNT2jF4KfY3Eqhl7
eOIZoicjnsZ1iX09o+CqLvIe0KBixNdDMUEJBgzNrPsxMyAiZTr+GkPiy47/t7dmKlumSnLjgCAz
0Cx+MNfwyZKOeanboYpBpfUMuBznuX8m51k8D10NMEBT7snh+4zwV1PSGJrRbARfY1MuT62mnsiu
neGcOnm4MdyOKdEGzjk6RzahGhiFZx1SM/1/odzIoXaYHl9QGRaQhS1ayxn25Oja99oyd6JoX80k
n6JKdHg2QhrNh2p14nrC9IrE+u7Z+aubUTvoWsZ1yAYI93l9XAYrPZLsTi9JyiQ6eqQEDdIXO3M2
v1nhGKe8OAR9GJ5aYbwtFrQRG9sNhW00n61zzk6wneLZr9JN9sBekVV/FJLAiMeuTJj9N1bUj66t
FSF54+wQwrtQjVThr9BFdbT7ZaFDJsPawCfFIN1+0CntXtjQ7nKnPqm1zp5EMzGercuvmVxNYozf
XjH3aCDhvWMDeWQ/9a3SkWKmMb1kbb9s+n6EkJUl61ZOPyhvJNDBOWSZef5gpq54HtDnsjDYOWP3
J6/Lv0S50v3ildsyKFuWfITjluVTqBrnMbeqxvYyILX9m6iXV0UucmPM1LE4g6J5R+R/4LJzq6s1
93wnCyMjAfpIxSEStzzmaqVTFz/cxmFU2bj1UvLjgPCfZX/m3JSHJGz9kxKnBAEA6Kb53+TYzS6x
FnILJOuX2gBeqq5O5+iNIq+8n0RLJwc/cYrUD2druPlOPXMadYKqugGQsOPpbVKqOp4cFN2gDBj7
xhQQh8eoAQ12R9/BFnBLTrUBQ0TrsyxS3rIf6mV5Gvgmb4jqT3ujx7XiMv4DrqIDmzoOLu6jfeh8
3zjV5B1O8+hc2T6wTEb5SV0WPebHanIdo0TvbZg96wgF42txnB9gxH9EP0CXqO9O77+w2DKP7Qhr
UQxs/1Kx+NtJY7fJuJ/x5fM5let+vobNe8s29gUy9Uatqz5mEGdOxbiAZm6Td6Em65L4UK76wkBc
YQ53+f5vV0D00WqIbgsp0NlM/rtNb8ouqPQ14fzYjnlJhNiYvtOBLaTd5+mh7x+rFzcGZ7BGk07B
XsmO+xAzUEQCwD9N9c1iaQ6GTzWHFCGUf/ht0RcDszUp6IBq3OmaeOWhp3Uw0sJ9GcPgzSHdHhU2
qDwrxyUYhBXASTgKJfJ+yZyf8M2VA96hTg7E9ZMiqsyLXdcSNE0HTBDqAEc3HXC+IpG/AFJimzJP
VcRca1/IZJzdpbevwLP46EDkys4/hiAjIlcDVWws+eyEyClIVRmsKnuI3SW7GJ14z0ve3zKbVjL6
zRSt5mxg1V/MjQoYkSeAHRsTWxQzFAIlDhqv7rszpuTpyZktmqBdF+nFp0NhHYH7Do8Mdpr8HfBw
bbB+vFDDCbkjcz9sM8ZwxhoB+WU/NfWG2vIuGpoBbEn+3kJmpWlytXa4iRGb1H9Lt+Dv9QLkcwuo
sc12b2eWAX5+k1EPrAXbkv4nREBCU7KZBGu8pKWhsYOle2zGdz0LrIEj9bgpAMPdMKbZ05w0W4k5
9Fx0KiqKomVuCH+V/nQwJDNTAFaC4IK4ThP3UhS4qBPjb00jE4w1ys7t/L1rZ723SlqBHes8ybSP
J9+4TwPX88Lzh40if7LNK87aYRguWQUFZU5LHK6TM+1cVy8RVTv5tl3JWEv6JNHmgGu6PY55f9Gb
Mew+nIXJo5hrESftJ0ylj3ykY8+g38fNYKGkmPQ2uutsnKh8DSgGVnFh+XB2BIsl9YUg2ahqfmLZ
u4Ph1p3CADtorq2tkRDWKCDEEnKe8oOuvPdVcVvKC3DbdjO+e4/hp3dopUXhy/p0ODommlQ/in98
Z3Z57dZX6fX1Da54LhJNAQeH/YIUkLS8EUI4uZtEJbBng+pCFMCGoDo/Qyj9lovot4VtLLfOZxyZ
l3o4ubULMm+4Wh650mnQBkRo+zNQeg/S52TDkgG2Aa4LEt5VQq6aLLJGmINybNZbzeJwb0zc0iC2
b8hbEMcvTSbF5Wsqg2fmvj8YJcpzK0a5n3B9RrYAwlmL8Jket09nJiHXpeO3abbjTU/muSCwsLG7
JuSzctPNYi24TB/wFgtjR0EAIia+VZwnj7YA6Xlf9nQLEii1FHuArfhchhIWd2IOh6n0/E2eOq80
aszAEXvAliVdk+uMGOQ7a0E+BdSWlT1IyoptFIiA1DS+/KIHkl+YzwsVFdCfxUtY+dnFqTXeWoP9
ZWhSpoN7/16FbB9b351P5uC+0FbBNlO+g46khlBZJ2+cj+Uo/iRo4CjuVA89eCE5ewSsgMokSB3l
D9mnGsOtZ/U/TY5CUEIztp3vKYMDDn7rw3SMa45KlHrdvzUtPr2RbSoXC81wmqQnatSjkYav09J9
Tq3H7XVph30PNUIV74Df7SfPd57GxG8OsMmf01G/r7b/8GYa8boazlPSmoRFSLGLhA45PCUnTAg+
+hAS2mBR3WOwAIz7DuJTQ4skl0Je2FWG4xKlsC3C6p0j4CU3ahY8vi329Dg+TY13XPA6n3D1c6ey
ZRohlMOcaueXjDASn271BHHsjDGEh9Sf4a+jb+IkybeZ5bzPGZmwYeiqbwZISp4Qcqi8EHGZAVjJ
ciRAohPvbJv78+BWOxUMDzOp3jmeI0nE4nyoGprs6Q3EBWOtv+qVAw7MdphlLR5W87c5XCWdDW+q
xOCJcLBZJf6vRLG1FrY/061GHqDQhGlzKIVwkE1UVQN7RGtH7Nysk7mm7tGlz5uJSB2GsHpuPRtm
FqYBY2jyc7oQOA0AmfO1m7ZEslT8KJFZahZeuswQl1hWdY2fHoKJsxlPIiEq12TRqqJkIhuVanSu
JE3vfO3tx/HxaQ8QYurhFrTTWytvQPrTnT3m4tL40FYFJjDwa+Mhr7LyWGWYAMLkLUkWip2zWmxV
9iD/BGasOaIiQLBZzOP+Y1hEi+0ia+OH2r2fC1D5ky62A5d0hscKpQHnU2lIMlf0W7DLByksPXXQ
fcpiuxJFLJlsJUYrm30G1qTENBDcPE6UdbWfcsd6cRHuYiFaXjmsNczWRmzrToi1fxDzJu7zPVSy
hTk6aKnJTKBGOTkid+0+omIm4qA1fi7jS2jT+4FifO3b4ndIjcFGys9KBb+cps1i93WekV+N1Fv5
85zDAtCypkL+saD97p3kXzJq/v8DzhO72vDO6Pdukh3HcfFiZaLNwpezrvUHGKIXbCa8cEo73HTQ
kzni20/lMBrQyADNaE3SmFqEAEk3ey5WGOozhYYbq8j+G0Mi5EnPoGN9yXp9RmoMtwZPXcZlx9qX
fYkx3x88OnEeF6Fg7PdQU524N78Qa0SsRnlsHlcw4IUPOFudHYI0+E21+GYBFHpph4WURACZYZy6
d4v8wbas5nDXeaeZSpsnCr0JUNCgMg0IQhSXAkrX/R6zxx7759XNlSI2U0w7jSsfF1e1J3FOCHkx
4gDTwaQhDtIqRWiPdfz9MTOadv9nwtkQT10ZRguhSPI1BtRdduG2RwfSkjVvLgN6FzjjPV/1X/JQ
USJTWP65/ye1gPtbSg97ZjN/l0BrqnhgEzs32cKY9c3ux2brWjYRiVRlcVirOVoFoMje97ZeZv5Y
OdtsbdXurqyCTwe42DJUbYw3g00+eb5NOb3Y0FL2Om0vkw0pS48yYV9vkp3PMnlyy5dOBceuTYon
AbIMrAs6s9jJAMhL6wKJZPkRwTRkiyD4R6A0I8p7uiOXYKjoRo8kXfsbr9f1ERBVnIzqL8EWHtMg
+FILAvKYn6ypL459AmZMrNUhqde30Zrv9FmykNBBsfUxjRvl/GF7pnwOmhQQg+RKxOeaSk4EUxre
tjOTfof6yjYrPSpbydMywTtJg5HKBr6g0PnyaLJrEk5tAAmmxx+wju7CtQPcp4A8OBZlFdnqn63m
rQm+hA60tdq7hMggR2f5nhXaNzP97z7srKsjbFoQTaSqKmfI5SIU3pbRbwA1lGhy0mpOiVsPkZOu
5bFwJKZ3sloJUDZhhdNTkbtWDPsCLntv/3F6FB0zzIezQQdNRCXQ/OEiMTDMgDEwPJZSazb/zuF5
w15k+y62Ng8wQQiYYk52XHp9aZv1XfaAQyXzzq7vJnoYaGQpYNQROHaeAKrCDlUJoui4vgfmo9im
/PY1t+yg3GYpaTIa5/Ys+99rygUYmhV1M9XHEMwQFh2v3/uJie1gXLayo1SS/OOedWASU90MO+y3
w4WJDqWErUWe84cvDHpiw+wiFVG/acbsY9bHirg75oop7j0gCAgo2dYvF4+zi4Il+K64ClaWGJq8
08ZMMcH4TVntm8ZNn1KPt5GorClqWqnwu6HMU3D4gARU25ZMBdWKHqdyRjHQoCpWJvxskwtQ0utL
UHcrJrdApnGB6eZUO4+DIPgdpqFAhMOc4xX1dRHtPXOn+u5l8390uAzmUuHpyjZq0iyZw56GP45x
+manXwbXhx1dwsxs4wJAFAbVYa2wCjMzvHePZqJWPkKxY/uftLAlUZ2t98JsSiIu7YMYVtBclrbt
S2EwrDN7f41AJqP6AcUsCgN4NDDbKjdeHb3iacsWrNfNwO+FVc5O53rad6sjN8p0NomdPKxpNSt5
I/yxLAUHK212yBqEuwbYjWg8J0OtLrrSD4agHyNv50vqZdlmXRBJa3i7Rgc4Z5AOe4cVaRY6rt5W
2vipwvIfn7m+eMWGnCc9KQhpFdSbk2eWT56BBOrSRGMNBv3BrAj6iUJMxIgrSajDigmVJQ1IrdXM
Tn6hpwiI4c1KVvjeDlPk4na/ir5lpz6GH+HEmyXtUbctxJS4TWkWXAWXW0IbHx1bgBK+pzchKDXq
RRKp2/UW0vlEeSBoJPnUFWAGscY022CgiqJzuftRBVwdx9Rg+LJYX1GHW0pxmHO3uBhrIzdGb29d
kXux8chJe0HNG7q+px5zW9iQhlbd2JyYoptipCDNNmiIXNflSYztWWrnzB4IRrcjZ8Z+rj/YQrkS
mPPPLFN9YqONrZk/HGY0GMS0xDCHQycK1BCB56S1L6gh46c0luO52tp16UZqUCwhC5ebbJdfvEXF
4B/idTS4VqWEQGf8Emvv5TsCQi8iXR0skc1xmrJ5J04mJo8N701/C83qdah946Dq//zKoMzYNIrv
sBneOf2xCpgsHdNs+Y9tLjSHxXvJ8gdKH5/AZVrrfy422P26io8p56JI7sxzFKold4eNbS03PuMT
9Y/DsRtSN6qL+Vqj8+39GsHPXcefzDJuqtC/fWd+rpzcuJaWuCymdTKs9BaCfYp6R8HHCKw0plHy
YC9Rqk3zuw+/85lr7qRLK26KSp9rZxfiucZu3pE00/028fiqY7l7Aad7qlT11xxZNAvn3hrWG8jE
4NCZhOa86ssIytjs4bqp9bJYqC1FwB2XpclK0QFkCqCHO2EBzQYmw7ICgaFjDtmIoL2bYn2tVprX
zIq9/yTKhagYsOfAC/FFzdb71GFTxELhAtv+k9bJn8DHLzr0ZYijz7swlPc7q4GJZ+3rylm4H2Cl
y0ksmO68W/A4knnfVpJGgeGh+g5fBLhGcgk76T7uNAhZ8SANxfI5+cB8iRjk/obi/9bUD3mQc6Eb
Anevq8pkVTmnWL9dasvxlm9Iq+D5ydLr1OGNGp1DrjIIKghCF5rM34IWAoPZDdE82GiQXhIp2r97
K0jvboqwmJoPF0aXwQpd+fejGe7kUE5XGJ3MLFZ5yhl3vL7tDhBteLfav/wkf6+E1HFp1F8YgXmp
FeUHaNXnQL4vNagdYG34JYIjZgP+u7MIye9hazAACMWW5LTdBEH2S6Cd7SV1klHlKSMijv0VppSb
mEhknJ7Caq9eLm8lZUKb5QFo8IOJfbKZvGiIrhubpT+QFJrkZEtJkM/YGYTcg/mqMlrWbbMnMb5u
bGe2d+NIC0nFWZQX+jNJOpOZhS6Hsk9+mIQYoUVp0zOdiqjOxU+YsMmsh/J7GRxszShXRTgjQOMP
xDWEpk/7ydYhaYNkAdWvmCFmOzk6mFzFtV9+6nS6hxOP99C8DTkDEg05UN+Dhs+EM9E2h1O/hp+l
TwAdnPajXIn4abvgwszCfDmWznrMQfFv6qQ6j4P85xj+xcIhvqUih7awdIzMtNbxXFFJoGxx9JPZ
3fG/4D3J+xVUegbYIknJmxf3osubC81SuNjy3znrG24P0yUMPV7+2c/iI/mIpfqCAgYTq5gONjW+
edGIlznL29dhtagULnCzIP9OinZw2MFOX4dbobMVUCRQjxWCXsoAyWbznc3fsHXze8aG5oXFH97p
on5isXERitZVA8rBEfwsb/ZhZuvH78Hz++dlrc/WitEOUyBydJveJyuYo8EMbr2BPXOgomoMSFxW
ICs8b71IydE7NpW9FQUCC1chsjLtGwBIPAGPOl3Gz8YnN+MNv1NCBbcp+A9IbxqFS9/Hfs2ysqFI
WiUz2iwFWdHqrCNgDtwGzpLfyvxWT1hOUoCuWytwn0U+jLyL+X1hwmdnjlxOZcBh5v1qNwAB0JSb
fWepPuqZwM4wWZ+kHPXd9pK7UfzylfQv7YNLLuEBHFbS5lQkcR1PAvuQ8bVEoXXXTdGF07Ww6QmW
yaMS1nJwXXSUDEiTJpqMbrb0u7TS+QA0jkaj8Bs6UfJbCDgE3JhojefPmfjeOQhNlqxeX3ybbI+i
ke0kDlb9PQ6Z+z6z6FxrQqiGSTq0SY51GkBKn0EMZrx9Xd+T742d9ZEZFMn7EgS0qJrG9JGmnrEp
cnFA7W1uPbimvayGPQxCtcn44SXp/PMKWaazMgOyhmPcTWs9NY75aEBG2Mam9TLoforqJRHYiIiA
Ste7iTHUp1L4PAW1WxylqGt2Mfx+CCREFb94yzHTC7amEil4HrNr/dgJG67cDE7K6+Lxd2oeH2MR
84tM0GFSEWx5LFgcrcHNwqZz7lqAacFjh+i+uNTnHZd6xjTWWsm7u+Rf3QCuZTZolLcYkmMqPV6w
BRTRXHP7D827GRCAq5rgx0YZPRgJu55uSOzj4JEdqscCsTcZDBoiCkwvpscHItpiN5ZO/4pe9iUH
v41cQ0g0wWE+qlQ5HMJQitPBQfG79JQmmG6ZvBtTeV5o4D0J6f5MHdaQwp1uJRGT44wOiHFxvWPq
d1HPV/eULALLSj8uALLCd+U2/clAEImC0XH2iLHOXinGLObkj6XDO5rhWO+c8adV63jwi/mbzQmO
UnrZIFFe2CKLYy4rUt9Cnnrtc0HNQWpKT65XMQ50r6Mu7VoBp6h1NP4q61jTmP5uDx6U2zy9mKI2
Hnr1Jl9U8lZgH8BQU0zbfhFg6PPBuoyL+UuY/n9iHusbMb2HNrJEilH/LIl4nK2x6zZ0Wr/QYZM9
ryUiWGEWL2R6mNZRoi9yrWpI1MEpDNlvel1uf7ld9q/rdH0fBvufVfVEBrYypWBsndzxo8/W2DUf
NvMiv46dwPgvs2tJsc3g0cdr+1QGZlOuIsPnMUTGvgANLk0XQHqFlSWr8vrJmcb66f9/hSEVQmsL
IgL5o4qWbjZeeMfkh1RzPuhBvHT9Ci0IPsMRjbk4eDr5WVpF7CEsEfxN+3EVoe3O5Eqa5A6CRr7W
+6TlOkMpoxVD0diHCWq9OboXPdVIxNQOFKBEGAgxngaV85lMAyJF1v/MNbxh1pIuQRY+4dQ3oRzz
+ljL6Vea4ULxqfZhQ4SRJky7SHGvL3U8lag6FfV1e9+4FpqSMb+pvYgZcY3nwvZjWYznVuGKrlfF
EmVIPuiXEAftzsE1CGdi4rak1qRMyiPM6++CPdthSn/XTVfvRx/omptSXuwfJjd5NGt3wAtTeMeh
uujElgenLE9ayRmvTzWfaqgIUY00BG08Yh7YTdz5fkkULPshyFfcLZ+tYdV43Bw7Ju3waYcYvUBp
65PIjB006uJAhEefwLq8rNVw5MbwifEbN/Kqvyc1BHdhyRGTYd5fW5mdUKooDreoScxIJyJW9kyH
AZ06g0cyL6N0kA5FlmFQLvvMbE4y79gs2gn3cZnV16EbOak63RzGVorNwJL7c6i8g8rNH20XnFT5
LU/C+qrQYa8AO8QZmjKKiWKth2FolzEp3AUq7rYZvS4SDg8aNlYfdwLu2mWcX52K+CTZ3fValgtX
Bj4WtCacNmlHymDo5oFuVpwJZqL5bhT3JK3/G122qtySjFCclBEiCVd/u0QoSlWmPB4loQWJOh7k
1GYVfFPQqd36XDDobSxzPNaS3jXXAqww5cWe/dtbGNaoX5Zyrr0XOFdG41iqKbuo5oz9GPOKUDnl
2ySo7JUg7cDLeGfi9seCn+JlwXUIRiAExk/QUVZprOg22+S21Z9cnJUbkT9K0vjeR4pBn40I154U
MmWU521cDmQylFtiiGqdF5bs/Pl9EDlzuvxh7UchV03365r/WegijRqkSvQdveyaKfzKBZVFulvk
0+ihJtJKRNMCytzaabkLFqIQxCzfav+t0P54lj2TEq9HpjPqlbHubYc0MQ6P0jgN5T+uTDehxm2m
vajw0aRAaz9mPupaCn2py/HLQsH64GK/lzh3KDLJjgbBgL2N/iwDig4AsugUq4omdjo+TGj9+Ndj
T1PudOEVkF9xovMpvNMKgCdjbRhk6wXCyKzDg1csJS0oKmp1S3uCTbrTr8K7pMABSBybBD5+FriU
MarRqZ+lesp8nloHX6Qu9D+l9Hacp5OF3QX4gdMf6nk8LjlL68J/r2DznVpTn1AiHxDocp8C/9h4
a/Cqu5CeoolfbWjb+p61xRuv53pDwbqx1cy0YU7lJTd/ENuVTcPPwuDp5oyNlWW+WCVpkKFJefMM
5t6UHNrUkGwtfH8xV3berl1yHYWgdXMpbxZ3xMPatF+LtD+T3O1p9OMqRP814x+T0JDM5llVrxNd
RKKqyfmE9tH0u33ronRUQrUbP/X6d68louD2qjqEKe08M7gPijrOobGuB4wQf+mL59kGqMwbi3vR
kklqf8AfdY0gKuqXnyQ4bhbZF2Tw4B9hIgLMqCgN/S9HvyFbWOW/5iVvn4jxgco2H2ED0f5iI93u
WzV/jWv/FqD/e/48PzkBk5JpCV7T9EgOOQEgzFEC6UieBin1PjDhHTGInd3Eei0HyYsSW+rB42Vv
KNpU/VT9GI5IL7NfvKW9jQeqJ0JdsWrADV49FY2+M1P9y7Pkj/TM4pg1nRsXbE4p0H2EF/35FREV
WYHiDNj8eKKTKTyaYwasUkACgIC2l4GMJ48qDuc6c+HBdYc3fe4DLJ9UlOqUR9gkOseLu4syV2R0
S4X/Ql3WZy3XV88o/E3RhsnedokaUGQVxOOavYFFUjeLUB09JOVznTSHfk0ZbWun2S8t1xnoe4c6
N96q6cG3o2PrME7OJtBeea2GfNor3x4irIIk9koWdHzwkR+kSFeCW4VZFefU4irYGVTyDYV7UZnv
P+ll8Z8ybxr2jVENGyiQPoaf/hdWO8X+bnnWUlUnLll/5N4lHzWCWmE22rVNyBdd2wcu0vWZvO2x
qRD4F65bfeWFd40BNOuN8Kngd3vv5BRRdEedOIl4l7UrWRKWRMK8jAYClhcaN9EU+Qmj6XOgH/io
2qbhoBcU2kLOxlFnke8wIteiNKikJXg/zsRpSkatA76tn1ZWeMbt9Sczu1cwyxY+Z/ShoJz/jZqy
XVT3bO+tNJE35vQAteRbg+62k2+AYFFmwvBeIvIy94liWA9C+d6VC8Yx8x/X5mXovsJKulsxMyOZ
ldt9ZfXwHM74gPO8/5yt4j6U3rwfwAAYiFMWMXOwYhT7TY/vhGv/SA5SWDLVfW7Ma+g0/QuBkz9F
tVK9MiYKAwc7SL2zNd4gJ8ncuG3lpwp5FklkX6iIfVhxcFlypuZFSRJDBwrHjA5vLhLHpvb4zLLZ
f6VhzLkYGPtdnvYY9teMs1eW72j/mS4VnmCfTj4eH1sU3gbymx03w1hd1MB/vklEte0ef+u5ZnXp
sRRhHFXArXTSnkxlLgfG9J3nW8G2Tc155+jgE7s6IsxQ5duwt/hoH2GlxLKM2KcUE+uWZdf03621
uR3H6VuyPdioJGAozR55sbZm1c60tMcV8OY7CDNght1okeYxK/36DejkTyfFuLOznMkax6fVSS/2
wqDAAOvlcT9xjPAOLF6FXXSXUNfPdgJUsRTOQXYU7rmN8UxakrQmtpsao/eUGs2R4pZvzfXKtdch
/poBTEaNN99KiGlx6ZXZSwpNFlh3WVJ4jely67qmucs6FnEYWaaoW4gFF3wzYcPNux5fN+sPxiks
d2y/12cUjbCAQJMRFxhzvoGa6BeVU9lulDkYfDtj0SjXSPk58H9+pM2jgMYO6Soj4DrG8AspnpfL
u0fVLrMzsR/PrWgQDRHlrAz7T3pb+zJ/4tW47BGz0QJHTs18ZhaAxbkkxFCC5leb/wV/YT1bCXI2
ZdFTh4nXz0OPuAb3ulCQZ02/Zwfd1XINykJ5Ptj9VKizs/MW1hZu1qQxblXVx0HQ/K5Aam9ZC6qg
QhOd5e+wZx2iG+zRxWpfZllC9KLiWhfZY8kJlqvA2jB7w3Qr2pFWR0T4wMisI9Gsj9IFAj+Si5z7
jppqLwT2aofxNHosltql3weYweZxPVU2084KuWODLfikiNki+FLLZ/FCsapZnZu+fMnEfBnlEuxF
pg/FPLYH0ak3h5MVlTPWtFheasfe49bR9znj7ewQ3DxUM8e8hdMrHNf6XvPjXumDfXLsBMunu3xA
ANG3onm0YVMFcWy9rqFNDheokfK7WNj834Yy/xRzp2D61ijKaY6qZy/7sB0cvF2ls8sDdasMGqYM
jz+nqxSHcEL1nWwdC36WWWNhb6ilXky8OvX/eDqz5TiVrts+ERH0CbfV96VSY0m+IWxtmR4SEkjg
6c9A/xfnpsL23uGmioJcc805pnxCQPmUeQtdINLZdjbVC4Xj/4qO7D4mW8rZAawxIuczUq16niTF
2zHGfNYiqbMxwxlsX5uLE/4pHyNKifah6dEU1c0YwQ44dXDOBjM/Jyq5ue3CepGc06Wwtgg59lTn
v42ZKicZx5h0ByTGsXWoKMQQwBZwXzr0/XDPXXtJkeza6qMW/Vn2EJzhKGJsojws4drHng/33a5L
9yFpvq0zYtTwuxHpNyZ6x8bpkb+xOlDrbPOn6wifoRj6N8/zHGholEMJO+02vFfOoRppUQ9m/uUW
LXabNKFmldbSryDekRC21plO3xwTa0GBlRZZI5PE+2jRzNBoK05va4pl1Rk9YEIplPcgO+equU88
AOCtyH99wLk4iNiA+uVn7ZeA5Eum5U3exEwDYylWgAy/RYPQq3xj2kfmt2cNJ3Yq4blWS4COklS3
3hFwTW/MRW6x7Lxhwho5rGXqJWO/iva92X226fhf39cZKmG7R11Bacu6+GFYRPzprGMl63FUJA1n
tfvJMB2+VAAtl0dHxCn9MEYggXGp18/Et8fNmAni77whWDy8i2ur5srX7xpYaCJMux1hIfHws7T6
cknKx9XQf/ReCAFTiXktpoI7EEbJk0cFxqkYYYjQOMB2TJbsDrS/tumnjX3qf5UnIEv0fPu4qYIb
c02xsdP0aDpkw4fZ/0cqV/8ZE9asWYGfwm5qZ8VWjnCpJHXtOL449pt0ImoyTOHf0cYxGjrTOxQj
6+7I+N3iS8VZ1IYwmmBtnPqIizOe/yLJPFIB4NxMQgzjBWuEsW/uQEax5DEb2GFf7trQyGHoznKP
uYIptM3/WE0+PuDUtoeBVOdmZEkvfvE8tFYlu9BNFQ3yZueL/uQp/v1m/2c2RH+w+ZKTB7SBJ4bs
qc0g3OYluwfonxSzFyuz5yRXmpxtu+TqW4ba9ai0+3lx2VjLiwhah+5IDGR9waWWhoxpAfQQJpCe
tXNem6/K+nL6lhAlYR3tWsZTWqp7usiVGSaRQ9AvcNIh/PTKqNsmHQ4SkKblutb28gZAFpi59/EQ
t08pQNiOlt2WQ0yfXmFu1TzAiXmCwp7BCFibJOXgmg52fU9q/14GUFtaw7mRizpYho7gQsj//JSC
KNEd+/lP4mU7aBX2k0ggRAyRka8rGptIVrEKKLOt13CpxeQj110J3bDMWTwUZc1NKE/6fRhnn/Oj
HKJ6l8fcojsEf1NML5M793sLqXztRDwOetpZGjZrwDvqlWRW9PLWPmPpxp+UVcWZcNTOosZr2yfo
0WRs/b0telrQPOLVUAd2KpD+WWpFho0bVq0Z0XELMo7RWFflznPnNeah9MLf8FwGIAOOsfLqBCNv
5Hlnd2W2ZKJKyycAE5U3AlzWCpPdCTTqsJMDF3vjqWZlViXRh/bdSJLpCFD9GCPJ4bBi7LQF8YTZ
EVwaxuJNFJ9tw3o91sciEmsGKtj1o2ucRrNpyVLz+fnQgCxzb2Q28IrQq/a0Fv03d8jQUej9M9vF
H/NhwuH4rcbX1PH5GF11JFoR4LMU2LKmwTlOGD83qUdGb3J7VvozvgbHOkAKyNa578z7zgHKONQE
k9K68Mny2uXGrJKbT/PGahoyLIT8mbtxaQ1lnSjfLUGjq+JW4dol9UDNWJxc27J3NRm5t2Ac6ehE
Wcni6dIF7o1nTM1V3HYHT/kmXw4E1fyV0sr2MOPYudBEU7npdIspByY3l9F92VOUm1nNBUPTcKJf
EK+M/0csHWeeIZrd7BG9KURz7TBHMgPzzGdBioA/Gfaqyltmd+q1VuESOOJ39Q+VQWEnd6aLo4an
OmOqbvT4XOL4hIaVcowlUJw3OsYECQ9j4sTPIdqCKpVIHIqZovbMeuaCTZ9QaPttWMb033URyX8X
VABEYXH6ecGO9T1PLsRRv1kNsHSgbFwTgrYYivDxT4azdQWN80Jnd5GRKXEdHgJTZcHGUMriZsML
zqJwIyZ80paCNtaJYxmN3R3tHHZIidGFlKJ7hPydLbwWfBD5/Jlr3LMdzlfLrp2D7QRHc4jHc4YB
MXIw+PSKqkVt09bl2OoIAMp76yY8P55o410ufB9oW0B/8qQLjF7tna0D3U4V+8CohNnBdiS/wAGt
qc/BfT20/pX8+ofvKo8VR90e6ik5YxK0T7Nw8o0ZKWx68XDCJ8L7HsX0a0zKeaa5J+MhZYcfC1lA
9+mlSCdCPJZ6K5pTqwLoai7boGGUL1NvP1t1UL6JmOgvD3R8eop6xqGcH0rTOpZj66kb1hM0fXs8
aGL9ORY1ew587tLHAKPA8juFPmBAnXvs1dZoPOBYhmDYs99jX5L/NtP8MLBpGa35pajp1DZ5zpey
BzigKTq3Iv2B7bu/R6zJeeSvEj7b78wmIyHlAkkP2Jem6CVONgPW92p1k7PRsiqmLbiKHHahIr5U
uRQHP6+nLZMcHk2MMAtOpTsXffocdKJ/lkGkIJOQHqCDIl1XqYaS34X/mIaNrWXy/SNv9wR7a6Xs
kc70AEOx6yb/mb4wOMqPBGFSxXbXrcOHpDDz1CQdRlU7zP6We2om44M1QmpyJm7J/eiLbTNwoB5i
/2HJ4F8PL4WvP0Nc7DTRydfs/mRDummsBzxDVO7aMK3Z96p6nw8FpLwGlVaSWsMEOvxt4T3Tnt0e
nNbqn4rONm/D3K2GvsquUa0Oug8MOuKTaj2zitvKjNBPV2ZHYLyrrLXkTQYe91XasO/S8vm/SpSe
gO1eX7n/UX09XUzbu/dV2J9TwyE0OsORUvzzeNRfhoHm2anK379ILD01rMqPNszepvEjKq76z8lv
xR4DtXvt0tcW2wojrW8SwERwaEPvD4BeE+993uNdkhGPKql3reZenoq/LIW7reOrz6nDWRozSwWk
BjoSo1e357nWaG4v2odM7OPV4BjdbcvExg4zLjhdpyHW24tPrKYs8qeKMF1WPKY0NNco/96LoayD
Yxn7UXjqTQoYXPYL1i/OOQ7oEBdXKwbOc9I1/i8/OJYlin7Rin9hl1dHZ/78OaBP9UPmVnam7Sle
5x1r4jrP5HVqdX72hNxI/ZVT4XaLCt5Bj+jYcYjNr2H2itv06WaTujmutYc3pTdtjheZ2pF/GVtL
goXfSvjzuV/2SsOSZ0bR3UR+9V5ny1Pa/EbECMkcNbiW2SCJGNutodEus9bUG75bFYuGpIIi88m0
G+8C2GOJ09UvuERxbnrmaxgU8uXnlxi7ipnI7WDgfFI0CIZl2mxwhOCOXxKOhvExM6/uTIERCP/z
zo3m8OjSuXcQ9biB6yCuvp00CG3NpbT0vIkjsBRhkrmX1H43IqM/k0ofzhzgV2jJBDsqkFjJkCA+
FAVmVhawQ51AEVLiFlW5uI75yxzL5uLPbELrjDc2VV20VoVdrUOLe64w7P5nLryaHrEQH+4Mw+Fn
NPVnR5jlW9VRvqmICdqcLA9lHxrHIDRIGIbOvE2rGGpHx1sbBMreFmaO/rkk95Fi2q2Yor+6CcjW
Q9G0afk71K3zZ6ygQUyzQ2kDfpxZyXfpTl8hEc9LX3bhLbWrq/amWyQ9rqUYolwy0aBldqwaJgvW
RkKPmz92L4Prqm0OUe2Cw+8ytJh4Chq7EbBjgzSprfxz2RypMovY1n6SzbWvNAu4G2smdjt05oel
Jmdnh4wbss9c/K1TeZGcLbrm4FbtpW5mdWIboE4pldwb7WpEmyJtj22Xn4xKcwzLoiMwMEVACuxm
OXHBmFb+R1mi205GsNYJ3arB1MFfGbrXoPPmpVRuPQ483sYC3B40I4A1ZsFiRRO6EVi9Bi4dmDuH
uZVyF7ijReAm/UqiaHjUD3hh6TZLR7jsIVkBCLNE7egiY6mPIgCIMzT+EUvBeB93pybqDzRDuXtI
Iv3JCgYEWDxsmMrw9fiACLqFcmc0Yls6VnPvWa7ijTi4c/wSt52EmtxgyQtMNHsFh8Eh6Hr6eZE9
jfLwr4n8K+B2EWNbNwxcIDYWIoHi0Eoo0QOoDw8NcnkGYJpNjL1AoiC0d7CC6tWsCibKIiOV0osd
FiLuw2b5nVZce4y4MYCDHZp3xvI11w+HUMPVo5jVj5a3KCazEHifHsFuyHCwMgtkqawHrzmnzd80
CZFO8VEw/6m16SSCnZ41ncwxfFOpN16CEGR9xygxz3d+5448e8eptf/3c0CKIpcpiI8lp9OSGcq4
mUyuDpUJRN6qMNp4dvHHLupzoRCIYt56whA+ZYkM9YE783XNPoax9y4/L3nH/hXd/13G868Bdh+H
qOIAL1FslE0wJ/Dy8oD2x77ISF6DqSdCV8XjBdMOambxxFruxu0nOaneiFZjUhrAc9tdPjA1kNT7
LDOcZno3dqA/Zd6BQO+rfsmNkp6w1VUKyg/AA3BanxrwelrfC6f9HcFX3KQjaoM0DTp588HHQ7G8
hFVm/u9HdWmuws7sNjZ55i3gmG9CKtGqYR2Dgu8ae90S821sdbZn78jj49jjKuB9G4t76dlnCJkY
AJnedrZn/fHsriJT0agT/sqefo9Q7twBARAhpNu0nv2c2eAA+5rWPCLmKxhkzckBWLJK5kSDFoDy
aFqE62MHpxz9G9eI6h2SfLgZauapn784JmRCzZ5HrG4Ij5HV7KrK+aVpltxxQaiTFXMrVk6cbkxE
KIiLqjkQ+3/RbbRXFq0dNa27MquhFGfJ79ae9hMXG56Fd4cKk9PPo4JJSGLDFCWN7cau6av0EFYW
ufoE0wnWPdYbsF92cWqxmJcoTQSnHIHS38/W12xUG+pQxlPshhzKouE861Qesr5HrQlrUnV0V/Lo
KMWxqIoQhJiFIQ2Dw2+F6IUtRBdbkpX1NnSNdKvNjwre1K2UtBMZ4CYOyEjyUla0YuKeBTjnXjBa
EwwfGXEcj/aVhFPLgeHOgg+yremXPPuhaT4hbdsrxQ76b+MBMGwxgqVJ8xtJc9MXHgtCE/+5ScXX
hSRhs0Qc+l8R4S7s3XwD7ejELk4S/siZi6UESwIBb+8qd742+GRyzYbVNNzmc/DupnZeeJ74b37r
FvuSpdhRO9J+1sGinzrQTmqlp6sMiBKXjf+nB1K3akkk9J037oERsUs1XkMaQciaG9RiqzL7Je3h
PdSTusY0La5hOWV8uKN57v2RH83aRLIATxzOz3mWRe9BAKpD2yPNwxB6jDE62GWCc5de6tU0R/M5
xby5LULHhg7q1bAygRSk5YhSls5fwLj+6bEwXlRDkrD0zW3ZJS3eClO/lNSbrTJv8efTo9EMtv8e
uR2JlDAQi21B3LFzEo5I1qLIxZeQJ5dF8t+4T4J1W5f6hqYUnK0JQ5pSTfpR5+cwzw7FPTUU6Kz4
hk+VxQTFmKWPKUYMyTHShPmZwvqu+GodQEF+kdrbObGIcXXdFZyAPqpkfBsFdu0k4ZlVR0RJzTne
C88yLy0NBAxzyZdZTe07CKV6A8I7uIfNUBwyHmZYWfqHBht+6bP8wSz1j9jrEv76aDw6O92xHG6j
EexaQ0YY4bp+3wD0PGQUFcbDEH75WD3ogcKT0Y/4HnoQ1qt2Cux3iSa8akBrw9kx6axQ4w0aAtDX
rLnCg3olCtwfOz/LDl2maGvOxHT0TfHeJMg8rm2qt5Lh2Jq1+89O6ofVdvEfyHbjyk/ZULfSoaic
UMXDWwhbjWUXK4/x+VKIE0OBOAiMHacQxYUerKg4DEEE60tW//lAMXaekTpPndHhqRHKe8GS2621
keTvqcD64dKA+Xsum18cW9ydjb/rpHJJhpOzGD07A+JELb/rRHwyaMWfEaSOtezIzE1tycEYHKY1
BAv5KpYXA7DbxYmINuvK9F6nhsJgq/SZvzlLifG9dwuQR/R3JlhXcIHvGhgtvzFq3tghVmefzou9
KnFj2j1cjCL9pGYImz7OYvjmi7+BbzNl4+ndzbzt4Nf1t8fXenJf0tRK/gZuA8uhhfrdkx32R9Ey
4YPHo2jJuefMBjDItvFWcRJ/UV0nNl5uW0+mCh4ENdjaOH77BhQuWbHJH9ZNxkoGFhz6cyO+owFj
ccTdyijb5gaXAH9mGT81iQTJh/2QjVQH4oMWLyX7I6vjir82zSAB62llEQVqp/F3cg9LAUwp4nvo
4vn5SknU2uOrPXjOFxmQm4E08ZU2bw619VAR3E9bvskW0ofoHO+Kv1veQR+RcJsAWrFfKMgP5RB4
rLY6GyiG79lCew6d4JXR0t5lfDHXbW/+paDJeycID/AIyg0zJz9VZGdXeFKai50a7juqFmpLaLzl
Lmwut7Dlcl4BBYrf4V0ntNYuybFohpHu/8THAms8lLYDDNyK5VuuSAq4PVEdN0ttQHRYrakIic5m
xQk27uL2beyG96ik7KyMT/z1WNFShvECK3d6JPGEw5UAexf1JER63ueJ7ckzzwxQ9X3x9n8v8SFm
gfsqFgrbIPHdtb18eH2DZxKQsD24xtZEDA3iUN+/HUMkb5QOcvzBVnpCQ8rearwRm7ybjH2z/JQk
UA7ZmK2AhuuzH8mOwFTwsoNrmA21Jcsfg9HpZGM5oqXEEE9JVCLsJybPjhxftBIZII5pvAd5d//5
Wata/5lM8/rnZ1JkuFgaIz/5xMAZM/r1zGmatt0yvoYK6a7xdfmudDPuE85HTPZR+S7cnMS1X6nT
z391aucZMEC9slXRntzaKlllkzLN4LC6qimgjE0sUWKMkywXAUTF+Sboulc/hU3fddGT74rwbLf1
VXZst3qD5Vg3AB4sI5wgNontMxkmZzsagFbapQnJxXe5Je6C0oXUCVZ4we7ITVGPu8nIqAau6AkZ
cwIijMUP6bdqX8T+RUMi5J7PHdHI5r0xy0PU2MmxmHEhYd7d9mi9qyFN/41WQOZhDOgtJwwbptVw
s5YnC3+Dlc+/Etd2FpGnC15E7rkv/UShLU0Mk0XAoTBjFHIv/OdCvVgbVE5vW/BKRD44eoh4b1bs
h8BPaB7AU7ccx/dOW/SXNm/KdZRbW1hxwY6zln0Sc4Fapd8YWGa2VjlVEc3ioJv7W+rQNDKzgn2u
jlPGuneM4CfDa4CWz33yoLzsj6jTdN/UwA5T1zxYvvmfbdCsVs5EdPRcvVn1RAPPKDRyuIKiEuM5
wFY3IAEBdEmildY631eJb15F22CtIklUuviHYOUMRxQuwMppm24yl8BLS3cqBBn+orlnRdu8YkLF
yqCDojrkKYZLpLa12/osOj1skbASewxf23y06jvy4Cv/Mn/fu/MOQJD3+HmZ5WIlRWY+KdMnQOWQ
RLbHGhrh18BZjFStN29CL6aZe5zWnaERGlsr2SWGvPDszVBYmHEdPhR8ydtWWvJparJnA/M6GRa2
Ue2SaBpMk/7suC3OyNKau6NvY8xx5KYu4JrWHRsfTDZ833UKEXHOxMFUJ/Zl8tQWgweSZHhpg0jv
eJtMnnCjsW2U86eyxXgu9TSeldeeLKfXx3b6C2RhukTwlqNlbFZd2BwsntNPyslG2L4xUq6mUAj2
wNWBzXosfXaM+sLSiJG3HX4BuVHbGgesbsp/gx/Lw+Qm79gFIGJMNjM72ZOGEB2eF57WT+x04FJi
W+MMvfyiV4CFteaELbFM3/siDY597sDw+P8v2WzsrbR3d4lI/0uzVGP84DF+5lZ+AeMd4NZwsxJD
uFdvRELmpqEhYm+mdHKssIW8mjoYTrIGFwFQPT20k9c9iTjMDjMNjWSn8/6prCIIM8mA4CqIDqLX
nUWrm3tnRoL9ViqWVDImqgGF0Az+iED3p170F+k65gMwF0vOToGR8q92lPnnn581rWbTI+bPaSx+
GUFaroyozTbYrppbFgJ082TzKV02HYimZFMYty+928IMIBkjsnjml3x/U6rqXfo4aSQ5kCxLjZty
o5e4AHssK3vYyrQxnjxZhk+KySIX6OaNvdNahS8os/55KomnlDr73WNtvkpXu3cZjveSfMme0i04
jsGkzzO2aAowgl3let9tXX9lmsSv9mZ9HLw5IHfccBDCILLqzGY6aykklkAz3pRp4rxqc9IXQ2VU
700iOIDcI5cC5YeDOv61eQnN2ffSCMgqwJRbdV1wc9EX36oMAG+bOzYbBt/aZvEI9ULVr8Kpvd00
hPnZrYdP2ixC8BmMg0VZwZE2UXV1kpPlDsZ7Z9QrayTG7Dn1l55b8Wyn/W9Wduk6TmA45yS7rXHx
9s0Z3jngvHHFcUoV/a0xCCOkDTAk22QgyhTg2thtdoJVeZHP3EaL7BZE1evAkL4q5FBdgTiG0ODE
f+Fk3hz+RUfXY46rm+zy88Jt8H8/Qv2GXIcxmRA6v1YZEeXYU/weWXJ6+InxaROmXVFSWm2VNY2P
eKzbCxPiNx/sL+6zdHMEor8XWAcVbZfwO86SR98GlUD/7rwSXF3y7BWTvHWFHs5FXtYb9p7db7gz
L0p0LxIT/8XmBI2aVOIrLOEsDIGO77XAhVA5C6ZMR/axC+M3E6Xl7ozNpXaZXuohp2CY67Jkt7Ee
0z7AoUS2jtSD7OZd9RlObn4x9V/XYsRVpf+KYuKfTFKTEKjJDFBLPpDGufUBNHCKJzx9AYacXmF7
JNewDbpjPhsHN/ZfW7LJ24Bb7SMfwRVb7ETWkwE62+8G7wA7KUc58z/HLsGVZ6QV9qLhvW9nPDsU
n2AEKjRhCz6mPMPMxqQNHMJ28+vPS923ybaJ52KdsS7436+hxLbIfBPMqUVIZTSc6AKB3GjwdS+y
+RT5+r/CSeUvZAmcm3X1nxJq51n+kaEc61+KGj110ZsQUQAcu8PooUYusca5h4XrPI1uu4kV5IEg
xoxLqQ532+VFNBR055bU24J4O755kD95obDehrjKetq+BX51cw7T68+LgtmPLOXd2kzNj7ZijeSB
kCRpXZkFXrc5BrYhTMiGPJE+hhalH43EvRlK5G898LGfX19+UHroSD2b7+s8sAHvZb5Bno+OoTUN
qxEEAMAW/cK+3Tn+YMZqVsA7ownUpgk/tCfIbRGCPaRSA6pMFqCkA4K+y5961kZbrOxq1XiA6QKj
9a5zGUWXZnhkhkPoq2HSQxL59hLvEBbLMRAXaxuqcAd0OdhGlptdVV17Kw+uAvp3ew0Wc3dYEKqH
0PIZy3RYpSnXfhv4+8Fv0D3hFtDN8LuIe9Kcy0tgmwDeeYrkZQHb2Om6feam4DWF7byYibzqPK/P
Q/7JO2mtQGJyk7HEe56LgwfqnKvDf6qDGEEvMzAJYPhVzlTtS4UfI2TjxUmEpXlfsjiKGHcX+gPL
2+AfiypCmYkmdd6lbwQ9Sx7ltGmOuO8Tp4AQ6Jc46gnbOSUYZ3Om7Y9CBv88TDxCar7V2KCtXWeI
ryAT7kV2uBZVHUHMi4JDNvr+2Rwd4xTCjMhrjCj4EZtnd3mRDjlR99UMelYiA9/SDOFrLznD36fG
IN6TNfjGIuJvZD3DlZqdaLtEKa0hSrdpH6F/V2DH6lb1RH76nhPsxjbQ9XAPdmd0M70lPA3VY3JB
SHolqJUuOQOOoGyzREdeChUGPFsXoO7QV4zxraAhC4wJYeLBqIm82FFxowcItQqNbx3H9guUu1/o
gxxWyzLnDlt8cP7PXsERfynH/Ao8alrixTxpZPzVSkM8IkjhZ9XljBv++J5NHcqPaL2XhLhJXjOj
2uTodtyAHWx3q95gS5BFzqFjG+wTAc1jum00ErFv48uKPaTySrxZUessTPVhP+EJP1tlc8jdONoH
mgKIgjPNz7ELGFnOuziVO+4JnylegXOS4JgfSnUVKbv/sBz1lpk4XOlhMWa6bIzLxFuCjEv+Du4J
8t0ZHT7Yaj5Ejg51CDG41SfHWnuFTw3JAu1KOqe++JGXo54X3A3S7rOwQYMpQcou62q59VoTW5Vq
T3hNWdEGHu5A+nDNMmA5/tRq/os0FvNY39ByQlEP43xLqUvhACqKrI8h9Fl1xzyCfBtoTJcGmxmw
Hi0c8kG2TO3jcfCwLaBbEOIwTvnyUunify+qqxSLHDfe2gmRuRoe7daBxEwVDaA6r2S4SEP3V+Ck
5UHJpYwri+2D3cZXQi36mtEqQmXpmQMvHqjO1hd7sj7yUJobh7wcm0dv69V+ePBi16NW8tmSSXPi
45nweUXnsTAhg3dd+ZxOZOp9cRbCLs55VV7tdAqIhxV6iwzeYucKa8DPCNXUWwsqI/vfFs7Y00yK
8pqCba5ZHJLVofd+6H9BmJeb0I2aZAsuDOMKaw4oI+YbibVtUUbh01BTa9xFjH+N7b2lzTgfYtsS
OwNCy7oTSc6TION+bDun0a3UTTc+mPoO0aFx410sW1KqpTrnMXSPqtDfwjXHS5wNI2YBzvtCVM+W
VxLnCtjLCF94OBjDfRNQRtqOza+Gj5/gtXoKq/lAQiM4WnmRbILMfvUKdJTSt4jVh1jnYA9xrZFF
/r+XpLmrZQRgj8ly7cO2su/OYrLGGRGsOhtjjLCeY5vI+BguIMJCEsbH3Mni5cpGFAufm8KGT3ts
/dz7V0gmwvaGixcMweXnRzmrdJ+N+Fh229ojqGrlFALmRvhIB/y2PaDwDWNWgNg31VsS8wspjNsA
PkUeAz6eFMkbZIfM3G6wK4vpjMA27tj0RUeobH9wyj87IQsn3/S/HfaN60F0OFUSmr4iLsd3U47H
CoqiGfr9cyvL7K6Ya6KNk2jjNQoj41nypud2+G2aKfoixwiC/BCdZmd6w7kkTz8vzuBKonvE9+F1
nko08Sg1MWxiHtIxjgxVGt3e9aqUEAcaSeuHq9KBqsvN72kOcEZ6y2of7Lm9yZzoBJKEb12S5szL
OnjLxEc6+RSUltAiFDxcooLlSU1RSzMQ3Ku0To7cl/bofi9uilVqFp0N2zv85AuYP3Dyv4dGfxJd
xrF1gu/TYZigwZMk9iiuKgIJRbbTItWDE24Gwjn3XDqS9TMUUQdE8dTYJ2yyf6WeSBOkcjoCPqWY
paC4xNH4m1GVZiLds37Y9VsdDE9i7JqTtIqDnyx6eW8UL6qk2omA7dYCDMHtixY7t1RU/CRdd2lJ
ZHarUmQc0riYCD91AlNYTK4cTe88tETXUmvoGySyygCtHPtYQBJ5Z3RJccoRPe3IdAjFeNICMBqd
B6M+N2cQAb63WE6KaVwbJve9VofZVo3tk+94mzEC5q2n4JJ0mB5h2jyQ2ffdKiXFdIkavsFJU3Tr
mOzbafSLf4kj32Zrae6GkYYV2/a2ozf8AQHRb/0yIPTgWmdluK/eCDcB81+1Q/uUq2XXhoOE38nV
EFuwcldhV9z9foGm0nVl1sJfdbidoM6U17gdqBJL8PxmhgFTJEpePSuEiJYCWfSWRB71UuNV1/CS
VQ22EKFJnhuKV2y2wJSzDeJWG39SxIczbR2kfzlgrnTV1udo0vEvoXkUTylOLNtlw5AEYGu0yTYw
zve+kO05T2vcC5TKRBsJbJsTvPI3kHnWvlV9ZozZu6jGkOJlJofcEZenjFDueHBd4hYnWI/szHU1
P4Hf+q5kVIOijtGUU2zJ+OxXbi+8c1q72aaVAUuFEZRKnH4E7bccFc8+bZUrFG4GtRa6jM15kKVO
cZVOjEPdwaLOI1Vh5i83LL4VXdTM7Qockje22dl0xNp10WnsEh4LR5wnss8TfQPzw5uxTvpt+cyH
Xe+qBNpbuVx9xWxDIcjlveLheGBvR84Oe+BKieJf0ZNnGLQBpzdpaXwaBSHDqj3HOABXrlOoW8Wi
8s4bELEqL0mcQmqRJmZ03YLjaQccLR30maQYfolYYMGIQiJ+TaeB9pQTSkaaUgbS1zcKfMaTl3qI
6ybhMswUO4vtXuMG4JRL0K8ue9rYYz1ISSWZ+kn7l9CfwN5yx3bxNdPakwfg7wVNN0ZwHnAYboh6
FpthwY91i2TRnmbJ52zb+llDaBq49la9C6zcnPPfVkEVU2B8EeVrT3Qf1ecqToEh65p9xicEPyIz
cKOgW/OkdI3O+EhH9R+/84OzbPxCIvvbm+PhVyuG99o39wQRMPxaJaLT4Hm7YWxfK4kAl4bE6se2
ZetMX8VGtOXGMlhLV8wv3NLdk+bNOSdjlW1sFDKGvPBAPeOubOTDnkVyU3xmWXjUA3FzjEs92MbS
uOK/e5oijAoeu4t+pUeOIbhj2gNRHHddzSVdH5Xg95zyaxqN2I5mbGXaDUDEmarft7T1HHCwgWOn
irPDdj9WQXrK8+5voEesWVEWbzo9bKJNPQ/DiZTcB3ZDYw+LBLg3YU+wGnp6iVkWbi14BCtdD9Nu
HKU8gW2C3D/WT3ogFlkzj2/Zlu8wbY/7sUifwh7cUUhUZrTh2dK94Z5DU5K4nCpsT9CrLz8v/4+l
81qSE2m36BMRgSe5LUf5tmp3Q4zUajwJmfin/xc656YnpJmRygD5mb3XJsJs5xSNfQV3hp3xV607
4xlxNgbnelhBq/2pqZgc0kquoCkgu0v3i/N3OMYemltP/EeB1pyhtuePFYYcjCUIJJub0YGpQD1O
+OjA9RUUEMlmE+6N7cfXagFBm3flzXcboJe2slGl++pms6fFj2AQjOlp5AE/c2zVuwo1Bn1I+5WP
zXSEsadv9UKcSg6vOYLTLgApn+wKRx/U+SB2xxd3mBiWgA8oXOFFnBc4bBUadfAyUaBMMlsJ/pEF
i+hG08J4KrsxXjVPcvmA99nerdL5GdSLT47BV+PyzccpZFTQsZTSWWxdhhzuZRealNwVUJvFKOyT
m9i7LHscKRcYgSO/6W3jWI7GhCVvYZMz5UemXhUhcOGCvUvsCWydYH+zVQcAkGGwm/s7AHxhjymi
K20dmmndl7GMcyr2ZGad+Ec9EtITcsbD7kBIU/rMpTB6BrfCAMXYU2nsmyo2H82ZfA4jhXNkJoij
0iQMiKAFqFmGvM3WHhBLxsMpT9Fy4Ijwt1YT8Wxhb+pX/a5gNf5/YtvBn0AeLiUea79iGSTgsdrG
Os8gDsEui2g2Ub2E2jw3SbpDCjs8/lMnNkhEMme8UOZDBBws9smq9i59NtE7VTSfy5JbD/5o2pe0
AndQMnWVC8ILYfTVrRRudWtIaN0txCtu7Nh4MWqChWBSHAh5q57QtSP+QMsgKgzw0M4TgICUFRPp
Plvl+umLomWNpAEXQPq0O2ixRUSF0Kb3ckIAxtYiOJja1zerH89d7rtRwMwx6ob03moPRl/iGldg
v9vW7k72LJIzlNzvuE7QKyX5zQ3YuNcDNwMHAYXrOB/ZkTnEqfXuzjEYIZWMnYeW+BmuV2SQbAf9
JPUvjL3uYnDffEcGzMzniEzClylhopUW9TbvGnLdsuQxxAjKYA43o0fo0wL1+8UNlsfJ7EBPzWl8
1fgIlVDLbmkSZI8+1lXb6l8cj4wJZa7BNTg0d74ZO3v/RHyqf/PQiva1qs91WN4HT01oRV/iKsS7
nNTdsQqHvetIkNyz8zsWhEWOqfhqJSrBVIdRkOVA1Gf/FnodUjKL6AqVPOd5d138pHsgrIs8aWJs
8vLYm0gOGkxy7Tyj9dF4MVKsjSzRUD+OpjjGqkK3uXjUkq8GxulDwg5rQwApd4HlUfK7AxNnprmk
YDB4LwSGFsKLslvPHyUVQ2Gy8ordv0daii+Xdxkcm9kPziXO+U2ZIsGdcuizipjwjS6nCP4MZVCe
fhRQTsAomTdLOelDzkuekPVuk9JGl4B8Frlq8mEbw9PqYnMMWNDVr2xyGHQ2zpmcyX6X9vm0dU0H
wJ5JSpKleSVBhabTRSIcl9fwU/eePMaxLxjNxydPrUvFxvpGoXSwFmB5tkExnykfGxPbtiz3z1gb
70zmzZNpCMGQTbMMCkN8b4b9p4k9fQ4mh7UFXy2TSYdxHOVR60fEQ594Rh+oem6CoMyinZe7Gfg2
Lu7wdzMNlympm/8MKRgaG/dQZMgwkvoBd6O5JUoVzrciaIiKCGS0qM+W2fY7Wvt8u7T+LqjHrt6I
ugvO/x77dm2528yaXiy//ZIUlrfac+hI1CD3f4y+aS/mSzh2ej+5AnomBLqrlRnXsEm6p2D9MQYp
wjCmdCiRThlGnyAsWebgctvENWYPmAO4xHjm0aXMXDfln9Ap1C0TgA8XUZ1ij859tN7rDCsFOYV6
r40kubKJ3dQTdYtWpLPErEwCvIUwoIZlTSRL0B85IbMbjKaRyvsFbKD1UJHkdeY1PgTNPN9HZD33
tiqK/ZwxDDEd+EFMV672KL5Y3/P0dobbDD0LbHl6ak0Saio42jtrxGiIok1uxyEEqVPPV47YU9oV
wPGGpidT25ku3ohLJK/YMtROTB6sRRK7a527boF+hrYbi/6F1eR3N6bd2cVnhTGo+uwVoaZ1bn/5
qCNTiFnNzAkqXTo0ilOS3zxcwXD3jsS8DqjU8n1mV08yadNjWXofGDriyCPPwa4rZBJmyayAMIgP
6QKg62ltJMMWB2FbSGzvZO06SlFEF/YG9WZ1VyEBUktg32xKnZghZFiPeIcJVDFhVfPSvSVqrfjN
VmhOGdgdtZ6IOLEQPiUUDXVPth7SQ97KwPV0AawQMk303hdpu9cgbmjiuvizlCLbB1ibtwVtFOvO
wDkTwuHu02B40UZKT8IkmPsFB0ER4BpYahMLux5vQCTcdd1y9rOxO3XQj25WYmaHoA7//73+e8NB
JpvblHAZzLCZwY1iUFhfwb8fSdBBz6tc9dq02E9Tm1AL3OIssQRHjtfLA0kl04Mh1yytvuVJLer5
PgegBKYZvvq/X/brlWN4cc+xvYpw11/OE9ZlpPZb0p9AXw1E2UtjyQ9z57PPN3yw7HYSyL2NiGrU
iXc1HAyBzVQeDYrAaJHlmy4gqQBxRItTmbcs++7SwoDs2FL99+NbGzfVrrcg7skZOQBX/as1imMw
4glbMuALI/HS25oU92l9AhIw9lSZ7Ek8dr2E7i3XHtdr5ubIF6Zl2tZlvdyDIsi3LM6GyJwx8pYm
BF9dS+bCFjjtSjbbph5vcVy0B8UGjQCpprw5ToJt1MN7Fy72lX09W5l51HgfoHbUkkm/kQN+961b
VVJxlaHARE6hMFpCPQeA95DWQUXDKXkw6csKIzZvjWI0APzuEtI3Xqr46PdGuid6jJo6JfU3U1B9
uRK2U4N1wjDnlgMMsZmMGUuP/vLMl/PLB4Z2HA2S69ySi8cqhl3N71EM2JHdkQidB13kWM5rbTQf
PXJ5NFj1TlU8q3NYAHCuATELnypPGO3FDjoSGHB0e+TTwEYK6oNgJbDxRP4n8wjjM6pa3FwPZXZg
mojEavYmnTwTCvYbvczj1Ff1rotRfLcAQnoyiR9zqjmKLRJOqkQ9dmHisL2TxQvSf32czfJ71MYT
2mLrUOUcnnDgKzR24zlAz/08NaQnZ0Fwaxp5J7HmMKiuZY5szQfkYkfP6f5mieh+QZHiMJ2nfDcE
zNZgHYfHytWMUoV6czGvbSspCMfKiBLv1lyJFB3VDv04Jac30XRPxXBJLDIQu5bnMuvLbbJO7v2+
YkYdhECmRgoY135KXZqRhFyQ88i5ydYFiHrDvCuVUDBcTNFR4rwwNfFePEuakTfWxFnyVwIYcvRB
BPO6p7Kto6vcn1G6Y2Qt8fM8VTDvCr9+VUgmMAy1KG7uhV3lT3WWpxscamH07yQa6JZID2yIRMv+
NmJ+nk4psJorDqjdoBB/u0XVEXz2IkbCHdEyDh6bQflV5uOhdFA0sDg6hQRfRR72j3wIlqvBplVo
cc/7//wlPIcsAXZZJT+8Ah5VpX7VLhqIvIqJuejTK/C/u6Dg32SA6ROQf/Z6v1UrllDUOgKW/hck
VX1I5/KCB7/dzVhzdj1TxtJ/SSdWB1lFqm28g3fwLngE7RSZAJtF3GU2Olu3nf6bg+T3BKgR/xKa
4s5uf6i+nkhDp3se/QzW2LLSq10U3nOJwMG8tGGfn8yGJUpDRdFh+zon6VtGGMGNi2JjSTT6eety
95ocCoP2PobKmAhPmahYjICIW0ufIbMcJJHk56a1TtgpIfBkSbZvigb5IUF2XsayJXUZPeAwA6GQ
ZsZ+IMlzYCzMk4WswFlAqJQLNwU+95M9kTLtr1OTLvjEd7nhOOBII6SV8L18RzlOAY7+dYznxyIl
cY3W+83KNHTRNENNydZsq4kpw0wB/NoY7H7rdghbY56wSW0+mWNxj0mZEAXrUPwIxcFHXbke1Obq
9u5gHDjM8/MK/6VX2mgxQwN4Os1jDQgz9ZqDigEFcScoZgzDOsJ8tHJyHqhB5u1MqN0mBN5irZMA
Y5kutRy+1YQWvSpzaPRCqUfGXS/12CwcWiMMJBPNFTioLyW45TWLUOTJXM086sUYvg69LW41KgaU
wuz5JQEqlh3W15BnYtoAD7VlQeWgSHadGPZqB+1R4CCQIZTgaCfC2dcO9YVtbQyNeGz2IEe2Zn81
czRM3Denybc/h4Y0alGBEAXPIaN4gDfvYZh0kFWjsLtb3hqn6AFJWnCR4psNdcTyJTsK1bMfdtkJ
tuWuXbxjW9p4TIGxXC39FyEFVaP3pBLcd8olJSfHcBM25MmY1vRNAVYQhdSxuJdlNMH/QNNic+Mj
rCvgpQNqV8/kno94fm1EQVHQE6/ApmJH0fw9mDgnqA6djQNRbnIo/WPYvExYvpySLYdGwgmtU0jU
0D6faQXgcmT0VyeAJDzFEdaFFtNYJFbNMSWde73gmw1CDKxvnQu9uzSwQREbFiWoZWeZRYEbkITS
wWMhKWo/NmZ4WiYRXt4twyTbeA4fHfypMMeWN8OonBO8k2fpGEQOANP0W8Z7o4OqefT+ADq39mlO
eT+z0WoNbJoOTibaGMSKTiZAPnCSyIDpRoN7yswxTRgBnuCsTL7FgrBw7sb3TJFFjKov2Xszmcd4
uA9o79HLuG8UqnIrVw1+6BExNpR/3QlLQ3AJJ/xVGn/xIVbzl+Uy8RFmBTTdDTHaFe8DTw4IM3hY
QI9sMSl6OI/p5m2B5zdsnpkmJztiqMkRWMJXJEjoz7FzjQtR7na16k+NS9Xhoy3yAfVIcOwHIujR
NrCgsNhXmRMszIFZoPeMpnoNgiU41JjZqOFHZc9Jrek30sdeUjHYwWZAsVgdAY7+x6v/wwJa3tE7
kHPtODDv1mxz5nULygtceajYE5KvZuxb603U7P2xQ7fEvnOaKLUszcZJISoE99+8EszR7yyrcPeW
UaE7WkaUEcnKlSuX6uzZv0g0BU5maPPTQrGQI0zYpE2Lle0MrRicZrfcfOk/m4jPHha/TU5h4/7A
LeK+dmq1L0ePHtknm5jMsSeHvxZsFQdQaj6T4NO+NWjLav2HZSo2jPS5JQBjo/vZ3ws7fu0tLI1o
Sox1GbBF5TM9MpfDHZeDhkPTfCpW/k+1/qhHfZrtMj/aCINYaMY7xAk/tn9KR3b+Xsu6MOsQLDdY
rzq85MGIWYSlSt0wnokZE9AksE00ArBjdtIfeyf/UeaMDgBvfsXufdcdB7JtCG/2UTqSDKB7WtU6
qb4aozjC7MgwCoyvExqDbdzQSqm5/wOD5m+A5BBt5vDIsvmkYVpt20UQbFSpQz+H1VWX1XtaYu6p
qxmvYM3seK7tv9Zc4/S0v1tvCjDr9YdxpXRVQZueM9CTklH9Oex5fIJnyzgvXCrYUrURp2R2rWHF
liN83iaIb6VM36gbOa380L7WMvsZDZwmTeo+rQWoRWZL5GTAXejRCnz/9sbtYu+gCh7w7TREySp7
ywdmjvyn6Cr6VCLw9iKSlV7LuTh0g7iQtd2dyG7ho8dy6qTr/QSzLmx0cXP8lJCnysNSAwkJ71qH
AMxnO72RGvVQEEKyGcvkMHm9po6zwUwZ+lH06hSqwroRYcCmFF5aPdKLG5Wd81twA3Wjvqtl+mu3
E0gSy2HC0VTF0UfTPCvf2cqwaXbujLZyXOJXr/9bMo7aAPwinCKdIr/Vy3nUMP57/nIq3allhOfJ
U9F5Ny9dyWNYC3ap/ONCZb126SGBpS0YFj4iQd+L1LRZwXE39GERPDnsg29hhaHW/wWp1T26JuGF
OMQX6ArMIWLNws0g25vhJyLNAsPwHDKRzxns7Ja1uTM8+1Urb935+0eqwmaHmRhpd1+9xenAOjMw
3vVk1Ef3jxnq5KhVG+wGfEAsnrxfofwpTeeKGh5mJp7+7cgqwKrVgcEmgmZIlzBrYvZR/vgyDNOn
9rgtY8btexBL5Wnu9G6UmhTl5pluvNkTMcBKtScVtJxP3d1u4p9GP2u/YKeRcheYgdsdZThFNdq8
Q+GPn7YXv1bGciKrbo1i7bHVkie0r4v0TZCRhx9I1QSXB+11iOd9FcJdtJHTpQ4iD5mydw91S2Sc
XNJzZ71mHbfxEI/GSa9CNzfpbnT28JqkhQDK5s8FO0JSgP1B8uqZz2xbqY6oYix+PqhIMsAqyCFo
dbgDCUY2QSH3IDutNmPS52XfteWYRKmXT//WUGuhrngfRmO8cbkVZ9v9LzVRRNPavbhjythZ+PUz
D8FtYXYJrSjHpIF2BRWise9G9vlZ9UCAlrvNU+1slQLq7trOrnRL54BCMQUIJja+Ft4xt9OExRmM
+BnbPCJUhurMe/aFQu1k1ZiAK2ZTmFFzItRAgdxKNnYeXrppbH+ECMNjmWPQ5RNj809UNRM46zvH
d57E04csp2mX98O3JZg1stiP7LF4JD3otWYBvDXhUGwCb6IUtazHpYF6wBgdU+VqRGyrUew1SaMb
vuUJTyGKWNPKftZT6WDjP95pj0bW9DDGIIxERkIy657i2QaN3//pSZpPis7nTtLgKnrbjUA9nXrf
u2g6scgs2q3X22w74lIxyuAqbzhyN0WJ0mftlaCVrp9zynEEZYJBvk94RH+p05kSu6ycc4dypFT4
LLyeB1Powe4IgPJBnCUnisktRj7mIu+ZD+NJLf/wCw0a2nQ4d9o9UCXrY9iSU5nEkFi0CK6KwfeJ
Sc/J1jBHW49xBRa+6l47TRR0Rs5rcKwroq1diTt8nUlgEjP0Mat41DlgdMAItOdutl4L5xSaEiuQ
FUbZZPtPHZXd0U4hhbD4DmoXKbsBUIdrho/Sy6599tnnQA11cEPEPKKOMKftimb19KFVYUoibAHj
mIHMtQvtN6cGJx2ic58yVV+r6d2EBv6gick5Iaf/cJl/nMo83GZXLIExuUTJvDNTDjSrpVp3UT0v
lIZHzhUmG4P9aMfWxibKAm63udFuisuWCg07U32UlpFcWtf19plBp0Kzah5zg1lltaTbdoXcybr7
sktEi9dhltEAZpBRVsjo2mb8IQOjvptS1Xf/MLPeTAnNfoAS2G9auAYAbUnpiHnEoQoCVah7aiqZ
mEdADtOmg94FFMoTG9NujEs3yfuQQveC7HuHl/uVShhbkuyDqcscIvRYi5sTidCBQWqoS7zokFLg
M+fVR7w1E0c1Qrl4UpCmApK6/6H/CmJdK1BQp261J6zybmRmpL8PZCf1FVojv6LaF37jRZV4RQTC
52MAXV9g15fSOs+MXfcJkSLj4CPoS4t9JdkONRBbzGYsrjD0NiyP3HPiKRfMX0q+uasvweqxhv2/
9/O2Qw4u3g01HYYdRwIRtP6awgueoNU9hy+rOaS9w97ONXeLhS+/qZNnw2sVCsrs6jDi6ShFHuTy
HGZi2oFTJeWW1tKSlbcJ1aIezSkZj4QbsDQksqEfSAKSUnOzIsdSArHouJqVWZ/UR0JmArSjRnyw
zaB7sHSFYDkjty2diR9t+6RiaNeX2975AjxAlqiuWJd14oVpMnN8YPu8GiH2vJG/2IhcRB1rl7vm
AeQedfdsA+VmD7SNtYJfPYU9N7IXCaR2U22C0Cv77hTLlKYeQ5nweni/LmusQL7YpfDOzN494L0T
SUWM0hLXZeCi16oRGRLjXaUiyyCaWidcU+3QrwuMgmw1Sbk9zIvxFBPHuAm+4tlkXZp7MGRxhhku
vAT/NZDoSbXPQIWa2VjC4hUx9MUMiFl3wua3pVko9oDqH9zdUKO1ps7/k/vqhIABJrfVT7t+AJWk
HHlDFCS3Vv/Xy+mje2gom6QkMKjwj/GKmGxz7AAVBnBcHGbhv4oimw699U2zecbNJI7VnO9Qc3an
TMKlT+KDX6fyI3f8kx6QJneMHZmRCrwRBOTlJX15a8Yvy9oKlsmI2J2A+yg3DYY0IYomwbgGLW8R
ftoxPX077zqYLYRbp0fHM5dnCnI82bavWRqMb6bzYlnwdqRhvBMnrG7gSrdtwKpgLjEeGJilslUN
WLEwbo2EpXCS1p9w17stNZ2I7eWErg7GHr0i9X3xyYEiLuVU+mefZ3XtoutYGvzXSBd2mofLZ7fE
+7kI2LmmCADa3C3PeIgvslQJ8iCK/p41oeyadXDvorUMhiBKNPkJpumfF+hb02w15z73yCJZlxkt
a8Gp1SgaY6iugzHxRFtcFNYmdjHG9HuNvRvkEswLcrkYgyLT3dXr7IijY9M36hWo3HIbsQfEC2Jb
NPAvTkFi5sK2Yk7Hv42Zv7uO65y6YX5PM/tSNG58L53XsAzIlS9MZDo611iaw5MDfpXOTJbXRkm8
dlz+TF/scL8U5S0crfkRgvSXkCIg+eq/AgA5X9/SPSNLv9pJGO9HQRupQvySnjegvllnjmWjzhUQ
I9YSYO3SBjbQJv2psWleswnSm+n85AZnRlPQ79iUf+dxCaCpiwrzj+93lxaH5d7hXx/6oQgiVCz0
gy1UIQhK3CPmNXfHB9+JB5zwoXn1EFbu0HNyULTDvsTnBc3ofQqb4jAWHsPpUAEACAo8iWaIngKM
e91wRPQs7DezqoA8IqSEFr7r2hS8WimdnS/ZPiuzq7fZChlRjcT97JOx3tbsYUTa0askzwFgHkq+
dQ/O8UqSD1kdSaP3LUzBvTTrD5NdzjGz8doGIWYc5GTGbhyW7BKXHSM1YVuvOm3vnZrPDNbHX1IT
Jj7L6mCWqK6KeZmeuXCuhudEacgQyQqs4TrNA/1KFLRvKmzkb5mQtBAT57Aw9o2ScPBv2oHINDjT
Q0KM3BnTL+yAdKOF2T9XIoVsNLnuRtK5J4I5KQI+HNQByaqZ/ya8dNusyZJIdx9QRPN9xkG1lz6p
IKOebrXJZxb4lzq0wl9tCwoZ3RFweUY/QFkemLuR7OUlxx5N6q6u/YPhfiw93h+CXragJMhUKlDT
mNIoibbvshUV+5+Rudeub9VpAhN4CnvnBMAOogQhRltWh7aXe6glVXJqTMbWsafEsa+Dp5wIYt5C
357YDvpulnx2VmQYTvVhxlZ4pr/9G/ruYwvL7lW63d6PWxuhuVkcrLyKEPnBHvU8YjtHu+X3yxFo
ZGhecKgxpRFKXNuue5GOPW6mhiyKUgZvNR3QXoTjf824IB1FFTKRFnlq2t/2ODAKHqvywnBoP9SO
PjHMcC5jIf4CmUe/GU7PjQR8UhrvrkWClS/UOW6DeFdoVrTQvvG2+/goWX8fixn1mga/QB674OEw
ISCjOEsx6MXLfsneXNEFT+mqV6ZCyjF5YNmvQGL2qhQA6fUdtvH31PfOxljG/5yQbcyo/Yzle30c
kvpXhs+e/FbWvemwdwoEcaFbqOcYasKzqekwPec+l73Dndznv1DxcnB5iNeBkqBrDO84q7YLCICb
WsqHwCBlgUnX878fhtLfhab1ItwFgRPVNKnuLOab/qMgzP6QCwb4XYkvJLay+o7wsNrhXYV06WpI
VmjmkEnK85DWB6iWMB2BHDzYjFTvRCyBB09JqQs9djZqMZmr5RZyrqaDGhsSjtX92B3bqSIgiybE
yzg2+oNSWu8dHgpIp7jEEeQtVGKhinTpgwGQiMKZrv6earZOLC38rUN8lZDZnS07Wzqq+b1ZFTFC
DTe+2QAxl640DjApotBaRTQQc/ZzvKaVTi6BtwNydVEmeqXKVOeiHYhsjtecvWRKDrYr/zZtUgOm
79YsLO2cMz2vdCZaqXZPGIV9ljHfEAHH0BhYR5tMvBLdoVSQfX9AGYgFReBhS+OieYLpFYW1/UmP
2UHN8udT+Gikyws1BoOxpALsS5gIFz6FTuMRNkSiXZNlxsFx/M+wvzUZwNlp4rWXtUUP78u1fw96
1mOkqsRes0sqruSJz/ccWu+yzKbIVcN7B7xpxGXFkc6DufWYnltudzFGYqQW26OjhRTMcIWyMF2v
fznCu6JUc0PnwIGgn9LBo1/MYUkzb9hhf/BfOHygQFjNMVvl3Jp2iGkvWkrkUf6+atehwWING7Lp
8z1yY+9QJupb18HdJUn6EQ7pFphpp1Lv2exV+zCixpJL/KfE7Rx5onc37TTZkQ/tlLpthM1n2ziO
G7xloIpz37sNYeC9O0tmRo6RBfu5YyARYDCOUGqD1bXBYdAUbAuCTBDpNZ/oXq3HVMSvSKPdI40s
6Ma5nt859R/ZqZxjrJF0nODDjQpsB8idyScIQHz57fLUxkGUqgk2lhPQeRPf8pClFfE9rZfs+8Qh
frdlr5M4xdPo88Hx2s+p4cH6NmfWD9mpCVsTsroqnpDuwMkYdRY1Y4jkq4Fk76//I1pC5hjHdowv
s2Ve4COFCCTsi68G9ySMAcuyDti0jcFTY1TmViJOg0bWLvfMg81PPZfttbf3+edJl/q9XDA0DprQ
wGop/6y8yLPVtMYD/miga1bpguvskBxgEdt6vmMf4Kay1bbuVGHJQ1Bb8lARFcXmmQX1StYeBMZk
5fAcCgP3P9ESD2ev+leVLrSfTjg+uusP8hGYW9jPpFaVpGYoQVB9nqgzMMCHxl4YJJRpQsMys20A
TXTQkC+PUyIO3epNWOzePKWuiQIp186mdRuCNPCzuKgRUL4JbpSQ/E8QBi2VCMvZWTIT9ocRgm58
VMmaLGna5Gc4TX40B4bHLeea6sWLFXBwyS5qaelOgRHoc220iMYyFCToS+fLvx82efAbqhEPDwra
shTJyerR5hOagu2/kXCh2JzaiGP3buCEsOtoYhMnr3dxCfa7fC+plmFaOdR/FksJvsdpF6a+3sTl
MGwCQJesKYt3UuvBzZTfS6hwANFCPSacqjCj1kxeOgYsaAc7tfUTcdIo8zpojR2XIW2l/ZorWjAg
mWDSyJCKKyYP/gk3SMSwpX3q2qq/c7TsCEEyr4aorOsSMjkqizqCsELv+GCmrUKWhHMHI2kU5tPA
FxtXLyFGS+KuCaGxHAsHXCMPTgDvLtOLvEvLIrVMheUVF+hlZrBxD6oX8ujGd3bldCntAD8wL+5d
MqbRTPQX8SQYzkRjdqiRErV1GlB8ar6kFsVPDqFtnF6g/cTfROkekYSvEB7IJBboR+xD1JvmxKOq
XrJT4f+uEu1eVJ4cpGPRDbcOmtqJYVL5k5dzfc9pDS9wfaIah+t11uU3mBVUiBYXEC+a+NYqR4ni
httcqZcB0HS+VbiqTHCxFPq4Dr0FPxE5EDikOF23huDZ05IBhBmoA6qw/hAzaRouWD2GdIVXOA9q
Kn8b4VfpFGQcL035nIrmvsz6RcRT8epZQCbMgIfSFKItM2DoK1SA0ei0T4tfWncPogdzd6iaS5Wf
BXl/XGYxZPEQbrzfFTuZ6wdMc3+Z17JVnPH3r24KyyaYXqjVzpUUV5kvzWkwn7sZzf6SOjtQrKix
huk3DZ9zJYmUbdiamlE4coxmb0GSGKgLDyrnbOj7hFmKpOr8lzSa5bSsv3Kt8dOqJE+63Piu8Ycc
WUs5DoImcJdfWoyEAovqd1IKn/V0L47h2P/yUdU9lSxu6bH+xJk+e7BodgYjuciZSU6z3JPMHEpZ
Cayvj3W7bxFmFKBhoNhDHa3GnkIdDs/Mcbx1DMPCDQP6ws/EfiFYi+28bV9QuHwEbBDUbKHnB/my
6ztLgV2ZXq0+0Ugl2drqkHlsn7LXIZk2OdTW2YpJCUhH6OyeAzbMb1lJZILhI9k19rEOPMZPpJMA
9jmiUA22SIwvLC+SbaOEtUcSd8nnsHxwKz7GniHSUuImg0iYsb3Bk51U2amqq71XMnyrUtOPtJn0
WxMvAH8eD6Ic29gs1lhzsIKMZH9NJvR6o0OHinR1nwE0cti8vyZTmwB9lQCo++oHuArqL6JakFM0
WyI6gP0bqX8d8MPZChX4PzNNWCjKghLCAW58Jp/JhMcfz/g9kGy3gGCcw3qFRSENWXIXeyBMHXYW
/xkt8KhZ9v4r+jiYebCzLcNOSbM9BGnHTlVh1h4nVONt+Nsd6PAw2N0gqNE3C1ad8Qdt8EPuMZin
3T2naQxwYHlvHOOX5P8lAcL6WTLym8eQ3MhiIPamq9ZBdDbvejt4qhh/3osRTHP9aEBIi1CN4pBK
J5/jew0emtkNNQzYpvQ1H/yGOQmBGCKTYAHwaUoPyGRhaytyw+XHNOPs1LOGRebno6rEtFHNn63P
k6Jz4E9ZGaI7c8D8hWmdJeVKa+36/0IzQ4GeNqxr0pH1S+/dg3x+w48hHtygylGmyTUYJI980zm3
tbr1OZEmKfP5oCVn2U7+wB+iLWdGuGU9eFXcMS6ZTxwJBsQb7VFQh8Mh69Y5ta0IB0fWvO4tsaXa
h94Mx22zenNuM50s+y/b3DA+Q+ekLxOL190Y9zezR6ErKv3bBjCp8/Ut9bSlLr4HboNT46LDnCh+
xw7WdUeotPQ7cXF97z1XfXyihwYbSc85OlNy8StWBh6XR2QwXFhkQHSbhYehcbDbWwr3p8s9exg9
/x1lrXOtJ9vaFegNGs+5xqksH5Fn4cXxPVyfY7dZaosmiNil2EJ7r1P6RRAGxjZL/F9u50xHEtV0
M2K3QIwmXfvP3DJWdSB2x6K3LsQHvQ4NtUlx7eWQsxr28P1pQrxswv1c5nBYgtL90ih92Mvcx49Z
YzYEYxnDsDa7krGBbinr4WAjwWHHix1jLROwzPHXrDYjxIUsugcJx90llZwYcFAeFqubcV0NQLCd
bhP24KZwYSmUcmb9spQv3lIZVBjtCxmyZM6GNNGJ+uPE/XMpnuamZTZasMhHTUKR5O7scjYZBITd
QRD9fZzbQu1NIjR4mD2iNqkjLduXvjDcezCbVsRRcWjwZ+ysNckjbymLqegZq7K/tzU462pMtyLA
2yeG/1F1ZkuNa1ES/SJFHM3Sq21Jno2Z4UVRUJTm+Wj8+l7iRkdHvxAFRVFgbOns3Jkr6XHrV6yY
JsCcXJse2g0UdbnBK4rNcba6u26iBOvdVYvb9FZSqeA8zdz7TzMyGPaEoQgyW3W9RmDGL6FZBZgZ
J/iBo7krC1iAqgASFVKHxbJ0LTinAGgBn8B2dU5W1wRtkCuCpWMPtczjA/tE/DrhwjeORBgZGznO
1snUiAEiUbWvpEBlhdztUgzgFfTmgWVNQW007LCFUOydMsivfmirwEIbqiOL4K1cuq1JsDeJl42g
O7aR7R/+RxPyiPPdLpLiH7U+ibT7x0p12uVtz9hi4FlWV/tN+aYXVXzt4+QAHPSZxxtjRdR4JT/T
IbVHH9dhoAyDeF7x4h1Cv2eq3AfaSqb7LE/OsxhfYo1i+irkOBj3TPAUWs2fZdLfl0jrPRtoEIU3
rMMN0qNB/uUWdJtrBusNGeMMBdR1HWqVFTkiRPdXTqW7V9zG2HY0oLvZJ5DTt97W3nsssxOXp908
oyybIcZfmhrIUHqzamJY76IdnDSak6mlqjsKEuoW3LCRu7tY0rnQW+sCjqvNLnQwQynaB1M2Mx3r
Cl2Qe3UMDSpjZZjnUmf9kHbKCyVSj4neJ5uI3dZhCGmHWzTliJ6KxosoteURA+6xTNcsoYKkxXhW
oaKurIXWYTNiGqCfSvqJ95FIsdd1gSGn4WZhA97RYVP6BmCqE+4gr1dwX0Cb8fSIsPCwCnkRub2G
lfDctcFUs5qJ+xr3CtDPp1ytyq1tZlg7hiH3mTyEb85tugXKtNenEY5EOjV4MUA6cXM69LMGCQXj
EpuMf2nIqbSStNEVZrJyPbit6BUJBp4lt6aGrjOHJNbKAZhXjTE/zvT5WbhI6Kw8XQD0Fwuh8RWY
DE89g944cLHBoFG/G7FvCnKLqzyi5gvrLZrqHEMeGqALj9gNG84GFUWiFHFtEsAPV6wjOINapG2U
i/EpNpVTSDDwUFrTTSOGTCCYu7LUC/bErkXuI4+PS2tCMIi/FroAsgLFzQTjyXpoeOwjVBMTQQb/
yss0JFgF6oU0Uiv54fJ8vJrQKO7aaF7GskQtHQdQIUNzqsP+76zAZuDoY20M3EWRRJA2ahd39ThO
B5yy9c6m8ina8mo1LrllfifY9bIOXZ85LDokYXYkFtYcyF0TSTQNgs/zjxEjbk5ctIk/UN5D0VZE
j4ugC0tw459kzeKNtYNv1+Lb4jh8V8mvQ9an71uJpbpTTKM4ZKKf/TYqaj8vJvfAfGuuARUOlY4z
76so4Zwh5YsZAxfheScsd3iPibkdidSTNQm7QDZOfieOQzbBcP4wJXw4MVYPQXT9rBQE/XTRPdli
hboZOvm+HIgnPImuFtkBh1l7MCO2wjUQsA3Guxs7MNJqDukgWGQwd3kiKXrMSqMQzJW2ebBUtX6k
TR3niopEFGbk5NV5Ie2DyO41lfO4GPOXZZkfw4LPozVHfMKlPE5jbsLEpua9SAzPwvVaEVva6EP7
LzSLt5FN835Si5stEtYFjYa+3yZvcOwVqAJe+thN5ejNFRRbkydYCskGEUFLdlr81Y1cFxrBDU7M
zEWiclifjXyClODE4rc5UXDPSPmDwWyzyEhgtaDO3jCKGZRA9uBmcm9aHI9dPeGfS5IJPOliTPxb
iRONWb2evNDCSI/sAPJxA6Umh14h95nbfrBe3hGjw+vhZu9lo2z1du42kzaL13zk++NJE2RhIBwc
sxMbs4+4DC+GiM9W3Ls7OLEcdIzUusDELINs7v6J5Wzm6njBd3+Nk1oP6iHh1kB4vl2s4hsTElGY
zqIIsEGlD6WZQSRLnE08SRRBk3gsNXNsG4F0nwlBbq3Gse7joGBqtci3SCDTwWgpBD7bnBiqy7ES
CzbkoKQSrEK4DpQ2G5AWCZBjS7eit7n5Oo7yxMHkYtngCEahcnlX2px1QURgZ7KA/ITZsBUh4RYA
RW9T2HDrqSHLKMv3En8Y+uDrjmivKf//VnfVd8oAwjwRj44SfytYnBbqOjeM6J0PgeOtzuv4WVbl
HxNKQanPaAqt5pM4woMM4NTvDL28O7LEJDGKm8kX2lJ2BNDDsV/lczLhy2GAxvwUt/e80JKfcGT2
KE1WJEn/3a4KIbLKo6noL6PWXo0mY8NnMjkkSd4zh0fnuIKz9fuGcnZ3G/Z0QjbQfoq48sMlpN5r
aiMg8KW5F+wz8LOLfZXSqM1+EWMbF6o4VxBSG9kzj7VXOynlU1Hr/LCzQR4yMv26eyqKcg7aCSBj
yA406KsChdtEfdihe3JdlAhXJbUZ4CZeoWpCqYGLg3C44gPAxmKc/3B68N5dpr8tce21mm15M0Wk
wJTGtHmGrYOcHhtfTsjytx6tp1KWf5JIw0SgNM8Jax2wNj0LILvR9/b0ihB/6Z1wTyCIlfqj5QSR
Nop9E3bPCbvbjd1l75eGkMK9c61PXgD+lDifGD/f5rLoERnrY9jbb5HFRUyp1r4lK/vhixe+pStr
s0Gs+zMjIHTXt6g1idq0LJY4auzk6nNrtgn1JBvylMcEcbV0fGEwMul17bAdwzgUhQvcgPUNqUZW
1vpXXFmzl9v1KyOttRtHymPYD2y5BA1XLELFhqK8a20QyTVUdTvC+9oZ8ePkqsDgFhVfGMljtIhw
F4EPSaYBM438CVUQWEvqoP4BQPFy5nzW93D0lx7JHjm/r8ODZTue1B0tyOLkyQL441hwPGxqZ1GV
441OkG6GYchNO2cNHROzjbrY6+yi9qDLDAQfZ3TzOL6qFqcdY3im/WYNana6l5hcLaT1rdGAEE+s
FQwDb+agoOuXMoQFZhlHGZnYW4eIGFn0tAy059lnpykdxrIK/vyQBIgrPy3dpT5aFzVOrLwpztt3
ExALaeKzFzBx6SCyOYmB9xfmuwlNvBrp1mPEwsfVV2/joL7Q9xGLgc15hLcgBDta8UHuzEdHQrTl
x8T/3EOxGZWHzAzTnY0EtkFZSIh5gKh0GIVo9MvesxB77djbxzkaji35fLfoEr9YoPxEBc9tQ++l
jwntXzHm3BonLCXpcKE0l6cSG5rNqNGe2qDReXE52+zmsd6kCKdGayKatIR1exVrWQ2UPKqxkOZZ
e7O6AX8LtbG7jOHE6+Zl1fyRMHNrIpBDp+6iAYmYqvJpVI1ilzKZ7hCjjh33HT6psqgaKj/HmR4B
wR2mLyNwlOa/AXrZXjpYUSPyBuCv35qSYSQRvbHFpUBsyMLLsGsyA6PtYx6r7OUd6n26eLiP6tgH
BqmFbSrUd1owtHNG51nTmtNW4tXd0GoT6gP7THa7gFwYwhv7m/ZthpEVewQZimFSmxe/EzRUzC4l
JLqZ393e/rQHZdnS7/1cJwwq/WQH06IXQZEVKNZgb6h8ZWYIZ311gqmegXS7a9aUur3Ed9QNJmva
AVsCXsVa+twzB4yMfvAaTcym4XOcF89lq+MWaCSzRK3/KRayiolZeb1r32CqBWyGDuoXhLISJoCR
+Sio8W4yA5xLERUT1do/0JzzSLwxNYFYd9a71cTLUQuh+ugIDdKLTJPievmniperZarXIbLtHR2a
AIdc5i9yCNs+fE9V9ZJFSwXm9t0gdeaxq3iEbPvUmRokd2PegRCnvrWG6Mdh1OgzeVBAZ8zOdJ0G
E/ls3rsKwj1HiXFjs5ZlSN0PUxY4QnktS2cKAAG9qW37Zg7JBkHBNwoKq1q7vmgaR3Ie8cgTGo8t
ogO8bmukYn6wH1qdDi97VnER4/5x0/JdFuOxNJ+VrNS9BhMmn9t8QJqlKHrtK702JYYlel9201gc
rTxKNxTCoG34cWZ84yWKTfOehyuECWlfq7ONC6fJhKyTl+cWQoVpUZYuetEc4g4lhSP7BV8tbKBN
Fo44SPC0J9QJeK3g1CYLIhCcQxd3LT0a33WpfhrA4w+kPkFHTaco4uWTzNPfPGcQc7rsmsfzNntZ
VaWVlbCjbfNjRk5XpgRwWAjalQXIK2P+ax9uzPnLFb0e2HN601jqbkx1ptp11BX8J7v8oUwx6xY1
t7Wx4rjgfKuZKE/56LIjdGJvzd1vTKOffLXED6hG3TVkKVxzxdkCNWQDkWGnlNFyK8a90buu39a2
toekJ/wmxP2bUf/HondOjm7aaQ/QoojPuqMgPODw/UefLXbIADPp6mQp3FsfmpcCTNI+pwVoT9z8
3AiqLooIf9ec1Gdn4UGeO+iO6A0rOpkiVDQKn8VBQYKu8cA/cZmIFV5sPNf8Aflco4yVCRIjAt0S
C+ArshZtY10ydygwyZPc5cPs0Zp7n+GiLSZQOW0FB3FigbGxatLqRAgOBG8N+ri17szE8mKUZXUm
tf9St2wo1iwybmdvFKea1HJAH8S/tC6eNRudgt/kcbCqlzmM01WQbVEEPFlaBpDqLqSyauJiJmdv
sucXp+N6Qtdv6iOtZz6vFjJDoNB3qj4/Dnr98gs5szigcT0rMUuspDPQTZWftAgpYwqAclS1rxbj
77YAB3PVBifkahy1rIQ57se6pgRxRntJgwPbA0x8wmI2e1ATN/1cmCRqUMb4DW2Z2bpvfT28QxMh
SqSqT42CzSF1sX8r4O/Adj8QO/3pHM0OWBWTCYt+lCimn9scqnWHRodCXfyMagQMugGvysXO3Sex
9iRKakVKpq6hCaf9jLQgOWfzBEzJC7pkdCPMlYdxcuRxHMU/gdrBcYexnQ6u13x2tZOSS4x37nYy
k+VITd3fJtHYVxK6V4AxTRO8CCcSiEDHbG7brRQlpzNQTjYhCiEMr6uIOSKzzXuhGxcxzvXFBXDS
azm3OTWxHxzWYw9xqXzWUT9Q1DYWty7FhZ3GuwTjE8pX+720yBBJU5hHsDprASzeus7VS18i6Gzl
Ev3huXngBDLsyzw7R3XFjhIYpcfilZjsgommmSruYlqTMJqvZj7wWWwrZ8DZmhxO9tS+jWAGfbe2
kLhk/Txy+9rasbGZqbXfNEQqydOn8SmBr5qbeKza6qBCyvIUOki0kbJo1sXNEEV7PYygXuMM600D
Mtik/Iu1UEMasrS9usDrXZiDtzrtvlviDPmFpWB+GbuZG26BQJSA91w0yuhr/HupgryJ1X7SlLOJ
i1lXydjAxMUPErGP40x0RE+rz7lu03rKE5k1qPRkOtzqzPrbJqT+mAJo5V4IMNVReDEjymg14vNs
wwaiKdka4MlBgyiC+P4yTqOvWdPf0m8oaD1rEyUe6tCxmR0yojmcXj0MglUR3+i42+DjkQ9VFgu8
zOhlqVvJB1F157QsXV9LQRMNactZexJ0rBRfcxrnmHQiLw/52rAnLzYEfwxwFHANFqfHwsq+esXW
6IOc3oihGHuyQEeANjulpxvcclhrx46ZXgqlotNqBKLpQFEkx8Kmo+E8NOMwGagRKqWRntl2/Fsq
DK6JJptDwxw9TwPiDboqL6AL9ISrq41/m8FWr2XcPqih9iAby7iSsWu8tjEupVVKL6USDEyX0tMt
qA2BUhePtIGIg2ExCho7aYwrrQt3PU/KU5wQDQTnDt+K7OgGk2C0y/VghsN/wQzhpONjNFSp7xic
zoCqGZuc8TiS2KMB1xEbHXTiBXp6TQbXuOEg3FOE1O8Le7roxL6PS2F+1QYZyH60X2RCda5mgIll
UTxx2SFVh6DbqpJOLpDQJd3ah96u9gmr2G2lc7JSKvFQCNzgkEwguff8ehqE2XhQAprc5FHtGO3H
lvHgF5EAhHv2+y78UHTG6GWtCazZsZ/aMvGJElabEY+HtzakoLuV8AwwQnAOVd5MWkhEb75pKeUQ
GdURvCSfRMjPW+ackXp6JTM130ew5YKparD7UiuBOhihkhOW3pZZ1QQJ3zH9V6XAOu3uu9Qtr/34
NKwvyiLuRDCkTvGwpNbnkrV1oDmoRQzFg29C6b8IIU8YLil2zRe6+QSvsQrxZYEsy26l1Z0raySu
xLW8/L7XV+uVKRwZQEdxncGHb4sQ//1Kb4rARG/SXsyXRK9VjBSG6qE1DNg1kQ7CBJ/rWNn0zRWY
/efmErIq3sZNbb0uDoRa4qixW0Vn11jkSytogJk5xWghlJ0GFCbBz772yQcox3YxfW2YkuO40olT
uwdRrHIxpb76OM9G7etaxfqnAo6TppN5sfqNlerlxUxrWlGkAWdq9sK/+WDdWByad/jh1mU2k0Dl
zn9xM04bJjXL20rlNZUUSZBKBrvSjFbjcfbPJCx50EhWrnROh2ApRkEgBhSTwbJUTKD9ZufValic
jDrm4GEal0FXeSm1QngRVa/a/FbGEwf1DmnUlvlZiScdzbQ6iyw62dwTn9ixg36O39RwTv+0IvmR
JBuiWk2uBQfucxsUgG22i5pj9ptV6ppLfDBkAjbQB9jvatqli8i45DL94Q4U7dF3/uqsoj04PvaG
wjj1KGpsIMMI7GqMCWmmFcR/o3KYT+jM3mHuOdU19e/ziLGaGKGF23sIzzI3w/Pvn0i6vaSoZfya
rIDAAo73fFHIZFAoxSt12uapeOpAkgUky1gLjgwpFkaHZ9cuhV/3Kh7+qiNqgw9w50xvZD+abVlO
7V7DeM+KkuSejcS4kQ77HB5EZzSlX4QFevvkQrDD65y48p4QTDklEkJXyABNGaM6XAfQAily7oHQ
0Utb969Gh3t/tscXXYM/nRepfjc49iVrSZfUpuXoNOuLn5sHtxbQD32rvhRjCfc5R/6v+UageQzG
jseMVi83tX2nJtWBS8ZGSiPh2q0WT5Q3qoRfc0a6tEW4UIsW2EITflJrx5JGwBrcVstXWAPbaRwa
C91kzjYt3q1KFJTY0ea4n8B8O02TnsyUHj8Kt44yXf6Q1q7uk5LAg9IKP5O2c0u9ypmVm62liJo9
5b2KW9L6SXU6D8RCRVdcfcJHtkFQEdyzSOLtJniwtEOTaXTM5mwXlSdlCs0l465VGEZ2MKkzOzrw
lU9LUk77Rox711Dth7lbfJZBvAjnWAsmzbyPQDyY2vJgLtN7GEuSOEbpouo2LBqhSbCfmYTfEwOw
u6nw04QXIZp4eAKj7+zqHoShXSGpZJ3F3huL8nYpozGwq/EepuVMRlPmO1m2y5adkNyFaUu83lO5
7L3X8A68sHWsvVOI8WNQA8DT+jt2RONgD4LAqVIY9HcwxMY4whqcDl7ZK9gj9cF56CLbeXBH2jIR
SD8W1uJTXBQPv2+G9U9UeWBUTgGpZ5yTgBnTt1zbAyGpmgqdRazII7bUHs0H97hPyGc4ZC9DjXC3
muzc+UskJtZz9PZlHLn39ZcxAnCr0XPFIzdeKIFdccFkyKXrE2rodukCJqEKsVElIB4UNEyr/uwd
rs6ghzY5h26AYEkZRMI9J8qk7jWjD1ilOruysii/UdJDURnTdUiWtZK8oF8s+nIz8RZnVMcuE/gq
lkbsDzKS91b2DXRh9trUHE/MHGeUgvExEb9UoEObpDyzJuMD9ODiJ+LY0/SwQz97niYsuxhRSWNS
cmwoHLCdWOFqQWnmA61buNkza4cByl5xMWvhZyHIjAz2QXdXg0+PhYV9NYGUcvCSOa6QBqhNnYUz
+w4vewr0DMw15XDWVOOmQdfcaDpaJVGKhfBiE1C2sgZfC/jorGnKRUJY05+4w09e2oa3tOgHj7yB
yaKJaNHA1IkmM6uAodq9NNjA6yEkbBDo1NBJFiERvJvt1JrzRVp4cNpKIGnp7mOXzD7A88bPpVUd
wnlms1fneA/7AONOy2sWs3HsqHcHaSvQdBtx2sFOrwGhGzvnq56N9I4+y/0zdlmi2Ouay3U9U4hj
gSJkccHbIlfPexyKRDrG6qYY2fwwLGWztTPUrNB2M6Y9Axt4w1CfDNUfx+3AVGP7DUiwpEGqA2LU
QTzX7nyzXI7TM4d5zt/cncm39ZhUYRWZfYKXuqEwqh+TvdEkRVBbvZdY82//Rb8fTIceYTUxIGv1
1McO8hvEgo7zxAF00DaeXff49PPkDodp2Pf0FboJ0K2l6f9kU4qhYlCT0++faHV/Du2+w0LjwK0d
YIQ2le4RH2uOabGM+CbOtR7vO72Hvtz3h6gMnxqr/ETVICg7hs+L3nmFmcl3qnCnA84VjuqjutOn
SnKgYbjv8F3dey3ENFTH2oOKaOuJwfI5tI9Bny3zgXYsAazDfDYjGLYRr0LLhljgWNMnDr9dqwrl
G3omAbd2zB8nE0qepto7aUrKTI0+xC+qm1tyxJACCPBIe1VdMjf6NJTwTaG79TFuhwUw+0oEhLFF
s7b5NC6yu0L+OBl5U+3apAV0lXXhtdO08Nqsb6K+jo4uq1yzUvdgdYv76qKceOgGTJQ52PqgUziP
1662BHybIbJjvk6wxDuWIFfX7kSruyaWQneEWhf+77ulHOQVa2J6itjB+IUhHicxuDjar4WaaOdi
6Ey+TNz7IqP7dqREEKOuyh5rlsO5nhN+WmWgXcdlm5RCPOxL86Cl/cZmpEJIm4yrGreOz4UJFMoo
G6L9vCmEegnzuTsgmP5jtUqbHA4vlQ7eB1tJaBQSYAVGKsquRlY9z7Vme5NWLLt2yFiox/3wVNkO
aVGLp4E6/5gRRqg2+zKHIab5rLN3hYrcQDkdbptEfW9RmJw5tTHHFvQCtRy24jXsEbbaO7xaVkW1
1uzzAUGwJtTTmXB3tI5CQGphhW/ZGMvBQOuE4RbtwSxzyibLmjzrSCEqytv7VNUvTjV1d63uqGrB
vokQoQVqSt/HArpvgPxGxCXOsGOzNYLJRYBZ0/aWpYS3CoDwM1ebCCrGaAesS5qtdChvNhs53tkF
o45Wy76fWbEhEUYPOGl/qBjdSi01PhUVhHMM8u4Ans985Xngz/0gHtZiblb2PcnKPK52LGKi1zib
1SCXSeRBLYteU1OuSbAOi70bEVlIwteRYOZjnnPO0tD8NDI0SkkMa2jQjxO7sT6YdG07pbxrTu6u
UCBvRgneNkQVp0/fJFs2yk/4n4mXpm+Tk3FTMXIePbImN+59b6ltP4dETDALDWngopS/FCjbuG90
+YjDOPKmztlk+C93ClFBZFS3vRK4dSfdvoUuPrpkIvEXDYlz+33DBA15+rc9bx4vRuwSKqtCgLS9
+pJCtuoj8iH1kN9+u1sMnfiotpiOB3GFRU+nun7T0ysQ0ZHmZa1GiWMHvK3JfxYsnT48jAiNzg7q
xboInWIFlrQfrtDOlAp/KFNvvA4tHVaYliA1dsV40sl57Myq3C121L7weglKk9WDNJQf3NLbWiWa
n/f9HSvGg6WlEC8tYrdh071rqcPwWxM5WbriYgHvgZu5MkapoaqixTzFjYb1W4nkWY7dqbWUn2iw
Bo/hkEfMDvUrKRV8f9V1aoV+NWFUXcGh7aXbsE6OF+7z4zbLgDENZXfiGbZvl6m8EC699jbwAndm
gJaYZNjXFv2eqS/zjZJTPAYPxStIgm044scE/cRLtvKohrTG7glSf+eUlvqgOhSZ11wF6UMkEz1Z
omOd76bHxA3RZlRGWavTz52bEh0TjfGZrqvaRr5hec0+M9x8joZsU7R2uaf7UOXuToxp+teRftwm
gMDxACgH1MCPTqF1pKmT+Yaziqwlv5bJ0l6nKX2ZG9HtkRqXAxb5Q0heLFDNxb5C6bfoAsggpMTu
Q2W6T7VO21hHSMWr3siKl89JHCeXZKq/0yQT/sSxcBeSArmj8PQk3/QXe2Q/1PIDPyasXxckETIn
4Jkcx8Iw6Uz7elI/som2q0+8b/N9LIc/eSYViq6SZtvSVOX/FuOUDX5AJen3Bt3ZBHrsbDuozUPt
u651NPj9lPO7zo0RcaB7Srjub7uhl88i3WrANa9UbWRARzq8CkhIGMs432SWot9I6pOmD9FN7YJu
y2ViwQIb5O/025Vcr7XJLtOil7owLkdYruEooRvECH9Dy8CwTBmVZqFBq0sM5t506qO5vlGXxack
cmMkAoJYP+esBXHYYwWIjnpJKbno+pEbaPo52dpwKpymO+KJ4ZCmiF26IgIlctVhcrpbmA7FKXZN
SBazzU3E1tH0yK4KMuYBVvGTaFkWNz02OTsSNPaSxXmUETdW2nSjeUWHJqwLrdh8s+2qDlwWN3ut
De9T08/XfJmeyf9TbGl8xse2VNeITWzdU5PrdewGTRYuGOvhq6SV/lqDraeqtE8i9aHI+H5Dht2d
pminKEF7S9jfR7OT3oi00bQ+Vv3zwBlKFMVbAcfodXQ5Uc/cZWwOO+9WD8ZotFg0umEQspg+tDSf
LPrTsIBtIZ92Sdk63hxLudZqnxC1YIpZ+udiUd8XvMA+K2iIC3JuT+xdfZdVAS22mkY+Zna3RhFT
KQCplN1DVZ0iIlpXo8SzmoKO9W2c2Lh1DSZsOhwDhlTGQSRyoK9pW3pqtc0pkuGsMepPFgY3z1Il
nnyohpvKnoZ3YC7JdnA1ZHUaEGwjGz7ST6XSv515Lm5hn1o30w5fovk1itrmQ2vcZBepHaofc8ZO
0uUX6BPzjdLRaVeVYgU9fysgTMkyOgWVkjOvIbpkzTGczv9svRc/0Wp0djv2M8lk6xc9ri7Spgy4
Up2Ueo/soYahYZa4A9OQPS0Z4kAJ5+HGvzU5wbbhodPLmzRXHF+Zr4JIRrtTHWEGxi+642CLAYNj
LUM3s5XMNApx0IDJBR01c9YfC9V6mgBnaEPcvEi9j3FUgW9wU/fosPLdRJYy4KBhfcvI89wP+hgs
3HjO0/omg0niz0v8T4GaDwyaWIvsLc/Kui9kRlzlBe3IvHBYJkYqO1JFh/rwsZTWeC1Q47ZFX0OB
JuQVlfxupRpG9Oax0qEObdOphXtpVTi+BXQeL/2qbKTOtgz3RayrAXjiHw1tlGaG4rUT9h8lXbM2
Iy+JHFNwySdduA6bnp07/SYnIog1FNpxp3WWz1ZcGDWLyDDXsD1Ox1S1r1iVv+x8InehZjBNcsqb
Od5t244rSLJ8NRH9wdztMYyQiNdyAF6L3oMY4+ukUw9CdV1NEePfWlkGm34Y/aLiTD4IgTM/ecat
ghyvT/XWHgO9J8KDl+OR3iUspNFytu21sbFxXyDJfLvte10PE2oWZ9sBZwVpo8Ayb+jKbOhzajyQ
5AEILn/zhl+tGjmngWDvZlQFrHk1OTbij2x02gHb6VNM33SWh5uEW/MW3/XPIDhRFuq/RKy3e4s3
9pATbpi+o5p7S5zBBZkBcw7dbRZN6UFnpW5oKd8NLg48fZTB48w/Gna9kxL0QU9/dlRxMtR1wOJK
wwMjc9SmKPpbtyMxMEijwP0fOm4pALrWp+0qfSSkoevQ3YXhJFey0Z18C+4Mnnp3EY0aZIxshwM2
vRfE66NtlB4IvqL8/74Xq9CArUVe0vX+WyHRZ2wETopbmBetUPe09E5HI0at/P1QuCCmgSSNwyBq
5PfvX2jr3w4drSTorfwzaBXkjBohUH54F27hJ+Xujk9PKKJuWvcnxHZ5+r93pazWIg6lg4rIAoFe
XgnswAKBWfz3j34/PyuvM2bkB4v8/ZFd5d8WbMCd4tPu/v8/JNYPGf/7Wb/v/X5qXLX//UOCABqC
ek7CEGzLU5gTo2Mb2OBj510HF8tpNLN///3l72eExp/R0Oj2ZJB9kvm0HwkKI5m586lXUsasGbJm
Rf/rnzDiskqX11abu+gx1OQrx8DxkV7DU+pguwbRjROLbAugw4XuJnPtdrOzO/qh+9BQV/BCP3re
HiC5mffIYGfL0ikj8cpzAxLH16TZtKVUantouc15prFkl7hicDY4Qfj0cZ3wFkafAwuqbWur31iJ
1Ytw1s5HOCfbuLXyR83O563jjC3teFxyp0G72fM0PfdJ/eBULJKyRtUhATjWLa7Fa9IyiSGf71UL
rC0h2uZATpMuiiJ7bbuSpVenHF32xb5r22xIMKk+NmZPHN/4wyzBpZT+LPQNFkr9MsAqmuznQqWa
qTLrq2PKhgcyI6BkKIem7ydUZ2NCbIlnesd415iEvrVJitHmcMN3Vn+U4Vjs8eouG8dY/uSVKx8p
0OB6j1ZApQA19QaRnD6G5mmGP9aYXPU8t59XfuqBnNHQw3va2DwKu1Uw87HeFgUOv4nVnsutD9Dn
bHPmzaemJamqcFSG2/L7BrDnP+5g6qWNlI8E89MJizce9ihPGIPJbIFGRTyx4qK8ibZwn8wSpSeu
zpz94NSalX10Epf+cVU5meBpN2pRUG8sGCpXq0kyd8WTpQ6eSai9xKZz7EkBal3CuqGvDnOGpw0W
KJ0643Lo4GJYLXyxOAn7N5D2djAyObL64iuNlZ75Dur+tWaJde1cSBaWVgw+plfMnjFbsa3esYiE
F4fOI/FlDXXFtwHrZi9nHJZJbXWPbvVhZW4wjh0DWEeq3TLhycZx7o02CMVNQ6ISvDGmuSzG20xM
sb1UMRkGQzhnsHEAuyuthOySVxfA7DY2djaZxSpDaPchyrPLf3+1/n3ugootFuPicr/c4SFKN6bW
A6CKh/c0qubHuMOgVNvL1jIBGxpSwANlE7cdINf4k56+KUq+fC385gVVVpayXNyiOuBA1XzTqOyL
7jRbNzEM9o8AwBBsJkz43QjlSRv2zSKuskzH8+8//v34/zB1ZsuNKtsW/aKMoG9e1feS+yq/EOWq
XfRJDwlffwf4nHv2CyEJy5YlBCvXmnPM5dbyGBwo85ABACI5wYh2hLUkZ5o3LV9fwD6T7tEdH2F5
NOENrJt+RSv+iWfXRoDpj8+BFa9rUTuvy0PdNNEObMan5d5kkuE+MKcMhx7ttGCI/iqsSNMvNvbJ
DsLPDy+13iUhPCGVGlbrsf2Lm+p30fblB9Dka8/7w0BtLO6cXuKjJdvpkIajD5zSQ0+fIrMXmV/+
nD+SdUi1DrG6fncwlVwjHVSMP9WCqRUaWWzKiozvuACJpKr1YMbkarhItw3DNVChJpSeRbUtUstc
tygiTmFnmR8uAW2kzVfbTgZkreCrvNqxtJgqVSWIT0ryQNT+ZdmgmgcVIHxxFYaIfmm13r9Q4Hvr
gcvHKmqLFK4mHQKDDu7zoPfmCnDbzxErPu80VHPfs6n3DXX0Gg0/jTuh7vXyfxTrkgtz9C/c5O1L
7VDKlMk1CjpC8IrAWwsRhy/KjDX4q73zhlqimvQvt2PYmHY4+YeyL25hmr8lCjVRbwXjXVqTQLXj
Yr/xkSn5kIlGoIr0U5uzNkcoTqKsTnrzixM48xo0ZizaGjPda52urkkxODikCV4PudTD/ZD60bLV
fcile0+ZPEk6j8waMzz3KYhYH6SiQwv/vqnDLucAS+rywDskzgJfwbkqeuYT/TlQ4+86SWscpxw0
hGshRrd0/AD+1ao/MOfmT2j0FE1TSCCun9fMQMPhmeYIerypKg6Fne/RfNw8Qwtuzrwhlik+mXap
DhQ4K0CODdGopXVmshm+QNX40sRAsJ6Jz84Mrc1Q0Tmg5duc3eLTpRd4Isx220yVeBmM8tkbdfe5
TYi89dxc7Hvfg/ZKd6NJ4o5wCGdrBS4eXbPjG5HwBXxaNj6QtBXwMTeV8d0KWegTa/M+TPaXTRn9
4mWFcxACYfk6KZjUL1f85aqedu5aQtK4j0wH1iEkQ66CdC57ZRacz1glAAqXLocz3cXlSxsW1q0G
U7Bf7k06s3jSgKK5q5q9e0XbrH1nqk6mGLP3LFGolIWREY3AXlmCxAaou3IULlxpOuLuWL24k8QQ
7qsO42Y5P1b5unPJmuIIi3s6Vg7mNPD18DoSRkm4/adL3r1MLDuPSR+92ugAfLeuLrAa8UGOsBRt
/AS7pCY4yKF8/uD4ADswO4dkODG9qThSLbk2MDCdJw8vRxvowbWooxbZEEe2QimGFWyIP3O7ean1
IXoZaOTsGc0dB+Hr1xEmHPHqU/GRhlx36D20W6dA3pcxor6UlslKrInBNGZU4LoxFVtKTvslZpgr
/Sp6CqvwHjLyPGKqLags6ManUhwCQYq9aRNcjXrM3stYlufW7f6BpK0fM2kOV2WrZ4CqzqG1a4vC
mHo9ikrz0IbeG+ZFZ2ujkZjzDf07c3oP1lTOfxfH+iVRxbWoVH4sNPdEceld8qT+ix4MW3NNzx0E
cXerR0K3Ujd3LhD1kYlGmOvszhiRMYNPygl7uUknWTcxI0zTdnw+hIR4mR4qRUXWdTUXk6rKGckJ
uBQ6sAeQQ49mebjNMpoq9fM8LToYHCZvof7ei66+SNf/w8DW2o2DVVOvQAEsGLR0qw4RzdrKnHdE
LTknJ9B/oO7PyzvhO7O5J/oxtmELDTfWX1mqE03me2pdzzZb4HnWq5wH03imsw8vyH4mNx87K8sM
Zlq+e5aah8gnZMbj+XG481OdJLYKhLiw+BcygjbAztXjbdkE5AnAJkK0WmtHtFzqKxX9O6S95ov1
oF98VQ2auiY05E6L0K7RZXn4VmVcYiQMuzSMta0Tq5kcy3oO6AcS4qhdgy3Tn5TfRxePdL51k0fD
uw6oA+Bk7GdXOYwRKbr1E8Jz3HdOCh5Sedpu8v0vByLtXWY5otVkok7ArWL0fbCiWqxhZ071Jcip
vRpYt3t0rs/LPXT8Xx1oyGckDmsTtkZzm2qjeAhJXIOtB/EFsyj2Pbz5p7aS8gfNaDBe7lsku+Et
H+lCRpJ+Njge6kkQAt7cmGnCEV9XFUN/gWySN+WnowiEqNsmPOLUKn70eGGXx2XjgFXKG2fftcxB
dWYBILJ71s+naoiLfetIMCe+qH7q5c/EifzPpI9BSpmadyDZPf/Qw2HrVFXx6AMf6eSAl0XTENJy
ygOoCCdz53N1fy+7+i0uRPvHd9M7wbHGh5uRJ22agX6iMNh01BLbNpDGayC1/jRlYO7KmbWUkcpy
18zoiiTH6NayeoJcJ866b/ywmSCy6HXMe6i3f2hRlsflIXN+fLkl9IuBnBbtkLg4Mo6eURBEVwvM
y3Ivdd3uqri6wKt23C9RtuKsdGM8jqw6sgKbHBcPG7tQsvG93vpteeqYKIQTDaTaQ4ENCiRQdKHE
MM563dIDwaGo2Vgom672D5qHtrEZ7ZvXauan0uBVESZ59DrZPvl4ktdMtaYV0gtstpann+noIuES
ICXCkbZtYb/TVHBu4It/mxkUZ6VnwVX0xOJpJqNTFdEHlwqoQKOIYujmDUleRkj/x9bq/eg2/Svn
qH2lLP9YhB295hiVCZM2097rpnoqbbg8Ze9sKnzlYnTSBxZT480u3RuahgzYf2u8zfuWe2iX38uI
Q9TTjGY/hEO5lnYDS3rehCJt97VZ079wkAONY6Z2Ig28E9jtL4/kzm1lo9Gj2YRwZqV52Xgy5k0C
GUlzKIiXh1K32gkIoZcwJ/K2jiPnHhrKOES4V1bL3URX0gUPoF8Nwi7Ry9TYsFXt4ykECndvNPEz
rXrzWHPaubvPSOTb53pEX+gZXNGy+e7yWJqFJHo4wT3lAHt2Otmcsgo4JFHGIM1ovXDueTITw77O
0WpXY94MzA2JKaiwUM07zFlHvNyCirWn44fjZXJxJI9aqS6YUtSla2ktQ+Dn+j4/lkQewBUrxi/e
xxL7nB7/cUPR7txs0I+KSFk+YnxclkBKHyiivbufQ+DXT1FS7guZiGs33/v/h8YQSAjQaqK8lzym
Por5zzNM41xpT70/yeNYUWBMsCTHDqokVJ98GJkRkyzx/Uilsmqn9YyzRQc31dHlXVQs0l1l6/fS
zkk4IGCFyM1g21eRZNarkJ9iyT1Zvpa/Ftng7aYycTatZ/HLUzItImJ9b8GsBxvq2T7jxfj4e/Tr
fS5Rv+tx9LRsht9xV9kPJdroSXKgBViMDn6TfC0HYROhXy7C/MvxIN1iRHLIFx+opFT6GN1kZxV2
g83B6E9QKZ8Uk4mL0RaI2npTkpul+aDqWGpOZhmT0xo8zcfmNkxQYQkncbeOzTqThI7jZDPLEvb0
ywzl7Hloxn3eeWtXFv7Gy43yZ2bA42h97F6ujcEkaG9NVXa3qdcYzglj2mR6QBYywIpOs6ZXn54s
i4q35U7QPwQxVC9Atzc+xqN7xNrye+XSVZrcFIMVHJQtnxTKrY1DjHiKMRNacRCbmDcIBwotrhvL
RpZ+faHbEa0c3Zt2C60wGAEYjqn6G7lbySLnUdZWetDqnoOrxDS59umunYUq8mdCdf1HW1saMPU8
uJGr2W8J9obwpBLrytjN22dV+Zufrw+Opr96QP3Py2mpSB3qEPIKa+kN12IMAAaGwNIUXuBr4LvO
qYDUUudSbotaG89ox2cmPmZ6vm7uhxz5PxuqBDclotZOyY1AmkTErrvuLSjYSWRdRNn5e1lq+pFp
/14HqPizriA3O5jZzrDtYAulY7DTbXQecOyRJfvNs8a3nlxYzTuvSGyY4z+m8mdtVOLD1xGNdP5w
D4dA2ztzvd21eXP3FOkySNaeKWWImvHv1E0QUAFZrOnRrqbRjZ8iIu4elQ7YxR/dqzcvsclNtaG/
IhP78KxGlpvBTgiMgfNMmpXwQJS6lYs1sVbaXEejxA9CZxfPyYvO/HwsFJzCuJhRZsN1gkGWvUKE
G9fulOqvAqEcSek9/HxvxH/pa8HDQtiwxVoJ4w8t+zQY1U5OJg1Py+SFJCNvaeLT50U13pybeQPy
rjkjn8ZJgE1hQxNihmCY2aPrGO1FpLedWETDD0VHZ8aJ9YicNNn6RWVvzGoyTlXU/Iirznqw4iEq
rwcq+lwjnd3CLXoONbmz08g8dNg6KOlCaVxN8i1JdiHNHozhpmEES86X+BMwpXqEYFYfUYdRw3SR
kdFP5eNW8k6fBXNMUvc7DHC0n3tmjZaR+ZdS68xH23jhCj+sZjHkXnu6p3bDSJcAtvilnDehmUc4
BGSOSg3j4VTxfmvzjBorOzDfyu0vdWNFu8xW4lzaY3kJ9cLd+mmjXR1AC3ZaBbfeCNF+kGi7XdaL
y2PLRiOK9Uig7adLq/fS0yGQhBC8wvybM9bT7p9Ke87aOgRHKAjVjZPqGXGJvs9J+T1y0RvupHx/
hSM9cntEZhF38fjDJQtdDwL9XQ04qaimcTcH0+cEqPnaUs8eY8azWzO2q58JBlwAdMGjorv50Bld
4SwOGbTFCUwyOWindsTFPY+4oV/bFV+VKLoKQquvKvDOFCKHXtfdQ9BVwyPs2XRD0u1DywjAiXSv
GU6nU8GohktlI8PNGPFJevoKVGO8KWVpvbQQCQDWyRV4KcpqLKLOqW2Z0a+Q0tsoGPCRtGOnzpUJ
RlRm1n3ZeL7zJnO7u0Rk/sYunkPT4zgMRwhgpHINsK4ty6LfPm/qwWxYwJt/ndEtzt684WxV7MoR
+4ZdmBUdR2zzsKBiIrXFH+C39oNC1N9RbaIpxIKVO6p+hkwxjyvoSBeTca1Jz714QYwDo2YqWEP1
20cV4RJUvfLiSiHepoHG0eAEwzWrfvWiri8WoYlHo0B2hkrqN+lx2i4wq/I4TGAQqHriS2MN7dqb
oCu0yejel40XC31Vca1MGoA8zdQjJW0oGQSI8L438VSCC4wnQj1pvH4iCR4utszV1UFfBzqKfFjm
wLhuf6hsGH+U2ZfLl/NRWmND6mr2adZ19pT7RULbbOq7PacjqEwh6k3iMYBfBP3kgpFxaNtosNiP
0i5J6/AGXvvcbgRIyPDFAVjBCTk9/K8POSpo6FbfiasM2z3wFAi8dgPx2XGjFyhDZDPHYib7xT9c
VhWrrITRbrSGe11uqVa9RR1pZRID3GYSTnYmrtJ8zgzry2VJ8gvIiEW3Jx2R17nOVdSQz2y4exWx
1c+goIpnYVm/R8ay5+Uhw+I6jm9rjWDEAW8hOroXXf0Ea/slk0n2Yywyn7i73to6xGT8KEesG5Ps
vgzfppBy0c1ZrqaekRFU8Fqi4SU3ELhXCDFey8rHsuo63Ruspn2AImmtuVmDCdASL9ocCymR5WBj
9bGYsjDaJkOD/aHHrzcALaQDMgm0dHGPaIOuYNp33dVA2HifVIGrjqIZPg5dxbzt9Fseyee2KOtj
AhLsyrAkvC23fFZ96yoC8hIh+aXBoYXFMRs6h7OjJw5hb5frXBlvObPod/5iebDM3t3wxbPeY7f9
wzyTfLna13fSglCoA0sEi9CDNzCuqV5MV1nUbxgdzQsrv3adDJn7M4wqkoti4KId39C+IFK6oSGz
rWtZbm23LQ7MuV0acUy84Wg/stF5adEEnfjzwwZ7c/KzGuHaexMoA6ndInjp9BaKdEexr6/gZ9oI
D7wT/c+QlXIE1FW07zKwccejJ+zioNh7BbwDL0F/N+AqyDhQ3z14eNtxYATT6JzATAN1eeIPn5Ry
dBpxKxR5Fh58gN7vxOghDGouUQK01G695kyf6RPRzrhrUyK9wrRB8VPnqOVRtXg9WGJWYX9baT1j
Dml2AEbT5wy5VUE7eV8iCUf3T1hhorEoS8UQP/OFom+Qld3RMEPa1VAmENYOG01AuItdTp2JyFET
QBFrkhsCKzz4dGPWtpjgXdaU7nU1PpqGaNXOIR6tLCl5IXJaW5YyH4NM0uOwoPMUktZyvHb0FnFy
jcAkrJirD25DuyBrq2t7zIfF7yAshkufDV94BbBnzxmVRfY3CjJ5Tl29pPnDBmXJBnNFfepYiDAg
nYXe8zACN0a1J4v1A6T8JTU08zA69bEo/PEorNa9sLYJz3OmSOvNoRgObYmyQkYgqi+suYIEE1xB
BoHgmAcd8+Qac/6BhiZgWBJLImz3E8wWs7Guae/Mi1nQMi4BOPmczAujtsAnaupMOIPRuXS9xUE6
i1Qjm1GVC1R7S9eW8DH5FlpNuvVNjyvli13U5mXKUm2rCHUbSPNYazpxjVnSFHtoPund6tpbHNhi
b6U2/vESH3rttDEpMkLSFsLKamoKR36qgPYZXFTNug+PGCJwkBQudBRtojWLRf5YRUg4ssKbMPQa
5l66WnIpoIM4KSHecxeXuSjcTn0GhWnTgWA4+y2cm6dzLOnBGqp/dBCo24psc8y7OjEz4RhCjwft
VkKagyKpjoNu0rtJI++sx8L6CGD3jUES7CqX1UFfifiVbu9LqeOGLSs68HUYJ28mbNsKQiITv/ia
DiQk9n2snymqktx6quL+N6NAc5sWAdGfsfbpeDI8Fl2qMPnn+GOSon7y3bkCSki5ib06v8pxvEq6
SuesMLJt3xCLVdqB3E8mbiA3V7SiNIpI7AP7oFTqbHVxvxsDdbVa51HnwXOd/emKqdiwo6PrASE6
acMH6UDlPoWlh2/QmlYlwK9KGmB7CnPva/a1dMkjrSlZQaVcVEIMt6UhIDZmUTazhle0EvRyK0GI
61j1RMng5WciB/NkQlFkoE8ZYxiKnRbgFcqSU0We8k5zydjEr0Hma26w7MFxVPSauJAytB3K6qGL
Mvqjd/6PgVALKOfZi4HgyNfMP7VVQfkwzYHplzy1OWkag/MeiPLWdgE3Rnpo6cavQXVhk806BQ8n
Hi1wGQN9SufN9yQ9U/8dymNz6FGdbQAex49CszMCP5r30bGbj2byWK9B2JUtlWvW01QfmH4bxKbd
J1cyAlDDpo/HvTa/U6VdBa99pN4Db2oONV1ITPoE/zUp2Satgg9p0/yOsuGGAebJnMxfXa2B0ArG
L/KKCf6oRbERgfU8Wj7BO33422hCaH/OnrA7l1PQmJ5z6A2D9rtGXnoe8qTd9DjcpmTOQixWhV8U
dC6KlRKcZFh9k1JRFUxMh/oPDTCrePYGhCIqAX1ixH/COM0v6GnpunCtTcYMvE2DtrQ+5LHXADbH
a9Kiq6sgI6waAzNzEY0IHnuEzT6IkXQqBd07iyxswGWbxDukRmI/eRwnLCtbMtFoIkym6WJn0h7g
FoZDbpNVmEG11JIImbQGoyQWcXJWwkbzPj8WZ+27rsH2dzpdjIT69PJkiIL8nXKie7sCgKXyg0cW
6qmVPTm6hFrI08C8Y0Ihhd531S23l59Ynr38wHJ3ufX9LHN+1vfvWh5dNv96cGgJw/vPr/r+BcvL
WW7+62nLM/714PfT/vXCvl/S98NBNETN+fuR79v/e1X/+tPd8qf1yBv/83/+77WhRPnvg//6G6js
Z9Hvv17x8nu/H1ie/K8f/v7zy5/7/kPfN//3ni1PUEhZNi10Y2y/6jbpCP3dYJYf6xSk9lPj1WfL
HPmmGMFRG3WEAeD7+xBbB2VskL/HRPXukJzeStH8ktJ9wZwO1qjMzyPqgLj0fKZA7VrY0d/IExI8
F5HKfWy/mpO+1gOQFsYYpwzhIodoKBjtuhsdRUeKDCatyEkcGrEY7UPTv6V17V3qelzXYTQe3Kj9
qwvUizXGFAJnbZdM1/otaBWGDCJHscRQgG6SWBtIj8yhuOst3zcPakQ4kaCEqoA1LAO5IXUw3+h7
w6s+22Cko6cVEWrFvO5uSkBE0laWXaKe9nFkEGzk3UYL6GLV34A4RXcwF/Q/pzQ8ZPXBxHLGO2HF
VycJVtCrnJtWQQUecgjDKZlAt1Cbr0/zrWVvAkqNaT9RLmMh1nVqDjiuvHLXExK8DkC1bSXu43Xc
o5LPc0H+iFfi3hWdUgczy/+ZQuI5SELZDD081jCnjTNVRg78unjSY9u6aWNCv7rhw/K0Ltovj7m1
g0owJH3NqjTE6FbfYhZM3GvRPAOltr9fH8Zh4KTzXZLmFV1AkseXu/SpV7bWJFdQ7M7Naj1mmeRe
AKDHC193+N5L2JB2R0a8imZhb8c4syQNZegFfDYi+m5GZYbnQuUnn8nVTTFEOziYtpEUIdfU6+yo
0Qfs8CnemLZitEFra8+vBM+euQtg2nKV7Bg0DoQSKBz1YU9iV2e2wc5XGn7neY5W1MablHdle+Zh
qeCixtXo9VGQlbB5dl7XRpecQ2TI+3LFNGngX2AS14/kXS7v07LpLXNiaDo02+VuAtN8TT5HtGPU
ygTeHlEyCzwcJV8krvXUtAVuOVa3IQtzmwvhLkRRTpF1SebDhajE3aTA9VUBR+38BnZF/WKIKeBQ
BXUi6e/caeX8tFR4CtuUPF47bHEpkZw8jhh9m6KnwoUjtM9MvbpradFCcSw+qeQYDQW+vxL00BnJ
8AE5TraRM13dwFyxYp4AvLv3j8M60KrqoY3wPAuHMhC6JU28WJwlRkdUIvBsllKcllnFjJDSGAoK
0kppvAnqwMCu35Y707AWwVR834mnjTZE2ZsWacYbAS85y5v//BjCFayHr8uenp4BAb+vyy/IgRJ4
jvG9J+0e8eCPr8byC+qXvLf77z1B/14YevP9nMr+FOEfYu3c5+V3FMMfwtuyV64L1Y5lHPU0Ixev
HrrdNMgUD1e6glQWPDrcf2u4LuM+mIMs9AoYInjjPzQ/xQaNsX0eCQ28SPrHXVXFSDHfNfqY9xqP
F0ORuLu66XjKLXclqyg+JVy3Vs4wjW8GfvZ8fj2lkY9v2B92Ldae5+99cYoTBITisq+GAeRHUf9Y
9uUe5VKkG4gweF6AIjcopbh972vUp0G22W3ZN2nd30xi0F/26QPQW9gp3mXZideRarfI5ffdvCIM
zSj78fy910DX1iRJcFruWgG0+LTzqu+7mTP2yH8L67jszTRAiawxIL3PLymcOspLAp4P/3kuiNsU
kP5heRkh9fbG0+tp/703iYptChRhv+ztQ+xFtsLGuuxFPJfstCbIdsteoXK1KwuS6b/3ioKJkQ/y
Zdlrktm2j8o82Cx7zSbCoheCWF7uStcYDipHEbvcRdoQH8fYc9cw9NTbmKDArVLGa8tex07kyUwF
oR3zfzRquXOqHKx433u9roM+0gCgn/faaR9fBGuN78/V1lnX9PBIvvfGVdZendQOv/d6TZHcwsr5
tTxVpaVzM8vmfRism98O03tZ4+OYZaov1phgXk1+ywTHQZRJsUoGr9kLux4ZNItNVZXhR/RPIhO4
F91k750g6S7LJlJtdwE58icREsGWTG+NCwxdR2QWSmRXeWJ/cMW0QOz0MLytD5yM3avleX9FSQ0L
qTp+LbvW33Yi0i74NfDdzKxqOdRnVrLpE001sR4bYqF0SUNN71EeG6n6tPyfpRD2X+b2r27pGD/S
qffWVmcPD9ylyPk6sNC44T/d4TkLy/TgCuNI3artRq5E5FO0zl2z/YRY6mkXuPo/ocZnH81sG8d8
CwiuxNUyBZ+tmd2hi+KatAp1DxFR61ycUkFmh7LrTxLcXsJJon933Ke246OAy+mhJkZkMLQNvw3F
z0nvbPgVtW4RwTGQd6MHb55XDld/1uKrqK8OdPzNrc2yq/dKD9vcP46c/07lGyfArfYvxwWxQhFy
Vo3ePuxOch1NPXGfAoC7CPSoujObb1RY+qfMdQESwaq9G8oMmFBp3Wvn56QRc9gxTg+fvXDJYh1P
UNu0VxVoCrFE9ZYxr1gF01RgoSWMLWdV6pbkOsDiuGB3iAmK5aTNkCq5hiomiHW+W+PAAxqAJ+I1
6M38QJ/tI25UdNClm11zvNF+pryTKgvszfHoX5hh2rQKqsJGVa7/Li2IaVOANSIIsLPnMOBhKAhh
bAZpXkji/OXrCRc8JK4bDJ/+BVIFnyzP7kSJJNALz1rKnLxb0AX/vzHMHrt2aEabMa/8VesnaDnq
dKs7HgIAb3qe4LwdjJCS7X+b0E1MYOo2VMb5n8QU9MMicp4AQmOCiUnPRekGsP0Kctel6YLp2ObD
EZR4c5WCRE878CI6yfimSQ/ULpoTDVCaWsjPHv2JaIxZwsxPXTaEGsLtQ8KPcH76VVbu3ZMB+nW/
GtYZVv1LSnv3ks+bzgGHUEfqQA+u5wQQgoHEZoOzw1Rby5V0Wmehb0vkF6ne3zfTY+anpzRh7J/r
2UebqLVbDemZcKbsqma0RtQz99bABfWW5+zjLLiXjIvOqtX25Rh4B74I2rmx7PjUMhjMizYC7XKr
7Mg8E1zHZrn1/xtPDfOUNPy7qMLSeTHVCqlg72Bvy4IJ3jxTTYdmPPE7yyAxVmFOlz7ctlgwz0Mk
onM3b9K2JcSzpYGcOJgsUvB/uz6ACVqStw0NoKJZ2kbeOh2ao2eX9ZopYw7KL9yXHUtdlQZvqV6r
U9Mh1Es1Y9ck055oHeuEIR9+4nzLNq3x2BXI/BB1T5q8on/grIEXDBgks2OFMGE12j3U14RxnStw
luCOOOWgxkGdmFVwGtzqYCjlUqC1t57k1jNHzq8qsn+FIprDsJOtbtBGn2h3NXYCwiM36ntIMwDt
KK3fKNb3dVeYT7HyvyC4jVvSWS0Eo/Ai+ByLYBSHJPZo95A8ztQr2TYJbISuYKqtDIJF1soFA5jg
HQEDSPyi5kFGzM1W7QurSJ8yYzDhsZNpVs136b5jZego3m0LRhmetp1ywW1UzLM3ViY4f21EY79W
evphWQzi+wpspuXRj6nAPTaFuKYt/Va/dTauBh+lIb/2XITpJsQGfML8sLy7HXEXdCpgtsHGoqmZ
VNtxTqoCOfIx2chI5i6G1Vk/hwoHmEWUOEjmFVFu4Ra7oKgLKiIc6hvyJbRj+qL55W8X//GTkxUd
2mICM9BMWxcytFn7uwCRTEjQVfY6QzFiK/SRIOGf8poSUr7ANxF6EAO7NWLO4adlo+EMIDCtCrpp
LIh8feNV1Af+pD1C4eMZIFwGxzjyn24YGTo6BH2Rkmp9ORQLiEo3lhdN54C+JSc66+ZoWoxTipWZ
XuqI6gThgTbY977UyvNUUwIksRF+wqn9as24uPmQm0F8W1er6SmVyW/4DGPmfW4up4dRj0RAoxRf
MXlfAfeozgG+ci4rU09c3B+F4uiRqrTbQUjpNr2P9U51/lVF6cdIgNNrQ6bb3C3NTwh1wt6rjo7y
kAqTMoBdkVy8KrQYD/YjCXmAP1+SyIblNRGE1U3OrlFBe+6adB9rpvsCCiejfS5gcAnqtanRK1B/
XspKtpodKtCVSmc8K2OGPbvdfGQJmNeXKSc0UqbuVQs184nJjvbUbJfbGSsEB13ZzTI9Bhc6zR0r
M54cK0zuuCEZN5FrM9+opu4XS3jtCamR9oSLbRZx+qSLCoLoHKrefk6rTVaFnJoTabPtCVMJgx0J
Z8OYiQQZLpSTNd8KSaQmtP2RtYTmrfoUF07YBsPJRmGvpwC6oOcwnfSKGSWDTMUIo11iqPd5bL5V
mf435Up7QiWaweUFJtJ6AzEsbkmEthaAfoMAX58EM1Ua2BBYtKAZKOba9qCUvnUdae4SJAfbofPu
NfK+bW4RxxbBnF/TJMf32GTWE7E5zipC6L1j2I7XNtVOwL+5stVkFUgYe21XICfi60Lhml78hIVX
w2mppQdlyhwpOYl0uoEoB457hlwhhkAMqM/uoidGFKzajW6uBHwC2xjD0h7WmHNzWAVIAAwbciXH
4dXU4cr3Xfwb81+0c8SXHnju0dOmp8JJp12/n+hGnNoBmI7F9wdpLCHdgYkF1vqqMWEdKXo3XWPi
NZo5MGqSTwK7JxEpaOCHzichfPyl1NDvXFItiZQLjuhBfYYF/934fToe2ozGqLR/4ypvdzNRsXXP
y4axl3uYHA80YC7Oy6afAo/vSeOgv/WzRw4gjHlxgLot16yDDcL023PSdwTL93NbXiYM/eyJgkaA
885rU7t83+zl7GVBub/lGxMSZDcI0CfsJn8tPZaBe8LhW11yT2RMPOIH2PAMoFYwEh6d43jCg7fK
Qy7LdQ1GBgC1u12esEDeUk5yK2JXa4rpriB7io1w/JhwXelGp2heA/qus+6hgwAGZ29SX/Bf12dO
YjjbogmC4OACtfIymxNZBEo8IUIFFxXYou7HyHtz/t7Qmfy+VWGkJLejLNfj/FiDQ+KUE3uiY9U/
LxtIG+n3reVu4WZ/JWr3nTa/v27pM5vt55zRQoLQnS/mWqAl5+XavmyiwGs2tuFDupl/E433U28a
x95R5ragWXMOiAmdG80ky3Sgkc3Mk6e+aQtc1w3cA/7/jRcBXYJ9ZG4IP//jdnYFpg1tF2MWY43N
3NpXgf8kkaiQSUOhGxK/uRZZTwWX/3czChPUVJP/+7HAOmVJnJxCsNTmOiEI6sT532BJ2XwM6Mu3
WKKaA/CGfTrA7IuNCoveRjiO+eUnt5a16q8g+ycx7eoK7vDRc169dkVZAlAFXBI3mXf2LHBbZSX/
Vm3v01Lpn40052ttqfMm70ZiaepihRafdAHX1DZ4HROfT6Mw7ZcpyU9GQW0iffmVVtFf2Jf5rm/k
71L3uq3VDlyyLKaijp/sezV+ES0izvw/JTQ7jXC6MHnklnpOCqwdNTU3Q+VnztmvwjfQhJIylPdz
QcF0Pkn/j7rzWHJcy7LsrzyLceMVNHDLKnNAUDtJp3C6msDCRUDrC/n1vRAvu7qyrK26a9iTlxlO
uhOEPPecvdd+Zl11bSi/DipjpnUJdHGWmBo9WdIYU9W5qSHDX1DtsVoi3F3gW93U6EiF5b+2cbUk
Vu8As/VDljMLW00fsanMAhV30XfaK7LLQ9OJB9NFKO6WNQPM6jwShZla2XtagJPycQbqpLH3L+xW
BrQ5Gs0B20ncYDJdEvKTP1ZWbDKOWJ1QNyO0EtRdrbszYP54YT1jro3mKQuxLAKgEZH1jc1etoN2
HZFpL+KpW5QQaMCaeVUEQ0WBxLn1zSxdIaiK0PX00+OkVgqybQbcUd8uVYeaqKu1dqFHqNCVPth1
WR0fytBeGSj7F1Y94EnGRLJ0VZIdSIS3nt3eWUZV89MK01+2mgAimqzYY/x6ThiNYYeNMb1gnN46
ZnGoeXqTzcYqVIVS50k4rCfbzFWPNay+rVll+PWYfvlhoi26NPAvMundLTgRY9PEyqeNIG7jpnm6
EOB+8Ykq706QwwYs+mldO/UF/hHhdHULfcWG82XKOL/5WdSf6QYwGr0WYjKefv+nQo/rGruU/iYv
Qu3mMednBsXWxDmJ3dDYDISuwMVkemdmkB+YlBWLWAR0rslZ8kpmOxBNTY4K6RBDIeZASG5NPGOo
6qvnwAmeWLO6v+Xdi6qfFsSlgm9GU7hSKx5tteDRk5rnEsSYNzojKgVBA3lqg/2PP/7l7//2L5/D
vwbfxblIwTzmzd//jX9/Iv+vo9mM/s///Psx+qy5ffySv3/t39/2n961XV1X/+Ubjrf1039+w7wd
//4H+dx/bNfyp/z5T/9YEQckx0v7XY/X76ZN5e8P5xvM7/x/ffGP799/BYLO999+fNLCgUF4/Q6i
Iv/xj5d2X3/7ITCs2q74vZv+2kvzZ/zjDaefGb/7wN7oiv/jL33/bOTffujan44wDSF0WzMd01b5
c/3371fUP1VTM1SBkYNPMS3jxx8sMGX4tx+m8aduu6rjMMY3TM0Rzo8/Gvj480t//T1eU100Abph
/vhfO+CfDuH/PqR/5G12LohBaP72Q3NM68cf0KzmYz1/RUfXXAetkiYslz9puobN658/r1EezO//
Hzj0XBN8Hd7SzP3+3QHI6ubUInC+t9gf46n6Ap7ac6kczais94YrxktAGbXp0zBZoA7acsNes6yl
wacgeVErwh9dMPTxYJRrYKUI2uvpg9osfXbMQ6wmeNn9dFc5p15vaHkXRwsx23uW6cdOw+OjN6Rd
BXbYLtY2M0ctIIa+Iv5noakv0ELTQ9yLgAhD5HiQvdcSc6GnVrydBdlKYdi/zRusotwz49Pv/yQ1
MhVNSzZNqIyYMGGVA/TN7s1KkfAORnFWxWh7Em0vjDT9ok44GEQFHZj2rM3HhnDlEX0TtDWlE4pY
zb/RBggfNVcE8MGKR5hWAhfpm94l98IG+0v8B5BWofJLCPDoJqxGVECrIiUlBEXnJpMgcBLXetCL
TjzqWrebEPOuS8AuOzeyqLs6AMnWUO6CnkQBguZRbvUs3ZKFpNbZUWY7C61nLMoMPt0ak/k9EFuC
d5E7Wwd+1HdBM0xG8toU0CfZfQsgOHpfezM1g30aPfdKYXtp75N1P4fw6AKio93XBGMowB7pi7Zg
ELvyuWnBa5MIF2CsJsej1ry6EqdJdw/ATpxdDItlSDl9rFxCfxYkZAYWhR6Vn6c70vJccoE9NePO
2eeEMakqke9jjS4+VlrAzkWCb6LHVpwZ9cZHPuX5Vb00OyZmqgk1YoJaXvbFzWhuutNHC3DC2VLT
5LtZFZ4tjbl9BujbSS9jwbC9NV8Bu4ZUJQ4TRURsaXZFCrD3G0iTimPezR7Ya2FWWILhQ/m0fZYo
Ofpl5jpvRlBCa8BGsWSRO3mE6SLmvcjoCiwbMJ+/FUCfOUXpPIfErVFO0sZOjGqTK9HS6hQUhim9
aLGLymlRJdV7Hgw3Yq72cZTvGrAACoRYKBi4nx+FVT5Q5DEQ6xfNqG7wgG6pEvf4KE9u7W4mwhI0
MhTxpmFw15Zp+qSq1SZD40ShF2Xbyi1Y+cE2VsZlOrHwlQUF/SFkmuHryiJvaBh+1GOFvVNu9J7g
YPs1VKuHgiGoUbjbscI+D0dIDeKDEUL4kcwztOLY1+GVfO2jKxkvzUmEhbYhUuzFGvKVVTQUlPqX
m/drJLOHwRL7KOZCRm4A/WUBnmHh9mIT+OYymSDKwJuLO5SUab9LwnKXEqij+sNdNbK9VQj8rPrD
kJOxYUGaa4btVLu7wogxo0Ybs4sPQBfW9Kjo2PB5FfGZ4fuAe7wYiA/iMJDIDocE9VtG4EDCKHVE
oRRt+7bbzj/KAkRdrXrG/uRpdCm1ZjasjsuZtWPXz2S4rF2CiPjQbdnipTOIu9P6A2kll/nns2dF
U6ILKg3WKMra1d8YEJLZh5qwNVaEoCzm/6WqW6dlsY9xY+jY6+sw+qnhnSqlv4lgrRT8DNWJDk2n
6wQoSx3gE7HW+eRxNW1C5tWMCh3RsSJeK49E4lYabT0wmEoPwCIadwbu9PlIFwy3+rDYrufdEftE
AabOVhglNAzrbO8J99mKKD8mKgdjDE/S/8nke8/UYTV/WBEcUxWB9kCkRBPv4uTdwksxCu0hmazX
eSuJWbnNaJfQZMI9VlsTwZKpRjx0d7BKvi0S4KaQ+JMho8e8qyawu5XYh4OzMz46U8L9SfZOnr0k
wqH50ZB0gNJqonta9DCeTFbR3XPU20QNTVvDGZbEsLVZfHA1tggGaoEpcMjMlaMzucAiqQwE+yk1
7EowP9OMQAL4L5ulBv0/HsTv3aSXhdcgnoQHNsEadhlvBunkTSq2PtM+4G5lMrKiOXSxI/k2n8rz
PjcGa9mXZ8e8DiMGTLLf0nwd41XErZ+EN1ZsG8OtN/FMlibgLTedbc3gvywyurr+djIfTQAOzBkv
wX5kajAWnEVAbFEPn5EzXCxHfwS+u4Epvw3CGRn8UdBy7CcS9ZSNPZLi5pJdVaU7zLkrcDjLrEEW
AZoKp4dHA3D+sVNlRDm5W1IP1wYxrXIYUfPgGdIVrzBXmOrI7WFTjxU3C67lBvVXRkys7U7kBSno
u6eXcaBZyI14/ncLDMTiaa3UxooTAQdZyurDBeVprvMiPfJAXY/6QTDsdzAKOTRS55e1hFoda59V
qEc9UWaOHpTX/hYM7BiwwV2y1XP70KQ2YjFrKUS2syDFlzhROvwTeMIUlRZ/NXy6buJpTXSyev0x
1IJnViDwosncYL1wbciU9bkaeiQXJAXOJ1UIaKwVWKf09g4/Y+8n9kE0dE3YX5aNfoP2chI0nuZU
G0hFFPkuylfMrb71oeEKAo4mjopqHwyb+yY7Oy1fKrpK/aisRJCdfTDyDUG+ajEe7YyWD9Z70MJs
tZt8KBW1uSzfFGc4Tye31V/6wtwnbrxK/CuJB2+KFl6YMZxlVr5hdgY/Qd2RRteGEN4FnMo197o9
zGNbrJRkOmKD3qgDI2Wi3EJ1XPbonElqOyB3WI5Ei4JgqJnYCcgS49WBudioyspFuGxqHLrwS5Hc
ZAEVDShYCDoa1K8UhzXiEs/gdkscjIp6nWQW/P1UJCHrDwJarfWglzSwOCSpulW7mrZvtKHXvwuU
Ei2V/lhPPfrWRZ/E7EeGxB1RptnMdy0gG6OyhJjBk6dfycdGT5cKF3UZG6zgumaZRfY6AcGSgBnW
oSEIRMZEM0vt6JCwTtrIfrRiOvDurtGMdbS1YK6PQb+e78wBiq+ccMuWr4SoA1DXnZ2ymPcAmjt4
TrnXOsO2Y8lP4qBRDss6hlFO0WAz+4bu6sVwpnUoXyiL16YgOwIQ0fxzNENeJ4Nd5gtENUfD2LjD
gFDSBjX+3ZJi0mSza9tfzWeOe/DFF0MNbz4KjqXNlyY64Xw/2uJ73pjULR/igDH329g+quatD/Nt
NYzHRoFr7rfXfFSyZSKS1/oDusI5MeILjnqdwWLzZKX8zdKBciJvMpN3PVQuZh4enO7TstFIcTMI
NcFgiMlC3zBsaBfB93x+Z3lyRpPyOLXhi2+dSfDd9OYc7zFenDa6JqK5xq71EbIq7pITeZN7gxZB
CUUrovWhieDQ2RtrcnaOH27A360rzfegzeO4VPcNQfZZ4WwDUT3ahk0ljv3G+s4AyFskRho848mt
tNXg7oNVzxFJCk69IsgBuseHfHyeSJDVdIYs4DRnb21DUdJOPdr67jabx4UdHKQ24hYw0V+u40fU
6RlT6qi7VnHkyf6LGBmmKhx8AlaoRTQoPEFskQwnD6Akt0RCGF564imb5Om+0Y1HY5S4X7fBiO+6
mo5FakG8Scg/TM9kF+OzMBlhD9CihyUMbd2bbxBTnnvI3UldNg9mLDcCWmXdogjmApoM1KzlFtcD
jWEkN4tYjxeT2+/VaoAFUWwxuL4qtrN1cm6fI/BLDUpSMRNoCYpzN0bios5uPMXsnjTbQBFD/rwi
rnn6KPvuMTecb7senkcz/xij8snWqcvgCA6x9jXkr5UszgwVGViW2RERgBfoIJsVfGaDHTyXQDcj
0Id+3Hw2gpxJBtdZH1+qiUYpAduiG0kkCw9+nj+Yeb9TJ/GkROwEKnyFe6mhBBs5KTjS5QpQzTE3
rHXbDYCxqFItSmmHNMBZpZqvafldO5KIzcxaA2N7dkhaX/RNcNazYNmWzadZ5x821Hu9uuqm/WYF
IbTXuzaKm00Mqw0r38FSTZ/k3tA5Jglq5BZKosuNeEqQbmN3mh+EWdPc/Xmi5ln99NC2/r2W/MZg
v1WN/WaE6ktiJq9jEDyVfUMYYnCy7H3N6MKR+atR0Fex3iOzO0RVcA0n9QsIfmjre1v0XAr+s2UE
z3qWf5gED0igxpFIEBC07W1+YejbO6uPMk8oP/dBM1z9dLzn4hEFxkGP0rMaZ69GON6qrDwi77/0
LBigkMade2Jv3eM+O2tmezKn8Eps1W10hsdc/4VY7z5unKm+EMdoJO99heu/5GKLcZfX2bFTuWSS
4Gl+cs3bOX8LoU6YDiwmo8FzX4x7O/juWFkosnuCMnuh4r1akOQHM9vMv4YD4D7/Gj7Ju0TtYDEE
R8u3bnv6h6n5xvT5HHAS+Z39FlrTi9HLKxUzDqT6hl0D3PC0gAjkFRUT9AryRCPvziDvEVa+1pyo
WDFuVsrF7uWtS1JAa9oHbOOb8NEkEWuuhacw3zioSXAavSCOPA1lep5S960hOtsiclrvXzLfvwE6
ALosqaQ/JSvApEOLRsUZSnJlrdcUZDbc5E0+uDfH6nBkEGVsNmeRrsi7uVS19cbS+ZYTHExoi260
5/mkMFP/Hrvu23wYlax9mobhghOUVQzNT8YDusPGDZd5ExgH3js9PZb1zwTzrSbaW9faJ67mO3Pt
q+0PzH9Ji4eZM78m0oSnKgBUKJcuvHqnDq7GyIlV6o8BCDRSizAufpY69nCZw8MhYde23zKlfp9g
9QBMC55xIL32HQV+FB1wrLxgN7mjG3ngyF4dmLZ+BdYH4nSrUAi6NwZzJ73VXhRQBQGTOd0i2IMk
bza8zZRbXPlHLQqe5y+VhkwBtfewDA69e83GGBk/vGKZ7fuovQWQhjTtoYTY9fvv1+I0pAtH1+8N
B3I+yJPjo9jozxpnNi7YU+98KjGoIz7KBypcos+fouClHJS7mbcnMtjCjuu+lyd4LtdEDa51Qy9J
Btest44gXxd1/tdpU7n+TYLRNgflgrbuqvANhmYdn9JTkDfevD2qU+1AQC1YVr3Nbw3C6axYyl3F
RmhLhltNeC3pM6s6rAqIVnD/UXJ6BAZOK3TG+4EsL6K1j3Z+F82ZpYPryuMoHucvRlScF5zn0tQA
fvuZlPWdh0SfroMy3TPpf+5x/svXgvhirjK/ByWo3OYDMITBPa280pFXzcaGmFmbNGB5p7GNnXNC
631xUnHTWxLhQrbLsAlM707Ehr0kXJFKbB/ClFKbyd4UqGfDbo8IBfxEfcm4QHuVs4E7aG0iFU68
RPqXIJ/uPZVBpTU31yXfQk93EoXDfPLNZ5RaBafaks9xT1gmVxQ4xbM4annx5hsJ1eAe/x+2Rjx8
XDAwG/Suf5m3Hgvk2ldrWjra4/w6ST63INNeBrM4Wfk5LTlOGFvUxlq6sn/J3elF6AzdgvSUhOJu
YEocpbzBottKEGeZMdyAQj+BDD7XyvgCM2olsM5VEXtBS5T3UUXZ2lRLx+xXZoX3m6t0IntlVLtr
7KNXyTCim/IqfxF3e5nK8BU8GIZCifeqDNESFcmHiJr3HrnL/HQwhg8NBlDOn9BpvWjJLo9hiTWs
VwMUXXAWIQWpZ3iS93mbQsd5M6FOzZ0Z16nutu7f5u84n9ktVA5DjPv5WrVypMyJvs8bh+/Z3xtk
8wa2haJQbrlrn3JdHNzGq9LqAbLnGTvf1cCpSKrGuZLZ0YQ3L2lKadF8Dmgv894Nnf5siewVJd2d
wcK72fc0jZLf/6Zpg1JJT6FXVC9RzZQ7nbZh8jrR2OGhhyHD9iFLb3Scrigz0GNsopwFthOc3KQ4
RwXjfDGWnzXlD2P0B0cKwtuK8pHG6bYcHJg1j3DjCejwvblAHQgulQzx5jtqTj7L7ysgCTcmSW5q
0q2LMTyo+nORcFpTD84nzRSEm4w1bwImP7EEYkDqan0k+/2lpgsh25Mjlfes5bEQqLARSDp3hyWR
ZsskU1Y5M68OnnbojFvsG6scy4VP2KGJgNxwdkNB6ole7CKr3yqMU+dbZxGEKyU+M5VdMvx0u19t
lh1LRFOECsBRsw6yqR8i83GExbRAQrVXJM8tFM2rLBL7SmOzyXySlMDFIE82mXkKgbMcFXoiQAEJ
LhmJfTJKZYPmdRuRWYDB+EHElL0uHaNu16r6I2MvzCxiz+W3lDDATHiKGtJqSs9NGSmbIVTPwPX3
Uflq5HQg7GU3kMDolxuTtpNdvoXm06CyrCcXiv1cVReToLusJtaITECjp53FWWfRbpz3FvOapUwh
+Iic3CxAQODUeUohmZn6bOf3PcZzNAUBKNdGHiqpkzwsnubf5D4VVHDMbNpd7NKQLmjVkEvY4cRm
dcZyajSUZaMCudArnPnBOknNVYH7KR8rCs/TvE96W2xURmE2wBo8+ETfkowHhDiFQpsk/n4QgJuT
g5pyM1X2g6X8IgztjFXgG5jssEo0qMKmcD216V6UbiAMMiM7xbGHY+gc4qQjln1OWm1VFBJZ9QE1
mhw2s31IydqJVMQvBZ34aBhWrV4eSRHCtJYg7MpxLZWluqjjIGUs5YCJrjTWd0m5IsP+yfLFtzaR
Mms0jb2k44cMz7pYZVxt41jc2jK4Nf7ax94PihFFKBXPxgqSduUXBBCq83yOIBavMqwndCCPTdL+
wqEaLfOVJJbLS7IeGa/JMncsXOJwU9XDBftV6C3/R9U/IsbzehG9j8K+BU28LbSVEopjWtAiItkW
17vpkTR1UqHlSFxo5Ooo7QIexDaZWEsruZ/wV0MvNI2vtIl/BSwRMAuaaYrV5xwi0J35DzaR0eXK
HJUBd4z64kzta9Wh2FRJtbLkm2tX2RGCNsWFdSPaTvXwtCrrOnbwhCvJNiOLAlaIiiuVpmEu5GMv
2IgEhhyuSZz4GfdoNHjm4JJ/SxYUwVk2nIjU8AKFRoKuEFOM78uTAJ0eYisGCZ161WBrQCx4U1Ik
r9aU3yLM7gtFr/DwYFxMwuHTzAkPtUKCO/Qq2Yw+xI0u6OHFxTMaOQZML5QKXyYd+EwZO17EwJO5
Hc76hrA7e/jV9wFeOL1cZjQUprCEdGxy9KYkW2H2BE3b3hO335hEzWLixXGk3e2+QD7p/37wDh5C
nWkhLOdJlL3jKYSf0aUl8iUsXA/6AmaF8abbqNmKqjppzfgFui33TAiOJMpRmhn0CNE8fXFWwmaG
L1Lx/NLtQHp2Ov2qtfGuDIQsVG+5llTL0GwMyAbKvgUyj7lGisVA+6/p1aPVJcfIQujt+pW9+O9P
Uf+v89GXCOz/91f08z8PSf/jjPTv/59MUTXD/a8mqIef/zQ+/f3uv0anuP/+tIWj8iOL25FqMgX9
a3SqqcxOhaFalqPTjnBshpb/GJ3q+p+WSuSHS1q0i2Hb4sP/MTrVjD8Fv6kJBqf8omP9t0anDEn5
U/9xdIpAhOQ3lb6Qrtm6o5nqP49O3VwvjIBgpJ1q+9+NMM9O6u6itiGZcbaZWgGpz5ovPSa5uJZ8
FUK/xU1nQt9BVxz+IiL42ZDugw5TzWMpM6wGY0AcuqxIa6IpS48EN4MyAfekQ75IY6vEdas8slnP
I9bvFZD1B6LFMq+P02FFU8Nm8IXKIx5vSdi970I/x083cjEkg+X1faR4iprGoAZpeFK1zKlK4Ln7
3iiXduLC546/Mq1d5lV1l0OEey9FgTpaKNcbg45+TJ6bQ5bB3GIB/kADGl/cTLWMPIJO5RoL0Jyq
0NQLDTCNilpRzepiZYcOMqeianh0djjrleYkjRmw1nLFD9V1skt9m8h2N9JDJCGsix9EemhLiRc/
SV/K1r1OJNs3I0bkDvZgk/MddKPf6zRctlE9rMLefgMnTDUl9Uc1cr6rxL5ECXQLa4wvJZ74NRux
NVxk/0Y7U8BJigGc1T+NElWGEPDcg5r8a+7KLBXJDnbinirKJU5Zy6+4xsedHiHRmOz6EsfdVmuR
WQU13jGV2onSSRY+jLRGlavW797ZOQiKIfgQWdVJoKYICZVb12DJcgN8XKaP8MWeeFa45OvaoXFv
Q58VOc3FZNpkaak9mGyvCTJxYjmvGB0jmX4re3XRGfTtjBGc9tB3m5IIG56Fw1aQZ4vuJQrRSY7X
yLlYtVogMomVjT6VhLvFDmVxCbkKmRNaL7vbKcql6Zl8FZlaeI6Rb9oW876tKclSo1gkHEPzMMVc
5KFH2bIsbNNkKAsLv+qQRKHOAUwZj1208dPi2wFME1rpd6YBMWwnL49gPuB3bzyDMeJimES96WvE
L0W697Vxm9NF8x2+VhB9TppxZ7x8iDuKXd1ymDErrLAj9MRCOl8q0QNcQa0EAqZhkK7Z32dCXJND
GBHbCCHuAXxk6402i+vRpGlJ5HO0ljomw6a8muRhbYucQAjLkt9NGJ9s4ioILlA3Jj3m6AHJp1ol
n9IwWNUrGCaQld6gikK4UC5ph8ffH8INmRGHQUtOXah9TwDOWRtfQwvEcKc1W6wCFLBAdxnqMbXD
ALyBW4eeoHH2ChBQtO8udX1B25DkLD0XDirtEAAiYdFz2t8qta170thXp/PJGCVKM5gYQY99+jOz
iY+vU8RoDdx2G6QHXSAlWwVBfiXct/HSFCxRXXW0QUckyjm89VPiEJaHTvBCiCGd85bYJz8xqCjr
CaExp64ux51KfxNOBvhqizN/0pC8ahAJGKicEsSz2zZytpmCYl4KsmTpIEMreasRUXiudEYG6DLB
vo0yo2xn1n+COAq7KlpeyuJi4upA2uxkszOpG9FikLlmOuFTDPR3MWBW8bIQEwJzJ0SHyMlC3Lxm
PQOMS6tnqXNKm/xBdlnHSiK9IAa4sKqvmTlEa06DN19rEjCAKVJxi0100uwjdir/UYl9OW/HKRyE
g0A+Kbx6cu/6SATSaLvLzlJJPe9xeTUxH5s2bbKZdO4Olr9FcPlaM8xz9OYDPRam4MzZ9hnR4rp4
ygdKJctuWQZ0uEpGRofqtYWtDMmRmzMk1G9MhY+REjzJzHoisEXDKCtUL9LBkJHK6VOiS7VcWgFB
MMoga68Jyq/MDRhfuDiogu8xJ9vXiuQTfg44xs6xTO1mfj44FSbhfFzjoMBJT/bw2oFluyhrYhAr
p/isMshcXUR0phowhR+5NVVmRRvE3FXkG5w0Jd6aXK1R4xTeUDrc0wWTEthAxUKtq2Dp1DRNCvUj
0CrnYA3zWR7spzIVS3iyMzcbCzgLUsj2OUHO1j6sEcWU9nhzFHFqzQGke8fgo8TKa2hB7PVokKjN
Jqpd9SyGh8ysfhVpY65ay7yRs/kZxq62SIV572ujWPdGjDhdBzMBsQ//x1Va5tqy1ecQiY/nRO0r
P7OR0ciepVYyLx5agY7EVltU48qnVNUZMM7M0u6ti24SqOp31a94RrD5QyW8NiQ9PhJYlLDs/syG
YCUU8TTAWVz0Q7Or3PohLPmH0KNfLgk4Ss9sieexFZU6w7mBwBwnO/c5TijCxiM/OSYuDIVMiR6L
SQWrA1bQDa1XpdaVncYs0dxnWYSr0amdNXC4T8uJXuyJc6ZWOzKpZl1xYBHFJoFETvJQTMQ9GDUP
wOk4wlpYuVFlM7OPMRHK4k3iR0Izivk4MMsXq9TXoq63WjOQOOa8pC2PiBRFH9ZUiU7Y/g4zWGxj
MRDgA7KykcuAaewDfhZ2hyu/tdFdgXkA364yf3O/WvJVIC0DlVBA1g1RuuwVw/FEyoO8TpTPhMdS
BJp1Pjffu0Tu/ML+xSkwEOjzy0l8fDG482ccyjqpu19d9h4ZZKuUdcfCjBwNbxIQcXVjrZtIsXxT
bNOSan3I6fbbqINVwgmWoHzIeA/sX1hsplms1G31csLtWO6ykRVvJJ/LzH7px/cmSOHOJwE5ZdZj
2JPtlM28KgMYh8SKtSYlylwZHbwbPVOeXadADlM61qJS6xtYb/JZWcyTbv8A5RBWYNTQCElTmqDq
A0tFMNLluKmY+Xq+00Pq0BdTZAh2P2gggfMmc0d7rYGZVbL8FCbTe4jiwVOq5DEI/rKXg8soNHNh
xtrZpYc4D8tIC3DtxRhwZjq52QIBN3Z+a9zwlPF48Vla2476GJsKMpEq8eIYw1vWUMypJnPwPE/K
RQrzXSoOynjNsYgWxLashZ/GHMhUWum9wOnIPuD0TAuWV3O8Hm09sXJT+aWZ1tZOu+/KbZilp91i
0H2WZkaGbjrC7cMjrp3Sg9mSN0H4GKK30VrPy81h45rGz4CpkDuQQtv0JLo0dvIcWyh9JwWHgkhI
qNNGdR1zRBbAY4kR1pRnfBpvIlaCpVmicNI1OsOaXQCLbxZYiuRSTPp7ZugvfQmPls6Si60vHIjG
bI2tQsy2orRPVSmuUhfbShWswBEcLXIML76YdpHbQkpWr72ixNj/mm0DoK0dk0Ns6Y+xU8OSygl3
Tc11YUjA8mOeLltTXMkxWoaliwU++VKNngC+ChSNcIigzpp4L32k9KNgIpwwcUJf90hrJNk5ot8n
Sk3MdoyK0JzaXy5h6w0Bd9CVmMvpRKBqdndEinVGMc4QqtFeWozWWvBmZEBV8rRVl1qZvrH2p5E3
RogFCQfusfDRN3HQhY9YAtbGHCw/GeSkqDgkzJpomaTUl536yZwQKfOUWHS30P6mWtCtlBFlYBpr
P5nV2Ui3ugX0enrcGL9WbkzQuuomq7Kmr6SO0FgStWbm3urseRrdLUZWZOtbYkspeVMcXDEm16h5
8XuLp6YkCymlUR9k4AZiN37tJGynuG2JNA9wakjqOJPc2bDMYTu2wao22llesg1qUq6MpF4HNZGg
4rFs5K4zifBMwaxFCQU6BMqOFQVT13jiXJrEp52nJ7UxiWelG7SoTVjR8HR0Rht9QrQ2KJJCWMl1
UOu7iZBk3/icEsLDeofFtEJ6Dl74gbvXaijz4dCV8sG254ZllKSgs8trmkcXOcDHsfJO37K4OBug
0Y2MqJCBrIBl2WlrbLG/SsnwGEhygxAIpFtZUCa32bcZF+nK0og3bKy9gnKCOV58QCV7t63sZRA9
g3WFhkRDA88Ao6nncCtdlYebCkfeAPBtT+6n1YMSEkW0tHMkITawdlO1KRlVJg6tkb9B7kR285Bn
sKuw6TTLAZzU0jS7ddDKdd7mh7SkK6aa/Yy/0wlmcLDYVTe1zILHFKEqgUx9vPSxEKT9sNJwPH0F
sAN9jeNm9umGZ/03oWaLwKTj2E4YnzKgK6wFqCnzjK5r9TYOWbCJep6pXa+vY9ZsRc0Tc0zB9YzF
Q2gDCmkwQBX0ivwAlxbVSHHCbXTMDHKzBiKD9n4qMF6T4NEaiPOCEYwMCBUrVj8dbERUqKkJv0R8
1NoeblZEfkVzLBJ9FyTxz3zoGAL607UXFOFhOiL1k91bGDUPUZu/jMC6IJthhVCI10id8UUL9W1s
ixu+WGCsrA0WozZ9T/MQYrRZRbQk5Lj+8FK62Lvp0qKNT33slRpFk2ZBMtJm4IOA+z/2c56x/WCa
KIuaRj7pNokZyAIXkdTkTgeqqfHcZjpb65QVubEIwn6f98mwJW6l5H4aIMiP3Oc+kCsVet/J7eJq
oRrokPyZbOvKxFpZxMEHqZo/NaX8ljiXKVI4YcjkWMRGskom97VlDLBQA+PdyoJ9RSZXu6/VaAvP
QvEIx27oyIHdLcxmhQCUwPXEOdMvW3caiE94vRjhm60ssleb8sKrxnaPpM58aGAwLnqFCWaVvUGs
171QFM91hCBQEv5ANRMUKOjkShf+vTTwFffzjdFA7JGM2SWeiwX6jhULVNTMMXTJfq0KDl8nfIAI
PGs9bS6SDLqZks6q6hw0pfwq+hQ5RulekPsVs15iV4T7rBHbboRLpkXjGfbIcwXT439ydB7LlSJb
FP0iIiAhMdML18tLJTchVJIq8Z7EfH0v+g160K+qZS5kHrP32oxmr4UXjKFB5AZyDnlo5w+X/4Wj
yt+IH/iRRiJ2IABIiLMICVysU56RUiiiashJaXYZ+hH/cp+TgRcW1sKQYOrZI4E8TErnxdhUgyBB
6o4GgauVUuXJyilGaBd+UvtBz0g1g30yTqfFwe9fDcE/S3kUFQxTcOElH3hOz27AzaRbnPt26kXS
t35J+4iKnmlsZZQv/tQQN8S3drGKtjoGyJq9cjDxFb2ktgnicqx1RCwEjKXWPalpZdmBCWG4JKBZ
fE939Pj+AQi0eelqgxuCFWuZDysSOmw4RHoxmFnqfwmW6T1IEz+SHTSw3orXy///gKeEjE3g6SNN
E+gxqkXkrllhN+eMRQGbpl0y0AbRABZRargfQrdHhZl7R+OS74s5eOvmGQFsAajLs4A8eW+bzqOx
TS5s6OUmvGdKNKpC00Oy7MR+6KfNt5VgfF2aJ7d2pnMKXWbX9iSkLSVgEkfGdwPZDrFJQOEUVI9T
EnR7BniHISaHuwW1AFvcOeEclGwVIfbPK6A+ptlta/GRGOpfeoFo4Vy8JNtXM7epaVmvfdI4bACb
jIdXnJD6//EGfIDIhagvvfkb9+Ff7BjMvFxwMEqNG3GZP0wtaje0t/GiomSExEtayqE3gxs7Hsdz
UFevy+zbx2b2//jNF3GUZyCnZtiaxGby4bqdcQ/J4nsml6NQgtWQjQU0KDpiQqaL1aj+xO443rmt
ChOQU4zk7es6eU8IB9eFjPJGU6RPfRratkqvkzJB2+dZ2HoFHNnU2809SoLNl9hqaM1VS1hpP6Cm
n5lFePi/zOrVluOTiWudDx4ta93ruyXI3iihWY4wkQvSVEfmmAeRUft/cOgKGt0HgdL/HnDNGd81
RCwj5cmfgo/UxwUGKZmaGJX0Lu3K8Wi1NsuHFWdYwxW9M3x6Ut/iUe0y8e4JNe3sgEuwL/WdOwZy
z/59Z/Tu/LetBzPE7Tvdu+RQIDLnatHyiCW/DZnVYoeDnHejfQEhkMMll+gwCzld85gE3RVpW40x
m5DpxauSf0uxoidbqTx0+pD47YttUP0A6uw26359MKoziOXxRhBmQ+fXHfTYdmEKe3QfsABaTPHW
rhdrkG/LaOR7wwOQlW9Iehqyp1WplnU9jAcMB0fMpu2d17t7gQuX6WCJoNvCHWZmE73nbDBcUOz2
3JK4Zzu7F/WIA15oaHhkAnEkNnvTM/4Vk9ZnIC7Ua7ZzXFr0sCRAXJeZxiLZQ7NJNiH045pJfeg8
JlvCN2mMJoAXQ570LPr6JprjUCPNAmO8hl29VrdbjBnSoXTnsHk20yUOkXB6zF+oGx3rLavIBp5H
SazaaCOrAzZwCxXtboDEYjITIHSTPXBTnQhzqoD3kG/S+SgnlPpEMcaDNc3QAThidnl2bBeeijlB
qmatBh3Ygu7IgP/LISb/rWJu9sbUXmTlPgJCAStZBOfA4N4cQBFGxD1fRxqjHYPFbUDLl8o7M1r8
bRTOx4CZGm+HpvYFO+HTnlDR2WV2AJBc7XRGhOS6xnBZkUGhB4BwgjllDWKGFcO1Y9Ep1qw6cheN
0Nacy6TweLSKbZSXP1Orv5LL+hu03hSuC+UtKuBjU6n2kHa8KvyXOe/i+blJ1+8pKD6SEUu5P1Pj
gXm4QM336XKLEz9ZvNMal/cqwAmhicNWS8BtjJM0dIXP+ptrLu/Fpcxo0UwYm1x4vO3LygVuTXMT
dVbCjrn4XOWwy0bBbOWzaY2b0pg+1p6Tl2xzXI11Cx9S/Y5jJyMuPcj9lHQBFDdYKWERiJ1cjGYP
u3iNygp0Zz4Slezwm7O56YEPM6V0P1wEdvsZijTdjXyyBzTIkIjf4vFxErEbxQjT6DSJsOyOrWme
MoPgIk3w39GYzTeKbHvfaOc8l2sDJ9srwrhB/hMbNGHoETPvi2PmW4uZSRNuTMA/HKJNc61GLMms
fFfsEfk+tTnip169uglM0laRIyj7/KPtpn3RVGJfKcLbQACda57+tYlPiYHyNfGqnWqcEcb1wAdm
Qwhxp5M1rBUdUxDQBikmDSq/IXb2PWkn0hN5JrfkLZgksHIGlUSzwSJQFyPC62ClwcsZY1eOk1Hw
bs6h9bGNiQieF8J20G0ds6ZgC4HsODJXNpQDuc35jZNSE3QLq2tjHm+tduPSRMnkM5PuCuecCpqz
miLOFTPzSNG8bwk5IdkMbjZ+iK5562MYw3Xw0NtZD4v2KTMAe5Yp56HNIRMQ0EeuXIUCmYM90f6L
Cd0jHDWfhgCMlSYiSt36MnaC2S4YiJtxzF8hh98VExYIswXGkbpzHFWNRVrcAI/U64NDIaizajYY
s+/P9/hZFxrqoEPOOd8baY1do58+fGXf5h1x54ZLTG58r8kVxMdbnWRWvJa2f9/quNw87hj3WKoj
zqx6FBcxk0WgouuzCNbT5HOt8Q4fWOgium7/dgDgbJ64o0VTs1s4DjeHsLZ5On0vRhOD+Q5wAt7l
XphHH6H3tZTLF0s0igbXPkACNM4dn22TiCfMECMFc3IVY2FEom4PbgDBLU9of0pOx4GVRKCt+xpa
XyhKMz4QPcMxKJ7dxLoWbtFGNl8Q+vX4JiDV7Ran9fBracQ947Xn6bzwZfaGDapXPxSWzTVo8I2Q
8IIEdl0djHQMxZVRbwfOPuvJgVFwp4E3NWFD3hnoAeNoYyjH4vDQVrkCNJyjT/HNfVkkzLvt8bXG
SLED3Hff1WygJ6m7fVWeV5uJjLRmTBoZQoB6Gq9eU2FkMNPu6rmbtsE1vsbWW87OajEYC2Bb122I
SfpLSwzS2liYMuc8R438KmweRYZcV7n2z2LT+WoyERwAk9IKztkk2FlzhBheel3sZoBQM9MLgjXe
Kdkc17J4nSuZISFffiurvBbsCSLUXBQZCPKpKYywcanhm7caA2GKy2QH19mDTNDjDITJ5K3Fa9YD
rFrLb5sAylVOaK9scZfp8aN8NzMi85A884Vhre1z1SFUw7eCaEBdOjibpMpZd9oIWJS52aMrMFR7
rfgkW7U8jeQbeO1DXfH5KXv5LY1WooRg/JLnD1bAz9j0APkX/H6RozDty8z4MJGKHJpl+xjrEpJQ
afLEgND0tjjkylj35HmTy+AyAY2zo5VkBdMW6wwpigOQKZO5AKxw+3ujgS7jOc0jEG0n7Jf+z2xD
9+1wH+AHyjg8jW/o1d8piKL/edlMTshApG1edwgXR9srz8ItX+34TvW2dWxXda/TWO/IZsTsARh5
l856xijI+ktZhA1NDsQ7Ip5IUEYveJivlkW8BA1GyytVnrVv17zjycnk90EVkSLTRUGm5/G7XQtK
QnxbO2mzISHMqDD6fRyU+M3i8olinYlVxoJ5+fBrnI59BVMV9ymLn026dKYP+hKImMcSh8PYx3KX
tMjv06x7VcONaZNdp7Cr6JJdzHbv5UW6l+CU6HUel4o4JmaGm6HG3+N5QdCfdJ/kxYDPxt5G+tSQ
pf+oxs7QbhFB27R6DWdaLTVtQTrvfJ8aPEa9mWjvZ6ric2bK29FdX2p5dPhwQz+2YcyiOh/d6Tx4
zyAeds4Chd8t7I88X4G9LM3OcMsVDx2pmkAWeZ1T92ljF+NdgCU1lNgRujdL468zAno2CB/nJeAX
Xo5JsINyJnY2v+3EMC9WVsgDAaBR3jpupFKif3raZ0LFX+KylghNGAg3OfPHJaqnbHjheAPORSAO
Doa0xUqAWmbf4ynA2demxFLkP4WrzJ2dTFkYVwzvbaYuKF3DmmwV4A/Jo5hbkAH14zqgNytiKKS+
6UZMHn8SXrWD30zUL0h8Vo4fKylX6omFj6z5sHwMhirVNruE9sUnOl1NpUkaauQOhNgLdJq1MEiR
s1g3jg0TNIdKeEcZ6TELXI5JLLmal+FPouSLJPaXmj6tJfoAH5tff+OUDF0cMSaHmYUbKoDhZPHD
oE/I3rIZGheaZx9pwWdX+zxY5tSGXayJHQsunlqXS76NNzMzdI3RiSCQHMbB3bvGy0hhi3mwSEBf
zyhzq5rfREVcYNX2bLu6kp2lKSP3Mk9sz+KOwHOPeGQWJsyVsw6Aq89wiBXM0Azb8TU9CKC4KAOc
vLz1BiY6NuQGMkQgSiXKCgOZoCN9KGouNdnHLeQ/qDPdNspwfELuJdsx1O4y7BP7JXDnd45QZ292
LFCTxuRRYXWawXM/pop4Jw5lcDzlzEnK2Js8MYQFMf5eLrYi8W+B5pS7vq8/2rrOLpg2mDPbzVUV
rEmGgQmThwHY0F9KCHM/uO1f5elbrUo8HVm2s61tr2LtkEO/1grMnmdMPxJMYKFcBggoRZCF8ITo
dWucWA/a601lcsbZusoiY0XKsXDUdtl3J1YZKSX78/YhtbG6SGTAjJVitCMqj09ZXqJKdNq7McEh
P3rio5ac9pmmIi/jftwyY9IQjevNBuPMSCnUTZvyKgEot+8Ts0ixzjbMFXO2rWISWEUYC/s++4yg
Mz8MN37AcHi3GtZ31XnftjIww1fIq1rmol5qfyGpraAAwGEtX8kGE1E3AzhypyQPuYr2qzc8GoLk
E6Ss8owx63GZ4zey66ponLr33ijvafCf8bwHEaCWgwtTNxya7tueqL43KX7t8OomOdN6F2qjGnhg
c57sfGHEOq5AaGxe6UhKWgU5208zIYzh2quMyTIDgbnqHhnC32sIZGr2NS+0esiLIbL8TO7wXcx0
Jm0aVJF6ZS/+k2iwnkGy8MMVdEsgRjDSCN4w1kVPq8MQEVpmNOZ9D8WS448AmxfbZIco87wK+2qG
PNV2J6UoQWObqcCcOntR9Rlb4ZKUKzE6+1j6D0U+ie14esaretc6w8vs6F+XZOoQqT5m7bJ9CHzj
fQGZ37dV+iyTjDUjIh4gtiyCVRX5mX3o/OVfgsE4CSC3jBqzkU7oAr3g2BYrem2iybokV5GZvs4F
z3/eslRzrfk0btd07qzvUCJZllQh71L1GifoY6euSa9a5ta5y6hzuhktMyTvnpBA92/PYU3TQz2p
eob3zBC3PnHLBFnmo+XE7247G2SCjC+mdu6lMf5gtwtQtjfeQSD+3iR361WJBOWukb5CI3wNugmB
kkW71F+AAYQm6ykkVdQrG3UHcHKxUhNayVNR68d5W3Bk2NwZyAZRUSUApXzzaLQt34Gmi0Mjk/eE
Ek9LLgmSmC8j8iood+gHJwahskdDGKs3lJCMwmhHhbsh1B5cnoADFVlktZDxg2Yxoow6tygKH4lU
fxP3jncI7Pgeqie9an3LNYPH0GcD6zdYW1BhlhlOuSzYhtC5ehfpfK4H/rWqO3kg446twNVjJx9V
hN9Bwi5vRqdlKb79w57sO1Oov9uUo+CbT1MLZ8+yRlYxf+qyFvxM/mkEvktS9inGFrC2VEWuwW00
Lu+Tid2maHBPIjo49ZgQw7YhrgNxLRggU168DpXOgAIVkU1KGAWT2w7nlmNWeh9HPob4/eghJ5jx
yek08Q/lSICgY7nnGIFxLbIfnsH1tJCB4xuIhyjc5oOH5wMp+YNfW/XBStd5Z9tkYQb6Rwz1H4Ep
U5Fqnd72WVyE3TCPZx/nNtFWN3U3Y3ZlPFb74KCqEgetxXZrNV2xKxKCEfIpflp1e/XZsaHstp94
c6MS2VlY6nw/eJham958Sl31kJLBx/wi1hfVDCcbKsect9ggS2VEBAzbdLYMRW21Hk3VwChPYbc7
mH/6xj27tYkXjVShrLLu6GAls3KCmvHFsqnKr6bfy52jzM/Kb+5gaPxiRqAejTWnDZosdlEnz2bk
2uH8GjKG136uUNWuAiTcAAqY1vuY9NoLB9qbXWM+FQWRcmmDL0aM3Sldq++gdMzbgmdw2uhW7ewT
j5P8yAUdFqiWD+G8ZcCsDxIbQQSyP7Lb4ivxpy7E/0SJN3mn1KhfDHMRzA/m4YgULeCSc17aqrv6
Mm6jYiYlE2Ptpsa+L6zGuXEBaWMbfRFE1YQrO0Smtv2PLXJ5KZBVhllJMsVopLdTSvyH5pfmrQSo
I3ZKwIjWnGGqgupYL+QpLgyPVFA9SFTbqMVTgJVoScYuDWMXykfe1FdXnaaCf5m6MCZjfewI0WB0
QoDKkDYpdAtMbGUrXTgU8k4XoOcQJuQEEEfk/qas1qgLIdBFKhuDPdSYmA3e+GoI0uJMcSK1Xp38
Ws7RaCM3Ytzdj2HWkPll3HY9duY4qIlytzyUM8KWm2QceNaqvnuRM4siHVh28DuxRCOzT/LDmpik
Lq1PsbSJmJqC30SVpBfSH+uReXvecH7IWrKt9kzCvKChcGc+T3P3Bu37GZOdE6JnQGTt+G2I9csO
2dlcAUzh0t3MGvO6HAWUnXx7SOAC0dD6X7PPfnkpCDF0gvVPqvsRqze72UYTcDBnHxlc26FiPFSD
GD603QwNcG8b7HE9C+s06AgZpU32aPMTcpISVAkYa8X46r4ip1nPyO6NabEYWJOA6Hc0Ar7T4ELE
bSE5ORrgPFbMui4x+4M9qDdvsk6oxv7ShH6tRn2YDTgt7HYFUhomzkXj7SEfIcJDb8FBO97ZjCxC
PTJpbjeOvV0+Mo7o92hWDdaDLGAX4NKoospdOerlsVowoeGACTQd35ouj+PooXXKvD/lhMze2Hh3
lOV/imDsIte0v/qcQzeui+FcwigNM8YlBd0XavvkiOSStg/hd9i3wwE0jTrMvWBZCXRymXsuCaIM
6Qqye0A3yEcto7sBYgC3hjPWGBF6+DDsGrN676C7RL0pqK3XriHdoGGcx9AHfcN+4RQCjDF8tKID
9MBGOYTbgA6IdB6mKmWC2zdl2GSPX+3EGJsS1TPupIoJMxGjxho71HfDgJnc1o8LwD+SL5ay++P2
4IM80hCXLDsOsRr4knjVuAJvbCuww6rDLp/G3ktfi6vw/e9+cR9msjihSiVnshF8pgo+P6z5NZvU
JKKpkM2j3/fd5JsxUwpxN75m1t7ueOLsefLP1rg9W7Ge8DrThqHlddioAMZLmEzEDry6VLgvAIGq
mq9dJ80lj2fnOmOV5xpB/jWkDzrYptoK73DD0I/xsXFqtzo6oTqH4JwALPrOLURlQSrSE4IEjbwY
wLYtUQwi6ZuYaaI2a1b+OGEeA7VgSphhwfekPbHZCc1rarGpFWn1t+2gxacsf+IipZtpeZ8zWEae
us9EXW0DScb1RkkMTduhcdjgDiMF2epdvOY+yalNuX4TL+BQspANyIEv2sTtV58uiDbsWBCMWW2S
B3TbnbifM//ekgvQ5X48xpxwkS0YdhutdYaJ8U6uEwQ8blcS2oujYJlZ5oYfIkkiVdbaOcbcsayk
sK8lAVzx/F3FZMNKjUwgbRHYNLT0LbVWt5QNVXT8JEzMKMiXNs4p0j5E4YsljwmZYVLx5NSpcVHC
/0rs/r0PqJvc+Zj7Kpqh+6UkbHPcTBGHAZWtTt4bYNjwbUkJ9SS3LgJpqNoKJsZIddBPxH91xYAf
LqaH0e5ldfsvjqIL1d5f3SM4rPvqh9Ubl/Gqrj2573u7RDXKBJpZZbm+FDGFZtczqHMHFBzObKbn
vhgekU7zlQhzRxo/st4bRxSz2MytEplUb23IZ/+9HV+Gyc13TZEle9Yhv24jz4Xsnl3li0igqUX8
TvKRvQj+ok976HjsQHuEc2plEGXfiiQAvNGzubcROECTHVH5VheqOKafVvmF1Q/fldqjN4Yij/DV
MXJ1nryGGSB4iPhOJDWIVdt8Wmm+orKtntl/Xn1rLEOr0wyU6jaOAns8pSPiZbL1VuqHpyAboTNH
WwQFgwhWM/0ImWtavP3UOs6+s4aRsDRxXB10Ec2grm2xVRZPtZOfoCOmdMeN7lmWUZWT1onlp5Mu
j0NCk7i6+2Aq/m4ILDQyj2wziorTshHZsxCodB6CUsDNkW2OBiAmOfnsKQvuGlD2yegjvyLEK0Hb
MzsTxUeeeEdZrSztfHGqx4mC22E61b2Bc/0zFIs4KgZmYT+TbUJxH8iBfDtneQ9qZYQjTUaYU0IO
eTacXQMfzzDf5/nSnBLH+K7qPokmVd6svnfD8xnvmEIfjRgGcLpsAwX8nYlFPGOyYgoXbXnM2hu7
bwGHDJoYZMXcR6PJKTQdseqTCWR92mCgfJSwDXcINhyMExOTtzl9y7NqPQBtrXQM8hezYhOmg8dG
Yhgv/y9mnAweJSL/cz2vcudDL97zwoFMIGZ3tBnXl9mPXycHr7ozrDq9QMuuO/bqFBRb6+y+jF5S
nvCscrO4SFk9HOS+qCcy5eBXwILpuRzu85hdoNWO5K9iMwxFCtsEMhWJdQBV5qHW5KenbyS9QjrL
kOfhhc93QW38pXHYGF0ErLRL+emmZcTpjg0SCCd0MeeIDCKndWk4u7OWMuyrKVjIZ6wrw2GsEBcB
TK/2vcu4By7pSTr2gBHV/c5m69kxUWjbqKy4X7+ZZhJW+JTZJyS1Oa9rK2n+rGviDP6ll9Vv4QyY
tu0BteO41NQNm9IcOGbIj8AJVI836GoxG/b65DXQ4kBn0Nbq1d/FbUbNayCStfPz7PEwBkpluCpR
3LW5h7XrT8M2hpXKj3B7D+2Sm9/6xV9lWDjEy/zouyhIJEG20SjaZ67rfW+IPx6LwLOKx3dsJQ8z
s5gyt6Dzlrl5agVr4zonf6xDVeVtEE0yxal2IcoNuFeZ4QUwPO3BhUg/IZQL+tg7qiBhMVd8LaUf
QY7uT76PA9U0aWabBEEHqoy7Hp3F9nP8s2zihbqqOGSWFrsZM/LOc4i+k8IjQFWftNtZt+m0RAze
TI4tmsRVk0eVMkzGHuvihZSkSrLnopr+WBtih6tll+vCOfa5+Skage5d6uAQQLDfGYymIn0yLNIq
5MZQdvUUwWY8W5U4jmmFw0e1NQHBH7YTk6di3iLrtrndp0/fj+n4AxgmJX6PYl2vVZqRbLj8rTN9
hr6Gys/za+Yt1nOmHXFGP7e5+LhEshhpkIMJYIXEEE/OYR7Nn64ppmsDE6SBJwJchbTxZLuC6sgL
cvsg15ZBVv7Ixp8TEEzHzeD36GXgA0G62ZWN+oR841ycur4xNfRlutu9RH64RcSzQg70r8cjvxZG
c0Bt/V1VDJQZZ7QIEg7OihdK2MV+WKbDQsRsObU+Ftnkxa2aE58xhVdAUGFOzWVJBelc8WxOVb/f
uHxe/5wU40PMXCMktFjhMuagopv8yhchDnjiq2juAhRczF2vhQGzR8nihp+K+9ZEUbQIwrPLFgig
M3G/ryfNR+Zl4C3Zl/YwU1gJux2orOEyGwnGHXMi8mdqqjuv+THa7O9AAgJA9PuFZRYY2wFQ9noq
yhx2bsmdo63bcc7wDiM0oNmyT77On2OvZOSdv6kJwnHhOD8GxaEv0wcFY83lZ97xSS+RtSiDE4hQ
yCljBq6Ab+9bXjWfbWlgsesc4LlEdQZJx0z5zHHSkdXUWI+Zx/8p1NDc18GnGNpHk818FPfYdLzm
LiasAhRfne4Y5TS8S8xeqhGNgNWj4jfJbCsCyDeNYJs8fFZjbp8XpAZdnP8rqcCAbgeEJsgQPSYx
mCAbQNfnM1oFYKi7VyMuyNMtcmMXDhLh0/bta59E5nWAe4/O37gl+QYx38SPWXUkWCjDeRp1fw+c
yziglzTD2j/6ksOFxMVPbb+U5vSC8bQDTWXc2qgVbL9H9L6lQvtz/54sfN/94py9pABjYKefE6mB
N/0472ShKRQt64zjH0TGQjUZoJVDNGXY6IKWuMXYiq0rbJ5yTs0w690brQwkWCFbORDfjlcwK8Pr
MpYo48uBc2XAj1/SQ609fLMx/nQNPMKlpX+JLkLxxl8diJmM+kG8zmb9BFdxocaCXyfp4swXBoUD
2wgPM9eKeDBLXcGY1XiBgIz4Al1xNbXPFdouZWLBc0p8vAU4ZIstOgKoMyG7eotdyJExg/Ain4/W
FheOx2yEeSE4PLzrZMywydGbwAyjxaR3LEl/rWW4cUz8ZMN4D9TgysJBef94fMEYZ90HXRNP1abb
yOkijSF50Q5Yw7y3HxMIRQwRmJqpuaZs8DhMqAUujWm5e6+QWzHAJHnsekE3lPxkBb9kc+pe5kT/
izdRiVjYMAf4prWbNbein7AMDnS4rW/vFvyfVCfuDSipcCB0O7J+U6/tjlZe/Gvc5K5aLQv74Xgb
l706opRzkswGX2CeFtAmYWbQtPiHpuRT8qYWAXTFMFJPyGp4AnKhf9LGfTSNPo7qJDhoBiLTxHXs
LdlVjwbQgFpeyaE5Z8k0hTZcs2gYy+cGaCdlNNtuV7MnkGDwYguQXLq+jAiHrREFEW/eI/Ek7Hxw
e4Azwo7VHcmdvYN1rQ9NJ5ddTd7VaU6nZ7J5xTETLI0nX4kwR9O5VtODnSryYFYmLcjYT1adQdnC
rIOjaCJ9pzisRMvuWlkHp65BFNArcRoWYwqroMz3PRNF1TLednrzPiC8DhIvzVeFllgPj57sb8iZ
pgJj9saeGEUBK5XGD04JpfShwUu0c1gntUbQhRzDJc0O4hhZ9e9YtJ4a0RUImbl2nf68NKSgsHXT
ey7dP1rde0mQsO6h2k/T8V/i8b1ZU/mueP3QHDtviNS8Iy70m3mE02iQyRCm4LZK2hU1DtY5Tc0r
jodXMSPhGHzG/MJ4G2GQUBSJ+TQHjw5k7zqrj27WFsfKHcmQQYSz6waJWJYpM7cN0gRGYUXOZsee
FnYZG+aK3ewlGOR1bZh5Jw0/0TwOTCSS8mKhcxsZv1nmnO+dEYmi34pdCsp3Nw+Gf0itgUgq/Vmv
EnLsyA7eOZhz9mnI+ZEA5vGWt7FfSI4mKe7Bq/zX3mvBSTBMpyoKXlw53CaFiwkXvR8wHMs6TPby
wLFj3PB4btp+tDUtZaWsSXICJeKn8C1m1IlR7X919OM7/6aKmwSTGop7Ih1bCXnTpCO+SZ3RZVmk
QjVAWkVo2TwAlaM0YiGQQ8TEEcn5q/ZpxeEzm8lt1fqvVS4eGuIK9/4M1mFNt334ON8QMsLcvrky
BGC6pNVjnDMpsGfq9tJzVgq1/tEap+qEJ69DrI92og2W65AFv5VfYk/wr8vqpFEMj51JApfGLBBw
DjDGmJ0lq83tAdyH5YksedjGu9ICe8BZxYE4H9NTA0FjlykxH7ssfaEVxbdDzmyRh31TJw9Ub21k
QQTYYIiOh1Vg6Xs8y5yxOo+fU3t4SaBT7HpnIw7MZAfy1K9d9ehNxQUOAujWCEsTutWC4T4PPo1w
5ORdETWpskgQmS/J4pD8OAzrfiASj2ZhQG9Q1P+anpRRWLKYW32Ud3L91hw6SPXgWkDpgWorkLjU
xU+JU88cuceBLVFa5yl7HdJk1xr9wVwZRHkHPwsI7Z2l6g1huOxYx90ofISFxS83UEevsOUDSR5M
VrI/vqjm45rXkiG7fWujwI68eQqg9FJ7YIE6CJ82fuC/UhW3ckGfwZ3xS7jnCO6AV3RK2HGLDfFY
SAIxXX/yD7VTvRT2FgLvWXfKquVtDcKp0ngTG8v5y0VNjkDxkPRChm+9wIGFdG0+2pV3J3u1V7Ep
rjbjKypN51S6HBLMmalTy+lY1O5mM6w/i9k+S5f3z/OZqAqnvW1nQbg1XjKEqQszg/umtRhJSAuA
3dyhnIyZ/LnW8NzD4kbNQJoGCF0y3RY+JMJwiLRIkp0h479cPZgA0AUjyWR8YomUUt7iGmSqGVbL
0EUohCXr/RyPYgzyGKG08sSRePCXlSVlrPkbU2wlByO3JhhI5p7wrx59q4e4q7Ne9vgdMiJpubIJ
wCsS6+zkxQ3YNfaB8VYs876w4C9vvLQsQr+0v7y6uSLJ43mUVsjT4zOa1NUB2o1VwhDhVBmIzCTS
Mzv5GZ2OKhfyQIEUzowjpclOo5DNpXAT9QjiSiGTNs4JnsYQOoraZ10C/xmuiRtgPBMTWXNmASYa
4GHuWDfGah/0VD+WMRF6RSc+QIN/mp2DLmXFE6PZLy558ovb+ww+3MCICO47KQ2NNiH+G88MUtLc
feZE1DTk6ARi/su71nWe0D57l9RtQ60AKM1T8d7L9kl3NfWiI3mEXQS3rLWBLtghX3AvvOXJp89D
Dky5ZoF+r9Fb+8XykevVDQk1/VWVddoUP3clJtU7UuiBmTgsdwDfUWAgZjGYOHe9/IqpMpYFW4tY
78oBg0CFRwHy+vBaZjzedtE8jF6cXrSaHzaN9Zw4gLgL++B9psGInhucmV+Xw0m0HisYrK3AZczQ
xIu5Sv6oJPZStvVpaPFS6xK7atJdxzV+xSNNrHkzDzsvzFYFQlhsa2j7t9smURBVcdOp5TUHusvM
nOgUq75nFsksAXpxgx2O/QYL/Yn0EgvNC0sOQhxwbnqrfccWmyw6jsBYV2fMZNTyZAhbSc6RfDFY
dsXmUJ+HoXtGP/VvEjZhm8sHLh50IeP4a2CrgFhWH3KlaoZn1mNnx19FDmV3ABi3iV1FP38F2Gum
fHnPJPk+qTPcZzV3h56+BmgPO1RbLEgajBctgn3qC+ydJhbDhsju9GVA3wl5COCDZ2UZ8gKC1XI3
ux0KkmBKbzVCJ8H9F9sXW3QkM7XBgxAiuBrZiHBXEAOUo9FChrRtTYlLrGJio/iV+eCPZlVClmYv
5bTozCoO4eQ/7s5jR3YkzdKvUsj1sJpGYSSBrgHatYxwDw+9IeKGoCaNWjz9fMzObmRVD2qmF7OZ
TSKvDL/hdBP/Oec7FbpQE9nrCVEEJjExI1yqO8cymJgGGEQNVqUkaefROseZkapnJn76nK4BOEU8
JeEjGb0beJIGmk/0YZOZsbZp4/AXoin9cF6OA8R8nOIpW+lMfHm+5ihlSU5fd4eF5xPBkXVzNnop
d4wOTRF/pgX2okQZd4lkElwFVD2jJuHegn1TMzEzKMXzHH/kktOzw7q1tjFyWLX2SPZIt6ObhVGL
qXyNXtFISUyxXYI1rzdN5ZDY8etV6AKrQOHYcF2baxgpdU19tZ7LjodOZPeYFM6BxwGdiRsBLzol
uXp+ZoMvFlykv1hSM53Hyucby4SanqGKcBgEeghg9OtFpKddR2d+1vlfYyjwgdJIF1avjTc9qMm4
DIW3/r3Fx2l8UEjSBBlcF4uyTL6cfvj0MwkfOih/KTpaWUMZQw7psbALZ6UpPkcqnE62y02BVRbJ
mZGKiQPCTqdsY6fPbayR/IYzhoH6rvepK0gpUaD4IDsBXOAYOaYrG+OPkWvsT0J8WIbFAb1i4qMP
7a4etA8Hb5hV6J8B7jsysD1CAz1uXHjg2vWS4Q+iYT3dUjgWCIO24jxi4Mzo0cQc9Gy2GPlUKXdY
V377g6Djr7q4BmtixEei+GuOELhM2gRMdn6jVsXhlfqPTsdorurQajh8pSjTqVhwsoes7TrRSvcy
b99WkLbKyD3g0AdS4Yo9MWsG4Dy/RU6f/TTC9s1T4xyUqkTxZSkYSrx5yowInnUtmEfwVLh0c3tv
4smBIxHcTeFjFdOE5rAb+pYG2FvHOxA9S4IY4NpsqBIIz7aZuxuDmRx/4w/F1wp9X+9PWfArzuxD
nFsBd81yyfQQ2/kYMrZ5jl3tURbekxKTTl9XzUSdTb9r5vucS8SmiYv7KbwytNWX9IlRQ/f4O6AR
CMXJJlqBhzj+LHXaGKImB4VUIOm6CmgfTOFFzFGw7zCFKivEuWUMh4FwFQljLGY4I569ohxX0pX4
M6tPgA9UsUPl70ijsTrCZ+4B2qZ+8dil2ETwpLPfhvKhtQmW9LrhbagydgI7xEFSOvSf8bf2EcNQ
KBkHc2R8rEu+MeDhNzLsjFVd8qMkvFi2t4kZVVCKzmmcU9BzPw7k/j2mdZjHSF17b2XpBEdrQuTI
+PwT3IZaw1gvmiiod8xmhVKB56DmMN8ASehw5JGDMwnUrQObiBt+zF4ZB0qOhx1GVLVFPpejtsUp
yJDQG29g2J5tIky6GzyTrkGb0KmnoLKUM4MbvpVaLkB5bkKHoysu7dOgsYhpxdOAWW/pMFk/9Ihc
WwpQWSpSzP3UtgRJcu9oEfRlH7FaDJq1xQTSLXqODMtCuosYE8A2YoUB230RfX6sbLT/vhe0v9X5
y4ime+Y8ka7J0xVPOVDuiGQ2Fy2y/b7WnFmlqKBSi5KrAgnFM2Uv4AiNCYI4kd5Ohd02N7qHsGre
heKf4+XBxayYDXdzc5XT30iI8wKm+sqEh88TQKKgS9CjvJjUmTjGRc8sVJNvg4UmjMGNPjuMLeHE
99kIGF7rZn+efHIfPdY+OsRpfZ9CSbgyXGHRAsGHXXFFM8i2bKBwjRVIrl4iSvMUaibwVnRYXakP
s0rXk60/mnbFbH5sQtggHYy75mO0cfabYVKR4ih3KbrMajplzCYWYaO/eUEFIcS3jo7R+Vv6T58V
Ti2AdbTBmV68STP/DiABknYu4JUFG6MkyUQlCLxqr99o7S88sGi+JEA55fCMhKlGaLKNEZTZxthc
kL27cpVQS7AxM45yacbpkjnbNuyqrRt86nUh1w1GvqWZraO0oSAYVxW5/STc8TUoviaBTB6YbHOJ
Oa0dabYpUtUtyyw8FfxthCqqAx53i5flJRs7t+8bFMumfOb0ug4T7SiVxnHQhOFa29aOI2RPQo8Z
aFLiHCvUgYt4t80G8+r4PFahzt0vb6M3qCc+n4GIYmO72LuB7e1Mw+JtJQg74BTTymAOJEENJ+yD
g4MWVJgcxFaIfT1noEYP+HOhAMTF3tHzm6MsgHGGezdJfLfpWLzE/dllRTtYLhLxEBd3hUlfGfda
VmJUWd0YneVQA3YblXukBEXH4anqRdGS00utPtiq8CCGAgkNLrvngH7HdsQlvifEU5ejuwzdVcRk
0GaaGihi96HXQcLJcLpVAjNTH+KUgbXR1hHsiyggcmdzAdZyBMoox/pc1vupCl5otg/2aYbWw6GZ
4kufCY83a8sMTrGne0/0DW+CJn6skZyJstKg6VXFORsjQCq+33N7mc5UhncH5urM1GKQEOS2ZPfV
JQylUy3f0b2zG6s22Tfo7IKDE6PH6RMdg2khN1FbffhdwToqGD/z9Nyz+kY7B76qd5p8/6B3FNoD
lKCjSv6ShtjEfVKtXTBATVtad5lZnoax2GutOBhde533IQpnaB3Ro6ewIpNmhI3a0WF58IxgL3Eg
bwbCq8t+6PRVZidbg8vutqQLeBU0rrXzu/jckauBaKQb+KUSzjc1Nz546nxfdXHWgvjTKT99DjQX
HarhEAE5Z8Sx6PSyOQWpse+nwcK/Gt8sP/zm08XnZKg/BlqDrklk7pQYaxYH1nkHvmiovw4YnfjS
X9yCy+PQEc+PGtS8xi3Oo036WbHlrZghgL63h3fCu9mcWKeDJt8pZaFaFh+GLDK6Hwcm45245Toe
D11LPwpfvyWe/C6KhDjEmNqLtJF8krkL4gTAOISnq8MbsM1nl5SiJz4mSA/STW50F0dE49S/JE15
hoL+GlM1hENYG7S5rTRdNeSE91kGXCMf7w1H+pjTcPxihiRMBGBQD1sAS4F9lMZDDGiDXyBkW7rY
EvXkq+u1Z6JvASIFkywb5MzE8BELhD+b7/fk5xNzpKsHUH035h1YIU47aOmRxF8HM8JdtQV6NyqQ
vc752Csjf9NIjW+izn7GqWa30S6cimMDPxVJEzaWqzE1JD5LSZX9Ms88MX/rdxqYsA5XDpvFmVFC
tMdHtR9SrggtR0meSKlvHdufk3X5ywcWx5MwyWnkGL5gBzg/rl7QzsWcqq8Hbp0eGY+2YkIBQjQ9
QXGraTZ29x2G/mWej5LAEO9K4T9Y4ETAAjX+G+Y9tY/EJa+9jN5aLnNB+S1/19McCn7xf5KOdIMg
WrmGSZuyt/PtObGe2/Bc+ntcAwFIV/iqWPKiWfAIaoE2F3r3oxtWZCOTr36QJNlItUf5+G7E4bdm
9CeaIEh3cNuYWWBZdU1qUrujlF+F1z6L8LvPaOVpqbJZl1b2EAr2/V6ET31KooZgMYPsDt+JQQbW
UQB8yk4TdBYNW7fmPcSVt2h9LrXK1egWNKJHIh3QZag6cwZubm7OVUJL2Wg6Ty0swXAyHtryCUGc
0hpiIFoYX2TePI86QF08IDnP23QdePBwDidvbTrA8XE8alAImImyYqxCxqdrXtSQRJtx5PwzWh8E
3M8YrHgzxx9QQ5cx7D51M3h0AnPvNQzgM2X+2J5GKhJ9MidC0cbVPb2Pm96JPg3RfvQUOZGjenIh
7WkaRjNO4xuHWkF8O8GWyit7U/VvZhVs27Kk37BRGNktboqQv8whom2MhjKaGP1gXFJ4zQfA52wj
ZygG8YLaNg4pWqnJyCrgiORYkjtLCxKDxCLsj/DWA1G0PNq/y8j5oRsnomXFNraJFnIa9FJGCfq7
o5vfuZF+Win+aFMfjqXjOisZ+V+2q9FaCx6qxMikm4e68SREcVLRDnIKJn5WLe6/UeRyOPl0o/ZF
k4WD+cKBe2MQxCEJxucXXsuoKANTCTG8WrzUuXEYxwwZGBMkATowXoMKlr4RviYE/NlxdgmLvHHl
n9HzdSJ/YQCHpV2Nvpa+THeI908G0ryEiM3Y5hDj9t8A0KOPJHjjrL904OxaXX4THpeK2jNfXH34
/T1IrIjjHCFp7B/GnOrLE0FxVHVpgvYncjJ4taRKCS6/ZhD5B6wFIiQE3+mHsu7vBuj5dtheAYTV
SwAZkeUGW1F7b3bkYN0hGEA76cTuavULEX71Ca5pDTth23Jxn6D72APWYUKAXvkUt/3C7jkKeTpH
MIILxLtjOY+IzXvU/XuTlZk3zzP6J6ocTpKiPa7OGy3GVTbg7u48hl05Io6E9tcyX0n5hsJi21bj
dX5Oa6uD0sCRmJbH5wo68iLOGE9HZnWsQu3ek8/QnjqYvlQfCcxpdHLFPyZgDJQnDGU+LbCzLDtp
yV632KQchFE9zPYjZqoVs1Es0OTT+8SiV4gDaGvUJ5oJT1EyvsS1RUzDwiMBcepRJriLo4k1sk4N
yDXPcQjg0XHrmOsj0qqOu8mnaxvB3L+MtM+GQq1H7HZV0p1bXVAw6sU/wpmuCsC+D5F2aJ1ko+lc
+YzJ/yC6ikMyxUuCJ2IrgrliKD3YKMGrJOkGkj4NOode7biVjlut8p7cUFw7OpQX3eugm++xMV4r
kV8jlkXlFQ/hkOxifN8LHHSCqb9Zk5Dkd2f4TRYkx87dQI44GodLMaRn3xUmra8WpGxPX9lZ8g6x
i7R9w7eez9CwEBx2ctc9hdicvUzHK9rnd9y4OSv16SUjNEJ1Gxce096ZpjnCV6guKNgndMPIN85E
B19GqgAaq1BbUxzdNZM7hd/JQKcoyi2LyoyOgUAs7fJx6tig6xjzk8tJupvSe1+RYE/J5+uV4xxk
G3w4Qh4M5TzSJQ9bgjOrkLQmaO5Jlvpd0dgfk2HcvLoRwAwSlFgyJOmk6TvTsmfgsgHVaD5/9pzz
6pEnxEw6eMtlu4JrugojKrk8EJ/bStef7Gq8Gxykmsn6ablBb0cRDjCLiBCH+lOdRjsaxcglPDad
3myrGv6QVEfLMasVRkzLAmPopf2zkHa1HvFiU7qj2n1aO+7S8Tcqnsg9Tq5LcBijPg4LeKUgFxMk
EoYLi1Dr8KtMYmUx0ialv2304A5nkLl1KPVlPpMdisiCsPw9TOLJitodiZ90Qx742Wz8uxbcw2nS
co087LMxYtW36tjdSjkdKCHsllqUJ/fC1KBpojop7aRjUFszoE1In+Wvtc4gSJvcbpXHFuQdw8D5
75UfXsflLoPVKaZgKVIw57Ds3lPAeFvazp4YAtZQhOyftHWxjDS5djCVT5Ckz2C28XePcXYHheAc
WyWzfOzPwcj1ao7iHNv40dGqZl0yegIbIfiTzYebQDpk0HZjrHGcyI8dGGSFpSCXFw/jcooxQnrk
gclYemfg3WRekXJHi5rArFuPneViNJOvFfXWAfArdKbMWZA3epv9+YlMvw0+OAvLxHZCRgLRFh6q
HhrbyspvKWWYbbcq3fN4iidilZV19aK+eB1jTl+tQaHeRMiJsq3OzJGJ+11G4QsrNpqp/QWBRbvP
u/FszE1CBmUSdTeEG13XHooel30WZBrf0qOpmGn6MepJHtpIY9FtFNktjrvhAdroSuP6PJQHAgPk
mYQb0jyZY4+3BVjHoL8zGm74BZ2BCBeM5JuEJih6NgXIbwboTCiije6H54nx9iJpf9V9kDw61WNP
iAFNS7DzJfdSEq0vGW+R3uS7B2Vu2hNzfIhoLl5Tw4LjjcEHyJ30l+0SRnRUuBGIK47SOyoqeuB8
IwmQMfDmMDIUWYZhS4N+bndWfJpkLBGFrTdbqXtpmebajjGnMUFYRAnlkj5QYKeGjB5La4+q6y5W
zmyZD3CTrKJW/+ZxwVVi8Wnjfd+QDd4gc67IVVxwswAfab2lGrCIJnP0ZxjdO72tEYNq3EQWZmO2
GHOvQu8ks8k8GXJYRi752TiEayYmnPZwKhcaxgDKgz8bHhxDbSUDpSoH2Dd+9IgOj0PLmojNYoN1
SANCG6Tbov0cEtvYTxSDwjvd2m0dHMxWPDKgiZdkWKib7KS3yNIc70vgXcceGh7fGJqCP7IMyKhP
U/bFcu9cPXnh1qTtRz4EThU6S+Y83IOigBwrzpAFoyFi7JW6WF77AquW9jneDtz/u7Dq7hvucBuS
eQzXwmhZaiXJuIi0xwTlHavMrwir0LpDwuxpi4Moe+gM8xALPAL4rs1LlHQfWdnaS8qzFykkx52Z
KCyoAS6ipH2I3KS5ZMLgIEZMTnkHcJnFwayJCAEBvRA+KRdNPKTLZkCGApTao4tnYjwlaFc2ZygV
PsAvLKnkPDOUri81Pa7E3wgYteFRKHlLydzR4lTuQ8I2oee8whD1Ni5UQwd9Zpw8QjZC7XBd67c5
c9AmYbGmvehLSrNkozY+B92roGzYnPbgrUi8hJvC+NCEjWG+sigpaC/a1FofVffG5Ou9Bg/0gkNx
y6EAslzR/fI19t+xVgRxohHvJL17jFNtxkM+d7QcscxuY/cAn5NywQov6bFhojXGio2EznOqUB7K
gDSaH4lTnYCKotsebVqDBkS68JRwi0+hfW6yBpubDOs9zR+KqJFFxrdJ13HTvMLyXiV1Q4drGrzk
Q5EzkA6ecp34ghGWPzW+yJnio/ga4J+tetppUUu8TfhbM/XNTT+Gh9zsEH6Z1sfOWxbm4cw/nvaZ
zVlNZXBpIhADGA8b8sdNpTEJd1gKG8bMA9Qan9gL7NpVZWPaj70x2LBnvDLMLO4c13/CiCwfe3qo
uJonYpcSawbNS6Y/I1DQKgnLpmqY5QYouBQpEAwFpzcoehcypZ+Zyf3IwKKrLN0P+IfuMs27dcF4
dArguL8rC5XtLkdfFudKL7m3X61uio7KtfBzRxXYTDXdqWvptTovrg/3cjaqanHo7TSqi1fYsjpa
uSCvAgpVyb6ATopKMDwEWvBsT164K6X5HJXQo3EN9wwX9V+hH64L3Xf2Ecy3fDCDU0tfDL6MI16l
GedsnDxj6l9MrIhEALuHLhXuehSNcWEufohjIGJjI+dKZ/eW49tZ9ZKjS9VOBjsWcxnH4bLC9XBN
OimmH7U9B0kXP0UqJA2wi1O9ftCiz5L6vQvDrWXhix04FWJUramvTFamrpvrZZz2ufazbB16anrE
pEHhLOQUEPhcHUrid9MYvxgon0Y3ZmtlpPlyjpAPOldBBQhzCzGaDKK8Vl5uHHUoSBBBjU0/+ffk
rv1jXYwXrfDkkenCzO2ogKhmzdl3KIZsAw+fWMl0vQ6nJy9ggAmiswordxvmwCQqLBAGtMs1ORzm
YQ02f+w4xVpV8bD0LPthmJKLTaEeeyHj1NRqFyWR4W3cyBPZJo2mTxPqhfRRmtpPgDDhfThXnor6
qIU5SBSvI3u7q3UwzML8JuQ57WKH0VlWThfZsQELP9+Zml4fsQR84F6l8UHKZk9P+bTCO91vaIAJ
CFwn40qx7a7SXtlsue29UAC8+rL+LnKY4FNtt6ClgAaX0p0nhIBqZMqNOMueCqIHnklHlOXCOJCT
R3ZrKJc6yOkcBRVDnP1CE1W7Sd32CDfYvFajWEuHVFipzKOMzHxVAJbg7r4rDBotc9VkHLJa7zLo
/arRKDFWnkAVi6HS6sQwF13By+mHhj+Ye+upb3YEt4s9qbraRuBtlP4RFA39tYLNRfNRpe2QauHC
jU+O6QEuciUKfiRJszl0N7dkSQsuA47hE5I0V6NPIjZXSbXnnHzDVZ9tezdHyFVyFza8N1FDdp1y
J/BdXfJguhWQ8c6kqVxjWpKoYNs4M/KbD2ealWvHDne2P8FCKiPKbZv8CzoTUkPcvzBOKTemTSlS
nhMMb92rF5jpTnA75HLp5bcYTm74FrMDUXpIPDUkwFamWoIPYE4iO5RhO8k2mWMVsQbD22s4LFlM
c4YoHxCHyH9iUGUUJkB4yfw0tqwj4BZ/wLkMgH8ZxFJBus6n2Fm7sx8JoZBTdZtuBaGQhd9UnD4j
AKp96289y2DgE4DBaiZAZ1Flc30My6OVMVavAhQWFZUHt55t3O6pmjyxqmbyoxI20QqgNQ6dREzO
+KeJnZbSruqqyj9NNCLKSa9uX5ZT17dA5y4VY/bfYoq70RWvdh3pWPjutrFW8tRQCL8eDHorKxjS
cK6mpHkshsQ5uiXVxNMgqRRIz7E7mOu+oNqgL1h2QJIxG/QRfYoet20V2g/JiFNamNJbVWVd0+cH
1r+eHqQqrz2GRxJ6gAIpP8qa4j3Sk3abAlf1ZoZnJhiEVM34BrLpF2xsXtdEbaUVrmtVOyxQUwqC
Mqh5PNq9X1HY7bsjFU5iPDOMtlkDI+NKzdUKXAhz4SS4+Q38Cs957yLl8U6xubZuvxtwk51M0zhl
Mt3VxdyBDv2GBk93LhlfZp77I1zBCCGexwbcLMj68fZva9otMUNRfNUK/H1VTHjX/4x4Vao03b2f
Jk+9lb7HIxj0HJMPA+zqxTCti0aUhSiNdhMkK0m+Y5dOqh3Pw2oi4YWcma9KFteJwBc+F9TLQPMu
keB/Ypzmu/hse+6HIheypZuYVvY22HKWp35MTms9l/E1zIurGw98mME5nPDvMs7mQJeiahIKt7Y+
1gZfIMyE1fgU+PG5VrG3QhBlaG22BbGmCtPXKOntESy/842G8cbSlM5zZIYBe9Cuzh/peETVIknT
NBbp4kyHaWEybym5DC9tMWFOBvpl5e8B92bowrWJBJr+hInTQtFjMtevZMu0Ej/gNdeNCiNAy8WL
KS52eZShqJgnTFG09znWchLOvAcx7+eN8xSHsLkAmtxFmAOGDJlnpgOOyZhvmvyhDkuOCmW1VjQa
m4T06ZmfDbQS1AGtFxO476OfOg+8rGQ39RhWoBFllcXsIoZr5VrAcEJxv5twjVF8bvc42GeYU8q2
LzEi6Xr2UZTuqXFK7G3xtLFa5uLBWJbr2HwLBD58OKHYkkswG5ijG84ggVgLpgAMhWjhLjEtgpqh
DAOtGOeKgZR7pn2y2uR1Wm2wfR7SMGPnzBG5fP0uzgedArYF7L1ny2fOmT/ZhsnjTDjXIFcoQJK0
AjRSzylRiqxCo8HWaMNCqCUDXoj+eQ3lrdLxaBvGPnLYI51peFHYD5fUGrzVls0zGpmrutP9RVgx
rwnlqUKvNIgvb6ym73elYgCkUwaFHj+/v+bKY7yzsGT37fLO4YebkN4xnqOP4FVkT4xKB/5vgR+X
SycMebgVnFDrdT7qWOZKXBW//ydIahC2offOKJnpGkaxrHOqbUPjzCIUr5UqKEYAMzeZyD0N+PwN
tJVZOx/YHHVD8k+wGNJNpQD8xxE1jPxXVTc0ulMzbTtMyPKm/awaBjVhWZ90m6ium2OLicdqPbjp
A2eGNUk8tTAp62XkM8Hegq9JsCzd951FjsOAYB80EEV86qc6XLgb1XfjUtaYLwdOAjpHbY0qPhf2
JGAmOMdhL55923m3UM0wt4AAKZOnAY0ucUk+9rEi7Zsm35wB53K2MNyxJ2zGgctlnFhfYzPdl8ac
ORro1Zji6JWRSnkYdIOnAH/lMve1H2XDn2Lhwivpi41/ZMTjrVP3FXQH/bJWsJ+Ua79l3ARViHRK
ajM8Kk4XxL8VrXhA0aa2eetz7vO4fVAKZo686WEGp4gZ0xQGTJuiS5P4eCbwAbap27CKWNPS1QkN
ePRBKE2cBN98kfgffZwNp96KdypAZg06h4qOrur2Kv3u9G7X6vbPTAtayY6PG4Zc/kJ+ivPY3D+C
3EaWnQr7FF+/qH7B7CPd0pnlJp7wRPcQQFLChpxrNTYYPncagEvOIFq3csiQ8xkrakNbV4pZoKEN
G3j4OF38splRQp/GqL1wxE05BGOBCBO83Yos6bYx0nMK8BWlNUY1oGHbTTNoelgqurF4Awe3iFiV
FllGBkVE/juQrBgwbJtwaKf6pcbllFGN5gBfWyJEOqsRdxdF0CSc4KAbQnt0W4zsVIghsAa0GkXl
zQrZ5bPssZtfxuQlT0EUrqHL4DG6dC1ljz5veTpgMwZ4CRuJ6J9fVNjDEOTXQxOQyZjpHBpyDP4c
rDxxz/jSrF+GIn2d2P1aw/qAFYSGR4AIG8MOGIrLP5EpaxSoo+NK/5njcKFD16iT9GJU5jp0OVcm
pKECzhuE31rtRLsTwCjvThucbhvgoGyEdkGwXOFBF8vBsfsNA+9FMDBHCkMwVva4EZmNy65hDiAN
/kGz/1zp5RVeA5FVHTpDKOcgTTPXml8VKmgv+hs4iW2b4ARzhrTbdOHN8EkclyYxe/epmwBxNRnt
vwP2z1yxtExq2k8TDe0dcaJdjTlwM/VE7WJP03aynw6mFr+WsGLXWRclqzayD0jfrNtQ7BZ+hG4V
EhhfU39RXCpnXVbIv8Cs4NbhHmkB6SilbXXu342LakFbziHLcLchnT1G+avwUOoScUuyqjwYZr8t
uSkvxhm22VNvXaPwc2qu9JeizX6ypL0khRa+oJFs6uFLd2ROhFhezdI6uMz1Rj9u4XwKvnBMWLzC
qGtEuBf0+xAW10ZmO6NM+3XJBK4qJZmiKqXZRpVLHBEsrVTchC02cfRmxm7Ahn3XaFcF3mYW53xc
OyOA3s5xxs3/g3657Xdx95F91/9f1MvZ4p/Vy/1bkX3nf7n928Nvf/lGDaLU6Otvv4n5z/xRMifM
v3IqM8mmCFN3bc/6z5K5+VcM5n8s3Z7lGcL7c8kcSBAhXVd3+LP4m/+zZM4w/ip0zzVcz3I9x5K6
99v//Fdq+4Lv4lKkY1Dk9T/8+C95C86CnE39t988kwq5f/9t8+t0kFVMW7csy7ANw+RFzr/++fFA
ApTfLf6H6sjMSxl0x0kC28tCrJ7BYxLTNEBOYii0ZcVxIpjnu1Ay/fTLK9/wAiz9sLsPg0cD00GL
Up3c8ukYIrqnGzHBmPTqZZ7dhRUMUe9cm+ZME9gWSb9LkvroBQ9gl7YKUpRmJnx0uDGxUxP12Wrz
SAh8pYaHvcXc5yTjYdaJDMLDxNC/heecU8K7o9BYN+sTSUfPkySuvkTHcT4VMwYByN814sSmOS4z
4p+iBouwI8mE+9hahn2C2YLCKQYdgSA8Em45ruayeLGl8c1gjKSbXHTYM3XLf3GDo0p/mZ2JCHWJ
c7XJ9OyXaTRvCWEJErHcX3BsUnwjkP0wiJFSCMCq9GzXNPKZ59obln96uP54A//8hhn2f33DpCsc
CJkOlgNp/EMnoNZYTSfauDtGqA5a8JF2ryIIfoHGZZ0YgVMZI1kUn8IupbaV/xLFpwSsTPnRG92w
C+QXu0iNM07vL635RCUVpo6XED4WxpEfDcPGP3+9wplf0D88YdI1dAwS1Bl6nstT/ucnbEq7nDCA
jem6f9KskzNdqhBKhrij6GHF3WxBgwwvL7HeAzxUEZECVKYluIYlfmkYGONyMOgzQhVt+rtGf/Gy
PeshdsIMowdDOKVR61qcBXfntvkorKeyZsx0nRuRyATOIMSMx5HvVAbW2MDV0TzGdCZwLoi9J78/
WcPJt95LsO5G/qVAqkBpSIOPIL1R0syk5zQ/E8F3lkTIB3MfLrJxf2iHJ4GNToeHH2g4PzH8aelr
7n1Kf5dWd3hKzApd68nBOqR1r0GFx5kUgYVpFxtSQJ46DzbhcGmQ/gKwh1PYrkae8oZzug8SGFAX
LIJo5fQ/hbXKxVMMEFsClbOjEsGWel+u02gUK/kYxStL3RkMJNO2fvQsUvtUkilw6JYNJw/5HMAW
hzqLmha1gSJIQiDbxF8t3lDvKRk8RqYwtlEjx766cLPZ6zT1VTgkbWbuaTmc0q5ZpdoLlce69omP
dhXU2spCsIlqe9XOvJFwwvdeYzjF8ocwEsevTd9tS13eF8X00MBHHoqdQwUJxiKMFCsdj3+Td7em
Him6oOijEHDTYvb+xN+GpKYw92+1tIChLhfoo/hKR9z0w9JWm3kSMpUZIWxGtzl5QhvqCRdzIoyC
QPB/f7s7R59VURc/zT/dzv6Ppav/uzrVv+tbvfvo9vlP8Y9f5V/+/JtY3Ocfs9qvPpqPv/sBFmK2
n2v7XY0P3zVR7//YB+bf+X/7i39sYo+j+v7bb59FmzMqfvhGe8r/fn9jF/uXP//9f/y5edf/22/n
Iqfs+S9Paf1f/tB/bIreXz3DMrhCCyik0mK7/PfmVdf5q2N5fIgk69u8u/GF/mhetdn5bOz7jsFV
xLRti7rWP5pXLfFXWzrS5BccQ0i4Vf+dTdE1jXlR+tOi5XiGN399vDq6MCzd5Ev9edGqQFd5uOuz
c1xwSSl7zssFXQgiZ8Bghs6MgFFfZQuJJQY+bjiJuC89GFR+jrbXmD9EHse1iIT51gJtL7lAftLa
zbkyj9r7ZIq1Y9F3II0abdHV6MwFNMBEDJe6NlhirJE6xkI7JZVnrQWkRnp/6u5+ktF1tELS+taE
qXxAedQaLb1jAXpwKFRdG4bjbCLqrC+jV18bjHacEafyVJnKerAiJqQWTSUMuwDcKsffdT0CgSMI
pMBgxjpc059GM+xMDcI1lK27EWheJa3oVjrtXnOdeAuEhH4/siGk8LR7UlJMv4DO5mzm9Ak5N4LE
zi3qQWPWZiaOpgckivsWYDXbP7g9SRZNi6YHTRvwCeJA6kjH72FaMeGicubiJ019+f3/NKKmJof4
U+hY+SHErBdoRnXpoyLY9DlacwKmhoEJUiWxk+map669xQ55yvPhY8iq5qbAWFrFFO2bcgANgYUV
uimWpz56CPBvXwEFwCyMHn7/GZTeaBNBd1vgvcMUd1CDGG9jrpvXpoECUpJ3xWXm0kQfwn5CEljZ
YeRdPacplr6t21vOKO6Vitr8DBub1jZKSMF4rRU71zIQSXQ18WostU7zt3hB/YYWwVRzrlqXmSer
8u6x4hYbgO88LmYvr4WVUUATzM6f+YdUaMlrVkpyZSLEkurhzqgUFYmQydx1Zk/OwjZG62zO/2GJ
5j2dcmtdT4V1FhR1MSx05cbrNSJ49YPZSkksBGs+F4r/xdJ5LceNbEv0ixBRKNh6ZTfaO1qRfEHI
jOA9Cu7r74LOfWGMzhyNqGZ3YdfOzJXWNY5Eyvq+wq8sFEGW9YuH991xU7Gt1QI8S9XZlXcC5Waa
obDBpHbFOKqv//6pGjCaR3h5aFvhXyxe8zAXqkASd3mtPb8hS8DdsZLmoZ5YKfbmowqt5sNQ6Xgv
SA0S/FkMdfW7ZMT1T5Ib0mfHyxPtuka3tz6ZnY20VMVSayDf1mgAgWq5REgUz0QYNPVdRbbzyz7c
eaN4k/XcYSjHZWraZXIfFL2vke3c5xk93hX2Da49H59Zngz/mmKWDqqZ5G3sp1x18Wf4siW7i8nJ
D6yVUc567KSy0T4XQA+S8lSHoCPSmqtxRlMxb1RC+nESPShboZwBtZq9Ph8gkRvfVg7pNUu0uwW7
XMDTHpKttFt9xwU302aOmUSU+SWG+bK2RxrxxTiQxzjO06wOcx5ml6JuMz7A4v+/dMTl2dYlL74T
P4/ZOGDD5iSCL4KebuFzb+fxPCy1Vxzd9R8Zf1rh/krsBepjFI1ndN3xHNUkb7OwpSe3Zc9tHXVB
/FMrIW+seiy65ka856VTXVUGVc1w4hYQJf9iGoG6lHJNaZrkbhjEriaNihg9hXv998uscJujzJv3
emCLbhj+77EqHjq2pzviZvrGduitt23vyjskezMtWobTnARL31Nd5ZoYFN3Gs05mwhYOHmr3xIkp
CSzh17LUw3NHGjt9d9/64zE3C2vv4iY62RZO1Gy0SGs7IfVlE8UkEdC/cwiU9dyb1d/Cj2l6dK0q
MAlGEsqeW/zJCPfWigicycRTIy3I/BEnSC1CONaMsEJ0krhPcqkzH/LblKcE5HvCk5mER2h25ZUY
xSmqMo/5lEbEhg33JVHiW7Ga3EuHkZyMJbB33mMAW2N5xfpXX3tzO4w5TZZ2fPX5rz6NK8qMHyEY
HfzIbazmAAngwG6rDrwKmrTJEeRacsVMmSxkfH1gCZn/yA2IhhFpJLtKu0tFVccPgBdPGa134+If
YrNhCTs2O/wc2d0nMGovnJk53qMdW6PuEhceEUY9Zx/kskmWZhQomxOijZprXOoU7rVWxjIHUGd9
+fdlkq5/aEmwZn1enUEgP/cjZqhSDM++NKPiSdfWcOp5j/3vS2xh0eZ7/QA18Qw7/JFYuXeqXGhn
6aReIKgnVm28xbTMEj5on//9Sk35byct8AraKLaJisW5dEvg1EZLNEM5elu0DpVpSh/1HJ3Sfu7J
d+RUDus8+8DGijDhT87Z6cXHggXpztrzqVQZht3IeeTp+EUVhj+TuKXOF/SdU5dn/I3cdWXzhZTa
BoXBg23ko8IC1vfOYuh/OxbO8cpIBlBWbnaqLBG+4Eh0eBHFe0h7JoEAjim3j0IewVwj/MpqiEpj
Sp2s5lGG5q3OmnoHDokkfyXw5xR2euVNC+dds9Ur7b990+KGUEsPc4iAl1uRHIxHOV1lovbQZswv
qXosw8QAeIaT7cn5kCjcm28JGdNxoO25mOyvWRKDR5anzEkaZ0JuGztf3P1sterM6wS73yxgh5r+
ntPfOxPgPQySMSdUktL3cUJa9MS+81L/qiMPV5lgHvHj5l7Lf4798Q8N3+XNTtLXSdN/Ipmgnpd2
Fa1Jp+0blarDsppgHOeNdOUp0hA6LGiNcK1r2BaIrDsEbUyjjrPsAFDam7pX6N69ouUAwxApqf4X
2A9qQ2R/VykuMmUNK1dN8i2tX6gg+iWd3g6iFoFZvvksv/azHEr8OcNyxijzMflusguNfF/wAAd5
lUxfo6xfVN+Sl/JhWBB1gkUyNDtpkxDN03w5F0Je1aL03m+UOunUo94zTVmUO80tr/wNBpki4XSa
LPMC6s79dBr/UMbAiOXoJHth8nNsqf0lceVfIkV2iPlhZW+Xg6o+QxfgAhg/i4PyeRxb6ghsj6tP
3RQ3lWGKRqyNPcd7U+bkBxKEjJyp4mB8Hp4zJ9zhtgCX5aHmMJBu3FYD5sXITKAzeTJHJFxqMZAk
HexafAYIbbdkfueOZAomopajscbkCT311mVseu2JevJqjc3TNl1swFdNu4ExK/WS/BA32IkwzBrk
Uy+C0O/Ycd7TZh9ti7Trtu5IHbElsA6mUOLcfsiR0p9mENR7yoYhvRopYyIm0SfaxEHbR9VGuAvI
CFlVnx36QIOaDujt4LSjc7Fwv29pIwlcMoSgMWN5I2mp4HTM6T32wGmtpB1QA44+jLiUblGOKdTn
hkGi09bnYVgwVEKoscriilaDeVhTzaI8d7WEup8Vzujt0rQREf2Y0G1mGVfpaUI2Av8ACX3vXK9f
KnCC2pG/zAIGBrYbqle6UX4voNtnKzxxu/RBqHTJYQoXgpPmvDxkEztQmOcV70sKwk1gb/gA2p78
IlzolTLNPWbz/AKnDm9sPG0bLCMcZxD/vEF90ZZBAMjEqB82d2v2XoyKezyQXnX1BpMmmoX8/sxe
2WAnd5GEnb0EUsjUW2TbexP6doe1zkiSf5SWP3277Afa9TB80M8VK8w2tDHc6c0dLmEIw9YcpR3Q
0CBOoc+WQQDz309ZWwSwYJn7ZRXQSLy8WMP0kzCB3Lg6Nd9aXQC8tbX15pVLiUU4fgZImZ3zqpY/
yBjuQr8miub0781M0Art99UPV5pZNczHpE2j67h0Z2zW8yk8KVme+e/Nz4YmBjyDDzkUairPYpm/
aofwMASO5tzURb9buiU7ZdMQB7A4WToUGGhs5o4rJosfLd0GkCS68Y+JCivFn6nBMli31Qn/Rnnp
1i840cCzcN/ZhEODvc5JfmCbse68/ODb0+5qofiSsAKcO3P0nikIv3Zm/25z8H7NTfRjYBB9qT0o
HdqivNcYhx9NQeKilmQvuqrFIsRNrF1bTtw+CWwpjhMBRiZZ5vkSecituIzZ0MSTOT9r6SVBz0AA
kyg+ViDCcaOtcI9YnrIlri7kBKvL6FjxSYp2GxmDOv37YljJB0+Scm8kU31ZisQ80IZ9j0fMWMmg
cnqWpuScNeFC5QHgwn+/bELUuXQYJwAmoj35sqNbZT0hEUMHzE8nuPB+0DsEODNaY1kTTydRxCdX
GNHFHKLhUc3ZL4bAFYTYUW4Fd5xbn1jXZR6YEJqzQWlHx8gz/7OScfnPLj5ZgPcnY+ahEeL6SnFd
h3YhnnsNrsGsbAyHnX1z+xioVytvZhPqy8g+j3zwHy9q7Z3bglY2IVoeXEF6c3aL5hCjGxMqdc13
iJGxlRyLMn9PBxP0ndcAgjasQxW7cE0M8QIs4lnFIJwLBx3ETyMgujmz7jBSiWcU1jmeinet+2Tf
GfFD1oU4w7S0TxqIK6ETkiFAFxrofBRDpo3l7ZrO68/hTBpDtQC5w0Z4HAXUSrLHLoxQvUL4n2jf
porJxBF+AgHzarTGXyhweHIp1e0xINv+3liWB2XRhMLtkkdrM16A+C2nFlsOgHmmTNGO2Hen//+S
FO546mrrfZYC/DUg/tjsTaKZ7YS+Xjji1ItSnApsDrgb6CPR1J7w6C7Og0pOrqk/TPyQX9QIeCv0
ggVmt6BXzhvYVPOppl40H3ux45Bk6eacO8OM710eP9jALWdC6xP3TKOiW32ZMFnG2FZ4CXv7HCbU
qe1oDfF+pTkZh9rlp1y11RnWHgeDncN0a6sxSCaEdAtXRRtlNFyLbJfUa0hpmeNjW8yfHEgc1lNv
X1rNWFCIOj47pvqYFRfJ2eiIaGCQpvty8M9EpvAXUGqwdl8m0HGpRkn3A1bipwo/EWnp5ipctqJp
wqRMqQNlPi3ug4niB9YfJvBTqpQ3Sk2E6bP8OCB6XuFHh+SGetCh4/RVN2/QV+dPJ0F2xxy0K3EC
EBio9Us9prdBjH+WBAyvKYU6j1SqEfBCXBA8BfF9MGQv5EaKEhemSl7mePlRCcGIrTzCpujXOsmb
z6WefSYKMmCeogwga8NqP8w/bIuGtNwh3uST5pDxEm+BjBWPcmqw4BLPHoidPYxoqZ9KFNS3YqiI
75iMbb39N+nzGnfI+HcNti0TYawsHNpNI0FbZvhe05Klbzmuuc72A5F9DOwEg5tfuc0NyGnZ0Ocg
i0KeNBGiZ6zm/mnKo9//fgUYyAhCmRISGCh+81sPAVXZ1y7jrcb51u0LM22vjSu/4rp6yY3eh9SV
Lhunm4pdN0C1tuwewKAZ2VgxQjLSeJGncE1o0fe0j6bmxQGs3XjKufWIoee5wl42E4fzcmINbZmO
F65jxQbyKl1HfmxgvK+m76KIP5MPQ6RALMEyU50DC42WFfbEdKkffVp9usg+RL5ezmSw+VYGD5+P
dYSE1VzdDj4c5iwKJ4CtnkdvReU5E8UMJSOhXfKBFezhL/++eGz0UiD6hwZoGo5yWjwFoLBD39Tz
1ZoifVSufm7S6ncUkpOKtNGv4eNlO8y5uA7ewhplQsmtofGY4aPXnbpZ0dZ3OuNCd1VznV1SsngV
jnK0vIsz3ZqBE7ilmpXPIOCbJYR4IHpFJ2U8eVzZCx2wJgvkRPooUe6lKvR4rzMAn3aYvee4/7bN
ylx2IMINcvyRN9yglVUsR7Z07nbsudx44zgEqve2/brZq1prF2vuJEPaO4dE1W8u0REeok6NGRWS
D6JhfEmBI072lH5llALh3C7LDTXZdDX4ofum1LL37YbnbdXto6jd15ZdvbRGVFAIe/VG9zUasv6j
8geuyG7uHJW17HyZ/XVj2woQ+cfCX8soCbJkSX52Z2afQhzHqt0yteeb0Wm6XdiPUORUbV9jH29y
ob2nauqya1KPn5G7/IkZOcg9dFgmaYtvOMngOsTWFWbt+FSuPPShMWB/eX1ynHR+imukDe1g6aEY
LynVgQESTISebUonjQJbdcH7P/vQ1fjowfDs5nH+4Kz93ZPhwBsCQSbhJkqWAMz5WPzyM8jZkBGx
HIVR9NKQN6aV9F1Yhn0CxsaGCNvrvnZrnHqpuEhc4RehhoMHVmmnawfnvNMe3Dl+8YUgh2O2DssG
Qpuq1ESZ2g/pRDSxVimCCwfhMvv/uX0GBDLrfvJ/yGxCN3AUq03XOe3VcjK1t2rXPC6jOOEXzoIY
JWijM9zJqfaea5eLIPfi6i2V/WvRfAiZm79BAvGOL2Ns8zlZ7GHyfs8u340dQi0PVf2SqHY8TnYf
hEvWXinb2hijfXUHs7z7UfhzGHFFpCz+yZyyJ8FvX55B7Cxu7Z5gJme85XjglZM0yIZR4ROR9ZZ5
vFL1g1RF8w9KrbFU4AwtXtEiaYVjIExD+RhzggpMLSkWOAqUEYPM1F4Coyt2Zl23W+13GMNmuzsB
C/nbDhEBGYpbI2e/jN5wxmkIcqg4pzJtT/H6JVTzF35rGjwZz89w0YPR9HuCBdFw1HTz5baKroAy
TE6HEEfiIDIuyvzA6dyAJKwTgEU+xjzoHQKcUj2c4a8fZ+GYoAhdurN6VKkpNzAz0yE4VlN6gEi5
n9lebFxohhtHo3J1Din8oiMNOC09LxGsWQc62dkrhr1RwfRgzCl2lXEzzRwz1ETT7ShqeCM9HFq/
p6lM0jCSgupYFnAenV+fptpLsPxSfCttP4Pnkb8kOUWT2cIAGoV49EzLoQEZNdykEd2oXmM8lftO
0kuyVNA9wwm4azN2CVvCJGjAPaIDgjmoq7UuWhztAc1b9ALLW6YnduYYAK0I/3iVdekpi+uRZYx9
y2qiL35uTsEoXXufGNYv6aVqRxToJ21u4AWEHndK8+TCXbRJEdk3wJSjcx6lNusNRJMkoaWD2H5G
H/xSeGyJBTHdqc1fIUTB57KRX9rYNY7gvE52i0+giDPeGGQZ+k6DvTrMbpreel8/50N74cGx7jOn
0+JHFCvk+oeVwEymPXHeQh1g4akd46kiIzvk6RtEhu4dRPF35Rp7dwSMDWyJ88sx74OHgUCZ2rt4
eOmBn2mY+I6xa9AiUqaL4wAC4cnz6FzxCgydmR8SBXQ+F0rtj+XSEluuSEctTf9dOXUWjFSXdCS8
4thgMP7rLwBLM0qbXLodGs+I9k5Fc1e8XmawLdDVwe03cNuBQK3rUYoxYL02EgOEeRbSsShadwPw
lRVQLwhMPWUwvM+Y9J29V1yc+5j1ePWi9h476SFjONt0odsH7YxOMdrZjnWC3NKKMxE/68CTaXC6
CLeVPdnr1msmn0EQ2XEuNRgB1zKjW4nzebPw0QnCqBrpsIOc6AJhOEQtTjrdrRRz17viTmD0lDyz
CJgXvIT0RMHKqwV0XdlHp9lCDp/nlmemR0WFP8CudXtJeLN9oe48gjVKz1cEaHvv+D91GHl7hDcQ
Eh0AEUjkFNcJb2/ETUtFTeRugF0xkQxcMUYeyzmXJryQJ60Uv8/GThCa8HAp26JfzN/oAjes5RMO
pMRrqYQNSd+7dwKfBxnxmPA57UzlkqNOD1cYvVfdrc+jMpx4LvakHJc1bdXZyaawOS8UOb21qKCq
dBBZ3d12W1Lj1EoPBQ+ZiH2TQSita/KPRXKBJqn9Hw1f7mF0mEc6v2gpHsGCqzOcrUvVDygfgYRY
erA7+QFfNN/olL+sxieDf6jccdIPT4a7Wmp87GGEARoSeo8WbuAhyssiyLX7Zj1gCaWPadZb2seN
R2Y6vw1KjUxBM95U1n9Ng3VSrsAAuW6j2RriiIyjkgpGvlEzph2sl90vYmk46ibIBJHqs0ColOnQ
YMKOIlh0zdpUZB0EYcFdVtQz89ceN60miJVlQbYCrNzyOf2gIArLoTl8QFixAsO2/4UBUKwGdl8q
/jSL8UTYyWZNmmuAIywM+nogpsmeyfWG7pQQxpMOb21r7ZJym5+TpJ2Qgguc/ADVXMH3Zvl5QGUy
YZQyYxcXtvg1TcklGTXK3/o9AHKPxNVTRAds5vm/DDhOFEV9Ik3+XRq9vMbLzZG4JTCtm0+MX8XG
bvLk5OAAjhvnYyyMd+WSkQQBobBK3Xo+JlcnSZ+rJPcObvU3XA0e8yJnYnZMXEVXHCEbQEPjicb9
LX9TaTuceE78Wu9FwoQ9Hkn7D1gi45Bb3t1S9JzmmfPBuSkApLQQcaI6kFg4ueQSMfWRVNPGa95j
u6K8y94QoC9u1RT+CYnfbRKVWJslyYftikdJS7i1VCjJuVoOZl3uc3jdsIOG/px4FA2wj/SPWeKi
LSZGkIOR2feMzhuSd59Nqn5Tquk/GwCYa8bhJnsM4aDO9RAShy7ci0fInx179V+oZXNKfFbcKagM
q2jvUEknEl7zOk4mLIwL7w9hgE9ZhRhSZjKDSZI8sQpMaePg+Eo6D+RCHQ37oY9AfoaDi6srqThl
pHUZyuZRKFPuqok7Z0qyA3CqSTX8FqIC5yjKejlANG4BAD118KvIoINEKfL20IfZ67Cw8pgnbqCA
EmemxiWUkDnw/Q/M5VZX1rAaygPX+BXIHY64nxlEYExtPM14xKWMkAPn40bh3vWVEgFAlaPomuEc
pywhaym4gZQsgcAgtNpFWoXD4HEv3Kbe2ioGHKOIMmNfVB2dzCmTqFlMwxcPDELS6L+iESbBDNJX
PitT2hc+Vhgrn68gZbW/6wx6maJVfTI9nAJWBdSCmMeXOQGxjVNs8AvbN7gmOttbMntxCbWnysk+
esM8ZkTpTxGFUQfT05CC5ymoCIpyuaTcGgquA5pDE3mHmNf5/ODhSqE8tPeQVoz//WXpVrjBJv70
JnbrtoPoIJZhU0x6OxU+elWRII1XBKZGlfBj4V54GsdoLaVP5NZjo7/Bc3h0IXDeYPDdXEpAdqDA
TIrpJpLB7ANwV6T/Qe9KT5WhuZEOb3XJn9UZ40sSOn9F9CedxuYxhmA/29wKGgwkT7brWZsa0Yqx
Pv2vWwVTA0lhzJG43Nhld4YGwouylsUOPFrspnZ5Pe1b3eDwt1nqoQTzsuIE1ogoLLAkZEMu/lnI
ZmPyukPX88dEJKEYaaeR0L7zRG87IT1PE1CKtYHxdniLl/EgNcxqvH/rj1lT9YwWwGQ2h75/dMSN
HQcLrZnfriyv2XoNKXQbA7nfjliAbZ9k/cKeeWZIjImmEDU3b9Ni3yhUap4jMb+q0pCBTZ3NU5Ux
H00TRWyxSvMjgIzV4dw9tw03V4u1yqbwp/xgjcnvohfetqFvlx5rWs3sSf4ILciVMWV0G3zK6ilt
bWAbbT4EqZceFjcNj2NnnPlUihs27q0Xef69jPxvTb6I90t5dEt86zPBbe7pFN/NzoneZnE3nHsp
pnFTTZBjJV1Zu0zNy90t5+YIK+BP7ySSQi1onAMr3pvByxpqkT3q9Vf2xHFs5K+4ulgJGGN3sbII
BY59ZJl1YcB7W208qF+BAVx2m/iifJ7NpNoapfrSCbs/aILiNRwncxPZsxWgS30yHOobMjARCsU2
kevAdDE1M0AHvQugD7ltL1fdb7v9JsmITmVLdhVyLO52Mj6PtrXJDGP5DdaSyuG4CIxS13CuK/XM
M+HVF/RZD17F4wBEP/x4SDMTexmpPid/3Jlk7J5rG493Bwbi35eoGMyTCH+3mTCZCGt5atNP0vT0
Xwz4ApkR/0YW8kdLN4kDWjl3fAu3+Ryd27ZA1C6Tvc2z7ck1/hqMIAen0l2QNQ577ry4N8nD0q29
l2ym6Bmxzb8Zygz7KlsBpw+Lrdm349kB91T6zmsDnGtn2QzNRprh10XskP21LkMez1XZbgeOF7p9
Cf7gZ3Ck//DXngkKlCmHgyGw8dooZB2qAo+a2J1nDj8hBJZkCLwrPQHU31nGjVvPvSo5jU0O9Y3b
NF9OZ120tJJDCzW/Vo5D2eunO0hvX1rGf/6UcEOKF/+p7NGXkJw2SS7ds4UlNhhCn+Euoy4oNYZD
Q61R0EhhX0OAWShAVrERmAwehfURF274pA1wrHhN9zQKQstAm74s/aUpBu63nq+vc4IbKhbmRjRt
frNjtmjkjoPCis0vO3lp2Z9tZKNZVXZoXpPVgSQtHPuHghmljOVCmHh5hZQKzjjFspV2P5t5oaTB
iJIDb073MpXpb6o4MUi2nBOhLU/UozfwPhA2EBLtA5kbBd+HDi8s4RAlY7s/gJAvNzjh0EJTx30k
eAIACZTHKS7HV6Yh4oNF9Klp8dl5WqSPpl/DIs7DtcL6U43zcaF+h9K9ydtlKLnvAh7K2BVw9OzE
2c/CzT4br3xXBStgLUou9b5pnReyT1unsYcdFZPxcYHW2lLO+eUWpGExJ/D6GSjmnbU45BgsFDN7
fK8dG6gRPRDBPPn284L2CSR+zI+2b741+NWRbNOJ4hZCZg25M6qQh5/OjHov50beVHej2N68zdB7
qXmOtmmnvGNHZKYxaNcNC71sqJIq6c8d8nOa19MBXPsBOIl9SRycBDoWdACv/1K7WBZmP+Lbn/CL
RU6/6+v0lx6a5hllGG/hsxzWfjuVrjFfJ2XuxH4Rj2FyoLK9uFLYc8k97unZuiMYLPM5Shd739aR
uLRRv1zI9G3jOm6uEz7yiaEwKK0SmbD24rvVITBSUzuTNOfez8LNu5Tzr8Fo/ol55Z238pPj4Gxq
HWtvhmxV80L/UKFyLlQ5CYp5yYBCSdhzz0hfK/KPfAROo91EJzvsokNF8C5phP9pQeQIfPpCyr6O
r7yw5r6dkKTGnCfLlAiH3Xu4QPtMM1qD4uiEZ6tjo0UIx0jMN6+3douJ889woXCl86boqmPn+NiZ
PT3vIiWd82QTG6t6OLiJjL5Z2J0UlqaWgpiPvls+hAcys1z08i7g3JXtAtIsbZPrYHJL7AWAn5p2
FjBrfEbcZDlaLovVaEjJUUZ9cUA9bp9bgnXKe9iMAlyy5c5khbmphMnPUdvnflxiVFOGt5yJMfKV
8cbb0cacxTK4KJxvo4M50C35R7G3BO9dLPMJAUXQwL1xTVgu4AuoaQBynP4ghhEsV4yGHMrSP+Y2
yS4j9D9ApMXU4Kl6I/0MRAA3DLYdfcQ93q4VwIwZeK01wDAQz43ufJZTbLSKeXy0GLTo7+1OjTU0
L7WTM75QKzKKpt6TXXXc+aCpHO0p7s4r/GqZ5ryU1NjcVUsQFOqtjd8qnu4jWS/QrWw4//3STaLM
fTJJsAMFOMFOMPf/27+vS3i6n6tTp+Sb1bDWyPyOB2Q7HdVKTBkxhOBCSl8mVsgb7FgTvaoJI8KY
kQeNQv/QRCD7DeKcvlH+qlNKAcxwPv7bF/3vS6bTS59zMZdlup8JMcFjsuJbL200x9Q7Dn660x0J
By3oak+EG+IYT3Ffsau/6HRRjKbSefjhXGzTgYxakoIENacQembZfgsnjd6xzbbO8DWx9fzblftl
JkWUWfgSrD5jP6V3NhpsHsfjz2L51i7qSVXX6btJCHIbR1bFp0yytmiH/uS0fXfRIn+Ze6bjePbM
h7fWUAJIUduuTKJtDTLSjXGPK+nHd4JUTqHnIAK6fRMDtTWeMf/0PRMJbTkThixBCRTNU0WyAMFy
epqDqsLYUNvWCfKLc+jiaz+5bYDh5gXjqOaQahc8GlQrZYv4QZAuxbhHPgCBdDzMpdPtBIXNfGKh
fhVtcZsKDSnXpMvBqIm5FtJq9osaCVWGzY9kJg+fmCazNAiqILOq4hvl+MLKtHtNjTuIFvec16z6
y9kQGKq4ssoOUHe/VM9dF4dXVAoIDYWjbrMFiSJNkKWAbkx7bfIkzfAF36KaH9/UGOJ7gYRDfjub
71NC2GFsbymn2JMHcO7bAHOIZ8MHM5SD+Me9TGlFm6mDHOfoBq4NZ5/r3FnoVAf+OLU2It9C2hOx
irafAxP7oYGrROt6b36L5o9XG0AJjeK1q31/BQP/ctvi2+86gJxZGFghwIqYcgVYsMZ8LAFPBO3g
Xwd4s+9DjNMBGmmx/hzxWQEetpz0pIFK4Zrb6OSaAUu+sn6npWherpQ6/WXsyAHNjQK98CG1me1i
l5CxQyTfWdF0dv27HzjbZm2Hm9RozGvKDmWyBLlsXQzPqU7dQJjdH/Rnl+VwyO/RiphQC+bM1v4d
QX0fOT5HgXWbZtO9dEsjrmVPz+vSJ3qXVst0mUU9XditMmqmWcO1VEpiDvN/ntHIx2L+pDdPP2on
CU90pf824wFyALLuU2amy7NZWvWB0Dw/t/WXdMyoA+ZBPihKiGuFYyQf0If6sqcYccbN4x59l2em
VdZUd0cmvX5jnx5C3/7oYhTZLKO6S73XqQ8OsXJfM2ylRwdF79D48hNj707RvXGVLdpKz1AbCMe3
iWsxF06DdF/Zv+IwRWfdTXzsif0Hcxn9LjtuX6OYjmHJ25he5nyHPnh0UuRfUxvNxjPfQs8bXzpP
jfx2YBa0JrJ0aUN57tU078KCFezY+rR6S6M9Tij2scYU1bfgYFaQ1FOjiZuLXj5FCN0bAuyc6aaI
Ai8qvyXnz55vqoPcxSjpquJK43FxdZiitJdvB8LEW2fMf9a2rvdVpJOLHqnk0Z5z9eYViSeVQ1kX
JXAs0I+AYqeIvC101eIcYV4aUp4po1VB6vHLGastrHLdD9xicPJn483vnGvMeHGWffebcOdFgEUP
4Cdg9hlMwAos82F11L+gEPNqSGqKSXIKPJIP7Bz5NlMGkAMDym9a90yTZYKrkWS9mN0J/hkQjND7
7ov4PYpj+dznvAc7g0M9NLnqV0WX/Ggw2S9Z6v3yTcZr1sbM5ykWeoJpwTwzZNN/HO0zFvf3FuAl
ZxLo5SwrD6oufpgRqMNJkEvqQb8yIbaSyIOQ/pGlA45Tk7r0eZgTAJ8x5PTZmYMcg8GjT3x5osYH
/pasr3RkMMKb0d8lBtXDJowOWUa5TjPcuX1ORZAP3JO8E4bOOeaa6JMaN4Z0W6w/D7E4+3GsmwM/
Y8yPOoSJwdXkacRusuOzqfZuxkOUGPotGvCUL4Uoj7NDFt+jYK+uUG3TnmtZgY60Rfy/zwUvYG/2
+rykn15YdrdK+H+ygf91HGqmtrzpcSlMhLbIbwRm25PJNvALe6FHn45/0Fp9kH6kkbNbcMCujnY4
wT/8oqwBbThAKdExKO6gVcN38QXHqX4DVtPvF+6dpeuM730RloEK7WRvoBRvCW6POwjv2AqX9HtA
VmzRaEvN6W+IuNobqB2qoYBeGlhesen8uyNyuOjkuC4Z0ra69qQ3Iu43IMPY7fASNj8Ulm0wTd23
n1RUuAlLHLAafgER/cROj8qdGgcWsClnQw6APRTmCX9RuaNiRh/W9fvodI9kmv54sf5SMg6PiSLJ
jL58MtGJIhvRrivu2OJduCbpL4cryYuCPxY0C73EFNUE//62FKIuVJkAUeDPAIraVeEjxXukRnN+
LJMhgr5EAyM2HvPYtQPVVN67GgqgQcV3kkMsoX+PHg27IMDRxC8gpyEiJeiZbF28HXS1/1Ia1HZ2
d5AILrekoEJt7VhOzWfXcHk11DVsmuZ1UGjQWQlFgpOSaoShe8aeRUlol4v/4+hMlttGsij6RYjA
nMCW80yRkmzJG4TksjFPCSQSwNfXgRfNcHdX2RYJZr7h3nP3RVztLDWP70VGvCxbXtSU47n2RPdm
mJHeCMgD9YSH0GJGpzoyAHXdDeQ7Uj3l5a+SWcJXvJRzOUhjU5GToi0UociCPmtq9u9M4RYMvSl9
1qjLVA1jASg882LKMaq/gEW4ZJtbUugsxu16V/vEkhg+rpiQbVgYNafY8zmfBkpQ0Vh685WwxoPi
BwIFA54NrHTuWXeHPVV24BNZ1E5wTiJ68aR4wXHATiHhGogKWNLBLNQLQjyqimpLz4bKjNnQwdMs
LUDy5KcMUyXmRuNBR36sCcKCa95iEBrb6Rq5xX8AQxjekWaC7qtzj+ieALEMBj7ByME34zSn2vN/
G4tdhzOMsDsXBA0uqWBU6MLL+ji1fUU3ymixdV5HPqcr8nQyXaOYJCmibEwYpWiKip2M+p8CW+5e
QB2VOSm07BaITEbVzpwL0wAvSdYiG/EnNvwZEoguXzY+uXQ20sqduy7WCMi7U5Q6j3xyr2VBeOHK
72p1Arn2VVifJlDxu12w4VIC0oE3I+/mclmMlYIQDhccgxhT4zxh/JB/0yDt3rzJMXZRNxHLVDoS
Dbv5MZjDaxyQNIExGrU5JnCukoTHLbFZsNrwvYlQBNPqlNe5cZozKfBA5QXeUwQg6eScLbvQ7FJs
Yn58nrI2RIM1SAcUnqqZ0SaJZCHnffo1NpCpmg+jR+5Ns6hTPEOw8QjBRIry1mRReVogEb514fN9
J3k72DMJPdp9Yp9Mp5Y3buCdtUD9ZBGmFHV8CSueiVU+x909LqHOu/1317mSMtUwAPrOxkOl6UmW
2Ksy7E3QXxZqrx3oM3SclmHWdZ7gpCWCgA5QmaTbE6KdpDDfRhuTTJROBGNaAMO1YjBFFZUdGyec
7/9esE7jk5UaBpaH/rlBjWWdkgwI4sjcv3dBQ/h5FlwK5ILYZ3swYngR8pj4mSFMhos5SnBUIrm2
yFNkAj5NKlzMnnNhf7pQBO12N3SMQbvGHbdFyUMPitwjAqe3n1r4v6epPVtQQo9+aQnUxCI+hXAa
DUOMH8XyN6WxyiPgogtdKGv0xVav5L1rzDMN9cnQU7ejaoiDWfF+lCkEcnr52dVgBNlJ09DP9FfD
vO9HHmKNnS2YLA75PkqanTUhwU4jjCA2RTVapYx9owcf1DTw4BUgjLHTCv81UGZ4bBAfsFEkCDhl
KYFV6OThhGdkVCArwrayihYnkufI/qinYad7X2wRo8AQtYHeNbb3HSAgWzUdee0skNhu+GZ1Kjvr
CS3jIBi9Oy7/axX183W0Wo7WRS4OlHGDXv02I/shs16ssF5UxzZzvlWY+j+ihSSqR6DQUSQvFduZ
dS/i9Fy14Rl4ccJji2dFe+U7CbrJUvrFm46l09aYcn5jlGWnyUNwUsEOJt/cqKlBTBLSnB7+5obS
qLkTnfOo2WDuHLN/TujnboYx7LMuQPlnihRTdDOcuQ/6lTUO8y5GIMPc0G+2Jj975phIlHR4ClCv
3ytZvsXS7I/MNrrbaJsIa4m9qZf1OQtyL2zh+8zTiR1BvWh54RrFwPPnXPyy6BPWmLcwQzTY03VA
AErrOwUOIzI2cPyt7byxjlOe/o1xCtlEGBwikW07h7wVrNQXKVLClm01X3TdQF0J8CtZGJWdfmi2
c2UigCZKp1Nv0kucs2xN51y5XocFW6fbTgjjlJNZWkVpcCDxBjlI3hVbZ5GboH5ZtTW7xskD4ge9
84sVI9KhDLFLUBo9rFJ5MxrLvtvuJkDX7gNiwmbq1Wu718YDGKGJW1vZBYm9ZXhQ7OT3AecmJDa/
egLefIqBUW5ZJODv2y58KRh6OnbzOXBl1TbKLMMZ9b0y+Ot6nCO7jAuOTSHqnkuTPTxywTWzFp2n
COgn3i5oUdsFGTc0VMzduCvaYHgxTABvOePXVVWw4e4I9b2KDuSKHbrE3+Ucyn2E2JBnPbloxbWD
eEhso44IJs+xNUkoQXkIxoolNgF/BY7+Eynv+7bM2AbALJXAghKQlyeXY06PTb+2Grb4YdZfDISB
O0LfiR5V/knJ6g+G2Ww7j2RR+GMP8OVOqlG7KzLmOeSS9+BU1tSVYl2l7qvywuaYRW1+L2p6mIwU
eqRiz7oU1YrQyQKuFiOfMsHN3w01Ns6pqvfEot7cnGc11VWya1TzrALSI3WPGJlUAGCY8IXJEU3R
0dr6mV8nw8F0z9D31BoGPHPhIq5V6aJgtF/cMqCpGXZZr5oHnOpdoTu11w3ggNnmtKcZ9/ETlPXZ
MQKYHTXxHmFhPWfvR4Meg6+LuR/gFUY0T9wWqLIHHCj3ZCqpdgv1MKf4hR4+P+Hgn1Z9Fz1mPRwz
W3d3xqP9HXdZd++gEaBCEru9tn/mWlTXxG5Y0bACqLOo3s5xyQTMBj/Tt3VzqIbms29D6EaOHe8H
xdqh6WBPYxoh/8ZSJBIIe5ur1NybYROsdBu+hNk47xs4CvRUuz4gyyLM2kcp2B+DU0Zd4mEH8zTL
lS5h8s4abT/kLoykyl9iFIlN0aXxI3SQINkzPt++G+F0g5mu4iI8OgW77cYT4OE5ovHufjrcxOxX
JEpImIs1O896LnnvIkbZbpzFB6Qb6DGY7y3w1zYQ3T4Kti1Zs0lZ3Ck7ocTy0eehRr2LkImunAFc
ehhq42We+48JO9tv6v1tyB5q0kO7Dghh518Ckkt455T749Ht/HAN7+MtmAysRHbcrTRC7SrHJlDa
0w0SGel3CCjCWelD5Lu/yqC61bVLjqBbeHRNyl3rJQmIMoz+r99kvrX4HPq9OXpg9v3agp/YQlop
KK7ou8O9MfXD+5jPz6mLrZVjK5eUr+ITwhWp5jlJoJKcgK4gCBsT/7kIGAaUULRi9TZAYN/bqEz5
EibreYb1NxLkyY4IIx8PdJYMRwCNuVF6AN+ZpQ+AMDg0AAePuA06hpoA+6yFOruMofxwz2r46sfa
WQclYfe6lTCIJ8X9hQEUlUb71xA4en2/xqia1+chK18c2k/2caS19cZ8rRDf2Lg1qdpoyBG9cGfk
Z7NQH20n1NZns5v5DTWO90thZlxHR5B7zsWI2apGY7proz9GDiPetphNG9Vr3Rf/sfH7yYaALA+A
TY1+gjg5t3k3sjNgngs8HIdF/5/XTYRz9CS7+QTyWRYNuoS+PrGM4R90aIxGRNB57y46iZJQ4tB6
qCppjuVUPkbqWBYIAZXeZMxoH4l/S+aY9akdvcc59EYTqJUn+QdSmxNesUGvRfPh9tV3Qdu1Sub5
r+vOWL+1Ij0bQcfozG9JnRxhHhK8Gf+aXMj8XHuMNI0boprPKp55YHpnm8XySIbbIdbdu9tgVowY
vQdRwv1cYlrT9qZUzo8xil6L3DzDXPzlTOpgeNVOpjEi0WzT2+FPqYpmre0cxUIcRxiT0o+YLm7b
1QzXjZgjN0fGbZfTBmPcW4IvjBTPjFG17bx3CgOF8HtxzCy/uDnL2+UaqOY84b3g5everaF7FWgH
7yx2+3flcmqXYkQlFqi1oLc+sKv469MXUZOSCmiTmIvIyDF3/AwBYld9gt3mXVTtepdueQknFkw1
Hu4UZGFEW3U2Qsvb+orBRBtWQN3Ww0DpPttxzAgY0ZnMTBOjAW4Lj7THTZvgVVY0i2ZOHWvzLeuj
Pr3RyaS33MnSG3D+30pR8EQUvWvZp9lt9Pv+0Lbe5yTi6ZD22a+KQxRlv95r1ygusy6a3RjXNeMh
dmfIw7CQMlihS+1v08AYyfGjJ2KPD7sfm6OHiJwxGsuXOK++s7bHVgwrQLS2swvcrCZyiqhQtv90
N9WpD4sfhl0ARK397OCr8ffUyOtgdBMYXawveacsguBQCFC3o2Msm20ayD+9BYGSrn/bWMT9AFVN
zrnPYiHEfL5qKIbpuwiH9/3k0yB+4xi0xXALG/L1opHKKlk0qfqCKFtdR7AyrDZcTJoxahMkRmh+
ZMESHA+GWSdnB+/hUXZ//13NtcZ/Dtz6s2gL//TvJchMoMdp0mwyz8O3HjlYeCv9aNgI96b/kYqJ
P430uxLr4BmL+nj+96s0QQ/ntEMMC6HqXiw0Lmtppmg/ciasHIV/UsLSTxXNb4vn4UjuqaaZ8l9B
FFB62vRp1Kk7DrRFC2e7Z8EuBYIQsnzhv5sDj1dlE/EiBd5B2RSfQRneWgMPpZvL7zql2oNRztah
gWURoFiwPbz52VDukxx6QCRt7Jky87ZBQmU2ZHkCVri1zvE8wEEoLZe9J54d5LvLfMLZp0Dyb3mO
Edf1SCkJc5YGcSOeUCH8Z4bGYatGVhpObD+jBKBHRf80rxpskEwtrRL9QXthNuph+4O25BAPO7p0
9DLP5q2FPYVnIUuQr4W3Zqi6o5mittEhwW7YlbrwWrNxPABv4TYtmY5YhuQrXjITM4wTW9wQKeP4
KvhAuXPtgEfRpKsbo+CSLS/kD+FoQZW7K0AiH1Or/SSqlomWj4QBl3GuUySvM3dM6IkfLu7MlR3x
04zMoNdybN8sUConx+pfsqRu96KJd63D956coRfPJAYYyMtBp+RY4AL1uVIIZOyBQ2xY5JBwTmrE
1kSrvmFOti+QUR7H1ruTulocK4xcKzeNjF1q82hCPLhBchljcujozcsVkIPVMLIJQzatbqOGUhXP
dNx0F0St8OixqbdNPTzgSGHxdh+pKOo7qxlEkpkNwKETR0u6R6/1d5Wh89tQOf2jt5DiMECmxPcN
dLRdtDe+sEQ1+4CNT1+h7aMMGliiKuPdxTp45md/HwEoaYeo39rxg6++Iikd0/hFdERhkHrzkqBF
DAjRBl7LaMQU/GDl4B/GTh9kDII+TlhdueEftEzmrp9QeuaRiu62iQ48MtHCNN8qc/xn7pXpa9KR
ZW10ISuE5b/mDLBOY0jv44ak8YhuvtaTQRZLFOdwDlCrKrOG/2D9lgWMXb/JJhQxclGhJItTnJw5
UrmKkQiGyTQ+xxo49oQuBxg31sMav1op8RDOHLCQ836EU4D+zh7agzU5z86NkPZ18XiQ7G3tAqd4
XP0LQkWzZHbFJs5suIphevX0b0db8QnYqDiViGAzAnAPselGoNrC6ZhgeW0IvYSDtoik0WCFp3+/
6urqaQrh7+BykLMmnWEXpeT32kEH08V5hoKg7xLhFrtyFjBFa/e7ukEAZ+f1VphR/iwrMHOCsSvB
mr9Kc2hehpishCos8n2cdL8Lqv7D1JQxmjqKfdq2Kd+KoHnvlfUnsGT9qKMiPJde9Z6E9sDY3fwv
q7uIszvPH7ngnoMRvUXNOOKrQX/G9PEAF9u5sNTwapntmTeJrVY+cJ+0PYZhjMF6TPl8Z4LE+WCZ
qYwM64qAK49cCTn54oSzRqxaTTfkSaAe84ROLuoHbFIBAG8bEizBRG77zBQj/L7DyCy/W4eorqk2
yoeBc7ms4jcTyd1Gli0WIDSluOsDzI5FeQ6yunwujSc4NzoxbZ+qhexsJ5184lY7zylCX/yT0Tqw
vCUHBpRt6FqbKVm2/fa2WjzsrdUf/ZYig1M+ukiDUmumA5SeKV87Ej933uSTmRKMOSov7GAZ+T4X
u7NOo99eGC7CsnWkjT/aOgr8VifTizez2aIyC9q/bWx1Z0AS0NfqPwPP0h2j97CuW9yQsTiycFfH
QVewBGeY8dCZr67VJxyztXEaZH+V9DQrv5+wvnmgBksoPQzMDaILdf6KqZtA1RL0OF/hVQGVBuW6
ikEKfASJmT97wpx3pQz/m0J5DptKnehF8o3RURuTKvM6Z4NzcJuMVAi6ujhnU43iqdy7DTb4JEnd
+zLtiQgbr4IISAunPc7NErBbFt660Isukcw+mZaYVxUS+FQHARqegGlXy4ueIqKFEMdmg9rNTuWe
pRm+Ei9BpIdofqjWOQjsLDtPiWZj4ww+shW0Fil4yJwZN4HPty4rkp82OLENrJ73ui27E8JnVPF2
f4qru4eW056zhwH9GFkxBXVvidfQY6pLx/XqVwhDhBL+1h+aA1FL7WEM230t/PgWts6Kfgs3Fwvg
zchpunYbMW7tLCJ1ReEvMeLEvBjyTFfwgm5MvQ4BOSblxFltUr+kwc2tGElSzhObjfRjzQSAjOpx
W3EJ3XAFNntzrv+m5L+tGRh2W5++qm37nwZ5i5dyhi9bYSVes0ut15bG6ptH3Z70NIwAsbOxkj4/
BeDv95Mc3qtFX1sFIaWYjwNqbEpUBZEz4fchbsdmURUElUuhd2XxNB4HhlJupwlAqJpX6PmEAgJ7
9zwvQqAaojjWxjMK9BMVVHIIvApFgYVedpSU+plT7nt6wLvZdObRNAsX410dXJMhg62nuJdwtp9b
x7fWk4NA0q5lsylHuB2qPRH/ju8Jyv+//ZbH9IJUYWtvx8OJASOMEEycsWWj0erpGKua3Oy03jEm
0yydgwiWdZTBaW+r8wSxtsAEvO8FCWgx0uUooJFwOm/+wNRTr9hWAMkUpAtIU+VMFH6L3DZvwcjF
1Cuv3TVt+RxMOR/cih9Z5ZjBqqAkJNdBfpcRisntvRK9bW7jQX1Q9Q3E0VH/CRP6cAfUPuPxKSv3
w8+DB3c45SGAhJeUGFCYkT9MRwePQLZ7PygQ4Mb5f4UBYn0WiNTxPcvEZPM76aswcsJHLPvm6tbe
O4lpv1fFlY8CtHw0/IGf+uL1UbeO2LVs5kBMZysYScFsgz+xz+hYVyYjKsNq1pksvhQ290Nti5eO
qnBDT07vMNfpaabsCmXlnVtLe0S9nCJYnVv8NsRMtjyhFrPKNeXqjZHFzQfKsY1IibmgWGJo27bl
xsbvdpb+EoI8Z/E2mfOU4HY2qaRGPZpmws5ZFM8y1dG+mqrkanBz7uYq+2PNZbhpfEbppcL+3zjZ
JfbxrC9CyjScnshHtrwp67CB4AQogwe+Fq9JqfPD2Ef3wiE3Yoy99GeAQPpQGiYYWHI4Kt0bO0N2
854x5QvrJP9gjhBXJbomt67Phd0I9sDoxOuMKyZvYG6DpDpGUWq+5aSEYZn4llHlH6gmpy3BGohx
7cq9LHufRAVHv4NMoAT9jDcAtBSpmuCUg5DvXGQAMfLlyHFesqY0Tgnl/Va7YsRj6+WPKHSAWtY1
5lfm+oVPUyJDFjIxKquLLLv4Mg5ciZOgNkbVf9Q9JhqCNlnfCOb5afaFZBkQPlRxAVADYsK7jAZ3
g1p5M3e+f+AM/IWsg4VgQHp5kj+IY2pebAxO+MKNYR2D5iTKGIRoNl9cONBSN/c5V+Hdjq0nUmR1
9IjXkX14wY7SNdZLgtL0JaraV/ibYOi98Xus4EW1gfPlVkV/TAl1waTEZE4JDkCZg4nyyV903eEy
t3vZ82F0Poj7KRHsGQmn95GVsla5cup9TgOVtmLOanYYVXtTi7WZFfQklfHSdP588PIB0FhYMvtM
gAA3OnmTrny1XPc7qAqCpxQOFHdmSqOcsduawvxhDMFwLDLb55iey1dmDQebn+xsJySoRvneVUbw
mRdAjVL/vyTKsd8SBASPa3ofu52PxyXkwH1QkbXrDMXwumHiBTTF+kuYZrh1NRqQvEWIHpTxb5zM
uLGJIKnG5Ooxoj9PU1HsfQkoqhRJfvn3ojUfkMc0fdXLXYHg8BFYCOpy0zMvTlPhvknM1xmp8pZx
g7jIBduFWFRcoI+/N+4UHf4tIErJsU3GccFvcbXM4DVUjfuSl9EZNsK8dVxz2DiZZqrSVUAYXWQC
vXFAlxiAFqOrD+QGhLtgDJPchTdTD6EnIYoYIM4kcdYSen1A0zGj6cgvY4E2gGZnn4TOrUYoti+d
loEjK8kz6hCOOoMWHDKAFYD68DD+jhVBWKw0CZdrWZW3GkMymq5SI7ecJSoCmXzYJctgOeAG6JL0
RAcRHoIQ5m+vmMv3Dk7Rus0uY8sMT1ZpuxkCAtUiBE9gmJZtmE3MY5b0aDqJXjWIMir4TbUPNRGp
1s8xY5TMSA19pVjYaQmZFSL7CMbOPLeaJ8xwOjJM8rzdVczmFmykYsd1N5Nn2VFqBXbvrrKuhxxU
Be+zh3csH3NEZ9UbotfXBq6eTavKyssHGszXoe3ZVgi02tB+J1I2kFL0AhVhw1msiAPqaus1SYKf
pUvI6Rw77yQCU0fiH8tQxjqUwiuawabPLpxt03/NKkRtiP++WqNo9rBiqIAlAZLLVNe7pIHByzDT
XdlDfu6RYawwbC9etQDSbOtOW8OKEQxI50GdhqkWCkhMGm/yp6uQP+Ht1mMa74whYT6JkpmHbiR9
oozXQ8fWi+P0z9SO52WfSV/2WjMEj4zgm4Z4RxCpZFabYrpvm1OqXhMYVwihgQ6lxMiSTLCxQoaL
+YgyLo+Z/prc6aMbmpcydPu1bEsGp0aNBHLwbzNbv4dpugiEVRWhS7Ug0zeMBqzQ2vRyrYaJTR3y
5Q00rA1Mkvo8Kiu6+ylh0CbjcYwrxQUn1HoSzApb4f/sjeg0o5l9hMwqljiObCdac0PO+Blm27Ce
4qY5NSp/1tq9dZpKcezJAhua+G3sYwimmLneHI+EboMMFFUoGjj6NTatNZKHRd4b9u6fKKq9hxGb
4oKpwloXfX7jUZhRzdRosyyssF5CIn3rNOYWoxUqLjurNgQ1Sewc6N1c08q2+fQ92W106fzyGFbO
fPEn03pZ6iNm7F8ExrcYJy1iQHx4T0OBVddy7WuQNsvaIAUPToBOrOlPgGHaj1xhDcv5RuAsgrkR
A4tG1YyxaOQ5oVn9L+MIJsPB/rSp1XHkQEVIkxsjx/w29QFjg9AydmU8662X+yZOk/I11jQhAoXJ
0+mMG/GnX9lc4Rsle4DJsb8P+cpvxeAiNmfqvOf4/WkbvbiRUyX3+E65eQr+nsF4dIZwwizGoaA1
upW2ao7UOgFAsQrRHkm4Byr+7OyYql9X7DoJ2TX3nowJYCJkkkx5uzOLvQ7xlw7wt4M6Ow8oeVJA
2096gVXbexysAZSxOK3gtaErgHUxrgcN0CYnYjsb0vhaYIJti1OIR+Tauij3c/WoK4Iq/SVdvJfV
q5mm7X5KEvOQELmbNuaTnTAfiAZerSUQA5tMpXIC7yPm5twqk5m5xz68Jd5ppVjLN3NbYQBaMeWk
S6HuIFkdDVjGVWxxG7cbR5C7zuQkYtmkIzayffgIK4sBeYaSGLQhhkDm6uvan8J9hk+p1aY6OOP8
BXLH2A42W/GkYg9sUoXyLSR/tjRHGISARGIxOrQzrHXyho6BmVxIOR5H9i8x+9YuFqa4uvDkNmoh
T9nVr3rwrCUwE1wXC9t8RlxlmPk19MxVKjrvrfI/XGQ75zhBgIXKxL4bfv6QwWy9x/yQMUvds8yX
gwgM20/uEOaj5cEM/e8uJTg0Kr2rG1nkxyT1P4N0f1e0AyjMjGjj2qDpHaHmp9c9/QqSd4mgmQ8e
z29Lis0/uUgq+TSJjcMQ0Y7LupnIPU9CHRItwbmGcNa9V3CJkqIct9VnN2D3H6Sii51hWogGUh+4
ww3UnFOfqBGeyzedwN/eybE/ISSCWBGiFR+MQzb9npt4JJk48Ld6rL+MQTGNapMWn34eI2giD7uy
qeoJIiD1pZ3FHgnUa6+YVYdR8dKHNQD1AS02KkqD5cgsSeCN2lubLkJGoH9Ypjom+sQzk8F2TmMW
LqaN+CIp4b9PFuofejK0L8ARzFrvqrLwd2Nv/AotII5iYLXLVRysfErpveXpl2IOCzLk4bhrRLih
IkqkIyIm0ln4weoVT6N3MwQesY5IER2i4J2CS15Cc5HWl5eP6l5hk0ICF7JmGQhRyK2Xwp+/kqKl
cMpJ9piyBP6MwB4T3MlRJw3brY2t2ZaHCOPEvgz6bAnm7H6Nf+ED7rSTm58T/p9NODnHKUUlY5Xq
3cF6u2aistjFomsoWCAwEg3OVuW+BQbiG6Vn72izjMGHWgSUcexJK5JIykoJxj6gt5D5dwjBXByz
Nt5vvKsoPtpX1uGkpsmA949cOr93uDNUQz0u0cdBgREm+y/cKS8ICObzLNdydupzoPJfuafrA1hd
59bhbMQG8G6kyc9oAPBToCI8j0zuGd4SOq8RfqnRJczXmFhDBTbse+Rla9JeyrVRVOYutis0aJAh
wwR9cmZstTPHX2ny1RbOh7BsfbKG6VCxfgYJ+tekZ7tKRnFpQLxMmrsbRoz21o8dgAIai0UIdw75
ApHAxFKgS0HUVnwNavzL92M8Tr6+o5hkgW+hc8KsBECw85AHxOpcePY1mqpil0+S8CLcXK9x7x2n
JaJ7yt6spgdXMwWgx0S66TOC4DvYOUSy4UGREAwTD7XtYo/+Z1oaRxcPe4cSzouR8zNu4Ez1ltge
JA932c/OsU7SdzPz3sKuKs6mFzAiLCTaUIaIyKIAGsUG0mh8rGcsWs3acJv3qqTzVmni76SbeKsh
0PF9SMvkDojIX4UxUdCZwa4goBNUgMyvfTn8jHQ/7TyTYACzmcuDV7L3iJoavyvMunHS7hqhGAvS
UTYnqzCbk7O8gNUAjWDwBwfhf/PgENDeZGCyILzVKlonuNBNrIsPl60/bxkBHX2av5K5yAEFHXSu
HQhgheofdjYdUKp0vFMDdqWCwDE//5ZUNqx0ujXYdHNXoNH3J2s4/htdusv8MizLTSpbolhV6J5o
9aodJI1fXsmaAX9QjXbFTa+pSsiUtS6M/ZtVILvsqghKWpYl/OW9Tj7aMh8OvvSAPakbFtcGowhC
qtJm4UV7DXfNiQs+bZsxMzvIQSIu8GxKGMfpfhWu52wHZSUb6L0pM4z4rRzrn42ti/0kEP5bfDFX
3cLhVonzPfl9tmK6V+4q92tsuldGqwiNWhK97L7jD0Utza1rSfSeX3XFeLlQICZNAJxPrQa1zTBF
d15VrRgADffAM15TkwO4BrS40aTgrXS+bRWndAK37MRl+CseMKnrq5lE5d2KG3nvMjgVtj2wtE29
e+85zNhr/5Sg5KOds75RLElksSq+QxvDeJhm1ybHb95ZuNYhxJZ7hK4hn1U+ro1Qv85JyBxx+W2k
+DtY1OZxKxRNIfVV15Hu1PR0OlZAblFBcZKX+Qsx1JRVi2MuVsK4sPL8Qbj3sIFxfx9aT54kcgsc
ogRfQ08++8z81iF6M0gLePE0HmBHxvKAGh5C/CKK/PerSXEVVsD0/0nGjJIRQsVhxbfF3/dzABPW
NHJmzzkJWWgquOu9gP2a/20M0bQL2q6h1uUJhxkOIJjFwFhMcj8kbNinqTmgxts7vUOeaQcoRTeT
otdhOYU43uHUX7eZj2FRVsuwEi8G3k64YoJc5MpE6kfGbHv699KEibV1xPy79orXicLrZgDVRA/E
bD3J8v/g0bJUArbu5ClOv9mJ6XGmt9i3ULgF8shEojmOYVYdZYAxrRrOjleah0LDReGRfPEWCvq/
F1PaU7P690vAsgxBO5MNdx59QCZEFmfah7GFu1eyl1pp3NibXDY44rzY3NslozcIUCFeozLZuHH8
8JzpjnD0EcNF2uMEZTtkgs+OA0Qry6Aum4OWhG6EFF3H0zI11TWqzBfT46msJsz0iI06JC8lb1rk
JAhN7Xo143p0gVeMlp++YhpoyPWR35RjjzTI9mVoX6ZB0smaOUGrif7hw9EIZiIUQy9kxOTWm0FV
Xy5vHY8UChlhnEs3vllIvzeBrYmVmdXewgq58nWuzhId4dldfiXImJFpaRzEorL8p7eUAcd2UuLX
WFRQe79jUzF2THo7yw42Wab3FuaUWxzGn6YCzuxRFZCx+p/uxMvyn0GgiiBpl9VIxPjFoHIY2xeZ
TQQBt2yzBju5jIu6jXYgwSXETirmrUMDoBWytJ4EZXM091mzZByG4owG9PeQTQbBJ5xHDNIovGuL
/296ON1Zla4+Jh6DwX5Il7hKUnfnmUDSFFzP8hIxVdvjWDhjNRhZC8zBpkwYsTLQoPAU8Xom5+w4
BdLnXEaxEYvEulH+IuBvYZo3mlFEnubvc+RjxOkszJhE3h7ZuWM0ytSF1QDwjQSmeY18JSb9EjJk
emKPoNdWi2SoRIXhZxdsMG+2A/UrryfyAafoCqrvY8AUeJxhCLbzT6/W+57siB1gZ2s1l111qcpw
OS+mN8aZ5QWnT/9ILDa5wwg9pzQQ5qEjQgeWnRqf654x7NZDL4isCF5M0aHwSocTX93sqB2IIG0J
wFgkyOIwjbOVX778FQ1NW579mJKPwdExZRnPrCPoNoUJ5TPoAbvmBV+gvEKIgEhAVsdSUoujt7hj
rGHixRCVeRSrOrtgdxwUP8MiphmLzSvyhTfCgTP6XAA9ypD+m/apNbpgjniyRLH2pH/Xo+Jwb5Ac
B/11nK/CLsKd09KfFT+irNcnN7XZvi/Iz8j9dkyufXw8Xz0DorUo6QuQ7cL/nKz8noZEVvWk41Sj
5Rxy8h4BI8CdSIbow5yCp+ugf2Z6jDE0m37ZIAy2yndphqIGHPpUfPTahm3jMfRHv0myMbqOVR7C
rPIqsDBt6R07OxmvYGeZuaZMwBJoSGs4WHw70UfsJiIjMkNOh8TL6xPANRzsZsfSGbPgrqn/I4wJ
9leKskjBS9/YkcsUmumd2TAvkmqJYWLusm0HRgJiIPmkcYLTZOs/dU1v6Ib/M3Zmy40j2xX9lY5+
Nq4TUwJw+N4HzrMoiVJJ9YJQSVWY5yEBfL0X2G3fwREOv7DI0kwSmXnO2XvtjWWCyESNQSA5vtFa
x3YRTbWD6KlOCHh887BabYxpXsu88cLgsj+QQUEGWCwOg4JVhCZjB53AgogclPsmsw7O/MjFf7Sr
rOHiSrbqQcp8PqTtgZeRXU9tvGgr9IbovjajE5XTYuuoDCQw+Z3ZfJlV3pQvK0Jy1znJCg+Ay4AU
mDVuJuZdbF2XQVesCWz005ZkmYfJ6RCWVRVaePww+6bgHVY5Jd+9RnCUTntfL6joyPtau0bvLIw0
vhgaMZxdiWTX0nv89V5+kUBVEFRTJAIgPZV9pK10EnF3xI58q8f8mWvqjfOD/thwcO3y4FyG9ldp
cAydMUFSi5oHpQm19/ruBu++WLQjCnW9wtEjnHQnGGmkUQBUOQ43oq7qc9s3r4yykWPg9WHy6eOm
7znoWaum5EkaTM61gXwjhZ44VswSnJ05fIz686DVVMO0OR7RdSVybfvMrvVBdGs/Db+6DHdab7Nf
6urmjGGCl8bstjRwArDmbvuISGAd61VPGgiRqiHt7e2k9c+xDA4xhQJHsfAWGC4bW1i9yRCZpAFs
I2aYQgCcMMKKcUbmbL6FPSw8ESwGhUKb628keWqVciK6qPY9M33MlYjNllnnkRFd2gScwKTXgzim
xiKepIVfue0G42c/ZP1mnPXYCRb4dWgLgoDpPfRWhxY9Y3l3YnxUbbhR0P2XacGvLurie+zoxSLT
cFBVoouWvJD6zW0BsRJZsJ+6sn8WI74iPy2axeR1IIgJhKC5D8xyx4I8nqbgkbn6MejMt4kk182g
Mh9G2LqtSLUO5yquF8SBFbqkEdObW2T0PzNbPwtwsuA9TLIxXV0eAR/R3WQ5RP3N9gC6oB5XfZ8W
57iFnTzaRPNl5qdPc/wi+IVsgfuosEzQXwFS8iSsXwzR4zrts1dayFMLFsvCUIrWCrOAmzsuDGdj
FxR4Jn3H8ygW3eMQwWIdGQYQ045wLC8dbZFqrlqjxw5wkxHwJcxZvQU91qDWWvUt+Mpt4vblARx8
4gXbkVkKwrb2VWAIAeGbjCsRcSrzO96bdfmttcSVP1JbI5yHB2VqZ0K+PyT8vY0Vp8Eyinx9LTQQ
ULFdqlU9VjtIixUNji7dThxRkVARxxYFh7x1eTn7mQWiUy4TIPHmNLzxmXv/mrLg1bB6jsQaEWu8
tU8dsh3+xmndqPDdKksTIGSxDdv+w8zwDmgRRXVWdO/h1Kht0NnWscnlpmmrJy1AhjM20SUYkLd7
Dl1bYX0Q2/yuN+ri1dkes6JxCVqPd7mPh6xvfk4xgQ9WmILoZNFiagf6WtCbIV6hLusIpI3iGDd7
xXw7O2fKDJdFCdQQ4soC4eMgFY5u3XnTZmBfgFBi2XseLkQPzCUCqZ0ZhWQ3FpF20MBBrGsnBgYQ
FadIm9JNmtEWTIFgawVO/86d0V1wqcFeygczTuJ9awPLynQUSoatI+ia6TI6mMStSppbVUmxSloG
yXQNkYH3bnUt3PIt0dFcxGJAgiBtxEGoOGHEfu8D0DYVzIQNsDkQkTNAOEp1nIlcVVnfZtA323Qp
A48Fsec6EjnaVi0jihIOISIcP9+DZGf5hl5a1GR7UAesMqxnyxQkPpsTdZzsE0LaM4i7TdydyShA
l0hELarPE/IcErPZi3Flqg0zOloCXTknzjG/IIYCxS39F+QeXDiJogsr7C19dSwBoj8D1TMPDoLR
mXjq0d1FiMHIvTbjbYP3p9Ty9yrNpmOT+LRcignU49isB7+x59EpVFdF9aQrlJ5R8MCxzrk1L1UG
tc4j6CBRnboGiDU5oItuQVMExJ0ggDn2KqaaCA87z3k0O+AmrQ2SsfJ1hWrjgFSDE3Vif0A8PfUc
N2hPtRucKgpPXPhLiOwXhrUBPc70VKSNBSnFANNOzgUW+0RcyAA+aKu4QgSfJMab7wtjWZrDa9IB
cRlj4iAM9ysvmu8TaMBlaGERo5Jc2ngtSJROXACzwyqtISdq/sApc53lKuZ8kJnLOKLKkeyJpaRr
Q1tqhgXJYZnaQ76BurWjRZBt8FHydm+oqAKPQO2+/54NGr4HBrmrqANaTlRFWybvruJbJt45z60f
IJLNazN07jFrKCxCh4x6SUQB6SrXsmtfAtK7EXL8Ms23J5Ky+10gnSvt0mBueB5pToFvhqU0ZiT/
tDGBP+2AJgnn+az1mfk/6R4qCbGO2fTqYePHtp8imWkYbznQ5o3xSimbrBCNaMvOfUUYpaPVk2jt
5sjJeqAVIyN7M8XfICzTj7TGH25MPtr9BvlMRr1XHPU6jve+HFb9vItEcfSrtwSD86gWTFdrqOnG
i2WzS/tR9lh5KqHjRs0S5YgBKg9FYNb3DKOagGD6BnSsY3XDlt4vCkBSOuEhxN9Dqym3nayWhRWv
Q5O/z7DrkKNMFz4TqeDRi1wU99c0yllSnWFculrTM/wqkr2qKFsGZMEKETsJOzhcU+DEdd3dNIIe
gpC3uSMS3IU+24seV9UmgM+47PHQaR5+soCjedoRhFbE2Q87J6O8wqlcASE8J+whZKJ/72OyL8wO
fZqd+xhZPW/NeALUp6BOA6CtW+tWW2dNqa0ptaJ1Wei7SAzzmggXJKoQ72PRHidgVLTaNkkUMY7V
XPbOhF8nH8bPrMVDWlnpITVrf6HXLqILuJl0VMe1XjIAn7zhlWHKiAiJ5we7SMmagfUSkKz0CMhu
0GWkkI3hUG2BLmXA4YEGq7zWd7xR1KYwfUI75GRgZqpoSPCRE/DyH1wcT+MIvUU2P3KvreBBZVzF
7oRmDnYyQ4k1pBmxQHzyTQU8u+jcsA3wrAC3CR66wi42Cd7ybelCdmMLf/ER/R2BviAv1luuWqRR
ySrsnRfa+5sx5wghBZQhmFSUGBx408ZZZ+DeUKYxPtdQMtnfgcxx8dtvALGMb4CMz3A2H3SB6Tef
tK+RtSrykPLwZKuF4U0ZKZz0rSMG0GSXAeoSDL4F30rgQMpwiRd28yDdifayb/waXUwIZVjtzbap
wBP12sLyokslEZx4THPGgkFdkqFBBZaaL0p7ldMIK9VHq2GOdsLAw7FuRkw8/bdpwN1casatJx1s
y2zBkZn2BO8WOZPzmNI2XtLqDJF8Zid0219uhxqNkcsj6cQ22dyRvdA7nAVU4Cl8qQlPQ/GJiS29
pj7QqNTUV2qqi6WKAoOctHMea3PXNaTl3boTWbZMBuIqJvcvYUZEd8rp8UHbOptMk7ZQILlu+Q2j
mgGpyuiW6UW+axuqLJtrdjFpHHhxHww2DraI0IfLUFo/tCKMN5mfEbGoIrQyWrnADYDayENwWKJF
ovmmvXCFDRyW9ZXjXQCS6mciNxYynvRL4lTHLMxJG6vJnCIx7ewhKFn7iIwhrLHA0qJE7U/PPRtM
XlJrJZX9oyrBv+s6lB89z066HZbnsneTVWa+9DU7DnNnEHRwtFhFx6UhRL2bzBEHujeepKqTXW9G
jN7SykHSDlGJf4VliQ195U1QeO9GnRzqmCKzK7pw7XWQGiqeeaVpkBIaxPqqeraeSs3iB2iKgZcU
G1qy2SGCc3AsSaaokyHeBjpLvuaP5MbaereOJtQ6YW2RGUETLKsrjh2zFqZG6sFmjf1MomNNu+BN
N+u9nihmCNO0czv01jYlfZmwQjqB9RoBPiuigmgAxCNbktfZVHCes6m6aiWKGG9V4L1VONYinNWa
kZsIBUh3LCFR7DRJ085FbrOzsFgy2LGJjvRIPqNDQKgP5WqR4qHNrR1bF9wOcP0j/hmq+3Nblc6Z
Ln25zT2uBKGVj4bgaTOALwNekSV8rOh7G83gcVd8Y1pBNCNWOzJ5DHdLD94huUmD66digJv69EzW
29pT0fQCEefkcMFtOaITylSiggD544ijZhbZIfegYuP4h6mQJpuACBl/bJlWkvrwaivvFCr0XhiG
nTgnVLGX72RSGUs/FthAutnXitDQ8NPzENne2gkNxLH9vnUqJlnklbksFmtCXzpPZxyh0lMcRT+l
bWC5kum5JodwVeK0XwpDw55ZFoJN2z9hT+QQNerlpgiXruJgWsJ+3Ctp7Vp880UM6w2tb7MrHSfA
4BBcLT/MscnCK8EotdTQqx+7VPuMKwYkFbKDBQdx5pO6/RhmNaCYCO2mTy3tVaexMPWlWwGnNwsW
tngqq21Zj2zf5tCfHd1CBx/4u9gCOmuzBBgxzLuwVUDqGDVklgneLJ+ix04xdpYkzeINA1rICYb4
wb78rmaxkYchNel8DOokvG6sySZgId/pRuWs0lDDwqhg08FyuyekKsfrMdSzsWt6hoOsDEk8Nt0K
YWVQPciCEYBZnYyYykRpCR7IvNvlg/NZJgCmAYEvOouzPsqkaauHgCA9qC+cnPABjML/ofsYIknU
RUzdDjU0JffArPeFQjvdeTgfmVbSxqnpSXS1QgFgx/o3lIPFRhnah1uX9g4dNJBSsinpLSuiUGg0
IUTL0CPSfGrN7ldShntzoBB3gAZxJHpHcyYuNkKVRZ00RI4k+QVHxg4srOQtYooto2osVUF1wTt6
IA7opGfO9Gi0+WF0IWdGFaNNSX+ct+9I11YG58FEFamjd98FTrvLRvmRWfx+1jBsuDQeipLaZ4rH
t3ioth2qzTLDNxBmA2mtJWg9Nox3LZ7e0oCjl1FR40w9BhU7NBraRGm0jqEPMHrJl0FNkzfpQ7pi
hW0ctbAjEZQCpEhgBlWhlywDmhFhZ93M6TOdBLkaWBWUwPxTxorOrRxXRq/DXL7Vlt8BIiN1VKMF
c2jbdEuDhxiuIeUt196i2QqYdNZe6IoWrihq5Ijf26RkLlbUmwk1SdMZ3jHQ0FDoxXQYkaXQ6N5N
WavWJO6AMPXbTe/z+lgjV53QIlK9zOHZbMSvYdDULU70J12gZg4c/c3uTH8ZgE9bjRg12Q5ac2WO
msVsSOJ24i2QV/E3g06WZ4YK4dOqOzaciXaVXp4jy1Xo8PIEVF8N9SV+JAkxPMmy7fbmLPWMUC6h
3bUO8ESRffvWZ+HE/hqLDi0/b5s1OsCnEQWYh5cgWvWzeXQCDnmBMm+iNFnwosNj8WlrKk9jKpHO
EwtH39neawSraY+Xpt8gFaHUozXD4pz+jKtynsqBHgFJTkMWpyWO4d6b1c0vmm4+o83CtjR0mJ6R
0XqyGlai0jmGS8Pejap5cyQ9I7DWi7oZkhs+ppJmqhoCtZd2bDA7hujWik5jMD0xHUa6Qla5e7Ra
/WYWoKoKj0aUP9YPVtls7MHNbrL1YZsblJ4cqZnXAxTsC2QWzuTSNM+q14BIxZVPZOAlHtqNgmC6
D8ahWGiF/tTSHX8CzcQ0PoXhALhkm9mKKVyOjZWt0XtMBAGmLtaOyWTMMvVd9eQwuB0G6kcpkVpk
5IutnaB4TA0BeI6abNaj4OlA7Rar5nNsYEuNSGt3ZCOyiaauezKKkkSc8HViS3lAAfMVONgPcs+I
n9VA7qD0k30y2NfAD5OtMirO0TlTsN4su5PFS4Qvpj5auGTcrtt0tK1fUlOse1FQ4ubFNYFBfGTE
0tEFvCm0iefU8+kbtHbIxNLYuJ3l7KreZZgeeZuxCn+RdyTQP2vdspuo9DkZfat7ECn03q6J4kCV
dTzLFAhMJjj+8Zn2xcFvuCrMDx+E9MZ0bC4KDclwFMfmM5PXdj0lY7HXcDlCjInYNjo4+BG1XSJd
bWXaGvQdnewiD9N+1DPA0xJUeLKw1z6itI1eEPvCCOeXzJl4RqF16CfGR54VAMRPftBCJ7lWehc9
5ZDCxPlMA1muXKlQz382JlGFtZdsBk7jrre10Hu/hMwN9ilG/kVkv2ZJYz15ZG8smtDwN3jZYFfY
EHSkZb0hR93XwhAbxyUsgoBhriQyNxqrurYxkgrDbHAV6rcsTQssbSVfCrGZF6mA0pQB/CXugYOK
AcHbG/r1pGUPZuJANpjm9u9ogfGOLYirxpP32PkJhMoueiURFvZcSPlMKXiA6xauUVnVT0NUvNKD
/hYOHWqgmu1UZTchvblI0RgDA4DggqZTA7KAUB7Cf0wCDJTZPPsyzTeOCW8W3TjT/QomUMcyM6YR
F49DviGMKJdD4qQOsnPO2ZDOLzJuGLcqUVBpmMta2Z3qqgyRRYp914Kmbqxp0SavLd148J3NJjKT
dqdp/kdtuvESNADCSQuXVol6Ye2qbyPBjEuaqsY6dOlj++VNKM39lo4zNRwmG+s9Y5QSnclqJMKl
7gVTCCM5aliwaa1oZ6sb7SOzRv2Y5No+93JSugekRb5j/TIxvl0aGw8ib6HkZrb2wcRxtAqjc25Q
FqkabqtWkWSpqB/xWL0bWRC/shF0rdpXqSffgLHiErRDJlLWTySY1S5oav+hr9NvCbWsh6yMVzDE
j8D1dQQajQSDyLcusK7EwNEDcCa107XuI5mghSk7TDmiNO05Iwzl3BEusqTox74z0W9vcvvmFuQi
TISftV54nYqZxdKBX+gbSk8M8CQlQXMq8mRrjP7DkKTWN88Jd2rOnfEIrBlrOHo1A14e2nTSMytH
0ACivzebcGP3D6kN81nkGIWQvM9aXeS3bmTCMN6aqQkNqiQVz3BALJWdAeHFRY9ZkUUtMsnYu8JA
GafIm0MOZF6AKLdEWysZK+iRKhfaRH9nqhONJmt/rXPjkMVEDOsdWH+CyAI+Gbxyqmi1gr3C7d4I
3JLE6a2RR+lbrw5+KCJF65o+I/p5za+7y1R4LxaafqZf6AIca6AFFFPwmzlRngLPsTWeFYsjmmVS
2Ij8qQmTqaJ2ZQgMVm7LosP2OErPWURdna1Goy6PiISzCPi8bZQ7QMHRawwMMPYw6jFs0h4ocnCd
QTJ36XcxVPZOKMEpAK0CuXVd03ZX2nuIVW5R0mHYuNGNhAI0eq35AgkHbKujIFKYNB9y+8mcfaFO
T7cOt3dCO9WrVhWxsqXTlIe2jLY+yUUbz3EeyRNNlxpTsSWjC1oOOvuAGJDha9ThQcjFEUXnKtSd
syyrq6hoyMiJcxnAeULRkfbThwS4QyDlHtEMr2AahGt3JGG5YHANhEOkNIVw4ks8vTvEbKhQhgOz
f6ILEnua2fcRarWKGgbhcO8KokZhEvGUJqtxS3kIBXe+cQivpLaf7461mU9LjdZ9zHl65xd9fhjG
EbJ5mNyg82QnmD1PiM4l4o07qwfYcJAm1TP1lX/IPA2RZP3uEAsEQV82u8TAZgK+aAs0Jtk40/hr
YPx7EWal9jheXyIHCUghdcQTzKoVFu0+amn1AFWmlWTjJcNnNR7jkU27CfpjX6LtM/1PmLxqmeQh
8kzOJTt6KoAzoZ1jLdhqVquOBbJs6gsfsFaKWCYOgfzQfgqXnm9kK5Gk5dEa+gTtOkNpXmrjwW5Q
anRleyCn0/zjJjd084D0keHo/T/vj8OCQMQwgbA6DyxD2cTrwRbAbjMOmiM+mZ2FexS1dnQsej86
3u8ZMcl2RvsSD3F05EAOg2MsWkDAilqbvWzh02p7ztDTLzsY2njIJ3rqCr62WbnMGtKtoEJKMvLI
kS+By5X2Y2GTpASBZZFLzmB0DlucMX1OMlB0rfQ8usryWQv7fG0R4gxtXZ4V7IddM9OSNCfhTTK4
B8M2mGfw/s5d7dmzkvppssgbnMqW3o9hI8rtk51RaLNqP+0udZGhqxmgbhF9xjKjdLIECA9eMEVJ
F3o5kR9oAL6otJjOoJKQHyc8d8DM63Wugc6JtLPnzyIQpl3NDP+0OVNenPjHJN16J2Y3ZDs6z1rF
CFhmYc8IW5slTsPVBZ4JUDwgKCMlLn7k+nAmD2xOrQqieuSLyiS1dmiextQubpnHLKxN4g9mijbm
8kFeqf/ldaRLtOmFWA9j6DJo7UiVnZkQlsY8uwSYVIoHc8pQctsxpa1ezv7LaZnY0rjJ3CBIy0be
r7FCXWqHZYNjBeAoA71I+1CFrf3NYQIGqS9elTmMeD45pZAOxn3VaF/m/GiChKms5uhbc/duTL6E
iNoPP6w/8uTilk21HYi623TavOrZ3oCC8AlacHadN+tGJO+9FhKocUmFB9e8G5+L0mpxdkfvHMgx
Fnoa+via7nXDYqNB4NrJhGUljkBxlWZ+9qSxL/K0OeZoHo2A/GoPBBpNgILQudSGGQqJrmlidleS
VAa1Ey3vzTHjjNJGg2RKWnwE9uDcplnCOopR30wN6ayeRQeBzugnkKXplhjwSfRgeEFmiwwZ4TNT
snYVaSZEtayDWRQ7b4PecHqJnS0Zxy6YqVf6NPoKrG3JaAPVqYmMdSHgcDAjMrZQX56qEV9fZUR7
zi+PXo9HLc7NL2R1mLq7LnnE6WHNAitoFbq9TagCL5XF64qoioRcCMGjn5l7P3xI+8m+ZAHNOmfO
oyr0kLyZhAUlKjxr2SILDqFBf8PVcmp1t9rS1F0U3dA+9Xb2CNu83TbU+gcE2/HWsTSge1QKiYE/
vh1wu0OIhhjJIc/wIvaFudIVwbirLQlqxp51bINMT20DjWj0m50/Qo+okh7du5EHJ5l/RZSpS7PV
qzVTnHkMoF/H3BkXA/rNFUFstDt9s1v3YQyh0uJkAkYGHQf28HacfoKaWzqJ6a8N5sCxBuxxrh+N
/lRqV78wgweeIUFw3pOBYmcl6Tusi+Da+kpetDpMVzEutKUvsmZHU2OLod3gfYWNA9lg/HC/0ceG
gPOaPn+KNwHBWbn33UfdQ6Upp4gQCiQVXMWwOntUAfglxMFt2oPXDu65oGmLTOJYokee8HUdm7gN
j4HrsymAcGQtVKvBRqDRDV9da9QnAvy2NHH2ZTPAriWIhT4kEC43xqLfx3KvU/et9Q7bQE2oSz3I
EBiOi1cE7svOHolZGirn3fY97RqV8Y4Ny3iacu0IVEU9KWVMHPGsemuSRLYKTAgvKMaqre/xdgDJ
gHIB/QQjERphPbVvZmOvYAxrGNOT1YzY5XzWptoY5fea96HVt/FNZWfi0usD7JGFVoOagKCSH9wW
Mk2mqWffGCdQlUZ8Anm1KjikMauy4ElApiqieHz0LS7ZkLNgmgzVK+IvjU3H7S9hadkPbBGwk+aH
iLZo5ERIvhiDfY0hnCjT7ezD/Z6RT8O+cQ+l8eaw4J870IV2EZkvyqMF8+JrBr01yx8fzH5umsQf
IrN6FgMEbsqzcMdA22BlZgyyb+lqX5uiJMSjdWxSfiizadgER9MjeG7o7ad6SPJfHRL8OCKtB2YT
sQ3Z8F5VY/bgReCFB8xX7YAtKUfSKuWNuN6Fk6puTQKeC9QdqEDE7kUvAyNxQUlpldF05BCJI6jA
AtA76Wdbem8E2iAt1EjnqYmTCOMFc8SSvMUi/6yijUFKjGm4+GtgEG6UY1ORVSrf2khj4DoC1xIp
JJ5h8M/K1OtNbBU07+M6JmaFG4gdywoMnD5Zx7xVGBKJkUJiFr40JewSTwdfg87q0Dfud6OAvMfB
w1yYI771IqufkxnPMg6dWFIUJUu2mOMoJv8QznCcOLCBXIzargM1T0Hd7QMVXso2xL9g2tW5iTA3
KjKOqEs1BFyeGE9xHPpMJNrrmBYOjUycuBrDobNr+ucJ4sne6R41GhtA9y5NzWutJzaT9r6VXLC6
BxZlys82T8AebPgjEAmJq7sZDuCYXg0bJJMAPWNMgAMTsqGgUTYPlMnLxm6im2N0cAINhn85Eeex
lpK0S6SFlqRX9uT0Crdi2eeiOeQEn9gibCF7MysIAvwyVQbWqBagySa7/mziSmxCxqpEEYPqgORz
slcBpesRDhZALBTR60aLeTa7R2aX4xFrWHsCSGVwiiSaSgOEeE41lJm6pUBIzfntJnzOlV2BMzIM
5Wxqga4D/W1+nujP0F/zaW4L79px2t7eAx5x6legNoun2IvyXeR0yVmGBJ2TqbGF2VAcfW+pSbPb
ETG2sf1PBCzWgShgaPETu9OxBY14KOlT6K2hTu0crIxOO9+gNyBCD5T4UdxvMuf7gI1u45Sef7zf
TKHSWDpQ6VRs0KvoB3KOYF800Zve+fHVNocvl4kpmknMheMw98SD0FgPGSi2vM+as+ZQ4AEw3Sa+
ecsFzn0HDdNAiQTzBf0fbhyddDpmoxmdcBOMtY3EvI5ZfQlXSI/3G3xi6RFqCCPv+937f1rB8B2w
EEyCO0YJoNLRwzh4NIx9OEniSuYH/vzf908I21XhFg75YkXk0kidwQUwXI8js7Hj2CLFKSN5y9q0
ON6f0vs9jpFUL/fHuV9n9Ns4IHWIRjJUGmPT58SJNAxaI4xWS3eydl0DxSAAEQn0ddbqpU3/TmP0
Ewo6UStu+ksncGEH2GZXz96kcKxRqjvum/ANdeTa4Vhczh+4P3ZqrE1VwpOfVeVwzGakVV0ZJ0dq
445BIgej3iZI20t2sUCGrY/Zy5h4j/4cZzOSW8ecrzmXdX0y4IDt/VprzglDmTUBafmSVl11ichk
sMsyWxd68ajVqGJo1FQQe2rnw6AE2JWJurkVdzwUDDqj0DN/YYFeBU9HTGDOPXX1j+jV0ofRAX17
w4rAOSVxD1yG5ZE8IkAbFi/DVD6WbVPvoCyMg+x3NnCyYbCLraqBmc8vl7dDSRUf0/nT71/TDbAW
l/e7ZpKYB9pqsMPy6YAyF/pL0Bs7BxleZkb0KtgkqSW6W5REAJPCY1+xURPnqoEi4d446/lxdDCS
noXf95tQGn/eEz32rN6p5s6IfzAY3wHhZqrtWybvVnZwFHF8IGuqpyiBJUHaCXFJwhwPVvslZipV
KlMEdHTvF0TlHTKObbtw4LAOMGBHSDI+FCvvdKbrNXoAZJnYtAjzWXhRa6wjBTtQpynIxNmhp2XK
IrpMOYyLGCXkP/yfaxKrQ+VOTHLJmJzaDmgN47owRYjgZ7l7/vuNU3NgmTi+rGWavspe0WtKvbNy
eiQx8737zTg/RKhXR2b5x/9gb0abhbVvQaH+2BRy29NnR++4sT1V7K3KjDY8PwTzyGhr5jVI2/kn
Id2acNo5PI+O29ymmSWUMW8HBod6eXH/OXVuHTphJ0eubRIKkdk0AKxRazfaOZXZV2n2gP1n0R6H
iGCmxef7oP9V182LUcFtG6r0hxis/ejdUHZr3ydJR4igrWfpjVSnyv1sJPxAs426b4msalR9kftM
B85YCdm9QtLoj6ly4fXKqnnMK/0pywgztaImBDRj9Is+xM2qJD5G5dXVgTDCaZ/bfXN0VIJZNU3x
uRZ7ck+Hy8y4PUhN4XaisjTHtCZc7FdPw3rnzk4hOG3I8ItQXJSHOq4tcpNGpFVsPDOHkcgqyArY
ZulubhNEjk97p90YxHlCiXM0Zv8QonSe/YvxpNUwiv0UzxY0h4hnT2XpkQLE3hJ4z8DKT4Od5jWg
TGp/qeXiPX/LVPwzy0kVUi4MyI4ezqIrEelinoX7Xo7F1hrCR900C9B1vY6OBp3FyM+NlHJhjhnW
ohClB2oT57+oEhR2LeA4oXy8OBO4dJmqW0LKCr6GZ6Ma1a1S2hd9bZf1iQ/1szDSZyC/hmi1r+pk
vAl3inZMHsjpleZw48SWkOWefQZ27G+qKoFOSGnzKMVsQq/TbS4ApwQMItlZuamTIkLtHmtb1GDi
MZ9vOrhMi6HLUzQX4ch5ibGVMOtfutLlutLJ7Z2ia9s41XX02vLxfgPGGhlsPj7cHyV5wJvdF08c
fXF9ANHbNtL+CuJQsXhkwHgy1czso5ttFc658kbnfL93v+FcicNad65//3/Bej2QCn8KJ0o8giA7
6o8KjY/jno0o/07YGOaW+YKpOmNiVSHOkOTE9GLQbt5THl2KFNul4TNwq6JUHY2KO1ZZHe43DEUw
JXdVDMC+nuhBzm4SXeg89Ua3zfIvxovjCTsRbRhX7/2DBVaSKVZ4ZqGJ161h4YRC7bgqO9xxkfbT
GGP7EppIjDCs7w2qoZMQEKQ7idMPkHp4LiYacbpVIaUqQwbG1mAvk/kD7rCmmLm67mDQo7aeRwAb
WykOHOjzlRsSXZybyTN4N9BSBpobo/nwuJZWQ0d0pTCZs0unalCOqQ4TIdAryy0Pjh/9KD2SpsgD
Uke0u+rYR+JrcAr68NP4lDQ5WhmtV5JGOFOOsiWMRcq63jVCMoPuXAsPFcEmYxEWGBYmWZ5s8ndO
VmhZ9OrYSD16N4llcDplKwraGqDL3C6834Su+ee9+8OWFhqGBGEu8wzEOedYrGaOXexKbMgrLwAU
DDtv40vx1XqNtqd3E69I/duMLqgDAEQfmsQI7aOlyCZr8ftv//63//z3z+E/gp/FFZUAAYvN3/6T
x58cryGqhu2/PPzbOfqsi6b41d6/7H8+7Z+/6G+79dP6//yE8/Pm9q+fMP8e//MN+bl//l6rj/bj
nx6s8zZqx8fuZz0+/Wy6tL3/cP6C+TP/vx/87ef9u9zG8udff/8EFNbO3y2Ay/77nx/af/31d13a
96foj2do/v5/fvDykfF154/0K+p/Nv/rS35+NO1ff3fMvzhS6Ih0TBtCH99K/bz/v/EX6Rk0tqn4
DMe0TPf334iMbUO+5C+6kCRYucJxTHLvHD5EbsT8IU38xRG6LTzPNmzL1qUUxu///af/04v39xfz
t7zLrgUEo4a/Rfz+W/nHazz/aY7Fz7f48fwqhssUQEo+/vnxBEhh/ux/a8IJOuacnmu65AgUj3nD
wl08AzZa9n63FuTCYlC3027zD8/Rn7/IP/3g+Rv/6w8mIk93BX+ldO6/2D/84DxxhgowgFh1zBSH
cI0C+GRjGkbgsBARb13iCUq62i1hSMhgFho9BR0syzhQrLakC3mH/yLtPHvbRtZ4/4kIsJe3EmUV
y3HsOHHiN0Sy2WXvnZ/+/sZ7ca9FESI2Z3FgLHCAHc1wylP+ZeUXLS2FJuvoU8sGSyxW/eNSABVU
p4pyr8vX2UwqYhUO1btAA0WAA2AvuSpESy61U/r59sjq4si6qiPSbGo082YfgZJXXegTawGBAhfI
U5taqF9JO3XMfxI5UHr4B4nCB8XXH3yr22WqfjLN5ED1/b5Q/e8WTaAR9I9c0B1yFdtxb/8+Z+FT
6Y4la7C8TY3G/eXCSBqkLOS3Zde2ig2IDjz/0lB9QAkHR+HsTOV1N8GYuz3o4s4ECaGbpsEmlw3x
qz5sECw2emsSolexPWyrlGpq1+3y8XOif8/B5AROh+rh3vGG+/9tYFN8rQ8Dmw6gYPQwZLfAWmNS
MRExk+Yxsb6bRkjXBPB3MXySdftloMR7e+yrQyEgR4at0MHhUjBV63JoNcqTjs7F5OKQiccfOMQc
VBwqVnUu3f1vQ812O4GVakcomLtVY2xyP9ypkFpI1+6wtFj5lNxxl0edWXFmQO7YNrQ+a/Ylu0LG
7CCkYEy7Hpuz+EDLCofe5Hx7Ropyexx79uHsrtWcEAKxO5GxkalskZA4hJinTHhYIcqK+QOJgY+O
xET3Xne+3B7/6piIaaqaruuWYaBbOFtRQ9eLwaoyjglaThC5TFL1fATLD3Q+K+HpMHqKv93tURV1
adYfhp2tLhzLxFGinMvjlCjDBkM9FxEGmjgVzYlGhjMKkENH0rkIaa2uHRYxqYtrXExakzXF5H7Q
NGO25iZFk95AZAq61XcfrLOpaodmHLBBhYqvSFTjT56U/bTTtwjBwuYwItlnazXEgg4cf3KQlPa+
8deu8sVPoVu6YxoIoQC/4Fd/PMJsxyJs2Al1/aurgE0lwc6SdJp5dYwd0QkqsSJ7ZHGAuKcpPjg6
KaIWQ2nN97mRfu5s4wFJ21C5B3u88r0WfxsvuMYDbmrG/F5zgtH3wfTJrvhS2o80f8361EX4Za+2
oNqhMhvFnuxxK9mQd9HVmpB/HPN+47BkoUR518KG7HcFlu/2L1OXdpJq6w4/ikaZM3+SWykZLFvj
GRpRTaGEsJOtcd9N3/wC8X+7vc9V52xo9gub+jkfxwcfDyrkr2h2OpHp+ikwNjUDhGV/ValudXCH
knP6X98i9psmq4oCwd3gvZ99WcpCU59hx4fHlLSz6gZN0O6uATBQoRMnVgmZzwdNX9tQ+sI21wnG
FF223wOw2YYyINKPIUvjV86xHngOUu9LTjW+pfmHv91ZdbqdXwN8tOojRNZPXc/PcLxv0dreXto+
pqWpsmyYjqE74pd+3Nq94Rl5102gl6vD0NX70PafTa+5D23lrzD8CQhXYtzbW+P6MWbZTUfjZdJ5
miyCzotRU1mDjwFR0VUkoBT5Ris87Ad7NEOaR8/v8UAMUGPv7oK6eVwZemlXIl5FEAA2y1Gs2YS7
pJOUSHEmV5+C71073NfjyxQJaAe3i+UcO5o7Zn0ER7QTvwAhxZVzsXjDWoqFr6KKH5A6DwxLFF49
K8DzzkbvwqLCmqfjXlLDZ+znjm20oWlYgfUXo8ck+NL3lRVY2nyWynUmKxaBsjJbgSQMkiK1GX8a
00NzHL+pVXIAlwNXsthZiOs69vDoZTQBs3aLCRCESVybsmrtS4izNb/rLcMh+cCZAljg7HfoATyn
KKOfqns+uqvByeBKRYzrbCvBM3LT5zpJzk6QnofKX1sDbWlsmya0wt7XVGt27gsLdEcLSh/6p72l
SYaWwlbTO1fV2/sYu0sHlL6B4YpqebtBuVfBa0WDtLITls6eBUoPHCT3nDbfinZa0KPJ+RBRH+z6
lNoElqShn7iaOe4VfokNRQKe4e3vL4K++bKTCqqyxnFXbN24PHsyRSdQyERqJV1bEZOqaMVV1PBE
LtJL4UpgqIj/3tV4HHXSQoVsxBBP/ocbJogUTCEkjSDURz4V9Svs8VAuyTOc+CT7pQvuBN0UHVDk
o7e8b2fVd14kdLC1Yu2nLEV0tmFbCEQYXHrz7DTTAorWjjK5g25uLXBFYfq5LhBKrP3ntKgf5X74
1MYvcZudRy863l53ZWnP2Wx4lQeHv7J5uRBKMklDkpsT+tU2/DXqzqZ+pHY45fAc1eEvX4+h1kJA
SqezbEs/x6j7JbUrX3/p6uXo22T6mk02ZItf+eFzRHbUDjSoIK6WbmTiyui0dw7KK3GTQcNJIF8Z
W5CAVC7TzcoCiAnOdsLF0LMDX1GGrUfARG4jdTsR0kaYEgdmC6Ppsw6pS52MU4e8Q4j0SjX8An//
0jgjBgDaQxU5X9BAXdsQCyeQpQDWYnERyNzHl4sR28A95D7+vwnSEOEOEh+qSn/I+EyeYn+pwW2Z
jn9CPH7bYdE84QdR65hq4hTpGS06lrAFFH5bR27frwbjC1cknQqKKRYKBqppzn5fJEUdptX8vrrs
KccZQGkTl42E6XLwDxgXswPd1N957eojsTiyzZCaRrmJt/JyZfxR831k2disVfBsIjMVNx79wPo+
Hs2T5dSwMZrtP0NV/3V7kyxFjTovAp9Ft2TD0GdTVoPQDPWEBqqEciiInm0V4BCJWgMl9u2Aja9k
RE8G77dBRbf2za3fPdYjkE49giIrkvh/irL/JKnNr6mTnrX91I6biLTg9u9cesUN6nAcZqj8Dv92
uUCohZHxtt7IAm20qqLRRAscBsYb8gM/YvDzm8picGV86WtExK12qw5r+3dh+xoyNAJbVein8Csu
f8NUFxjD6YRRDXLYoCAPGIY+dcjjehhc2egaeJ4Q8g/XwlfxDWYH2RBnhmnLunr1ciuJaqaFSdBY
AkpS0eeTf9aKfoLsSiEJ+JY27gUwhVYG5Ddvi/r3WuywcJdSUhPhIxIoPC2zmWs1gqgQOjmkFfY5
+O/1KTq+JUCwPoH9cq/q0L1RYqlM7ZCRZ4xDiEZFu3Klq4s/wyFy1izNcmx9dqWrOa49GEnxoJRo
UdLHMfHgipSqpQmHo5s9jV+RFN50+NfGkf+z1hBRQdFbwQbUVqK31vf3Cmb1KMm6RXACUvhbyuDd
qyp88nGE5lCuhBxLr7Eo9yqUiimWqvPgz6A4m8WazHbR/C+w68+1Yezgtrbwkc3fJrrx0vQ1oqO0
GQIovEqyD5BdiGlmRxpiveZ25RgtvAmGogA2cahTkYTM3oTIiMMeKhOZQAahGI8d20wfEzQZQHzh
9dZI5U+/bdH/1B5SZ0o2mGa+BSOQ9YTsNdEf4EZQB6r/ZIezu3QOuKITK80+bB9BpTJ8n9AMk4aN
qiOoGurxYbKx/JGIWNCmhpkByscvnjIEgQFeHnxEJ1ZWZyF2otxgcAc7vALGvAYUQ8wZSzAeboCO
aqmlZ1srPluZ82J63V3yJZrQ/UBB6FPnFD+j2P4S1dPZiTVacP73wVi78xaKM4ZKYZ/cweSGnr9G
SYsxk4PwDVKk1Wcz6iBk2b+DBqqMD2WH66bM5b9ur8DSkBo5sihmUy2eD9nU9PFjFU2CXqdYbsn0
ChkWznOk7CEGQv9Q1z79QpBoaLrJutsg1Tgll5dqVTiF1vr4BEtoy4DV2SmDcfCbYF8X5Ol+9eiV
0pOveNGmZ/VrfFpuT/n9CM5vV4030DAQ0HBoZ1z+gNJGM7mp+AF1Bhotjv3XocScXGTLsYRBUnzQ
zfAp1wM4FBI1wRYtJ9gKpvI0/Lj9U5beF9pCtmyKguvV4YTooKKMLY1ulqDx4bgl0APwM0+TjRj4
YZBtl6LS3e0xl8qu0GZMBYVyDt9VvqCG6iglFg9rSPzlTPWj0uhHaZtttNL6xzZwliEOQgdwk3jD
fmXspdsI3bj3dMzBAW6Wq2BmHjbmhORjhE6A/09v2F/ypruvRQPXMg6BZBxABvCi6ERikMaa8hEZ
dXQWaMdr9j3w3pUftLQZTcOwDFprGjni7J3zHbPKoFNRSsd9SO6C5wlar44IwJBUj2ZUP2a4AxRj
eszU+KCE06fb419vANJEOkmiaWhalj0LxtCJlIfCZz1yMDA++2BKTobvffHQh/op+JqoVt0ecSGu
YkgbL3ZFd2znasaJieT8GKkjUJL6p0ofExAdmvfmfTVqJGonA7881cYh19LuqQqfQ3U19r0Ob8gI
OH08kirEonn/zKYE1HoJSCjd09AiSJFUf+3TxhVlMmyTAT7XGA5izkCBWje+RX2ylqRdxxUiJ0F/
wKaFyiM0exVhkoEtKqhDUI3bi2DX6pvjv3Xd+CAyNL1ID9MpK36XWNKmGHIFWEvc/hLXdQJVJqqB
WcGHJ9CbfftMtqZJdnL0PtIUvJtPVyd+Ch0sa4pxV3MN3x7u+uipMkEhrxxldsJpsRU/5KVt3CsQ
2EgOxXTtIXERudmXQuSa8sT/NJQ+O1SQd/2gwkTIVUEJ6xOPSYEwUriVjX7tMlv6kDAvsHEg2CKd
mQ2Va3pq1KgvuwoIC9WunuzRuusq2MlZyetBSUTeyjVkP59eaKQKLp/xFlXwAHzv7fasl84yavyg
BhT2NpWfywWmmpASF4LnydBAy5z6WE32S2CrD8Fz0b1Z2MTK8WqNb+EoETxBGyFEJ8WeXyB1XlvD
lBSDW4fodnVsJM3fCQ2xUgca3np3+MpCGnwt2L5ykW0R1/16e9rXEQRXCc0Rk5Y296g821c5WbrS
IGTvAosf4NgQMwbx9159bXi+bOjtt4dbqPIwHkVNiwCbvwLs8XEf63VZhVkZouUU4D5sBScr974g
Q1V0f8MPOEi6hvZmdhc79ktl2uFGy55VwEC3f8XCt+ZXkI8wYVpp89aLVXem1ueIqFgQumXNf066
/h47B1cpgk1dooUBX4ne2sPtYReuDC5MxRadKIKneTCfocE+aBEmPgblEI0+YVkY2wqeDEoxGAv6
fzBL6iK8Eay4CQDycqm73PHG2hl6d8RRPiThtIJg15qGG0OMzdL7nJ6tUsZrL9T1m6yKCBgcD00j
SomzMy2EYswwSnsXnY1dO7yYA8o6UbwnWMvAhKEn48vPWUghH1z17QVeuCRV8l7Zdig7wBSbzdix
Ur2pc713zZBoWxWGNs0GS+etjm3U7aGWtpDBNSywA+Rn874i9hUOCmke4rUZDiNa4kqcHLhyx3oa
7qLc2wU9NlzBsBJxLJ4fA744+8hhlvOuQOVkkZI7FiKSeOcIzdgafZoSWa0AgxeaAbn1E9Sdm1j+
PkidL+j/faVQ93J78kuXBogJcWfRmLgKQqayDn09R8nSR2cQcv2mM7SH0G7wRO9QTpN2jblWVFlc
bx1Igzix4sxebmbEeMohS5l3T+jr05stDOwC2qcIPybDojmpIUXVruynhWAbBRSqi7qt2TZba7ah
0HHWehrxME2c1LVBy6NdCx9Obd0YiVlRm8cSwfedM6BO1PzV+vjfF9okwiTmY4upArX28bZsO6s2
Yygk7uh1B3mLLPARVOZd1qDscz/02srZXbqgqCs6RFZgK67uxQm3pqayIdZgDbgrAyQDI/XBkr8G
KUUZGi63J7dQa2d1DdbW5Omj6S+O84eYxjQCW24NmeM6jHsbSneJgaH5kxpuOw7IxxPkOE+9qa68
9Fe71xHnlQodWbpsvkMBPw6LLRVtqxzEUaUoyDmbW9gy5IoN+uACAtTv6Hv915m+D2nrtsraIts1
m6nRYw+slSOEA4w7Nmpa7aV8uHfy5FNKj6GwTYwRBBNkQDRwHNagMsrVd2V4bkPydks09Odhhoxv
TmD2lAckudz2avSj/OQ40PpKHuNtYab/4L3xy7FtcL77OJVePTn+rYPttbREpURp3OMS9gpZZOWB
ek/PLlJ58bsIPRywlSDe5uWLGguknnsEDI/q/A4S6YvUgp9vDtAwIKlJlb0d1GZEQbGA3Qb7XEEt
QI0eM+iTm9cg2WN5n3TJGZrhE4S0v/BmTrdYCD9ElnZAxha9SF46WBwoqMX6SYumfeBZJ+zZdryX
a/2bpUV2EDgUzSMSc2d2Q8Ej0PsE2TK3BrKMcgbaiBMu5P3dICeuUfRrd9PyeJaovolwap6GNTpS
+IjyoeGFlmVZ9Xfh9DMPvohuuWiSZkqNV9jwKUtekhAVANvZ9UAHqhp5lsF/QTHoW2IqKxHOdf2U
L0rsLBPdCKCSKq7xD0faD8fagocMjFB+KdGEdO7UKD3z6+/DeJOoiGv77Z2eI2HgaQ8QjYey3SGb
lq3VTa8SC/E70LmnMkaT5uriljpjbBrE61wM9s4K+lRFnT54Xv2Ly3TnlaM7md29Y4Q/6tb+2tUg
bZAdKtOV61sV0ex8g4NhkG3KBKA55udea9quVwyB5dSSeztHoDePzsZ4V8h+tlEV/2vb+8+hU50a
v0C1WHqCmU1FuT2id7hDP/mTRALS4hZkWs5zR9Y/yOZz748P2Md5XyuDNkpnr0Q2qsieZz9aYB94
Y1m+a/SJgQhjIYWsHXWEezjokLlD42ugh69VXVNqjdFKszQafjRpt6Zgt0Rw2A29PgbE9Ih2wuu2
MeFM3wz+zypvfyXtELqJZO2qCZVNL5E+Ox2PJ1X1lXtWvMezn05dgsoEhwJo57ww4GtFYesJDUEd
cY60tH9YCg6OxYPRQIlo4h95ph4LFBlg66ASLguhtm//+SdYMvBdAR2gPEGCcXkCxjJ2DCvHBChU
pK84/RzHFIpZWx3Tvv9VYyjYxudeOw8Zvs3InqKZuPIDxACXa0BcRpmA61ShCj2PEM1OlZAjp0MY
jvoXG7TdlJ0R4v8U96+2nOzqnFh1cHVMl28PfP2sMi6HnwBNEZt99sY1gVXrcsfEA1V/qBs6kYF0
js1fCFOTSKaCPrWyU68DCB4NAcqiBKuZ1zAVtBnLLkPDGidb9a9GHc7IOz7pXvY5wLwNP9V86h97
Qz+MphL8963G2IzLduPSN+ZvKr4S3gg2cHJV3/vd8HbpMnJbJTKNiQlqC+By26pHuH1PWs8r2jS/
SYZ/3l7y5QUgNuWkWnzq+WYro7jt7dQZ3WJABM6zdqWXnMfGeTYevABdhbg55hgExc+3xxWfcr7F
eOQAxygWGK15l2yUFMmAQz+6bcUtSluxUdEUtn4CBbi7PdLiDMGiAEAk12G8WQQ8Dl6ZyKKPjPBH
vLFq8B+WU/zK9EdsHUGaorYluXYe/Mi68Mftsa8fWEISh8iboI3tNUfm+B4K9qhXkG4YiTtq9NAb
wgrlHxxcyJvNldhbvIxXa+rwmoM64uWcH1vJUB1Jd7jiddBNgo5QUrJO6/beGbyzaOUR2j20a+WY
pUPLfUVNny18nclpWTQgJ8ChjTx0aizlr0xSfyLJCCTrW+EpLkb0SAd+D4bkYA6S6w/erumBow0d
AdaTqtSPkEogq0EV/e+L75Bd02rS6IC+74sPgUQs1Vmrx7DoUxoMfd88IoRxSMpPBvFz266VpZYW
H1QFj51J8YAo+fLSDjptDAdMylwr77ESEGH6Q+EhS+tIB8BKwv8DgqO+Fi1dP1fkWKQgNBCAsFPS
vxx2YDfLssQOM/XoNIXNESVodxiHCF1AQf6wsV/2DnqI5lE5lZ/lJqaeH64c5qUjBoKFcIkgRZy0
2eRTenQlcva0FKrgi5H6f6MvqozBUzri+KvdyVmwiyOUYZBt+Ov2R1YW1p0qIAJ/FpV87ar+OUYU
amocuFw9jFH59++0YUDVeyPXFuZb2gE/919x4r0KrLuXJm952fw9yI1rNg7faDoHdYROBSJjw2dB
z1n5dVeVLAECoLgDfAGrZZLFy8+TgzuaMoc9CADsUGFy1MV/d7xwyCs2j4OFLWIobVQo/RgnjaBb
nHAlb1y4gUBvaCTJNNvAJM6eVLlS69FEcsKtEWxPLfs3YsSjNN3xzu7iSVrZCAu3Oi83hQ5gnzKI
+dluLDtvwPuFbpavm18No8G4dMCwTnlTI2WtjLW081WgH7K4XmEOzMYKADj3tcJYjfK50AJcjaa9
r4YnGNEoroFuxsJMSyzMbr4Cu7TjtShpaePBh8MlRoP8B3js8tNGRZinWCSwsqV+QKPhcaj0/ZSw
y0Z8C+vhU5PfafQZbu+ohe+pMiK61/xD02M2a1i1vFKwwt2Soq83oZjdIt0cGaeia4RN8PH2cAuT
VEHQUymkeAWedXawB9sOhRLR4A5p/YgOR2980ST/zvH7e8yrPZwIh8n5g5jsnVpHE4X/Xe1Zya+B
MZatMDj0H7AYP/uB9AKX96FCCFnB8urZTIBWIvGw+YPZwhag0s1z4diz/NvM+q6rAnpJGn4VU/t9
KE5Thru6r+OUhVwRpIk/C0GpdsPGgcdBuD+PTzy91RD1ZyMJ49AYS686eOnwNVP06hgfK++1nSRE
d5uVT7vwbqvUkQCZcX54s2Y3Q69UjVZkOS8HvniBpuHGiHHEZH9RJnSW4xgTMmNlfZfeCVUHcGEL
Lg0FDpHsfniSFTNNw2roRiF0d/Jkf894L2GmbTWgh1UDcS/S77Twd6wFT7c/7eJsP4w8m+2ArrBU
mFzEEQloNL3adOjyclvj0zXglIMH40pxZemgksfIhGKiwzu/ngbfSj2zp8VtdD1VlPZk5OjUTigy
mTxM2koYv3DxQkC0AREAqgAyOTunIRIxoWwJRAsyqvkAYg9M54AWWt3uby/k+3acRZmUAW2YgbbN
h5z3hMIBeTcVNpHbyCGqjZhWw3XDZiqK9kMVYnxQjbhJYsphJMPZsIatKamn0jBggFbdQUE4ecAX
zygQ643HAnGw6T83yYiBQQyCduOa5Kqc3ZGdocQoTLMYkaqdiL/3oM+x5s42cIPv4Ir+QbqM+aug
RhugiBGHvtzVXYQ2USLgRH7k34VGep7k7C3qszelOg8mjdkAh+Fv00AOd/tbLG1qus28PWRuKkDZ
y4FVOy0tXJ+JcLEnFmVoHCKxtwDMYJa7EJOMGp7V7SGXHgSD9QWKqVMeceZznWy99xyYpxoqQOoI
JKbYWxl92PFtGAoKJtMhhax5e9CleeJORRNFVyj1zusCPr7vI37WDCqkr+zkEOvFIyrhLhZwWxsn
eYsPfHvIxatKAJWoApn6dQmrKpvKKw3OLxqb2yGGjkidRWopxgyvio/XK6avnVWxke2VoZeWGHAW
uF/q7ORVs686ZS0aRJgHcU3Fe7MBp2qI9pi+CRCr7qLvQkPXM1Y6GksXCD0U+HLIClBsnN+P6FNb
UcigXRGeROGX6AqJIs39gxYr24dMBerpO2lxHsIMUxu1CWLZiB+DbQZRlSHU5lNrUWtv5dZfXEoG
osAARRLE4eUBSfBwj4aRAyKgAjK80aLt70UminHclsXn6/nfR20tDL6GWIkpfhhXvRzXL1JEXCWS
Eg1H2/yHhCfqKNsY4T6OGBioiFEl6IlB900fBf/w9tZdPC0a1XMZeNU1+6yJNDmyZQrUZZeeEUTb
1Y1zjqP8HLTP6kRjgU7r7RGXDwvgD8E0W4AldNhET13L69qNsDoLXH+k2EeTonrEaPoYWNoRhv6u
9rI3rfijcJHiNXgBkXZwK10uNsbEqmR1FVVD9IQrJGECc19gaBIfUztBMbnfRA8QTVdSu2sahfjG
dGsADsNzuioUa1LStUEGgqzQ1I3dkfyOkzXtPC1ztfJB8iQ66636gIfHXwbdCj9oj0OSuqJzMbYZ
5r6jh5dL8tAPgWv32FWSK1XbwtLrjaZ4d3q7xsRd2hfwkiissi3gvMzWKUCqUk0gHrmWNe0LxKCN
KXW7CWnNKvtsWDh5rBExF0ekayhw1djXz1MkHzS747Qqvhmtf6dM3i6DTd8QCRjdm87gWbhGW1iK
uqiYO3wYmu08GJd7odaG2kOymrsT5qVeYUNYY/04Wi8Bdr7e6iZYnCCCLDKoL1CE8+a+rWtT3+s9
tfDQOLW4mThVdu6S8hFh5Cze+Wa5Euctzo8Txli0xuDvXM6vaibHChPmVzkPFYKOatqi5ctKTo/J
tAaSXLo9CSjRNxGqN1cQfYrXEVQgNkwQwF9UmmPFPRaZP+taBYrzKGOUayhrD+/SoGJzikY3DaT5
64BVGZ6hbcUXNKClq/5zUIXomcsI1cq7HKX3tFKfJGhIt6+wxWGpFvIVaXtwiV0uLH5XY10HDJuO
4Q6vzicJyAsGhQjVG4csTt4glpipt3JVLz4UQNm4Sui10OSbPbsTcoNGrDBs2GKPWe8i/1cyfVFU
GIOw1CEv0vXoEmvjmajUDX8QVjkEVLpOrYb8fjbnrMziKMPUwy3+6ifjrtd9rgKHGjXYybjfZsMa
K39pkR1AIbTqae1e9ZuLNNHVRsfSU4BuK3wG0SqmlvRQytoplb4OsbXB1u5PwnNKUTJZEfvKnEeP
wDfgQfvAMpWxOUYqFBdQxmkOBRQh6Eluj1GSvCn23+mU/PceMpHyh6HFcf6Q78Zp3UhjxwpP8IHi
EYdHHB0QzuSmTayYr21iz7triIM0/xhLqAhDvbu9sa8BSGwu+h6gvegyGVeCUbbR4TAZaExfnhhG
OxleeiTdtt5iwbAgsq2+YjvxWVplXy+GBRTgBf1ISFXNg8pRr1CSg6bl5tanOG9RNxm+Va38WqIU
CSADYd1w6+ROh7Si8boybXHTz9NUB0w93URtCRlUKAQGkw/0Y/RQl8s+C3aRCP182fuqFK/0cx+x
S/AQV8ecieP5ewxr+AjVyh5YeCK4qQX26r2GNo9OxhqHew8bWKTu6ULUNGZwYM9wiSsdvFXo0Rfl
GgZrIZZnSEIi0VuDOil+0oddJztqWYJdIcAm3hhi7+y02ab5FGX1YWWRxXMzW2SKn1BIRMdJvhJa
SPzWcVJMJV3ZgirqJST/00avcUlG8sSXir06lK6JuEGC4e7K2Nri2OBERN+Jot3sqQ8dPNn0ArdM
bHe3pRAGN8jKmlNfyH8Pg/3ijL/z0D8mdvAMWuqp6Yo7z/51+0csrjRFEIGKEhons/ONjJ+CCjUb
vFaC7wjqOMlD3sWfdEn75/ZAi7tI9GjR1dB5G2fvRIMZuzSY3GG5joCuREFWxqtxo4yxW2PBaBIA
IwcLgPD2sPMLW8AgRHjDX9pMV69igt6+7Y1qh1yIvBfVDQ+Huinpdjr+GoUS7UeEm2RCrNvDXj2L
/45r0ZW3kHW6EilKZQOBxkhGLaIJd77gy4fB1scIVC8BQuG6MZYv0r4G1h9Ckg4wl135AfPbQ/wA
m9IKrzIiMs48CqnkHl5kp3UuHh2bOv+UYw2O4SKWLIjZRS/mMcPOWylBaMXc6Eq8sZMnjFRX1mH+
1d9/Bb8A9CYb7KrUVoV4Xdohohml2e8kUMIJT0Ql18e67o9KadyVVF5WZj4/0u9jQoxBXhrktT0/
Vr0W4fFW2Z0bxeFJYFZHY6vE/j19pG0iH+zoK99lYyn/NQD7d1yHMhbHSIbLcXlpTWNFk1JlxTHX
cLUJI/WGjBH3HMvzPgkxPxsRKnKl/e35zk/w+7Awr9jkJkW09/bih7uy90o/s0BsumplnIScYZvV
j039K2jVtbaGmMHHy1IMRSECZicjXZdY1CjMNWTNUX3BocdRvE3UFntkF14E5TRXf+e9fJ+iOZ3r
1aPW1+e4XK3dLn3cd+K/wt7mJpktstTEVaWNPW44v/EhRoG4+FypRF2K/KK2X9TCxANEf9CCb7cX
+Qpy/j51SpT0qzCzpR5++XHZpnqYVaCC/djHzyDd9ElJoy45y82PKXL2tAu2MgKOBv1zs+rwNFK3
5Acrp3rpNiMz/H+/YnZbY36Lm4iK94Yg1b+zGcoJZVZhyhG5PpAMIdonoHMrs19cdcoThILE2leX
dwznu9AGlPHF7RkDRBW6YRX+YInZIGAb39Pj2gTo+GPdsLLpFqas0SClskcX4ro2IhdS3ccGoE1D
HjZVgzJmuN3ImYZT0YsRBRsCl5VakFjE2S5nRIHjAsIFiG0WfExWHRMRBr2LJ54L9uWhb8mppN1k
4fkbrl1Xi6OhMGQqDElnabahW4I/HIDoOghRxKFH4ExHsyM7l/K3wlkjry4uJmhQ9My4GCHgXO7i
NsQO1ve5Glu1PYoUpmz83WBh7YlohnAOVrzyu538VzVGDg/hHIG7ze0oU3C6HFbJbXp4pcQrAEI3
VoxjnSt8uHbldFxF6+/jaKLwDDQHsaRZcy6SlMaaZLNz9di/e6dloKBTWuEJVzkSE5BhRrOtJIkp
SyuvzuLKItOkgxlY4Bl5YzTlRez8e/l77ZsQiEpwY4OzljLZ2IZHEK4Jai68rnQweOUR9qB+N++7
Sg5mvID/elew3uElnxo8Qcz2CK9JYGedP4oqhCQaeT5qfXCbZuXo1LRlTDDj3m20bmfgkSbgYLjb
fI6Gc6Pvi0DZC1HPkJfeilsCLEQo80NWWisp8eLMP/yO2akZ7CCMqQX+y5rIsu/a8C1Q/Luo+TZk
eN+stn3nofr7znpvKxhIPVzVAaOsIlA3OaVGNNyLOmAHcEBAuWNsq43PuRRsmyDdRzq4UmSpvCr5
Gpvq2v5eeH+Bc9N3FjIH10C1ruh9A65I56Lhvkeuf+fZePBl5g77N9yEsemI8GYluka4uISI1P5B
NM0PgH8EsFe2SQcvDzIhLbyZjnDOgiXiSyjKKyTf9VZWXrHGATvXbTJ77fZYOloCSg/6RxTU5rcH
AuN6mU1t52pKsxUJYUDGYO9HjdFTwMMPcT+txFRXLWLxvRHIBpJloE5JJHk50UktaznqeHVoT34e
c3Kx6lBisSWF/cbrXobqC+X8bYIWXmIdUeHbyOawRxNiF1j2xq8e7ArJ+2wNsHNVCXn/WTBUiaZB
3QJXu/xZdpoCwwyNzs1wF0fGvlQf2wjr4W5TFFBXyWjkN8FoFJpIt0OApQOn/f+R53xoOY8UbDAI
bkXXVJDcS/9vFOwD9c2nwCdVq/nLQsjBB6D1jYU0Xen5VgsyBX+TfiB/CfWD1t8L3bG2J33qd04T
PHvjK1ovWDqu0SeX3mNqTbqQS8IGe15/1/FI7zGI6dygBcGNpJYAeYSEVJXXPCuxd3d7XReHM3UU
mjjRIk+6/KJeGw1qPzQdBUVjq+H4nCO75qhPRpZsinatHr44GpRfAzgpofwcKh37Vaq2SHm6aRTs
pQY9MkM9oT8FeJjgQ3Geb09u6eSKvQpkV/yZf0NrLHN8MNg0WUf3GeKt6GWMzQ8IAzgbhFvfQF2w
WKu/L54SwP/imuKS5N64XNOorSvJ6BW8aY07X3vxED4JfjuBQZor7XiVUNjb43g41M4KtGAxADHo
30G2gVZ91W/Avr1CgY7z2cvU3RX9EHnowVFtmCLvrL0NdeXqjb7F83ZlGy0cT8Jy6mVgSBG9lmeR
D/GNrmU1SoCYE25iQ9pJCMPWcgnAQdk0tX4SDIDbH3dhL/FNKYKTEgiJbfFkfsg77bIJbbWEZmso
5bYVhuVVtAuacyyZrqevvX0LWwkQNC8v+DIwsvMLOfP1oW4yo3UziSZcAA5dhBeRuRU6WdqeZtm2
VZKVKS4Oiq4NCRe6KgTpl1PEgCwdsTDp3AfLanYqHnkTykY+qXyFN0gklXe/b6/p0gaiJfbey6Ah
RyXhcsTK6qaByKYDU3TszF8C8hvwlGhBjhjXSyS/tFa/B+31J8NC7aWNAs/g6rL1fL3TBp8TI3fc
QHTBBajB65PzEL1KyT3Nqo1oPVrmf67t86Kh90gDSbHhCl3pmzqR3UiNzY2kYBIjdLMrz1X7bk/5
4DhGZxuLSedH05X7Jl4jGyzdE+QdQvaeV16+untRjranTObzCuUaEcx2sUFa8upI6Q6GPdy0gUzz
JQJFiDrpyoldOj4UUiiHWipgrzlSU2q0QcVNjqu4incKZiy8sPeIKXd4SHXxmkjP4sai+mpDqxBM
yfmzZse+Ew1BQX4Co7jwHdf2QWzDiFKmxyj+DbFDCcf91K/ym8WOnWXTomNviRfHEHzjyx1tjF3v
w/GFjZ9LO8fHbWMSThrhCWjDhp690PMWQoDikrJQcfuDnQ0GFxwU4CvmP3sLqFng9FvhMQQ0eCte
vLAH8UUAbwSvYEyQ3MMcM/J3kCVXyghLJSP949Dizv5wQaqZyYIDSXWFUGiAeZlj/+jbfGPUyCo3
5WmQjyYoOzu/a4lwtPZeh7O3Mn19afXRYORN4l6Blnb5G0anLUtdT9llyFGZSATkUrbvwjsdEW09
DMH1uEF6EggTMzJPZml/bXPvaOdrjdqlm1QIaaP6QSmeSuXl71Cgf3WFnrduEnVPudXd2eSNAxaB
zrQV8s1hiemEVKxNfyGIBFZPJQB6PVW7eYI8aFqcZE7TIgWonuRtKLfwfv/J68zVHcxWOPaYYh6n
eO0aX0jU2OoU/w0hXEDp43K6QJticGpt60atcWg0iBMQSEvzi++bhzDcNOz5n6nZbAccelN5rSK8
dNgvhp/tPIzfMe82sdUZY+MkF4CjoZE4QPDk6s7pH/8PZ+e1GzmSresnIkBvbplMo5Q3parSDVGW
3ns+/flCM/uMkplb3D1oNNCNanQwyYgVy/xm6rjEusatQK398/3GymKSJPrDWMue/vCkdKxyaGiY
RQAPyhyyJxclpnh5tRWiaFGCTqsk7QCtbaPyZXjOpEcJS8fPn0JspkXIgbxB1UZ2wtDnnZ/94eCl
UR/Ndex33hj/sO2/YWpusoyGxGp0Ee/xbCFVSKTThWGIuHjPdjTIiSONnSfxmYU4vO9HxwaBJhVH
NnGoDI7Z57/t0mCJNijzFLDLnKYlKlvKa5mMJO49pwy3xmi4QloGBvihn+yX4du4sTDMzHV3iOMD
+dvzyvIXThSSKxp1ODWLc2bMYydo+6YpBzmRcMiu74PJeSqKBoZzhTgV+tB2zT9I2oS74OriF6II
ABeyBQgOlOXLeqJGWC1Nehav+vBb2PQ4sMffxyh/tCrnSaCH2yTf9jMOwlL+4DsttmrOjVJbbjAr
tKsNPC3a69DRse3unhDtWws353c6PThIJpARREV3th+qQB/62m88k8+AP5uFXmnShHsfv4QuxKRP
N577Nn/zfbg1pv2MlRF/9qtM57s2kF5F+GXEsnIazjcpabMQW2JEBJVweQXIUL2zUVMbry6+dwSB
IRx2KBIF2ZtqYYeYJWsx4OKCYEfBqYim5JIiMUzsUUcZGyF/ECnfree+MVyBbDTyx17dCIk6kg8P
a2OaKcyAUcASA+HejaNDFwCl4H5c2bX62UEVpcN/Hml5/TDOjvxhaLyy0SEFm66udtS+yA9Uhmvj
b4Xf6RWl/1OA0YT5LQ5RBAHUgFXnYeVJzs8PoGHRDOcOYGR3BihMZqU0W6VGDMNwY+Srm7LbxDlP
0aC5EiHpU5RXjR9tCaK7lbXPUzGxtgbGVRQz/H0anNt8NqW2VWsvze8N+aHrb1AkUOxdHSnkBoir
hTd59Edy1mji58cWBWp6OSSe0NTPGngB6G89ndvac5zYtZAjrQu6YzW/v7+vhGNQQCk3PK782vNt
yKqM67iOGDuceauBATOVRs9qz47+5a3WZiBdgYUP2i7RDoY/uxb2zWIX/A/pYEDQQXOajd0TziuI
CEG41dq16+lCCKc9IFjzALdAXS4hkLoswVfzg9qTSD6rjGZyOLzbJo19cBSFj0lYF+taRXJ4n9JY
31dezvmBoIABTQWrmzB1NpefWsmY1MiB5AusK2rhWRxjZEqKN/EoGbIXWKUiOWO4Pp18kScJaJeU
r+qkiQr69AY1gLliP0dgIjk3FomSk9Tt0FRa7cUyY9XmpU5/IHjNgLVyWyEKHrgtIes5Tra6853d
8/lrOI/XrE5EFFIRBIglskmVu9QvExsPdhNgGY1N1ETH+s7ScjcCKvH5Yu+4g7Pfigw4FxiQLuBG
p8cvlZOgnKKoYevX73yMQmcSBXrNDqZ9i2uWoxyl2zqgrVGjpp0eFCu9QUd9LRiep0cG5EQBUqAp
x4xz8Ry2MelFMcE/fAuT+UGC1lug4FBbAJtR7BROQwJF4MCPEimMhYZz70vbPmWY1Xl/V16KaEwt
XgpPQf9IIFZxu1lsADs3ssRPgsrT6GgDRXabOwWYaJa+2sEfq0zcoqowkD5m5VXQIaLfuaobr5p+
nOfrvJIPTyFiyYeMcegl7t+J+qPpbqY0AaH71k9P7MznGknd/LG2gXpKhifpsZf1zco2vBAfBfUN
AAd2KwhgiMP6YfUp95W5V6wSRne9ES0fPcSZizFaFhkbFU1nEr6dr375/NVfXFVniGciO0VHTbyT
D6tmUxDnRWuUXhjt0xGlHT6+EAETjj41BEcJydraXJnmXyiKabfQ2GJBMcdawpLsspfAJxD7bOtb
dQh+RokXhUenn9yoLhEe+z2Vh2R+SjAd6xRr5UVfOoKgwWhFcB9BfF6WJ9w/RiBpJbevDQKMumTE
7vhNXAGiHpwapnclNifp28AgfjKRexVK5hRtn7/6i2+BvQ7ojyh8fgMMgMYjLU7rdyCNGOK1/Sbn
FoZ3shHqwQIkJi5IMchDR94r0ciM67VG+Xs3cXn44NcwSNK5kc4EomInzU1njGqvUHQsvI4lABaA
zPlDGd9bkPlN/2ANv4pEcsFpokb7miQNXsl37ZspbQbNcqvopUxHgC9rX+rC5U0qLfw9QP0SpBZ1
5KhnqWRDofYcBhPN/KbuZ1thzPlG2lqjgLbyPS5cBCJBFIRA8hSuotOzwAhdGkqlqLyhr+4TZ2Y8
IQMtTmvrpzrpv+bZwMzxX3e0yBEybqIGq/I2GbdSYt1kxURS5dM1GZS1R7uQML6Tm3mHlBZUFaeP
ltttKWejilW4Nu+HATdJzqhofEsRDdMicPUWEk7vDuYal/xMxwwykhiCoh0GPFaY0J0urXSVNY/q
XNHZb935JS4g8JXcBHRpJ+TcROE56kJWLt44dDTEZo0b9PXC4Covn1Y+0YX3INq0Ik8A7ED9e/ow
ozOBtKzM0puCcTukz3MzuqmiHm19uusCenugj6IqvzGNNcLoGU+K9yAmDugzC5GGM9pRXUxYQrXE
Z9VKPfjIKEIeU5yQQgwwgBoI01QZY1osRjwB3qHRvbEKcDXjk2YmW5Mk00KruvspBaaXpf11XQ0u
3aO1oHLhXieiCF4UKaXQRT99Q6S3jQpRrvQcyC7MuFytGdwwABFgP7SdtJ10nG+kwpOju96sr6YJ
wnxEIxSP0JiJ0aRrax3QC1nmyROJK+jDFWNGI7rgOIR7IYxeh94PliV2esydN5PqR9CoRMAT74pj
PZlvDcmnUvw3+xgSEHhB8FyU3ct9XMtxpvkRt3tbf5vLR6n1kv5NaOA1RJKxbzdiJ4uvJqC4lZRi
jUMeFNLGUNZKsEvfiK4UiirsYyxMF0dKHvwsieWw8lo94dZ1vtQkvXGa3xXdPR40V/IYfRVPMvXG
poveBI7G9vN3KwPBuQxW++Pi2CyuACiz3MUEWsg7SyOJyYiGcC4SzjgCwW20yWxYLKnqMwfZIwyH
7Ddyuubf3nQit8SZZqVKuxDnaZFTnRF6KUOW3ayO9FsZUk61UBDudZ2RsOFWUD2Qut3qieaFqzyp
S5cvFwvydLSFdQiQoib5sCsb3TSlWdPKd8djx/phBc1GQHYHjKLK2tzYZYrGws0QFjtbqa54m5u6
XiErXwCYwEGnBQBSGNP1s9jaZ3ONBqlTeKUM6T3eh13sVe40E0qB3zXmSw3DhqHAJjFJy/RuKwDE
QuPBjzGdjH6XWXel+O3abXPhxPJYgnGCq8m51m7DbBPiacCJzdur1vpCt/GIwD4+J9yGDt09uhRt
GXlj96XX1XfaE/Mcdz3oXvpKAnfDphQIgjPGfI0wzSgldelhgrrR2nYjWdm+2U91cij0dlt2TyVQ
mxxXrwRLqYhZ+5oH+aU6nUdgPMlmweNMW2wUdS5Gkv209HS1d+s8O4hMbcakdqzQooJjZkYSdam0
i+ruTtgtlxAZPr/2LsQL2pywMMnTxTxB/PmHveoUtDvLPCo9uRBIlO7dl36Umo06rWHcLhzFk6UW
iYZW9JZvpSzldF/rILgVgBshf+wMwTYPCIjz13/62/BwYPLJMQBSSE/s9LclamdNUDcLT7TBBA1U
VaQdKuKY662ctvO3KFYS8R/qsADanK4U9bqc9ZZRvNtUAM4U8z/Y3hspXjtAF1d6V12nmINystwy
UpkkRdsVXk4QCVX1OM3g/unO68Na8+LClIdfJTpIzLfQ6FqadKZ6qadNPhXegLYm+VgzBnvbSI8l
cDSfS0MMdJnlu4UluZ9/udWlF9vSHCMkZ7qh8JqmfmfwzgXN9xp8nPzDGHW30VK3UJxNQMhYWVps
w9MLi18No0X4kuG+ZSzecFUasdJXZYHjeNXs2ol2lVW52Qic+dqKna1i3w3tPqn7OwMzdIFrsqPs
kGV0G3GSXLm+LoQI5pkCts0dBkR96eQgS+CbBgxaPcAa7YiudJvdSNG+Q5VcVJR6KXmpgayKgFdV
GFevjoNEs2b5OmgmC6QadAKO0+nWToq0tf3O5xCNzw7N62rixHKDxMmLHqVAYRkOQU8siVZDt6be
cmm3438lrlKxDZegHCPUizJDk9qrE06wTkpMnUo30ZU5YCvfXXzX5Q8FtU7iJMDyjPMXPzQJnUEF
jYmeNeUyu15qjoLP1GD8TVdGJJI+is+1QrSyNwoV0RivgAnOfq6qgQekDhMMGMrTRRiZuAIgVQHF
SfpgG/KSReOAEb5CAfD5rz3riomVEADAHgOWvLZs0Zmp1RVabOZeY8h7rEke9ABvH3UNonDWAmIZ
oZYCKkRBZ2jZDpFHhnVjxjLjyKwyzK8i096kKFf1snMjQDEV2mFavIZ5PC8sxbr0gRAVxVX87G4f
mqAMq8bKvUzSj+a2KBsmxN0mMqVtSOot0XZXcfSp0niDDNNxCLtrMvhtqHY4ca9Ny8/uPfEwsOZR
/wR/iT7P6caSQmhkpiTlXh48OLDEcoJ1kKMi7mbZ4/8hxbr0bT+ut7j2+oxCJXB8fnzzhOCma3M8
QUx4lT/t5YRfzVG1mtZ1su17XSsGY2G0dZKtVqxss/Mki99O+xt0BPwBdsHizq+0okDflThuxLor
zFjynNW1Nn5UprnAvyw9WFN6mFOoIWWvPEx9eJ3K6OUX8ZrW6aXDZRDTacSy79kZp5+hjuucdhQ3
Z0zF2uTRVtjYhpz1vtBXfvbKUsu2P9iXSUe0t2Br49LRxJuOAZTodcer+YByeS1GUAgU00hZFjhV
jrhT3NQFvQP04TLMYNhYbZ7/kCcEEfT8OUqqJwILVrbaa2q19sb/lkzTtwx0/xxKG8sMV/r/Zxeo
+Oa4stIpEOgke3FjhIrvGHPOlSVLxkZAk7ou/j511u+5wFodi6fPQ9nlPcbUQ3Q6hc7IYr0ubPK4
62MuCZVj3kXbskWQGYc2NA22FRfHUNDlZu85znPeBdveRF9oDT56flHzqxHgonsD0o90c3F9RBBw
TN8kbZCkN8G08utdM86uiOI2QkMmakp+lruBcWOMyCsozytv4ax9hYwbw1eoSUgMn3uYNklUGNhU
FmCQu6sSJZKxsXx3LmJAeP6d7t93DMFqX/OCcH79fO3zNi+4SiRs0KpiccahYo9+KCJUxihS0fuZ
19S/cI2hdUlmD1piCoadKvW7WHCF5G6XQlISDCmaMUDvt4LKmPcdaDCmQRxEul+HvnrLAtMthj+f
P+M5FvP9GdG8Az4tNuZiBpLQoB5zDAE80eIUqqCyA9MQPInU0ImX9I0wcxW8Xd1IsLxZCwmX9oeF
yKywfAdFzfk4fUfpXFR20/KOxugL1lCuaHIK67d47nYJ7AYV8T3EzveBH+5l+1Gqs93nb0Acg5P8
hhfAEIgskkqFIKidPkAbJlNSGhYPoFUbZpKPOtaJGvZNny9z8Yd+XGfxotUpCuRWrEOPoZwHlJog
1QyMFwafpmGyaRw8siPXSQnyot2grN23Fz+1aH0wAjXxpV6SEDUQD2FY6sxZGO9V2yLddtquReev
tUnnaCaH2e/BnF0zW3MSvhCMmXRBkQZBxWteohCr1tB7A0896lplJw/hIU0MryUPyetkpfd5Iatg
vo6cs1DQZKqwOHOIXU8mIYm4Hsn3omUf0DmhQuO4c93TzojylRXfL+vlDrLpJgnoGxpA6uLLzv48
WWGFlY5aFRt0jOm6JhurR5gGbcUY6KtKa1XMmXUFz+LAp3ESHQWkHNSzGPFHOrrm+kq9diHF5D38
56EW0X/Ww4ICiO3m00Vqxm7TTC8hR3rEF+YddopavlOtLHpen3KYPq66ePtaUmbGLF5FIeeuYQM4
ohyfvyrZt8SfXDiwbjyXrt2uSBtfXpdMEo0eOkZn6J4kTxRsgZEcqOS3XDEOJiWooAvoA6awDCZ8
/bW3Qzgva5iSizEevguSizT/QXQs3rNZ650ZSKw8M0MPeME5Ftn4L/jk0o4Cq5gg3g7txppQ65Ep
Jmpl08ZXJpSq97IJHnAf6gcD6EMT9Qiw0hVncPF58DnzQrfFd/nwlIvvouptnOiaJEwPfzDVK+SD
Oqp0CdBTi8BBMETyDdVrr9SpcLNEZub5ugnGEJkhf+tbkgCvjtLfIrsWe1bwlOd4JTu6lLDxiDpq
FfSImRGLg/3hsiwnaI+dEeVeKWzceJkzaFk7UW9NTEBFOR2BVOnS1BNAIeH1IhBM08jJ0jh5DIjy
SFqpO/+X1yakLekxMC9evLZMz3C2s5Pcs79gsL3XTcYWQC8HMkqQVOIBxdGWtX6HmZfsV14K/2+W
ua7NcE9j0RUcvaAyN7VxVxnJ99amWTnI/lZtV06eeJLTGGRh/sTux/BHtAUWMUgutcpKTC0i1bih
vezperHTtd+6s0bNOY+vLITINXQnRQjDLz5TJeXjiAts5FmpjCxv58k47oUxupg1Q4N5M/jWyua9
sDOEEj7jI1ot/Lol+dKITbtjUoKJj5ndRsD2ItX0+rDaB9UUub7lv8alfmdH3XNS548O7ZA2Hw5y
FW6klylX8P1Zo/OdP5JogaG6JvShkChc6vbWYStXOBQkHlryGz2ermM1OY6p9S3KlXvDyG5tvfOs
cr6GwrqRzNRTtOS2Gvv7OawOoeUDsghXJTrO9oB4KOIQMyUKDGB/pydI7bOghn6WgPVPj1Fzh0Kc
K/d8pc7exr5xUGcY6n51M+mO68AhTh1mCtP4kMozviZTiTHRGl38POd4fybyKvI7HMOXvWarydKQ
Ih/0jowSgFnfSOq4t7X2JQzNhzkc9pYwW2sVcp75upj6NVDsWXYn/K8shTadSPCY+py+k7xUDACl
ZYwKveEWc7mV/AdjkLefx9fzN083hSIDdRZ4csTa01XGyTFKFXC4J5evXflU2pLbzrc0E3afr3N+
z0GPhaWG4AwdaFCMi9Mn1xJmooEUMSaCsQWiM5Ne68F3bcq42vXbrfXQ+uHKqmdHXiwqZF8Qx+RH
LnvrhdLHRiFbEXyaiUFUsx2SFKR3dpii6jrTLVf2V478WaksVgQWIzxRQGwui5Ip1yJ8oKPYs6r5
SlRMklo+qv68y8zoNlu1Arz4WkVH/1/x86xIbeyoKYzUj70aG1FL5ZY2EdQZ5IdqsLYTR6h1qi3w
dTQVVON15ZuKvtNJ6ObHwmQQCQSQj7Mp+RzkWpfUJjoyjU9jjvGrL9/LSOsEFR4jtnqvmg2xfL6O
1MSdK4hMapesyDqcZYviGRiHohjF3jorDeSoz4Nc5hnCqXLrOTlOdvdsp+adFdlbOiU/E2d8TOqV
+/XSqu8SkjTBgCEukXBpDUhXrq3YMwnoJaSYalS/0kh/bkPbK0P5Icvm197/+/kLv7iqqHYF8vV8
wFl0qhYSM2Kvyf8afr2N8vFVUcfHOLPBSoxPQEnuQmslQlw6Q1TXhAaAPQJSdBohQlOrDNvnBXe1
vVNSxxv7+dX2Wz44H1bvvljxz89/5nn/hwsKhCE4M46tmL4tlnSSMLUqDV9pVT4mnXOb0tcV984I
H+JKa/uXSW72g3Nog+RvL9uzq4TDY17/F3cAPRAU7oGZ4tl7rohmlVnYxip3gJBhk8fHejZ/m0Vy
K2nDY9jLwED0Ozb7l1GJf4zOWoPzwh3E+oJNDNKUiecSZKbaDY2PQYm9Gb9cw5ihnB5y3971buX7
+7JkWgcY2KSzSlm5kpedIx/5CoixcyODhoeWuEjMsHWPawQlYy+xmuOQjI9lcuMwQIvM9FYJtHsl
sneZGnptZ205l7eyDz+stnZSGK1l2KKTsQg0+Clw1qAgoKS6bLUYklFaYTHF3iRPByd+ysvwAL/8
Ts2nfY1EWtLJG3Hew7y6CQrndaYTXeZrJ+G8YuKNoCglRB8BZJ+pLzahnBVBaIcISNdbLZ0eGDF4
palvBc4hiaZDk83PiW9+16Dru01f7WrzurQ3WhUggU2JIv/CL/NNV/PIDQ1tk/C/6OZ5JTZp4ngs
3xaINxB4Is3l9js9PlMVZQCJ/NAzK+e+iozHKBseGtW864PxLmxUNxlwqkjD0DNyRWbIaQAJtNrY
LZz6l93Irl4X1ySPzEhLjMqk8m6Iyqc4y29zp6EHGmynka9977T+k6QUf/TOt9xpyq4VCIQb2+zc
LNRfTO7crdQld7laya5VUIpEzto44kJwIiIxjEHdhGb58qcqQ2PAjYlJsEsw6QM2tkG1NegH1vXO
H6FNKmuYhwsXPHhgEIXwtYRC9CIcBo4k57ndRF5X/JmK5NEkMlV1/ITuwcMwW1crofDitxQSWLCx
EPxahsJUH5KE5iJFS6A99mnzw0JYt527Q6H1MGN0ZxN3+r5lvhLQ/i+m/GVs1cqNKiXF742+Jzuz
ps74/LEuXESQCd8FbpkHnLHqosIvYtuilEoUif3zlmTlUcrqbVd1XtHXiAyVuzref77oxeOHfjJ0
JGDghAKRjnyos1UpxHCEFgPmIsNRKv2/kj1s9Cb71mdmzVef3jAVctXRPNZ2tmv9EYElc5uFWI23
3UH8rSWAT9NKNaFA6jdlSf+yoGu4puylXUiMmFMyIQQNS9G5bJ8PeYsCrmlHWAPcydbwYNOMcGK/
xiZLka+19C0NjC/IYTS3beVr7lg7XyZLAzFkyOEWednRDSR/IyelZzkveEeE27CTfA9IIv+NTAu2
sJLZjbShFTo6x9xG4MlHxzDxtezozHHsOu3828qm3ZSrh6L6+vmXuHTqIKI5MGAY4aPOdvohqiip
lRkXWw9piYeQq8EzkvmrnmWvSVdcS0PDZTmYu88XvZTqIiX5n1UXU1egb5XWFPDPGBjRmHwo5eIo
zKpxYBmE5gNTMatciaXijluG0o9rLrZcLM0xDZYh4uJJb6NEOsxRsJLAXjrhxBP4TKSxZDyLaxbE
Z1PZgaDVQTgOVOWtaDOB4Hzy23ollXunxix+Dtwlun2c2QsKr3lTd4k0UVOiPHozhePj5EvX9ZAn
Xiun9nYu5wcEWuxdVcs/9MC51+JNoqG/kCa7rhgPjlY+aaFN85tKcltN1mNoVRHmzE6/lQt1XzfF
a33shw0pKp02DZnvz/fA6cbD3AApCmEEAPCAQQA6T6cbr8inaapaisiIi+Y5kp7pqrkKjuukDhs7
tlbyjndk0H/e1/l6Ig5+iDh97hvlaPuRN2SNi+XnFxVX7iEoa3dESUrF8XJW52t5jhCk8AHW50X/
ZJbVVvHpm0Z0+gI5eOrl8FGjkoe6v4+DLwO+hGNIo9D2aStkXgeC2UToqMDPkk63NaPRpvXXdmkc
LcR1s1k9MBJ5Dsavk1V/RSDie3zX4hTeSZhYBOn3QW/vEAZQvKKx4F/I/UuPODRQLmq+Jq9/dJFx
6MCoTpmJ8WJ13Tc8bd/FK1eCfvZtEFwjK2JIA6qH61js8w/vam6bADICXo5O7uzKKtxZaN+1dD0L
a5Nb97yo7Tij5zjV12j+3YSafvfSdjizDOX9IAPIyq3uiyFPoBiyxxFSr09xXsUUk6GGror5XAbT
fcygNapdfQfaBfUe4RqSbabx78Stn0nXoZTfhm19rfj5rUYDdpqc6zasPaXCXr609lVx1VvFzgzj
wzApu0k9jNDOP9+jp+eZPSPQMXT8iFXUDjQdTt+DPsZ650jsmWDWaZRr6FU/ZvJvu/v9+ToLjsG/
FkIMRsidcydCEDxdSLNR1UO1jcPchFv/iAjvJhxoh+UNPunRkzPdTKp9Lzhate08m1Ly5ji76m20
75DVTLN0M0TasfJtzS00udjAQ8mD5PHzh1wUEf/zkCRLhEnkSpdWnFXS6uY8JpTnZb+T4/arCUMu
S2nbje3k6v7sFWbq6t0d7qA0pfM8AbNa3vlStaKCsMge/v0kYpYN7EyoBy3ibF2oGUOOXBTPPqnR
cJvl9fMs1V+reLgdcEYAXHocA+co2eVDP1RPqNPcaypOVNpzCNlMHdSd7Of465S3sa7eqBhsKkqU
rZVdp2P/fz+nIB+DcaVTu+w7mgaG74mOOG8y3Ub6UbF/1vWxsq46408H3IC0PuxfPv9K75C/kzjH
nn0nPP97zUXFoJUBkhRiTTknm43Ku7ww9s6vtCh2stTfOi4sGqhe+XVKSI/SSpjD34Xz06zcjlOw
V9MQnyNllxRAz6JbPDwOjf7XSNTrORofzGYlEXwH7i0el+4ayRXAH9oDS2Cf1gSQ7qEZe1U1Pkh6
tWuUAyXi86CXf5BRvy4d/U7PgytrVqhLtHf0ArzCvTbYV1mn3XbtWzq/FkO9m1rrTpuUrxN6ZJO6
UbAs7PX2m1+o1+T+VBHtZta7jRUkTMne5ML4jgbtA7TcjRlkG210NkKbCDbuQcX1FPikO5OWw+wp
7O/1sIE7g2q4tDU6/Vgm5dGYUk/8e5ipWyV7lWwkgkNIagP9Qkx863InMmilaPFXCvZakzzKdf1U
ddVjj27xPFjf1bl/CIbwezClz0WcuZo2vDn9WtVxWm+/70GUMxl5gzOmJb/s+dh64tc46PKChxko
2Y0jbQShbei2WnUToctQzA8xlrP+i1xcdUm+EkIvzKUFOpkeEOETKfyl0pWaN+EYJhllnQXjaJK3
SRnup7l8JeY9pqN0MOXkkIZ4ShBdFdVtlPqHHwbP3EC/AtX1J3DE9hog6PSCw0QKE5d3CXFm85Ch
l3SyCl+AYtDIBTWF8t2P3E7ONsr41FatZ2RbXVpb8HxWw4pCiIPsheYqd9xphO96a+zinuqWCSiy
hLOb2XIowMnxdjRjKM+xDw4z3PeQsVvLoP0Khts0+t/I3IDODLSdEtxaQ78GCDFY9z/n719vAmUu
kEHQkvCYE3/+4arvwDtJqiGF1BzlUW70r7Ei/+qrr22Qb4u4fYmqaker5Ngwyp6GP4iGfKdshurY
/8LP8PPYdeklMSIRoBB0+8XznD4MdOUGWzIwb/LM+Cys7zKp2TN1a91so88Uf3ppM7xPko2pfP1S
xcXVrMay28RQIshl96Db1tQrLkxf0WcTHSu+nZgeLQqkDhrIgMkhHmdFf5XKGOEJi6FK/VonVGlt
EjDaymrq91Z1w+lG7+dvujOFAODzrRR3V0Pt3zf6VaPZryaYv1pG8UXSAP8h0QQwO1GRZFm5H8/p
RWjKgTdjm1M/UV0v3mPfy6PcBzS37FK76ZwJ4Nb8ZVL846CimhNpv8j3j0qm/XX08JGG7EF7xF/s
uq1zGIPT77ap000xkYDUvrES8C+gf8WzMcZBbZCa8/1u/7Dhoq5tswQFZ6/3lZsiUm+fKlm9S4Lx
C/fnV81Bnw3LisipPXXEjzqOvmf61SBXf/B3XMtoRFq12PwwwYUiA6JGYop6ut9SvLoiqcHbZk6d
L1ETPnFRvBq68Ke4t2rtRo5TnH5xHJL9J8EHX9nu4n9/tjz7CuI/OhxnKCHVSB05L2PsmuXMwzkB
3wZocCpW4DCckugvc6d9FDLaV+LdVAWAs5IbZkM/OyNcKVzPC3Lg2KR1CCJyU4CSWhTHIMAZDrUB
3npIO2M2edPb7VVjhk/xnD/IOjhFJ7yzQ+DB+SStlBsXQGks7kBkEUIcTBQXKUsA31uGRoHFEA0Q
awAdSSe8UbGwTrodcJEQg/KpfomMfa5pKx/hwk0gmjtiRCHuqeUWkKsoNqXMoueiAz0L0pu5GFwn
x1w+nsSI0WtIule++6VtB4tZWDkwadOXYGcqYvod2Nt6I8hGId6e0PuORjw8gsmtHMQ2rZ2AXLIr
D5m08oMvvm2LnrJA4ljWuQuAnplyZ8gDEmIaN5BPBVxHVk8dieNgR/aUdiZ+gBhoK3L1Q86EonUO
SXFaiQRnjUe2HHMhsN4EAqAVi8DaN/EoGZk5eLZfPMDHfRzC1iMr3wZ2fVSBCKNFgSqRUa/cMoti
6/3KE+wKOA+Ch8sw+fTUAzPVapl+4zsbW5TualJsy+yWkfY2wEcc2u3fJoye1Q7ojOk8tTOWawYM
k7D9k5fqRgrSTd6oEUeh30tF/Fql/U9DG+9MnD8+3yqXdqej2uTFDonDGa5LkaputiVn8JQa4BbR
YYjiY4/qdWqySaONEa9VeaKkXcakjysu8hRmlVoNNxSvDx0VEuDBHasG5i+G057ADP3j38fdCduU
Cgkl1GWjwWxNaYwy3KDiguaCqh8L3XnqMwAj3Z7G141OLP58xUvb/13+hnQYRNUZeKGNs3lQWszF
guanhmNDnyhc7REalP0xe1MC0q5UvbfK4rrXiyfIPX8/fwDxAhcvmAIa/hqlK1bQsvgAH+4/W0J0
Vs2x/ZqL6EjOeB0YMIyt8pDSzfh8qQu7h5QfejeydAw6lpCJrMqbOZ2wL7UKmn+Q/Itu2na0yJO6
esAeuY7WpE0Wlfn72RJiIjC1EJYRxPLTXyerI83kkbfrIKuWwluxqqs8sfNNH2A8hXWsEhiHovgZ
JElLiiG9jvjHbLCXd9nh7ggkfS6xGY9MDfx35/qZbmzrImjdwP7zz18O8CQSEYH7PmMhhfnUlTTB
Bs/Cf5uNclB67bYCHxk0ydGCEJA5yloyeeFwkUcivES1a6lnLLagdzJJMok8pT7vwfXdVC3F5JjQ
7E93ob5mV3kp1wLzj+YBhRdLLuVvQ7kdWznvSTC01zy2djmgkkFtd0A9ePn9XXRlDF/MbFPk8iad
6a1JsgucJnCRyV2JuufzbwatQv2VKbdwJluC1drSljHlTEf8I2PMMou7VHttgvRxtK/wzd7Ilbqt
dGvvSO3PBEG8zz/2pUNHJ1MAwAQie4nx6PvaCAqLDKNQ4qPQDp8l9barr/RmTc3p3XBreb7fTTOB
kpB9W4s+czn2UdEIv0QryR+caryuGSrXdv1FIDIlu9+pDL1jJTpoY3ilFv1t2Qb3BjesnuyKtHix
Gv+uAVPVxr9LOV2hQl/agB8ezl7cuehPhHnuD/j9DdE2tLudH0VIf0jI+mAznMcraaVxIdbZSMTz
yoEfnIlPlkUBmLZCED+T4ndRC9/SNyjjrkx2Ln1dBgkQQ3G6o4cq4uCHkBrXaVk1I75GQIMnS4cw
0kLqgicKh+yf76OPKy0+LhrTYRa3ZItC0FJI1Tlmt1UN/DeNlVd3KXZ/WGnJUksCaoKhZKW+QDQX
25NBwTmQuaKJVIYQDp6wl/v8x51jdTiiWMtwGVN+g3tbBG89K6FPJWL+SPIpYMaFGm8MpdvFqrOv
EDqy/47TuwlWPsH05W4GDfD5M1zcMfRHiI+0qniW0085RORsToxnhIjAAbo5o9JtJZgKny9z6RzQ
2P//yyx2TNcVeZtpONkIcHwX/umSV0jbAL130Srj5UKeKwTQ0b/EQg2wxuLM1VkQ9q2FqL8gYgjF
IAtmS1pJO0m7bWmcCxsM578wbRPAFi5hxP4YXJ/B2pwOIeSxR1o/yvpr3YS7JFSIpu5ai/I3KWo9
J8g3Uq8f1d5++fztXur5gZkk/tHU5a9lFoBOr1/7kclPrlG+RvAIJpXQ4ezTunS7L5g5PMXl3zpJ
Hxtn+JpZeken2h2i8Y8kTdd0pF5DPfkWqvZK7XPhU5Bm0l0CdgQZc0nLwYzTqvKRgjuFBZQ706Mt
3aSMaqvYeEmGr1bsu03V/+MtLRReSOIVNLGprxdbOvE7ujAxThmq0+9061Ul1k/5Pyc3wXgBS0Fd
SPsbsfXTg2PE8uhLOnjvpnnqhienxRtJ/proKzSj84PDMsh1sJ9E/brEsEyShiSJqnQetEm3kWq3
LH7BFyvH26pc+0kXmhKiDUjMMUWZegZXLGylHOy5wspziu/klElt0N2Mjo/z0u/OonFWOG4bvaqw
Sz/fwP+Ps/NYbqPJ0vatdPS+esqbieleFLyhFUlJ3FRIolTe+7r6/0nomxZhgvh7NggUADLLpDl5
zmvOFxQaBpliClU8+GInNzPTrHLwOlwL2sIDUgIXfHJcPVkmV9OLF+4nOwGszKgxIgd0iobr5Ez1
OxXF9FzZRIOHasGXOn+AvVOl16pR5ysKxQB829AwENykU8GQKgdtaEwOe+zYQZLsTUtHOEGSa7fr
MC1dLbomB3+pQZM9nQHOT/hOiLv8blkmwa7WU0yDQ/xq+3eD+dUP5qgpmg1U65ePn9ilvgJqGGIG
uAKB6BI5l3eNac6kD0lqNxgpfnmtvAenfUubbRwvy3iGRHvWfv24wfOp5FBDADMNf55t5EkXCaQE
uwMY23O9fAuHxxY/DRlDY2/tZYjXBr9q70qQc6GnCDUkMRCA+LMzOb7AyOiaJDV9/CSiGvog7quD
IFR7K23aIJn58dVdCAUQiCZOJktL2E6y6Li1cpScoqjwJ1Hs0c2ceJWZIX6v1dpM2dRFAPLIuBvG
YjLsXRq2t8NNp9//X84BuC5RHZXBs7mmSWU7VX207oPwsW/23eCtglReWaG3MtTUnZx4KRfWUh7j
HayD0FWvsTgvTAPoQkJmElkq5JJPOrAukYesoqidV1nmlsn3pngJyscJ4tXHV3rp0YqCFOsEuyNq
Zcc3O9MrTSm9CXuMyp75dbqptGfFjJdpli/z+tPHjV3YoKCvwEMFdUP+8Yxm4A1ZOBiphox+Zc1U
wDe+8jB4wLHrB7O8TydQDt7X3CYp4X9FHjWb0kWf9QvV/qHyBPp173zV1auw4POcKGfFrIuvgRDC
PY2S4t7I2jjpcG0w3pS8f0Qbapn6b3Zs7TwwdEVbU4BGM9t+GcnEfXxLLkxUR22f3P/eH+tCGZmE
k0yUI5uV1dWQ6J6VplgOyFH5yTWK6uUWMUYjPQOL7RTr6llTUbYevDVjJD6iWsT+3Q1zzO26vVF3
bpPLV5a0yy2CO4XJgkHHaWCtVbrdOahXznXoTjzgqX0OxmnVwcBK0f72hivplQvzI/f0T3snE8gY
RVVtVnigTAkzRafNTEdGR2DCLDJa5G8Bmf0h+/bxc7y0CJBOVpDARLSUEOVkjmwIeif0OpnuVWOd
ad/TQtvIXjwzqh+Spi17c2HIEwxXdX2l4Uu9VxOhNuVLuvApI0pP0CeSsLKaq4SQMjznoZDRh/uV
9FADC9wwko6CL1NUYs294Fp249Kz1Q75RLFrOiO2q3VSR6SJab2IXDN5yZTnwPmM1kaT3Ebatb57
IauErR4JRZSvQPACjTqZrqrOtjI1a+ddcecgWN6zua+V10BbJPkmHVZexsWawUztvlRk8VdafDtq
myt3/FL/4lljfguEmADxpH/1sRbJyE/BbxzuK1WZhQBVpwBRvpdY9cCp6bDgHk0TR05Qwp4sTgiZ
MAVvlMI113ZbQWyCZTxe6faXlgwB4BLa+qLyenJvkgQZXK8gDAmVJ7GziKOWWrWCqMY1X9QLCTUe
g05aRYTiRP4n+0olkPyso4Q57wnBfwktIfxAoxiyAtl0CnYgT1L5ceivbO4upHhFu2iFsnsmdXpY
X95FWk6o1uHgsyoCfGzzlTExeSBztlZ7CGvb9mv7w4Bkn68k+ZUUYx4uiVOcJ4cKvrwNzPm1Pd0B
dnaccON8iNOFk8AFgHYVxoaZ6SE7n2ibdYqr+PfoALqS9NR7L7W6H03VTTRs2tdd8wzyx5dA5gAL
urGmVSs/FO3DS5en7jAszXQlF42rhbf6eDUveHGQknAGbwJijcDqeNRIwAulrvfbuZruBn+OB2ab
T7NCCfZJJq9D616FTFk7301nWnZIsSb2rsY/xutnGc5pxdK+irYQLZ7dOHKUCjqb7IhP9x4N+ysd
BwTCG1Fb7rW9OZT7gekaplDtZlG6keVbX3muwMlERupGUrpNAOmak3NlAb4YbtKFxb4VXXZMHo9v
Th2oZsKWhZvjY4vl13PZ76nDPcZBChC3dn19mhtSPLNZKlulcrVt4V8ZuWdBGFlKTBdZi4UrH7vO
41MIjIzCUDo2c7iC4B5oN2PG0OOZTIXgyi76/HpFYzhOkItgssCS/bix0QdhW2KKMs+CuUQSTfns
1D9Lb+uMrpIsYKTUgD97N9YphclXbvZhqT967ieNa8eNq+EQ+Dilc6XKtg0fnoAaCxXaat4Hnybr
ZgpmpGxnFXdbWiKTHMo3vb0oEldLHmR7Nq1HSHRy+7WJAIf7EFXZYHmY6+Wz7LsaB7PQjpBhVNYo
UC3V4L6Y7srmKXYeWhkaCwC8vFTdLn+StdTFTnyWEhNkQTLTpmIGvFZJF761SOyveiu7JaG2gVFT
r7n+E/cmsEvw1UtUaf3uLQRwY8QW9hRYBrhtRO1w3aR3Neigj9eas6WG+8UcK1RxDeaZ06UG6+NU
CrOmwXf7Wci1CSvDbJyDJaBUjoA181xqLj5u87xMCT+TUIJCPTEUskgnPSSRpDaKoF/MRYZSSBIJ
ZwgQGm6ByAT5sjx+jWDWj/7XwLiy8bpwvdSmuGJq4xh9OSdNZ2nsjE5uHxycFA3kufmkO78kTXet
GTWLNr4GVxIr1UmHPGrwpEPKWcXGPXTqeU4kESJzazbGTNhqZxz7ErbbDAsdAX6E2q7c5rM5UNxm
jMxEvoco4pT+4iR+xjrKtRZG6Fr+Ls1NSAj0OlRjhAGOrP5KuPmGEE/osQoS7hhDvyivxTMX7/m7
8zjZglTyUDi5xnl4E9ojLQZA+NEUfbcYZRwQpAEE8TQvrkx5B+za6Y0HBCI2IA6L5+mcN9aaXGah
2cy78mtTf6pg4cZPXjIb9U+SvbLbnx3hK7uvqAnnxqr2XA8+xLCMyxWcCKFiZ11LUp2v5jwQkipC
PYScESvlyeTkFJODJDhJo2GpVGvLWjvjzqzQ4v5SrKEI1ZEb+y56jWTM02au2beVPM9D1/6ca3tj
ZfU4aMzKN6OfOd6jlmw+7i+HbejZHftzeocdyLvgJ68wWu5C0j5RMC8niArLOHWr+yiZVXfViHj4
cigXkc243Kd7GQxNrTNid1O+nrLNPoPWBUWsg6KzCBQQALM1AACnf1Cu8VsPsNqzE2WugrwArAqR
x+P7mEZR4k0K91EZ9YXNXQtwtEDW62WK07fIRxjYHtKNA0dtshQUB6rF0KubxIGL0ffVFzx5XDzY
3db7VUXxaio+Y/6xKDsifUO6i81fhoyakrVOKKOaN0VYUsOfh7K9tvt8bSRY52Lrw04AX2bVWWZe
tgZAtLGMB2IAdBRem26iFvIFw6e6eI5L/T6U5SVwt7iCC9cm60ZSvjlpJQx4VU6xeUHlpBzNXdA+
R9mTaW6igDDOuNHTFQazbiztAzQLWsR5PPnel3+12n1IRwbfEZvf6kRcSLnN2Zjk1vQc5PEy0aqN
lgDkwR2SBenjbmJemlaUQ5AM9IKMxskUajiePwy5ypIhznJZf/N35YPRLwsMLFgdd1G7nsD6oven
rhUTWBuVmUU/zHQfHfoZslGlulXqmdPeb7Bol6PYDRRMOLI3OvjCMJYhQXe1YfRpD8pN85oCfmdu
Wjgsz7/MvbeXpFuExqJhVumItc9J9qjGqoh2RXMH5Rz7luRRuS2Xzn1QgDJuXxDU7a5xPM2ziFcM
ZQDfRLYC33g6VvRS6n2t1Jv52OaL7Eub3dsYOn3376SvNaOktaKZ+c0jszTQqR5Se6dUG0Vf6Mm6
BAvS3lrNxjBfgvxLAtclbBDgm9X1XB8Kt6B4Xa6kbDH66qzKSGM0QDg2ToBKxSKflDnxzKQvkXWF
bfQSGEur1lxc/fxPYEuMOyt66/td1t76zix9TouvqtPPYqVclv6t4RmzIGYKpBQEYuVO81YD1kSq
78/z9g0A4z70r5UbLt0o0BkAUYU8wBnFdJTV3LNVCKDYYc3JyDEk/YVwSnaz+hUM8ZVF71JzpMiJ
talHsWk62YnEqaZEkpWRug6GBYt73ppr4cMcW7+0iLpYfA38blxY30E7ob1H+Yui5El073RxIPVy
AhMCuutYvApNeWHH9/Ggu9bKyYw3YDJeUnkkCxIw++jOfhpeR6W6Fqyc7fDp1UIoBKlacE5niYcU
kQe/SARUsX0ukCh2ECibmEYHUtNKPOzS6cnx7zqhkssyrowoqw39LSCPhV6xkWuuVcwvRYrkc4kQ
UeJGOubUdtRBxzMyMhw+2YUzufSqvZWwasvs70n0JejUOZtK31PmpaPMvObh45t+nnJDoJplhsIE
ARR8uZNn6xE0Q8HTyDn0UNWJ3QRKUagHq94vD5BEEuD9Apwgrz593PKFiIn8D1ByGfnic+/AtnfS
LopI1NohYTCETRUR/FjLZqZWzvI3Z2601yq5Fy+WIhMjh6dMovGki8VjmxJHRfW8rix0Sp6FdJ0w
NRexqjBkEukuhoDrdc2Vzn3pKZM5IGnPhIoo0Sk2I7TzScbGmMuNPxfGWyK5Y/0s7rMVPcnNnR0g
PSeBoXTCmRRfSx5f2BsfQLoAQ1BmIOF2HEyYo2EOJOhxSnQ8N+7uEpFlwsbI6F4Nq7x2qRe2A1CC
yTA5JlVRVo7j1grsKe04ggAQAb23qnStlktDmWZxdidUAOsaqycLTi4mcR93qUvPl4cKWAMQOhYD
xknLSWw5fetY1Rw7jJnZvQrrWktgwIMXJpODnL/yKtT8r7QrwoGTYO2o3ZNwIdcrtUXWkR04frh9
9dboe6VfOcZri+aFNzUg/z03RBEDsUEfP+uPm78wcQr/DepPzGfU208SiU2vVH1ORpQatLlpRn1d
9F+F4MbHrZzQR0EWafRaRBTQWhE8o1MiWBaHGbNIw0yhv4zto0FGNGYHG0TZvNPbpRORgMPjUW3u
hAFq5vvLZrAhQT9eOQ/t7GYDxGAMATln10nm9Lh7JRLEFGXEdMgkrRDhIaBjgWVUn3Oidbt+EEm3
znArR3cHm32YIc37a3o853MXp4CVteB80L9PS/GGl+dWYuvFXDCpNJydBAmgTFFsDIn7EOZui3A7
JVf0Sc9H8XGrJ+XM2FSqOBQeakJgBZdlNJUxf9XX4JT3ZZFdySJcGExCihYwCmlwFodD/vrdVkmx
4zQNYuQovTBA0YdtUqXMOiRr6sTG7HlW1ZMrqJAB4dV//oiFQB2QZ7g1lKFONpFGO9TMVpQLJ2dr
Yv0RAbxC3LlV031WYOkITl/gynS6YAQiU5idmlN6ZR47D7MIef+cxOmwiouwCCIDxros+/MSWl8H
e1+GzqNOcLwn8F/Ota59PpKhsIBHYCU2SSxa4vt3t7zsyibTlLGcl0q+iH1Ag6Y8j7RmY5XSQjh0
FEgRFxJe3IaOiJw0b/vsHl7/OpChqF4TU72wlxfMT6zo6OmizHkyrRH39HEVDOW8MwLqEbnbIE74
PQHdm6GD6NeADNke+8hQGt3StKSFWEeFqaFpNYvSQDAhveuBFbWYG9oDAi+mBtDyLm/7nVW4IFnn
5Ik+7jrnshpQUQQ8G70stMLI9x3fwrS37VEZGyzahmgBRw8ZcFR1STwIl1zHhpyp+26Fbr5qtwt/
at1Evhem1uEma7/p023LkmE3T0Onz8p2G/nI9kBtENmbKgi2ZtwvfLXcSHZ1bXoV09bxGsKJU4wT
aAn2EadrdNnWldpZWLll8atHNI8qjtvjVomPnFDXhrk9YS/Wc15Jey0mPl+xwfuDbmO3RzINvsHx
TcOytzUlraTfMY+JIFBozMeTMSuKlZoiP635iylrl2Z9ZUq7kEg/bvmki1nd1FLOrcp5OKIugfCx
UG0XWo2idUvf2ilXTxTKUViDvUZn2Hr7uMucF+JE9UQAZgH2X7BUaE2tkpqqK+ZaD3VMbAcAeWZO
v8zbeC2TTNTJpTfxuIqR2DaerrR+fu9pXYglErEAtT4leXRxnuVWpDKrS+ayntbGvQRVXkThUXzT
emubPEyNYMPHzZ5Pbset6sdPPKkhZpqjUlBD4Cm3N/VPhohi1Jskj5ESugJbvxD9Hjd3MrEBCx60
QuMiJzVA0kxzxwAF9xAPA3PW4RtIPxMmZX7MY/aeBW7p48u9/IwPYQs8dhNk1PH1llE2SQwB/OjY
u9bRk+ov5TidJ4k9g88dGAkcIgPjCG8vkzW+0ri4mcdDm6t/1/jJHqsJxwh24kQHo9qigKZABDrV
bhyP2nYqkSVhNhePGXPjbVLrayQJtnaFAkd5bXq8sKhzKsDBLEiiEDVP07OWH8Zh14zC0zOegQ5v
p+d86vDvydZ9mLs+krppzVR4DSJ1vusGzqEKZVL8MwCwnHQAMfFp+oRtyeSXq2r6OQUIWQDKhCd0
JcV7oWeztRPbaYyXRLx6/KQDK8fBLWowLLEQCgmr2Vii/dJS9SpWJDa38fT9yuM9n7lZIPFCoC5M
sILW2HGLZmH5JT7KOaSCYWkQh0DQXA3d7WDoa3OsXGMgD0YhPVjmnf38ceMXrlZga8k5EQ4LMenj
ttPKU1JACxl6ZP66SNqbwHOxgQiQROrz8NdQ/fy4vQtdmZISD5JyPUyo09pSqquJr6XITslEv/KI
/4JfXVnCD0/oZLgAF4Tmgtoo6MHTel3PkhDZGaY7kj4sRw156ci4CTLjBlLfckw+I9W+xncUeqv9
LBzkzNT+FA41ucn8u6N3b2XsT5SeTH3uxebcd6xPnX3r2/HX2ECIoJ2WY+A8eX33vcW9flaX0dow
usq18Y2ag8NZhpHkow6uPnTBj4/v3rlAAhqeXBvdUtRIwGYePy4t1QSFDB8ZCVDR1KTrwPM/VWW4
NftuVyV3Y9+5toK14ZDuBQNGTIrQVFa12ewK9heWWl+52xe2daJICdSLWo0iCg7HpxRhGAowD2ud
0ae7krpOBiLtMXO1nlUYCxdIX+g5UMWKMiD+uRuQDUpHdeXL12S2L81OR+dyEod4eqAGCqwjNDyI
cwcCtjz4WqNqYAbJ3vSanc+sGHYo+vtX4TiXerZgrDCCeQXYd3wfCFuRGkjCfN7gYTKm/lLP+mXf
ofEgrUXFONdxC/2a+wZRrnaYorOhWE6yf+2BiCF72v0p6AGlVMg1mcbJVJkPcHinccxARkFiNHaU
OEmdx9hvGAerl8Ls3MmUySfgc46Y4TCsr/TSS2fAXKajmyywFKfgYX9KlGmoUQnt5TuLvbyCMYVw
+B0xzEPeY+bhBW0gPZpY6A2tDUypPz6BC4sFMwtMP0EvBzkpHtW7bZCS6qGhxQajMaB4rMGpb411
xF6hiYorTV3s/mw0sZYS9mXMacdtBVKUtVafZvMwMPEa6RaqgxglhTXibCoZYkdT682skUMqYYk7
GPdgb91e/fafXjIpHOArOnJYB5rl8Wn0lVQ0WD9kc0+VN5YdrBwcYxFXYhW70r/Ocxe49pE5EZoV
0EpPc6BTIUfoy8Kf8XTZTUb7FkrZjWO9Jd6uRtNK1qL7vkv/c8AMrbL8o4RLnRoe5/H1sVxTbmsU
DHVsuMX6sMLCYEcRKZW2bRpunayaZU63irJ04TXhjSYZmxBBuo9v8oXpl94EBF9IwUDnOt1f57Fv
Zd0EVVIalHmbvUW1sWE7NNcoRmZGRSWR0T4+2kqy0aZ4gSeFpMirFlFrO5nWeZh+vnJC58E//GVG
mBCoE2xysby/6+kZxqRSJqMe4tTtliBjjiYOnET9kJGuK53en5GRxsZklFcft30+yGiaEpLQEjdZ
iU7m2nCscqwlVGASdO9eIUpx7q0yQCYvvP+4pUs9jsEFvxP1HUSsTmKUGv2sohRmSmFQb9BD+JxZ
468MXklbd1gcWHa46Kf8Wg33wmLCBb5rVju+t1TqAlRb6ejgYUqyFMU2VePb3q5i4AfVvHPqvSf7
u97W6W7D8uNrPqfQMXFRTiECFRj9s+18ZKiRalSYyhTNpmyKTTrm3wHuLyUv+4GE3dqgk0c3sRp8
VRpUheJwV+XVfjJRSXOT4rXN08ePz+g8UuSEsD4h9BB2I/ZJV4uSulLGkJk8GKqtMu6cFnmgBMt2
UtOdjEa3Z1yZWy8+93ctiu/fde4cQWizLADiqOUtFnZPkpW8SNWP3gNinUQ3fkXkY/2fRtSfRk+z
du0I2iufuMzanIfQ4cN0XI0xxV+08SSrmHVhuGyi4MZ2/CuXe/mR0+NYMymWsnwdX28Xx4bldQH4
n2RYmTm0i7rZlykok9B2JcXcxmm2TNRqVhf5XUkS1bLGuVa8gNl4y5Pull3LJy03rky9B+Ow43hC
2DcyzCkuMgWfDnTbGGJP8uDYDYa098MuQB59lnjmvV84xazI6mw1hUBFcix4Cf/C0tmU3r6C6+Wo
/nyq/M+hb7Zz08uFq0X+XE+tOYuMZIPa19sUSbNRre+gEH3cXS8szAfXyYOkJmWz0xy7XSK8KGXU
6h0g0oP9XLRuY698cLdWSnGn/14Mza2lYCy1i/1xFVGgTQLn+5WzON/bHZ/FyboVxE0OFZX9Fcyt
Bc/L/VI/eAZY5RhaFQZ4VjgtIj25lf3o2gxyaYIWmQp4uFQ0MJ087k6xNdhJmeNXXLp1Xq2Qqf7V
yiMFSj+/89tk02vOspfthezXJC2Gz57sLAPEF+tnRYPCll2ZPy7Op2LpNCEEmxgRnEzjg5LVgPSx
26sS4HY0lsTAnNU0WJU+s5dTPCWVc9+3dkDRJfhP2XMiNYYKAVIotsKMejJ7jXromEFLSOjL2AzY
suTqRb2djGbpxPWtZufBlVjh0nSJFoFCGpkMONmE47uvyr2lVbZGbWvQ7uqgWOZm+8kzjBvJHtfS
OD6iX7r5uLOJHcbpQH3f5MmKDF5Es0ay/MhbMvaiYNkiqOtjnYCSyRLVoyu39EJSTqQb4VOLGi3u
HiehL4XvoagdhSy8b2xQa3UnXAblTtnh+AF0RanmcZ27GJH8qlLej6jrB0F/bbuvX4iBhIYbLFoK
mMidnFx2o419qmKvPjcw5kq0dmVJ0U2XA6LuzXCdaGwC25S4LHlpm3AdFcHXUWs/k069s0aqf4Gk
/ChlkuUh5TCv0st5XCbA3+3pxUrKpaU1tlt04ZfI+DKoIImKdtmN/ZdMG+AjpzZYUH3cFxZANKsO
npIk0kApZVR8hmofRfoqSfuZViRrozDusV4c3I8f+rmaFQwckfBnZWbVOBOR8xzd6vshERuQ4PUm
nKwXO0pXZu3g0yrbrWt5wNvs8WvUNTvF79dxqy461d/UQTKB+9brWfRYNCkiMERVnlLO1mnvr+Wh
vxIvnk/IwBdkQYnhQfGUTpc3L5wKVYoxQBm1cVXLNapS8eMUaHdJVkE/lusv2XdJKRFUjX/5Y/nd
1Pxvo4b9dHjNgfxsbIozQRmBZYGYmSD2eGyGSdvodsGZWL0zL6t202jqHeaNrtyWsxLfodrzrqyi
Z2NTNAm7k2WdXcyZdrLqeUHXZWipe3A/2A94ebVMu2YZ29HadK7d60sXCEJFkEmRNQRsf3yBkWpP
WdjJ6A4rrykF0KFsqDq+OM1d961vrqT0xDpyNO1waai7sNDQlMDGHDfW4adZhiXeMpr6oqOgG7SN
K+X14uN+fr58iGYocaDYxVXhJ3TcTG30ipGERTwfsbCJmwYkJ5AneDpa0j1mir6OVChJU3xTK8qn
Q9v/9WP4b/9nfv/7Yup//Q/HP/JirEI/aE4O/7VePC7+R/zFv39x/Pt/fSbzXfx8C799+KubT8un
0x8c/Vfa/eu85t+ab0cHi6wJm/Gh/VmNjz/rNmkOZ8AViF/+/375t5+H//I0Fj//+fcfeZs14r/5
YZ79/a+vNm///LsgpP7X+3//13e331L+bPct+fYtScLmb7dt9u1bc/qXP7/VzT//LinKPyBE6jw0
GcwfGn+s+P3Pw1eW+g9U34C0wKoQWCqD4CXLqyb4599t7R/orB7SRlSxCV34qs5b8ZXh/MMCTkqq
kTIAlHvj7/97ikfP8M8z/VvWpvc53IyaSzreXhBnk0hFeZp/hPI0grwny1duNiPANATD7elrAh1n
NxZasUNQlpSpVMD/KcusAK7Ih4cXeQw1e3Z4G2RtsfvzN4fP+n//8M+fFKa5VOum32ddV6xzecC6
DVFDZrvGlne/3+IzJO+iDMtTMNfj4vehVMg7SzL45eH43dvff5RQLZ/1BuAK9HmjpZlgmmHLo7U/
vBgGk83v47RsgcGpSYqhajLuEmS9c5DFtrWXQrudMRjQXxR/WLKO5riPKOpGDSBIis/e/R+8LA0a
G8yvACWoZFYkOkfOd9ZJbbWnFOj2WAJtD0eHFxWx+sb9/W1RMCWMvY7vYvLXD2VxVFQ2Xxx+Y5Th
sm3aYWcU43g7qeYet+8b2Vep/k9R8Ur9626Mw+Bp8G0TPe/cnze1kr+a7fCKul302NhdtRok6HJ+
3KUYl0T2NjFmTpimu8MnMbb3V1SE6MxHc5/oQwLeApBIgSIEgf2kD5F/jWoWYOXGjNVhiYUUkhPi
pW5VLQH7qDbbosna7eGbw+HhXZhiru4QeJObsYvt4UVN5GKbxH6e/P7w3dvD905emKAgwmaR+oN8
ayBVlPnJ3eGlRRzqLldzHkJho/Bm2Fu7wSR3FoV7VnNU1di6JZkPrc8f5bmeYus+yMZrVA2YSyjy
l2rs43WdyMay9czs2VSnZdS338Ym1ldB5MDCSW1vrsapvSfHaZP4MOz9n8PDZ1lWGCu9UD8fjv58
+ee3kqGOeEGEgNyjapMJTxtDbsetaifjVjY8Bt2fY6UlrJsdjn9/dfiVV2vjtiua//2pJv7+zx8d
3r37TeOkyaYJ9ZlMOeeurklMJrU9Z9Trd00W40jRmnGzomqjwraxh02EwwcVDDW4G6f+p1kp1UNT
6BaIVgQmksE0d39eUiuy3h1aFvZg4VgPs8NP+oldVBcU6cJEE5pSTNa8Zq0fM1g7b0sG1dt24kWV
dLyErDhwzcguFlZmxQ8BsfICsZsRukRrg3CNpSth4yFp9mfVpueyklJNJXEIdgD575MNUTfIljcY
GvZvKuPW7P16ZcTerur0hWlhrYTvy6vfF+OnuJgkEIFonmq+57gq8pF9r30rEzW/NbosVMBz8XbK
63Q9eUDkD585BTodlfJJUR78Maw+yVpmzEcZGxDPVNBJYYvSbacm5u1QasoiUxGKGirjsayS5kbD
9fkFi9EvdZLeZnrfLTHla/wVSlH+TZhqMS5xWHCKIzrou6Xsr3Xi/bpwQKOf3hm2UawLaHUxrE/G
tDaW+cjWObnpxmrtOVKwB+VTaXHWYPIsXmNLKfYdGff97+PDW7/ToMjE1crXingR5SHkSAmuuT6S
2iij9jvQO382jPLbkJtMY1K96yWrvvMnzbmPO1R3nVFCF7GQtpWZIkJ6eDuw/aJaJj6t2Z9TXBO/
+v323Q/gJPUzVUhJIL05k+ymusVhr7pFWahR3EGN0BIOjV1bl4DdbKu9U4yMsJAc1jMVQmcdOD9j
FI9q5If0bB8UsfTXW7A82V4p5Hop5wEyT5WfX9m0HhJq7283uJkD1hboEMqhSNwcx3VehCmjbvfO
Vu57fZaCAtj+eSlk6a/DAcgku7h/Hx9+0x0+PPn5718ePiSXvwxJPKz//OTw7uTfwE/Rfjdac7Lv
Wykqq3blRtMWZiI1+7qJK+TnS5BhbSfXbt8a8b5XCuZVJU27bV2lM0Oq63h++CYabb4x7DD560eD
lGUbi13p788Ofy1e9BIh+N9/8+cbDDHDtVSYd8Hh35Dm5t+IX0uR5Cx0p8CZy8knVnO1BlyZ+NP2
cGyKDw+HDEkVQTs5dLtmap7VJN96RrMzUfdRXS0Hg2YlIVt3Bc5hq/jq58O7w2dtMb3YiO9g0TPe
gXBalE3k7Ku819dyH8Ho5UgSi8DhXR1G05X8yQHQftIvQJkgLwDSnt3FKVJgcAzf6yPN2vYVBZds
6tV7v6PO4Cd1vLbQcL4/fKZMCoUurUVYJJsaNBm1AJ6wMxDwGGVx29rEMQHWHbE4ajyDXd7hi1zP
g31NTJN1PqaIMeiOKfd/pW1LRan0YYKKd4nhOeCbcCXYnnzT6R2DNDLYYAfBtFFSH3ooSVt5HqgW
MDCbusCsqmp7W42mtTVb4pFRGvhRl3921Mohmzs5O8ksnF1dK56r4mQwPxz+eakG+6+f/PmM2MHZ
VeEGG225S8e9UfTFtjTtOUziYZ/kWsYpibfNGEv6svDqu2HKW6ZwzQ+27M+HfSbX8apQ9Ndq8KKV
XpefjcLxdrE3ebvU800gJ/8+Hsbyr2/+fBYFgzKzDMc1EgCR8qikOczHwXUKL30wtDb4hFZTtyxk
HY1hXd0UncrEU5b9terrYS5+10kAvSHiyAaXtDRZKIbz8eTRJNogWX3QLqtpEGrBanRzeAlCPyZ6
nDDRymNzefhsiFt/RzIWI8si+1SaIHPLoPWWVTmkn7QuaO/0IlzLtZN+4mH1+zHr4o1dRuPMG0xn
HoaOdWPquXXTOKN1U4kXM41+oUfmrRRp8hW3tfXwJuneppCyKGRI+/bwrvVCaTUWNque+OLwkpXI
0liIHC3AlvKnQTSZs7CfzLnUG8Ft/6PWI0kiOhnvpwwpiAQC2kNPpn/pFdiTl11aftIbwczFiblT
unTTanm6z73RBH8n3h5eOgdVezVUx3efIfplsGvOIuPKFt06TnJQHMJaF+IEDC8EykCInTwNT436
uNeSegm8gOxa8hiNabynfBb9fikc/CTzSc9mBVDNh66xnb1VDNTVuDh5TPK1Ncn5wpSocM+8utbW
OmDcWWgik4Dvpdrr9g6ieA3mxhxYBcN+ERTeTo6KaS2noeOONuRJzahc7GWlwbHmNppwq8gYrCfI
8uMqaAQbyS6VtV87klv4mnObF3CMYVd+b3w0gn5/dvjCqGyKfG27PxxhjuqRGUQs2fZhwvoRNL08
VtWbRCrI7AuYZ6izp5nSbDaAFZzhciHqVIAUK0Ufb1CXmCF13T8OmoJKjY7aaEtWet+XXfvYFO0i
swISioAK11PaqAskx3QsT72cbCPw5zysse9hB4HkbNPJK6hIDL1I9MlklL5+HAJdGFbs89BTETg4
2QTwdzysQJDrvZPX1dK3yxWC6Q6ZQ1Ot3FrMR4fjJq2qFXv/JyjBxbqPo53T9FXi1rgIbq0/bwM1
qraHDwsgWa4eV+NcigK4uHpRbg/vDi+1hN6XZ083fmCyA/r9RRPgXMW+edSLVWAW6tqv8gFyeuIt
Jtse7lDp6FiA0DRHvnh/eBkUC1c/lOTdMtV3yShvQtX8PoyNR8Ior7q9ZMrdPrB4ORxiNtqoo7mF
npPu/rxMHqD5wteJViXr/1F2ZUty4lj7iYgAxHqbe5JrLS7bfUPY7m7EIoQEkoCn/z9UPa6umv7b
MRMT6pRYXJks0jnnW/gKJn7DMa3w0jM5fNaARUBYl69MjAtufMbPHRAvB9/vwsO/X4n4fXLbPlKA
FaN4A80ukOw+JteCIXAdAcwjljF+maliZrs5zBeJAAp2qpMUDznM41YV1EYOKHH0F2eiKHJF9TXo
dHN1+hxPS0HFNpqx2EXRA4OSNs2VMxmBs6fBNSEtzKhDRx/cOilvQ9r3qx7v3E8NNEy6M8K6MhMK
v6iXtNFOJ6a4DUsTMxiHueI4qoJDS1vwC5uL6dT6sbh1CnoJUW6efTGZZxKX2VQA10+B5N8Oy+zK
lylV2TkU5Eng55tlurWj8Ac/oahWnmhbpbdgkvukb71zV4bpzQ6ltKmzyhs/SxQrY/AAsNs4ICOg
G4D9bPdt55/HxwoPVNIqlHPDgd9Z5f4ixftxJbu8/hYQPBJawOEsYIX3Tw1NAwWh5KjbOSGkToBQ
zHcg35tn6PwUR6i8mPW8dKuiuPAkOdgZBK8Kf+tAD2YVSQ4l4jDI4I0TZj4RYeZgZsrG9Cu4Vel3
CVMY16udpwieNQcbOtqGUepkI2EBzLzzYoU0TfpIwMI9Nbr/Tt3y2E8w9iLzqI/QmNjYfFLdkh3A
PfIlxGWBINEA8LgzA72H5VZCnX47TUpnadz8vWnrAdHa26DdB2CbIwpg8KmJApWNNqpbGtt9G6uZ
iRuo+v9nn7fNzVD/SftOHekI2YRqxJwWDXzYNWkJ2htLQQ8PvHqtBk/zHRwpvRq3QVzW7YYPdNom
tHKPQzPQlc5T+QC7unyXlHxaiwg6Np5bRcfYbfOrM8xfmrBp1zVs4o5ul3iPUS2Qhm9/BVWP/uGR
RdkPAhZIUsZIWX+4DZScmikeoK3OqjYH8UmRwxCrmEI0BFqZodufiqbjqwlSUesK3rtI+SkUgbX4
UVWDyXhSyh3Ukp97mNVmHqcjXntA9bB+euTQaA36SWQl0BcZrdZyeYvapvS52sWi/krjYbwOHX7C
evQUbL7nC8BHDO+u5XIat8wakEKCwQVEFflIHY3zuQbk4bWxXUbMXc8z0KW96aGfxfozJtU7dcpy
H42tYCvTNI8jEDLQGA5K6K0TL2u8tN42s/99SN1x68m18OfqPKIKOHQmPRYAMB3QbOc+hkBEixQj
3mDwnoqyCIYzGViIRVbMXlaOEMHktdYZYUgB5mG59xGNZEWTuBvwmNkaOAW1hcy+rDctf04ohU8x
FklnSdz6/Do+e/APCfJinbNKblS5LM6W+8MrHaRIJTsO9QCYqphlf05BC1u1qD8BcyEIkHq+3OmI
tKdhWDz/Wmgbe23hn7VutoKrajflku5xPx4ZsC9ZW8T9TtPFzM1jbYY/sMWVyVnmpVN0mLEiKTHr
nYK6GLqVjOFoWi99HUMTTw7llodx/0yF85uT8+5ie3L25aZzoGtQ5BTSSlj97B1c5ZORUFAwfdB3
66qXT13pDhdkMOB92Tse0OlVsnZmM3TrxDxByB3pgEI8FRGYowPt52NK9LQTWMd40hEZWCu4kYgv
MttNDXsoW6ovqLl9GyGpd23reHge6AsipGmHG7VaObKazwEJp/OcO/GpdU8zpZGA5BrzsURAw6vc
+cWykrwvMNk5MIGWHv6HBuvKDxkCZJkd2SVhD/rQ1P+AdcbjhOQkVDHQyCW7arvFeIu1Ise6L86L
vIQ7Df5+LuD2iVxPuy8GBCPcb9ILBUD2MsY6vdiuNw/05MRkp4F5PLWjv/ERIO94vJgeDa3cQhwc
8b5bzc9lPD5RNaeHcg7Lc42l9mpe5Jg6N3fXv9K1I++hI399bXDQoJ8MuxgYlbyfToaEF0xrokB4
bkGPmwPzlHtzea5i+UcA7/OwFUiXxPW+CqZojTyVl9kmXj7NToDXnP9Ztom5BC0bL7Rxv3s51g9J
MU9Zm2vvOIx+8mmmqoIyIm5aTIsZZBnY2aub9syK6BtsKqq9v0SZNtQsEEz+Isy3kuvvIzjwrQF4
AlYXNBXAld9/SwhJDjkIkWonRs/ZkyYor+HSiEnHeyMw7+W1Ok81bXeFxoNqu16RrBhPyLXj0l0D
kV2cCteZ1qo1D8Y36loVxDmw2MOvFMzuMYVm7wquHMnNNsgRnEJYCWIVgqFOTfkxRjkYCADBPhtw
/0o5pFeiUthPSkT4dBbVJ4NQ5Dq7t77cYdn9bWj96YX20DqDaC2mFWCcVl6Hf1oyZEOpQNqnI79I
2v7TLQGxOAiRgYO/kGs/1EA5aYoAxlXDzhTIULO26F4bP29gXxnwbteqRGedoT0IzDIC+ADu6nG8
7doiOgHk4AKIGqXrxLpNEp3cA1Und2xEbrM/I+ua70toEd/nsICokfSXnCyuShDydeeqL0n1xT79
CsCOLdGYTsfqF9/xY2J6WUWl0DcAohdZH9z5H9KvnhiRiE+6YZenabyHRWsHQZZAwIBV+UBwq0ae
bVMVfr1C9Nvt3sZMDf9wN2z8dWFYcyJj6m1x+2GyVbK/hPDzaQUsijUUpAW7IskeBpsykv7KndPy
0o0+HoBFWqccu3Pc1ilw2qMHVVOhr7BmA5O5gFxQWxjY8EWAt4+xGrZ1lHabVAzq4OvI/wQLuQOv
xbUA169yICbz7wHBPz0vKUj6eFSgz71oX7x/XkBSV+04pf1uNPglQMXyzwH36m0vPL02sXebHWFO
dTrydRNH0LMZB/8w5OxzHcfUBdlcjZuQMOS9xHyDcwNciL0OuO2h0WFWJqAJOEnwwLqYPYfjD151
8dOI1KGhE9YiYspmXQ+wkPQ+9bBsPDmwBDwknnPMKdShpibfzG3SISWmvXtrxq+VCLdJOTQ/Aq/d
QWQg+AN8xavwq+i3LuaZM3wtUNCLV02w+fffifxDLgI8Nbw1ARhexIA/PCpVD3HYlpp+l4xY5XjL
3x8EwZi5y5ewn+zYbDRcRUuTblWdRUVaPSnFzljbp5vbXCyLs3qeD+1I+CmJmm2OACLr8rm4tKAE
FYmTQUEN1sh6GA6mgZfTUhLqJtrsA94+hzMiSy/kdy+GDnAj4xm+Q90BeLH5JnmCWzwasODIEfP/
+7e3Ggbv36qIVUGyWgQdFgOOD2vQjmL5Fphc7JA2PSB9RWFsH5oDRT164il0sXpv3McR5Be8sfsB
CLW+lbBW7KIEeDjcLO3cgMzLobTZd/G3jnCyzAyr1tXuxZlR2swTluzMlK/TUKCKmU/bwnGno07v
bpkHJ2dIj/Biro4UkikQmHJVhgLQWmhOwPcYyRqAlJiE6XbicEElDdNHZH2AxYnagx5/RZv6QOpe
plJU+tPFfArkQUgkf3ho5q51OxkiMaULPwVpgcVQhIKFTejXNx4X5qnLxQOtQegUgc+PknGaOcT9
HfeKQmY8z5H+HoNz0CfO0XAoHHNNr7Rs6LXre2A31Z8GNRbIuyl9oLih1yzmiPYa426jkTlX+C7I
3b9fYjsxfrjEC98aCrx4VS6mue9fBOXsldKfu34XFn2wBqAJdAOPIfEfknPPeZLxGhJrSD2eh17n
Z4VU9muTNmOyBsLyCF4BXSvmjPdZiukue5ixOigYQ8K6LKf0/NYkCkr/UPOGpLN3ctOzIbU6VbQY
z6UUjYKtND5ObjeezdLMRu6rsRz3boqYUIXk4nCnOBtA+JmpGtRvgbMqC3UJkaw7OLmjTpCwjqHP
wMN1JGG719e7FvYDZ4/HYpsi8bfiLdEnr4/XNB8gk+5AYa5fikFOHgOr7RHnSBmhwIkD0VsL2UMw
zRR3H+CB10Yq+sNzYbX275fhA9nw9daCEDL+DxIl/vPhMihAGDoHb79djZ8LMo0MRWspnfzWNZIc
9Q+YfH+hsXSuZvCdK6qxeeao5Ix0HoGYHWwTUHs+zlj7HONw+g4aQwAHUjRQj/vrk0KubSVcEW8h
9VdlM/zLFcRBz2ZpKjk9ty2YAC6b1KWMIZw2tN4el5evEi4e/v3bRsua88NNB5zD4hu6kHDwenl/
0wWMxrATxs1syOzBICCEnU8aG5SCYJ1UnCbYUqRVyv6cCvowtfuQwWO8ErCvnHAnOLNDjpVUBwpR
iIuMj8bh7DpHkd4NvuIw3cW107wF2CBSe0BPkWs0I1x5Guj+CdatgSCS61nrdJ8SVm3KOEKlVbs1
Uh1ofBINayKaCaxwB2WjpVE6SHcxj5/TEsGVbXgxdZekE5dpnrqVR7pxR8ww3cg0AZEn68eiwwRm
En2vyz46tAUqc3wJoQDTGzZRO794fuusypl3iLx9vLioAxRFxMsllRxtW4G8fZ1X3S/utH/67Rf1
Wfg5AkmFeODDO90fat11HZM7WDvgLQq4pGTqWx0IvXX8qc4aNzkXeVHdvLzx1tGYQMEzTaqnqNfq
LPsU0Of2IAJeA9Eg6AEuVEudJ4rOfYp4ep7bDogiaO52Ef8UziNg/gwchxF2YEU7fR9QiDnYZQAU
5RsYJO6ncoI8E+EPKXAjEeLkSq54CqtrUjd3uCl4iCQ5fQKOp9+Lvtp2fWNWTu7L19WlmchvuSmi
nc136SXpJcaa7YPRuZTdSADOjhyoZE71KhWOv3F8b9pzg0w5kyEgWvGUPMooTx7natsj34aAwT/p
aZIXXja/UpSxNL4PNz6MkT0PrMblQf+47Eq7akJizRFQNO7Atx/ZY1zI39kYNqdSdXg90djfBSAH
XQKvdI8kd0HHDdShh3Dbwhku76HUz0xU55Kl+06UDAqUqY9iamQOZQ1lDp6IL+EQ1pBSJyCpYu3k
B+SpxV2p2+A74yD8wGv8HqZJuZmSRu3x0v0sVRNnuomrle90CmhvQXdpBwUnADGRPkzydVQITHbs
ezDWEIhf8h1x7fXnZCrS09zqJ1pQ75wiSRJXgb8PclafbAOoboKUEQnWs4/0zL+/R+zP9eHnXNwg
IZwB6bgYT+b79wjlTAkWzlifDBHCaZS8tgreBUqJGfJliMJK4fwxJuIrN16F+KPCL6zjYYfcsN4b
XGPfpM9lHeAdBDlppIFeiqbaKzbrB+m39c7D8U9BLrtDEGx7rHeB7Jb5F4awasVngWVYqVfEGymm
J9zp5TBGN1H3l4Ho4iILD1dVdz9KWf0CM2+pr+++OCSGQUoNAdoGLgwqy++/OJ4mDodI3EfRHO48
eJCeRgMxYaGayyAWapHj+uvapHrdTyY6k+X5rMBXWE+mhALqODQQxO7IUz09z2MS7IULLaehIPeh
Nu7KTBCkS2CyeSl8Ex1ECv+jKKe7MW6am2hld0UJelehPLAKijLcTUqURxeLwgG1DgHEoA+oWDr9
wD/ofx5nfyNHQLDw6/zoZfzglsxZ4cs2OwMRiC00Hdsn6Pj4CwQL0l4sC1gMZFe6m+Y2XvkCKkcj
R8g5SgKv5Ko6SqhnI/fEn+WS51bMBNkgYvmLxa91t3//G4P1EtvHNQIl1la3/sYb86e5r7QTNbsi
RbYjEOmlA3bmEimsJXIDtSnbxVTsIZsKLMVlJlNw8R/ssFsN/gwyGw6wTR72DTgCMMB5HUsQUnZY
Lq3LsGofWiiMrXMnVDugkNsHO4ayuwtPBryWsc7PL8pTDCLvwRTDlmEYjpFq53ud+u0aCy33R1Bk
IYfUuRQ6uKfNoqJbLGpJCMUBPHEBqTTACthPapxvdRJV+7dxnyxSP7Y/Rf2fvg7MbcIUAtF8xp4o
4sjdwJw0G/JiuNCQNts2nPVLW6jvfOjrowRMkt6xZsYivJQTQAET7BZJFb9MGl483oRkl2R5/DIn
WkD5z+8vmo78zKfwJZEuQakJvO7GicesneGzkPcNv4CpkMFJ0kNSRfNLncx1vcdV6nYVqFig4g+L
PieqR794qXj/HfMtMgTwWIQBMdbFwIm/f7iCru0cAoOq3TQF9FIEMYwURPOZKCYPo+PEuwnByddI
fCKsk9/SCNQ6zBf5sWuC+dkp83tPiPwW9LNeg9XjXnw2X7sRRb28oumW8D59HEXcrj2mzFdEjs+T
LCBG3Qhc6YXyktTztdBe+FtEwdgrXb94LoZGbmOYaZ28EIKrkJ17olUA2eJSwGQCPSCY+T714FSa
Gi5vWF3ttNIU/hVgsUPDC868nXL51UO6/IC7uthWoJF7ZVc8I+1FPi09xAf1xev150k45bP26u/J
GCXn156B0Flf5/hRlo3OqNOTS8BhtV2TIGMmwIdL24ncUyD8oPGdfAsV1bcCUFUs55IOdgsyLVes
c6LMRRb+PC1N2Bisw2nlrYiZ3HMDT3u10mA6z8rfQfsteeiJAawthkikUzqnAff1n8rJN1HtJN8J
MgTg4yG7UPW9s60xnZ+HHHm5IFflPg7Gj4ejdB7Yw2ml0u9BL71VwvLmwHqoGRdxCVRi3RZ3WZYR
Utx9fo7Stjj6qm4zM6fjCe/0eF+lI8B4sYYPUB/4D3jWmw3pVfepCUWMaXriX0XQ/aBuNf0ArOWI
2wEmEAp/vNMPJb4oqpq1jP7II/HYT548R0R9Z2DSwD4kLces9OSIgh0+1T8/wc3iVw4O3gcLB0Qd
gMEjBQQ+G2YTGJR9WIe3EZ01bHHyrRK52YQwr1iNJYn3rIZ7cAAYCYHLUT1BVG1KcLMgEbZp2ORc
muDR7mKiiR6FSJ57gaT3WyOWLiwE+yyHovTbOJ1TcoKW3V/72q7vlznw6csRtv+2t+kquk68fgAf
A8e9bXC7FIjbAnCUIamnk/7ZwL7l7127wY41TuFnnXoGi46LFStKXIHQ/9bkfnWQXVnvdDVhldAN
98T380dQhOUVnCYXyoIYD5HtXBMGtjIxxXjtJkxyRevpaMfl9LvRJAM40AfuEffUD0oKvrdRp22M
imBcYz+yZe3UAWa3bZagdByB1C7hWR0tefUBkNA1AyZhU/uxDLN6lMNa1wVSYYaD5TkFyIBMCGn6
XZv0Hvjx0wv30/asoYj8mA/cuYzBALjZODzaocGD3cY01JgvOs/f6wlSxoUhhynM/d9yMETWtSu8
O0Ke/tAjnj4SKbybrkBSdly8aAA2/UZb1h9E6b64Oo4QCrmQ+QaDPcrGCPNzM5TjmhYlQCplzX4w
+ZwoHnwbBuFucjMUBw3M97YiHNlMLE+B0iMGj9cATLJMklVChv5kG9cBjJUXMSS5CaRlTiDj/rUF
8tJLdLX0dUMzU1J+sId4cs5XigENjL8zXXeUOGsCYb/uSpMyOEMrEMWHdDcQTLtQ9xFIorMmdlYQ
IDBwGwUc4/T60aOmPVYq3s2swpaoRj7fbv7bPvZjU5c53ZARxYAxKMTWDoZj9SuV6/+efhLYBIIB
tQgwRqCYfph+MFfCGqlwUwi0u/PWg3XgzZt1H0CKr9jA6DNB0Q7Z17lu2zsQZuxuP5l8S/zc3zWC
qENokvxkm9qZ6n3tQN0rKjtkSuccS2P7kRQFbVadPyJZrQue2UH7aQQNX89hDHvbZo+oDLXNpeFh
e8YvXDxBuQNC8nnov7hSsk0U6vHu9ab4BYI6XiLRvy3AfLgOAz0N60+QbpeI6cPbqSFTacacxEcV
YT0wbRpF5XaiMt3z3sD1BUl9uCDAe3fsajgP8fk6kDh9QdE2PGHZmwNnjS5kRtR+SKJp+7q1BcXT
pQvgJNVI26fwq+fwLXicBc2Ac26vtucoDcRy2r3Y3ljz/nEKu2Lrd9Tf2jHbgHGE3COfrrEIFF5W
EEqRLL0zEHX+v14Pn8YHsTTY27iQu3AB4tK47C9sYb3F9HsJ4ufWG0x7AkjMe/CARFhx0tPviWt+
b8zgPDK/faZteY5Qpb0wOCukczjebZMH9XRP2Pw1zrshexuPYGa3jQ0sOCIH3nm/iMQ+iHSGYGO6
CWyDUXZZHDdQXnq/aBqIM0vf9eZjV0/dNk+hkcqRku9h/IGPDu3wEdj79hzyMt92HEQlunTt2Mfd
k8pHPlckXXv20xKwtYJSFHLen9Meac+hAxGDmgEh0HnhA6FURw7zjLSfJQ/ZMdswUxrYHyz7YGnV
n2kAbGDZMWQaMfQ2Tt6Os/u9blnOOuKsttcuIbAD6fAs78i2AsrwylDK85CeT5Hq1UDA2q7dAqRB
fZmaP20Hr6L+2i+N7TpNGhzr0NyJS4fXobeNWM/kOzZCjett7O14ML68zSBhIWK32g32nLY7+TAd
DmMwRewGriPgtmCDmnHtE+j5yOQwwxnm81QmX7nu0pscvPhT0f5pR2NfyUtcdpB8WXZCtoHuu1kB
NrZ0ZTA4q7RuwaLUQZIx48d3fzTOChlgd69BOUHuKtbxtgyhWsqXzXafrkehKGwhYLoAYBOUPOeV
X3vq6Bj/9tr9AI2dByjPlEW5jnKltnmbumfbJMun2HgxRLqUApqBJdGuAlykzWtzYn4uLq3L5WUG
3wDGT1gErzUIYFu7xTYDB8dmZT+OE8wzQh7/9jo2EQSTng+TpKZ06YM/YXLwqP88T9x71mG5SQCL
f7S9LhIVYi5XnW23cQRSBIIWB9vN8eLaewMMIGzXV19zYZpbwKMr4L4orwHNC1a4DEB4mhXQu5D1
xYTsLIND8LoP8/r2bjf8bT9VXh2WAkrDHEhkdAriczRxXsBiag5u2dOt7aYaMFWNss7BduHvDjoI
pJ8utgs8xMZztTmmBngvuLzkJ9sIi7LuGS9PDn1WHhL2q9I3jwSE1/kFpOftBASUOpbCC7Eeajnd
lCqMV0Yn3gZQku8VnfsDSMqIQoz5q7HmU019+zAcwxtuFP51fL/32H32Bcrf9njEBxl1hiGDX1h8
8R0SXyovqwI8Uk1gBtxAy5DdWACWt5HAvqyBXgKi1W7mtMFdhkOg+9i87vfX0LLPVDkPFGl+IPrH
C1KF5rUBp3y8BKE0+xjPrV+Sg8D9cES1BN+coPJ8qjAl0U3jxeXG7+a7VD2MzGvPRc0BjTtClbqT
Zj7abm4CcVMAr/dicNk6z70BS+6pB2onnRic6hBsoEp+DBBTwJLrGXLa+R+tGv4IAzCYPMcg+Btl
eckrrz0hjzPt/JDPTzyJviAyWZO86eEwgkYP4AIh86tQ6wa81Y7h4oEftDRvG+yY3Wo3BNBt/9sR
HG7iWZo6vP7mpz18kPqoWNZPcECJAuODF1BWyR64zsy09FuJuP9MJ8qvbiz5FXbvm94do1PASUcg
QoMLuYzNgkcnjtCGbOzOy5ha9rO9aTnUHk+RtvpFzvtVFOBvSwkk+WEeEwDbjzIXsk8fZycnRDVB
libfjQ14HeAQdZ950Z1qOvBHyD/FT5AV2FYs4p+BXZ3OscwR+Yxt97kdomIPn9J6RzW8YkB8LbfB
8kuDBQNBmiI4cpBRw9XPsRTYwSNdfm07VC2f2qj5XKaNgzKqft1mh38eY89jlktnh36O4zcJjm+7
/hyPiAmOtkdIPx0ax3QrsHyHDDm2Bk5/jD8mtW4fU+2PmwlhBwJpdO2GEEanGhP4GdXO9hHLv+Fa
z+7B9uxePRuABWrDcP12opkiTq5ZwY52l7ytnxdSNgpztUAhD40ulDjBWE2cVK2LNVuKdHZDjzz/
KelzigzhsiOj0YzXPd/SwKVPQVL6K9GH3tEm+YOZkTPwmC/V1IEMMk7Mhz/G6B3tzu6Qw0nQTSrk
hwaySsrSeQD1Jn8IVZ1u4DYJHOcyVik/f4grJYATFyEW9+jaDUbpjaqZvNmjGB3rKw+CQxwL5CI1
6zYW/KmkEuduBLPTi7CK+9m1G4cF/tckqEctexRhhT2q/3Q5UsoPdjc7lMz+DRi7/gFW2WcZezW4
aUsoN+IcG4/DZSmEuAJuxyX+e93UA/v/uskOSqAG+d4OArf/rN35t6ZCuueaKhBtQvVQQKmrzTRg
Kb9YfFur4XdPDEQIUYsBehQoVJQsPpSJupCU4LP5eqeQYN+F+C6n+GdDZ+ei0pJmbKE+IAObr4e4
uPXDPK+hAxs9sjkG0CqiEEONCDBFw/gH0XX54kC3Hth7M/cgNmiDSjJwb/4S/qVdDaM+sE3PKVGg
ryy4gNzkyCOH3mcQuH+vx/iWD6Q8JJEeH2xTFN/M3HXwhgRZqcVt/4sU8H9BsQFehooW/Gig3wa9
jeDDojbEXxBDF1tCArFrHNibzS0y6MAl0wWC7JISSKAWTL+KBzPIrwyCnNzFq9pVF93BjUtGgEcs
sFSfEgTNAAzKmJG9zUukpMSCjHca9QaKWtCcbB0NVBEZc5NZCG9RtcE6pR4yBLz+VI/pdJz94o8C
gPj92PH03Aj3q6lUsy1orB+rpO9WfPI3edwnj56H4g9EtmIICpxBvwwOPUVI5Ht4VCW5den0GLSO
fwt9JznGTfuFVoLcfHg+p2MPVkwcAG8SAPzsjs0ZPkUDhD87/9ah5nLURfSb0ON8iU08X8KlyUE9
XDcocq58hEMwnMqdz1TnuLhYOWYil8WXAIYryEnGTwQxHILW6asdNjJAodkXydYeBIbstHJ7f7wg
0dR+rtWeRcb5rCoYjiHwOOguLJ4GMa8cMJYa4vhfmwbINMRT/6PvwFKTRzoZzgMLhAzKOP8lUp00
PTKA07CbKpftTBJPp+lnE7U9XNKqVK3BqWpWlQ+ldLB15dZmc/wxbi/crMSSaHhrfBrj0o3pjw75
wRMQUzUQw/nLADT5pm8EvQIPW1wT4hVXGVTNr6ZBeDh8iKkD5PmgGoOahAfrkgXO8j5MQ9l0JCZl
1R5MKFiDdcCszt73Qpbhw2vjGW9fBKhuVAGBAm2Se86mDiAXkMAVHRr0JkTxpgjY4XU78AQvvZE+
JHH/cwqJpLXhaXyzQ0EFZ8MWpdADFHVvVe8FGaFQaguXpheyvzEmbmzsg4yHxfA69HO8bPNlvIH6
6/uxieiD0qV3LD2a3yBxmN6U28brIBBka7tvGyan3rmOdoDs9tObX/PwWHT6ydUEKJSl0aTwT71p
K3A/lo8BFAbEapzU3enBSbBjtQu8SXV3dF58nSiZtnUOv2Xb5QxehEg0veBbizMstIAuQGr1a+pP
Yo1yMhCRwVjCHbra+LKnX/2xmw7dSF088DjbKLDgiH53Jzo8Of4wPI1uvNG+P94pQS+JnHGLHK4L
KDL28As23GnYbe1GO9RCh2ndjao92rG4GbGyAX1gZbe+Now+DIbFF/sPhJPD9iTtkQhZTplHgXiC
sUSuXYAjatZsQr8Ue3uyEqZcl8mE4NVhT5SbthHikHsSOr/NSCiAROyGT25bmV0B9unG9EX0FI2B
vMG7MZMc6JU1Fq7f/mlfeyjx5fcZCsSoveqlysYg/kPVozur6nfgZD4F6VS+FGFpdiGI6pmM6+oO
phpf2z3wHbVngh9QLiV1BDwaY8l9bsb50DvBfLDdknAII7RT8z2CjmBvkuGP3Ku+j9Fcv/BIz9sW
yPdztzT4Q+at3YA3+/fKrSCCURbuBrKYw7H1mnFFHShcgBQiYAg56wZJQ1U/5rqsH1Ha+NzmPD/Z
Hoic+q7A8i4Kb21qtq3h+fHgqpA9ITo8OkNAPgP2B1hTO8cwPUbXrYH7ibxKgA9Ar5ADEadAI193
T7TjZrBGE9WfI/5Ib/b1UxPBYBPl++hgu0Pd96euxBvDhDLv1n3bXccilldUZlGbByRo18VtsLFd
vxao9THQL+wjZR9EsHW8fTwGCnc9Ulfgw7zvU1DA9wqR+urtuYWWJtlKqIltEshDD7kI70iJ+5+W
XgQ5invYuuQTqBav23zZErutQ0j6um2YyP9wnD2nu5zl345b/nX7L/z89+xfhhi3u7mR+jaHj4lq
u+/QSmigKgmdyxLqJBArYGSD4njw2wDv18V96kdRAlGqqyS5DxB4y/LS07vcjchLWMu73aMf+e8x
EfJ5FE6wn0Q4gQFKyydfQaPc7sFTncVgfHwJgjnckk5+mksDLmSgAXqVlbNz8SJ7COsU5TmwJb8E
sChFRlYUqy95wuFD4obOp2jU0Rdgl921Q8fxoXLCFKY/bD7Z00QqyV9PIwLqvZ0GtGmc5vJ2Gi4X
aK8r0xNrmLvmU/Iv50olqD72T0oc/rI8QzhX76Duxiok4qOGkEuTRk+0xvNvn2QExQANRxJRXPt/
jH3Zctw40+wTMYIE99veW71rl28YtuwBQRLgAu5Pf5LVGrXsz/PHuRgEq1CA5J4WSVRVZroPLBEj
6EhQa5jl6CmYiTCM96VI7KcKtcIZWho/TJolU4NpcsqltFsVar4dRhtNAe5gZvNRtoC/xrLdFGVe
39PgjHO7Qz9KCFCFa7sPLu5Pd96AfAAvDOehAgnIg4nEhllG+X0XRuKhEhLsdWz83uqhQdUvNc9h
FTP0NKXxgibSTqA2yoznsRVyk3t9ukaCJXxtQFBKAY4hUHDoUBVEvfpwPURDWs3wS3Nqlfg4hH/6
keM3cfPs8PSiszb6UmduN7TzGnTfG1Av4E5uQEoJ2Kn+u2Ea/xStyu+NsAbD4diBOwBflocUoruh
2aVPxjQkHV4qwAf54EUJLLcEgyyLThTQKLzv6TjhB5rMhzIGcCmo7siEiimE4dg6zcHJotkZzy8k
6bjpvRsZTkqxbX1XoJIHrFYz4O1L6BZkhVt9S+p+obzUe3dRRAZcorUvMauqbeTgnAg0bv7EEvVG
EV7c39uyBizRa59A5w+aqkawb/3nFXeNf8j1eUFRsduxb5+u68UpdbR3GmUQP/UO2kB8jsN4UXSH
WiE17EwmUIf2Oh8JrNkUL3Xjo8uk5OE2dZbV6NpgHaurZVgGaAZqyyljAcUXlbbiUCiIJ6VZUnhH
s+DoxUNWQyK/WVcHaSUfQ5HkOHhaUDz49Gc2PnCKuPm0N+49s2i3rQymhOLnetFJY12k5j+4rUTo
ZMOA6qO17Exo5Blu/eEzosbYKL8B2nwKoQkw3sqDmcXbm4uuivRHJwvrhFbN8BqpvOi5zEoOlKv/
0qJr5i6M2Gvgxt6d0+DhUWR5dBY4C8+VaYh1jxZcY1YhVQ41C2A2aZoCM+aDDqdsixkrHMeYycDQ
BxGlGzRCh9dtgAjAa19WQ8ckOJph25wV1TlgscnKfrMgeNXh+xccQzdtzibkLi/o5NaXdjgGI14y
U4Ph0OKlQXgq7VadUwWd06bDiSlhqTrToN3Q20VuuDdHc14V9tzRvvXIE0/fuz0kOier8BsLN2C5
8eOencnicYIiXVXimThNKj/3FlmYZWsymQ+GABNENAtllW8RR1GyhALHGnj8/rFgxj+eUVQ/8xTN
HqzVb+iO8NCPOxr7UEt3n0LrYCG5St8YmFcptArVr8aQ7mPQQlcyE6m3DURZn0NjQrYorn6qdRbg
fOJYNluxMO3ufM3WMTqvgdCdzJLZ616hm1XkVX+gq7gfcBD6DC4BLHTvLAlYjoFnDYUA47JyysHf
VahZH4tpiFqplrkJsTOqz5OPrlTZBKCHE9fS/s1Pk64TP/ep2W9bDSFWULyh+n/bachj40i+6wTa
8W47DQ13VmXsshW6w7/LvI9+DRC6R63UfR/x0eHuL5MHNCb76MSOg7tC+S0K1YDCtX05Pn8uqhVk
3fDlfI8gjXpdFIBebtWgPX6JO9JPuzLZcwLxN5tXw6vIkvzOTCGWhQTO8BoWeAMWmXb3fwljU5j8
PazrYxvlc+TDJ7/fe+pONvzFBQk6br2Ofh5tgFnQstS9l0m0zFGWA8ah1JByUfnPPgIXTpL2/AU3
bbFoCttFDiJI1r7pjjuA8LJdD43wyB1FHSABFzTnpMzOYuqtMgu9KHnt/RhZBKWnIEseemYMK3D+
tDvHlM2eFSWq5pVdPaLPHKixNNY/4zyehazU/3hcv5hxzl66PGsWrRTxCeywxspT/SZx0aqhSjZ8
C9x3E328r25t5RuoPvVAeuXDt6T4Se4oDv9w40zKZ2M/1vdlGOql4XV6Y0WmgrK6ecSZtEKfiicv
vBdPBXPla6gTHBNZy1dkgjummLU4qBxb2ZZPwEwvaHXL6eljiYUulXoNpTlCSz3Jdy0Udu+1QB+F
Y/XAqieF/ZI73Xr0tfkAOjN5qY3u3kVr5otAjnkrisZeJL4CpzS6wjqOZl2pUPKHnEbrIKlhJSeR
Z/ZGOewXWbpqG2em2qw92OiWIN9tQCU3PRmxCxIltE6S359c5EejAfo+jFUJiu+hrO9EI4bXIv7J
caN+tnU/7MusBk3H5G54DF75fKzRPdsNr+nw/p9RY+R/7CWGd9uKjWfFYjQtVJpvGFrfLnzS2/Bw
XpyjvIIfUPAMmNAY3NJXG4hgOeMl+BuMfvQvZaT8C+QTViHrrGM4uVq7sU5d3cxpTkHAvPDHcW/4
Y7G2cNTe1R7Ye1Vn52s8QIdzHTeAquCv9DmyXJT0yzx89zoBpFqErztOkMuiq/x3ibbPWas3qMfL
pyrpDWjz5TmoH7i5bX1dbEa8r529sUkWEMzJXjPLfEYZz/knKU4ujtwzFSXmvFOAVypm1Vsjh97B
H1fD5+x/xhmt8wpiMv0gyual8cbyvpUJO8R5FM97BvYSlYClrJaZcyzHIr3YQ/ArRRfl28AGdE5m
5rCLmoQ/DVa4pXgvcLylrQMPfzlO/laj09Pn/FsB+YkNVzhyAg8QPDR5d0RucNm7Q/o8jMK4cwQk
QfU4+m+5Wb8nmagu4BZw8UiE3JXN4uCtgyAmSD6C7JBFYAXCu/ClnOLxxJNL/KrjtmZIubHy3YkN
5w1tX7kIjn1W439HxJ1FY9s+qPAm3zREtnB2PCpBLQWLJj1Xf1zpAk11QrvZhnzXrohMjPVa1rq+
7nxbR4uZDS5P5NeLDKA+pxj07jbgnlP/t2mhSLEbp4FW5EnmbsdOgRpcvAddZx7wX/YUgLV9IqJK
d8NkVsrx5j6rgg3N8n5QSzEOaPCdZl2QWK2qylFLMpmTBJvACLx57KnsCZ98glJ6Cqk+2nn6GeDo
eL9aZdegBpruKHRwAW3mU0viFJmpWD6laAbnrHBXEU+LhdM3gLjL1pobuJ1vyCx1Hh8aN38mi00R
mQv0S9uE5o58YayzrXIyvMsQJt619apCx+b5uqJs4hXa5bOlqCw2c8PUPAnTu3ciEb7KLvTmHF/+
sy9VsE6MZuJeadhBD3WBdGdePPmpLPBOmo8/bZwZ6a8GaK0vy/EyNp5RYP5YboT4yoOFoli6lgC6
pcKflyFidw+AAAi7AE16Zm3VbSGwZ8zdyQSgx1mhjYSvaNau3H6RuBwKj9Ns6xj+rMosZPcns9D1
a67i6sR61T/36C8oHA3AeGmHj3gpnXUmToCgyik3I5CrRzBKqGuDgFUiiysjA0g1FrYvSelDPd0v
yx31C4xxseFgj31A8aW6Z0gJXLsKhGXdxSlOmrSIc6XAY2WAumhqMshBhgayGMgxZn12nyYxWjAN
Ax2tU8qJhnF8aVTZ35PRS9Wj+BB0GzqA8mL4iBduLCuQJr30gvX3bho/dDErDbRj+/E2DLm5FArc
TGDVcp1jByDQXgEI/8Vn4DEEHi5WzynawQd6ZNNAExWQk3ttQ4R2clltae40UBNdGavHvnaPTVMH
x8qu1SMvpFioaAjXNFmaY7LNemQLaXZIpbttPcgWOE2X7MA35K8yI38YGzfZkcto1McV+W5mFAY1
GPKnZeT82xKQGZkbdK3jq109MtFZb1VaF5vAytMVgKvWG7faXZt4xWPcKxNMRJALV7Gw3hoOwp9y
MIdjWUTRBRpkL7TcCvtsXqSexhkKXWB5wbt5USfZLh3ZlM3yll3Bske0MdrnIR2f6GHuD4JtrDRH
TnmKokWB9tIdzf7vIoqSQEuDlR43zc9+/2bC+dxMuiI0AF2xmKcbz7JQWQE2wC1zfEtvwf/32j+2
oh3+8Pl4qiwLqctZ2AL+4qrWrK6XQR+MANmhT2yUBdt6eBoKULVPzuvUlwXSHpK5Ktt6QU4a0Fo0
5ofrhsCLdmuVB/dFYSxQJuR8WEL82J9pASK82RB25lHGwXgMwnKNW2WPtJf8cJFfO/mw8Xj+fvNf
l8YN/uahK6FXdi1BFVc0RXcERwwZtNS344kwDHSCqGbih1WfO6My8L2xUkCDJtd1P5uB+3bg7F6k
HHfyGt+XNDTSI+oQozmbuBGHyD5cLZqgoarLLQhRbJDQIPbm98FOdJSt8xPt0MkGmlHY4xbi4cOF
MC+qRV9+BF3qJmoXjoP2nFv0dTXONMBV2jWbXW36CS04Y45aefedV7SzBpXzJbXNUgNtqsNTEvng
bp2aa22/5AfH4Zdbcy3wZMWSFtVxZmXzqvFPSEDLPxbU03Law+ucYgmAtF7eNvn8KV6Cl5kEt9Uh
3yYQe18lRVgfyix6FUDebq5WrpqDzYQDsr5pVvj4+uQpdoVCXnMgHw0SpEL9bDQlyoImk3Nb9V+n
KbqcloBENliLxPh23ZV8tAOFiDgoocCRAL79+YPpkma1M9gzwN39ZQ1mPcf2m108/VZQ+IEUfYTs
CLCRGNxh+KcY8PUIUR882E7gQBxjmgBOMJjXAKuB8wAz5PN8CHAApQcbxLcTrAh9j1cnzX9sLtB3
MuLoS4EdT5/BpIUuEuAxH0Qe7cGEVR+jICseaoWODcuYSPyUBJavLR7HEcjM62Tvg+0Aylur0HXz
h9pV3RkkoAuapM2iLm8gLtGBvXfaLUhjDtLg9JkmaVFkgMnKqF5rtJFsqKoVqkmoEDwsb4P22u0f
Fa1Wu1c/xd6y75/xX/ao/429hdHVp/+WiCe/DPzr3mRdfw8GBp9GnkQpkz1ewqoLZWE6T1/+4hqD
QKCc0+oLhYJr6kIusihzg+Pr3xbSXrTz50LZgmDmL3vRNp9Rt+0p1HXL6/a/7wUAqtj/7qKFtNfn
P6gd7W9BOb1TTjmmTzdFkvX5L/jLfv/1afxlr7/8o/7rA2p7E1yAXvzda/O1W/vOyahBYR2FSq48
7vAlvUAarRteUvWL5sjj5oYz9+LOB4YVr6NtWuWHfBgeyRpRp3qo1JCAYTJurm+oJdJ+S1nH8RxP
43mE7N6hQDK9nxlm3bcLpuy9TvFtpBmiMLlO1DV6z/DaiocZhWe19e9KcMqPK5SNyhk51TQT9EBh
jVYLNL1nHjIIiQlWhxc/FhgAYN8YEhIxN1+f4Z2+KCy5pBCaADGDDTZzAKKvy6a1TpjvIAE2HMgV
B8gWlkrMWM2CCy1iNU4S6Db7cXP1aJxbgQnbm5OPVjZaogs4LYLVzTc69xEHeC7g6kTlKGccHsmi
UtWnRXOGBsneFEmlo8kqFVOn3yOvJa42u6+BSJSgV8va4ZsIbLEojTHYWSC7wBlDPGZt+NWfJik6
oSErAkRYctTSVKBaAgMBt3RypMFM4/R6xeu8XoJoqpj/OTEFF5XA27frfP+yYPKTCbwc8Lhxuvjr
vlNYqNlct/iTol/kGsazdmegpJmjYCEBbA3Nu1EDWId79OAtQR/17yV5k0QabE5RojZGD1SsWHD1
UgC3q4jN0S+wwb8wWPfTVoJ8Pg+QVNGJs2gBfNjRoLMs3A1Af0IQ6dOppIF8C6joorY2u62AOHAF
uIfA6xQfw3ypXLMDBGfyXudol+tlFoEdO667TY3TwrEqwFXSgVKstKvEX8hqbNZN7Jezpta+t059
+RN0S93mOt3X6KIzYhPCTwz9bT3PJ6JWHi6v03WZRoex2hUgemaz6/5l6Cwdu/fxBwlCn5x1YgVB
9QwgZHBskw9cWB9XhsOgNJOb6WuadO6mqqx4w8wcaR0upYNcWBefwDYDkCkYbW4uNM/Hp7LqHxs1
uFuK6qWPBa0J6hSnmzgvODhsvXoJlYZ6boId4cg1noOuzZvr4GQqmGnwI6BQ/9sEBQeWcUg9kd0x
tBZaM/KFLHfAA7qlPchz2w2SiiD+CJznzgf0N43NJ0Ob4OeYBp4b0TAr/OEHE0a0/uKjy2pAc3za
p3Oyws9lZBo5dBo9nRvzRuMF2kdOmmhywMg0cfSHHGhasObcBgpjCWAHv/v9WrpL3GWbuVcHFUqG
a4v4pSUkLpYmXteWaJKNH2iy6z8m8QkMM5/r75keoEo/1S8YFAtOk3ktdZDpGuNXE7SIX80/1kaY
taBNMqvx932H2t74gGIxm5eySTamHY8PjElr5+MZPaNZ8nWZ3qVQhjmRC11+ztKsPbCSRlgfx3Zz
artye4uXHZBZTWLmAGViy84Ja6BNcUSq2zcXCXxr5iHhc5Slnx+9KMwWQHEhfcx7mLeJ6YpmMw7U
rjeiXrag6ZYnkF4m5xTz57rfN4TuWTmPWT82i1QY9spysjBAX0EN0HbfpMurzd1yOI3FRliuRKPZ
FALw5kcIFX9cFfClDZ7juQVOY2TGDP0ed0GwKpNY75PBhjDaNHA7T2aAJA3gzOhi5Orccsa80nkZ
lfJXKQu6FbCa9ksEIp2Zo/lwCERnboMgqWZZgGxQwriD8m3mHnMkHyZKRPGDT1iTvEDpewzSjeCG
XnfMSR/D6P3/A274t5DG7rsVyPi+mx4IudGl5Gocfv58Q2QjpFgK+9ojRa9yNKBs/cWPqoJcjFB3
uFN5eEi8oPiOXkETFQIrfbKAQlmgCcXDd6fs12yooDGUabVDsm9Y15rZJ0tGbCEjlFbbloPSEvqw
31GNPsYJezTBbXlpoNG6kqp2V5SZ9yIHZZGmjQ6W33cv/vl6WgeK6tB5aNukUzqtqfFntxLT0f62
Ji+M7gX6zmixnlltER2TTI57V4BPCz2gLXhtW/1gIuM/GdfBLh8MwfVUTcB8yRnEPSuwXCAtfldx
EAqkYXHhgV1f0OFco0Seb+gXTZDqBlNW7M7pV3J6QC9062RbMl207tIiMWT1Q2EXG3KDyvZjkYUz
975JUnRTZ8zdxXb/EtcBvx9EHt+XbjuuSsgTLchHg8isBLgSO93cfGByvLPDPjjQqiRAXyzaAJa3
jSJgFTeMxwwAKGxOAwtia1EVeNDcfHVm/jO2IUqEvIAKSMvlspRgpUTeDrx8oMXiUHWFjcQ7yOgT
FNCGRgnApiYnhATB1HkLsgsBAi3Q2i6/BJkxh7w3xVNkLPEozvFyES5k/03bRbPrnLaLl6FId2RC
VgbnG6d5AlkD4OOyVGcaImWps7TlEsmc7kCusXLrO953l8IVpXvwVO6uYvS5BXYaLFJtbYQLBQYZ
V2wF7o3hmx88gbc5eytUlm6QpPxwq+Sp8Rvc/Srw7fkmMqPSukfDZoNvnRltvclsGyM4Aui4oYi6
PdUVuCRqZhX+vOlb/O5/DGgm3bhpu+wUXzftyve1/cvrntHDjJabblSnSFXqm6e4nCOruzeNXi17
65fZ29WBBgPvsNerOORi4VpQpkQSuN51GTrh0PL69YZbhciXQyNplVRtAnavaD74oA2FNgBeVDPw
KQDbu1bK6OYleueXNFk4NlC0prAa8CePW/IZ3JvYJASIJQIQH+z9JlzgPcj51gSVDdHcEL8pq/g9
qjE/c2443/oQ75AAu0BXSio0DAiQJ9OCxGxCyENlaNRvHHRr8dqEwFN4yLoC/eyf5qA5HoGZTq6z
Cc2S6RbG4Wp+BguUJi+8SzgYXCGtZooQyg0dX4J+xXpsIifeDYmCYmFtW4+B9vNzaPpbmuQNXFw3
M0jpevfkkqn4WdoqPZAV1ECNYclOZaZY+LiTojjmcXMVN1m+91utsgVdgiJoNDN7d50F2A2KS8LE
gyHFI7uvEg90A6lCh035nd7PGZr95u3kr1rAqTJAlTNld/gcIvTlKxrjGqmhJCogVjxNKahSdnh9
HfcZeObn+NtrtjUX1bmLpJ57rQx/oOQ/s6zG+xlqCOAA4ZqjZFWiuPkZq1CMA1zZDigWiF3nqTCR
pFRQalZTDR2NTFskUNpvKB6gVSsa2rNZpKD4UUG08ZLIO2kHBeqsU+0l8jSKnOjKmlF/le2x9sAU
WtPrqLWfyKTZWjJ2NSNQAc96bZcH0aJTomRptTKEB/rFprMuI9KBEJES6j2P9J1rR/bL3yJk7EL1
YIRUM6XBs+4FH8DE/IZkOQ2UD3eZ5EB7AqL9xwQl0HvrmRbhJSm2r/uwOP5Y4ArUO2svMSDDMJWH
Kzx9XRfsGmADeGjVuAJLtP3igGsCnFUQjkkm0+hBkAJFBx9l76+LbFuGD7o2vyzqoU1jZNWpmFAb
rgZOI/TQOZSGsl3EBOwoefW/tpHpdkFrugkLgiSpvSQfMUOT77YPMIccffgIgWpIhu4v7RwLbUZ3
can6UwiibW9W8gatbHl3MAr4rhNGYR+zfn9dFHVBd+psP9732bgRceWJ5dBra6vD+K0GpY5Y2pbR
r6sUDGIUfF3nAZS8tBvoDdDO6FLDTwtQaVsAhRUvZTL0JwqngTfWcy+hgJGZErRg+DjoH2mawsci
9KuRSf9Iu5X+zHJ8efVRMMWRjz4CCrY+466fJ9n2tO72Wd3W0RLaS/0A15gBPiuxd1jl7ePG8vZ8
GJCovdl0xXIvn4lgKFdk9lyWHzFi3ktgm/Ba127R4/Fg2iVqRw7A6kdvGjIjNhYS6I35QDPkpEGj
6QayRqG9rlTaHaumbY/X1bb/VkDWYA4hOaBcTSZeq+asIfWCBsnKPIw1Pn9yjyhCL3VRBtcoZPGf
mjQzUAYcjXuTZzuKapNCAdFhDrOqCopF3GZ6PnqeffZi6ZxbHVrg18LRe3I5k4v8VSjXnc6aA/lp
KMCfOg/7vl6jKgzeJ9GMKwBsAU3QVQo1wx5fbXD6XW6+tJf6IqeBfFqDJYBCaEiztJ0HaQSG34CX
3nFSCnwsRQ2idUubwDX0bGfHvbsMk7x7HjLnucxt72eRge8Dcnxv/xladN6zAc2wnziCIodbf4Ry
Gyw5t10l99vnKTSfdq3+d9ei7kJIS+ZzF10PZwbGsYVftWpZFjneTSdfPoh6A8jOgGLMvz4Q7+nD
ABVDe4qgMBpE2YNXySiOpRf5Z1vGfNfn6X0/2v4qSaHdmYGG7SDd3DroshwHYGhxGQ5dOLdNVS+q
JvrXKcG1C+1ohA8Juh+RC+jXFE2+L6ubiVovCS3wFKCyhkbsad9sYkhrLbZCVcfaeUgpffSO+u4+
98E/3fP2DjLt6h4cGuoetDgRyhpWOCeTJixmjrPGLoot+fCOo+4za4fjob74kwFuQaCLrCyd0RxF
ZTy0FqzJjCWF0IQ0jXvLDHELmn5UmEP7ADic1e2nQ651WFt92l1/Oi2KHJBy5LweNrefDijPrLOq
5M4M48e4Y+OBhspBv8ysRHNv2U8Y0GmC4UPA/wp/UooSkAgkc+i5eV2SaMPbhGP8AP1T86A9CEmC
mwe8+zbkyMA6PMZjf6TBa8L+KHLUCaCciXTYb36v5EtTpD5UBpGLpHSeSpx2NwCZOqPMn4iadhdJ
PLttnmT73oi9PZvuQ2A3cb+YkWrDhS8ga0khf4u7+SqUG9g4EZlO29HQTlcBqEcgq+YdgSzuZi6S
VKCD9OKHuBP5vi77b9c8xZSsGKcIjheFO/J9RoAXLX4IeVhvRSzBTg/A5NlRtpyFsRy/lTXagIFv
y45ZrY1N2Rp1AHYmZMZnyHBA79MGLM0Pf5GhezC80VXgedkJMkoraHDl+5uLrsY8+actY3vzhz/o
ymZuRPYFrG3o3QYoB3XJAvfLrlsVBL5Ba9hmyKGm5IVVOa/AzbjK3NQ9e7xzzyGYrleODMt5gwyA
MQuA39xHJYBuUwgNaCRMgOzv1izjAOPYIOpnBc6wpCMpJhCynQggL1p722SstBcWQLRHE8Hko7AY
nZLAgZbBnFJpbV15WxHpxz8zbqL8Npr4lifQWLhHswZ0F/TInqExG807KA5fQgtiIsD+qQPYpMD3
G2m+Ns0KmJ8RB3TpuD8H3E+nV456fxtkxps9Ov1Ctkr0KYhsc0eTeD81V4KBIxOyOXftNPBI438j
XXrD+OGUMmPodIeJXxrTA7gkV34mn/3Oxlsl0v87XYGlD+2Lyvu4DKs3VH2BQ5yg65Au5WtRdkC9
4/OyWp0+Bw331oGww7WNDPJTYGUnv+Ltj7DAMVXqtD+XEHjdRQGAtj6ovH7wJc3zEPI//li7uxwF
B1SbIPGALoUOrEQupJHqN9UO7S7skOvGkxGu1tMfk7ewyOhB8RSnek4htwkwnBWj2dxlhkh2QQQa
RXQVJrubST5vmqArGmQ0ohkCLcRIjwq7XuRk/xHUjdUlkpXaIZXC76NM/DIHiHCQNU6nfSApLNWO
F/J0bWvuRBK+0tQ1KMFBLxl0tritEbaK513FkdSadqUhsfQWNXNxJMv0Qu8YWfnqthEwMv4GlBwv
0tfrGpXMUzUNdOVOL3SoZznXiaCPQC82pq/ofWNI1FXeSTixfwL/S70FWAkE3L8tH8C2sfDVAOnY
Kfa6PLDtcwxZrruP3XwoMIoEPSA2h1hrKYDeXOQagGii2TCG8YNwwwiktb+ZKCg99tAOEAp0EgF3
xoUyfzqJae0likmHETnOcZEHubVw8SBbUktOqN3oqMbhAzQ2wUSCKHgZ4yg7pDiCr3Hfm3AeIBhL
mxwviTr/QRYNmQ/ZiRldDlGL7jAWQ1svMA63ELpKWCyhmTpC8ceCYGk56lfHqN2HbAhmQxXYF2+y
2jjz52BXRBvYZFa14UI1Fce7ttfzopDlSuIVIkH/OtRS8eQLt5XrwtbSQCOz1x6FU/uXngv/VOL+
eg0OcQjbBWn6ntJkKvwLDiEZqEXKhzYSz6kPvoiZmTboLoDuFAlQDZNFYlMkT6XwLQCeQkmUXSBa
hK8yX1yXUYyMzb8um+SpfBXh5OuybRmxEAfdGm3zUcWgXTFdMsdAl75yN199NE3hvoXbcahCtqBo
GiKORvirDeZz5GOaHK8N02Y0+IDKoHMC9QtQstwJv0kPAeAmG39AC9xk2Uaaok8BV3waBlQw8Pzq
Uf2JgfcE2x6ct8AW6dUvZgIOZXC8JT6aMn+LoxUKZMl40uHuV/qRuzPyiQdkhAAwIEoAFjkrI3b6
PUTL+z2zYnzjPk0VK0Oh6dVLZmiPbK+B4TRNMZAUkg3ahf9d40aOu8wGqELWJjRiZrQlmBzKqMxP
gLuHp5qZjx7YMO88QPpPNAw6gfADS7foSMT/cPK1jgT7TIPnwhenDtljjKzQHXj2/74WvbcLA8yI
qTgm2iwWI7AZT36swD0JSpHIrYwnYGoPbeOO56JQeG8ZRIR2LTkjgKTXSQ+8+Zm+gBe02pZ9l68b
P7Eeq4L9pAhAD3coo8nXWIbtEvKE9s6TsUamwfOdTRWFevNXntArZWg7sYpWqCmqmY/O8S8sozTz
hVfU8zXS7XGI58fvgWMCPtUyTMATiDrOOqndH8ZE/0lDMFF/3ky6anUDtAJkov/w32JDkJytIVr9
g1wCOXbUwolS9HM7xjq0fEIxgfwq6o66b6ClrAvrXAMTvNB5lC7JBATNOkvg6AHCLL/fXHRV9QOU
yPF2HIPUBfD6fMTnjeaVdSEj80whXE63AJzu5mTShCnxSAgMe0Gb24NcS2gGo81PGVuRJGd3kq8H
yUN/LAOFzrtpwI0tXUAe2FqYZV2wGU1ToD0Ud6oHV3/s829DnIKnhDRY/aDcmOGATBXIfYZJgbUk
ch8poxbIpKl1r4/dft8U8atGVengojv2MSpivrDHTm7KZGwfRT9461z6akGzCjp/B5ZF32myxO1x
bxniuwUK2BMzvOTkTEOHQxlu/14Bnt5/J+iqrwa1SQb8bZMZjiAFoqu4N7z9iOcpbQIWALTv01bN
GK8hnhjv0V3gHprktVAD3wUgSt1500BXf/P9LaTPGiALk3Hxfy/tGxAlKsaWJCdYfyoN3ky6ugoP
0jTZyF9/iA/Kz6vbhDSrFgLEFqijp9nbXok5gIg8gH5S3NsuWA3MIN/GbY5uNggzzXtzlHhncxNj
04yl3IE1T+7oapxmQAqycnz0cIeWp8HoBI6T0gch00KpjB2BNJsScrJK/T3EHsEIVKj7wRoeDRQQ
31LfspddOuFWO5hIxs+aLCwBtGv5DuSy6QJcEOG9Gt11DQLeXTUNiVRDsSXb7Uzw+TasW4mOia1P
JgVZsRdBUmeKv15WWj3bXjpsLatErS8rItThu9RHu4GJowhxGJZagh7OjXb9xG1IrlscmW7jZnPD
a4tdIYOtLtzmGQ2L7cYQE8BIO+0bQ897gBeR7x26QJe1WRkTx6Z9j8/9PYS85ndZ53hWxH12Rq1p
Ziodn0c/AtDeZErNwXE5LjhP9teqaT1VSKncmeR4/e9Bo00W+TmOaDNglvK5tn1rbnvQ7OFpNDzk
ph53wOtCEMsMXxPRpye0dLi7AVLXM9Bv1M9ILgiUb7lEDRZmCn7TVQUUCHrgM2fuBoO9ygiFZZoA
USpZb+QQR0fy0ZWU1gt3QtCzxWgq9qdHjzsNpRMGJzfqnzPZqbubHxxZ3d6IgjUFQKek27YMTDpO
ZYQXHqGpMIGcHBKFvJsFugNb1gSqrUWcQm3PeAOg/ASOa8dfjIXw9haI1v4fZee15LbRtesrQhVy
OGUckhMkW7JknaBsyUbOGVe/HyyMhDEtf/Xvk67uFZrUaAboXuF9yTL484kXRnjQl7bvsjDqnRrS
wGTNrf5x8qnNkOWm7Xu3fZSlaGWptnTbdIWdxH/TQ1HRNZH7D5aiz4cwp6nTdbMBHMo8BhuLls8i
Mv4cI7d+0fIu+dQ/jMNcfLI1UzmqHJN5tX6dHeqHBHmC4lT6kcz5tEFTtCQDrvpAXfkwBaBbgIJS
gnUEpabjtdaKgJEGA0jwQQyqnyBghHVtcewcZvgTgbiwUp5/QWi+G2MvpB2XbvHAKqOP1GtB1bLI
giAYIbT6rpWZyApfoQPCofUx0QufH7M+7KdxHk8uYDHAdAdgi9XhHIHlpLB2v/UmBMyhOdcAuLT6
pe20k++bfbsTWUbvUgucslevNiLULE2/9BjeyYfagToByJ2q2vXA1J2NBUagbOb3sPrAheBnKtzH
TvhE8VByDGCF3ytBGj3ZjULWXDW06NomEQHGvO5Peaamv855Ye9U8hN/ekp09EHj/ttzjKd29GLq
DEyTVwifULk0nZObbB9ikohPsV6k+74N8wP08mC1lUlpnScyOyYH5euURlSQ2cu7z+U34kpnO5Ce
7vQ8uFn+MEVGMg87engGblmm8hK3rfIyOuHnKI9hcl1WIg/zxL7G3FxB4ilAIPOs+BeKGRIoHuCq
10ZqaOam6pN95H4wAIV9V+f9c6Ba2kO4YNolVs3lWaZvhrD4lHvcmzfRNHPypFzMWVobbsByzi9N
yLPFjZXhbKlRFx9Dd3rfgAVxjRetmHC3IsCnhtQkdNQ5t65zgdLxmRDopJIcC1VaN+YPgP2STGtP
PCyV92ag+O/hUaYkRNe+yErkWRWZ8DA5/h5WRn81s/qx36tV3p/Frq8a/6Wnt5mHufuraYHgFYeZ
djInv/wcT92pIMP+Z6hAyGdH5vyseF79RPewspfrfdK7u4Tfxt+bhf3NgDb42qVZd6P35HOgwOWb
maPxRxGrl0ZSp+kMhRBUC9/aKCU75VfBb1psaoeJsp6XpLO6h7kvTbC+Ihh3RuNjY5rgYgvMFgys
8bWl0mO35gq8iUjY/bpf9Iq5gG4lCXEw8ad82T6Ws59dJO8caemzy63klmsJLxa78/VzXZNe6pwI
sG93DK5rukkL9F9tOpEvbdXZzsEG4/hsVDY8pNVA6Z42ZAewrwC64kBGlLEtKNjUjc9mbMA4k8Xf
eoMgVxtkyYdaCaZzQEHmJYvn4FBaXC6chT7RJMDMSRy21qusZZaTT30VyloGQCPjI/U8LxUN51Nh
uvVaOGWWanFQtDg+5GMA4PXkvqhchGFb6FuqIsZkvg7LIDMZPAOIRjsO+92KTFdpBC07eGMFMG6g
d2tFmWsbHuS5swDBA1wwCkrBD9lmJl4iX/agtMClVLA7lcsRJusgW1aFd1nWMqzr0G7As0rar0Je
VoELke/0BUR6JTPjOHLV+QG+CvnR21e/6vnZTcAqUe0C2i9cigdzCoeXvm4GCJyZwVnJzd/olKPI
gkqFLjFXpwm2omg4b4Zi7YXF17xJ8sudnEjTU2X25jnw5neFXX5ptLzlchwYH50y/1KMSQQJa+ef
6sqDZTcOxjNsFfoL2THroISR8YF6AqogAIw+D72mnoIuhraV/MIXmeU0kq+zTVZuMqMBI95SQLHr
Su29l4zPgV03nzyfXH/vQBYuS8BYwMhLYvDJM6v5RBHFQraR9c+yNHyKohL3N6/NyhcCeN/EpzZs
nmG1ax/ECH6DGKpbHneybLTu14yC+1Avled21ON38aRmlEk0n2UlQ97kPpWAhvkQKL13zV3Tu6bL
4JFT5MXSn2lSIIFPmOvkxeVSeKJpH8yFDdk10mQv2jxUrec8UN/LanV4Tt2m/xB6WXGE/3s4mrCC
v+soyTlldDtPfvhCkdGTosbeuaayH4AyBn2OwgeAHYvdaHeJtSPoWb4Yajxeml79LMSVIqpyz7uk
mvHFrtLiMJkRTBFZVVHepw7PqaY9NiTwfxVR708gc7puePXaNKKc5JG+kUQ/umrVXGWAKM0+c5cG
JiWPr25dfhpqtT9RJdSsNGcgC0BzNmUf81Lzrt3CfCYDL67uGMCjxnPju6ysQTQsE/0iTvPiKcoS
9yHz/+VOuqQ+EIvkmhzH076NQU+UwVUp5NpV4dzsMv7DgW9AQ9UbmG9OF6BaDUTsEN3sdeonpZ+g
s6Dw9UG84BL6HXPrTtEH9Eq7kJ8NWQMruNww5iaq+ke5fMg9YzYqlyeR3e+mlrhamSW7yMqnd5VT
0/SX6wS8bRqHd4Bdhk9WmT+0kxOBcOr3n+qZE9GaSixmmoatVDE+2RxeQrO0Pua0gb9MuvKXiNWZ
QCDlEsZxNsfpqOVhfFCXGH4O2tcDzaK/A39KeU34A3BUFJA//y5mIhfQUZmJEpqj32X1BmV0cRcl
MCj7YGofOqMYrrRGD9c2CF5nWje+XXr9QIQ+jn5x69nxYJyjtAjez89hPVWX1O+nd2X/gRxWD4Xw
cqKzI8rD5mrm9Tu5vM3s5kNT5vA6EXisL3EVkIosjOHUUZTDm8mMr7SpXqg/CG4D1By7FvzBd0Xn
f3ZptPxMpeR0pimFP7zWi2CD09sdXIMhrYlJ+1tFSQd50+izW3jTbQzDlsJlvDxwCg69SyHtFIUf
DEgiD5M+9rd5LMh5LTN1GTbZtkzr3Ct32xp/18z13cxhv8nbl0QpS173Vfa1GeO9bk7jF4JZMaC2
LsU2asLBjj/5tFNMjq0UHMRN0H9IWirrugyI+VULxN4vme3tRCkibYiek9TKnn2KmHoijnFdnWly
z+v3itu2O90Afd8dSJHK4FBXCEihw2dO1d8xlapfKVz70Kjt8LEoKLsZQYA/O7pRX/0FZ6uMv82u
nYAL7wW89ualTqYyPhlzN5wzI/eOrRZHRw8Au0M/O8G7ujg0tTe92I2XkDKzJ+2UKG2+76YsfOd0
OUK1jz9Vo1IQxsNBBi01lSuUdO+X/8j8mMe8y+o6v3p76umU8Bd4DYrzkLV/BBQZ3bTaPDfu8mst
KSwZfihm+e0v/e9ZrpgD1m3GQ1Jbc6rWD71rfVvf9mVTfuVzksugUaNGY8c/l1V+bSuzgQ0hp6vZ
UWrryVoGmSVuaJHXztQD8DPWPh3mdN6JcDPs3eyhDqmyFPkbEw8upTO1k9/UWLdg62GrNya9BlNn
bWf6adMEJhmUceYR26ZztyP4DBvMWD6MBQixsjL6yS0Oq8IAIZuTVPHQUNF14YEfwxR5buuqeMpm
6qkzjYJmny7hcSdCkKeYgvQ0Po7R47oSRWROnwDJoHQL+C6O+Un3V5HcHLuqv4VOTdApdsZfQBYf
zr4fWZfJdIsXn4fXAQ6g8IvhNBfxSePqfVJW/L3BX5P6yV9VN/Ukyv3+l8Rwv+XEUm4isoiuPru2
e5HVBI3hL74NDFADkvixGpv4vW7/SR2u+l6ve/+okZ89yNLmVLlTDCO5RAuCbfTEAd16nyzzcciV
m9aaZ2X0j5lRR5+GeHauVjPwV1/23d4LNOtKzhhaTxCkwbRTOKkCzrti9Wo1+dfEffGBlLh6RZ9f
y7Y+WZZmXvwMikJV88uLBvjgvlhQPoExgRgSjpTJe2js6LfJdOpjtiQ1qZ9t4XB3nQUaNWqprPGh
VFguUTLMyw1pW26yoHmZyiRcddpi9Z+md+6VR06zDJd4SnjzFOfZ8RSXJzgBsOQ4xSaEAnNYPMos
Lwxy+LKmvqx45G4935wcnnfM/NajanBTrr5QvF00S/ljoIO+D5Kv2tBqFPdPyUtQudGtDqHlaDM7
/0Sx5YvcAoDZ++zwq/YxAjP5FAaxfwGIoAXvF3R8LZ0A2A94uoM0Vz35k9J/yq1g1/WD/bEHqu+l
66ffxcowG+8hdkChk6XFpfrg0s5zkWWfUDzkaOX7yWnpYpy81Yp0a32y2xDqbQDLYqKOF7s14+e8
CqKjMhfWRw5l1HyWY/7XWH3gnWf97cbTxwrCi891BO6ZUmbp6q2OqnEhfBM/c8x89a71KOU5HRSL
d5YC6RHZO3MuPyV5Fn+gWRng2iy2TrXFCymbQRWld/nPsqP536l661kDc/IpgXOKgjoUDX+Rah4U
X2ZLNUHpLOur49bewzgmdEelun6oJrN/SbteOS90MAQAkvLRTgr15FEg8j7zfGNvWbr/yUnqr1Rh
VX+FlL2v6DyjSm6rM6KrEUwLrErBGdmup+HWj85wU7hBkQieL7KyqN2Cwico42q32azrVZcZyXgT
VaNpQM+EAATIcjWSXfwSfIRmgAfZ760QxCQG/prCZ3t8Udwof5LFJg4pTXgOZ9AlmszVz3cKMR6N
Xj+MHnQW7rKbY1WZSjYqCi91EvctCYY2Mva8TZ7S2LV+C4q4eYwCOnYm4pC/pUZVPdhGD3PLovWA
9DqW8eydRRu1tbsLeE7cRNs4LpS2rv6u8aATiMIieUgcfmnKCvKhRg9haDu1FqA8lAaFztFr6SbN
k7x/DMr6yQPgKth3BojAvkcpSBW97zQtItjBkLTA5YFu+bxa5Vb5nuCgc4vyhubtWQEWU2mM+CLG
4sslCCa81jRP2y4GSazj0Ov2wYYzM+BRFOZnyBvLPRnA9olcK/VHS4hpHlL3GENTcPQBMvjVicf2
3RT0R9L34PZNFhmwdHD1ixgrXPWuhgqKXgl84aNf0kANXsa31qnCy9ZvISflRW7a/OxFvh2ef8iz
oatvXuw+mFBI3mSYm5A0zk+WgRnrXHrcbLfaWa2x4JPjN2/TN46bMHZL/Ui1XbaTzdUC9JYKekj4
cLh+S/aBa5W9j8c4228piFnu5Vv64edrsZdsxZrMkLWaAWGfEmAvooC0r2s1u2GhX7a6xqvP0+i0
O22gWEUjl/vkJxrtXjIVo2Q3BrlOZXGd3mwuenR7vwLqBb/p1Bf9Cz8PmrWRhh0LKm8g2E4bgN7m
KTIa9udTMfKHK4parUfo0grtUnDafeki56NUb9VJw+vBMteV6H6sRLdYStkXqKmrpXR//rCso8w+
UmHhHaUnF8rgh6mJxhfpvzXSoTp5RugdRGlnWfYLoFiiWwf+uPaGDlyqtOraft8/+Xb0qyjFJ3Eg
Ps89M78BQf2Fh+uvXWIoFPY3rwNHO4LkzZOIc8W3VeLRmrqL/bY5iZleGEANiR604eHUpsmVoxPs
X/8MyNyv3wRoRCXrfAnl9Gbv55CTMX0T0KHdw38lHbNaIMYIRVXgVTYVh719bHGdiTQbcJk+u8GO
TDRFpl6UkaBSp6U0l/S309otaCtk3BNeg/rC5/UDQEighLaluWARbQhEikYxVZqEDgDytFCIMdVs
PjWD/nSQtm4Dtu53hvk1F+xBWanl161LW/I7QfFtxSa0Xq2lZfsf/ncS9lj7/2RH0gqd5gKDofbu
KXJah9IGw6FYgVmXRO5TP9nXPEiz6yYfKgvakUHvhpOhJuNuM9420JZdFl/iJxkVFN83zr3O3Zkq
Uc7MyfxnePjKPdksmryXZd6OFGMus8yb1IfaTv6i0w1qPpGl0MhRKxxecz+IhgQK0jB4DjpT/SXN
Z9DlKxcivCrRfqkXRahWj/WyEgvXBD0+zX2AsBYHGUhp7MqOXHY/pu6+TvtxDYLYjf4xCQznWpQh
RENVpvdHtTKqg6uqXH2p1QEr0asvJCkI8Rb6eOr9isIswaZZp/xs4hXZRqBr7lFsRHiHdCPwNjbN
TPuio1Gt3Qcl/VjgQrY8WApjwUj8vprd2R4OTkATQUjGcX2upI155GppXeUR8jM4Ty+e2n1LQeZB
Hjp3zyCRzaSYHvzC+SArTMsHiH4WhjIn1JPdGxxQ8Z6ndwYVS49i/bNNQbqFXWPqvfVZ2cgDUQyT
BUyUroArCEdPRa3Sk+ckz1uB/SIqFtEaQ1+WoTIkz2oGoKQfxS3t8Un7OLXNtzW/p+XzQ6fp1ouk
90zeJQdQCbmL59Q5k0bxXualHimbqFODCkAkm9g2O28hWQpBR8JUhqyd/phVxT1LAX6y/N+rkGQe
ZSmF+zKTYS3PT4OK6L9WH97I6gqYMMXUOA8G5TPIYRwEFvINWYZFelqD/j+Wa47AoR32HKgjYIwt
/2uTqcS/yGDB7AW6CLSH6ULFLjKbRh3Tq5NnWYWGGT3Te3yhkcLn1DbG/K3QUM4RWIA3ee2rN8Og
JUt+qX4snbTzDz1gUPtG0cIXGYwpiF6SgJBw4ejW6U6Rp2F2Cg3yXneKAfQTQhhkMX7spNC9tPNG
GLQlXCUBLbtpryTc56usMokDSBzLRRGTgLkUw9d0IbySgchKvc5kGajd10KhHOZOLsvMVKsn0+es
NAxUbv/Mv56KeD8lRHQoGwr2yzHkq+PDkjqm0+8Z5K1HTQfziebr9J3m5P9nC9eHwbWA9qwM3Cdl
NqlPgUy3P/VNO1x9Xd2VeUuvVzympNhrMEbNBTdBBqu2jFvdWgeV7oZVJHLAYnv86CyvNaV8XJeb
m11an/3OoMHln27agrsAbnxCwaelHjeHza4wg/I4kM3Yi1YUjea+cymcvGyQrcVgk6XO4uuK7Los
YaeJruuTSCBbgwXflWvrqoA3hTYzkYnW90xgf8u9ByUlVYzVVfFD/am2W+2pzlpj2s0V6GJg4O7h
jkS2KHSwVyHMWNZar4XnbNQpiusJHsM+gl62MFXV2NduTEfhYijDWKTRtMDdfA7nouY1grEo1h3X
dbnXOMAcjWr0LpC4BL/Yrv/BLYf098K0vKM+jgUVVFH6+1TkB41kC3HIKH7kWUiOFqKAU6aW6bkq
gmZftKNygyfV/jQDgL6AZ4KMqwBXbPzWmfn70aEwVY9iuAXSar64eRXtRCaDH6rtOxNo2hZIgVWu
2f5XbyBJKAYaDBqu5Vo0oBBGEnY4qwhp1OK8BPr/d5nMCPwTS5KCVlmLoe9ar4Z3la53ztuuOsHC
C8w5ZwnX5VuAbsr+GPoxplmasLUoJYQny++6Ndq3WaTaH2NFabuYb2JxRCf7bbp/7zeoObkEIz9r
pvsaGJXoqCwT1YmCg0z91jn5sDFdRkpRq9MWRv2Z36a1VPetmzUm3F5E3dYGLW4y9c1oPLrkP3Zl
7RLdpzW1fpyWAfyD+jEqS4SyNhPiCtRhFiexEfVmKMt1sBUYxEPjNBIzJajNoAcQ08kMaPF/yf6v
dmEQ3EDKsM+yXdC632bHck9UtGRPXcPBYSdTGUwKCQstg9Xc9rKnTS4zkc21z/k7Cx5EdO8vJm1k
A99P+pKEHJ+x+cpskI/kOLVLY1O9Wdw5SIWBXedO86EyUq4KlAYCYcKMwhWv2MlUBrIKYKwAHlws
2k3+U2PZxlsKyES97fqfMj0wwp0aUQu3GYuveBSGll2t/iuHUFXZA3kz3+Bl341x1l91KQHrlhKw
FHKu8iJTsdF5yx+sigqceoBcgRbcVIU4DMsePrsdDbTFcWnKvjqDb1wrXXs7FP9civZOtrnJLmJy
J4OVaUktZKATLZ+h+nSSQ2z378/ctlbcujiCXTDsnAUFw1KMhyADcb1q3fyZKo8FSmGpF6tmfVW8
lS02XWM9NM3oAgK6mC0i2Ulmi1ILR5B0YCHuE0JAQ+8RmE7sNlqQaJNbBcnQ6zQNxhko7HLJNRoh
PaRNDJqCCry4qkzA94eFolG2kztct8dxOttG+ico02iMmpOytQyvlk2o0FQEs+7qI3rHzEF2XhDz
5Psp0WzT1tPawMz8+4uLFvBFG2BQ/kUymNOCOWJSWEE9P5p1vf2Ltx3vNakSw6dFPfAJxOr2VjcO
cLRD0q2zuFT0cifrdSr62Y7Nkvfod3vF6r61VpyeRCvy1UTW9QAZxX6dLrvTr9DeRje+TNMYXTvP
CQ6B61eHcQl59KNHE6EiMY5a069GTiJPNF3dA2q4REBkCVrjdHFTjuKLvIjoJgE581hpg3XbBsu3
qFbvk08UwwTnO/l/Lilxt27iKiYe/iEFbKv/Jlc8B/wInS7ZYU6AxY7Mnt8Bx6rPdd1TTquHUEnT
9+4dIn6ChzdCjdTDQ2oCMi42kEfFL8Yy6OQWn4Kx4vq50FAvIltx1VuQ5Of1ee5WFvkiMk777bEN
HFezPvNFtr4NZOrRG3mYYiXe370c5oLLnFb01WFSy/HR4APAA6jsnUdW+Aou1MihYh7J+aC1OC/m
B1lTVeDuii6Jj/GiFtkbtZiPalCe03j8Itq8oXqlBE1UsJnyBbRJZtR1QtQONA8ITfM01XuwFvkQ
GGYTTk20+uzETAZBdKKXLN+7pg4LqKJRCUpHCJQdmhLcZDbrenAjv7WAly6aN9PCzWPKfMVLHJTA
bHaNSrt27NDsYC6NEwvczDoT2ZxF/nWk9fxOHi4Om1c5GhlNZCm48f9UiMnmO5EbIS/Ql8ftwwar
jB9oQv4iNT+NuqTh7OGz1AfR6DLAwbXI1GL+LBaz1Az9sPtPmWwglJjEdN/sKQ5TCrrHpMVwXAGH
xrFv/tCq0wBoofq3dEnDkOKf+mSYT2pYRp99EBx2pUZ0mcBDTvEA7Md5En9WgsC8hl1jEwuIlY99
8clLFyYCLg/LGHI88peBPoS/1CY1jrJabRzyitZeBNtgi6OsSfS/em9qka2bbzZK4rvrx2yyGDyG
s0Izv4gsWJb94/qx3ghl2W6dizKFdfxhsu2TUjoQkAVep92MJUQsMxlg+/kCA898EvlgF9/t3rj8
a/rDabUXV+uf+24f88ZGPrH1rC+kqiijXb7Om71/6rJ6j10Q0KL4q+5QfKUo44e81oOnkBzd3s30
8ndwc0ig25r1aI65/YEm6weR575Cv7o7ugcIe6gF+jJAa0LXMIXVDhf2BVml/N2P3XeVCzAucA7N
s1ppUP4scrvpnL1fDsPNan5NHSM5KHmsXmVwg0a9RjBpZ7v7tag2y02dAPLx6rPZrHtsazF3jGh8
3Xhz37YMts99Y14lgbsP6WDYB7AFwtYSu/R7GvkhsBsL1HJkMpST7VwHt+ryVShr0dSLRmahBqfV
vc+2hdnCZn+v/umW4gMzC9VEKuGSzW/71G3bN58qX+XOZlXPttdfSLztsqDTr6mt61eYRxtjL9NW
1aHPHIA1zlYDscoXK9FvS5lVqqLDOcpGMqx+Yu1r48HsGuNB3ETUALjBVfiHiwidxqqpsoPXEHbb
nbcUaUplpsykElNmhVVp1225WpdSuLn5+LLHqru33faTrbbl5u7Mxrnq64C6a+pDN7NAt8niO2a/
nyinKSDWpjj01A5NdPNjpQTou9eim70MItSisSp2oN6Csi8CnWjyKTf7L288Nx/qdIxXw3X/NzuX
dCneKE0xKHEZP7cBqa3Gqd7x51w80VNMqUXNa3K3rXP+SIkbRsppk72xkR1g61l3EBNPSjRkKsPs
UyzLU8WHAYUPSJvur6ybqrPbNukTWT0ahZYmQFn22jy3B5KO6ZNR87Yfs4sstEUyOS7HW7Gj3Tuj
F9FQQEAu4ddd1CplVaBt6u6uLdTiaYwIVQ/WaO23Ly6z9dvLd1nCF25qPG5f9s2X93NKKeOotfZv
hFNTVd0hz87TMOmPOiQ/TT4OVXmicdY/kP2cblndFdVOpjJQED3dik0oa9HsytgYb5vRnY8sV0cw
safVUISGEZTV7o37G+ndJqt/oHWEZNT+sw5049lYenqSmRoNGcylaNACBmhVlELGWQNg9EYohu0i
u1NsMjHZ9g9T7djOdBWUjptTLMFg1/PrQC9y0JJuZ02of6ZpSe12fpUVq82U9ZRubOYAVY6H1taS
vS7ntJ+e1ujnC3iaTzTcLOc8OcZ13T8gOrclzXDWheC9bT4MORQXNSmcx4kqH34XbLxlGgwtR8O+
BOY0r9PVhhhmAs3od2uZrS4m8N7NbrFu0vjV+n7HKKvK6WTTcik2bpJVdPwtWwI0PdKE13707I7G
sFyjJDaqARIOemeGXrT0wue56+a9ntJhGhqgqcLXXcyP/RRY1olIS0ug1qS5IrANUP1gnHvMuhAr
tW5JVQ79b+smomlzq7vmxrigRLKxfIYoyux3E7QdAMOWXaKFpW9Kq0tsjwAcLEPvGQmVcVRuN5As
tDsRvplqTach9emc0VSi84tPURSv3gk3MYABe7jDRWiMzxz3tJuYifLVf3HbPtSEN+2hDZKbOK3+
Yn23fd+CEQ27wYlCQbLp2VzqVyhweZn8cyCZoF9rK3hVVJn73fp/u4iWCiiTt474rHPZTnRvpWNi
3myn187G8iAv0pYHe7M842Uts23YZI68AUSz+mwqa9lo8kqXGqBst8l/to3I/g8mbz7uZ9u4KSir
Q5f8Lco3xj+f/myLe09V3mYirYfU33lDl/LL9P0H898/qDcfOdR0yuZu6ezyFMQVOp+7qwWhRgpy
IXAS9o+BPhSE21osp56wyU6m4i7qSAfef91O1qKW2fYR2z5v9r37RLG5k919lNaVzsmqQXhYvuf2
Ff7zI8Vk/YLi8ubTt49b//13H9WQqQdjQG3MINoZilk9QFJs3+wl3jCrY3+xrQHwCFbbYEQa7VGy
FuP2h4faR2j+6bdaqzNh+NOqXyVi5Rj9unugQ7K+45JADYivRcf1VznQOP3IVIZiOZxUy6DL74is
ZzkibXrq7MKjng716jhtexRt1IQnsay1wrL3m5PM1p1k0zf79xTA2LBg7Y3KoZYwJjslQ2Vrr7P/
LdOqEOBNsdmI3f+3y/916zu7u+X/17e8871bblupcPjto0hVD3YcnAh00+6s9oBjZRZvC8CpC2Da
csjQLRC0vZjeeJmKTQI21cM8eB/mBNCrXT+lpLQXZxlsCzLhpgH2aZOtu5KL7mGq0t2D7KUEjg6B
kXxCk/9NSCo/5BFkD8vpUYZmOd+tlcAcw2rqcPS/RNYtiirmzHOwrD85Nlu32IhoyCWmuTX62kts
t557nywSGBGLUixUCfA2YJg82ijETBQyE2Rl8frnlmsb8Q/F0OXz2Riyr+CjENBdBi1Rm1PT2J+B
/YcHR8kJ7IqizIc+OkmTwSo1lDBdfUTvVze/guSoq4zwV+KtymVU+mmBFgY9KrSccwKqxRnApOyx
I2D1GCgVMck021Fsx++yyERLV92richW9eB4ydEfbH0nNt6kQLu6bSY+21Ic57n8s0lS9yTyRCUI
1RkUeQ+xQ4Wi4aXds0W6rCvn8qYCuv7sUkn2LPKgGfpHBbTuO7koVcuFkC2CfmpzqJ3e0haoVv3Q
0HByWA2XTR3LuqpBCCLwP3NGW7pIFFseSZauCcotNV8A85Jf2mzvzDZXK8tf4CJsz2FfVjeomiu4
l77PRjsALQoypA92lfkn0YrdZvJG1nIMdqERNkbNpJ+1UU663vvrUm0D60UUdtFkIInn00mWm8Ko
zMuQ6sHjJlKdeH50oXQkLbpLCs29SgBMZjJIoMpbolUy2xR3doHpzgB8LoZic+eybbPtygElJAEY
ljQZSDu54SrlSfiYB6CznkpbA8BogBhe9wGkoOzupav0lIhDPpyUzjOvSUWBjl7QfrWTqQxwdFCX
+mMQQ6qRXmWbX1FDLFPXY7gXWa6QFdtt6m0vequ/a2Qf6g+Kaxldal4BNxn8pSzBdtPXpch0Q69P
xTD9rU2GVQOjhokoNrufyX64/W/b9RMJe/OCXT4X6rru4DWRexJY9yAr28cyD77KStDf6Up5scHz
A6ES3PeM2yM3cTVcgeITmhDe0e2+eot9oFE9qirWeBWHqoqjSxW3YJMk9vxrOsNr56TlGQq75L1P
P+1L5OvEw+lQ+h28WmPfBA1fCz6dj24NNMCQa78niTudehOUKjHjZrArirH+ZDZtR53VQbN66LZ/
9OtIormIJgKXIhxC43su+U1amXrh4KBmarUXozeaf02551z8xg4uFkQrjzIYP2a61kTtjoJpOFwD
yi4WhTbobQou1Y+pk7UQDpSuum/BMml3Qc1V841epiH9EFdI3fehboXtTmRVMHM6FXO14uUnwpkO
9Z3eaSXAA+yz2qhdOl+soa6oc4eZ8MmrPCpRIp3f1QXvKu/t6ESVj70CXIlsBbxKrNR/pG1ARDLc
gV7RJRLDt0v76xuErP+fTV0SyOqh1cI/ei+jfMscho95mxa3yvdCyAmXqQy1zV/1m3XSd8WNnFm7
h/OYqvQfhqKQZekD0ZTSr7D2i9jp4NEnuHSNUHAU0/5W/aFYleVdygUUr61Gg/6u2YcttIyj1TBf
NJOlO7Rj09j1KN4yuHSeVlTnn2fB2xND2ScGa/KkQVe6W6lIZiEzWYaV4WROG4J/wmtSOnSPgTae
0w6EXrhKVrWsV+4TMX91lV1+MKSIPZAa32lT/oe97YDzl1pg82j1eJXBtHqP9pKGWmsKM5OMH9Wi
sxv11WAzFRkECVhuNut6IZnUBpC91u2oz3v19izdMI+r0X/uefcR23L9QgAYjuAMdipMKcMllyvz
cj2WmQyDXKa3dfJD3SxX6FpuwptaZumyj8xAJeJyPaV/ALFlrPuLmyi3re68ZLmZxDPUCkrRwTTq
tQTXlkICVS+pJlgKEmTmRBFRLdvUvLOtdk93Jslk96/lC0amD8p+3ahd3OduMndNDDJabIQWf9Ra
34Ghsaje2sqnDL+745Kqlq8hJrLF9jWmKbOBxVmcRTjFQIhGZkRxt2wuwrsvZ1iZfqwrkA9qKw+N
YxnFgMKbcGm8ZI3dXn0vjoZvIqVNiNpyw6JL0rTT8QCFeKsHL6KjLqu7ambvXSalCfuMMipQb65+
WRlPESUQT20JVE5JY/RK4KJQHQn0FgOgZWDP6vqTkLVEQu+y2nShEUKrymNrCCw4qKP4Cj7yziKE
XO4MR29ucDQ0N22Zbct7tdhEWjrC6GRElNGqZPbunzNx3H9KAgeC6+Uxsz1h3jyZMnke6VZQ7ja9
Z5Qfwa3PzmClB48gaQePMrtbRinv3Ljt5mMa+dArbDYy8wdyjIfNx6PA1ZwmUD/YdPXoOPPgt3kP
HOVu5fTQtoN6JdOnAtLQKufGM8+yEnn/Q7nJZPazJXFagN029c9s7mSy//YNNt//LVu/ltbB6WCo
FJhShgLTpERzJZArYV7KjUAEUZ9FIoPEiuP8RqfsvIq3ADCbuJDCPPdFTb2AVl/lluCkEa2Q0Gzv
FLlhbHeR7XJxd9doyQTu0pxD5ZuLzJuby3axqd3QuLnqSSQy6EkKXhl4bk7ERewuGB7GWX3Jq4Ru
3f8IvIuDROh5uizIq8AHyT88tYqP/gh4m/x7zWogWV6F9Srbfj6i/WEr8u1n+v8Yu7btRnVl+0WM
gRAgeDW+24mTdFa6V78wevVaW4C43+Hrz1SRDtnevc85LxpSVUl2LjZSadacH/bVBOHQ+mB1EIgC
mb55sVLI9QZLtzJldaLu0KbXCHQ2x1HUI2qKdOQoKscIwLEPqEYV/rKGpe6CKsMN+FQMy0qRCwLa
UQOwaCY0iuPqhMykVrifwyNO+8kL9IoNcCOn3XHUGGuydbzdqaJObzRSjRM/pEb4SCNIb5cPUY/a
eX8SD6ieFg/Usw0+nSHPjFV98QC143e7l/YolmBpAQVlMxDPPjdxtaMliLMO6NbBmNor00N8477Y
lkifLKghvTHH3KS1270yawy/yMiEpgKC0jaFxo0x/kFT0kHIK1Mzx4EKTuB7wLc6jPWWvHY4H70O
9f4FmB37DWs8cQWTgri6CU6kcYJyBgzI7Lhu+zmCPB1QYGCWCfvdOpUc6zzqWY5RHDPlvNDI1Yuu
YXexTAmI+lje8W5JO2ZnZUOkq6Ito8iNhzkGE4xToTIrAjlqrk3UDAyi9xzggD3FgsoU9ULUBdUw
rqfaBswr457zpL15sQBdhB9Vz1CxjcIuCloDutmOWf1QcmaQlnjOoB7mHLzIa/dZCoZDVBZMj9Sk
YFKCEppCzruzGnYwpm66DAU7g3fdeXOL+iTNsHgB1ww+DB2k2GP3zUsj59bN7I1iDMAAL8YUQTC9
Z87b6PnlobUtQKf0CtA/BbC3NcKj6Zi3Uc7qlOsLEWrAV6XAJ8auJp6jRzINdD9zFwIM//sMckTO
fC2F6KD59mG34h6czi4SkI7Z16hjLHLnwXPxEatBQNGndrNdCACour+12qMbWsOVSAAazQSQVrl3
nFC7BF5GzQlAxswDybntoTJ+ZQbg+SweCsahM1WYB8ABIVgeF8B0o/5BXagpdS9M68qChAskWN3M
kEE7AghV/ZyEA4ZX3AF53mxhQ+lbF1RNdXJL3USPqUfuRkQeJBwpqMBRUqXM2HwyUtA6x6l6COPd
j3NbvjY8Lw7runev1dWJf6oyHkytKqa9nQzTblI+NiHpiCpofC/iPmi5CB0MduIQ+8qAJcJdPs6J
6M5dwc/348VF1k8TPnXJRVMdNtU7cCBEm0/rfZrfgBD+/QV5unMgFQDQeDh/ahr9eB6F1WcAl8Pz
Pv5dzC/b/x5iQ6VnWf9/j/NDB5iU5TVBP7D1LWjk/O4t0IIFA/MsT8MvvBHpPo0zfnSR79p5seME
Jg7CAOZ5j2XsvFMKR7pMp09zhmImcGG1fXRMUztDFCr2qEyPehCXRg0QdZXiKGVLDo4mnI+99rlC
ecgDjVjVxyc8kYAb086PCF7Y/4z2MG9RxR1dViZO6pHNApoHFD4f7r7qviSljXNj304Xr1ATavts
J+jCo2yQuUJxUtttqMva+MGze+cISmYZn6FK06K2Oy+2tVa5muKmO1vc39BobWwtjvVfh+TA/yAo
MtMeCMNY10SBhwIkhyOUWhuOKvpBXNw8Gx+svpVnVDxfeuwcb2aZyVtajdbBHkwcAj5s1DOcOIfo
9fXOnFtetGMpyJGovHKptCzawQ2yERW7y5jKMaF0BgShruGkyFE2+8jHHh3E1N0pdIAJx530gwVg
IvhsdXcZ42UfnO+fzEpLMce6oYAUG3uRWc5pNVEEOclmlUYJwcqCAXn2a1lytFUbXetUvrnJD+S7
UBnmSf/GZxZujRAnb7+bBHhsBzNQQ9ruRNp2HHX1vng0S1R5jaV/pRHFxX2cHEGi5W9BS+cf2rGf
z5Wd4gWOmdHisqCZKxNPPuydUuZ4O6Z1HlItqUGOgbVh4NghFFuiiF2SsmIX6rkoLcG3rB3vVhs5
4rTAX0lRS4ZMjIe2tM+2PbrQn2pAhX4wpO8+yRnaCBuvSN/CyJMXskFRwQXQDBWsSGBthWuyXU+k
KsJFgsIKXYayqQFyaC7ui8ALKBx8iFDjiE/iBOqFh9o74LIZGt3zPH2Fltt/vfX5dEdEMZ/GaoTa
dXA3E5ydapsWXELlDrQWgCDnV8NSxR5lygrIjV82ctTggmgByEcMNU5cF1fOJJA2Y3ochjCsNjwE
CfREXaa7dsnBvj6C1FBDrZpmxhGdumujNEQLGVTgtHQMDfkEsoDOB0DI6wd7M3hRiu8EmQTYM/Kg
SCX+3B8NB3UV7sk/xtTjfjGfwQ2ATWJj/XKXUNyJS+4cI8abs2GiUcC0g5jC6JrzhB/vTL3FSH6K
JGPkxah6Xbp30ykoppXWeFoOn3Isv76cjPZmgSR9WKvhTJdj1KM/C/Wij3vB1fFfbRRSeH30fi94
N2Ud/jZwffnfumXj+UFlVx7AvT47GgIIFQkdz4D+TLZdFWJH3YqQd+sf9FMU/THJUxOE7rdjXP7h
v4JcGcH19L8BsjkVD9axGwFcgn3TaYkmxxJzNzFX+yZMxGVwswZqH9BdkFwegVEe+dePoaFk3L4Y
zP5uhTWKdRwzQdLRAyJMcB/5BTS9iWqJZSzzKFyMU2yBmnZUSOGEDR6Da3gOfot6GRt1giCatMRb
fWLvvaH6kddh0E4d5K5R4d5vuCbAX7pVC/EEF5xEKfgMTzQycFl1nTzFeqhvo0vGpC9VIPwh3I6h
Ue1B05h2uMMcQiOgok4q56Rejj/f3hmhhbc61lLQ1bsSnEGepTz2QpTgH4Z86jh21S4yvfEpY36I
PD5KAvPQAtuYO30l5uChCR0U0mk6YQZSH4YSlmtdlL9s+GZGbWuHehAiG+aR/dNr63IPRO9wHjU9
Wq8b6pHtbriGGBbWRkUM5lmaR21dYbXJJr329fwGIeTuCrYZyElqxZFmGOO/4qx9nXp7fHXB7rfv
+kQEYGwvwHdj/DngWXsBMSMAAUkB9GOiFUJovDYUM30E2pDZBbVKMgZVVUTPBxOPl2fqCnOOnlFx
cELlOy6ItdfXprhu/saTP2vr4oBNPPdfWteD9BvyaE3BLYCdklrswWavdlWErDUeNaDaXM7bSSi3
UZOhnJiO13QyxyYJgurv53N9VF98/gUF+PVCpkk7AHr4r9sAuzEP3Eqr45194WlY4+52D0TrcDeF
bF18yFsOOjrBcyvgRTWdwTtSYhcp5wk0EnmFbLS20tjVxsVPxrXJYrDTLJGLn0IFzReTPR5V7WzJ
RgtNqEyBBKlejsa00Kf3QB7Tqe1gMiFfjOR928xAG+jbS1eDo9u6ee+tttDOuq3HDBNXwzjPg/oL
MWDyNOyA5nyy0nhxURSzE0wIM2w6sb0wdtxj313PTw5W5dVXYA8Cy0BhMC6+gcGp5CkH7IBGtRAG
GBsqI99QtzXyvcHkePEgY6MAGLji1OOBvR9bI2oSzrS622huaRjmcc83SW37l1gBVq93S8vGCVdV
wKgWkwgUsDeZC4grbkyqJ2pSz4/3Yw568NWWF0Dn5iNgxKZ1I7NVfu0jv7uODQhE3Fl6uxj6HoDF
Ds0DsqDNAzmoRzbcZIzAkHv4VCHiLsxqx3GEsEN/GIz0EQqK7kFqsthYNzxMweLVZC/Y+NVY4vf2
3Egn3GzrWDDa4wOE/3QaUUML6TXIDt26Psiazt42Riiv4KBnMwpsfdw9ONML2QAEM5oH6oaFC81z
lZ+bDopHdoY8MzU0rHNQpWAT9tdyU5ALYPn0vUTltsCEtwuiTxvoiuHTGJLR1nkZL7E0jVYZ8gnP
UfA1ztveCH+mtvst6xR7A4N7ealMOw6ikptvvTl6h1lUyU553XcbPNbXvAPj38j+4AOKxmlQgtwN
9/XhHzRqQKT1opJy3ot2QJpZh5NNjoYBqpikOUqzeHWBeoH0/ATRScWyTQiBwBMNSU0R7FzZJo/Z
u41IIqBN9W5bOSOmwnkplOjBbMAAfslkfek0l2iv+eFcohJdx+Qmz+9sftFV5bKEMgaGunurD3wi
Kl3nLEv+9zF5Smg9C0uebGuACkFjKLAVm3LXV0mzXcaVEDEErrkLyWDt9wxUtQ3qZjkesq5JeItQ
BIJSgkjxc0JdRxdz0piaZVhrBqZPYx1Ow0/TmWG5R5Sgbtc4CNmiKqcOX0LDNnesw13Sclf/7+iA
39lsus7PE8PcNVlTbQgBcB/oFvN2rkED4js21Cdx855jtwk9lIC6vuboQ/kMFEpoHHs8P3uGx+fd
p9DJG+ytD7aYoE0YtFuUOWyrMrffXKShdhOOb/saxFhPEmm/Z0hcyE3qAxTN6yZ5piYbZmNTha59
WG1GFZVbDpmpXT5FYgt8qQ9hDye8ObFRocQ92rWuMm5kogYcUe0OFAHgWxukB30HHTzZ7KnwQNlH
wY6f90fb9cVm7CtzA/Ka/lrqbF+TGleWud0zK0XxNiP7qlOC7TyAbzcyn10aiTw9+3n4Rybdnc2d
6doWesP0qStlWAP/3IWb2vPCMxQJ5yvjFWzY5c1XXzcUTsN6MP4cRQfC7Q/7pxWXtZIOFDxOIwCJ
prXv1lniBfgndskQI+W3vq0lngz0urNh4E+TorRvjVnfy6cXth7BTYY7cfrh1reWuio7KPBsIt84
PNSTmLadOVooGFGguyHj6oHKjxU4lMcYsPEdWovvwTTZPiEb0Z4al0UbcKQzHxg4GN1hOOcZb6+x
X7RPOHy3T02GJxIw5cWWbNTwLJ4fy0gsk0qGjeZmHEAGL4H+Pqxx7WRCxFgO0SYGYerT6lhf58Mu
svzfXkc7jByYphrEGCi4HpDVz8N/cigaf0kMNh3dSI2HmUf9H1Nrv4KDJ/uZdeK3AQl4mx0PrJZm
HqRj7/4tY1zXg7VSvrr2FB+iWYL4uBrYTYSQfWtGbm6iFNwRTqxz2R6yU10dtfs4a/6i0WqnITVR
WKLmgrpIrhfb0g1BlKR5vcJJDNs6yozAMGsk6VeeLx/y9mfPdlAY/2/8XxRBttmabpZVTCe7yIsA
e4xkT4lkSi6jOgcQHQeiSzNYZ8lURHF1thL3jUxrchrVyHnAPI6rMJ2rJq8sQvPWDMGSrh4FGA90
Hu7fKTtpWM31n7qUG9ezv5g9iYZzHVLvbupq0/PrFERhq2mMRXiIDFzNag3lzJodrbO7XUh/xix0
Hoehux8upD8hNH8pmB59djK3FxbzF7qNqLWob6mwgbq/oYgT/mVI+XCKbZQDLRcYbZrigtbApmYC
P4gLBpglA5jnkdqlo1cABoDPmAIj1Dbv0wm6CsD4WLoJObhUsIUH7bEeruAfGhIMyGmSQ+9WyRUI
QPMWOSAubCrQrNJwEjO7US/vIWHjILUpZMluvm7ysvGBQaqnxg/iKAYZMdCvJTAIqEvmxaVpAIdE
qfSrmTP5auSjeoxY9YKv3WgxDXVxUgWU6ZDgqoO4L9wdhOaH6+hCe5HUFSOVQkIrBRZTazWSnRoF
FALUz7CfBUv6mWdDt+GxPVzGvnj73y+M6WJ50oVsVdlGgVkUzfYTz8oqHDgJCIJ6WTZviaSF2FWo
UWAePmB3+k0WVY6CCKSp5yzCFfO/Dz/ZDNATSyPnW7JRo4ZB7X1vACm63jgPSap3z/Wwc1Dji6IS
bJfJgZs4/+abQe9GIPL3GwUaKShRrU0b1zs/csF2+WF3DAhbVVyLQ4+QsL5z1I3WruoA5yCHSKP2
kBti2Pj1UN1s0EHvXAGoVGipCkT2sahuSZmyfdznxhJDgZ5oqh2qkSc8+ibzZc7TNqi6et7V+iFW
l9K8srhG3c46pl43ApPc9JDfnMntmhbCP+ZYZfRzmHi+p+OiV9gMEgpZ3KGoF3ds2DI4gdJ5Z9uy
cZNAx8Sp7vxjZE5bB9nSs4yG8cw/ejQkB9mGuAV4aR2Te52yrrDaqNcq6BCZ5j935jX+7hXNIZqW
t0Iz1mnrDDAi/3ordzE0/N17JJvlde7JrG9c+fhBdWP2Xb2BErMb4hA6mgFjZhtA3RIXxtA2+BLl
Bb56R1Zvysicv5Ctti0QVRkK9Y6N+WWYQb3ciKnck9OUebqpew+c2oaZflGs+c7aZPrhYcO1aUB6
dAM3nwkYztXOLBOAzvKv2e6MI2dDBDaGX80QWh2qzlDJttqoF/HePVp2+HO1y1JEN7v0/EdkDyAu
dtRCC6DgicMnw2nDp3boDbCEmAw3whZHtxblDs9Yti1laxsoCcmGo1tkYMDQ4TQRUqLTtc7ja04h
ZNOKcxk+akPi/ZEnWXqkVPOaiY4/ctKOh6/g3gL/kM5Ik53CklKBq5nGWaFpmx3pOdjegSt2bNMQ
tYKAE0szyp+oaUHse+Zp8+ZPVraYyG7rA4mNXP0xxEMOJIqgLYDSTP6WsiZ/St1kPA85fsOo8EGB
oRjrM75RAZdHtfklnfy/kqnMisDuAQJdvcUESbJOeDsRVti2QrwZvE4kHbw2vh3GuNJELm61Rfq3
P+ivhCI3ku2do8nxNGrs8I3sw8ijvV0pACA+dh3r7gIyMgqcxk3qbtMKuHeKKS0xLtuTyWXzfg7j
P7spyi5TBbksqGrUyWaMrGknSVSOXCPJO7RaRa7XDT5OV1BUAvWe6C9sUMM/Cg08yIUtwdscRw9Q
g+vkQTsqJ8QFN0taeVjdXgo92ya9lRZoJ0DDPrlb7pbjZY7KgyNrH7pxHXZSvu1UWxdXomBVdK35
sZjLYz7hvDl1fHS3Jq4LjmIACJCGeRGZj2wA9SiEZfN9O8w9RIj1PGrsUyec/vGTOUFyE3DvIeCs
SE/4K0w3fHajLag5QRdgOg8TK8J/5NDg/Y/u99ArxiDpHTw4oC62+UQHTl3iCk9bEC+HDpQGfusm
I5GH9z2SfKFUe55nWzF99+xyflNV6OEqLStPTmGYL45VgoJiBh/cFKVFIJpY17N2UwdYFcjAW9u8
jqgJu7ZxzJD2sMC976f4e/eVB8KsCECU1rXlZgQnxt7vsv5aeR4wsdqxxAhtJE/ntsXZ8zlSTTCt
dprxOxu04kAnV4GL4P8RTC+Jr4PtNEbV+e6trC9BPaMD1tWz6n9Y00N4MHKN19gcNxyMhZdkLLJX
Di63nd/k5s4CfvZ19mV8HXOGXY5VuqBvnDYu8mtf3JttbuJYWEfDkOpbUhkAFEOgycX90R4Su5/s
UCMeAJLycyDH7bT8OmctRGubCDSCENo4IOFeH3FGfluGzGvzSzNDNT2Zs59QmdlILSFjA5alc9/+
RcQ9GI9KPkMzDfyQ+7ER3aUbVX8BaKNfequt9s0ixH0EmBYsC+rDq2cWkzgmvKmSf6Uj2N9NAxJa
vHXCL07iPkHTbPo+WKzakt3RdqQ7FzsUc9/tIU8NKNhYx7CuDrXRdA+uvoXvWiM+NRZI8Ug1nmxJ
OD5TBJksfW2Ps4+xISc10u+fbTxH7teYoL9su9AJnXT6sBByAIOeSJuNG4X93kxaMHRWXZLvZh/V
1khWNQ++bviSKNTdPgbFS+eGl4iHmO0OdXPo0+pfGQdMiRqle3kcl3uUSvUb1G2B/3l1U8+f8+ih
8O/NqeZDbTrN/AyZsWLjmx7bk7F0+urh01KpXj/V69N6FEO9Zbbsxuihde7XH1UUAVYBjZ2lQOGO
FM8ZFUoVkjE6gHFAgh1bFzHc1zMsQXf1DjSELtGhKiGjRFPyTAG6G3knrwJfFwi5rjigsQdpRNZD
R2yPzdzVJ2S7bmkd2aDY1u73biglMmTgiYh1+Kc5FBRreFfo1PJAQxSoQRkjA3z7Azo7EUrWLedm
x1owrq142TWGetQQsPYu5C5uWXCN+d3StMzdPBrKvvwOueFy72eKQfB0tNPL0k2iLkM2q/Rxli5N
EfTatXQb/az7ZHUrHiJBrgPsoU8vZTH3h9wsHlfTfyxProZWXrp6zREq2ECr6IWWl4PAajIzBpmC
X2tnsXACKZs6mEKjvaQo3Ss3UVJ2F+aJNN+TFZcJMgz8vjyXKFI8FuPolBvyUPNpvESSNdGLJLQe
xCnnAJv5OVjGq/9+/qelRAf6L9sAAUhpJgbYOyFeoMKmeTSAlXm08MBnmzBS3caxZHRYPbGOoaEa
+K2eHXGiGXXJ3+eSk5l/lh2qKMm3zvZnw70gv79bTctLGU3GjjiPfl8d9Eqhg2KrCPf8sQUUtSY0
uqT2t6wEaGr2BNIQuhk/ehX08KrNEgbocbUhP42pF48gE4jG+LZOWZf5FKZfbEx7ZGFX9/oOeFur
rfLKLCDvEkhuGtM6yztZ53TOkAaAYOEBN6NK2GdAkJNa8yLMDAVPC2m3aOuGdXMl2yLebKKk4thm
yV8Jd8pDqCr2YA+23E8iFCe39vIvXPKf4DbK/zLqQWP6XeBuucPOfZiAMAsJsh88AQMcAqD6jH2h
YuxSlDkY7X1g8jPz5+xMzmsKROLL4MTbpjGcVzKVVrM1I3C50kjNJlKJPH2gkZjHMeBer061Ubt4
JtfGzjAaf9fp6dg45SdZGUGLrf+ZHuJK5enOjDow91ZR/tonsYvqSxd4HP1Md8Cs+eI432hA8XE2
/LTs3L3SM3+so3Q3M6irUQQyyhAI7K1xQ4vheQotW+FvcANefuVejoyQAb07XDw6xxh1mqe+LMJH
u+BIJpiD+9Y45t/FNA7/8p8KNdj/6nr3hwum42Uu5FrKW2JI99Nc5o3zVgh/mYt/ynADRAgylhr1
HOPyeTeEmdytqGfbBeoBh+sMZeAWJESrZmf72fRME9oRdedJ7fxgfTIDPVd8B1FZ9BeUcUCG6o/x
Mw7kFr5fIg4GDzhq+S1pauMV1Io8YLNZfwHlh3+Rpf1PNmgVjTFpvuVTYV89oOa/mBza2RESn++x
2ma13ibrhuo5bbzqiyFnZA/Ag7WjCQy7h6dE1TsnbFVQmGG4c8q5uwrdDLqYqtAbSeqRLXRzFky6
9IociedDlcGWo9tulj5F4d77NGVjeVrXod66thk50ynGvSHecQniV1yO9vj2iUOkytIYRy/q9mmv
Wqinj+WVxo4O5lYuN0nXAJysh2T7jznkQjUpdlkOUiyfZus53dhDpa21jsS7Rzx8qF6RF+qRbWXp
Y3ZXQtpPfLuzU+zvpt7Z7PRPvUu9tCDyHpBMt5E2Avp9M6gKJyjblw9W4cdQGwFD9jJeY8jGohRH
fuCt/i9mNaJf6zr/Dfel4R6a8jGggyYI320TSM1sUmeZCIjz6fMsNUZhfAc+Mrum3JOAa7rqDIbQ
9whhpAfTLSr1w4RezqYAbhTCiWWC3VXtHtfTiJVyJH5p/OGlYwq0qyEBEXEP///4pEOudW/hEvSJ
PrnSaJE8HVkBxnU4k4HbB6nSFMA/fElY4cAegaK59UBhN8HHVIrN8f8eqLYtTst3AD7HB0NV6bZg
LkQPjfZcxFbmPGDPsEvqXhwKbz74wvOfqDF5DeKuNvzTnMZ3Ewfi7Zba/YYCIAuGxIbRtwffNsDF
rWdS7AhpGGgy+8WpgIzhstoUqhQ02paHyy9QE2Re3O2omIlKlqiiyXecCjtBc7uaqEdhggqhaGzi
a3SphjITfIX1rgT3jGygQBcmO+SQE5y+wZ9ENqqumT8cSzkJ1da4tp3sahfK1dGQB5Vb5TdfyfwG
Bov8NgyQOWgleOi5SHx7U2g3L8FRnufJXxSHDC0cRlZbF6OVp3Uu9TJdn6O8w2peFoI28TZzZudK
K66vahjZlxjidxAHxXtY7dOcNxvOHOBDPxxRH6qDkUHVkHHTuGSq9HdStRnKSmoDTPuwkYOGa0M2
8pKNhp1RToEtOz8gG0qwjHpZhsY1dJLex+vECiXbdVs1+98tDXalbldmDHztCiByu3Tbb5ZnxkE4
p9NrG/sdcv0yfubYAO7d2vceIJWdQ+t9BhcJiliOIatvBQvFpuR9/hQxJ3sCH0v+5DbuhePofiW7
gy/bHdSQIMhFana+piWX3ETBMRQ/d4tRtU6zq00Axggc0aFQ5lH9Qp7iae89omBqApkqMMV6VIod
8J1i0ViBeusuHuYfpKOyaqZ8Gt7pr5CnmZGPwU8N7RVUmBdAzszeNo7zCXRRCpnIvhybgDu4bO6t
2nwkGzW29uLt9MJVi5kCcjAhP4IaAESkYAjZrLZlNb1GFSFRqKCaSbEALcaBwK0HMkFgQ6NmrnxV
7ptzMtFR207KfV/gBOC5ZQo64c5+RHUTslIy/MESUCcbsbIfV/scAv2oePyTTOSkeOq1s/yL60mr
icKKku+FcCGroFNfmU6C1VEvlx7Z8Mc5FAoUwOSkZo2loV9aX62i/xsPovw0d1kBaT6+LcxEfQHV
1hn0Ae5V4p7rikxtf2wYeyLTaqeeMU7Yx1PcnEHZM3HBCUSeQWYVQIh6mXWOkLw/CpP/X2s1lUIV
KRhut4aRXxY85eygeMmdkm+1jSsuOYZIm/aJlz2N4Hu2QrC0TCrPnzpQXD4pIYo9xZWziQtliis6
Z4kDLYKzDY1J5+J+MWGs7Bj4xgMnxh0LRjWU1S4MQwgxahqNdR7RY4DW90WFqN16kwrgSWk1N0uO
Fd9GZuFATpR1JxdfKScPwhMoZ2L2jZpZc2bUHNeuFa4Ct3cOg3s/LFNOJ7ILVtm3IkMtbYdP78R/
DMowDpWNHSwbvOYFaMD2xbRVDeS5Ex7IRo00/piUVM/gF1QgQjvQr4J+U5HsQfYqohOZ6PdG9moI
Y8Bw5/+IBb/gEjugoA24euVDBkNku7qTzdGtY/5VMPMbVNaLp9oS7BWqqMjK9PxrXufGAcX0kD6Z
nroBohcOEXsju/2wsHmDoCF9AGRAHuYWMimLcSH+plBqsijEjfcI9bfFb8xDd67z5mI5PLpmCoqQ
EeoBvxWh72wjqdSpKOL4WzVr0HgpXkxriJ/bXv1BUUAChYeEQVKZhrwqZlDVdcNDr0Y8k4w0PAmW
2wC2lOqw7LP1ZhvQoYcIG9kH2mt7Nvces7baKyvsoCpdtsWxkvlj7g+PYI8G9blbgdZi3UvWdTWb
e9oIKgi77pnp55t1B9kqIy5fNs5kQgaSQgG12+TSdU7/leGFuF6ICWYNmaCZYAyVuZDLrPbfxZKt
hzZdWILuHMzrJbMvokWKl4+gGHcaoACR6BGPPefi0YEQzQYypd1hKmLvkRzUVK1SR6SakiV4ndHq
aeDeRBGGqyV1sRI1ND+U/iOOT3NjBSYgl2iseIeaARQwlgoSajYpIAqtjxhXI4OcOJm7EVqJZF3G
kIPci26KT2SrsvLdu8yhaDKaUNTdIS2HPL3O7vlunJzqOruBjW42z2Tr8+QkrDk6f8rSLV1L03AO
uM3ZUqAoYmRdTe+LhUPcVgmjPoHth3/1O/82Fj177numvoikXMyVMJvzYI9g0tBR6VR+npSN4ubX
mfUctuUySRpFvIEAQZb6B/AoBQxp9T9RuNZt3Mb2QHY4lC9JEr02s1n+CWEtZ+ci33ycdZgzdRvI
55rPEpeME3a3I28flZj3A1Cb30MwEO8G4TBIkbfDW86md7sAeRWKeM1tEzn2udNNn0HdYel5kfN5
qB39ne1u+BFyt9T/Y3kKwW1tg5c8OMlg36gxDde+tS12ZwrHquOdQ/K/y67qH1czhJKq81iLVzJ1
yIbe3Op4J+GhUlUe6tz5tvLBL5zxa1xda6GQHNigA0/Cb8QRX5KNutRYbd+3G+pS4MDEEtjqT1Vj
9N1hNtroGb9959GeWRDj6f08ahP1YnCrSyQ9bqvJ4/EznlOQpPwIVaaNOxnlIbOgbdRMse0HOMoU
exrSq1TT4O2Kjme4VOhTGaC6tT52Lspt7ebc9O6lT7ri4A2efFgbUWURMuUdjohzbP8tM1YcyFa4
Lg6HFFgX6itdX9JVJd1rJg1ApWatIqATcPNJjtEAkkO0KepqYepMA4/hpsReNanqCJqi+tbTnQBC
BmHKCR8GuMMZketauJuqH1ppbZnKvKuvqxRsr/euUVx2EAEeXrqiOOaum92QRs1v1JvGNL39vRpl
OmSLx5z9w9wAy7yaKAwokJ/CCYGb1itRQxFjiytn0AmByEE71lmxjMYtdC2m7WqjN6DSadjXbS+D
dalUzzVdKzyGjfNzyBxcoVMwgEXuBWIjx7tFlh/A7jpUso3TqdGVe7Ou5vMsYTz2lUK5e+FXR656
71jazWsfARlKjYz9GZtswpT2hB+1NbJ0DZis0+hGRWoiMcRQC2AX6nmA+twRag04dSameiaba6Va
dab65rO0PStl/yx0KEpQxgcVqqPT+MlzE03Jcy9F99TWR4iudhK4Q9gzEQIVnqgga3rkzIBY6+0J
lOpR8bgWg1DRiOLvvpA/Z3H95lae+1w6sXiq5ic77doEUAb87wPP8scyHMLKPdQ8zwOKrcNcPNe1
5Nuw7PmOhuRA5eyI61IvPXGQLQN8nRbbouvYjbugB267poUUA4ZG4bBbVKLxhm7eNizlWyeHqA5r
QOxR69qJLJQc15iuBySLHmMPlR0jPrwAu+udYm+uINGk0szaVLFsLsA2jUc21kcjLZsL+E2A8LH0
gYXG1FBc641juUz5nXu1ZeZzmaEUIYUUSBcirx/ixuxBanR53rL3nozTEY4uMDJQzKAgFV7g8tCl
mBrCfDhti5PVAGIIjaw/URoafSlj9VXOvjj7esvlzArVAaiTm0dePziCd+OGukyPh4rJwOOq2aEo
CR4y4k4St1y6AauTsYcGmEJp5C9bY+u/Ao0jE7dkeRTQAEBLIOM/wmiY2BEu0eMpxakQiYMSwveb
mUX9NSvq/kq9tVltoNXL97HKUBAJSGBupf8C/gAbE9k4l0E31DPcTiv5lsAE5jx2UDWo7J2DBA/2
VWYKOk9tXBoaL9PbCC7qkqvF7wb8Dl25o/pAaSSHPNd0f9X/EPZdTW7rSre/iFUAM19F5awJnhm/
sBy2mQAGMPPX34WWtzXH53x1X1jsBsjtrZFIoHuFAeQSynEnAnGEWIGBpgbSmc26aZ/hd2pK8O4f
iBc/T+c1TA8BoNPoCxrQuPkVLLezJa9nEWZVam6xwk+esbmLTsAin4nL3HD4a6JzAu2uaNpCdysD
7DR1D0EB/dNqdNrV7FpwwtU5WxrApRcneu8HJijcfdDzq+mZ2AgnkFCAYvr0lQY8OJPCbSndtI0P
mbtcS/YkKK6DMqtPy9TpvWcFXPRitroYm/nEgPosCgb7x2FKOx/ymJpKRUlsG9NFwXmPhktVHio/
/nxo7RQ6XY/kX3OkvmTuPR/4duBcwEab98Lxpn1StzM0ahA+cvDuwCdCcZmXlzYBVeR/zXvkclVb
u9L/VhVed2rLojuxccJ2imKVocDuKkgfFyO6z/qAN3NxgvwsMPUww8NjHggdleCQjKeCDPIEkDKn
yPKczeiWtybt134wweIhNZrnHqsFGE5mw45yQInDEtlGa1hO1UrA6PSUtwYMkqwUvtlBBxB+kDss
XUU5Vt8j3BqVHNUZCCyA/7peLFrLE1vGI5QVp6dHuYPKFGDOqb07W6e/KiAU1hoANI5sO/mo5dSQ
Q0F3WQ7lBVybYdnUCVsOk4c/cDBmzgrv/SFUpQuen2EXOyEN58kp/HgZlalAhUG5T04Wm7e5f6GA
JmQAdq9yQC9Wqq/xgg+g+qfhupl0JH5T+jTRCF0fa4SNbbXXR0o6CtK8Aj68O+zF1qQfSockhy7u
PW4q/6UI4nyfmTIDgACcJziIN1o25PdrKS98ABd89UIvKcrzIpm2aQDPJhYP2MTUEXyEUPXOJzya
6KwV5jfHauwdQAfBygqg12r2Rn6DpSnei6U0QzMevqJuWwGGko837trDzXMKC+KP4tzywNqCFziE
BXPl2m+YBBohHvgGKu/RLjCivVQTC107eAk82WsQ+3ff9th7UUMioTcNvoG5p3iK0vwAP2G+LKCH
s9SmLJdEH6ak6S8wdgATjisOmApymWFVh9wAf6DP+E4akXyfZkCMvMTNTyyV4tbEXr5ITKyZIWgC
1kphH8uaWZ8OLbw8jhE+dMf21OExSHN5zKNuIQevhu9DvKJnauDPv5iI0DzWT1h6ONKzdaIn5uMx
+/ewnq1y92z3+RJepXxjxn52nkuZn+mMDtjpgkqS9/GK6VFrUECxuk6xQTNqPJWDHLDOBTqrpR9h
rn9wZEupFKhwFu+iS1VI3d6dowMd/BHAoR2dwqMZevPsnk/1jOgxCBZydKhjrE+7MXtvWfVCtNIG
y22Y3eXwXp3KaJN3PT8QJZUOlK8jKwh9cEJXlCv0XBoAN9Xa2a56ofzYWEOwHHATqW9CMx53etyk
9vtlzYL2ySk5SJ4DDAjhD2u8JkBYH9OinBZSh2AhB/vCgHxo42Qz2hqQ2AE0Y9QHOrOB3IZQWCZX
j1zKCnEswcKAUuafiZSUoyuOtT3dsMbxNjT4yNOZzfC4NBSozKjLdSGY8/0SIhzOMc9AeGUQSCyq
QEHvBgdiR9MZfvu/fN/g67/y+DYP7QIrARxpSGbdh5+bxeZx7eOS1LVWIwezmRgj8dRjB1OUWyDZ
xhOlPh0gmXSiGZUvt/c8MFVLdOzV8vGqxRcLDeN4qmDMjNevYQhpL5gN4k/HzMMAh2objYHh94vZ
8LLVoEHWj9Qgx6/OmKqdM8LnKeJDt30wBYlkCLvf3wNUIKdRGqArcPb7ijvzkJJBVP7XbWjA96QA
FKAP4MKk1Xash/oyPR1HEubxa9QYgdGHiIfr4dlr5dgr8K7ZwQfdOiRzYB3oDHstV60rVFahxqW2
lHOhJ6HWDr6y9zl9keJDQ2EjJCImIOVshfKHt7hzLf9iZ1ZFBV/wHPokUZVG57EOVqgHOnu4BuFr
QmxN4m3K1J4XogGEFKump9g0q63VT+joAcYPN9SkAd4w9ay1ArN2R22HyJf8eB8lN1SKaeQ/533q
VNDostcLm9obd+DPMPx6pNwXbz24t+vOL0q5agFaqdChP3FtJE1u0plviR38ywB1pCmRFfchywHt
pDnCg8naYrJRfMZr839eV6sgXw4KapbEFxGe3Z5Ey3d3RgiFeBTt7vQRCrFA3909owFW/a/J+lq6
E7C3C+jiLmZd4nbFVFwZmmv17JVnStFBlrW/Yq3jhRQCnCevdDZU4tNcymelBWMrKDV5urlDH9n9
89Z/CPqQM4VueGX8oA//8bFTeJ+q/zRuA4Uez0GfK4i+J/BVPE1TyV+mGvD82PDmLYUePKrgUTOn
Kwp5pCKAjUZUc4EGeXEMll+HoYV7OCKaMdcFvCKjC3cU6ucq/S5EFZZ4Q33MfTWsYyHEDn/c+SXi
4oUmQAAFezCzDi52cXZ6aOQ+mizUTKFDDIymLbDaenRUxkICiZRHxsq3x+SYNWUCKowNMOEjTiJI
kjfdTxo0jBrvdjr9Oy7puqwURTgyZwEcJ3SanXm4go1YhUkmxI/Z/OB4lP308EBblFENwUnHiAGp
DpLnmdtACmCBsqINWiZifgwCo8zxbBWghWggdU88LyypEmE4G4roEBOx6xHbGp5NYcIGaN6DKxRS
44f3WJ23gY1NxH/3jSj3mDbgwfvoG41pEG8goA2yTW80xy6an6c/VuZgHvTQfJJQuR/aIQ9BHzRR
MFOwXtFzyN8c9QgYEeY3zkpxHHSL3Z9FHbIml7tOh5ZZehseBxl00tGPT0vHOSeyuVBk8g8nNf1N
lufTxYrtZFlZvPoYW//kGbHxT+Gr7ewX3tdSpWOIIqmxDuBOjftB77KCvPF2BFUPj9A0Hbc+yqOL
enLAH6SkN4N8xLCcmGSEOXBwcpcpF/7S6br2ChRpd61N7BEKUNskb1aNgW6Bbp1+OnT5ZmSRcazM
HtUs/63i2RsMJ7P3rE17NF5UtsbbJX1PZ/SBZ0Bozo5s5ZcETU3g0NN3rQ1/kIBzhTRNiKlbch/k
aRrNgnHbx8bBEb695HN6w76cH6GCyI8AAKMK4RJcmxKxSOutngNtCzxS7+M0P4IwtMBmCY43AVy4
5vwY5AIWqGIw0zNEkwz7p23xS2Ob8dUtAXL2WVuc4JtpvVYVavsUOgX7HNLoYzLTkx9hEln5BivH
eVmNqn2q2DiAszCzHbOM5ikYQOqN7K80Bm3A5ikf4giicXHtnl2JOlSalCsolPYvTmR1h7gH6JXC
pDOC2yDdkKJUOf1LWkOqYAYzDY2u/mW0UhF2eOhsf3edHe7iy/anc0tnvIaUXgoxiRU4S9MBjk6g
R4K4iXICMF8GjO/8aVUEUbtI4Oh6okPl1vUJpYA+TCDXuKQcwz/4NOnDI3QK7u0Ky9hRnmbQ4F8h
qDkfcNCN4NuM+9KMxz1obgsttfXc4IP7a4DCSFYQ8YQ52wgcaVtlYVw4xTlOO3Np8Gx+k0mCvqQT
/eO5MPLDbu17kMao1hVld5ny9Otg1y+TfgmSChvTZ2VeFbAkn8oV5R4DULbe4SlVHO95xla5GPgO
uhr8MDstUMd0eo+bxDxYzAUEehZamgNTdCqutWnk35f8ffVQg5Id1WJP19g8FitN8Q7LBtITADl8
bYDJWedAZmwpjNHE76OPuDHrrcGMci3MLv2au/E6G5LyC6Qupj2Ef7Gv0vnSmV/iyajP6TxtlJPx
ax0BfFh7aC4yo+NXQ7j86kA3YDcVTo7d7785OsNOuYOB1ZWuZK6NvWHJQObIq2WrYlgcZy3fa8GV
b1g3oXAGDbhnC7J3aw644hHCjfGhgjXsxsrz6iZjj4UFL/olAw0wpA8Gy8NrriQ6vB4cx2qzw3pl
8vHK0xHsZsQy0DZjMzmMybiXK2jCgZNDhmQ0i8Zb/JnAB07k0s/sdtlJKz53gqmDiqJ4jQ5K/KXu
bDhSmu5Pt56xovatj1EFv6eKVCn4tQks1/RUJ+IfKq+apV+3zarVInBCk/E4S6AxIhsLLiv60Nl9
9DmeaZymmqYjNwAgX2ji4xIavM9zRrityyx5DYzgH2H0xdM4p/wwdtgY+UHefBubdj0GXvUGSZBy
Gwejtl217Y9ZfaXx3gKPEveCDlbaty+xim5eNzffZvgHhLmaN1nhtCDezD9caFzuxSibG4lpprn5
Y4pc1OCUYhvbGXwUz1P4SmRB4e8pTir2bppZv4Sk5y5vVHKZvb6LlsG0nRsgkO/R1AKaORWyxVcT
jw+8ndSpnOYvJsujp3YsimMJP+7QMC1+bvz5B1VD6ODkEl9TE5WsR8EkFVa7rNBAxQcPwL82Ao7I
/ZdOW+0NR2d40peHqXqmoKp6sRsc67Utuf06CQMa872Z/hreWidtfmUd+1XDyeILGrYJnm+Tf+o7
R+zbdp43Ck56t6TDp8Xz1Pw69ADk6YvAANnOsKP4hs+jDOs+dm9WlIC3V5ho31YGzGptvwFlyQcL
fW5HdaWD36fWoYDjdhlEXbCgHIhGKaqmdb1rBv/3PEi/K2inQSLhkaPJWSRh9zt7x0e+qAYGrXEO
5YVaqisNDCX7PqsKsDDoB+ycHrjlDIKrz0ED4oLjSC3Ux9p6iS7pa6ccc1EB0IudRyIvWZ1rMtls
bAHTSC5S5ejuMC/60rf2D8su2a85LPzS+JJ0HOrsUIVGRahpbnMrAAaf5MFw4uZGedMtPqXAOavQ
aIE2NbUZmokvg17A9DHLzUukD3liTEeOAl/glLa7oGmQOURhz0U3keZR7n4QaBonwnHxe8a198nC
SfB/OvSbcgCTLrBz7Inz4Vx3PQrGLhhoUGHgu7JIn1BJ+Z16DCoGT2oPUiLhbNUGxHj/zOE9SuQM
ZcJN50gILEf5P/SWdjr8t2oJpim9wemQw/sT6DA33VPYQzbyykxrQRFdVcPQYwMex+erKgkZVwMF
BGgtp/4GNHBvU/G82I1oKC0812me6DCjMxOWNbAVHRPtPTeobeYJ80YT0FWXO3PGE9AFxVCEcnJE
2Jri9wViyv7JKpjOm3aixeC0BNyn00rLA95jVzFwX60P6PfOT7K1sd/1mPiRDGkIogC4eax9T7CO
wKtJXM0EzkXQg6tMFMpbWI/rMEUbLsTr3A7vP0pyepT6R1v7ciUKCLDBnB4YCvrhchquMsiDjoUV
VmMUgcpV/GQd1pr4Y/Pz5Ap+xtedn1FB6NaRO2MPqnP3uUXKXj2/vvoNh8chHhSgYKKBVpXetUqq
Cd1XExLJf3JOXomNCuKb6c/tZkBR+c1uIQrZecl3C/y+0E6YfYKCtHWOqwaikFaTfK9841BDSjdM
2jbYGzXDdoI16SUyDfzG5l3Wi3SFB46dh3BDgfuRO0IFCzvuJ1midhpVN6UDysA+S0ExOwdTt2ZV
CEcB9mT9mk17+iezIB6QJ+7wAuXsdB3gxxVG9iSHM/cKqAOXVrdujUHuGmMasDewX+aUAZxemRxV
iX4AfyN9v1dTUgeKIbEDeu1dCRMV0GTBo+m/Y/yPPEUOgDJu5tlHVxdI56YCHatoR/toQh1NBpG1
r3TkYdtbLWkOzc58LAu9+ZuDny7KM2ZV7yezL3atAE/MM7ANrVW5YuYItSgd1h1YPnRGByZGrK/K
tg+tvC7PPLKg9T0rEHBdf9qiolQseRBbr7Cd/By2CWRFHqMJ6N+rrJu+db3qF4NnWVeeZvZV5mN8
GaE88EhZOl/XzjMKXeO2Fb574q6VvNZyXTPffE2HPH0t5brRAexT56exf22a4uAauX915tZ8nY3y
Hpm9a74WjvgU/Rkzcit/mcCCKIGeUpbxpZoq7+IOqL+wPH7r+6Tb+7xHoVcPDmVWQuwltddgFX83
O99dAmZp3MDp/sG8ePrq2IauQg3xifJunf/I++Bzfg7A+hvGYMCDDM0z/aEVcWE8AWy+NBNmvk6x
F1EE8iZ2Lnrsz0wa05GJ9esrQwnsOE/+ph89HrY+FkAxcGjvbKtU277PXTEdKqgBY2ic3u0255A9
cBrg6hGi4ZHn/ftspuMhL/I5jEU+vZsGtiw+j+ON1RjY4MF1A/wqIIQOFM/4fhwqmFDDiUKPf4pb
M3kRePvBuUd9WGlenh4HBrzHpxCEiI82TvAQ/c88dlQpXhbwKqQXFgpwPdjEs4X63L8vsUfu8Rab
Rwgbe8UY2tAD+VCB9pww1bcB+o2rLu3UHhb1xnPilC+05ErqoQyZ64ozBKwVAN6xu6ABMzG+w1GW
Pbn4XA8sAmM/0ms4+KWvssi6tjMwhS1Klaehc34fOCj3p0xhRws6yLQWqjLgz0dHmlQeyilm9wvo
UmVhCWQ0/f2RSo/d3pyz44FOHwukT8/dT6d1HmCqmOTvZdRjvgM9GI/ZcGaJ/Q+ZDv2pzNDokomd
gZjE4m2tw2BsYrBdULOgUTf1O7Rbk680mPGsONkTw+IoLOYMXmIe3K90i4AOPWlczgpV32LG7nNA
53ZBI1ELqyc7zZIVhWXfesAYGmBU2WwMB7vPtrHZi+fSL5KzXbAzaHTiOUBX8DnKW2+R4nW5o5wz
J+1xjvOvaAYsnSbxn4YA8MWih2GBUQfWmysjtfbwf7GhEFR8EFbjCXgNO3uHZnEKFxO/PqYs2Lq8
DC4scJmHx0pfr4BjhMGxTj4OYLS+xoZpL9MM6vyWYXmn1Gs9ABJS/34miplB+Cb3lkPtwE+Bhmmi
GLJ3CY3jMJOzODYQ2jt0sWmvwaxvnhzIgIbCcbJvjmvtPLu0f0WyXyuzLr9P2kq2qEcGCrTVQ3WZ
ACd0yC3Gd73TXx/qpQ80SpeVznYw+l9uXBZZvhgZ3LL7xlfuGWCQDDRNlNtAWe5v0axBPHNVO/vZ
nW8dx5KojAOxrecZ+gCazRLhQZZzYV+IyGIEQbOZJoiyPqguvITtGf71l0STYWhGYckovMs5/Ln+
fjfbbDZ/jXqZCwIfmmThA8ZrcDTFSmmpNUF47wOz05/isVo9oL10VkNi5j6XQiPp2i2wF30IfzDQ
Z7BaXKRDyp5dlPGvA+93fpcdBrusvnTe3GyjWCSbwY/sdz/wwnp0nW9u3HZLrDvi4wwJ2VvsKbWA
BFG8dlGhWza6OkUVKTr4MtslddLvHqWrVosK0CDlHqGeK1DS2D1SNI1uOSj+S0ls/9DK1ryOKoX1
HLxcvEXkgeLggAjmLJIgrjeNkzOsf3Qc5EpdYOVqb+DD2d5DX0+ngdKQxbaFh9GCch5dkk7cxMbO
jT/fws+Z3OFx9p0m0n+Q7tA2rrlD2fXtcVPKF5Zd7J05fr7fk3L9lEHLYrigKCK/JhWKFwAN/exs
rCN6J3KenbYbN1gHiN3YT+UN/Z9gwetU/WTtnndO/QOVug60u8K5WNAr3RtQ0AGXjPWvnlRfY30z
bOyOg5zr9+hirEm7hFRLZt+vty1q5A/Vk0/S2zQFz98CyBuU5xYJUNWLwYJI5T2mIUD56nCaA2db
i+m5xf/Dk9cm0akcsV72jJl9QFFJhEbhyZPjT+NzAoVRyk8m4CFJI+0tFMD4B5YAJS+wBFXuRTUo
mtPzvdNvgvtTn2II03xNE/zSHq+I+9ugzAN+6Ll/v+yec0t3XTksOlZKrwkMow9JM45U3XjpQVdp
6UyuXaOaFLRhYpT43Ehabp6Vswfm5JUE5Wh+VIj0aCRgbWp80ePwsAOg3F/hIzeqLAFeVLz60QYi
iKF02oZd3aoUZywl4QfnQaAFfycs/v6cDVMcuuDoHf/K18Isz6WAOoIepPmiimK+oFPHgzhT4PT3
AWWPxkraLg+BZc/PaeQce0uYRZjXrQnsXG1uRqcOnpTHsYsRbHkfrSArtyydosEzCqMCurlPkwfq
IoJ7phrtVemrZGV8I2mXQTcj6HAPR4jl3sXl/hqmOZ7lNKA/BOWqN2DHjff/IdGislAY8c6G4QMl
zqEOZXjAGFJOan1aOktj0cEGKcA3Ul9Bk2mAwqI0Qg/iMse8tgCXoYHOyIpl5qcWKCS4s92Jy9S6
/rGqJQOqqPphy4E/xZ3NnnIGlVE/87wNhXGi3FsCjpEeo4MFdPYaDjJiCaAOf2IBtLz7BDq7iT2r
Y5tAIxWNUqlb35ShQxTZ2MAn3vQao8XGoYPJoGsVZVV/MCKs8+gM3o56MWjCRDKAInFISV/PuWup
PWKXm9+5WQF2Rm0bE74/4MeV2wGW1Tv4pAHKAjwwXHXQ1HkcKPdnWpIB32CPvF5BiW8OWYcmB3ml
PTzU6IxyCoZULAPKgFLkvEYebBT6redu595/fuRZ1QJPDgiOwWQMrcx5Og+wqfwyArLA2RC9+JDY
eRpRL5x0WppgfGKNBI0xHVagdW/80e9XRgVoVBoZw05pfjE8Z45giNrPk9n4a1tYbFmPynkeisG4
uIm3oQisL+f5P+cnHhx+aT4NxsqNsEoJ7vPpIj0/1/en6DHfm/N0LfsSVje6Il8EXTUuABj8gbls
QzlpM8h46FHbBsdg0ZkAU0E8iC96ZiKmocfBHUCk+r0MLJ19WxQ2GkDZ9LucR+vUT/G9KgA+M0RL
9VQavy9ZZ0B+cjTmoYfaQlcGoJpy59oQh4+drE+wo/rPuB2SaoentFq03MX4Y37Up1hgW4a7tXR1
oOFxeoptCAHpaBT4Oy10sUYE4MhROaF2I+8qMnD8ZwlRTsrR5KCV45KNY7ui3OjzUwmY3rVt8Xor
/Vd8QMVtBMoCiz3jS8dqYFVHfBEpZBNkvoU7ReCWYjQRowtZtyHZT9IGgHZqq98K8wpiiFj2Hx96
85Ief30MfFwAEbm/0MW0xtODjqzZsY9MsQFyFZX5MYMY+9BAll2f0SECLPqeGws2btIhOT0G/8+5
/2uKH5TjOulyCYBMgLV7V4HskrJmW6UcVS4IQB4HVqh1XlXJU2cDqyWDQr0nCrYlY2v+Y2s2UC3h
iAwE8m5ufL6xk8bcB4MPERk2fdS9DxduKDlDOdFqXlJVv7I4T79nLTzGrCKor2XU10eRGWpJAxFW
DiWT04cFo4d1Y7kl2C1Z+7jStzmDxSKqZqph9d5wtH0zi+XXomovrRc3MYxDXsGUhXtOUfxsTNa+
NYGbLZOobK7KbvlmHA22x34ASnKJsY9lgIZiVpjQEU7YIRvAhrQbGIDHaTvsqhhWU5Vmq6U5w8Gx
arylwGWjHB1E89IWeI6A74M2XNfeICodr1Q6KahhpViAFxCnWaHI+2/8GJ8dF4gwNx9PbABaxuN4
qtTmMMIN0y02Nlpa75lZPU3lGN0qaCTjC+1/UPoxq4X047tpqydjFtHNTadzktXsh4JW3sW1WHB1
wucoUvEXCCXVJzPAXpd2/xy1gSWaM86ODdawFGyYD+3A/knA/3y2owkllyYYN5nB2lfXCMDXzeWP
/zFBurY2SmWooaPOd5yED/btgFJG0UdQPdAhDVjDxI5CBm8Gy2CKF43TimEFD7Yyc55lL70T9OWf
mtmzn2evcJ7dur9aDN/HipSiGIy6tjDFTeB84+fNAlpyCfBjONg8S46minwI4o728q8BCmkKTe6d
DlAJiqHvUe5jC4DR2oVaMkg1o5cn62AoipcWffRDbKKOl+eefKldaT9nPKQxysjMhMp3kIkj5QyW
TCtTqgQtPsx/XH6/2+RazzPsLqxOvvCs65/TbIV1Y37sk2YNabFpJ/WGHl+2/Eh5CgFJwCNXjmAI
g3/TL2pd1Rsbs1/iOdmFsOexj9wA7vw+4umS4D1ufOsGkFi9pRxdN1GZ0NMVQ4pFUKZ7B6huug2l
klEL4cG2YVnNBcBgtRFBwq8CQt2MSnQEEnGbWqA3O2wTf1oF5Ov64YfHujYsJgBZYhugpTmN+DpO
uHqdrfybAYzUz6ppDih/9u/uWMsVJLPUEf3GFlID2TVyseGcbQ4wap23H9B6E9Bg+XBYkG2nCp0z
CtMmWWeo6n3pm9YGMBX8tUxPgzrm+5B6AuDDyTn5ThuHNB80U1P7rc1nA3SyG5D+PymvKriNZmbB
1pxn2OwXI2Ayzdzv4HXx+8zROcgj9juoAv7/Rh09j+7CHPskahMiLbqe1RTwxMiyEcp5f6pgYMkn
kGl7xMP3FhzMI2W6DECfwq3io2xLaxFUor2WXmsfsKtxl1nudt8/PC9qvrdM+kvsdEwsRUugcgXI
5DRsNwHAqcp4hcilvxFmC5j23KJQmfmHYmovE2rkVzo4ibSvfl4vuddWqNf/m8evzMJydUi2jxxK
yDV0X3s77JV5qsT0QbQ+IeK3rHSdm4me4iUwOFR0Na0vGLoKJPLe3Mt+dt6E+UFpWzbeVpjusKJQ
Xy094d6wC1OXGsz9T1d7+Pfvg3pQx9ycP5yKN6/C69dAa9cfY5XBMiHvzbUhgupjKNoDxBFiyFTb
wLurGPoTOp81vA09C51ruhzUZpRqcXmd+d2ny4GjP0B4IX6ZeYNVMQoHpeFBs4Tlm3yy4g9fBQdb
OOy5kWZ1LtIajGSd7zurXDZWNO4Nb7Dfm++Uld4k9wEKAEsK08gDBSCorfOM7zWUVKApRhVNOGr6
p6yaIMmLjzrEmsU/yWnePGqZNEN5bOPMExgP3F7UpV9BJ9K8ulAKOgDb8+bVtiZDZH118G311hS2
uhVOo26UipCqdWr2qmgBxg9gTB3ICd4wlYfAScBioFMxR3ho8+bjU44mforvp5R1ZK780J+88uA0
86K0QagIZtf8kXRLNkzpj8yq/TBFx/0cQx7pGEkQAlgjnY+GQ1C/U+aPMvKmRYCm382VbQugUJNs
QL4yXlo3hM2XAljYyW5Ay8XYAQJOJETrfJMQUZzS2HnPGeo5GRp5AGgkmy7g8tVk6RMU8arvgQ/F
+ygJpmtR1u4hdyFDSQP4tiQA3n7zRqHANtP8IaxRb1mLT4EmiNz88GzPf8Y/RO1S/CjXWdMb7y3v
7neQUeOGUS+nExygISAb1QqcWHX28OTdAIYP4rwDi7PNVKGp6MpKwFdGx06MduE9ntBF3Vg6vq8C
4W8GQPoIZl5X++BvRfN8GZgUF3CnOFaQaCM8BgCVEJcs6vhCif73gJ1X80Xogb+uoIE48jBQKQ4B
OnQe6FZ+2vKlgubETpj8dTIM94MDQ7+E6g0KUmjavNlA2Vhp5310Q6U22VCmm1T63kc/oSYI67Yv
CgLJe9UGbEl5ux7fqzaKn5q6EGeQD9yFqibw0gxj2DLLNrYgvE3h4Nf8xfAC82RH+QdFUeuMzwxw
KD1Eh8oKjvj42cVoLf5SQHR/UWYBXMHwktx1pj/pp+N44r0XHFwfEHcd3fUmQRmAIRV4DffwP+fZ
jjGcYHH61kxzex6H1N6mmqfCQOZ55/gKL6Tqh6OpQ7TBojaAzAS8WkHuj4Cw1mlALJoVSlX1lsJx
8G+J66k1XNr6jSQmDWH6obgaYus+HHrJh3KTlqAfutAcBfoMW42oOhQMeCCG8tzTAO4V5P+98oSt
Od9hK21vuzpqzngGVyugN8WL48IP1rXm6GuTGScvADR5oaaNqKrmKiaUQEEBBDGyj9RVBn51HKq8
Wc7WlH6PXA/rm3T+MHz+e+0dN5l11Z/CFIMvVSYc6BB8Lo9DnNXTsXKAvytHfL7jCEK9K/Dt1aeu
5eOrNwiFpnPRLrjZGbfWHO1dFIBBGgBY8Ga6QKH7yvqeQeVXAk0D1XT7pYM6/8qEx8JRGbE8duYc
rLJEei+BKIvFqMVjf42QUf4nUEm5MA0XxugJAFhjZXwRcWR8Afev35cCXyIK4VwDLcMhs9YU5lYH
7fe0q9eom4jQZGJYGYGffmSG/03WWXTN+mC+elnx0zLt7CNr23rloca2xVsDIbpEXi+zNxNfZLjZ
z3ZIVwdD5S+gEjacOq/oXkbv9/xWWe1mrHK2pss5E5caL53nYlAmRFPQNHOfJhQcn5K+t596GMsY
feMeKarjEjSZGSLRFBodZoy+7eOF1Sc7umocPOiZ2z4eC//eA+v1YGm0kDifGs++33yEW4OS9dpM
EkjF2fN7Ng/TV5YWTui6ZX+EgiB7Ev/mJ533/+T1/MiPpq8j0O7h2E6/53f4JQt4I+2xWFfLsW/h
S2b70Ny2BuNLhrdImDh2cij03wTufE9o+8/XTtXTlworLp0tIZJ0mSL//ncbp/7MC/yGHajHvHU+
y0FAM4EBYHz6UmTQYDWtN5Or6Jh1KQhJOkyrCNgvaObA+RuhCkAH+D8u6qxI6znj1nSR07kl3iLV
/7oILQ/3OeLetvAnY9M7CfSvMmlc+jq2wgEvwK+VZ67TMev+gfLpa9WN8q3LUogu5Lk4yTKdD5mw
s//H2Jktx41k2fZX0vL5ohqDY2rrqgcAMZJBBimSEvUCoyQK8+iYv/4ugHkrVdlt1fdBtJgVgcnd
z9l77b3M9OTZnZrEM2j0v2dG7vW1ouzMMqZFotgm9Gr+mN1g3SLuwpSGxcSf9dy6daO2aYLtaXW9
r6g2Un4Ed4nQrb1LfetxaUf8pAg8v4l52qnITiDaZnctSsTXViGaqi/G6VqbZX40DHNCYy+1u7Ea
dc8N0wcnL9v7wjaiE0R77VhRSb2HjB0HcW3pXzKNKCl1lj9HjQavXVTf55Q3hrref6LFxRWCIrKn
9bCIZhk5sW/nk79wbSKEar2b2TDwmp5wi3F4MPW2eoD7p5r9Q5Llw4NBCOu1DCOWXuu99fFUJU7H
aDomadZRqE77hFOvfZKiOwKPaa4fDy3ouxUkXaftydghnw+RlR1szwq7ZCGpRj+3Jy18L08/ticI
a235gOIm7MITFNHuJdbK8SiV1F7ZLoQcjRI3RLe8leTaQgjRwjMLC/EoWBFvj7tLQbrBFOXoFUV2
QmQBuaebnj7qTaoq1JtCXf64W3fDx92PalXs0KlbX2w60G2mcQwMMwzPuTprt6neubtMn5RPncVM
RDQaPv1CDywDYGLtcqKJtv3qOiRHaHH1Tvx05UmHlXMsDBAXmvZZGRTjcbW63G6PV309f51767Nb
CnNvy7EI5txl8ZNaX3uyG4grCzPW/IO7H0kxuWH62wJ+5yQyVGf+5HaR8ISi6o9TqhL3XroQvPVu
uNFgfWEqWW92K255LrCXd7nSe0MVvm49qz9bWL9otLdnMlXtAgyrvb/d/fPVf+mQbXeL9cWGnv76
4l86bLps4E6m0t/cbpuhrR6gKq8ddIriilSCCd/jh/9tezqqxp5M9tX6Vq6vcdbXjFpB4LA1ZT5V
GWPx4thyL9ufpiMbWMnsacfaOrykasvT281es+UJYPb1l8c+bnZifKQqn53++mFMaAU2hzLyt8/O
63m8DOlOWfn9BqAdklWb9w3av/1ZOpLcWyfGyGC4H4D/7fHGSXZVkpZ3f750jInyqcvUOm0ftr2h
MKjm2rlZ77fHdCkoohag5PH3W3gf103ASRUyD2KlaRuN+4dpcHtG5MqSBH8+/8ubIDGbfuVIgTew
N5hfy/CmVuPiKlxhelhLhm+WVl8MqBcvikXjZQaTdRRtbzybdXbdXtBh6/QcLtzXsCwA1zihEsjh
Z6RJfacbmbOfWp02X6oS8GwtZxWR2nm7a8bC8TU3/Vk3c+bVSWo8T2qZXba7IafMkzY9UPbBKku0
VqAlZfy6RKH0IEJZd7YxQmBMtLsQz9jr2NbWvtPV4rDdzYaRLgkzHzUknvRj45KFEmWV/NjU22YV
JWYpqmPhKVlSc+VlOMJf3DWEaLvPdzc1WH3TrOFbLqOc2IrQ9q1MQ9O/Prb90ewmv4/SbN7Hkxt6
fz6xvYOpbXZmBfq4PR52pen1bTnvB1Y8d5ZpnjGOaOdpvbc9tN1aCpKKiirY7iTF1N0lFE7vtrtj
kSqnmn7Q9vjHK/75JFtG35OjCMr9n49tt7YXc63LArcELP/nY9utXBLnqvBFAqIBSs8CznrYlJRq
CNrYoyyHDNMuPddyk8smvvx4AseqfqL9+LCaKs1ge4aPyXamSJHUujBPfv/tP/7xX//xffrP6L26
VrTWq1L+47+4/72q5xYaSfeXu/+4JN/bSlY/u+1t/3zZv77pH5dP+6d/+4Lj7nH31xes3+OfH8j/
+8f3Ct66t3+5syu7pJsf+vd2fnyXfd5t/zm/YH3l/++Tv71vn/I01+9///171ZekaTy+R0lV/v7H
U6cff/9ds+xtE31sofXz/3jy7q3gfZc34hpk8vbf3vL+Jjverbl/0y12FcJRC7OMK37/bXxfn3Hd
v1GI1RzL0R1LY1zWfv+trNou/vvv9t8My7FVVdVtOLuEoRi//yarfn1K/ZtjmrrmopHRNbSjtqn/
/v9++7/svT/35m9lX1wrAuPl3383+e9pD687ef1ttmNTTkIdbDj8M017/RL197fHpIx4tfZ/bFaE
Sam28rDE8bFq9PkrU3Pqquaik9vYto9qMX5FsbpAVlFeNzFcIsMTON78IRuEDMZFNw/qUJkeKv33
IZqqu07mmmdPTRkHuoweaxsjq1xXyh0LTsyPkfSFM0qcAQLnb1hO+8rILlEYzUflWQsz+6xm7RUp
pPaWGS+qmL8uy1hQ5pTma7vCQxMt9kkrDm+dphZ3lqZcRwV7etsTnbfK0mqwamfCdKdrNwiU6+Ws
qPuxAHBCn7t+FdnM4h/Ayv0yptbll73/xxb+dYsK9X/Yorpra46ms/s0Z93iv2zRAglROqaVPLSO
ZR2Uua9viUH+FuXAOkVT2w84XuxgKYV9YBFJyCILYV/L+4E2XexVVRRUY4wYOlOb/YLn+5AsmghU
QeGv/qQs5deuhC+IxsqykFxFQ5s9RVhLvc0VaOlU2oBNvTG50f1c9vO9VOJivy62WadN4C6T/pZ4
hQSHgEGm5WzXr0Op14HSJjqtl+Tpf9kc7l83h2vbHFam6YD91DWNk+nXzVFHepjUmUZERsKlL22/
DX0p9pHgv7Rm/D8ILsjfcWzC2ptMXlMEwKnHbCKBn7EvhJi/OAxflFizBhYaQnxLEXvka9SVGm3a
lQNZIa0tGt91i/jUGEh6NrasfdFyYK3tiuMZLVu9uA08ybyyx11nurq3NXlk1xa7bGlAhEijuURZ
IXZuvZbS5unqqMtJpSa2toTCJZ2P6CPxjq0O2jqLe5qT95tU1FLwJyT58O3fbzl4D+u2+fXkdGwD
IRRUfCFsDTCO/q/bLuoS0y2YnR6yLo3OjLflcWysd2uKdqbp9q/OlGg4t1BAFqFyUCMaKTaVwdts
qPezmb6ixHMDZ1BLhPN2kLVjjaJlOBsRKXnZYHvtMiBOU9qScTn+ukzppQ4HJByT9VgLcUkkcS5R
3fwcIL0zvW2YqPfYHkJiBaVJzjUmL7d1viY5CB1D1hGtkQbLYejszKwyg8VtZr8qxbEdUdeltnUd
+5xmlytNT6KMFvMM29fRMS+1VsB6+zwJXIW6Ree2weJkDNG1n4b+xhWUExjVrmqUPLlaImkO8aVj
JWS2oOvXGcS/allHbRVUu3V9H2plA+4IOg1fcXttE9u6r0Tx7MdTc9fNGelUhfIO0MOPtVhlYAWZ
6+A+bZFJBZoCkwcXPBOStKY29TNzC+vchXGQV3inlLyaD5kyXfqxc49jqv+gRXXlEP3Zmo70ZVeb
+Lj4ydkM2gHfna+WZX1malCd7SWsznlduqfFnepXrr6Ot/FDajb3uUQv5lYKmFA7GU9GFmP1mZo5
oOx64Jpu31Z6OZ4rXXus1oJbG5f2Yc6waA7tgb4pIL+M1i4zsGInJCWFuBjVATaT2vuRhcWEi82z
wbLVLyYKg6MRm59oBMVHQoneq2Z8MNKpeDJHZWITtjdTZSW3Moezu14sU3eR9yXxXa2RXM05DW8c
IwTM20mK4vmwvElzehpQHeyXtDGOttl8lqFu3mQmzbJgVkbjZICQJ6uKkmZcGrVPkyu65GYvPyEi
utol7VC7tzSUd2NzU45m6/WjW1DxmWaqOiuylrycASOFZ+gy9JAbJDfCJD5lkoKWBHLw3l/MtGce
ZIHby9qIIzYeWSLYQt1XkmIxLTlQ4mGi3kW0xAspKZj1S3hS2Fd3rZ03sFTRQNvDXVt0GgcKVM7t
x1W2+xjhhQrswUF80TnVfgKNTx53UZDpO3QQjnPa7usXdpheWsgpaNgm3QE8ZXNV+qkO5Lj0L+NM
pnE2XoxpHu9N2LYv84AVqY4+V3I0mOkzliF+xuEbOZHftPn0xqF2LIqIdatcDnSLrDetzUJPFYry
2Lss3MdygTrP7DxLQuTZmv48tLV2G01a4W+Py4RYoGpSfI48K7DXQXL7o4+13FnKrAbUBrW2pP7V
00Zd0U/hioOatltJrQW9MEqfyAX0tuOID5tklhx+c3SjxJC2zSyivpDSODaLObzVR+M1XtvITDua
szYYnVeTTwSqIyfTNrHbh0KWw0EoItxPQP12ucqCJusRh7RaJo9jWFvw/ZfBD10nu7P5aneKIDvJ
sL9GdTzgaagl6A1uxWonfTiFn5piae8pomQHa6z6QF/qKMDwqeLGm+zL2I6L17iSs1ytiku9XuAT
sljEERqkc+61Oj0jT3pqQnAvhM04h2JVQkVuVQaMGZTfo8zaJZbSecXsvhnCEhimUjhjamrku9Aq
mlfcaQ+pNQBmrDLlrdMan24ZaYVShxiEhRuLRvhaFfWdIWb3MYn6fg9uXaAosps7qTkLrhGtcS4f
jmqRdQg6I5OhT/2GLq28qj3GcSU2UO/WQ3U3yOxWVczpXsWofN/OyXPYF6ePM77pG23nzu/biasT
jf7H57scdeeZsI696+DqhPhtXj6GXGkvX6g/KA/qkgfT2geIeir/aSH2fS6Sh7z7lC3V+MKunxio
v8T2pN9UZdj5k1K1X8xmSgEXQ36ONL39MtENG9NceabAJi4tui5QpHN0Haz+VXZ2d+zM2vZjcoue
cn7knRuL557F7lOs28OTQYBzX1if5jKbHvPRwuMVv9jOEl+rrQr9La0r42XO0uhgj5XlZXqHXYej
9FVOsiYaenbP0m7Vl3kmq9Kpj1NhGT+q98hUe5gmq7VnvRHHmG7Sjxsfj/xPL0kxh90KqOB+n5OP
J/IQV1w7ftFZZaurgUgbzU95q37W5sh6sKY23xd5JS/FNGaApVT1xPxI3JrSeNRKXIvWOmfN7dC4
ywtKnSlLA1rjhNglRrw84yPodtHQQzMu+RVmO4f7UurLozlyxhsYVb6FiRWUtTV9w7Cyz4bmQHSH
9UPvy2+hVFR/CS3tOEM6OCbKwtofjuF9ZaWf43h4XHRXfp94xboVhscY3PCOgxJ6qZT1DUy4zC8H
w3yhI9Ef4jEcd3qIf6dgYueh8mCrtu4PuzHt1A8n5EBopoqAvftDpG51r0Lp2pFK1hxh3dgPsa3e
KZXxWC6sFbpx0j5VoTwUOsX5zGHpvcZ6yVTq1Acxn2lS0fywc4Zwr6FVUcFAPxWZHnQhE7xyREVU
GuHtVIXjXkjrO/JhT05F5eWgKH1M0p+b4UvJxEQlNwxDvkUPsHixiX+mlbl8UWkB+UrOTEhWJaXw
nZ6G1TEO+SFER8S+nhUD7STHV5KWaRH+hHRmJK+TmqqtOj/hTjO9rrrJ5dCd9cS943Ice9MykAAY
tX7hdLs6BwAdaRj6ZOWs0yumZgVR1aiDKZwnzi4lsNCzFi2BLWMfI2fNAc7lZyFrWgVqAaLk1DFq
YPUxiz3if8T382nMzJcmD18nK3su0WExgV/JGdXXBv5E2tefcbXFvjHJ760gomv6jGfssqJU/ZK+
/A711UQi05B4TTIHbVV87ZRRwKnWSl9o1xhAp59wAILM0kBuGK96nTA6iWrc4eN/ciqV+aWDv4v9
b+XST1299Ki2up5DBWVhfE2y/kZbuTvt2H418Z+bM1DCumj0vSFtX9a006nMenWe1Ds9CnWmR0aQ
xr4y3JqZsYtG92yk/ZvVi4ZPpiNbUdx2VPNod/1TUYubjL5aMpe4wFJi41OssBZ0d/Cwjc+FyGKE
p4Rbt/pxNuRLZao/jVbRPaXqV01suFAwL59zWR3buKl8w5jJ2an4M9EcFov1Hd/h4g2li52slp87
jaWQhkkXTW0XhOJHPSX7LLe/hWn4bC3DvkzViyhhCyTkeKVJXnlKqwVJ+1bRoPUh8Q+HNCYpfHRM
5EgFx4gVgqAZvlVK+jwO9a0Vl6rf8n09d0bNFC9d0MEN87LJbbwWtWYaiZvELhFhkIpHKzo6FMzB
sEcNlQ8AcQmKs62HK8a13onBZQk1hf7QJTlKGvIu5yQ8GY2sfGgZhA0gA7pq+llNlisp4GjGc4xi
Gmy4nQnmb8/02teqa0NT47413eNSoHmZss+JlcaBWf1Ara37vT6dY/pJViF/ELNckGUTXZ08N/ew
iNmX/NdRH7fMqJt0r8x4JwudMr4xLtOuzaVJlnSheHrem4QsJYhSNeUmVAYWZsK+HwZGA1F8HUT5
IzWzzu/qBDwdqCSkS/d0bHKOeTqHzWfL5b821B74SKYRDdIXjwyS6QUxcdA2ZBguyWDjPsyKYFFF
7hHya3sGNkWP2dV7PnbqKa+ST3FsY4FdcFVmI3MSEBDlQbXV0Rc0LajjiF0iOsRImvVF5uOL1gD9
E4JDeFrAPglD7iJaL75Q5HqGZwNehKsdc9BLJzvpdfjT1KeXoaf2iYGk8hd1+GTLlbhoOWeOl8JD
8EvbICC+I6B0S1gMBnG/EPa+abP0Nhyip0asHT8reY/Nxbf0MXy08PVX5TQjqVBPaSkLspT5Oo4k
or5tHhpwzV5ljK+zrQRZURZcrJYXHKFsqwTFkAn/qcomAjvbs1bn10rR32BbECvdfm9xkmSr7I+o
AUirQUjMwI64l8EbwtzxamKy24qNXlX8JKvtT5391Rl0a4em4mvUEyTSTT3EARuVZ25cicwt9qaS
v3Yju47LnBkoxfQt79OHZixJueMCoykDIwho+qNoos+jEjLzsYS2T5FxKvl34slvoMrfLwZby173
upbOX5LY8kYNWqo6yhFpZgeZ9wKJETY2v1XW84sOdJ6i/c5ubHMna0b2avhOgc2zqmR67eRDntoM
wFbltf1aFnKzV7cB6WHUS7Ve1ShTjS37o9Bec0P/BDBmzchd59C1M23bLwT4MBuk9BQt2ZOzO/tL
3H9SbC7hejc9hClvn1UVQo1BQQY/vWlGe6XUCnaKVC+PiHUFsZ7twYCczuxDP4eZfGk6w6D+v5x1
bRm9NrxPx2wJwsW5iTW92EUpaiMC1vPVPox0q7tFXBrrnJgi737gfz2oZe2QsWscw1GFn5+cNdFy
ASCOyO+mlGVsM71sZ0+opHgK6iKAfmIhuZ332xcZawHAxpjAtoZafCBz7DZyVOr86zVH7ypnB7Po
Gaw37Ucm84fe5DotMyvYPrQvtJd2YMcQSYaBJymbk1n29w7dCG89F+KEDTKn2bHM3e6QO+ZNWDO+
2MbXwqFSOIXdD7MK75Oo+aJqzj3qZ6LhzNjxKgYsr3Mgy6glVYIWQUDcP2N7/kH4LsFLhnFxVTwm
Otzc0OwDk+1/k86jb6qNfafGy4FlQooAQggmiqQbcpIvXXJKYcLcaXpTcv64zH9lSBwefS7gNp7r
SBul3k9tgbZJWb4MRt1+pko6+9tJNg/JK9eu6ExN4mbmGPdqJdotY97tWOs0Qb2Cyp1C+WkoUeXD
WEEXkJ0mfCRavOBE7IejXppo0cqqYgWX697HfxtZZ5aN597Sr1pc8GiW67tq/gT9HHF+b48vKdGD
gKR2adIglCDLx2/z+UUliY+2UQXUvURyGdf3IzgCL5HmNRV0V0LVIQhY/0T5C6OKEXpkTcPyqJJX
JixB1iO/tlfUqjnI4uDSmLck41hJr6FSkjeZKD9d7oCUvJGYr/aLg0MSIvwqB4q0C3vUoz90VPD3
MJFQSr+M4pPqEPeLwsbxi4bFrjsaL4Y7v5ZNRt9f0w6Wa1MBMqCBqQ082KKXu5K0vUjSCmbI/uaG
CJUHcAfzED4vhcN8YmrVnRFCW+lq+1gP8VkvkKwIvaCmm7fKoSSKxsUuDdcmHo71PN9S4E2OzL9h
6xDzeHCHxjpiFCBTpqjc42RmOWlzI9cmknHVXHtMwnhnxN1RwUjr1INkumiGRJi3V9tC5TIDVQHl
F+2sQY3olUHJy0ZC9YwRFs+CwiZ12nTH4KN7S56PpAFN91xW1CONLMCfw3xrNknls74hTawsjhmo
py7K/FapvUTtlbu+5qImXExBadl7Wsn/NxqpEUTlcI/aAIkgLE6ODPQ/g3sexnAOZGzeGmUv9jpd
KEpY7YW0qJzunOPskrw1mfllLLJTmImcNIfUhGs2aGp7GPKqOdGVaPHwmPPefVgaCnfIIyfPYmYM
BBJ49YKh6DFMi/Ixc0jndVIkBNvd7Q/ZSXehjkhTdRu6gFPhK+NTpLbJfh5Sazduj6QieikdDAFK
VTYENvYY1eVw0xsz4YJKR7VAyy64MuZT1hq4LEiiwcRjn8RcfqU7EqV7LoT6BaeJxERpMK8Xp2GZ
i5MLebXd1VZ0xbnUGsg/Z09utf4uHbLbyZyhiPaFe870dF+Xi3VggufedjQf/LavqUcRFnAPuWQG
l1xW1skuOq83xuFObfWSK+5+KRrzBUp/cd/qyTtFWH/uzJyFIDot6wZ/cnkPp4BYXJreh8h5LKx0
vumRTJ3WH6CU8jo6BqIa1M27drRexqIGBre2H3qhu1CkFLhspa5bB46qLEi7dmEUN943mQElMySi
8Wx5Onl2Xub0z5tMyBSaglRlTG770m7WXUsxcqrns1DaA5Ja6MGt2hy2Ti7q1haURnI3OjPtS1rS
ARU1X1la5Mi4Ih4XTdfuS4oOSbS8UKOXB0yFUDRdtd8RiFAethJ5sjhfGsyX924ztKSXzPJC5NT7
kpa4RJIaMLqSJOfSsciRzurHbftooeUcMHPSs9kWQyacOAaHoX4X5qOdJv2T1uc8mfLYeViLkFhm
TipVOvrWa8NmGeMuYOmSeWKukKms1onZFvtYlaw2VtrFCALjpIP4bRz02XRPe7wS5njJWrP2ywTC
7Gg445nWIZm2CLKWBjTikNrzaVFwAX4cA60jZxhFGtC3VfAE9uvUhcvXORzvNvLrPOLbBPcSdweJ
vdQb4rDgrI8kv9dsbj4+BCVSfYACC6k5lS9UDllVxMzpNO05F5l7DOG2+C66Wr2m755jKQjq3Jh9
eiLarZC94xGOnu+KGB+TXPIXqVfJDiISfhfah8+6XZ9cbU+05otjDxgEB9EeDanoqDhqpmcbF3b7
w2Lyq7NzbJMsxg1F0ZRfTOu6/fwxjn+GqTU/uCtLilA31huN9VZ2sHO2JkafLi2FHZTUeaKZAEsb
h7mNpDPQcemp7SH9ZpG6t6lnqEHvq5I5TujMqMKBGJLYQSEscRpWHiQ7raLvykydw9Iq2Y58X79B
X/4mxdGutfjbpKu1N0bFg0JU6UOCknE34onGy0Blt0kjFRw1O2quFu1l3YECesBsrjan0MTeiSnq
uZ4GGkoRO3IVLfS5rRxMJ6EtWVDuVse7eIkgA1srPK+p4mOWd8alDc172dYCRH4zX3omsJ0ml2tl
ZSfIO4gHRzoYmh0zx3HhS1rG8MwS5wddE+N5JCZul1ToLuuYwVvRSZVQzSfWu+Lc1dEjNDcM1uuy
Ia1J9tgMgbIXh6FvxT5ECLlPUCHtkIJFQSrpfZoTBUxFztancjaOhE01PiP+dAUc2ZzqdwxK5j1c
ELBgSV96Gy2vcHHlUhWfDpGu7RUlTl7dVLwVy60hNQMSVz7fuWRveB2yTp4OXxVluuHiJj9FdfY9
jyRrfb0BiVhSN6h79zZWB/dIIhBj/Ti3D9AUxEnkS+5NulgxWESRbE9QrCKVbdu2YZgcnXivMrev
/Hocyl3VkToAXftkDYL6e5PE6kVNrJ2Za8q+E1X4Yi0hdWWOCQ6V08cJznyOK184JvpdgaJhu2Ch
+zKhlEJQAf/JAlZnzljGp7hKbsmeYX/nGUaVjFKfmB1KAYzI18Jq2hOA/JYRQNvTzJxfJtjtomcN
yXq/O1imC4R5++rQnnzyNglwAapSjzBM4Mx9/HL6CuY+aqhA0b8oLqVFlXr9eA13x21TLgerzs5t
IkuYcQDGE9w1ge3EN3FOKnGZuvdaVPfH1orI5OAzB6IX7poK5fiYNDrS6xVUaTUBHjhcKUkdDPkI
/KUFzCKJ4lvy0QmkSkOjdct7u++eqpFTFUz+HZ1Za6dUjnL/5y0l5dBVoum5F6jugYnYz3qr+SXj
j83041VV8rdKVdrPeRnKwC2aXRf3xhFtobLruKAF+nbxzfvK247TqmSIgTNhn4jL/Yngq38A5eQl
dOvfxbC8WuZl64cWOfr+xn3K107EoozPLj7LwMT1EfQOHnY0Ux3zNxH253x4jckx/WyIUWOm5th8
u+umCFVaIdYgEJVlKD4MggKMO8d+wMEdf2FVgcAcez/FqgY6FuCd3naNw9Ye3K5SrswPmwU1j7qn
UKyO1Tg6cgaR+T5qrbcBQDuNazGRgnHA8IjI26jf1xvKgKvSzKR+2JCro65qezdeB7A5OyZ9rHJp
zwA7L+ak7oa4qC9Dp9xs6nVqr/oRB92PmRjnEbhn5K23SitZIm/kljLO3adq6R6YD/dnq1f/+KOs
CWj/vi1soP34S1NYuLQXLMsAWOIY5l8b6oVp111hDQd+7OD1rERmkSXnGe0GF3/NOKkEje576aT+
StnahTlzSsIuRj8pBkAtMNPPpIK85GY5X5lcpjezYRBv6kxXRXmNzP5Wq+YigLHbH3phExWkTu7u
47R1Zy+apQvMIV+e5rV/WTo1syFh6oeSJfWlDJXjv/+9jIurBuXXNrirqg4FdmFi2jJc3fjLLy4o
ro95YiN7K7oXtDE4BsoSSSzhF7lozgLxKMs27JpaIuRxGR1yzUmbsqJ2Dgaz9NuCYUM08ibDW4O0
hTIGvs4wEJJGqALUtKKeFmhzn/oLXJymixdw18m9XS1Aeeb8sWLVw34vPS239YAaJkd9zDobv98e
TS1XwAJXhfleNtZ42NbcyfNUULjVCAuGoO0tZQI9eR0R53E80isRp07vb63R4qKnNr4xmtiWpwyF
w16rsk+iF1xFQrxkTa8dmrvMmG90i4N5GDvo39oh1gx5rnBEWEr+pYqlEXRGwh5OJ4w0abgji3U6
VLy356rsGUC6LFbJKEqHvU14OvN448JRI3a6Vbe+tUuHtbMaq/Ge/LH0VnGKaymhtaOOJ/qrio4h
Kwv8U84r0l5IOdX4rTCS2g8bN/G02DnNBA1Xal74oTXPeEHd8Anc3JPdcqBWN/1I3kMRaYZPbfzc
tYoJkJGdk1HDaKTy7LS3SARrVopUzZ2qV3aWI00fbj/HIHUDY4RFK9vnpjBYEFkjtdFvKd2LQyvm
tyWRVqAkuM3sscCKOcffjTbvT4PBlk1zGgwsg2x893FzUiWzGauj8JUM1s6GtuzjS//etIO41hGl
LAR2GUdHvBst+gqdhGozpwOHT6w/Kg2kTsih0I5jlXgdWXup2diB1nQ/+WnCiT7PanjpY8JgFZaD
jF8xWdNRuHPXAo9hXe1GSfZCsPpHogHncgovWS32s6TTG1l67ZtSfgNtSn8+nHdag6trTIYO+YC4
qmOUBSHDq98b0de4KG8WAWM/7Je3yK1vB9W5zUqReG0TKwcNnNWh3xn59M4iNKAtxopUIUnYYLNT
jM3Ra4Quc/e4QdhRfbeJ+cjCUB47i6J0r9zaKSJ7s0WlM3eIR6nsnLOY8PYsOrMxj6mx/GjM5nap
Sf9ynZ9y6fEpFOnXrjkBvUOPsLBKxhdzG7YyCyyVoKFE3hTSelNSk1oisUILE30GLla9JMDnUcOl
tcaek5jyVc87Ks5RsStQ/AxLzGuIJdJNZzpAr1EeAZ8cszE9mea7ZUY6yScW6MplujOkcc1tyDIy
5/oHBdryRfe81PHqmDJQpSXWKx631wyN9aChsZY2x+xsrEfxEL4wPTwpg/kyuv5kLk3gDvRu6PTk
aKBjmLD2AUVGfYR77+dLhRG0zU0v1z+rOBlvxjg7DBmLXaChxQ6ibZ7myw0Lj55CX9vttfEwKE5G
Vb3M/FC1m5vM7gjsngu/b3rGKDRqi66cASAEAu9T6aDQaeXPBI2mn9TlESc2zG2Xsq0y4ENfuvpo
xu57ptDEgacZB5Ts6NaaNDjVykA8URanRiiZl9SjTgJxcTW15Cck1CaYQ3NvxM2BpO8Jy07m7mDv
U/5Us2cDLrU1KNlFcwE4hrTimqH0U0VTdpokfNJtb/PBjO5nI9njEFvIFGAfOulLl1T6LnO53tr/
l6XzWm5U2cLwE1FFbrgVysGWLOcbymPPkDN0A09/PrzPqTpTNXuSLYnutf7Y32ohPkqVfMZtS7AU
oxcdF/atzROdv3IuN1mWYYcAcZ27gsRXa1YbNPT8WVxD0H1HT7Z+kA+0VU7T7K1i/UEZJuiOmyUP
+uByv1cfvdtO2ybM30Vhkc3uJCcvTH+A/cK9oyhnRbbLpzrtkFO42svQaV9lmn/GcWVvZEWq8hjW
QU/Z6wrbcr0iIeaPq4ZHQvDEGp10cy5zZ6fE3L/AsDk4l3bTTI2Gl9y0nAajFG9a0EdrJ8t04CsO
y37prcIdL49M2C+5p/mr3IgqjCTjrU5Gua0zdUjS/Fkr+L6oDIfDWKNSnNeI+8oN62FNHBVobTJy
1w3Zi1EXEcxGXHJS6lzBL2Rk0Ws/h98eLuWVGkOQCtKFsr8eCwzRW1QzWS3yTVFot7x168D3IIEU
TJVgLDubFFcEskEfBZA8hWi+t2GkdwGJnAe3SbaORwxNqRGikqZet260KLAtKt94wkrXaW++Gr/G
cRkCYouECjd/J/11N+lLxxeEwA5birV2bbqvRn28x3mFUapCVFJrwz6LK1zyQI/6RI4cfngn8BPs
Z3b6adfk2Zc1rqbeJLVvqPTvyEC4oahctPDtrMwUgiQMS5AQH6jW7a6OGO6p6X+ZhXI3peU9UvRw
MqV2K0uQdytWjPqSPG6bSjns0I9JFtE/Uo7XQjNpGHYOZYQeBDJzJnUvfZgMa52M9d0mqxeeg6IM
ckbrM3FtG6/21KkgG4husGRXpIIPvFEhfTJmsPs2ClL3zIfE50CV/jpXWop8SX6z3iTBkjdi4YYi
dBzJp28ZEEawqKtRo0yqXsT8kTMTPv3Uj14PMhP9eM22TwC6lN+RVi0JZift8FsaQFfu+AxzCgvV
p9Awyk8ZW5qj1fsTx6v75ZFNMmoGwXjc65vU8dCSjpzzs9T+dfQgrEj0WKUWNXyzhg6oGdJdLqwO
EN34MxTmk1+Bo9iVeAkN3j/SJvnMg/lLmpc7VIaxYzwD1HP58EqjtVSPtRavlJw5kFukVnRU8kBF
XwTEJcydjdiUYXxE7tU/tnV3njAC9LW15yolNCvLNqGZfc/D+DIhr1ijQ4T2THFXDP70NEUzt1g1
zoR25go3SmavQQcrAEnU88QRUnofi/YAPhYFFHWXR2Uq9ImF/lejmYiMDH8LBzUH5szZV4B+rVRa
q2ABpRMhP9merc3iKu4ROYglX95nTpC0iRCxzlmd69l6chgrnWYbWeZzp6sj8Z7o7Rj5usbaqna6
J6ZB7r/VA/9HbrkWmhVyjjorMWZhQJijD7T+GqoStZPzlwVwIZLUqnfJpBUp2ZjDCKO2/O2xlVPp
OdY336RQqommXeJGxgYlAFrOSGftds5RNq4S2yp2Xmt8hriM6XuIcSA31ZqQOtIz4mLcmAwJQRX7
3VGP4Z2bSeP08bqTMZX/WtdO7mmenczMuMUan0gZTflJzAOBm3KGyjHeewFdb/XqpSi057BjthTR
MhVY3k0W3i+9N3juudfTcM0oy0UtrDdi26jym1PSpoFF3Ni9IRXZEI/3DWfMs4HTD0Xlv9korCAd
a+7QFIuoTR5wNP/B/gPOGottP1lcWWjeg0b037XiDkEdxf5feeZVM5t1YtdQ1HG3wdj85NfqrdKF
d4hTOrvkP3KmK/IIvOkYltHWlIWzc8j7CnRTiQ2of7zmHz3rfpsfebevvGJ4cSaGPr/9xwC0EnEq
NhZo9IponfiwOCJWM7rhIJwNpDyoXvMQnFAByWyNaPxybBd0wP43VOTQisH0D6DNwyIYASR3NZqn
9WZliuUpcgeD1yAnDy3h4Sxu7aJY7RTrldMbK9/gIZSTQqqCBDxU2irsOpAMU57IPSVVzU7omU7i
zyGPua4mlBcZwYOeUb9ZeYO5m5glOnVNGUwPDFIb340PEUcN2FrZB1aofYgxDcwx7m8qU3yFhfeN
KTJd1UY1Hlit71imGXI9znnLNjdeDETVkioTFPqqo7W8y6buVc3zyZfs6jYZCpAn/XDsXYkqTXob
MULQzfHrZHTjBTViE/RNup75aDde2x6h+J/MmgA/HU5sTmqoiXZc6sh1Ejr9nzxGZkudwLXM+bs4
qbNZfORmaO/rXl6ndH5W4TAwRXa0ACMLZNVuV3QRqdUSGXWWnqGtvI6g7sG177ZMQkjkn672x3fF
ELDCbHMl6LTfT4kJmlxDXBU9cYaOPSzqt4mbyLmBR3LaZs4QTMSrBVUWY+yqQSB9FdKDRYZNWQ77
PMRL35WknnAE+pu+5rjuRpTlcay3zJB1uIk9yNcU6VFG2sKgnYiV2A7hQk91Dr4d7JXbauJRI5Yd
eYQ2XwhLqrnrbJziRU2gUzeunSTFo9qHT22dfrYzCqMikRpSy/ylgJXbpQU2c12+O5X2gZ3yFTEn
B3LsVWiyj0PR1RuH6Oyg8e2rCxQGDImrWgzF1vIacaTYzjo4dFSvbH3RBVi9XLuFor5xiN+Vkiel
SJoh+poqGJ6iAKWzvyHjSgAcxM86n7pGMpLWREUGMyT12LpbOpbS0xBCwEzNN0n2lDI67Efw0Vmg
E+fO54BjgWk/B5F+IqzaPZTm8n2VDWlDZX1Itf7UVo1+tZsHmzwLCLdEbTw8zggm4qM3Zvkn7F1x
490sF+/IHMjcPJuyM8/IMBAmxf5+EuVen+cfO0Zhlet6inDHBeZaTCm18HeDxbijKBb2W/9l3DJW
FhxhmAoc88pxD77NMwQWbEKBPeslObO4R7Mtyy1XjW/9GZJDrYZq65AUpl4bIbEPLJ23ROedVFPe
u6HtAhHlx7ptSTDK6m3roXicnRsF0HcxA/qxWsYD7aAZ+5vTlAdt+kHf562kIMlMes4fXTnlWteR
cbSd3MZ13VwgSlZzg6mlFd6GgNyLpuIfr/W1h9ZmXYdsP0WsstDPzji2a39YEqNNVhmZRmupU5FI
LAi+/pIENjt7iN0RkFOricxfaYjQyPCcEshyNLqL9M9Y96ikVmHxV9M0cTLy7kevkmZNF8oP+Mxp
6iaoCsjTgDDUUw416nR40qAhTYJ9AvRQFTux++a06bJKMxfOBLRblU84QGHurHDY2boGL5pvq7l5
r7TohbCVAG13ufJKZgq4Y3lRLoG6OFFDXgb/JeFxkFbxZlTpVQ5+g4pCJEFf2PUWtqoA/+IuUSu8
ks8eTbGai+yf+RQqb7DMALhr3VdwrPlAlyGSQBKyfesS24cxG7FTayYDQQyN3hcWvWx49jqTN6Eo
k3RVOcmr5/0dO07euoKEaEO1tqPuTSYCpc8iGMkMVFsogIFdeiSzGnBIZDiXqasAp4veXzm+D7ug
peupAt53/tQ1qjvViedad++kNEiwKDAEl26pc+Ynf6Ner0mPT5ZOtc9xcrBGCmQFU9OdyVd7zTok
qGPRAFlxeFFoA9ZRQM55eh4AzaI7sfpHQ6GJbI1ma/dNd+gcpD6IeSZdHRQcDqS7PI1WeGutekAi
xDpA8HGQLtd5YSFJG230LfYYolqMt32LBiglzWLF6PbPi/tlZ47PGusLti8b/mQtMkt/tgHgV0kS
fne+8z54qb/JiY+YrdjaZEATK3pFd6Lr7FUmqMHGA9bAY3fPNkxLg2hwqFjsYkdalOBUf1LeSELX
eZDhLeM1poitV+o0OtVFHszCQGLf88qlgn108Ab21jrf9m6VBXNq+QgxUta9bp5WeVMdXTe2CT/P
UDFpXf4wdkyRfRl5ezId5lWpTwzZ5vBaUw5DzX13ZXQWF1MR5OyG6p2x6lDqbAQMKnKP7z/mb06P
KGMoV5aXuFcb1fAS2pZ+s1Nubgn+QTeqy8hkY5lZmVOAhOiD7p+L087oz5d7PO6aJlAaEiIFYttE
TKZWZBgby0Lk52suo5EtV1CTBBJYZoVV6oPA6+sILh2Ms9bwDZSEkC1iAq9L7kWZ/dNqMwzGRIEb
JP1toHZs30GbKs6aVCMS2PfycOORyrAeIeC22Tg9de2VYkBgS6smU7XiItWXkN0svFkW9bgZng4W
I4E0ilSvKo/XRlUxW6N9R/tAtPbi42ETWCWpOe1xFPMm1Q+/D2bVmkeZjESI966guoiQ7vNkehEQ
DgpP5JM5m755KsvPqhbuRcwembQh7OzAh4vHEIWQ3sWvujhNDvEgALu7QcqvnL62kC/yYhfONUvD
789wVMWxLZ1XqXPbmJN9TXzjqUu172GKTc6P2iSNtotO+gKK11N+wT+ir3Xr5kDL7PwahEpm7jVX
ckOK4FPrzhErh4XAUpcQfY0gOVPnC5vM6GkxyGi+7Z+JGUHFR2oSyUjmNiQPNelYRdvk2MwOaj+H
vqYkRJk5qA+vyyj9bkj1yCfALim17ZKhM3pRunFiHH8yD3HbcATxWkbwdunKINRtZaUsqUp7diuf
J6BP7g23z9pxenTL4xfvloSB9EiSmJAoZyhlu+GWk1vVTViWc7dHCoGaOe9ueprdfK//R3XwinEF
2aOjBKAAulvLuPL65/so5qPoKGBX8BOuquRxksxoyw2+lZO2tUPCuwZIj3XKKrtCmfPaqRSxlE0I
jkL4zt6pucuI2KSwIopDlImeOzhIE2c/c3PsopRMvwgwbt3qk7kdTInyqdCQ57qjC/s9Ex5i60iJ
W8wrwtEvXoSCM3HHdT8T8ewgeNrVffxhz5YHS+p+CJs92BPph+5k88ak0oO4efNWR75xs0EDXRXf
EmOfWLsad/uOUJmvLprp9KOSGpTSG45aD9be37sG9FvC9G0aQia1JrpYxCS/otn3Z4Ht9yoiK1mD
kfzVlVK81gwOLUGoO8P56wEuKRpEXrrXxHZR4Dr08QlJyVLfvQP4Pwoxths7obFoBBSgvAixXV+e
pInihzBWRKUEsuhN5Qc6kEsAlLdpB9YwIzt3JXe3o5pdX0scAiMenRjxBBo6RFbNo2aW77J19O1Y
2Jfl/8RBHhCNh+j8Hyjd++m1iD4eCDhptK9ZkoOXFS5oFLua7mbIoEoi9mlB7iBOncHDqZakO7fK
meUm6yUpphbtqi5480fQsSwm85r7kO6YkPXY+XBFfkP68Rg5O0rqzSDhYF3Pffomh4nLBoZU6hjH
srLfVJRQrrMImDDJWYI8HFeIcMNPMaAyyxlruDtp8ZynAFvUI/qKVyaUY6hX+tZ1CAdUuuiv6dis
bc/+wjN94ObiCmgK3FS9/kN11E9rFci1U056w2luXaLwzyMB8DUnfDBUezWbuQ6MNvnXKaYlgnQz
xHMk1ufxxpBy1U+47l2MK51tk/XkuSdZU6eD6nRe956lkaHV4K61YBUEfKMSwGZSJLfISdTObIe/
ZFiR82G8L2twGaPMHsYJ+b3vftvGDWnXFHSovLEYcJM59D1ZU3lBsPKkOyAyZisfh8SJ9vZojpgy
AA/04VOYBQ9+hYAHnM8DOSK2qfXtIC/QGzaE0DSiedMH3KqZg1MW4989M4BbEO8DRcrxRA/M3mjy
b9AYzIeLaNaMczAYD4gtcc6VlX5oNYBvXEGPqCUPSLQWCReZIoUndF/8GaXgkNLsilrESpbLGD5D
9m287jEmSsL0xlYkD4v6lTk/JAGuNqiDoAyx7ZIwaONdXjlZIAcu7LbprVN9SRzTOOR1dSWWbd32
ZbOeR7Ds0TRei9qAmUjumiq1LdI3KBvLZWuZ41WIIp3KrfAZ99O2GTtnHbbtPZbij6IjAoltGRDj
Bcshjui3mBcn+dY24GDazFpbyenAgBk9jCEyPcZ9PgxqhR5DBQJ2Y+NjYGs7B+NG4l8jp36L0vSb
uHma+SIMm5PJness0bbFEjCWTixLv1+T+koybQ6MBvSJHJAzjlC+cSATih8iM/mkS/Q4jKwlfkjG
JAaYlVNqq1422DT4sOAqaWP1Pfb9fRQ6n7rIeLYrQ26Xug9V+DcKcwAC/FbRYdBVa9vI501PaExA
7TBg0yKRSokoYqi+g3u9Kdfe6+LTCdm0nFC0ODtZoJIQEEn2erKubHEmKD9oPS/dRiWy1M/0s4SV
WyFUY72hdn4Ip2c/pC3caEyGFClQakMZrGh9vjUljFRdl9POZudD5jEegGuPzUQlVuwP5741vF1X
6HdvMZc0DWVbJgmuIUoBmJ4MwIElDSvluoTi3c5R+ZO0PSe/DUzY5fBDY6PdPCd+H8vZWRhZe99L
6lk9CKtuNNdxYt5FkSEGZA2fge7OAKYIJRGe4nC3UTBlJvMPuiUq+PaEGN7ctM22Ezb99djTz8DF
1bUp7wSvl0EpD/FxNNDFti8Ch6CjxDfdRRfbrBDUrAGx/W3GvwIsF69kbRyrhH/X0nwMXwpZ4Tiv
aN++htKdNtKoEua34dBWOpXDRXNyvQSlnUAr181PjUlUIfg7rpdquuEL4Wiv7mhSNrrI9p6cq6fY
fxKRA/oy9BMI5B8QbbR2NVr3cpBBXWr+3rMYlWmlBZlwm1VsOuxBxdXVSUgzaJ5edXSRh/QBCvlY
Sdgf6UbJdsRBMrQWfmycNqFdlo+gpJgihgr1guYyPbokpsilwqvMUFhTUkR25BjkWv+eqsa4MnWS
4jtN31qIEG9wy3Bfwydi53eAKzhKzcwfj78/xN1SkoFzlHg6jOaLz/n3h74gFSgPi3ytvNg5Avoa
W1EXaof/ZOWm1dVc+pQI5/Uf2xy5TdyDf4fDtCNAiSAsORFTPVYd9lh+YSzml1/DXV3iCIrR5vel
lYAC1qjpBVYAX7/l1ZiexqMTufIJJYm7U2Z7tsu62tl9lGx4ysGTENLuejejhB7TL4HgFe9VPKkn
qldeAdexQDqAgVSml4S4pN7NwJ23Q3JQI9xDTdQofL7I+ZPdlNuGubIOjT+JS7f8UNfIh8RwwZo6
Q5yN+fa3vG7SnFOZOdAhFu6c0lTyCMiJHGsg0Ou/ny6/MKGJUyMpZjrFPiTH2fk2q+L+CQq5D1rk
5BlNwPHK1IR5/JX8/TbDK9Iqgw5Qe5+4ZvsI17cj+BceM8GrWWYEKww5wJCk60Kn/a4gQzBI2tlF
ddB/FsPYPzUAKNtw8hD9RjqKx7jKO/xsSbVVS6tyxVBIa4sxBk2d/Z1wPx2LmqBilvzp6rOXXDvf
oiu5lefuv3iOFgCf/+2yqYwvrEKUDssCNerIClqxd6D1NORxtokFYA6Z8acImraYDmEIDY6gvtsN
uiq+zN7iGzeTN4bkt6TX5FaLPOuezjCOekZ4iIqLa2aMoBOSKLhkHE5oGMorTYyKWihP7ctEC0YG
+cGZnVNke+Wlkr11HTP3p2Kl2OKvrDcCQ9l5IFANy7h9/33PB0R9tuOLi9OLJxd5fxuEYr5m1ayt
G2EJrv83yjnx33kYvSo+W2x67R0INNvaU1sSENYgZswGcRp0hO6ept1bH1wVwY58iRy5jRRX7zh6
5lvqVlx4YAcPWu0nXKXFlpBB6y2cWrElYKT+iOrp+PuvpWZEHGMuuagU02NUWzuCQoCRTKo9I1vM
W8LuUtwMSty9vL/1MzLbrEzKR4kcd5kfHKDi4tPX+wLL9+S9pSoIlyL231723FcHjUCim20o9aRH
VX6K3IrQrLwHIP39tKP1+fcrCgTLkC1sd0+u5lki21m+knClJgcX2ZQ1h5TtD1XKWdq0cDH0/zUJ
Id7iM/7qZnQxS8szOZMNwHcotpWI6l060Bj5q7wtJlQzhCUpsj0mHn3S7Bm6SiOI6KVaW+wTLjrD
k90Vm3byKFkhfPDBjONo01s4oDrN/uqb2TyTWTsy3M0lfzeeRrF8pv1Jk8/ubNdrY6gEdkOmo/+e
jOVZGJEhL/E3+Q73kX5MkvkHZ2r8SCpyd7KVT3sgP/v9YYo1cjjB43ZNbJvbqgrRkpfU0yGF90lf
Kk1UPoSvWJ5evyXCLoOJaXfXj3684pS1DwXVpg98fPnwjILtqfaNBw1jwEqCxJ7nKppvYG3bX6d+
lPX9hrBaF/6OROvfH5CHVRc9eo66OLv+/i5nprUZQ7zdjOWjvvh19KksX5NIP9RNDwkx1+2Smotm
tuOB+f0p9sHhOKF7OcRzo3H/ez0EioyveqjzzECu6KhwAclZjyizYeqBTN74Wn+uGJlRXOvhLoyr
mfMkVPt6QEXZW+Sq62xrOuVZJ7Tyf4u4A6IOEUemseVcmNT+/p79GHubtTbH+hqv2e03qz3Xi+GB
nJNXPndZKz9tm+4Ww67ane1HlBEMoXFAmJ8F8DbF69yR0BCNqELnWmQn4RT0CdCKsvecInpqqQvu
e8b9YfKcjbEIMel8/9G1GUjKQXBDMW3yB8nTKWRjTnmeY7/GtKgc/TSUVX7MLf+t16AOfl80wLnw
5HjbUnftlVxiDZVvfDD1NHfDbWlElv2XlYHkC1U3H37MLo/icFyHZs9FAdGUny1D9Cf0ewEXg3NP
Wz6eYT5BFzRopkdKMs2JjiMvBd2T/525y2mTjQUjRtS+hWWzyREGBRoiJbKdB7zeEc9wnkoTNVQY
vYVuefA1XEb5GL0q1XPsEsZyVnrYPaLr+teVXkbUwhMJEe66Dnv7zFLRB1HoDadxbhiZJXFiavzr
plZzqFxUoyJmLJt7WR9KQQOOmdBfTygjZ8ri2W5j/4sLmm1uyNatMAbS1rCuNeB7K5VLZANpWp4H
nxRX5ukca93Myy7skyfIf61JBwHMTOPnnqisTRMn94TgOqzgvrNbCp6W2EUiI/Z5AuTvTe1Rdq9D
Pvh3KLAQetf7JMDDf218UBzAdKD3nKsGaV4JgU2zXGP73mP8Go9lskXnF1G6Q3eantj6YdCJpWfI
nFZeCDC/snoHxHgKYzJf9fipNgSEfMhisECWpV6HV0D6fZiXHNy4uT8YOXmGKp5VyTYIXZm+zEo1
V5wne9vzEeNXMtoatTViItu2pd8+ltHwj5h1bsU8khsECJic+iY5wVpWlLWk/ZdunsamksdS2nwf
kT19aA59FClTLOqB4clMS3kUPAArR0zi6Pm9E+D3/puJJP5avj4xGd7x18pRJ9VbrCNwv6Cp646p
EuISLz+kaUNylGtfUfVke6eH6MyWzbesKEWY8VlXIhc/xUudM4uhs1hQ27x7dJr+oTcjecINyCVr
JaD+1oEu6v5ZljZZQfG9WfT4RLeNdEVpzd6o5BPSfeecuahqSZRtIGucD6fPomdIw/QwDL2FLgbI
6L+3ICrJPbXJB7+0Y/qotTPZBQTdAKUA1Ci6Xgbex10VNXoQL4HOeeudNMSch7J5C416H9WafffA
tBmS/KBY/iw2rr3vmsmlmt3pSMDJZ51V7SmrQudUacYlV0QF211u0cKbmmsdAeGxGMOHcmuJka98
+X0k8lCRkNOnBx32X8nI6D8A0/CpSd0+exXWiz407fq/76LLx3r/+1I07Uum+YhLnOKbAO7/frm1
sq1Gp++LuIlE6/a+H7friijtPRHR+jbKtKvgBgKvVPhkS49diKmwJfCk9m60o7irHEkkqfXOexQT
IRYuiSqJzLxD1qvHoYj3JtrXdwD4EUARayAZBBb51gq5x0yqi0zM6uIbu3bufYZXepGrVn/JoAa3
6KbnjSTvG+GClmJ5kNFKH+vywR5xVniYIt67/n3W5rsyRoflU5pHRB0MyWHh3XLCpYBcH3Ey8LIg
Ou8IPloL3dPojgds9G1XB6/Tra3l/5k7x74VGsrJvoZFxU6d8597dS/BehBTtQAnvy9wPVj6xUlJ
mcii7lzwWkWhYz1hmLtxR8oHZvf+IDvi3fo57B5cM8I8JczxmNssXjpRdnuKs2e+ouRTGwdxC20C
4llptbDv7rY/S9BQKgVCQMi9GuyJ1Wv+57mNyWZlJY9aJ1AQTUiKsZzAiOh+fCos1T1FVrsaocQC
F0J3GX94QSJYlLJEPxgZ8bPfAsZqHU6BOkcU6Skv4nNdkUasJWbQSt85oXFd/0aMmb2S61+DWK/S
lFFbc7ZkL6CB77Uk0CUhM0vb5hDHp7mdcqQPiEpkrC0CxNF6kzWCD+KRP33fIoA7bkhOWe60Hq5I
c+zi3TnKQSIvHpt5bWC0e+pL/6pSfbhkbnMhhGIM6ghxm/dY9/P41kMjPAgngVtefmq2OWpbC24n
Iwz/TSsTkO9eW9tAPs+IAx/zKH3sO+E8WCTScUX5AtigYKixEa/kjkz2zizI9lAJ2VhghPSQacbO
CON2TwwiDkEbV3U+aONDalTczXI+lBhn0BmE7ZdZk/k9lfJ1Hk1r75HTYUg/P+oaOjblRM15NBas
UBb7wsi8T31x8+fRbYyO2ZK374zHzGocvCetv7HGtOWY4EnKnbw+FiRZQQNYr7/TjlfZ8RW6h2Va
4Xr9/Tb0ER/ef164aHj//ZNIifPAKuCXCHRAxLwxm0E8FM+lkapdRprLZ3ZViTj5cTU+hZ58MtrC
OEUK9dU0WtmugT8w58R60xV9c57TjejMFDtiM4uNNlvRxevsz1+BfexQZW0TrUEGEgsn5T1y+G4G
X3wxgFGDFD9SGpGumyVOhG0C6rnHSD547dd/Z0SDl1iTlk4UIfm0ZxTgedAQJxtAF9fAs+RH1Cas
2e+otqkkuDmTU7fpaUjYWq52tLv2WzYWR3sTnxwGWPRFrsTGT/tQFYKBGygoqQgr7jK0r/CKz3y6
qodJuPoxq7DyTGQOwFaZb52ff/iZqF5wJb75tviXddjpEQWKVTagxeUYKa6JEf1psjrlQqJzm3Bz
TtgBrdmxUrnax5PzVc0DLqHWSwiccibsv8tqWTDIYYqm74cXQtBYUe4J+fhA1MaiZ6h9VbEPFtFj
rJU0G0bVcxNFjzNBZf//87Mgxeo38gl/TrYGFvV2uj7whBUk0jRe+jTmWnEVnMt71jIAADnQYOc2
mEhFu8m1lCA4kAvUO6geqmqeLwhPbUq3Qvm25ApCfrpHSRbOYzXx25wE7d5iZNR89ym3kgZVYdrd
DG0h2SOyAVBmi5vuek92N+4zYkk+dE6Q2Sb2zgqbZ3+y3poJV7bTsuQuUVWT1Yrd74fYTwGHiIW5
gwC//i6rXINmUBFouMe7h8i0kPk+LdUURKQJn5FQ7IYoXw9W0t4p8+GdqCp0UUx+44gqaWiycWtH
9F+peleH9adI50No41+nUIQe4WLeY9J6RIOdruaqvoThjq5DFbCVMHkp7xulK9rihkGPEVE7lHZI
1tbG6tSVVHf0EHkcUjhsPnhcU+dMSy/o+75mx5I49etHfUiewD4DNCkPtsQrnpv5+9BufDywgRMi
V4nxXoRuvQste1MYBQZ7444d4qp1cb3cnMjHVfKHktm158dvRu9nQefAf1Qk5MkGns2g9QkgNiXn
WJ4nS0+QdeQJMwSPtlu9R0PzU7bdhNK0fhM55HJIO9d+ypOD3rCldNOpmCKwXnFny0LmxyynMDFw
2USbSQvXkYhLaLd0XQJhgFpVW9eADEWA0OxzMsVX+D/ajTu1QHaTfzK8qTsbIRDlgvyTknrHvGBe
Ldf4AEzZ5HC+DzJOPALNuPNSApkRA8SXroq4ilwTGsV8EDocfN247w6qyZWz8LV4IXjHBKSEP5MI
6j0h2EdBMeD0dBvf2fRCwZVl38bYh7vGbpu1KvonUPF9jpBRk/VPCwi5Jbb7SH4PLiO51ss0WU/S
fe4pnptsn872/OTU1lWOrrEin+9PvggDVcsAFRYQkDXc3NbrL4ZeGxevbvgcoVTts547Y3ho0vKj
JosySOfEQzCo/c3LvzGLB2Iu91OQarWWJePniMvRbNrhXHCPkdhwJw2WGBCZE1NOxjeEUB4Ymngq
HP89BT0jSZ+TKrTyh9TyLiqLtbVpRW++izwGozdJZJ17HaP0QQjkyiB17h7x+rWI8COApfUBevmA
CF+Ob/R1kHHJ3mLcPqflc8QHqqGiNaLIRdSN3LmS0TzpupuKLJ0SHbdl9rlafd+jeyGzAFfR0xT7
Bw9PwDrSBx7Hqn2ODSLuYMiQ6H8T+0vYdomZ0s3LbWn66KV8++/gUG6auLDW7b8SgSKYFt/UFLsX
u0IMkObFT5ubf5oIFXifpd6hpee3Gp1NY9s3kuplI5li5EosiVkKCTv2j+xP56JNITz83smOBW0k
jbW1neexib0fq3uAH4Ak4B8NkmNGrVNgIh/Pk5GwqZDA7j5atHQ0lncQvatZV5/LA7AdX2jigjrJ
9lHbPFSe+yPJjUotDZ4GmwWVfQZe9bbKPqphSU5PzmXdjIGnWT4aLbGCcNeh5vRImDBklo8XHNbP
Wigy3luCPuy4fvV6HxaFXcyTWJWznkwUpH07atQMRMMaNF83gInXL3kKc5aC0MxUHm6Mef8/5s5k
OW4k3dJPhDI44HAAm17EPDI4iBTFDYxkUpgBxzzs+t36wfoD0yyrKu+1aru73jApMSWREQD8H875
ThDPxKwhEuVbwuZiox0fenNamw2sDTSPr8GEs5LH95ZEOnSkdIpZ+ctO6f3m6hSpkn1Yg7PPnLKn
fMErUE6V4KN0dEPh11lDtiHbFGsgUbgI8xM68F8JUMFLKtDP9DmWx0gtdnJ20oWhm11Z6Ten9Lod
V9If1QRnQOPCJeMNUvzwCKSIDm2BKLh65bXFGzRnzDki/2OGIXngLjqotHkLDS9YsbZ6Fw2PqjZ2
L0xP9xq8HrInlAJYeo4TwCKoIviKQlwgQRvaO2nF9baaa30/p0gT0c6fBu7mteHX1TmsWC8OBuUU
P0t8nNTws214gzTutVJnzsGZ7lBDHlBw/xLSHHmE62MWeht38h7qpfWolHurx4IOCWIA4VvzZzfE
THLYacdNX9F+oO3s7iCtyAeDkhBOICc5sFBMBMCjp2B5ctjE18W6f5gVaIwaabqBUnozaw/WHgJG
q+t5FjKIZtehh42KnedGGOWGNJ74goc7PKNYuPdhfHKIJNvZoj7x2cNuOeCTTedWxzzeUvP4EuNO
CzF1o6v4MAWZvWECzc5XtJh/0vKI1P3LoFk2g+zc+bZztANc2lzpavRp3CN0BOHvrnJ/smMqv/c+
WyTUFDLwNbVe0qqzxZ6ZHLL8FaguR59sKZD6+RIZHwpuNpRchCBxqUGkcYOP7a7L9cnSA+uSMXvl
JnltZI6M0AGUSw8DAsU1sGsQdbdZNvzthOTfyhwkslyOF9w0qJBLzAmIdu59G817BuIR3ceKC6tA
uSdu2nKPkEyIag/UuZZUkZHh74chuzneYq1pjmBSVmNVPyU2XhGnRZ2k/Zn2DaNf3QQ3BrmPWZI0
W1xYGPPK+dWFQ9yHoDYNuv/MfuiQ469hITSbzvfPZZM7rI3uYFgq1pPR0aXf5LabvM2MPXAfVhaK
Cpgy8+StR6sf4eVNm8nzYhIQJ8zp6NdKAxmzy7bZSiAELhnQtYc7JGR85XesF1r1jHpL3ufZ2Wrd
rRnOLB+Xm1rihCjZEV98Rj8E+D3l6fxO9qB5NaykenTzq0yKg46Nazoha5UerH5lF/m5WVIVCma2
FXEJBHhtIXIx58urB5snAE5B8l1qcHu7MDHyncW5LViebCwLzKzJGmzNovPSpjasODRlDLNFtSLz
hkdMggLUthCdR7N35w9qhcEY9hHC2RDPS4oL77kqk+6C+uP2z1S679+q3Kv4NnNr6zq3lLZVYDJ+
DpIMOoRlnhVcqLXt9UvGbcoQUzH9ObUiR9abq51VNh7XpWlclWDOEC3BJ7XjoAUwe8YrYRoe8YrK
TYLg8PH7s+yvz9K28Q5S+2+dYyWPLiOqFVSjhiohTh9zV2fICMyCaJU4o0z3igf4X4TucKo+g+30
VmyCql/CTD4wloafVbhveqQxjjX/wiRPNmzVpGgZucOSniT7MOmbR691FAdh5X4K6xego/HLF4hd
aRXj5xJMNvteZZ/ZqniXhqufN93cD7PfPhL+Du+6CPSJ4eR8ilJZ4d7Xa6k659OwKCBtRqCPlcu9
Tev1/WFuqh9OI7Zsu+YzYGHjxasmettKP2SuNO50Jg+ch79F4+nHgDbwPA+ts4mQKb9XQKW9zDgO
3wQU3zSCo3b617wBsjWUojlFBQIRMnubRwhr4d7Sln8aGiO8dgadIGbN+sY8d/s9FvDgEx6dFws5
JYLNMHvpItvD1iybu5jd4NoHqbqWAwu7ISyZlJIYHwfW/XfvSDPLLdp73Y8eW//GHUW/Jzm0/+Eh
9V4ZI+cQpJmnwsidrUWS/XacE8T9uX/foLs80HK2G6tX1rN0vPLPX1K6W5WbXfGa2de4NIJphd2d
pGsQ/ZtSe3LjuUEMGDWDoWl0TbiN6ZQ2bKagm7Cd7IOif5qFPhm5ldymBDieHUA4SKDqWOoc1i1C
usD0mfcY/vX7s+8PMVNnJJJ1v/7+pWmq8JhYID+XkEU5Lk4zNNObfwYvfv8eyhBgC/S3+8LoyP0o
ILsQBDbejYWJyNo1JPUTttF/fqFdvhoIZhaO2Qa7v33h+8+mw5NqxXj9/kU1sn2CW4FEI4n+TL79
/owhs3EGEvjX71Y6RxaXoH3P0ia4y6couAshcV8tlMKhNc5X2TJkJNDy0HkF/dBslQQH63MLPW8r
2IteK7QI7IiT8VAQ2Xx0TDOCEyX6ddS50YcxhUdDNQ03M95TYhQkTvEasAQy7F8Y737HTvIq55wc
V2fwH4NXphEcMSJxXhjvN8cWteLm+5d6SNAbcejsOpRuy6hoXrhsM31x05esJCvPVyfHmOn9InhU
urQONeFXl6QOSnZXtcBE6ZiUGM3HtJAuQOq/1HzfvzLz8D2LYvV6+7663eldWka1t74JHWxdwA/W
LTlOC3C8j1J712nbkYe50+cMFdDZctDcK7bR59pysL9rUpdWaWOndwSlJRHfuBN2/ul7a8A/aa+/
b4QxTwFB8leGC8N8zPN6m+Yaf29EtCDYm4Xgma9HmYiLMw0+a/ogePJ7VA084op14zMB78eifsiD
/PhNonCqSfMHFsRRFTMIL4QXfWDZlL1q39QuVUlzI9fjtXPs6Rj5cbLLvDTfsgvQx7g9jh3Lse+X
9q9RHMtO9M3Mv/CK2C9td/GZiWzdlvEDBrX8RyhIBlemfV92lKpTWQHCbQt518w2R0fo0f5WOGwM
01YbU6FR+YaqFA1svFG3VMiJ5+4btycQLEWoahE/Ts3UohxydBYcyKlbf3/X3x/kMsUdE6x5jh9e
yAk60iFZp2/0UohDY8XqJDk1PV1rMDM6TtFy8PCqD50f4lHpWYV/f1isXFWs0oeqbty9IBxwU9eo
C93ZCYhZtdVjLcLdSCwQNeo47L4nGWYu+asXDhSqvekC2nTnuc+qP6LLdR+Loe2uzNPh+o2N+2vO
Ee/ned7flTRelz9HXeVU4QmvpiOgW5w6AlJpj2egLryFuz6fvFZjzPEyclKXZGsyVTucyxxQOUpm
VpLqScWM78IQbAOg0OpSBlArx9okKKhicQzVBZiXzfJjsL03RO2TXUZPbCf9teaw2MZTBKIqptTh
1f/eA3QNt3JxAwjKaBsG8rNr8t9Najs8Nil0Xy08AbXDXNe2eLO6Nm7BRcv3IRDzuQyst0L3iF+d
eOFVifsBZ6jDLrbYOWMg9g1xpUzXEupwDxYpiOAEzBUUTuc9C7hrvj94yNEN3JSnYfS/zERNYpMW
6aH7DkyF/L3zFFtULgZ+ErcVaxAdYs1gT4AxdzNMTW6+8rwSe58opm0OguQJdVt0n+XzrvbcGb0t
NslANubdBCVt5Sw7ULWk7aIc2AAgWWIR0+2scQkipTsrQktPNiItoDtUZqK1KUiXkZhT68M0L4kv
JjMfNHXQ6kFSjgc947AcWmQ5W5zJPX5OVdsUt7YN/c6SqEAu4FmrpyDtevYE+q0H83O0rcw+wCre
zGWAFoi5DysUXBSdlaGDIYuCXSEBK8L7gojyMmmbK8uzH7hJTkC/wE8l/perwVEoquk7O1b7mZdy
bxc+0FBzLrFHkWFRVSxalQtPNtiU5niLK+SWsEojzKxlNd1XODOIGmgf/VZi5uOdRYR1LSrvQ80f
YeOxLnfCNeTWo1032MhK9egHFQLPHNp/ulMD1XZjkn0y5u0PKpdm59eoyznHmDFCa0T72u0NfUc4
Q3iN8VClvvtHMzklYq/a2ac5RTyhcwlYDETzGLK1YW598JlH1mZPum31vhJGSA9fc711LjhJ0jwd
it5Zt0/EyUM4TTEY5chwLfu3cMt3ZRvvEq/nrgBm4Y4t2nMrr+7NySh2w+D/snvaGBjeh6GxUcAQ
G6StKjk0LWvxYjEfdJ33HPSC1E1hgSVPiw1P3FbTX44AMzgJ+B/HWb5mgwYXm6r3xHTfHca5eAW8
k54RpUA/vBqCF6IlGdJNmmU5YpLmYLJDn3H9pCwwvITBTR3QyUZl9Ec2WPMuGnCPEDmMj3umgmzn
W2E3OzHzg2CTMqkj0KFmQDu6Fg+MtK2zl2ucuVj2SJhBehBVyRpL+yrKQwhnRU/CKuAXwrKJTUkd
9tuo22vEoJ1CVJUpcx+wlNwnNey9pD8EaUTPWHjnVksE7OVMtO0Eu9mwAbAUmJARguWKxGSh7oXX
TpuoWwwU5YQaHl4xaMBqD0v+s/HiN1RKFAA2/QhHWO+nzxiSrx6xQ2vkhG6xxwox5SEQtaHe9Y39
zoLqNQHf2iXy2Qg40xNBaITGQGSN/HhNj/KG3V7DiyV+RrKG/UJ/k85e9EwY6tB9jTaULi+24AZA
KNwwfWMYUq5isx2Bfy/6VNN8IjEr6Yxp04YkXusSS1ZRmW+Vv0So6GfVxYB48Nfy1OfYG5m6xn5r
blpYeXSm029q/Z/FNHqroTOtrdmGN1CLjdpaTSehzzxO3V2kO6iNQbhDiogOwCneZtfCiFj5dzxC
2XkuiF8R+59ZBfpumrBOcDnx5jC7F1Bdab2PrY8ACBYQmsD+M8nr+WzO7rOJHQeDfDzzCPO8S+D/
qkzrzeyDY8MdiZK6zHepeQ1bhEPMoOUOCcNBqOBHEaq94+b5xmBxTPjkkiEaOIdBa0C0Fn+dbewY
Yn0CynuXNWehau9m6X3mJq4O3KW4Fenv3VOQjXTqvkPAwhRsA5ykZcXQ0FlGA5YjVlOINNFssN/M
xQVnA9KD2mRxpOqTYxXFVVR+sS9TywVpmeBfi/rgUP4cxfT1/2AzLQFE/0Jm8oVpSRsbm1DSdh1T
Kr7++f5XehgVEaBQtpLURGVwj+JYUmo3wkyPoZrJJGSj+vCncnDuG+Z5opF3RhZLdrT5juH8dMhn
Uto9f+FxBnJrag8IQTEBS5gy7Adtry5J5qhLPqnujMF65S7PsRTIGpetOz/Fi6eyj3Grtn2IrSMq
052I2R36rDfWYVGjA+rsHG9k7+KV1yezn8QdM67kvk2PjSd+ZgJh68rucYb85xdH/Q1btbw4juWZ
LlIWy3GVuwSF/cuLg0UqdXwmpccS0AUXntEyAxvPbVgSF4UedmOWXbKTSEpJACn0zwYkipPZr35t
EWgWlA5KozpYJ87nuKzaU99uSbvpDxSz/tlgGiKAipxKG6brIkYZBEgNUw3zOfby00iNfxPsq1ko
WMklPcWqK0+dO/lPiXgHvAdMKmdnbWBkROjzgDtn3tdub/+sre7re2mkX8IutSi9IvvHUJanyLP3
DFCjj4AehLF56/OvaKo3SC0yMcu7OY8nZGgIAr63dn4tmjuz7/ZJJcVdiECoGqOnIoSs9p9faedv
kWu80pJ9iek49KEEZvl/uwxNxI8hm1P7+B2p5AeSfcES00W20rCbDGCbMu3ns3KNH5wkH3iPsL1U
3GNU6XKnxt7bGAQH3HmwFEgNq9Zhn40nzytIrKkBFrQIOywvRoNpMXYiw2/YTzL0kD4ho4nyCNBQ
FV8cR/yOJJk1WWXetx7mUhv6CuT28sljmOe52WfRdd1zaA7hpmsCMIJUiToiRC9NumKDuyjb9aZX
riAhBOsADBuscoalo1ry1JHEOL2ZANcCNv6fX0D7b0w5X9imxavoseTkU2n/7QXsIHFoRf11NMug
+jId/4NJT/KTMiGGHy/HUxyI+FDUg9wnpiCKkmIG+BoHXedi2BOdx9YYazxGXmBzEHTkOl+6NTKA
sBwN+Dlao+zXud/thzI09qOf6hOvFQjKnC1jOjsHFSBs6OugOakQkbtJ79T3TnuTdoeC38vcu//8
M8v/8uxyhBKO6fEfH2WZ97ecPjtLAESU1nzMKtc6ovDdhtocPgjEHdddhSYzsiTbLwr4Evg/yGw+
C6MmXX3fHJGNTNCzCpuMDGBO4OFVkMDkW/rLvlXnZLAedTnUd1EXYSRw8i8Tu/A+1+CTXNOGlehM
6Opi8nxYnUZDxaBmoJAIgp8kwrrnaEnW0U1uXWbFlTYABlvBo+/OMabcH3FLhEmcteOuRTD059Xw
P4r4PPw32Zz/Gs35v/Zf5ZJ/2fw9wPPf/qf/LgL0/8eET9f7l2vnvyR83n3p//O/s3/L91z+wJ/5
np73D8I4bctxuJgsW9p85c98T8/8h+koy5WSR5OynL/SPW3zH5KWhBmJshXCM4/IxObPdE9L/cMG
P8hFaSlF8LPl/U/CPW0Qif9+QEvLBJkohIny0ZQ+eOi/nUESowWMr5qkb486y9b7AoclPmIsc563
0UPcXlhorHQi+kOo8lsZiEenZhrszMNHKhrqNpbAKGn6XUPiwp5IQWTtyOBgbXSXMGHnsKAS0ag5
O0yNv5Fo5SfTPmZoUXcjnkEWKGzZcMBipGYGQTh43JO8EjkRJPbZ++wix9iIlOZBTrFH/IN30C7l
etW/MoOF1BW5n/Vk0fwocevCellhQ7kbBtps0ZqYRzB8ZygMC6t4jNJk3A1xd0uS6Csaxc9c1s6G
iQGa56Mt/piLFG2zKq4uwpE5a2xAK2a3jocGqwObef9WBB6T1BhsnJWwjK+McS3r4q2H3x539doa
/OlFlAhnGriLSfVTGONvQFr5Vkf2vW24ex2xGCRmqYOH4vwRWbS/uE42PpTRrc/XVmOEcIIWKN/n
M0Gegim1xPlANmbwi/3GgfdRsCyQ4baYmBA0fviQCL/a1SDITQr9VdsV1bkV8YerO/jdxGqalIm0
lMGVCT4qwa67N8pBUD6dRFz3FBuRt2WCdjMnzVojL3kuu/kPNr8Jrql6g8dHnEidCVZt07yQzrgO
a/YUYDkJCKBvVhiTiKSutlXvokEvg3lV5ss/26nHZlbjSXU50zOfKJQ8RsUVUX9NqYbYdtVzs5jw
stcEU2A/4jhMW+eNeukxVgg25Nwt4AE0BW5UX/mrOiyySGYby8IO4oKzMOFJ53P2I2bBKnpJXKro
YUtn1yZl+ZX4IGXCZt61gnCIDLZzjlKUbRw8Dm823hxcEcmElBqXZHHJmvgZvC8ewSo0NwJsfFG7
xsmtyIENq1MzZHdLQMi1rntWZNF6BhTuj6O97q0a1TWUj1vVjQ/ulNFhTnG5VSAHVnoRMBSp+9oL
mylWG99z3twykyiKzrYvcdKEm6bBR1vUbIINUmFykteqQFkrGf4u47w+kYqHDgOUwi7Ijhz+BmGX
RHH59AzgYG7M274ib2xOneFfWCxyUMn6h1s3iI38EREYwULFGJ1GUgj6ALtkyvqmlw6JEnNz8QUt
QAftvq5ITMfvY64Gv2WoyTz1IAoUpPGnFQftnS/kfphEgZjfu1cdmYCpM37ECvcKqAJaNXjhOQWB
XgYv/qLprIhsp/wjXYpvb0lTYMLm3hsJRAbdR7+rxDiBgu83yPvZ02CpW0nFJFSGWMVBuq3YyFpn
6qcbJLNp47KkxB7DqjOpWn9ntfo4eKm4eOgBYRGPO9+YhwNi6VPlEgc2RqI5uN7OiGEVqBgphNlK
Y5UME2XIACOrgRe28yTLnsmnhyeE5GxZOZgyLGeS0fimRiHkgVdn/InKdnS//KJvdm1i63XfJwiH
IiJNao5vu8G2nmfMyGtubo24AAtpfNOuICqEHd2hydnaCSQorvpAnk2NBh1p1Qz6xWgPIzCSFRY3
njidBVC9bq7U5OYXq4FzPbSvgovzmLSAp9jQBWR3HisBxKnn/kh4D9NiMa0vwzEDuSmA53w3WCE/
Xg2tlOzSK3Mkl21fsBvK/BVbTLSD+/PkABEBHtr2bK/LBd6ygyQHjsJILyIx7ouWKYCfvWAemh+G
cdiKqf/RswFGKR68TDmRJ8R9IUg/xCN+w4xhyplFHGCO+WQPxpL15IU3c6xfFGv3KRjxvCn4Yrz8
F3c7aK8niQPyaZsTZ5iG63R0iKlAD7uRvb+leEZ9wlqYyY8DcjMhuTGKwALmS/hv+VLlwCYQRVsb
0bbdbgg785lVyhtXn2tTVEHnMh+akNKMDKu1VQ/hjwDYq7NYeQIgwJBkEgrPaeDY4ElJDph+0bG7
cRsn3QqHSWpBAU943gHYOFnQg4QdvRw7hhx6gFaJT3ZrchvTlBHY8N4hVSeQuSOIMg23VUu+kRdc
YyWQ3kTEysYOuivoFeshXoitUE8pGKd1bxBnBOJtGpLnLPdXbuvh3OSsWyJQodjgYvQXU7zQXryO
JvALARwWVgTdXnUwCNtKMj/LjWMw10TPuSS+RMjgp6SVh6JlDjCnxAWUKEN6mHy67+5F2Bp7umQw
N/5Rut5a2dCN+M4egFDtyRXhMJBYnPLbAM/yx1iciUvp7uArXjpvr9IwJdzhZEWd8+Av8TCNAucV
FlCmls92Vpg/lQVsjDrzk41GO4ElLhnkGyzSU+ynb0G09AC5cVAVOO2pdXd9YniX+NhPbMy5l4Aq
kbLJsNBIefjKvQlQ+VpPPA/seG4OqGTxvzQu+kuJo7SxbjJZoEkRoLTJmk0oEmT1YjEbecaBprtj
lbbmjpmOhizPtfhWuHAADRFTXdGJrQlfYC185WwG1PFioaK2JSknZKuT7tM7GrJogo4fXVCb5qzT
JECeQWHwjJq9G2AQ6iIQqH6Vye0c2kgNMexA9QLFhuF37/jMsmYe0YVJHoKJAPBqNRKP0pA+orF9
HsIY1o1ZJXuNI45tVQkdrqsYtfmPaFfVqaLt3PRB+GbygI6D5itcZjVZzSigpd89IC/0sdXv8aR4
LFpzZzfFTB1rH7ldkuPdQNyyc5LM3c+KjJbWmaLl+ly7rfGHboarBChH81u/xKYdXeAR2Vn0WDin
WqIFdBhPm+O4jhhgr1EG9CzwuDCFOWAqe+zLWO/GBX9XO2DOZ09/CmnBq55n7+IpeuYU7s+6TzsG
MtwFdlt9TXHh7yf9VvWjfVpy3ECsssoMbf8qQkS6Q1sex2KUawJ6DqbXg1qeCF0L0XqNvei2Gjvz
WqIlEOyLNvVLJ4bmyBrqIQtzHrVWX+zGAIbOyHqr8tnBhDlaAdenGYqMg1XFAct0pyBOFrmZBMhM
vou/rYhmDS13l8/IUKWlEcX1m3D0PVT5lgEXEviJB08VGQjP1+zDshKCYdojxBkjQ3BiiamFOiZZ
MghKoR5fKcaAeE8YGPtMnssOT9nM5MFbkNLBg+ygRxRGTmVTdmmQ403LYTCxQcor3WxUUQKONp5x
74jNUAkujiW/fUDwGIf1sYmAs3XBcsZaHQqliDc4NtO1F/gYvkgGOBYFM4LBQf2irBZTsDC30moe
RV/f4lFV7wKSdgUNooXKQfJFjJQoCs48ifp1GFJSYkmo0+FE34DsrR52eRt/tTHTxFxRlLe+ySWX
knYbssiN0iw4M6LXR48E9HA8ZpRaO0a38aqJ1VebsOMYFCHAdPV13uUrWETEoFn5tVSK61w1wQcJ
1xCjHHYjEzOhdShJrCcdWyC22AgmNJGFuwoMG6oo7xdJHeKAFClkkup/FNwJx6pOUXZZiUIWolzk
w9aLOWAdzsi8xfMVQNFoQnEOlu+wiPILMtroFlUB427f38FVMC8MhnhuFDF5BSVlJRCxPEPYVYcZ
MU4p12EnPG7bCW+8UZY1DwPwk0Hv3CHLT7c9T6F9HtsPiWVKDLI+arh0OnAyZcLxtj6BAuvZ9hOI
dNmFEzXYkBeWrizYZCRumBgcSnILouJTRJwKefO7L/VbJEHHctzlAECPos1/ZaDW2YZh2K+DdssU
/GAR/wv7hx1YmscFKGM/v4GozJ8SkEU6++X2lK/8eAjnErxJYv4VpGlN+JB4j2VW7hK0gpiJ5nMa
JeC7D5NpD4dshmOZ+8RKJriRoyw6I3CEVRXXeIfbdJ+O1tcgvWMZwXGxOzi0ae99JrEgxVR2pCKM
y+RfWhdXvlM+ObukZGFf42LEglQEG5hyiLlAV48taUPGrTccCPvFdI6NJZG9D8E98Xbt8yxIEc/x
wxX2+LuN8gfCijGq58ZbnI6HOcwe6zn7Xc6FgOqFa8SHBqAj/dDW2f04IeyGbwG8hyJBz+4aGNxE
9ejeoz7+CIcaIFx1dQN/PLLFndaZcn9Ydj/fGAA+9ln06s129lPmxgsOLP8HWUoZC32tAkAPYGMP
SR2diJONGD0hVotxFGF0r3aETALbdQ++O2znXD65IJiWAHgytTPksCO73nXjobHo3AOzYSSguVL7
Usp0XRqzhmKWIfPF9xaZTNCmsf7ybbTUSZWecBqtgevPeyektWBXrzvoe7JoWq4y/xhUDiG5gcRO
XpinHsVNaOeXurgvfY7K2LUURrY03EizzEGRn3qyro99XL3MPntKzy1/az1AQBxL+kpn2hcBYupw
cpN9PGVYk2AcMsvwj606sVbGD9pQNIMLobcp6+nOaSnJY98kZXDaobHGceNYV9KgKK5w9W5QY5f3
41jsyecscdsSi5BkbGob0LIIbf6QoRE8IDhjA9NNxcmySmxrPcFGnNXnGlTKqrWafDfpaZ9VHUSq
mO0JCNCfiCT7FO+bom1eJw3XkiW89GcZE3QYmngWeVqbUEJQ2OlWjhDaIHFnlvUbcqS9MzosQDaV
WZd4nFU+WvTUT+Mz8O6dymV8iIsE+lTYgKnwa1rEGTiBJCnlEI0Rh0XRj2sDTe9cQBYkLYCgOl28
pa6NqhPC52ZKoAa2eiIlwHsm7OOIBpiHSUl0S6MGau/IlKTYkVz1UuGu/oOHbMYI4S0b6RXd4Q+D
GeQmbTga1Pfipu4qnMjpUk3G52qYZtLGM+wU5AzuOe8STl/zzpzseRtmgKNcBw8v9oG5RMLsEL++
cpi6TnqwHxgct2cvWuhS3jaVQ7sVy/o2xJQL7STfL6d8MWj34oGjv9izPidWicx3gr8ezkQJhhI5
FsniB87Od4BrtCXg7QZt7MAar7saHKKp32alCjpLeUwhMb8ApQ7RuSdhMJM9ACuOmfAGYtpPZMTP
vV35K3M2fgELc8KLmrEWlc9k5XhrN69/BQCsHDW8507VXpIWQ3GjoNVkzUJPIzbJnSGzBQ3JB4gs
leLhFCCS2Dlp9ExRw1p7QP71DW1akUo5n/phWRkKnzH9BOMOFzAxRQVpn6KfT2NjZGsZEq6T2c+p
gLaEWO9nHQ/9sSB7JiL5Gg7hsc5ZufGQxuXbhg0Vb72ulA5uVotfx60adgTXuKnjo5fHpJRL8o3G
BcJOmu5xLjGmJ8DFyxnI8JQK2mgvS+4iH1mrJGTDndkcIB9fm64/X8FafTV28oLeztvEGZtzcsdo
mtGFmpgynpC9cXGHNTnYsWHv82B4i6W7riZGJZpO7hjg0c8DbDiesh4rv/xoeN4ES3WRN9UhFNmr
N5KA5I0i2+iYstiSdQfbLB3ONfJz7vJyw87zp+04/QZZF6m5CqCBkU7OSi7+egBWlySYsArbzj6u
PeOIdZKFcdePPAvnZ2ybHVgttpp9ox7ajvUjFQSIQTKEkZ86Gfu/ZYnrTVtdebgkp8+pGbMHQi0f
/IxFplxouwEckzLcFwMknAjSaxGM977jn1UKzKUOrC1h9tyOB0f008nuSKIbanCJKUy5fMgXMYQ6
BiXcfE/Nxi6e3XOhCQ1MB4TCNI2tQ95D0yX1OpHs4XM3xCu7qFWT3nvOwEAOgTEfRlaNWyMD5wtm
6YS12Tl2+ehtHdPa9AAhMdcAn1DdaVDFPQ4GjyY/ba/kMlkE8GGiae7cPr85/syLK+GKeFq6KAT8
/uQ3aFabcSI+KCYdGL0jCu304BeRf+l78rkrtiqMVB8wbuOfl4Y6fE390O9lQGT3gLOUihILQ+K3
a2mAuqFKgQuUalTy5Q/pZgXRFHl2V0XpdmyGs2aFdBcPHbc2sI0N9U2IDxnIwM2oyOwMnPE86KEC
NHHTDryaMP8sjNa675rxmKIROg2R5LGVP+CKgcQ0qPccEuhZmyNkWZ80lR6TKJxiEZ7n/IGNKPAe
ZnZgXDO6G4uGPVkqB2ck67oo/T2+vwgWXLqzE/QNRQSozs0iGKQujJQxvraFu1GWeBz0bMO17V6M
vpSXcnSfkt7V24kZPGJr7WydKhzWi71aJowpOUxVJi69wbGhG7s6jB+tXRNcbpIoUFedfjDTZiuD
6BfWAvcgEJ3USgxwL3L+aM4OxqctxOZx33fBQaR5eAyiwj/twyHLbx7qdjdNoicnpp4BRKobVR77
zPwpmzHZJ/LmaYI/udAAX8EaCjHKJBw9eLOgMKN+WWvrvRpc4z6b3QOGSKDOiJ9Ple+OK+hoxqrR
48AWuib2RyPMb+lNTzxJ7kONVIO+m0TQ2lI0AaY+9w0NbIRxEz/vurNrY5tglMH8jGKhNr3pMEYu
UiDhb4gziLdM6TZ1ljPUqsRTlurxxttagWbAdTeP+bUeKOLQ2mOXmulPu+jLngWYC1u92pN08M77
913gc+I9aUxnn75nXytwE6zPM2pUTNhEtR7ysSYBrJwhdA/hW1ARNgfDixoaelrMvnkddYhE6iBp
NoZl6xUAOLV3E/sxdZt9JufxkuJjkCbZRmhHd+4cP5o19UYysPnKmuq3nXY/gq6mhkIOySYhZ5TN
IzEnUDnU/o4gD3wJk9mv7UZsejb9Efo//cFPPuw9DYfKBWk/FZjdtMJMHTvjT0btK65AxtYFd5OI
ienLpDwEHkYOYJADrtL5NQAQZsVTu6E1LNZuz5Au70J9iKz3mrHYIe9YbDBPfPm/1J3JkuVGtl1/
RaY5So7WATNJg9u30bc5gWVGZKB1NI4es/dv78O0QMrskVllpGqoCUkjGXnjonE/fs7ea8esZifE
bdUd7L9NbdTofWkXgaa8CxSBAHWDrRvzQrByzAgvQzHM28qo2i05e1hD7Ii46nguMWIwTRwEGpOo
LS99blww9pmcE9z0IEn32KS1us9w/dLEapJdYhvDbctU9lwm1m03dU+V7el94aDl80hgVl5z8Ai6
tZzkWHTFBSsihNFutPYtYINodoBzheoHTq76PEfLtCZ04fNNwT4q5nHX2+xeJcqwc6DjG6Ubm1Nu
/jxaQ3YDS2yFQOiOtOfsxNjhzcLJxa5iHHLUlBcHnWHiVeN+aNrgUgdfEDAQUQGxoIFBnvXY9USg
eublt78gMS8PdWE+q3GhvPSzu3MhqtPVrKtt4xjx0UIz6xfkx9n+eznG7jFS09WtS8o8mQUEApJ7
GLf1qVXJXSXFt5ScJKHfmMl6hwF6Ig1msljhl29Kwzq04Qj/zxEkvQbOKXH7npZ4ZwCkkt0mopJG
0pzdpiqv1kyniPi0CDhl5JUT/7V4oC5VFnyZojjNBRBtYDffsVhU6MmbT1BB3W4ENn7sKP08EbdI
TrJNn9BLxu//rfdjgsPw6XMuIrg26lS6axUhoEIIH2xYU58CMdvMlXHLzNEhB5gP2lc+jjq+r4L0
FHR+fwSVLR61DN9KXH1bH6Mdy1R5KIz4Rsbdh9WLh8aO1W3HlEwE5g/uKzkxY3O0XZxtRt2+u3aK
FDeUPtXg999at4RVI/Ks6vogTZPXlXg3fKPtfBRJUexMb/hyG8KcbUccKrpaRAKUDK5GSS31I43p
w7tR+BP87oVxoJ7s+gT3Z12Bfdj4tEwXcehDanOveAhBBluBhSM27g5IbjFbDktoBnC+OoGx2Goy
JONRPoQNLUwloUMPhr0xYl2QaWgs7ukLWoL0gMGypVZCFwnVJY+vNDlRinoISjMoKkaYPqKaFCty
p1GkQ2Y4w1Sg5RE2OwMnvW+gDDPMihIid9U1Zk+ZUN7vO6UJLQxjxFaU9du8Z7zUR9VNstfxdIfg
/qqNNjykw8r0x5ZTATy88ohstgdKZqGxh665A1GdCKIbPSwmYE+QhSdIFrkuB2txiiqzIBBjGkmA
nFHMLdMxJgFl23Muj6KrmXsQ/2paP7NwGL/M7neNmwNQK9CUu9QuXzw2gRtLIvdHPEERhhOfYAle
UJQoJQ2x0csBRdYCeII93hTYo1cqhVQRFhxnJ2QJOjJus7l/MBYB4mhdAodYdTRfTM8m+nWY55Ek
uD3hMOpb5+gtcG9FYA4oazIpSQGo5FPWDMS6ov/o9UyCbOa/xi0JDVnrw0rOuh8wHslMwmu5y9xB
HLA82Gu/sT5ztrOV0FQrC8U4mCMSe5uZsQZp8dt6Eg9jAKBKEqq1csiLqisXk5Xa+yhutzTBOHEG
+qFPEfwjVkXOMzESKruZKgMFx23rNS/K1VujGx4lT/mmciK6MvoxDtr2gLzuIewBXPOO1dP0FbvY
57wgdVEGUgTT9FiNogtvhhyS6Wg9pFw+sKv1DuVzj5p3xO5d35maaD6em9H8ajax2ZJkywGpsbBK
8cS0MTnlgmFCim0fT4IEDY2X3pubLzhoVEQyQXnbQHiN4TEKaqhS6Zt64imNffSsc1heyoDII3gn
DzhPxQCTwiqORJWVtNXmc1/H93PafzmG8TnkxZNoTNrteXVvpPUT6bvJyiNoAFqYe1X5s64Qurpa
ftVDfBFqnA8gKGbAr7tmZCcX/hX19znNuneDA86K9uur7i0SjPJNqo5iZqiWWTm2K5zVgeq/mYM8
28B910FN/mzRHHW1zMBgmAJQWvqoHQzQ+oMYAw6BCgFT4U0b+kMBLvFLl5t6hcL+4liboEGKDzDo
Qu+UNEP/htL7KhMG5YC0ToowkCaLjB3Ru7tGoivMzY+6p0EwhqG16qP20hJL7QfqxQYJBeyEOOsu
edVFy0vKHxgP/D6BD9yX4aI1xM2qG4NzP6sPP69XUV+72ypl1MJYdJdid7GL/FtYqE+Dp5WQhyP7
rEVf1qZvD8p3FSxE7yoIECIazQ+zJ1+Fh0eiEM7ybR4h4fHa+eBmNCdoYdKg8MCbxAYUsPy1VdC2
KxK+bUyWjoZVRp2KqZegdyfCJdi1r6qYkEbExgNnZzQOE3ipJf5PYSxc5YQpA8L7RL8IS7Sju0jU
nYVQG9w7MbZZepcY80OTzZdodB9sKyw2pYxv6Xc+0fjZOUHa7cNwY2f+HVLse43QDRSr9ZL78qa3
7SduDvVIOX3aPLZbIaNLPLS3Ks2PRqDglmtvO3+1C5Mffu+eOn9j+/YrCaEIAZz6HtAYFaK59kJh
sBtYJB1YPOEAXZ/s4VNgkjYTvCAQNtvoFWMYVPoGf50TIUBsCUCfq/nqZeG5bATFUxZyfqdZE+Up
maI8KaAd+70sZLcW2soZdXvvIrYPMkji/TxAEE/dnNJ9WtVhWT2XTfG9GuJrqu1oKy2/P9ghI9UK
bNB3FeQfnR2W9354P8eWuoip+b9/UTgYVymcJKwlzhHo1w9/cN4hGzm7Ks9o1lukzSzqPa/JTr1L
9SkWnkVZVei7u8g5sdPVF2FRjDMEu/Rp611at6rWRivgG2egnZqJlZYkwhOJsYvmG15zm01rXWSv
iaqPUNge/IEAz6D10630ObyQZ9PvfNMjmbYEktK2mlFUGrzRZ1WrCnewmWZbmQNGjgWQI3dqX5my
Y2aOpz1tDovGvVEjGTB2UBE4UVbteNK+tXX89NgONYN0LCxpUuTc/IxhVFzXEC7NAxyZ4RzK96on
Wa3unSWiAZhlcVUN8+xUDqti9Ilb7cozr65mNxUrUUoXy1C/8HM5/rdZ+BO98htW6WXZpMlmOryB
ERvb1qgiiOvaA46dRaT0zg+hS2VlyG+NQ/7GbOXepQZ0vMvqAFF+pV/g6BzMeZpvRDjepkCUN6UN
uLoeAKdN2a2TFNneTi30v2mJih69DuQYmRGvknhfU0JufTz8zHV7R0gkG4v/6lTFPebYYkPU56fV
dT89HZwpuXnbPQRK+pXu2SWpTMbS1keXj482izAeZL0ieL3ZCrKvOFpyuu10xiBd3NgVbaOy0AeL
A/iUTbdR0jWblKQI5B0RCm0rFCdrRI9Mt/wzZjlfZVDIUd4wWIS7t+qSAZS5KX12sfaONeu8YJdU
rZ+qVtx7PXNmy7bsdVd5mOC817Js37BGgU9dtwLpT1p9meY1IG0xB1ywgHHWhD7dR+DAEdGbwJ/2
kd89tIvPvlqdW5b0FRRxrIcmaWa+CY1ZkkIVc4SocXXg5mWDaj3z6KQonbwf2uui/eTCGtZYGkTY
vjkGTRsdvuVdc3S1PhvK/+kJ47M2u3cnYFpmWUGxMXlM2V7GeTTZDcRT7BQvy9NUDD5xUGNiryyD
/X9ynsaEKFPDv5pTrBnlE3cR1Tn6R9A9g+yezY6UQBqBO8H4D6P7ieM3KgeuS7H0f9p9nEX71iBx
yWnSGDBahuakHicOhZLkNdO5dQ2SeHV2CZGUeczttBXl+yoQGzcr3juABiUxpyXT0HUZenxXRsBW
Dotbwl4gS11t4iXIu9TXJlTbSHF90iR7Ymz8vXUUp9yiX5C4GxGIHSEw3YoSwAOcZLqMB9J4XMVJ
9tMbq73soMrXPZOM5qGTcFbj3Mb6QLsV+R3qmI7BTvmRhROabwrrQo6k7c7iB9QVst+DVWfcYsPC
5h3khyG6pHZ+ASj/wHV/cOcahEx5W1RyB5h06zdLiq58A3d1HcoqZRTon0gmk5kOd5k2SwRRFZk1
fcJcbZl3zjlfsTMrhhrOGWj0JZYJVedU7nvyyld9jXht8KodypJ1oVBBGLQo16P2noALE4rJfLM0
KhgTFrkTqcHeFopG3hLmFO/cnNpGslEKzkDkgr7URTJv7GABg5stw1qkQhEs+SkD+j87sFcEQO5j
6yLDGpayIN72U0y1DR/wWWQ0autlkhvj2tQGoNGuc96nBKVV16h4G8zFM4Gm+Y1Df/qUxPNONfEy
i5uvlAiPEf/PIU/RMDyFOkvPkcEkTxG3RrXNwI0PvMgk4diVdtcWE3tGvQ8C1WY9akg/S5ObBfh7
WPafemJS5gyzwZjO7+9rYggPud/f1SSL5EK3b4msmSsqczrogYzAsTKJMwqQ4Bn2K+q46RZU812E
W/xYdQ3nRBM4DqJOgjPbFpaJwLjjsQjrOdvaEqOdW6czuACwqqlnlLu5E+LZtKbvPlFiD16RfVZU
bVsYNDBiiuyDafOjbzo0BEcgs7TGVW2Hi0YnP6rhy1Cq2ysQDbSQPQAA+NPNiRugegZarlE/Zx5u
Dt6oAoQmcxTzh41OCOxXeK1JlPEjIlasJBXncOy5QSNBnNZAMqmECKjJUUUlVj44w9Tsw8p/MYpW
0j49WSYZVG6Buj6gOu+jWj9WmtdCy+5LD/WjkpxLfL7sOY8bLjEgcRbMHAcZyA2z0EdpxsXeaGp/
reiJVZkg7xZS/iywNcX+ZB5Q0QGgIIYqACBsWiwSHP2jUyW9dzg15tvUCr0Tzvzka4Per5pJPg7U
RzSqp9QMy4eKOVbF43hvTQ+eGsVakQl325QLgJ8e+jkNLAsNPCuUY5v2RWT13YhGgBFNQihHc/WR
km6HEfxHXAF9qFFj0NC57w0PjQae7m1fVcihagYLNvTFmh8mG40c3MwH4B9KU99qkMUOU5JTSlBe
htwpNJW1HRl8lBdH1kApMrRFcflEYYLzryeXjBZvuCti4msolWnD+E+jgXYrInIB53PhjbzDaRQd
C7btuMqvogs2soNPoqvE2VCnMtJyd5WtrjVpCuCTz3YrVsh0so1pgrvuqAWNrMdDRWjfkGnsiswP
11zxRzJF35EMcH43PDQLE8lYlTQwGn6FZvSCJ1OsK59LEY/6zbLBL0UTeS8NXYfWkCdu+quGr4JI
KCNStrn186TfQOY+dCTllgXLJzPTvV1fYte2QYN+MdABetmz4bGuYzR5y5lXHBPLOXTaREiX/RCa
1BLMlWtVjy6iLTzvKtJn/EYV3EZ4sKmag/Ocut1Jds1aWfjfxqiB/tmjdMKN3m+Qyzm1wls1viaJ
Rw5hufy+cFHhF6LTGHHs7gJW4B0sio8wdBntNmwbmADXjlCSSB6OGMrpiTOKKird7JAFEG3TMgvW
Bch6AJhWfK2CnyMen70Xs990fjntEAAGwF7ccCrxCsyo4cJM3fA9SFOZcg6wKDdQKJLHZ/bVfeIO
WIGgWRJZ0e8m7d1Dd0WuEoV63/nYEJ1guLGs9p6XPl0T8PXkBfTYahcLmWIQlN9UDO5WjGP4Sl5w
KtA1UN94qA/m/hEIZ0JPe/jo9Ae5BYwxIRD6/bPo5p9hQfyEpiHQG9HPtByYK3P06lMG2ouGTwWN
hEAzjGeAL9nPrui9PXnWGzPlQG8ZrNJRdltnM05eFz8EpbIlw4Mdka3Nan0dpX/qLTIy4u8g1Bg4
GJaDXGmgi5LOjGCpytAxWc6AKukdr0wJkJSidK776DB57h2lq0M50a37qnnWScii7VlbsjedOysl
sFinvbczYs9/VCl7u8pH+gAkiFCnE7lc12K8VAXBYRCFLo6RFo+97pJtNn20SsNS7BHj6HHcNZFL
A0/5VPTGdAx0uksHHzqk1XzmZv8kpcNZu8mCDTOSLXkF8aacxwBba7S1R48RM3qwrfaaXc5jl5vL
0U+127pxgCpnHgOfklNF5QASTMNuO4igXzMrTHfjRJAU2wCAN5oP5KXQaIzlfY8CcxrYf7WL851I
J/Jay5pxKhT0FjeuoPilFljhbp7OpPG8U6gfWj5a0mzc08oslwfRgFonEWeJvL826H7Yl/0KOXHd
U33rCLGj1d7StqGzjg91hZnaxMROcAqp0Q0j7mlyPDgoEyOvgg74kAH8PU12+8a4Q260mijC4gId
pA1cCkFT1luItbPAXSUDR3lf1k8YzZNTO3nkxoqGty4rD0Imz/QBdwJdJAPn6q7kzJjH1o0g+mnb
EmmBrhRRQysZyiy6DkVTaFei+MRy167sSDkEI9BdajwYmmF4m5HKDW77pTdwHNhNSeR1ALx4iFMo
V1sZ0P0QBWav1s5PIcDQI1TvvdfI6lKqT7oB4RqW47TOJmOPLqE7maF/heod3hhLZguGiza42lDN
HYvmM+KpOyfu7gyUNAeLTpa0CJVujMzYtqXjXrqBLVvlOHzcPr+kDiwiG1cdZnjJuDruTznKEgwI
arixccKqHH5IBP6vwyR0HicK5ImIjVeVDOa2ZDy0HQODfwhSWLXVV6+5dUnhPsO+TNd5YNV0p9qH
uCeBeYRWW8UUkGWP79B7TDPmd0W4JHo0aGeXESv8b4QFJK1O03OF3LpJOaGK5CDF2BwMZd7ZaXsJ
mpaxCCyQGcGSEYj7XFf36Sgek0Ufi7H1zSTKMKETWGbdN4G5O+lQpEeaCOpqkM/daO5mx6Ax62Pn
sIc3WiLp2bRC48FV9qOuQxp6dYvmsGrrh87bhAFbQ+DajL2gBnc1svsWkS8jo2WmHW8aHSCWMjdz
Hr6nVXlpbFg9xdCl217jt0RY6pGH1gQx5K8RsYBAur2XFTURKangQMDyYLJkjB23fvQw2sVzT78e
YUd6awX5XR7m9Vnpc5sARpiq8abPqRF76FtLJku/woJ2nZnag4izQFYaOGMAuXWgvwwPQbliCo2v
O38wLes5H8Zn9qBmT++1L7PslHE8Kx0KvP46Nki2sCmbmBvm/tCP31pF9GYyt0eva1FFuN1nWFoI
SGNNEFa4BQF/Y3Y4Ea0SRwStXDB038aKow/QSINjrHuTy46Ul9BlcBHv8dgndJsjNi8QoaeGZXyg
V3OqysQ7+lBDCv3M1O/Q9xbvE+NGo/xhEianEbFtnYFIlu+df/CLoj0Nit2DZAfUC62iYqu7rZ8M
6UMCelTEvuDlG/yt1jEgYxuajMzDjdtZ9LlGygWrV8dZ9LA/HBj8Hq7LQQ50FT10r3WBVrmLa5fa
hX5vVHHO11lxFqpyyZIdKElC+t5xPtxSBvOutsXRMSRiDQUEt+3lYbEcIZumkzdwIk5gK61Kr7kx
LJeNefrE0Iz5ph4PzAFR/WDfWQeO9dM2X+qmb7dx16U3Qf+IpgUaAIRsMtks5rPVeHbjbYyhl4+j
AZhQdK2i0n21G/LODO+zFQRg+wVkg74mTDZAzy6BiRiEPdDw108CViD6pXlXOMvgkxxIVjB9CvLQ
vtjxCx2iNuqfmk5iBW/jqwrcOx9ZQREUJso3Zt7ecFcLBurFUKgN3qxHGys1Zzb7RRMos5vJuSu1
zvauDTVxsEf/7Kj8tl/M6v0Yfhs506OLJ9qQdgwqePKQJ5K60+kuiiSSn7Q1dkj3wK+DTUdlkJBD
P6e3yzTrAIkgWJci7rcZcenabpChqzMjjX3mUC1UYfkIsRfkNj+UQCaiF7Px0+hdGkZDmr1+LnVY
76q0Y8gktkUsl8kidn7H4NKqvny3zIp0QKIBUCp6mMS7i1cPvJ5cgD4TD1Trr4Ahgm3CCcwUAM9i
SH+YL5HehCZH/2g8OA7N4HERgmbypgBnvB2G8R0tEieDjLZmEV3LSqCT5xAYdyShdYn3Pc7xv8iE
zM6gRYUf0Y5jzwSWE3Vlu5MABMlR5F8RhrOxkuxYjcx9oaj1z003fum6L/a1721cDDRe5foH0oOY
yQ5VzDPlA+quRxb7us0PuUMj2yatU5n+Dc1x+67Cu1a1NrRFXXQ7q0KSWkkkYBlzFNA/gibMwvGn
8ZT44nutASL00YeN1O0U1YgUNGBfMPzmT7QrX02UliTiQp6veyvaO4NTHQr6FD+YJZKTAQO7ZsGN
C8b1AavtXmamQXZ5QXqOSp6quphOpcu9iOpHH7sLmNP2ZDxVuJu3SVqkG0KD0Wv4WxswI4EUyXuX
qxuADOvl7yidKhQ8hUGmJ5V5zSZcjY3HwXSGA4WzgOJIP3RI5PG4RDfxntKN4nXgnJ3Pe1pj735A
P55BJ1y6wTxJTUATjBxuPaAZbyjEdmBcI/InMzedLUYnKMEamCfkDYpIG+qENy63i+n9xrerYFPZ
4FWLFlQZKUsLwba988H+EquCliUctxwT0UDmkQv3X3HGqobh1Pj+e2QG+lSMyGS8t7qqDC6/We7i
JharKTkmRaegqM/2Ji7IyWicC5q3jV9H5tEqGP5KEfJgztkMa8PIAGRNdO6n+CEmpaoWuA8dtz21
pHsMpqDkn4WGPTVvsRZ3lxgqBSDe9skY5LhWaWGvkF++Yy3HvBMRt2baqX927fYppJd0sPvsyjLq
0RiI3YM/gzHBoUeG5aLT60OXOX12Ui0WHAZJsG10crbzoDhArWaunv1I3GSL6zo6OybMoUC+QjJZ
SXwlWMyidyZjPa0f90J+hNqjk6WdTybP6JaHcQ4mEl0qItc16fJeGiXXwSlDRE2cmhzHg0IU/owz
q/oduPBv+ZavyYcum/Kr/Utf8t+6m/9/MS4HkBD+x//+n5iuo5/lPxmX7/7zP7Kkaf/zP4o/mZeX
H/rdvCzlP4BC+I4fAPr5k3nZE//wJSQADwH3fxmX5T+ElITmWSYbrQ3447+My/Y/cK1baCj5CczQ
vvfvGJcX6/0fsCK27+LL9xDT8UEOzaxfrfm6yqRXlg72EaLKMeNQ2//+sPx+Je5+/8P+G2/bXZkU
bfO//vsvxujlI0zTRDLrmB46g9+M03+AcygcXc5Qdw6xe+XWaamC8zp/mHP76Q9X/P/1c/gmaDhx
c1uu/LMBu4u7gsF+aG+nrrn2dgWpFMb+Khq96O8oGP980UwTUZZDrxT5q7V84z98o6FsJ22L0t12
iGUjb6Ccf8b09DeoiH953f7wKb+SIiLk1kM2waUSVyd8aUFuq+Lw19fsX9x+0/Sk7UufCyeCX65Z
y5wjzYvW2bqApDoIVJWc/ub2//VHmOIXXzwgniZt6RmwbTCyobnlgxH+t7+F7ZrSZUkUHhFfvCx/
vB9+AjA09DhPsqgfitanT+f/zbcwfwGfLE+xLT2kyw7vCl6+X+55FQ8R9BK6Jnh9SmhRRkmgxTDE
3zuvkqua+v0iS+Zs5P0g69EzzT1I6ee//qL/4pH40y/xyyNhVGrMO0Ihtyp8HXLGFR+0NP/6I8zl
Yv2yIjiWjQOZ95VFYVnC/ngxEQwoePj4u6fAeXRVeGdEyb325hsG9+uSOqnJvyXxc1BdkBGhsWIO
Ku/oVa6HvIO34d3ghOmCeTUOp7/+zf7VL8b5HNIDKIfA/pWA5CrQxiZK2q2sMvV9Lpv4lVjn+k0v
kb9eUHvrBDjWjT9l9hNcQ8/799/HAHiJt/Bb+D3sX96VoOcY3TUexm6cGKBE7sbyrm36v4Ol/PPl
/+On/IqR6GVoQ7iJ3W0SDcTkyEemc//2R4DPs1zhuablscf88kUKjHK207GwcHjZLl4YSvG/eSMt
85dH1YHDEZhw02wPeIEjnGVZ+MMameZxTAnoDvu4LUmnGh2PHKQCPMyJrDfEfYb2YaLm7tLNdqbc
eBETW8hrLD2m//DLBwHL2ohuwkkwFo6ZEEy3ZhyK5K7rk8mlKYWx+amR0HEXyeJi9peSKFinE4tj
C4iataYMXnyI9GeD7i6MlwNRlfRGsu2aQTQTJxtDcbDqKlzToT3ry+IKzB4Ifccxj3zdsN+9yKQF
GAQJmkUnzXOTVmUQI0uIZ8d5CIMOfXGbZRghC2FyvoiKiA5dV7lOek2VYznfBs5iL8Vg9uW5Ma1A
7QsXJ/RrMZakGWHAgZRF0DrewCKc0vLUm9VcccIQoX8Ei86ybIeZgW8ji6fp1GR01CjvTDoFzO5L
5CiVbkjbsOZQALdOFNgpHpu5GJ7ynEXrU5l1H1yigGhx5D1Mcm5Ty7KaHbJAHyplVYFDgrGdhbuU
eIzsSZAI02MM8iCDWUwVEw6HXm0/Ggi36huAWHmmN9yjeH5FhuJ2B7v2yxisMD3PB2UmdnKyG96e
g3YLjEJtSFvyhSgc1awzzP3dCsbuVN3ivrGf24gUOWbKFidLbLaM9K2qIIAtKczorZ5LGWzTuqgL
utZI0La9T4eOcOPJ+UpyWWC+12Xh3bZW5xN2WeSj2ikdgNhbd4MzUIXrlITmW0JcFHF2nmvckQOU
udBPAFJhmMgMtSZiiSadjzU/uWZdw3E05wwjr+6E3+hguvz+96j5x+TRg/MBxU/3IBKU1yFIC0vO
W7adEBQ+GymxI/ASMatxyguykzkjUHnVQxy521jRJdy6gYtXhhlJHu7i0q7bNzAG/jPJMfp99qE3
7DGM+M5NEozOx5jAniWmZDFaQiLjsIeuPzqXaTPXL+nMu7V3VW2Rdt+3bjncd0M9T9BjZWRtQuHV
0SnHjkr8uONJuhClRzdMBEvDx0URhrjfrId0+fPHjv6mWzc7PcymcyCwJUsgRyU5zvogb7Aukq/L
zCXP6eKSMStLHCSSzj/dFTxlaO+c+NAPs3BeVc0DtJbeIoqIe2tUmxFYHnjMNkhBbHoEv91kiw+Y
JK6hs8y1E1QaZLuRyeKWvcgIX0A8c/7uc6vNX+K6asPvoSuiYQNtZlFZWHgQd2UclvPnAgSBjlI1
QRVBuZ7m9GibdMiF5IHcpCH19tEKkcNDSwQg9d0RGsFLgmkEoSm3ywGeIGO6m3FnWhjmHRzotz2t
czKRiEwgeV6lVmrcBhaf+i2SaqCnWbregxo68c2R+EyZt3OT1h667JwLWkbD3q18euIri6iJ5N7W
I+Sqv94E2ej+vEE4ghLEWU5/pk2twz7954XVsN3CErjztqU/TFcLlRgm/zbVOYlNsq73SZeV9kn3
iAVW9BJMfRjdKGLOFFT9eCqMOoyebDExDmA308W9FE3Xfh/5nv2RmYfB+KcZRmJ5uk4XjwgtOiDv
vHnDhSO09s6uSwbgHV2GYHyJoe75yIMZaJDuAk2d7jpCcjAsGuRXcB1LljMAtqXZthvPoWG3SNEA
qAsGUvZB0C73n2L+KzRUo8wSB1KQdurTZPKo7kgmiBtCp63we8IQg5HdmMlDHVWqYDwrmuQdE2dq
PY6jxZ1Z+YaygsfGGWdXbb0mIBu+SeAEb4ahbYhIcuSsufWWx+k/wQYhSQkDiUp0jxsE7i0T0qB9
IbTHmj/BYUZ4Cyo6mLfF4r8LrWS0MYZFPFUydOf5CHx4AjAsmzwcNnOB5OfnjIMXPGxumDU4aSVo
Sj+AcRn728jrJd0eGqE+7axOcb2OrESMRPoKdv4lsh1tAgpRcXpjjkXhnCv8Fd6JlIyC2W4lS6fJ
1j35ND1+lCjxcrkaXSOyXwObyYqJdYBbAWcqjjAztDjDoo+ytqYa7QcbHa1svyvwBVpNnaO7Q16d
BSC58wyRBI1PVrOXCI2+oL3SBTxeq0g2KPwtrw31XePZyPd562ZrW1sl2jMUqQXkXhoTyInHkXaE
PcuxoRgM6tvOS00wPHqumm1cWx2262YoLipArHb2gjl3dpD7MshvxuRqFiUM4Ctl5fPV7AW22SHp
7WZDr25EtVctrleZB/3TYMSZfvaLuSFKlegDbptIHbUlK1c2GxPRIpLRwSPRG909zKwepDjmIUaj
LR4wiDIrMZgNInh7qq2r8kYAFlgYzW5N9356w66EHiCuC8jw0ovhwOrAncpd4vfAe3VLMt83YlrC
8OCP0GNWtFo1m9bg4nF2qm7Uz6PJBV8Z7gyZqvFmgKoouC19tJ08n35j6wHU70O4JI7fFNOmclMi
U8LSGe9V1Mua7S3OTGZAZUOXn9CDny2IJ7HrI5QuO9+fsQeMkHPbyGI1o7mcbvwgaRwmD50z7y3S
IECjkPuJ/QyCs39M2av8x75rmdExCFIDoA1LewfUjIN3kGnnuoQiUR9cvTKmDvIBxDhg9O2E6KAO
HbNl9j+iwq8f5hGk9C4tjCE80ehkXkdjAshq1I9yOkzMZuPXvk/m1FzFygMfUY3a//QAQT9quzRe
W2ZOYACSyUIsZNPCSnY9eAbG+3IyjJR3vxLKe7YFFhAMSEIPtyPoi36X/r5ch8RTt+fIlLQM4wph
LAh5ZTYfaTPO/jmz88ZZwYwzPoRLcUm0XzP5F3DQeNWbIJ1RZlPFDd8pV1lKfGa60z75bUMJ7Ynm
eJQVkU0GjVtzpSz8V2qHvLVRAJM1/AkB10af4I+wV2WiZf3dABQpxrNhhqE4WKHKYgTPYRSKrf/b
5lf8thHqnA7/a/f7BunMhrMxijFvseAsm2jVJPGw9lNZMPhtqGy32eAO9DWNdJiOsGRt5zAMoW6Q
F4RTty0iSXRjxCmIOoH3gtATbdpI5zpoMHuVSBS+pl0Y4Xbs6sLb5VSZlAJhZIJ17+BlPfi10TZb
+iKBd4vtgwoiybs5fIYgKtHD9dK21jMA4hOBQlQdULeoQGCguB8FkbZEwzhtPO7yhKBZGBL4nAhV
8OgsY50xmT21MNRuVIFSay3mlOWKOB9wUmHS+gZPnrsEPfT1rIzHTEuXUajscAxYVk7eu8/xnRAf
Kql6D7bd9NYZBXB2kpUFV0jiPz1SKWYuBmGVC1DkGMK3VtJKhuClNAUuwo6ZcVyL8inMmnYCoqJE
7ZyKxoU83zgzsjFVjtETkGSRYgWdQL07eav+D29n1hwp0mbpvzLW97SxOOBc9FyEYl8khXblDZbK
hX3fHH79PKD6Kquy276auRkrMyyAUKUiBI77+57znIOsiUNZlaVywQCMzHtW/ujQXJggjjYr6skI
KkAkAzB34rI2trVmZSBNnFK7Vf2EBj9JlGXhHqX3c9O3YVnc6xBf6PdG2tx0yF1Pv3htP3TrxK0V
sPzajsct7mLDPcjGIrgssZRRPoUx4qZHG5cxEqNuik8sgXtqvI0U76XlS59+dyinjTZ0k7Hmbe2r
YTYFYXeeXesUjIGYVtsKcbpn6gydDoo/RBKR0b4mXQRNwYgLLaOnGfrV3qZ3nW+asI/ce5sgVevC
HA0Vas+TYUKw4TFsQ8EnaK00TU1bmVZbhh8jVsEehemwWPERU7d7p8Xm596opur6D5YgRXYOxmm2
nSm6hTcxYIZ31UTk16G8Ha3bJqaKuE4nmusrw3Wm+sRqOIUBaMFxWscmxtNVIF1X7Zi69AhicKwi
AI6CEBAW3dLO/FF6TV3v+5JhbB95olCbWishhoI1HVzitaxsQgeTjeKo3ESKM3CUwbt2GlNSJO8W
7aVOul2/7TzqtetGF/nHNNoQotIpbIkoc3Hpb0JS89Bl+SMCXDMes/ZsxaMM9j3DlyJ6mAYdj5Iy
jW7TNPLKH7qwRbIDgiLad4IfR+hTGDJuhOiIG8kSPa0eis6mcISTrOw2lpaLnQad7lUL83gXSmXV
205rWuCmIqi5TUViVAi9szpaV1JpzbF2dfOpYChyn1irquCBun8HeJn/S/qUw8Om/6xlNcJvQnfu
fGBOMAlNR8OMiofeeaSV6qvbsWwL85VLvA1fR7MMzLuhcQhMNStH+eDZ3eiO239KDp5d0kMgwx57
G4Vo0DsVJtkb2AnAubEymv1zOCTQ+lYoYwpMSIkdXsK08+sTQgyoXgJWh1oTLgFHN1Dka12BBjXZ
l5TlIsJX7jf73oLGPN13tSLEGOyhDgxXCZU/YYFFlY40aExa9ELc3ftubEmOELmy2gwukJHn76bw
swIKciuiTR0jwPvmw0j0vpuDiEJ5p8wAKsuapVdmuhuBqGk6Z6hCMItUhF1032zcoLOQPnabG93m
DgNIr/UDTRaLQLrqsUIdbcHPz12Ek0cmQHX9wCyfrLLbjm46xhrDd90ETYTZ+61aM0ce4Nn3g4j3
ZF+b0y2LL4NExB5eLbffoLf7kiw/uRK97SOncTobczRaEB5k69q17jGGBB7x74jNXlzcsJJInYHg
Z1wCUY2nj8KX/b0JPdX9nHxIXTcwBPHWd6Bo0vMISwLESy26zHiwSzWNr0UcZfXTmCIzXmt+HjIF
0ALtazg1udrM+j4++FBnECT6UmCA6rJ+guBT1YhqFMFQOcCsxKxotk2uvI9tVeXriRLsLNrtLO+O
XASPTAKv0qHJRH0A+LtkgfrWm5ToSeL2q2PZNyFxxlEGdGNd1ib6cR+CwHhTmVmNqCXI/DdjdArj
xrL15odOvCuqVDnlZDX7RVBvx1ET1YY1DcrP0min7GJgJVVoM+nzbQSjJpInOm3R3G6d+QI4/1jU
BQRPG3yXqRvXGyFiZKpGHiF9cRTy43VK2yXeVHLq02vgVwPZcUOHHh2xbtDn1uMEVBJdpKczfRQV
7npEYwP9tNR3C7nt6ZiC32E9oH2wbNao0Q+NqNe0kuuUuUWnZ0dLpjI8CvADGOjMUu/3TmarcMWD
FxgFifPuhypGNe24SDVvP9mR891PWkGCttGgktrUgZnIxxIWT96svZoySiik0Ww7KLH1MxZrvYBg
qWs6CABptuWK3ktPamfZsJofggRLexYVY3Ch92Mi/XGVt3XKxLCOKk4GrhQ/LJp+47gEXN1QuHDd
G89WhLCFQe2/R2aPS3/IyvqNwdp1zhQY8Jgzgd8lvu4TtDhRH7hxVRvFR2lYgf2AoZunBGlmFc+f
yA/aaR1hHuYf0io5PIUV0pWPovCH5KvFEKNlu7p1rAqSJ9fpGqaAhRC1jV2E/16BJC2GmOQd01Gi
NCOv0Bdfg9Js9X3Rk5UN89/Eqm0IvdHhTPrKu4hqXvM3c9ZB2qJS4HrIoZaSH8tvZbTjGzcwqzAR
ZaDsLBrE76Ksv8ZVn7BKchprH8mEf7bMgoYAS7o/oIaIpHkRox8Uq1Rgud6iDoPHJQodVxXhrTmS
3wyKudu0LmizGlcO/AGjqzbUaPT8YTAspDcR4wkGK8W4gke8duqfQZ0yFUY4NQW0xTzkPT6UVvMQ
KlWKM2ua0GWoTbsP+hIGjhbDLCoeyySKAeWQEIVhlHDLNCYQ3W1q6fTnKypZxEkUjvS3rhQmmYyN
VpGrrnuIgCGa1d1nLeL/Uxd4/me+FeVY8+xum/+9dJH/aK3+bQdXFp7Ea/ejHh9+NF3a/rUJ+397
8n/9WP4vT2P547/+41vRIbfm/wbd6W/9WnNuTv2bJm+URsBrvzZ/7fEuP/PZ4+Vp+p+OLhl9DFPQ
83ThoH8Cqumx/adnO5buCNtl2LEp6mBcacP/+g+T9q9FhdyzDeHS3NChWjdIIzklgFfrFHocl87s
Arf+f+n0mnNz6C+NHcl80Xb4j64lBG13IdP/pSKfqr6xh6pSZz+tu1MAM51oeUQmchv5fvudBdRG
MA9eKepeJN6Q77bSZPCNnpq5J7M4fihcf+SSM7PbqiODgGkKMHdlbdJBHl1t0t+ztid4R7TpxjPq
Uw+hcuNWqb4VpeVt//LN/w/NXuu3tiKfhm+YMpuls7X+WxBBYjEIId0Zzib59VA+lf8cNH6KkSQx
v0cIacVUBmdJ5CG258o4x7DorGEqL7lGUkVkZfaOIM32scOSUY+DuMSsPvZolkJypabgkggvuATS
vFIVp5ypD85brn8pDLN8VbXunqaR1AvZ+mhTGOFsbLF3bWi190jwhnNisXapzfd//5l/b819fmZX
uAblP6m7v/eGgljksi6hNLGKiU9xqu19d/CfAoHnLMuad7hn2jpAiXgh56Y8t4CKWUE5u8pEjRJ5
8uvYV98b304voS4Z5wiUm/jUF4uR5R+aZebcRPrb1SYo8lu0mAQXty3Bq/+t/2NPYzKkhZueNecB
Uor57OGEn7weWK3HkncYtKJaeZ1z0+rfLM2I77HTek9MosEcsQ4+E4gBmJfsn5VGDDiUcYTvULxx
XMy7ywZxlHfQmElTydQiaASFtRsnAw1MHFq7PPj5779+67eWFje26cKQt/n++fbJcPj7R8In3FCQ
xLUocPm86lxDZCFDZ6Uuke4LJ4+Z4MRWdy55Lka9vuP5b1+WjRGbf7xadk3zNcC1MAi0nxW1TIPS
XSsc1kUD8TkrapflUfhoVgOVahu3J+Ktoul579DrGgOmjEOu4Zkqh7qBDVGE11CjeEvWOZRRF6Lq
TfMPMgHzt4CV+aOT9mFzp9k0Y1A+/P2j68DOu6bw67OovjM3YXWTJtW7OaEFzwqivnFy3AMgLffg
Ui8+Yua7sLSByDtOsnZVlm8KIhepXmABCuiIbItRA1vptuNeo5A8K1inYxVgyfuHP9lvyRP83pbp
ziOyEHKW3/z2e3PFTmRdou1O+7FcURFp7mLy8NZNPCN3sd7fTQH0CdpZpH8PtrhNW/DvXKBXpbdE
QWAXFk74KEUnbnzTNXaO1YWPceyUB9p4xHU3bvBkVnlxHltis006QIc2S0c0n61fnFigTEdM1bAP
NPe5LwCE0ob0mPs62NuauJH/MCyK37oD8we2HZRdeAXEDNudz/9lkM/4Esm21fKzbzuHaapNLrE4
/FqOCisjodFWoJWUEEC46NTuAY3tkS/iIRpoQHrNmP1IC4rWNha0EV31kBndjtDd8MnCun+kDIgr
wUBS3j6MFpSSNLeGCzal2aoblJcpK59pqjTPpazHnd4Sn6k0P11nmlmcK5YnN84Y4qRNTkHWkv8Y
aMhn+mK4nzKW/b0wnVdGZ1LUNOfd7Zl+/fur4b+Pn1wBtm6AZGZsYmian5B/+XI6sGdQCozwRDDc
wY479YJopDo3lFVW1rxLQkp8GOIhW3esqLbKyOn9+m67q/ipjeeksCzQRrvER1+Ikk0vvSvNYbW8
9Fv/H3o9i/rmL2Oox6zAFegNmDPYgit5HpD+8vvSQlM1mUX2KVGhWDv2uJ6L+l+0InOwtTQZvN40
f8W15Q10V4zoi95rICNJs9wBloy+FBlkHX14rybinzwtj7elXocHU8QAklONPAqrQNw7v0pSPM2m
CFvQ5xzT656oy+XM3NU7s3YF6hbH1onM2SecyzAfgIE8B/27wGj16ogxvu0zbPKhNEFKenVwajJd
W/cpqZcRWv7XOXU8L/3+asvGe2hTB48oh30aKwcDVidz7TQ++ZAYNmXnkHNIsuZR9yL/NiRfDIhK
GnxlPNxMyhme/dT4SIOeUIlC8DsZuEnwYf9rXxNGtrMN672hiXXbJ+DEBXLP29jKolWCfmj364QE
X7R2u5wms1M+YHBNfyY1ELG2oKgbk3tqDHX9U+X4EoHmWLlijQJVMg7SNwZc80F0HSXdwrc/j6cc
T/883qEMv6kZe5b3s+i3/vGS/r0fyH1qmp7OkGxJAwWU89tFUjHLSknFI3Mpe51wfd/5IjPunLB6
TaZQO/S+q9/9Ot4ZX8jpI0hWD7dd0hCh51vWJQ0j8bmxI0QMigCRXV5lWNqWM8sb22hc283sX6E/
fohE4KwDf+xvJnxY27aTl9Kq3Q/A2sA8OtlcceOpY6ujZMnASr/XUKYjpGgfUerUPPpI/ZGhmj1T
VstzrwFQbo/209hb4DdbxAdDI7Uzlq8fhdsZTy4FA03Pnqp5h9bikx4Da3fl4dePTngRdm0F1K5v
NPvJtTXrWEETWi27VZnhfCM7dflnLA/z04T54H4GReWFAqWkWV8ELb2XxMY7QB3ileh1/a4zaAro
RiKPcQ2GSXpx+jmhTJEAnlnbGGczb4n4iwHGwFbBuYKzv6WckP7xgiMS7HJk6kF3GFJgfqOdviYI
feBWlwKnErhzUJNwH5vBzfapSR1itZxPYrs4DP96tzu/254Np35Y9RiGG4Ik+zkBpgXqhAgFNlZv
EvGicS/LFv9i4aiTJyfzIQm4VMOwmda4MypwZ+wuJ6roG9qT6rocmUSl7cak726W3TaWxkPv9V/B
2nkrpSinIKkv7owZRPq5mYivJ4oYfurfjmtCvPotrPhfx1nA+tsUi4ZMwUDEUamBTA2444Louw91
86tfgisWg2ndMuymd6URK3DmP6IuD3E6JeJBD4rbuIvGt7bqoXIm2P7GOfKYAtBf3pVFeOn7IXyw
JrN/pFyHY6+s1NGPWdr0QW7eTqW51bDrYVeYvuTIeH4iNH/oR+85YS556JxmOOOfFhQOnHxDLsNw
ZvoPC8oKovTcAFCxelbgYTxl3xqkpoh4tZepBQY1GfpwwCBQPSzvcCDCBoWLlwTZ/xQV4YPbzA9/
rQNP1ehxcqO08nk0sL7Zrdtsi0AF+wkdOUxN92dA/RljzeeLP48sL5b3+Eb9I572ZU1S1kYdOxp9
9+jnFdxDHIF5Mje+HcBA2MwqecDwdXI90/sSDa7DwD4mT3U/lBtoSAdtiko0LTiiIrD3q1qL8Ff9
uVtIuzqlFZ5fePndZswhPuiYFE/IJEhudkkegNFGegJe5MdAsySSmP6SG2l7YhkKKxzz7trB2XBG
wakOWSHwFVnRFzcy7KfEolYZUgfUjdB58osEN5vUphsStt8yWw/PaU6OawmZ91Z3WuIw7P4+1ryL
7hQIh+y+fEjDpHwQoFVJ2HWz7bK7nGh6dQkp9F8MFeR3utFvLb6Up87uAPxVVkjOG7u+AjdY9jTV
VA+SU4f2Ft+UfSZuGTOPHdlsD5EbnTBpZ8em1B0mLT6kmZSpdt2TC93kLDya/NzLdvpa6yCAWy5J
3PPVDtj58fP/V2WsZQKe5XjfmujBr7JsxyzaPIJLKy++LJrNBKPwmWYRhBOnEdRB1mMXNz/5Q30H
55rdKtPH4w0XYRqj5k0Oyt5hSfA30JLrN70yqIkXnnfbm7V6oiG8XY5bpMsevIIbqTESElWqcTdm
TFNzFcAU6rTJnGOOLRzzdTLR/61tHMDNibDy8LgsVJZDy6s5NBHvx2M0MDc0k956Y5pFl73u8Cbr
6QMlnOyHHdEfkz7JBX516XAE7j16Vut0jOITZiDYAvMrAePhc9NCm1IWJvAWsageyfxiN2VzbSxb
3QvADKCLg7EM77PBpE0lyMpB5vaFCUB/THyCIdrREvSMQOeGrI++AcIqcw9NbADhzE7oU6gUjSse
fSg3zP8juhxB9pJR9MwDId4BLLtY74kYdCiRvVc0QEbdr19jMARHshhrWmupcRf7qEOqLPyItGQX
D7CPzZy4IkcULl2z0b1UTXpwdCO7DH5OF9PKu7eqb3/YQ+x+c/pq5+ow8vj77FvLcGehi3aWvoo+
egGckxHBeaEIj2m+C7MHJzSdDZjb6JYuWrtnZgPgJ+0OVqibz0lhHOvBC66mF1jPFCs/93pj1M4R
xe+zUxv1leY0D4cmE5tlN4rrH2Wb+WvINKRB1/1T4hrO22g6ahujEYCyVzhvbpNcgExlZImr6G7K
tRUpsTRKyL38XtSvMJXhw/cOjwLTfmHy461jQ2iX0cqKo1bpUE9k517rULL0tVv79JlLmRVhvRs1
y73DYY7AMKkexwLaBLocItBZtB+WY21SYacJ3R9ICCoMkcJ4hxA+npf3Aors91pLos6yu/xAmBTr
MQ7Me0f0wa6sUS9mDsjylpXMGI+7zBrdb+Csv3fSZ7nizfeO7mmP8LaAPmYxqh5fT3aeqrJzY/Ld
RPWEoK0OLxP9xJ2fUitqVXfQMV9DZhQ1pLe+udKUv3bt+IATR9LgJTREG0VymztRtStznFG53dTX
PIdB2MRuyBKRXepo9dUHr8uo970qt44RRe/29G1KO+uLGxY1zjZAZl7cMB5MWn5jWvZF0ML90brV
OUnK/D0p6mqN3At9p0NiOY2oefrNxoXLvTJlUh/CNOru+0I9jgZZo7DQE75QLwFUmqWfr/ClilnB
1m0aPbNucfC5N0NlDB92+8YaelUE2YU1XUPBvZRyxV/f3vdRdyDBA99Bm3yYtn9M4oakTqPYB8z6
g5m1fC3MpP0iS8ddDSxXUOQawaacvsFjtuiH9tVDWxXJg/uamm71sBzoA5tFCAbsVT4fW05oPkhD
YtYJbZ6PJX1eP9DHY0Vt8jG97SAD+ebIs6Va803ZXXdwtaTcQMyCGmZED4aRsC6fuu5Sdml8Q7Op
uhc8T4FBajrt6U4dBQHar2qM7iuKTFc4i4z+E3/Gii8+I8Fn5eiTc657+5yprLkm80aTyXAw+tcu
iozzspkMIq2B7iSpfU15Hl0BgaYbRczX5tcxyCsxBAEUUV0iTlmaZWemUCYe3Mp7lun0rbDc7gcL
TUyadcdKBjvvZClI1B1ZX63OMkcOY3HyurI4+UCJSMrh3vTiIDtZZsicUZe7Fskvd1si620KNWfd
z0H2YUrPrRvAWfokgR1UEPu3rQVsbCDQg/Wt+N7Isv9pvWVpIX4GmU0z0ChffYbMNTEdFSlABh62
dIZqkIdHMVjvHxVysR1OQjJI/bx/nOZjYob7BtHnjr4Y1p2KnL4p3iyBsGpOhSXxSL9T2nY5Uk6u
fksuOnRR4q3yMbSOMvWms2eTVWQkEeIHz9OQadjxV6vPT6Vm4UcapX5TNGPwvQrTn6XPP2uNhrOf
tAIete3bkA5MtVt2i6pDFemNzda3jPq5apXcKkQYG+BCzTOkSBK2aK2ul7NSmXJn0QY7Nxp4mxhW
3aEG4XRhQYitMc2CR8QsxQ0P34xMm/TVjqLulKelsy6YUDKcFxVPcjkwpc+Y+nmG9kI28MUKxuxb
KxpW2OgnHjo8soOBB9jMI+9sETVC7EsvJAByNmk0amvuazABTdIz9prjfM8xfUOqeAGM+OxRu71I
PDQQagb7RTcTf1+FJojkMSN5jrjjUxGAzBRhou76KiruvMkipIJ4wi+/TmTgje8cSvSrYD6RKpKe
fvuJXydk3w2IxK0/fgLcBTbyKo0ZgbrgDlmesWF5MMyZTsGd6iFwr5wc5FhsDgeFlP7Ohoi4HQXJ
eDW1xLMZkjM3RT7PDdqd+95x9HUaMdsRBHYblazPPky98/Jq2cTDWyP7u1QxX5HQuOyVX+j5TT2N
1R38y58OgLh7NynctW4SS0NPv5gb+9TgjOlfrxKHZUAyzVoWy35pLjYIjVfb40HhiuLW8zvzLkEE
cPQM7pm5VCnnouUsELv1HZuQ8ii6GPOcFBM3NFS0qwc5T1iH2A63QFpcLPbsEmdRHfqpJsppfrMB
anxlU1fcuaBRd50DwpIpfGUfnbqMdpo786CHCXO0LRPC1nDNrRont+6WTaHROQgVdGnl/XEoCzrv
kvmSGZKRLnbWLXkD+SpvhL0xZxcqrfaBJWdYs10OFGISB+RmR8dvnXvDxV/Rj2P9HdSZ7fgmdmYZ
knCGEC+0x59aRVCjkVZv3rywqcTo3BUCP76H5/qQMKHblUN3RsXqnxsYg58bV592OkGOx/TP47Lt
3HVF6uXBf0cK7f+YxX4r6FXGwQH6sF5WyxZSh00/NT3QFVoytLazk037fNfXUrsE4Q/EWdmOUjGR
GH9/FVPdvSh9IirANXvyjFvvFLWEcy+bLLa8UxJZOi7ktAVhiFFqrRVEy8c6nMFYb+q1QWXndWrF
N98joCXMN45poYqmlPkSk6n2VulkuBlDrN/LKjd3vma1x8q/88txuCjEFrear5N2pcEIVYWLYQZD
S3S7nImEBrkzKB5d6DuHrDGel/kZgFnMUt5EZWOerv3aXc664UDOTuGK3a/d5c2/fnY5u0z8fvtZ
TcJZgkF7wmSe7hKvnJ6sYmz3uCQkmgV2UcGXOOzzj2WPnIPmsZVPgJKh0LAWu3Nobx+lD+K9q/rm
fdCJJbIrXb9LW1ldmdR+WY7HnRlvfJX13NgeBmhKh4jBMmJE9xXkOeB64yUhHfGuFQbsHKMpES7p
rNXI+ioQ9XlYPQGzjTwjV3YakxBPF/LeSWviBBLgNVbskcvQp8Nt1lmkmmsYeAonll/9sDyPo9Nd
ays7JjS5zlLZ8HHDOv1SdES5GsSSQhM/+IOhXSq7688iBYxnTIDWU7vGjx5Vhn1aNtN8kKjrfU6M
MyXbklw5u8hZKKtkRxaNd6pQbh+71pKryk7IgAcTWgRBtoMT6oEfaAkuaEZTA/2RWleCCY2r2iiC
zl+FF40nZDn5zbLbdZOD3UGRvR3K9kaSc3d2EuteM83wUesSeRlj3IKlnQ/vruwqCuyFdfbDvt+K
WiGRr7zqAkLy4LS2fzDo2CqYszDI7BKNksZoc03RcSGK8/xDOxHB4ejpGvyLc9ZIEaJOTHJGgSzs
maXIz7T8AWSboclFVwpY03z2MSDdtGmFL6d1X4xRov+JbO1g9o75zPoUMr82vsZuql3KrAfSF3tP
I9nK90ko5VYAut0DMmLq38bfEfND7Y/7+tKpjGCAaoCdbKqHNorGh6hzBsp9M2fCtnOCSTyNYoe3
12JQAL7fvJD+GP2Pr7TYbj/PaghOz1pavCy/QVyPH51r5kc7zMR9qgykukmXgx6vitsMMPcttMhh
bVRxspYkjKIeial3Vx560USM4W3OxGKnBSxqonlXEAIRSx/GauDeIfMtjiEW09tlU7qVROJlmBuM
BS1QobVZNuz4LcoS0v/oYYY90aJx2lxKpySZbtojtxPU/Hxm4PN8Rk/z+ty6OnM4Zclt17vpgwWT
Mh2K5GLnPgbJUHe0i2khIRnNazeYG1jVCr6fGB8bq7Tn1SQMnqipgIxAQ8gpCnZ9im7ed4aTsgDG
+JWebZZdj49zimlBVuTZcbqcTIJgZOiAca2zo1NU9ipojOipVlhYlPbis4RtbtDWQB0KfeoscXTS
omA8E7CW31MeZepXGKwrDDu7X46RCyIOhC2vWuOihuKdBbj3YWjdj7Jyhkcmu9reiEEEl3nqvoyg
zuxByA/WxmplCatislyqo53p9saK9Vui5KxN/GF5aXe7bHSeM5+vslpvGWjGRzfU7FNY65dgKOpr
MaYxAfe8QpT4x6vlGK7b98EO662SlfFU1lSqarq4hyRvpidjRdBadYxq9x3DU3/f6l1/v7waa5BS
5Fudfx1P4gjdQNey2uARpMdDcBgwMhyaQsCMm0iuToJDoF7LqvR3XhkZTxMWiV3ZldN62e1Ubp00
KavVUrRuuzG+Dva0ZV4GgTKyuj1yNeOybDItldB3Omc1DKn5eQx0jEEtA/+DRTrUeZpzVsZU6udY
4akpMvndapLroEEOykftmMwl6LgIoGXHcyEaiaNxzhBBwpvnPV0KF8jyTXEtDePstJlx62BSegwI
E1ppQ14+WRnptoMV1PQFpXz0sgbfmpRvo9VMOwLLCNkJTiVo2POUDCR5a9497jVYVPlcLrKRbvrx
Pnf9aMuSytkTnlHfOn5OxiD5pieZkaRr6319lZFbX238L1px9efXORWAtV1r/mlQcHt7gq5pAtbu
1i21+jy6Le3KwvOvoJOuILQpEYfRyyTROSTKH/f4LSHlAAhS0hEXiu3U+KavgXetW2l9gZsjWRlK
HxKIju4dlLMrvDMAR3H93GAUO0Q2ho9fx/qUdRRuhXRtepX9+b7Y0zTAV964XY5Fljth7eDZQgIN
/feEpt0RyXkrN7nfC9w6bgRt3O+2iTkCqy3b9oG1W3owyADdacqdngPAuoFvDt+0KP2Cktx9Sp1p
2kWyNvZGasbraPLTG2USIjJ0rrUzPBU8c39CTPeJLxFFGjz7+J8OTRs+eTxLLomrhjvZ2WXBQ/i2
CUiugV+nndxG756YFZ9RBWnvGYjqTUy4zQFxNbGF89+91ztzQ2ppvg8gOb7VvXEEgWPeVLjvNrSN
XsgCi3Cc+uKuLyZxF+OqWOc492YGTriGOye39HdYgzLQbKrCU3f4PtqHAD3aDksuCQgQSbr1cNMr
naKZTd4ZfbX625A03al24+DOkvUuVgNLSmY0rICF/rlLy9E5x5X5llbkmBBjKd6CKHntDYpagUJi
4BQaiZuTjWHGzxFK+wMHm1o2O6BA1LdVTm5W3s2rw9J6BjLdr3OhEx84BBvwOcM176pgEw21ug5W
f/AtVZ9rdBdPRSpe3bKPb5c9v4u0VaFiY+tgD3rFL7WiYkJjME8g6WMG+yFK41HqOfci7cptQt+x
FqzUdQd4Yd2mu8It0lc38juWmTGU0HkX63qxSxwg1RgdU9beFLwRJTcNnJCNjWfyNUqf9CCJPhra
fuuKqNZTm5fZ1RgHLDOlEX5MffxVSmNu74GfqARoO6SO4lCJyHlLMp66zDBCgA9wBie1cTUxPhWk
aja+wAiHx3kZroSkit52vTrXPozD3C7bs084MSEMX8vBAUEbet1piMV0n/ZwrFuMGB8Ixi4uRYSX
vCmmXeeG2R6yXsl8SCpybsh/CYrxiw3BdBMmhC16+IBOsRXe1x5L1IIPGpFz0YP0Hfaj0BFwSQIz
y+JiOBnYP7v8uewtGzKdisuv3UlhzqiCfYz5il6ObF3uQSx6aZTXN9AIGgxDjnu3HFs2vqnA3lvR
ZTk+eWfcWtrg1FeXUhKyHf0lTmy6jBmBCMtuJGhUutpRaDadk2koC+rLHSE1A2U0bhoI+qqnrCZD
smLcxnmSvWG/2IlyYAsXHpmEhf2SkPi5qpL2IgbDP3TSaU5FaaA/yX2csZmetbuxH0narSiUl3X4
uGzgIQpKC0mFMYGmAiJC8vzG9G4cC+NJiw2DSKbtqI3RY5WMHuk8pu6uAkbUjVkLwTzI1g+4jeP9
NKTG/QTv40aPAzB0lrooogSMAf5Y08t9MYw8TedNPs6Gp9hYM6+Vt3RU7bXraZC7IoEFwnfJZI2V
uMJvCh8nsLaOnlX7noIfkLExpuNj2dteT9sHTI7tA7PwjdeEHQWfhA8ypEfSgkPA803+puh0rGtL
FYdlt3Q15kyTvsdoSQpx1FNMQtpApY15aApMGSTynMH55y68QPNg1rn1vLx5ObvsjvOkFZQ8bvFw
rVTknDx9INi7Co8+Cp1TBsX+pu2Lt0DohNaQDdKlzXQfzXtFXsqtk7QQuKeQyr1FPKKmBX+ctepI
bllgVevlzb2dJPugInaxIzb7vp3y5t4mpvImZiG3kbqlvJVkVDnrmjwuZ2PkTR4AbvTsdkqpOxE5
JSYvIAjbn5oH4WIULku/Oy67nuUDx87UzUix52FMiubBnLxy5+uBuIli51oTfniLYiS847H6JsIi
fdFCXzsXEB/pHhvpCzbA6FR2QXiznG0KWR3+D2HntSSptXXdJyIC2JjNbXrvKsv1DVFthPeep/8G
tP6QTv8R59wgIEtSdyVm7bXmHLMqPXeJRYVOS4XIusi6/kwPqjrkBIkVqezO80aaQFlShOtnD8Jx
MPL7XqTE9HrzXsA52lecmz4d6o6EkjqPXrsu+uHFPBj9NkFqkhThrS40d+uHMjl0uRGfvQDMhPRd
6wVhGhPVaAi3HQ4moLtgFFYKf8Yjz1j76BYQYmhW5tuuzcUG+WD/TbQwI+P0i5F3uCH5Kd571Fyr
zg6jvRqVcj+kIRlA01WhT4fddDhfFQ5PWGoU/Q4KvjuXRveryXPS8qy8P8+nbFzCOAsG4p+FZ186
D+eQCFp4np1WUGdPJ8mSg11XbT0nyi4i0a1Lia4rop7fjZoIHkrAoGue+9HHqShyY/OmtH5/6pn8
rHDxVq921bAIsL4aVTERhDKcwaaDNCIzvpouhJGg2Svbc9ptP1Kv4RSgtGq0qjhawfhMGazfajoN
ErP1oaBbxrUWBN9ak+dGJALnhqbbhFEMSXb+wEPRu4hF9FNrCy40RGz0eKOlKAt/J1BH3Ms0mEjp
Kb1i3KqXoOa3meW+/i71Bv8qXRtk+atMNfvvPrXk0hNJ9EBb2GwV/rOHUAxfZufJY2eYFV8Wnm74
+2RGTpsmVtUTw7oDa2z8k/6Y7weCYOGSyvynjvSzbotvAudD2tXFEYF/Tk+b0vzIJMZiHVwqW/QG
MOeT3L/bSdLyPIJhnLl9/M0MbH2BqN64ZAWwvkGiwaojj6CkGiOJO5LKg2Z5HaZ18dBpCp8TJowO
HVoAezQMN42siQ2aPq2AWT5oUsMUB4JzGCGS3Bs/hBFXfgWxaZ1E3f69QXrqbFTszWT3OMFV2vYu
Lnr/Zd4ULO2W0q61JZNEwFmhyqUCN2Tzzx4pPPkeiaxYCU0bLskU7Wtb3nAByPErj5sM8m86nqrc
5SXTm9O8U6njI4P2nRFJllntIA7gFY2Xtq6zHYB2beKFGi8NQv+HUn7kAooviubPelTzo844+gSN
P95gjPtpJ1F/8xlSdywHP/u8Q40awf3XsOh/th7g5CCq3qJEMw8htveVmM53lfUVDam3B6nQvAs3
rq6B3lVXb96oRf/sGKdNQLxEO5dW5h4szFqrYqo1EnIcFwp2/qtuRPbN6/Nf3mjXwDCmylTKhKcw
lf6VRTUGPyYLIH8dcch7FZZqAUsBHxU87tgILjmOkkvNZOsyH7qoGVepHkLzDlXMbFoJ7NCsPTia
hrnBEdE+LZ3sa7uf0lEqIlStuPhhGDkJRs4I17wHzgtGCyKxNT6dQDNecWCG27LtU3KYi/xBvDNJ
KY7W/ei8dO8XWvlhZKx9eo/wBjz3/q21fez3KKt/QD4hqtiLvvgmNAbBxf/QTZuTIvU/NH8mknbT
kDpgMQPd3x8i466MginDEYB3HDfrOO37S5M1IcnJxYipGSx0BB0fnars/rUp4SxvJNhJLTaYKdst
wcYYbJKVNqkpkgBVcWEmRLuGhFXQzSyXdVckP2Ag42GrED45HvpGHYKMNgjS6XOSxAqp9W+5i1AW
I0596w11XGWV251NMU7xOTVRA0Yavne4+wXYyR80W9pF2zQDY6w6PdDnDrgY9f6jM5Pt/BORWUvU
YUAFgOnFx6nDs6ar63+LicsdVOH9ADJJVywekivN/OR/EKS0P9SxjoaUUrcgeBkq2nTARP8pqEyH
kLxi/JUHVJfxOU5b1sy5g5lmGG45gRC7mqrDqygQezwNqucMjIcN4wrGvlj2qq79L4XnH/pk/kCW
augmeDzHEqZh/QFHMzSNdVMkykPs0z4qk9q+iMiwLtzohDKXNIUaLfj73PwBBn6JF52s2+lnh8rk
bTV/QPAF+rEILE0Sk9szpW7LaKS4ivPqSk2gHZpIvJEpNj6CMVjXdko2NAUdFHijP4mGgSJX3LNo
mv6kaz4sGXi2fheTSt56zsE0TUEbgSVE72tf5LVQaUxHfq18GWbp7WTQ0nYwcvVTaqW8qZ53lzSf
v+I57yZKyBGIScEgIGHuaOet2T778Dm3xsEDxUv4fUhIiVxbcN05DwaqGgUKrfgg1vp9p5TJUuK1
O84bGzatC9uTAJDsvdYtf+m270NQ09ioMT+dE3/bKCX1mkieNq3YrV4SX7XIcTfvsMi0FzsV7a6u
/B8m0ANkijV/TxUvLUBjSPLQaIe7GwlM0JpH3EzJ/RNpjncz8dOfW53M2bFMi/9Bd9P+vD4xdKqa
pamkVqm4tnk3/Of1SS5pnakh30zXG/QCKrgbYTi4d8QEwaqO7OEVeo9BOVkPn23Xf3lWoNK2a6uV
rsrwIaUPY6IUA5IIZu7zOT1JDp5OQzdBrH2IQCFvpDoahN0JhgGZyIDE6q5GjF/a750R2Gvp9t/N
VEbv2HaIpyYIgZRD7IWzDyEGmAz0N6z28yH2peroTWnpYVz6Gx2THhkKifZw4wgJgUX7K7BVpvPM
5E2tJO6hwELqNUJ7wnCsiHyyYKVL+nZcvRbxZLWbn51q5NddN/FbpfNWbDSrxZRDNbAZzUpb5tPS
RbMD81AG5uc8Iv9nWK4Eqr7FXUVjte22bge53BkYQs3CwUqIJeoM67VowoYmJnm2NnOrhUZjHc2I
WZyjzrPJDRrVddWoZU8PR3PXnl0bS3Vqw829OFthLGxjHf67SedtHJWYj6ExAixSdrM1HHJD8WmU
l8av1ZXqAmuonZxc0yo1ETlMsRqR7B/zRomOQSfFfT5oG2Es+tJId0zHezpiwXCDAXugHI6eQ6C6
eziD2bryZHv679p4/Y8nEZceDyGsVKZtCQg4fzo8mh7Zt05Y1THs3XqNlFe5d67/A/DH8C0X4FrA
qxnISRwiCu3ReFKcnuaV/mBCe3ftxj6gGwtPTheLdW5R0tNRJkw4BUacy+N8Zt4MzP7+h81jRnv+
66XJH34SP084VG4g0zb+eGny629Mr2gTWuA0ANcx0kzWgIDAzN6sbtUY+rtGcB8jp9jPTxyuiQ2V
uL+mT8t6F01XlFjZu0M+ycnyzQwcxj3lkl6gWh+Og121T2ESZYzTZ1wbATOhLtU+SVz+AAto3/VR
1y6tGX8F5ObqnbRATGRcbBrq1i2B62JfMmJBKluLNbqO9lSYnnXUAEVsBiRYT/r6NBVbrfoV9kta
4/4mIIrt2Gch0we9jk8sb4c3W/WILxncaTXNOJqMnnVDYOPH2BDfmeeNvEYGIlP6x+heEWf99ysE
Av4fpYlm25gRVEzGDjN6qf5hphnhnmqDPdRHHdzwqjV82NgainozM6trNVV3LQx+HpRGd8iKS5uF
AmxPV+28Pu1XCIDNt4CECFz95dPnRnYKXjhV7i9i5FdvHRKhqQ00bwjjys5GYPd7zRmJJPqP86pe
EjBoa+mxcfVNhOXyqpnNDkFDoC0UTCh4Yet8q0+TobYeJLnQXj+RpahL43WdZwKrMIKWym3O5E1s
mCo1N9H2xNV59QY4uHzRFO9LtWhKExwXPYR0ts2YqS8AoeKXGEERKY7JMsuyZqOMwjuTLzTQYEdr
qzRYJA2onDQxxNoxY4bkEgXjqE69CDYO2dl1J8wvVg9VtE4r5yMFfrJVjEw/k6qVLbzOUh7IaiXc
ona8EnCnnKzO8lZMWoPvvYldwRZ76TtvXmaZ2zIx3Xtcj9Up01VCO3XtEVWu+ij+Mg3NXUhrYALP
yrPpDIseOKubLq72gun1MmbGdWNEnyzAVQffgE8omkYAqA8M20j5dcWT8DIMDmNV61tckhbpWImF
3SFYVQX4Grz5p4k1eGkEK4NFehCqUuD5MMPPKIhOc0pYLYxrD1fif7wsrf+vlrNt3E4Gxllb5dFl
//GuxIkAKJ15/FGEFokqpXMdY684dED9TDpUsjIJaVC0FxpA2kuOvpb0d5YI87m61AJSi8gmoTmu
veDShrVj6aeudbwVFPZujUbXoe3dO9d5z/H6bZXU6knnDlv6pKFsrY7/i6Y11s/IM5ci9IlR9a3+
2nA1nYaOAtpTDeWJTTQ5OY6LIzABn9E36s2laiHysrI2lvSaV4hGn66wNHyEpbFRYvVb64zNL9GB
7ee23xC6NW5MuypPNoqYBXP16k3Wqb6vIstkEaqScRPDPMlGKz8FiKBpUk+7RVGWQDFVCyYKhx16
ueV/fySI6bn6r+cuXB/oNdLEKz/5IlXrj3qaiZhlZ4zwjvPd35FYLLQ2RGzDA0F2qncI0Qku6GP1
oBsoa6RZR6c8F/axLiFp2c1wdkvZEF5mxodUwD6k4PxwYYysAps2VtRWU01LAUEB+whQ1/dGLj8D
9P0gymJ72/hOu64Lb1P1Y/zLR6DclylFZ0dSEIDA4ZYi2luTBbMJPLu3YFli6VBKpI3//Teh2eaf
T0edaxC3K05XU1WxV0+f/8usBVUgBKrqGwctVvOt4bXNInbz6tPVwKHZWcbTCg3qm236QCQ4n8Yd
r/my9TeZYpefUcr7vsRlVtg96T+Mj+FYwRxU6rH44gZeq1Y7vKeo7HddPCWxhpb+2Stf8+d6q8Dz
SHNlrwCoecKOufHyLr9Kgm9IRE1V0j32PXSYS8xFdgGKlm6IJkD0WfTlZf4g6AXTbUHg2WoYGM7N
n+D4/tk1mn7gy7taeInPDSrph9nSWcwF7Rk9z5XHfK5lWjPalHRK7rjM/536oDhMwYDEWukyGxk0
EyOKstEkqoJ6DwlWRSxFLrbzYecqKq2/rGGFwKeph5qZJku6YBlX7cO+IJg1V41VYAID0fsuvs8b
jHhEmPhKQgeHc6Zjx/eRhtcWNW5Gj9xINx7yONRoSvighwdSv5liXyv9kicxT2Lyb77rkXozM12j
0Q0TyVXDu3TGAq6ZjjprOvx9jpygQxcWX0puuwez6DrgE9g7C5vqAgtldg0sCXnSS61npTEt4R2k
UCuQNZQ32OW1Pmg3Wka60HzYJ/ol03P71ePVaCj5L5znFXIk5PWlzgt+GWCKPbiG+QEoRX9Li6Zc
A3375qrNcBQMoa5j0fdLGRTq2tVwqzS0UbYKvcrjvGl6qDhtq3xjOjAui0waV6QANElRv26L3tYv
qYGesanJIAzCZDgrwMa23rSXNuguGWHKd+h4aWdMQt/WeInCVvuMRZEsnSYtaXB6zXZups5t1Vng
ppt09Yj6dAlrNN3LvGcpg37xYGKrDbaELv0GZ9BZZF3tvI3TXp95f+/N5zwTc2oPZ9clzLtz0vpV
VGGLrznWiajDIgQrxNk4sIdQm9Pbtp2GBYSN4sLOja0dh/ITAeisZmziNt7oDCbADl1rhtvLWZzZ
WYS+NyGZk3WcgJoMqztCJv+IOO5z1no7TfxDk6G2s4cItQKjkrODOIoAmiB7bXiKggaDRtn7H50V
/8AFSBA2Aa3r0UvCD9lGBCkOUHp9Wt6/NTvz+9cnJhxMsXP1PY+rsiSQDfLtjQV28i0IkRmFUZ69
+JVjrl3klOegIGORmavYNbHhEvI0kP6s1NlZBFF2HkadES6SCOJY3Yiw0ShQV0qYlIwOpj0D8TF5
q8EhthP3Ingsc+VPAR5jRaGuIvSQ014EsNXlBjnlWqTvlMKm0pDuke/RPUIXIyndyONNOeTa0bcX
ukGKxYKQe+vQVL19yLvMPtgs2ZauYSPc04xlS1TRK4+M4BKgv0eGkJUfmDaI8knselcx+NuPwHuX
jWITOSLr4HdTFYsx+UgsVSnM/m6xOhXdebPOMog5sl/YgAq3oi7i08i89Fmb5Igi8r64eBIRedf+
towK4I2tb4ZHSyOihA78djJKH0aROEQ3wxRaBOR0wxxy/A19CZBADvp9CBLkRWHz4tti2aAbxS0G
H/R74+bjGrMNOCTZKARoZisIdFO2K7nKjcUiOUj6Nzvzh1+1GImYtNoveI/d0k67/hZIrmWaPgKZ
mjHcXAd9cFT6mHBY12nyh+V4axOc484b8/bdd5MfrtI317GOIAmkhVzgzmGG0Q3dKjcyuQ6nwyYV
2t3uDW85uIG3SEZLO9Vm5B/TIDtOnbN1NJlWGMI+IlCsC5WE1gMd5f4RmKkJWwaITQ9uKquq+2gM
HW1z3djQ8TMQOnkdsjvMm2TXIObKT31crax8GC65TIfLvIdKjj0vhXXtk9vip8VT0MentWyVtHvH
4lmK0Tv1PnOv+dMqLpkwdrzoirbEm6mL1y5u5WM6KicyBJJN1i8JqjkQRelSSLX4rkCdEmgq34GX
ltuqGt60sd0jKNN2g23Hq7mJ5OvFI+jVm8/vHU2oMA/N6FkHBX53utD9EDroMCFGVRCtodCBEcJJ
YiTQVmujL/SzCwZwGbYJ+q7p0NaVnvusRy9gIryz8qA8ux6uiVZN2uXvk0pRGqfMBcHMwCKTijj5
0x6kz7/35nP0cRoKNfrvYGmKt1SQ9kq92tKg5rAV8q8MKsAlUZujLYJ+FafSHRZVaca4YBnrukKP
X0XenDENoEGdjgrT/qtv4vQcVLD8oKM4TDQqPI2Zra8c2PjHvM0RD1IunHn6uM0KOrRY6vhbKSzz
dRsE93I0w7uJzOaAQBPuIF5unsH6a52k+vdOMV6jwtDmHSOunjLqHwbP8lvFo2hFGO3wdJrgKwR3
eQvi1mdayV5fMi+tCD9qifTShJFcM12xjUUediERzUm1kVWYXjFT6AhToHIJ2kX5yhriD9Pirz6o
vbn3I9bu8wbFFNDJENZ0fERj4xDJRTAOlb53HCIucis5GTWW82XQ9+0hRQ+IqDh5Vp2TPJFvHa3a
IBhMwNmyyRfDxpvke103vQ/48YvSN+NvZZdiREVFsVXzMb3QrPzw+g5YfGk3+/nqhF6gL2sZUqDG
5ks6FoRUi+EjHBVzLxzE2MQH/2WGWb2b9Ti1o/kbMnhdtBsuqPUu/qCTztsvKtyLRyN0aXV5xaCZ
w1DX7K3s+wjH9K0Xtv7uhG1zdBPJVyWq9q3L1VUR6MxifPWvGOZTi/KLZYb9cF1Z3MbIZdFYqRHY
OLeqzykLiPO8Vwh8Okzei03g6PU5G2xwdpAVeXMauJjtXRkNbxkqypus++IJY3ed2614T2s0iqVa
gHBgsgbSjK6wMLfGKG5e8mVBuH9n9Wju9QZmbSf74YM+KDXKmFlbxovn2QHtShwqQak6m3IqdTzd
e2cZ7dJm9/8qu97fFcTQnPM8gN05VQfzBk/7NkNEiK67Y4wO4ufF60nCgnE6LqKmIzyurYpt21Qh
brySIqJSiS/mQrrZAexYBqJYVqjnqWHrhwxRNJvSDRbaNEBnSsebKuAba+OkvYkRoWZirmOL0PXA
S3+gG0i/REf9oUqI+aJWCTQmZ1D1Uh6B00arnRbXTrLJtGalCpk8tUBxtrYOUVvgf3hJCGJb1PQq
f0g/PBSgGMN6uATTxgfwu+myQWOenBA43+TOxXCGL4b5PyHRFuuE7/rg9UY9Tbt2hICBS2V9cmd8
sxwLvDBXkXl3JFnHQWjVbd7A6cQKhVtkoVe4Dv45h3jVR+epjYv5nBoW5Ltasb1K3CEm3dGUqBD6
9BFXpXp1zXrVMPd8AHhGX+rr7tYcMd0p+jjF+noDYGcwULv53yjLPHuQu7cEEifJJ0VWH4clb3q7
+kIa28PWtHs8ukN/YvRCiyEDjj9ZhOo4EpgHI2ffwHl9YYScHLTJJIRu31da50A96hxkqNdbrQzO
vekzTIyhK4uImaGGD2aVBeamQ1SzcllMvCldhkCuHb/cIiftwKnEqXBAdGB4jZG8DoLSD4OV7uc7
vnlK7mwI1zANmd62QjsicgftpxbGayW9cq+61NqE5AW7tJHalZyDgRBb1ox2qxyQxodfoHqZbEYW
AsXAzAhtC38aDNCgQSBU0zHrH9EXhpuJ/vCKuvNXHFTxL0SQKy7S5BS75MBD0hrD/JtZsE7F8WZt
2umQv/Kiyfvkw9Naf58zHFrPP+bnysbrsNoFAAvKsbulFg8f6Y5bnC7uu0RWTx8ftSURfNMYTz05
1qKwtELZCFQkJ9Ze7sntx3uPZXY3K0EhiGonBBhvQT1yU6rpsbMK9wFHM97yX4nWnecaD7Jw9S0K
AxWR9lDcwgKDFPrGR5wQPQHz9i1DXn51E/S4Is/e+jjFq+v85U9DYWOaEed5rG3sihsLB1B1LToy
uHPhGOscQOMhDCIXjGBXPstUsW++3W1q4GnI8/v25KnReEoV3Az4LVpoVg49/iTHBG0O5VVRiAyO
a5DnKUarPVLw6QrP/Jd5U4v2Q4UEfpIZYJTRKtq9ksU33qfyFQKMgc7E5LZoUdmH1sAfbuKYyAlu
Uvlk0C2EYJU7lB4XveJfshaxzdKcANQZPN3jgDAHdna2NJKIvgX2w7NeRvHWNrAM5oxWj4HPUjl1
6/Sr8XhI5IQtqJHqr8fQiNeCoFEy7aRzwp0MtdgwDwOcx/T3bi6pUsbEzLfE/DHEUaNzagPvE00c
vTHoL464iYlong4R92t7U5RiOR/6RbakzKXJxiTlpGk5rALHaCb13fAWm+qHBuDnl2LZa5T88RfY
tl8GVAovH4qn7eDgi+24eGYIqJZGV0SLqtCfHqajZ0VvucMSOW+MuCYneHSuBoDoWx5n7k2LskWD
SAGNLPz+EfnmsTU7fL96VPMTQH1rKc03f0wYmsm+/Dk5/UAVlUcjGyyGNqZ6+b1x7d0gakJEaaif
0MBBFVHqY5fpNcanrDnOh783aGhYkgY/3IaATDyc9m72yblI/Y+xHCFskMbC6gOTlOaO9WX+NIk0
lJiDZ65K1OLXPqs+chrsS7v02u9ZK3aekg7vJnBJ8kjJ04QH115ZX/qLZp6pZoG8zHvEM5u7JusP
CVJIILxbRzGDQ6QFPl+X4Z2dTs8OlhHw8iKRMrLN7qT44hs4HXEwkk57FFb/U69le/QaQ31Av4zO
ttPfRdo+x7S/kljyiuLJoQwveItJEyxumkXwkhVEIyUFP8Me5vA8eNA51jozVt+/Eefn3fCQ7s0g
+pUxlH6rbWVcidgadlI24s2xKhXxVlGf5k8T1946+g4LmLVweAluhxI9zULF33uNYsC4Y+1M0cf9
VoP0v2h8tb+pERjMKHBA+gCUmE8JXQdzyVcJNoY2SuZpzRGZWbiLCLlfFVMdjyMs3NlEsa5G9I3X
OogO80Iyjkf3+Hvju+LA0n2RAuh23OIXk4S3QM/HFwPWETUGek2nlf06Crv8CCP1IJNa/1JxySx6
d8yeSNBLOmSdf0kGsmZ1aXvwtsB91xY0VJTeCQs1ER6EHe3mI0SZCGRrJ+ANpxFGyZNVdAC9ATjV
1h3N0iU1EYlAXmalRpDK2ujitdtYzmdohuBlIxmfwPdWlyLXX0TrX8gP7y7UTP3vvfnQKPYMzexz
lbo4mTK5LDSvuKaOmu0yxk3470blzlpDuaeGX64MuJSbf85lTfczdTDszacQfyp3w97XSrztB5T3
83I/bPFfKkB3ISBL9cBvDF4WEIsXU43jpQoVeZUnXbWdhDZ7LUEJrBfinqqgq9BCDjtUGcFT0cPv
Tq6638m2/TLcivswVb1FmSagQkhdACMbnP3aS+9F1PVvhn2QZZNdmHLddSafF7ObgmDUKXvCt+3L
FOBEpZMYKw0l5VIqNG2ynLYYuUnVh21OICAoIB9qkQPRJ9xjWxUOmeqsVS513QeXoi6UtcAD9vvc
Px/4isSvo/vpAWDwEdyDtUpliiuokSuUReZ93lM8uYp7EiMUp05e+07RtjSM1ZXvcqghHd5TpCLT
9lP3mKoWsRGtTlcYPTxqAng9y2FsDkPRPfQez//Qdegpps38l/OqQF0WNAva6GeeEWUzKftMNPNu
da1hrlBgcBISm3doDVh/Q/MLusHosYY2o7uqfTEhsq98OfE9apronruSPo7/XslsXPm+uv6X0CLG
Xgn0jCD2qHSWSigse+NIKU703mnJCiVbKNyDm0EXGroI3V/qltZ8RYzuY4t6t4/tTVYFP/1uiM6k
B0TneQ8+cHSuTXtvMdS5l4jjWR/o7YVFef90nGojTkhF3KM5dXy8nsjaAZ6SA2z7hr++vmkT7xv7
/Toe6/ol1cvvo+LE58j09jgAMbVE2DeCuvO2uofRyIian4qQcHJK1d+jffVegBhM1gzsaEgKAyKe
ph5y/tHkVYz1W6O5ncjmE3bLXxpZA7fGc5JbmWQnX4vFufPU+jZMm9jMvyfSXzWCRYusGSFkhRef
GiVnyZV79tP3aUvZkK1/MZL33V/mCKOGy8B8KlRF69Lpkq3dNg7CqChezgpR4P/doda9fx8ywKcC
JElM4wKWPAUcPB2jahwUwzv6ZsebF4HYhxREJRZ2+4wTJ7tCe4WgRkIMxAmHrLDdb6Gf2hdrkBis
Uzt7ZMLPJs0JHQjx4h/zpCSmIVNV/kD+suvD6jrbZAQajHWUC6S8vTXQeDGUG8E+4R6PB37y6dAX
urFLdeZA2qT46BrkFEZUtZtsUny4gDTOouj2+OH9V3Qx4dEeARNDJ/FfddHll8SM3ucPXUOXdxdD
LSle6srtsDmZCdkw+ZBXP62I5IwqEK+4n38SwXWaTamVm2s3Q8lOpix9tKhxsE0si5a6qXVg4Pxs
WesF7xJS0u5eESGR0dKnOdJDpXSTdJ4iEzeABcjDMp2XQA1hewa0QMo6J4ymr7EHOs5rV1rI/8Yo
upTTZj4cY8siuWC4YGFTj07WKluMud6F5w5PUotrx8bdR48Hj6gkq4GWxSapovpX4bnZIss862kY
rbVmeA7bLkrVo8awfTORXcF8L2b7Y9uZH0PvDBfI7sbOHMGNO12aPmUmv/uBve0poMtVPCPPFCi6
ORI2qsO6+9QHpM1BqgYXGJruImy66p65L0GYB8HCat2V1GRwVzT7o64N9TdGwun8jEKYDO9gNX/3
s0XKIoJrwT0RrtMMLWx67tRmJMDumBoK/+yOw3z8//75r88zq3qxGrIqAj3w3hOk4XT4Tb66bTO1
RsBh/yyrTj9hKFEvvVQ+bBQTzAya/FXLKm/TFWGxJ455hb2cAUnpXvTJCKb6obcdROluKpheyxpZ
7wpqWzQsXAliJLIGoszynTakwYMYrfStHN/LZsRqbLvjU2e2P5/VxR3ViZ8tyqay9gjwyqPkRlgz
oM4/gojYlFR+mJHIN3KgTVS3PPmzZFoS0kTog4TbGSsX4Kj5bA054BCGgYvZGJhTJZrkKcA1HXEa
IK5nRP0MaBbqgeiXKV9duNRSg+l59OICDXvRe0uy1Io7dDQIk+20VHjE6fVp3iSx1/zeCxOGqgxl
6Ak7yFkCedcjPfleuM1Dc1r/NQsKxsal7mz0wko/cG6tHRml3+k00U0yLXGuKTVIaiD2lPYgApLa
3kZNQiw2LZpngDXs1At+KfOnpT/G964eN/OHFQhL4rALXpwJ8Rwrw0nkzu/aHbIT/CrVlrl1dw49
DW68c8aTZB7nDZEUdK4KpoVuTXhRF38nqq049qEfrQJNHGMGXnCPVbkralE+mFo3i5mZBHVqQ75X
/0mvO1iHSIU2MM8Y5OmYZ3hSvbIUh2OuLI02ocvIYqclfPBuTLJya1SSXS+ArM/nSlH/xObQLF0A
Gvxo1RAGmpfulvCiirbzYhbtMSIw6OeHxMNNGj66PGIZBHp1IEkhvcNE2/elIxG+oHrN7fzvPa/Y
uUnSHHRD/TELH7zYMuFLFhiwoRLgUoj1k+/bDjIS6zwrunV8q6sKHiZIH7Td87l5z2lwqZfcwRCL
MPLNbr55bzbzzXuQ2dUNMpBPpfFAnLXQ3b3CZAQR1vmqiA3ehNjHVthNoeIhh9yxsEv3yELGS5/D
L1VI73qzElDvPe9P+gNPpJLOX3kfPS0uRaC/mXuRdihWJSYIvs/aPVSKRpVlhckTLQVQf96+uyz0
wWiZvXrvSDTG8h4R8mKN91RTI7TWISa4RL1nuIYZPHfFyg/A8eTUi5ex85MboezlYsZW/vMB2VLa
NQiuauS/u9hfbr+xPzYs2wXKiHAFe478m9SrX7XEHza1KRk0TocMOMctSWgGPmsO+6A3dljkWAWB
dngdM8U7RBIHVOCIzRA1DLyIA+H/w14vgSfTLz3Op+ZNIGv/mDvl7Z8fnc8nkMzwLLXOav7AkUG9
tHwr2JqRTQKShra8avL8XSdWZak7eo5EVc/fw86+e51aAo4v6WhUQXz3I3JngPKuutymQDM9Ed2z
Rzy9TQskVVuq9hh9AG7yjUmRsK6KfFjKrByv8yZsvfHKzAXAJ1ZsxX3BcjduwNgp3+QHLXf9W5rD
UNcwM+yYZ2YfdYO6urFQaoQtF71og7Xa5KhXR5lsp2ZUmbVUXb3GeJc2UR6E4tXXCus4lBLd46BW
W3tALWZNEQEBGHkeLRFm+TETT6mQvqnHkbYsKsLMOgiNR7inyd4O4uaBz2eZ6vBYFNe3d2JS/s4S
eHRv2nLWwdOhYiFVtcsqM6ptNdrGi1dw0w1F1ZyJaBNrG47Y8v8oO6/mtpG22/4iVCE00i1zEkll
yzco2eNBzkAj/PqzAM0Zj+m3rPpuUABoWRQJNLqfZ++1w9ykDl0jRPqET6zdYMHdSSVBdLlpWq5m
OtqtUo/pVGOn9WgcIh7bJ9fpEz7SxL6rkJCWaRE+OvFwHEhUumgGOYD9uJ/NccyMYmZ0LoGgjfxq
pyMOIr+u1kmcKNtPpBw3OcMfb9F1gfIjidQs/UbUkuM9aTMeRgdhmh0dfz5i30PXZzH0rZgduxco
IdyYikGwTZcdzQrSTS7S/hUMCVEkTS3uzTBSttxdiVZnV1/l9nIHPb32uhEvPnm709v5RYOj6zqI
dcQ3Jto84d5Aja0urvLBCQK8FD11avqSg8ejqHFi6ySHJN23VAAWitGVL5Ybo7IV6Sef2G2yACp2
XSdpBNAzSixLu5XVMxMygE8FhJ5aLeG9PX2YnxsReT58tUa4W/o9wbaeKIrzBqLTJkvtZ9VyYEe0
Q78TTuMvszzqNp2LuuqjKMeS+Vz4Tnm2QoQXgY4hQSVAy/aRvOgkdQSDqX4m57kV8/AXGTyhXUZR
fEDmbZZ8SaKnFtvEuAIlHe4Kv+mZLFTMKchAQ7GQZOc4Ee+VCHQSf9sJvohBet443VB/4hIwp6/w
5is2EVwaiLXQHZnazVfs6EGjTbCSw2DigG/lkL0qYALjQAneRVgpqzbXtEOu6BVcO5embC/y+1A0
yAu9qLj3pz3SyKI7FcjYpvH0GDM34HrHHtS33EmOssyHH7h37oK0c79oNOtWPFPbvTqU1ocU7kMP
V/n+BkmCuswKM9zUVq9scYsDbrFLPGgEcm2QF+Xn0v1bLShVwRbKUQdCCVDHe1XpzEuJxoiMMfW+
mTZWDV0G2vbWHzq5hP7lPJWiRYMQpKjxCyqnej9oHQ14GoyhdNNTnMb2hpt+/ET+rP2PLxwnhqOj
3CLd/bebPmtbU80LKkeigsblk+jIjRIWrxhUF7E/LhAA5lvqNtXK68EMKSpSg9kXxcTm+f9+R7Mk
NwQrFR5c1vxe/6MkCxqIUaFdRAe1j9p7Ixof6gSEtG9bwKcxyT1Ug5ktgWeS0hUVcvKGN584ZW7j
NVD2mdhZdMfRBTpLVOG/qtlSh3pvMWrDkUA44OKgE662+J5JrOOCVfSuwvCzCzu3XkVJH20i0dj3
ybTpW69caBGSe2PwT44ChWGuygajQspQTIddV1x1D9st28YEOqzTqEjuKt0zcdHBVh4QLWbEHjLN
+XePAKh/zv3c498sFKnqn/zh2q3/ij9cGHQn0E1ivrL1G5FzVEkSdaUqj6R3W8uEgCtaWJD+uzLI
nmi3XhpFmFNLrxm2FLvFrsA2jSaG+mfJXBvboWEuxEB04idXxU0EA4Ms+TG8NYPsdltz7JtvRHep
x7okgBy0jeF31TsImlPaee61RQS5CPB7XoIY+E3KOm/pQmfHv/mJ3vN/3CWWIWwdjaNtWlwWNwNR
j/LRMIc4IdbKMU8BxbetOumn0G/D7DV8ou9sbTuSrfpAUUw7Wpb+PWmlezSHWs8+e/L99lVNdyoi
YIePw8JAdfOgtkiBqgpb4Z4VNU7IHKS49Cf2QF6vUoQkza5vTOW+nLJrAnwjmHjoKHubtpD5GRPl
J4pkMX0Dvw7TLJ6BfAh1unW4fX+9ZzoJMSWO0JRF4F+vbtXZSI5FdxeE8fiEqHUnqjp4wwymTy3X
asMiZm8FRr6fWRNM3IuFChz0A0SBBoK8M1wku/nVWmjodlha4TPO7yRpaG+wno4BFYXHrm2cO0Ul
5WlIkvSts230yDLojrAz3GWmGvn6p4Bi3gupw6/pKcXraCq1tjlqNYm0YiYjsfwOl3pjZLTee9bO
/Sgfag1TdjVKKg8OgV1/vrR/f7zxkLXIquCLNFTHubnlENGgpiEu/uAY0ltm8PIXo2JUW6/M/aUx
XWl//n2/Gxl0i4cod5LNLxPurc0KoaDiirDEdeezHPU8vbwf+Gwptara98jpV2Q9Zl+rk6lGxHOO
aRpc6mScKKjZmQQlNDoSSQDr/2PapPLYx9TgHb+HLabaw2PP7RdnyWM3QAP48zv/fXTinRNlQnaB
DapL3N6AhZB15KRVfkiK7vt8OakF3itNyV4jRkNE0cLgwzMPCdSM5zxVnbWWU6EkRyblimxWtac7
n0z/bl1r08iE+0/FAIQWXGXn1+veDdDo15FVHGiOD0tRVCslKcs1c3uxzVhN7TOHigs2U+++YPV1
xNj9ABRyfE1MnVW5SdDzJx/Tb7p0qq7knzAd5V5kiJhe/88T1IyVNmRgEvvGKYyjNDz1jMRl5Uk4
k/NRU8MLBiQnDn7MPDOHqr342NOLdadjUFvAFK9O8TBmsEkpjs+rqbHNPvtKjf8xrjOWMndm7qHz
5LkZU3XPofkTlMVhjAkv9OTzHN2hUt/ZVr3lfyR52BHTkDiP1n1CDzcn/n0Xj85XAmxHfeHqoTiS
UHMUspFPYTA+8oPmO6QUb5FbaXlhHbqblwJ6e+1wDqOWt/rnMDRfQW15XPEAJ3TiT2go1Rs9HsUn
38dvAyNfh0Zmkqqx6iPI5OZPTG2CQWJNir3XBP5LYFf9ET2Dg+anQKJZq+Mdn3P/yRzevFnH8Vyw
CFWj6czKhAXS7bCSIJAluC9EoZq2q7zl4hfCLI4uPZknKeyLG6TjVzzSzaqxuZW58eL5vB52CKZk
/iyRqh3VacWu93q50qSbr0Y6vNualtaSp599r9Awuk/V8FtMzsWsSey7HveINjobwB/ZBq6IvSY+
2N8Geu7Awe+GJ02m6jFV2moxH/J4UvaJP4Lhm2CoNZCvSG1fEFNUcBfCYeN0hvWlaJqnWBXWfdjn
FdIx4y+ZLzENkGU/EdsKiLlXPJJLYbE4mU8FGui2qKWiAVLZWs7n5k1jfjYxYEp4++xjQsDoSNOA
FaDFxfzrHQceUgSu09ZHHGvWODD5aFEirME/wmH9F3xhVhYJVpDgPuSn8ws/z81sjIxQkWuVkGVv
R/cEMYvXQXTpvgj6LzFTs/38pVioMA9W+hJkGSSlDo/oxGeOihozq4aQc/Yijw6m7aEa5DaaOACG
HDeWjk1qdkTPm27q5tFI+DhvFAaXSSOgwAbWQ1PsepKKHmyjsR4ix6ZkzHW8CnWTRAA1Mzdc08am
wRBPW77qd11ORxG1sHI2KrggqBlYgplivAsNGkcSKMNXpyVBc34Bk4y1bCPafgVT2AeIA+c5ysJV
erQ4RhxvItcllL4Mf4wlOZ4NzceV64+QH6ccG1o0w1oLqnJJ4l5zNoKkOc8vzId96fBCrPZrhWC3
Y15mG08xxUkWnTjNe15vAbpDtvIEMiXcOW0HDQxP8crT5FmOjVQW5mT/KppXt8KIkcv8OKdAZX0L
sd9ptBXAG/+J8pV6TrvmomWOjp7EfVWn5V8b2/omDZV+UUyLw2AI8vP8wrznOoGxMQhhCrowWnU+
FrZxlMVzpVBhBsTfUCR2imfHGtFnNA6BP9OrRiI64HkQ0uZD4kERFwRU1VQNqT2EHrzgGsmXHeD4
k6/BnZKFou0cvVAQzAdveqJCYBF9xAfFZszT+DxW/jbrwuQ4n8IOE53VaWOP6E5jz7nGE+fSzqmW
2TJ9N0MP3apWrtFtXiNY/MtCS7WJHmB6FxoMoZs3V/p2j3FPkNG80bsi5GHoFm99DKRPMwvSMRDg
PvjmPs3IVyX5bTzqgao/U2zSFr4RcGg2xnMuB8JNp1eRWxofr4qWwIemcLHtyFA7uxQLVmEb5i++
jgG0hlT7ozAvQ+M7f9NRe85rq/ui0J9YElwqr0RWOtu60qID7MAe3uDQrLHF2PRKwJqhwnO+ByTz
zD9eJ/kZWHL2CPULU+NUr5yLljL04u3Qw90anEQBbE77GCNisom58ldF2333acm9O6L52Mk44/qd
dokt3uGYRcO9lOJplpG6SuFvyb4Sm3ZSlbqEdvfVHaxe5a0qa3qJ0ugeKtkWS5K4vwLK7fatKoMn
BvJXbYKjFUhGFmmFhREwSHDCeothboKjCZM4PcPmrpXWkvgeGrqTfGEIEC3MG2oOHIp7n7/nblBL
f8kna65nMwskrEdqavpuPpo32SihmSql99j1vlibVnYUolI2Uq2+Yz1pT2Ea2s3kQmlPctrgcG1P
1ZAcKg/BdZvWYp2rlQ5YDcrZmDQrG0HKl8Hq92M91o91oUMzDMZXK0jAowFTBRyJpgVa0n02+uXX
rsy9BY1o71EZgN7XStxPCqV03YCPXLeV/dgOvr/zUJyc5k2I730P8jpdl56ILg2LiYucNoVPyCD2
3tN83vJKIuz6MaOpf86RsEFIqP0jKUDu+9g7BJuldvUsRzBBoeIbF7sfdOxaiVxKOi5rqTqwQbhb
3hsNhl7bpC/44oDOq16ymc+TLy3w6H4tc4UU0NjodtXQxq+5IT9eV0Y6p3plVufSie27TsF9X1GL
eUOIXi+x7nYnnqIOw1S/s/AbvaW+RtxMg/2S+7x+xAmwnS/Mvu6Thdvl3tobxT8X6/wC4fLe8c/n
5p8trdZbC1CmhHp3OI+If/d4A0G+pllfPESKFa0ExcqndCpSEAI5vNK/pl0uKvlVBP1bqUXDd70T
x1AUxnKwmcvp/NQ9Yhx3x6/QAK1xiH/Kvo8jD3pa8dwXaXFpPeVRn+5xf2pZdRBJ8WtW1aYzW/MJ
Ehs2JLOEkDQdhoafgVWoeJKlTBMXcRG6SM2mXWrn7iHUm2ynh5pzaRpjyaA1fsGaoe3LxNcQ3lfD
F5g8cEayYkfcZLLUBA6kVGn0a12bzi7yWvKvp8P5BR7n8dUuNj/PzHtNSqwCWPF07TZxuqwQHpxQ
GpgHr+TysDFbXztL1Cu1cvE6wGxc0Agwv0tFoXUMgxJfLLk1eVd9RweLXazN1aVbK/kmB13/BH1l
Y8goZqDwxVNZI+P2yio6zS/qGU6/AhXGbj6kSDXJ5u2dh8X+DtiHuqbt3D2C++eWVobmq2sKAEA8
qxY8IBhwIoxtDI2KFedvUSqxObfTKENq9wZ8oXMiCz08KOSW7yJEvpfW0S9WUhvBqRPVt6b3na3i
twmSDROo6hQB0YcsolPqcRQpOddlo7kE6eSvO8eUywaMxvO8RxE8ua/yhvFby8kHInAwSZMX3EDW
XYGRj7zssPgCtKJds1qpdpaa5V/gK5xJdZcPRtsp17awXuafJk2mgb+e5JtSSYonP1G7S5YiZ3OI
2IHGYLyMPmC4xFSaxXxYjL6/H0KrWs2HXW+Y65oUHtpooXhRg75Z5oOhHuZXrSj5ViRKts0UanK9
Vbzm/mg9jJnADlRaNkU8u/8ap/VrjOTxQeZVeSp7jRBNkjWPyAhgpI0+kjqmZXVjm3dNSczmfOrf
84lbkk4QrnmAD1dCLbp13vbDNZj2oulc7tfd2ucXfez9/HfIv7K7xM8wuTjNtzSPlFel1vptl0ll
nU+HpYE6oanC/q5L4xRxNQCkwTNsAJGudQxg2T0lKoT8sAUJnNQBKY8+U4vUsd+Mb7Up+jeR0j3z
pRDrEDfcjnofZoM+N7oNQS+Ppa8NW0BmckX1nHaKTKGaQAl4rWwdhx+1w3M+iV3h+Wnn+bAb+nPG
4HSYT+lO+ODIDIDC0N25WaufZqDJvEmrgWa+DbjEDQCj4ItA7D/5W/i3zcYOEvLIJjmHZUTGqdbk
X/OLRAKh8DBR2YMnY+gflxkzRMI5XYkPkxw6Uqx0HLEczueENcjzP7b9b2ZtFXd4NDCszv+CBuNS
+Jm7pzFeH+dNVSllusEh9c8x4NGlDGHJViE39SJykYH1mXYiJl65zpuuoQjspvETVdIFyQskNEdm
w0fZ109935oEw+varg+M78LgXyoYJ/9qLW1dd2b0dRCNvmosI7gTIvXvwoH2OAGh8lzF+Y++DKJl
n4bBGUKGefWGJllEI4wSdohcoQZ5VvrcuuIYTtCoeMPX+Sf8XgURhLR8aU6urnnjZPU/e25tJttR
TR8tSZRUZvF9hhgw4za5eJaIL42MEoIvnC9lMNR7OR1x9abniLzLjN7J2sIveKe6pX/IUG5vgHEv
3cwEUJggO8BvFDybEGlPY0sQFYEk4XNKLtY1CLqTi2vm4rn6ltaXdeipk6EnZDMf/q9zitb+ZWMn
PDaeW93jfk3J1mj1Pc95KDk/j5MY+0Qzhk+6SdPbLxXv1KqByUwS111A4tNAgNcOA2C+ng9jxsRF
Q80GfIP/Fk1rSjiX1VEV/jWcV5LTqfl8CuZ+EZeZt50PPSsV255AR/fB0gpUx7jKSSlV/Tt4yPEO
8xnmIiaIxS5SsMo2MZiGdSjEHlNIdyrxV8FXK0kPUuIHq4qXqfCcez9qoyfEfNQfraKHyQW7PC9r
ZSuiHovQ9Goa9hsyQpJ1hB4cdIZJ11CV7iUyvXztCC15KCoIaK5Sjk+MZ/mSPkT6WuW6XNTm6L51
cvNJ2cm6KTlQ5LA0k3gqenXCsSgC/7oKbp2wbykVREct1ID6iaR/bFR9ADaIIL4yXkoq5j9E6f1F
SFP8YmtUybqyKdZerryzhMY0m+b6tBSrNtxR0TkE1YWSZHph2sP1HK1VDG/Loo2WstZHZJSMObAh
D5VV4GfNGx1yNpy62m/L4+jCV2z/3fM7ftLQa2NTQA99xrm1HItOvtpwRE6Mh/rC0l352m802amL
mZysyqw/9g3S0VRgxNWYrUL/6w6GCfE3y1XnCwKgpd6LIFgoe9b5pENZlLz91ikubhmjJ0uLFwBI
8pVs62wvdEWutGSQr6QXFasuVeotBepnrdX2M2Vn3ihKyvMpQHRZ9MZliCbFcRiKR1JLKFuDhllY
sbCXjfLmI2t/mjeaNr54emveVb5SPfEHZCuXuQ72Ivk9r1PlkqfmV98fjHeWbx87IztBHRnvY0rg
jH42hiqlGFYAofOjp6pOK3LH+C+gk1PJp3S3IKGa0C+uf+UQRvypMUTmHckLLes/cC1T0tec+WWp
EGBgoT2kOlG9tdKlQK204GBFY4JpEKpLOZCEnqeZfKlwoC8yNRrXVVonOxzigHaVDm/KZEFxiMIl
LE9spE24RielB5obg1VS0+wlFWfvo4FjgJfM/EvaABXDy6Joxv61aeiw2YYKg286lMxqyG4OMjww
cXhWtOTcyFg50Kg/FYnBoiPW2oAYHLPaeIWdXYqgXUqKYlcRJsM1tKmTah2VQtaF9cOpcetDFyjp
exl6xHbmYfhY9GG2cYTfnOjgK4DkvXxbmoGKpLRpD6TOWJvUdOo9xR37EzaR8fuNRwWVzrhpu1Pn
9LYuHhVx02WDnRw7NznG5N2grUzEmZXFQNY4viHL6o09oaPeucwzG0wOzPGuH455nL2RGiSOhsWz
hqILQDySSF/r2nrJMgodkEn9vTXk6tSTKA9ObIpH8n4aZmjOsNTJAkZbwfTK6foVzQD5NG/cTjvQ
zaehwxP+qfeCdddQYA20oDtoLO0xTFTKG3LUZ7cf7fOfx6FZRPNLI0qzbAGMBN3C1DK8zY028kKk
GBn9IypTFCu6e0idoV3LJlC/ltzHup1r3yA3eYy1KvIGzXzLveExqMiQMROr/HBXj723DoT9Y0Bk
cSmoIFm4UKwXE6HfYT4nAfCjR7lCctdXASRwqqDvMV/xVxzf/oaxUuxpCKabrFLhM8QweavR7vbz
fWKiyj21AyhbFw/hXU8V5aBYgbspjcp/tFLNWCiC9mFP7zdshPcj9SsyYgeNFKk2xGWFhvTPH9v8
sfz6sbmOq/OfYrpzaE3edA3GUaSGLFoga5jwKCX0Huu40adegjC1YnJzzA1SsB2+OUm5w+6S9JEM
92w5wHVbeY5/TIfAOyfgl840tQnqQPqbEDFI/8P9iIEu6volcosCL2WDY6o14xMZrePqz3/Jb8VY
XSWrBA0LeAMaCr8VYwnStooc025bsuiqWwn0PbJWgJaLxd+gGkD8udYnXaDfavz8TmqMqqGjQLd5
Av766AuZfskKLd7ezYp6G1dI0rJ8E6TaKmGWvQ0QDOz/738lOr+pFY4qxrntKrA2iyJLxta+rmEo
1SwMpUZJvGw8lIix+mTZNSbZz3pLv3+28y+0HP5Em4/35hHv5pWDvcBPD4GKuj8f7XBZWoY8toH3
d1YP2dqhlLD19Cj5RADw+y/WNUdYKh+zbrimdfOLsYfVqm8yxZRxpm0gHNsIvZDP+YAKMbtzxbqj
9FDAevEnv3nuh/7nxpg67Ko5eSb5csFtOTeNdt3s7dwUuXnQrTzesNYvXswaZoM+jjxvna54oTF4
iUqX9lKVp6Q3IoHsa0NbzQbReZPnWgKPJqq2jWy9Yzxq4bo0WjRckx04Rc5oLj3V6PcKk8ddNYki
cWeUi0FHJo2rHF0ds6J5dUFdywf149IQV5IAwQOHrud+Mpu7+bxnWYEG1wqBgU6D81bUJurA0GIQ
dAz5stqlKMpXQu8INGqAMweF1p1LkRUHL8bp+ucLe2qH3Xzc9HdppQhWUqACbnQEMXh/y6hAWhRD
ZjPh9YC6yGaTlQLjz2h/chvxN/2P32erQiPfFVgY2NFfb10zSH2vtqh5e7K09n2UwbBqYwJO5t18
ijaZN7FP0HlQ12R2xCWlxQLRmRBa/EiS61fWH+q7rzj6otWUcZ+QMH2imsl8LZg4n8LwTwWzxnUg
e+XJrgnCC/Pa/IHPRq1IftN8aDFpkYvHqIrGDf3jfI+lnRqZ/wV9fPGmuTEFqgq9uIkpf2uSDbBG
ne2B3qmSK7OL6pi4cC6qzKy+ksi6bCFZf7fGtGVViMPf1oMW9J2hrmDRhQBO9/M/yCuEy8UgrB1A
5UfRePZdC4eDZWKnfctMezHGQ/LVDaKdWmnG28C9ppIm+oLR473I635X2O1rU/X2ncCEA9sRO39o
Ws/Un+U66Mdq0YCSPtp2hbVo9HF1h/1LNoVATkVvNfciZu5gDeYIFpe5Kw8702WORvXEwI+0Kule
PJYhTugwVquNabTkRVDvupi0gu8tPcXZTboLmdahe1+q7gAcgRwran2k7mAzyLV0eEIik8BZW46a
f02UIbrMLxE3BesfC9tnV9Q0FN1cwAKr9kxDw+Z2O0a2lsAWST3+IHDyL4fUvR+q3j+DZjuGefbm
5Z6xmeJ3rmEB+Mxq0bZ7jnGuq/Ttz3fSrTJ1uomFiyQBMS/NdU3cjFye7kaG5jnuoXLSle159tI2
zOhLZXpvYaK0azXTUCZMrL8Atn8C3WOLvkvso9LxljnQ0VXhi54YhP69RaJ5CRNmuxFv+RvUHDJf
2p2m2KvW5IoC9Y5IwA3fcPGpmzIq1E+esNbvI5Jj4VM0VcDVjmrbN0+AwgiacO6xxjwCbDBGurMz
J/PevMGX90qKvLXLxwkwoabBWYSi2s/nNGyv58aOvJVeqM1zypiy0Jx9Xj2PRurdlX7UvxijtzfA
H98PRPm8QM5SJgPY+BA1tLBnfq7RZfSZCCy6NF6UPeq+cozUPGIx0X63ykKcmWSXpxD3cmt4CgtZ
XSZkuwzWgpoOidFhor6D0cUEP93QFSC/qajW0cX9WFr4EYwrV8sU7n9KWfB3TUxoE8uDulbvaGsR
+Gi+p8N54/FUGHVCFlXTv2u9WKBVFfl6vkfmjUZCAXkvS53m3r7vEEn/+frSpqH41yt9UsJprDt4
UPCQu/lKIsUbVKlYxTGTIq0Wg5kWazybbtzUVyKr/tngPASGQ1tVwQNZa3R4pXKNpw0F7GBda8+f
vK0bTTiXPcIm1XWEoVnoN29V9jKO4Xh4eXWkQqfvGoDry6aM0vsWtBSWgtoBO2ZgMqu9Zh9MMV/Q
JzL5yWPsVqw0vwv0RpqhW7o1oTp/fa4gZQwqipTlMcSvK5ZBpf9ArxKIjWpVztJTFBx4XvYUeL53
wXbYv1BLX+YQ558SAIVPrCeXXlibi08+nJvHnasiobZsPhfB004nU+rXt4WbLK9dGgtHLwJ13/So
5X5GfCvhiAULoIJvD1OZg1Zs2ZPugS2Md5PL+9YKnMkXrSzw/erPOpnwf35/vIVfLyreoKGih4Ph
xDensSb59Q1aKSED4dhKGsPGSbEM7zhvAvv/7/081+uEI+c/SmfI9nMxbi7VAbdy96NDWvukCpnP
zxvQZbhwC2wodpTtyyHUvjU2a0NLfY+CLKAQ6PVHhtL6qlMtwawHHJEEl2NJY+3Fa9N06xijtnML
kMVBon+J0rBbBWCgtlTafDAG3pSbDg2EArpyzeZ5WQ7gpKEku5LKWG1kZhgbX8fHXduFdQ5VvENO
rzV7y5Mey28dhFgZSFA7GbGNjlt8q0x3K0VX+QuSR1ZaM2Hjqtp9qOrHSlGdv1pUdjhQcXiGeDnW
TGHbPSHN7+rQ17gy6vwJPl189UwFyhrdkjEx86cukAfhAUCYT1Uh/6nwfXs3v5iSw7INjSZcza+i
eejPsRXdzy/G0nT3iDNGotC95OKOY3RJV3Ezppf5RCDyf/Z6auiB7ckjuEeYj44myZ9BF1NS1NzO
ejw9LbNrR7DYKQgpf8Vqep1PzS8GpveujqZxZ08D6xhUoAmK4G2Oh4y77NprZnSejyhwlpvKJhHj
49A1ztSqoWAnmJtS8GSs1iX6+d7+3qSBukdLEl3rwImuVQnSUpX1089TIkija6DiyddrQf0m6fwN
/YVhHbfBCAAkEm+W7X5D1h9/Z1FwktQf/tYJGY3QYXFxGeAEB3r9Kpxs5EjjD6IH7jX07N9ENGm6
I9f4MiCTXARprj17Ef0kXWvNB8aQRwqn0TJqO/3g+I24xxjAN8s9980zmhemX9RKHf3kSDOAScAG
HzDgFozWaZL0R7VW8ztK8CsFPcFirhAnIVUNo101RhDRWKSE3JkYoCRzzePHOYClG5eAOydBDSF7
vzg4uezPXho1qySJ7S9ojM+gCvsfhuEdeD7pb7HihCu960FKmj2Ja6EcthjTygea1BQmJf5Ggme+
WEFfrPquVvbzoZ3EGxd5zpON3PHie/jj5vNJaGkbXUMfadpa8sWD9Wz6jNZOpn7pFMLDYespT24e
5auw68Z7r2G0ptk6nKPW0VhLBeUn4+PNLGMefdDAI4wlI0Ml3eLX0acuSGezNas7mlzLj1YPTIUW
An6M1GatJXua4bD81hx9ln3ym7ycgc9QLWZVjkDhat6OzL00rTRyo+GYlJ6L11v8oC1nPDp1Ouy0
7u/I9/p936LbNUO3u5RxtVZDEd2rrew+m8LefgoaHHnsaYCNTaaymEJ+/RTCouaeUVp33yRYU9wx
c8idt2qopwHFqmkjC4Cisqjlyoo89VTJ+M2hGfqojWr1KH3rr+ZYLUymaid72uR289l7/K3kgp5y
lo7ylKAQcovsN4UZGSQ6uXsItNE26J27uivQEUQktDMsdtua4OIdwWgEMKvysTPD+5bazZ3b60h0
halvKRuTOuW3FO/Z6wYZPfz5Yfa7upX3iLobcvxHVe0m4ES2vh0XRk1a8aCU+8T2tLXWRdWjkWbM
iHRt5aosFjByh8uqr8zH1iH2zojLBQmkDpGprn3nVPxlSpo5d2NtDmQSjtWuhyxyR5+E9kZJjG0R
JDSbxIMvknczcJQXYWAe6WvZ3GlhAzW58vYfqFu8q8pqMsv++e+052rTf2aCLhcM80Dw+KruIji+
dQ1iTqLLQY9jX7mi2/aB5W5a9Awbgs+dhQsdfa3oYXVvsfzCnBCOj+Eo0JarhvLslaC8hOJcNUNq
TyWeEnAJ2d+a5x5GFhNfrYp8PMfrnGvpZS1TSGfcap4wjoadqaA9/zbmg2kT9Ia7gu3n3yke7Txd
71969Psgx4P7LPXH+7zUHvJOH7Y+omaCdaHJmQVBrn3awSNQynib6r3xqlvxe22Any29TeqKlPAj
FXHbtPEcs9wGUmMCVKUuJKBKL7deW/hLPYC0Z08J37kelqtcad+FYSW7ts7KvZ40kFPUPgbehgkt
S6kgaHy/tHZHMiBzifwH3dBq6NpoM1Dk3ym1cvESFRoOD+T7OC6u7iSbMmn37iBD5IzXTrLvR4cS
pxcR1eCb8pImtXItiuAHKl7tLagI/vQqbzjoTpS8hkg3AAJob1ngqNs2bf9KGsghyJEqwAltrJxx
GSqwfu2FdEK8+0KnD6a68V2Zw0BZtYr2gFCs2+lVn9zNL6hlN3YLFDfRrhsnKX40rJ2qIGU6+XfP
D/p/zk17dt1U1wwT5Crb98ysfrQ6hDObOPnHtMqibRjpxWFyW5/J+iA1uKYzpJkEfCoVfG/fCuqV
kG71BcwCnuLWTE+6ksVfiqfMktWXyGGhpahZiiOo0tcyi71n326+G1Hd/rAKpAG2rL/5lPCWICKC
eycbX4Mc7Lg1ZTcbdNZfQd8dDUINv2WDSVwlWdBXkbs6FvY2OHp2IB8b3D4E8AGkV1p7YTlIuUsW
gzupBqieTFD8SFDd5WgXePdcP7831dZ49Lp2k/iGfM1UGe415GnoRr3qopIIBtnUu/qi866pFp6k
7nofK1v73+VtRBdiP3p0L6YcMPnYTl0w0dJ9rCQsz346B9nSOpl6tQtre+mw/MJJyGZEvPOfzc9z
WWHFILnh68QsbFk6xvcGLlofCPCUFWTpl49Dl+TqQOmDu3qtQzXexxgk790px9gerBQIuvVDDQlt
nrn3MwrfyCHgZ5p9D5yNkDJ4S53RW0jyl0OUlt96q7Tx83sq60ZXPXuIGGTq8r9DTNm38v9RdmbL
bSNds30iRGAu4JYzKVIDNVjSDcJuu1GYh8L89GcB9t/dlr+w49xUECDdTZFgoWrvzJVB9VZDxO1C
g/UeZS9kVsa2dC10en5dyAudJXKqTd94KuuqxEcE/X0oCZEXtmyPGmAdkVjae1fnyYbGZntLsFdx
I5oo3HWK4pXKxHPtN/FF5qEA99jqj/741RJuS1Zv7666KJWP0H3cvd8B086HBK9biiaNvEiaNEWA
UqwhiHxud9W9ysDG837bvon3KgYOVtm+h3meFBMKyytFUezGUv2zMSXerp9lJF7/JeGmdWfVzXi/
0JDhh+q9Vd5nYpRrD1ods0nN0jqP9r0aQkh3RnxHkF58l45MXvWsroZtsIEr1B5gwd79K9ZfFPv/
HlZlY64m6RunZsZzdVSjb81yzWqRdZ43kKy2nC/y6u+gRtadTQaxUk53iEtHf2kFiUaNaMOzS1cn
b6dhk6dQpQiJQXFMbNoF/LcJOgmA66iIi65IXLvHT6nRRXXYw+hOv4aVslJpYD7Ws03wnyMa+NZz
V+gr2x26C8kqaIudytFWYq7qlXbsHrxOL3bINmKadvzEYAhp4U3TowjT3yFnvXmVqp+WIagveSeb
R8fTqqfRcDZuTQ113ZmsOwZkESefDsVpecSmyz/pXadv6YATx2brV4PbxcmKMgXDEaE0mbnxNmv8
+FJlug3qR3WfiR08d7FpP4+tLY/Ka6qdRG94VI0GOo2ymlj3XUtJzRTqMIYtqAzuxHf9DHIdTX06
cAOr7vWQhGloZjbl4yrcO2VrrvMUb/igovIRicl4SUVyXY6AID3wIZCbA+D+EQwHjjDf+hTxbezI
xHgJSJFcj4NhvCFmg5szDP6pgQ6xWYJWgPyRowWWVbjqKbSn+qxxgW+x4EuSsGV2STRJhPSQsj9y
re+hw0vesOygC3QGbwy2lRyw17QFbDiatr2eXLNsbL/ohQVJzVTvWgRfSIBrf41LbDNO2g0v7N6r
tRUb1lNuALadpAofS8r9m8RxVn6u97uw68fboGWYrERDmhgRc2Fy/+ZHjY6gHOt9352wKlMBE0WO
SsnMH9Opmg7xRPNuZlHOhQkHCzUpQ7T/54qYXVXxhd7pUwLH7kHvc+1ZRuk6eeyBMH/GNqRtMwPI
XlN0J7QB6qzPsGbX/dbBV72UC7SZH1N2l2rqth4IZwzK4KUXXXxaNA0DPeedVWQEhM86B8vuTrg7
HqKyDA9NBcQcKMNw1f23dPL9q8uK5yBq9LlW3ILL7juao220kwG5LDnr5w1692bHtty8at5kXu3u
IQtL48Gbzzh2auzLxgXBpgMPju3nqEn2tVnSXWUdd61rlEkyi75qrU3OGHuS5S02qm1O5BZcEVTv
NWW5bzWa8l2RpaA5MkIiQyu6Zhh0XxI9cohyVfG5s5P4VDp9frJjDeCiob3w69OOegXVXzTWxcj4
AlQEVs6ycFmytkbxFR6WemeAsCI08vzkzsC0GQZLSfsJV0l5hutv7CYEOzf0/OOb5VE6dcneKai9
hgbNcIAu/bXj5nTsYil2ZRA5G3jGIZ6GkrhsfeM61UgOIgfEm2obH3DzFvK6sY7yxt2R/ks5waP0
shbjtihr40rbxloRrNF9zdTBrur2m693Jf62JH0CAjfuqNrba1zc3g4rHInUvaxIbcPXgjq8W7N+
FY8pi7RNii7sQatCd9sVibiNhrTcl6U/Qf2xwECy1MJvC2OJckx3gfDlbjGsy8dsTocow0l/E539
iDDsuUm94XUwH5hR1KVzmCoprBg7TbQ5yBXpvIDtxaPqwCtle/XF9VsFHjfmv+wHYmu2KExUeeep
Pnxv+pLPTBh/91bWXIOILNlM6MFnbj7MRNGcF2WKTTPyKr7G4bZImV4t1qlaWb/ClLDuVF53Dx6N
GSUlXGM2z4Abgr9ckYCkngdVjXJl+WkDVKLMkEx20wlZb39xZJ9tseKELwEQ85WuovZOqTnjzh7k
WZsH5A0/BsNP7+u4LB+S2kV5EtjjndNN460jSuJ9c99/Zy0crthdmA+kuBjnLrVQDccw56FcWftu
BjtqCapTqFQAkUoiwi1Zi6PyL6MZi4tbWmIrJ9ejO8ohJBJxMWTU7xOatMxS+nNYFuXtIhnPZR2t
JwdcThLX1rEvH5g/2tuyqxXbaHNOyOWaKRyZvGs5QisDLR447Kl48Af9G83Z5N2fVb/ZgAPOK5tj
EOv96605i8kj5osbMwa0Q050CMW5ImarNOAS20BrF51S1fRfpoIVXhxPzdWAFLKa0Cl9ja+jrSff
iPabVtLJ3Cv01GgT0FZeqakbNppjmk8YL6cbkPRq5dax9aRjPrsviHVcnlwG16LUgw8GYhkvwGlz
Xw0VWq044UZPeTb0+y+11iS31XznnY9KnTSRZAB+RomRW9usHUWC/zrm2I5/vylcSiUf9oTsyjEh
uvQHhPvRgSi00vZLqxJHPg5S65vi7AfMVWBMwschTI8IhsdPVdb6pwGfH2KCSsfl5Qc51nqmgdLQ
NdbC4iKsIYnXfi2KIx8aWblZjgC3kCdNkC1klupTJ6NxFsBnyNZIHI59G5r0fNinZnqC+uWulkNH
NeE1hXnMEmBYA6ird55DNJa0NLq6tkMf0deIu16Gf58pQaOfRRTj3UyyXVAX7uH3H9UvpR+2z4IK
ITtoMjA9WgYf6i0dQg7L0eBPDnAdsP3dGkp/sxQQcEJNUEfqK+CdSru4Y2J+jTp2Z6FT/6lj8aFv
wibesX3DR8IpKEERNPHzu8jIpAcvUzjHyNTvWZWEszZ/F5jipsu86RBiyl3ZZXefJ93nTAMH+PtP
ARM3/4Ofrhi4ARgpER3MCcDw/39+AxHq5kDmyDkV6Dw09kDZdL3ZL9aNmlzlTkTFdXT0HnEuM9/8
I8xtlujLqwrbHl/NxLnvpxbAlYPA3i5o+JhJOjz147Zs2uQ5lUaMGtnaDIabXjNLJs/SDh97TWq3
GFRoy7NVPoRKU5dlGCz3S9fG1r5PrIlATPTK/OTmp1l+E7BY6AVSqan5/up//x1l6+aSwtrcM7/I
lbS3OirStVZXw5VokeEK350oBNts100Ujd/PwdVGIM3aib+4Oi1cxHTea6HPuJ2Au54XSqIoWnUH
sJKWArpxfwjvh8FKP5Ud2KPWaqBiDSUrK2SiGGOid0DD7TrN0Lj2HoqtONWvLjSF92Rq3U0IsgEV
nIxvpM5Wbkqb4JDGqcJ34Nb3xZCDi142qH5b3yP/9G9LoevRJcuSZN+78zQeTOk5BwH3mPXhtJMl
yRzst/xH3+vEbYe2bXlyGeogv0py4G6XI01lCrsD06dhws6t6ohFj6Xj5wsx/Liwt4+N25YvJtpX
yPSJe+PasnzJjPhb7Q/0/f3xLzKG3IvZxEcy6OvPJZxrUOh5cW6x3j0kEr+g7uxLs3/BdB8SIg62
ehlsMnEOUrOGTfkPmTuM8C4EifniUrk/LudTu3EvBvgM2pZXJjlnmwHCJSVBGtdl8NkBQHubcE5y
CoYFyGaPthr6kWFVJHZyRSX4SuKgeOIz8fakn2aHvIyzG2GmrgL57l6cJp+T3bXyQlDCavQH+7af
B9Xr6XmoMXRqLZzzUp/8NcUi+Zk6652PzOEpGoLypHkdmTfzeQtTxhSn/i7pa7FVWGggjEXxWnO7
6DW2R3/DZiQ4SMFhCFeQIvR4lRP4BzaCiD+seJ3xaWB6EcOz2RFikg35GTYtMv85vl0LG3dfpz4/
qTnS3TdTk7DEkYCVHL54iDz9mJie9hSRxQnRL8WbPB9OjRftEbtra9puO+lKDLxoQVZEuwBGyP8u
UCOo3i5fXRqWaz7x/mFQlbObBhGju64dPrA6OdMOMG9Gt2flZQVnc8a/Dvhl7/BCwoTK36TmJKeB
cstpqLyNpEZwDpqA3wzrplOrnHdrtK7LplbL8+hM2pS9qtrMeOmE1h8qMVi4Kcf9pHnWZRncKLex
2YzWZaiTaWftIz+l72nU7n6A0AMsyhH3mrCIYg8q41LT+156iiod1RodskOcnxmcaxIhNohn6n0d
UICjBmzdGnpaXApB0rhJtgqrOs4tQ6VMFCN9hivBqp6g98qXuonuQ7/IPpcdjtlKK9xnS8cH5ldR
/JDC3t21If8b3jJBcUXbHlu/hbtfGye3DkjuZUbvLqJFXtpFybV1zPiK8oi7nYGxNyzMfVBb2gsK
G5bOsqjPTZn+3WexAmuNSdjs++TWnocg6cKtC1xtreTA/Wg5ubyG667eU2POVsK3y53FCoymOwjG
XM/7J5m4O1MWrXVpReYfSzVtXashwwjXS3UOUgaWzWySp/Q08lMlervZkeHmnpRTpqzRgyTYqsKW
q9j1XXbodEnOxCf8GOR8uJyLpZWviG9KNrih7oVbau9RB3ArAcFzF9jTdFvlfH/LE/rU/N15pXhA
NtKfkyn116Uz1C8R2FsLlHeKiyAH9lUGCtk/IAEiBq19a/YmNwiMIC3R7/t4tEB7jiHu2CKgCyHE
OTAc7FdM6/MuhkSnLDAI9JD2yK6JVW0j7C+JZZh3aQtYqxbRcCX/LNv7BhLxoUi0y5j6f1iG/bq2
MGzT1JmWkbghoPwo0qAa6oy6GZsnen4eEXRUAwWQWwuWw0Z1fE0IqMo3TZr7tC93kTKwN/JZnK1C
OH+SZv+ywuC9OIbp6RRwUYh/zNBtZ+PPlHnmyYHlcsO9lMUygsKLTHFkjGGwTTGWvCZtNRwSEVAt
7tpoTTufnU1mxvAnTTJE7PxaBDn1hZD1SELELZJ3BqvCWJM0Lp372XK3+O5Ixntkzd/Q58NYTqqb
8AjX1kZjOjQ9FIssSHTgkYbzZFQOF+bk3xTg7CdqRETIaNanGv3ZTisJ4cp9KzoVemVEf/iCzKWx
9/OyxzUsy+E7ou/IOHfj/sNrIYFkbn204Y1hthnkUpLEDEFCTock9tXE2dviZJXN5DG1oRYLaCO/
isEW1EuM5hJ7lXxO4na3nKcrhNMobR1CKgb/FWHwF71hM99i398FTAgPOWp+8OIVescSg1FRmvKU
YdZZdSrCFK7xEtWqaD+qyADIMr8mtYjirALT2jZxGaNgyImwm31g8WwS08b6xJ+gbpZTy+DaNuax
hsVsl3C/SLkEd1FKotfkoyHtkQ08pBMxHoiEimfh1s4Klot4Q9r6Oruyv+Kq3prkokUrS79XodF/
8exp3tEdZZHIsx8n5t0y0BxxL6khqTixVUdtWfsHquRy5QWteRfMQ8hGfNva2bs7TBVJmUk9nEDU
okRoM4JoleMcvZCyBmXGG30uVmgQWL8/Ws79e7g8C7rnv68bYbvsWjJoVv9Wc4vECA5u0rMTn6Pu
sKuN9+jtxaqteHFI+mKPW5s61jJoTpyd2gJyfDKB7lrO9aP+IJm3zrYib6aSekODpigfl0FkZHKi
JLksR/NEhTfb8U+yNTAymfWPIW0L2NmIO99y0shn0Z5Pw2KTD0RjoCe/IxWmOTpNhQZfTMlZVv6P
R1Q/ur1ckT0KdHvZOaLUobj2z2Fca7eqS3sMfgTxZJnZM8fFsPp522f80No2QH8HalYLHiT9spMS
QcyqeQoeliGyTI1ENgPLiJX/ONd3prbqM1Udln+2POEk4Xkiy+1C+Jc2kwcJmZx5a1p0JCyTC2Ou
xLWEXRy1fjKzJzvIk7XfQHVM7OoN54r9YKb4YDpR48Oc+wlTHHTr2utgrw6qf8Lj2jiBtzes/HH5
W/6NuS/LeIJPQgwW3b4oWKnoatG0iecHhYfVdn7g/HLmN6/556nEaDpcm1O8r+DTELY+X28ilKgd
Mi3ZLLWyROZ7jHxftb4b9jqI9weBUPbBt+HIaXOGQ56IMcJm6d+3RqvO/vysl8BkpZXIwnKqsZZl
pFHw1RpPRToYT/wWjoakySDbZOVUnXNh9ohJrsp2zhzOZmvke/1hR7f0fT9MbQgpTKhYdHp85yOK
ihV/XiML5uIUY9zeI1Ch3OgX757q+oc2aoo7cA5q1cwMfYq25ETn1ErtQqQvKQvWysn7N63kThrb
OOOXlwUiP3Qucx5SiIrlXd+vs7I5GHMcKhsL66w32nw3LejfADC8d2LMcAYws08svv92WmtukuGQ
z0olLoXdgeQEZ7mLdbvet9HYcVHGw55SvLwrcrvZDqE5Xb1oIs9+iKcX9AXtKmJSWDVGja6Pu1mx
NSLzbMo528AyQRKBaN8ChOXWmhfWqaYtfVoe/Tt8OLccWkUFLMkC/RAGojvKhklTszv302iGR+Rd
4ksuS9gjVlTf+7avbjRH5lvpJd5736Urb9K+aWVmnyxjtGgWMWh5b61Kq6n3RHn/OIfU3bqLJXsR
TTbn5WV2ji6K3B52z2TGw3H8StEpPSxH39N6247SiBN7/33Cjp5pZnnnDGzEukPJg+SNJoWqMEga
gL6RJEykeylLe9RnfzVbp/FLiitGdXp0zjNnWsv59lGje1xZJHYi3a0MknznGwsMMo+E+brY9squ
dpVbBpvJlNVZ2vTQbS2oP4upORZ+rV6KDISJRsP3ojdte6r6MQXfnYyvZRLEa8cyCGpTdvgpy78s
p4kYaQEwNymUV6HWEVvWnSVdptjQ1o8RyQzXSqGBdBrscJJs+yvhf6BeeyR1oV7kGUAcbmoNcqyT
50NFjsfG2si5x7IMGTzv749A2PmYU4y1qo+jJEu1odX+JKRDU6pKm/VyWHR0NhtVfP1+RBTYQ9/n
28DxGmI3IzrPPb4aO+9Q0FVmARqqABLtmEX546HXHLlra6d0XgUtT/5nSD4jFgkudYMSwQO8cFS1
7G4RXtiboQ2tF9WFXy18sH879aovM+NbkjbHZQri626oIfxTvp/yxt4tqiglq3DlVqZ4oOzNpi9C
wbyQPSjTuw80G7VtqPApL9C4ZVg43H7Wio2y0pq0pv9jc0czm8oVJYVxbmRHZXX2s1dqByyH2rxn
3Rhh/Z5aXvgobV2ijzHJBCA395TwH7t3dHMTSiImIG3Li6WX44aOs7uLfLdjYalFe8PvdZITBXIC
sGO3xMW6Z41MInvwy9P3Pbhoxhey1eeUbyVeb9t50dXJST9NqGw22rzY0jrbWLEyXTtMulujnAI6
bR6si+VhRXzpqQ6rb5Lq5cpzZfzAUvvrCFP3LXJNqrkgwbc1tQqc9SkFxNmXvwRjqil+HfzIOizn
l2KsSWBmW0VQCJLSYKGeFTvEyuJYBkl7tfKSLKypcL74uvvEHSR+NkmYOyQ1pAS7hKvm2dGGDnV3
9eYBBby+S3CibYaYpJ+yHburZuK8tEKPK4VXsFe3L0SAESPHkdmF5o5KV0JsUOfc1J3z3rallq4r
oh82NYKr3RSDqVhHyl1nRRjfg7rtwDmNABN6D47SfFjXqBBllO/70UyfWmKdPUyznwlLoK0dgijo
+ubz7280v4iGjRl56AFBdbhy4dd+KF1iaDQTaYw2uewEkLdVDx2m6CVynuB9aTVayoWO4ogbCfdz
LcMo2teTZz346UD+bWyMW9Gm1kNU5cmprgenXLtJ5N6oTgOXlRs/Bi1Elhx55aloCBf8/d/wUZg9
/wn8BQaAW0CI1kfVupj0H9TGhQNqFQpPcimNO1trxzluRf1h3/GrOA3moo92zhM+Vllgsj9vOxyk
C0RsZuZRG+JXNe+ZPCO9sUfr2NpFCKdSzrBKhqT0sFVTu0RhpRioTd9RvHVOke4N932jkM/4LUif
TtwkTlTeVNQHLNd6LN14jhOqaCZhtNjRZBhPSh+zC1bq7LI80jotPUWds1+OckEix+8/VuPXDTAF
be6OOj14BJ3iY1U5JD659tNYHCsMivdN5FFC8sVdWEfOw6iXFSGF2Y6K4mYJQ9fnFSbQJ+/Wa0uu
jKyX/Bab74eiKGle6uwvEhc1b+H9bfrpphqmFStQ5xPyDRMsCNquwRy1t1Z37gaKr3S+w5WNyOab
kjNpM7bkM0k++1DIPeFlGUENY3VHnnVN/LQ1bQg2Hr8kd4mTy4PoZH0qO8R90q4hUNtX0PZ7lQRy
1wDxXSunYgXdJcYRWeNMoaHfQvfOOIZl6dy4ZIHsyf8NYH5QJ69IAzxW5lRvVFY9Kq8MjrbRyzuW
FfJueSQsISiF+Nm2tvP4UpvGZ/4ysf5XoeRNOvS2uHvEs+C+GGZt7fnVM82YtkkVIdvXmds/17T8
bthtUrKcz0+Jn1E5M4K7mPLofU6Pc0VHX72wiaMIMbrbjNXcrh+m+tlGY75zKW1uU1hxz+S5J4eW
Jv5meZYdVXcMOzniWqBzx2StboYxjU5EIdZrZ2pMyJ6+/H5Y6C7fna0ueWt0T1zv5BZgGr8xkVU/
pag0/r8J0Vxq/KQsl/WkIQgF+PknJVq3Icw+IL8uJeBI0+OnsioaWhZIHItGuuegHAxkdjpgEbQR
WZvdLO45XHJ3v7/sf+2+4fOgxmJ5Hn4pHTnrz2+lSuuwrgA3HsOe2MoPsvHaxVuaWlGzoofgYKtD
WCId84CLy/jCHxiufYOOcdPEyZl+lbmhcz58DjFuz9vWZFLsIMwWLIOTEg8976xkzbfBLqS6FXmQ
Xaspe6mJ49vgxU5vKm10NvCDueVCNaLYWG1Gv46PcdQh/WxjDwUBQz264vsjQkayQ1001n2c0ikc
iKLe2DEIAadtzD98ab/oiPmgfNQb9N98c76D/PxBQdUgOZswm9OP70zlBx9x+bZudR/kRLudiFj8
w/3qf/w/XdvyTHCwOv6Sj3JZJl1vMlQcnbo2a+8JsGhZNyDi9J32WoW5eePPqNjfXxHLXus/ezGP
yxETINb+2QFk2Ms8+Z8yk2anbhzqfn+TmFW4NbLwDqxT9ZzPgibUTs3O8c2Endl7EybWZ2noEUSi
0j+hktWvpA1/Y4q2PpsuKVMIpxZoW2WZ5T6tEiJfHSQ5y6EXAaVZYLBd06/jmmVB2Vb+q130IY6m
VF5Cvx1gAEXb5Xys2vEQDMRemhOZW37TfwMcVt43emM+6KbxXDqt92pIUe0aarbs2Onub4qulScz
s3Li56oC5qAAGZLk03o5V6c2xUJLeyMc23msG31dJwaFg0KzHxV7jU3jTPbeciznkS3BcAq1dROz
w3Pa1mD9qYKVIdP4FckWwd4KtRmbwLewiKu//K6+lDJL/vaifJsGMiaq3cSqhCowJSLxkDryaxsO
2qNdxs1BiMrch4NIn+tGvfB89tfvXqCRwfWHpqopZr/Uh6/doSIgHFTZ3OTNuen6n6/dTjSodzJG
hJN23sXuKnIJevm+9LQs0bgHI1Vfrbls9O9AHRteu0cgajLUGtIeKD0fHiWZ899zZa63u9Gzi0M8
J5Dl8Bhrv75EVYPZhZbAqpzidl9GYrwb2MS4qIv1ZwK44pNZ9P+cU0+NOuaxpr+LLnDg0fr9mSI+
AoYp0dYOGMa/XG9dB+74VwY3Gs57F+50ffpL2Sq2dyDJslUsPML/Elq8+qj+djTkJzBQ3mrlcWer
HW2D4r/ZUV2Mz3kY/hgMsxfxhkrcakgGcbL/eXZ53TDiwyOEtzomswCZ5YN3bKo8fx2kv+3I3n2y
XYuCpwnLJrvVM+MUBZO6GhZR7FP30sejMXAjNNfMrNuAeillOBZ4K2pu4155nXcwK5l9d5n2sobm
P3nNbWfpxowHQoU8ojHOjKJ+qCbD3Am6mechRsnW2XF8iCYPJVvoehsTGdtTPissjcQl5LRX54Zf
AWYbeRosTNRdU6ldi6JGrXqvD8/ooik/0StK+zw8L8Ny3ne97MaPnZVrgK7s9Sy86mbXwsXX6zdV
Zo+jQte3MmhCE3f5FjbpX1UZjXeTpUpK+m117G1q6T8O52co5UJCq+6cSjsBCBUni4bjRvSB3BSF
PdxK0fwYSIYihdArn01HVsdu7DITCRcvSQwtPZMEQ3OP1xJBhcjpn3/ah6G/laGZrAW94J2uEaXj
mnCtB0QixEp9Coyk4bfqoX21RPm3qNJ7ix0DyckZdE2dDIAeKORr7QeYfbzc+YI07Yb6kY2WvbjS
LGH2GU6Rk+ifFBkZKPVDQH3Ctleq0pgTKulf0clSKU/rtSlIS5Vz+kdnSYfeqmsf2ArCA9Ug1S2v
Ta0bWrrlMQ6HcNcEliln8BAVhYFOV3qrgs56birLwDJ1q7h2nmHzmk+q+/4MKIzlmSU+6/+eWbAR
P/2bzgWCjtAv2Y1Vqd9Yw/hjmMKRbMTIfVxO/fvkaNoj7pP5dSB09mPKbWTldBGCPiEeJpgEh8TV
owO4a/tapIiGQj3tvk5oOz1qjp+1nK6KEEF6UomhX1FAmOdYb586V8vPbUpWW+cBIywnT10cn/i3
ni0uh8XcpkDgW4XmC90ce1/klrvPDASlBOvcLC8wYLSt29qX1PUbZyepghpxQcncLDHGVO3OchHp
0h3v75UJmGhh8hCs+cKPJnvyR/HkNAitQ1wXRjDGn8d2lFsTryn7jwagWjVdl/OqMac1a4U/IdnN
/zETu/YMTUERRUHU+bDhqpvexa/TxFxWFopZ8aVDZP61bmmPN13xntK83gQNV4+s1zKozVMsde+2
C3PC5UKRfvZIJQuy2vpKLSBe0YtST31POCVdGO6gbjrecuhvVA7L2uXiu3NEL2ZNG6Fr9E5vlnPL
wD5k+sM+6yP9bV5e+B7uH50wLstiVfPzfWZ0g0bvgwI6MBXEdQoT8H4ZSjrz6PAz2vRG/eNcLyfj
mBbIDZeXLE/0pdbdY6JczmApJHqpHu31KOEWJwUUjkDrzwvK2Jp5xnkzdbSsjfpdL1OJLq/3vuON
l5dQjjJ2wyiYwdAMXPopQWg3V5BGq0CoGbUbL1P1/VJZyqEM7yvyljfSIcUxUdKRZ7Tc0U04Fnch
/d1w5bNYRafO1CB12MhVstUyp92LpgtukzBIMPgY7H6S9tZK9gA62+PY8Zv47tO3uv4cuvZ1wTwM
s7YjdNMZ3tyKO5eMo7k9+R4krrHCDJw9R2ABNlms/YkSNi9kf14I4BtyHBNRHleh+XFHwBLJKLwk
QZKLKD8X1UPHbhlwAE6SbqqRjeBM2ShfQ8FLiwjFV/OAyJgYaVk+1UA4qSHfBUks6cPhEZGkyDgV
kntPDdWu7bxwt/SKgvlwIKV9ZzHvbLRBiF2oY2aICT5Mm9R5XIahDl5BjpRuEwP6DpGqjkkDxG16
+/2q92MHYr4s6TWzI7PmaJlfm6uQOFp9HKubPgpHsXEoW63kY4/86ZtwoxbRutQfbSoZu8QdnH2O
MG4lUfOclyGpLf2Mot04u267y22DZMgxlW9l97YkSmql+uv3b3iJM/v5a9JhDbFMp1Lh/mrQL8NQ
HzXi8ugllJd8RENPgl75Se9gBwtwEl/TySai0H6Y/fgz1+TJ9bwNkpRiX85ZP8uQqeHcizr7w4/c
+dDA59M0ZhCSj+XKmLdMH3aVwsTHDDCnvoGXzP5TO/QqdEGvNhabcmzTusidx+WcmW8HMPGPk0Pv
T0vH7A6gH+oJx/5il5GD7K2DTT+104Xgd/o+8xNu9qUsJK5TEabbUVVVu+nTMF4haA/3PpfesOLa
s/eVxyxp4xgh2pV8QtPQ8mPUalvHnS5Tc0fiZfhW08+iRdOkl9jsiKsNbbI9DOdUGbnYJLPDGRwy
DSDiwymTRON2GjBn0Q69HyK9+4pY9tHPq/oPmzDjwwfIBwfbAFutAFDGg48fICA+WLHxQF6hAxJ+
0E/l5FJWqwllDoc2R/OMbkr2nqDVqezbSJr/3ypPZgDLYPcpsHGSEvLhK+yNpMe27mhHpyM2djH0
0qcPwb2Fw5p6s0e5wg6OAc6cwRdPf7i6P9Id+PsFN8B5yw3Oi/HnuwSgIl3FxAoebfop56TxH7zK
2Fewq0OrTPfEJlAbmGXdrNSSbSsBvtNO3zgz+McdUEf84f38j+9DWDZQs2ViRJjy8/txaamMtpVq
R2XWJAs4GdSedrzL6opObM8ipzMTAmUD62R5vnMTBWz4/vAW/kcxAJsvNViKNOzTPqK2fG20iyGx
3KNRJu0Gt2dyNiRY5aVgFEqy+EJHPLJOjP+ix3kfFquO9JSzyaI/C9ztUFX+g4Rgsq9H2DN9RZLr
H97hL7pcBzcdSZCAAbFa/1IpDrWcBOaqc4+uPspj6oXsGth67FCfPZhaZm0hdWHQGKSx12KDYmin
DzfwC/9Uy/2VUeiQMWZ7FjIZ5kbDma+u/+xlB4hvJtXCCDMbX1mBY6ConBcCAqK7sDibbWlvugxJ
XKq86lGrZo6nUx7dyn2qXLRkDf6SPZ9XtE5jo91HFaoWkdrXZX09H5WtijexKoc9Lb+iwCCiyRvV
/3EetX4x2PPbM3SK0RZ8JsKaPkh+EppTY0XtlggtOKMlXFN6E+b9qFLzfooEaOJWQ/tGvHOwsuMs
u8/VNiFFNFgtr3PSUK5sAYmeKp84OyOZ23Qhw89ZOu56n3ubm7pEF/zlqM5ZFSBsL55yols3gkc/
zSGu0ZxKDKjHOyEswkgYefFOeBSmERTHc+uX4Jr5MI4K8wSLQKyWQ5n9gSH0y8VP28uhMGUYfBZz
6ujP36hEw0r2R+ed4hF9J42X8OAMRncTSBVchkCLt6E9/KH69uskrAvPnCu9NH/53S2X2X8uoz74
f8ydR3fcWJqm/0qf3CMb3vTpqgWAsIygN0ptcESJCX/h7a+f5wazuiWqJjXL0YJHwWCQAK77zGuk
qD2Sz8fYayZcq5GKNTJs6WRytlZaGqS0sBAywDZY0lxhfP1qF/5ZpJRLYONhHzRhB6JY9ON9T7Ot
lVbL/t/ELUrdRU2TbF1CSIf6lkuuHupZ726sftg3g2kfVHyrgqgw8HQBrbaH6JLeLpRRgjFf0eMc
xZVXxcqbGq/AK5AprqwlvlrTujytOeZH0oNGQ4Tt2igyqiZzTNG+IrLw8LY+JKCun6HvNP4QUxhc
TUDzMXIlYbtaHW2FRX0GKA8dJyuyc31NR7TdXjiuOHW6BxUL7SAB4nCXD0BntRpXP9lJa2R3zS5Q
2/n7zeinlaNRcMZsDbycR+Pq44NLVs8A17sOx7ZyrS2mSdl5RDBsb2vQfT2aZhybb+Ns53d//3d/
biNBztBl6mZRd2Er/HBudopKQ6bNe/rC8S4t8F2hgvLYGx1QoH7wtpH0H2lAJDZHx6n0UPMK82Us
219txh/CeEgi9BcQuOIQdT0u58Me6BTIGOtG4x11NGV9rJq9g2WOCN54tvfiWQILFfTet6sc7smI
nlGEGPcLTAUkBwv9htZ/QVscPO0orPkXAM8LUeW74FVenEXXnf6HifTcTymuMs8VDhE5tfzU2xiN
8sJ5Ul6LJZdeuDTRo9rIry4v87lOwtbRYavdUJsYHs2+2U3FhCygGQM5tsEHocEWzqNR35SgaQ+T
BRk2yhrjzkQpIEA2Qn113QniMcwMt3cfCOO6kzWp5hYcgv6eVtB+Uo5Lmjz9/Wz4KK3HjRpkZXjF
wHACWet9WL9GXtp6T7vjyrVEte7QlaGFSbFkm8f18kKN4SCpg6+LVJJSRTHf4kIjaIT06PWw436u
iwmwcuztaTq6WxeNkH1UeUowSt7W5aVRpHGIg/sUIgmFOfRkby+MD9R5hU86H91ebuk/v87/Fb9V
t++j1P3zv3n9tYJEi8B5/+HlP88P28f/lp/4n5/48ef/ud/cb/72B87p1xbNrT/7jz/1w2/l7/51
XeGX/ssPL7CmT/vlbnhrl/u3bij6yxVwB/In/1/f/I+3y295XOq3f/z2tRqwu+e3YVAsfvvrrcO3
f/xGAPHdqMvf/9eb119KPveQihgVy/btp8+8fen6f/zG+f07WwJyJzxt1qJUFp3e3t8xfofNRf+N
DUplpyeggiLRJ3zod8hV/DCNfun/foFAd9Xw/pZm2xxIzCmE6wABaL/9695/GL3/Hc3/wFz7toLu
2v3jN/MigPPdWqSvT3DBH0cFkp7PT/2eMk8tgCTEheBtryM4ligU+x6ln10t3UKcHPYjJjVbuwVJ
hFsl8b7LMVStV50LOigF/GNY+0axELMVyEFiOu8VJ8ivPRIJStgX5hZZFoEcgb23q+JPodD2nxsr
SMaGvB//arRtcDpCbGO0CySAzP2KCm6NwaCPUVZAq9r13cKSiycwBmBVFn8KgTpIeH6Hy4825feN
km9oQB/K9iHPAfPX5Wd3HnGCi5AdSLWGKqu19wDydu2r49rXC/pUQY3kWBmPIRKome0qfm5R3XVw
V06pTpd5vCUv2fbmfevqd0akY/1hgZl2troD9Z1LlRfTNPYWucvNavXn0RRB51pBY5UblwdpxSGd
ZppZ7naBjJjOqOQLbO8tSCxF9UBnAveNeAjxfPJRZr+Vv0sZrMDpis9jbe8b9YvrlBuhKZvc0+7i
aITY99qDG1CUYoPkWihSHMgSXzhPS3qIjfte6WXFylf7+x4fm8UOZt05wNkKqsTaz+Y94rLHArK4
Jg3Vokc1x8C2abWCWNwsAJ+5vjXPVDVdAT3V3MvRdYfbPs52VWTuy8gNs5KYp4W6Uy0QroTef0qB
zQKIOSXZiLjjVP/RDa+V+przpBDQP6n5GCYGnPcyQLQv4Crllau1FmimhItYVLvNPeINt2Mvbpfl
Xn5LDo384DKau1jFoKArNvJiMOvz3c6mrRJ/Q+ALReMO9zbmrBKfG1P5BDcusJr+jKMkTtkSus+Y
rlgpURX3e8gvfq5B/4iKDRdp6+Z+mcbQ0oh9qEIP96K6V5l7ciAWhN3lhFAr5oGjBOLRS60dWmA7
egVBlidXcp3oJrUH3LZo6W9NpsPUNTvH3KWOdZAzBi0cP5mZw2XQD5PPTrClARLMmb6xcQ5DJc9u
v8k/3wprp+Dzqo3Fxu50P8lZg8z3uBUBLbNwaplh+Fe1xUZ3zAAknL+CqBoEHobWvprL216zr0U2
nptBfDbX8tRF9n6YHUQCk6ulwdbToVMzXOZE3sTbamJOOLiZ4qQl58dSIg5lcRjaWyzKNkOfbto2
2gGpu4oLRj7hIw6AFgB3gCaKHQogENLtrd0TO7oCW+B+PrNxbVMT2V44GYXLvQrnus+tnQX7Xt6l
F8E9RN5Ejpoc0bSPNo0Oa1IR/sTmATdss+jjWa6YehhCOQ6eh7xDoYbjDDmGgXYdMKj2ttLKk5co
KLok2yU293S0D7SagM5vBl3OHzD7rngY4aFDJg9bdTjbAPw1U/laesx34JwIHyob1n5TsbRtO5Bz
h5cVikESRAdjDVWwqyi1t0l8veTjAWvLU9u6lHibbaqpRuCugxqktlOxGOwpkJrUdB5KeH0NHb7M
AVNWD7u5tE4ZSgO2+Y12TbJlQz7ZXnmKy2rZlcjghQPtrcIr7aPgM+gbgwJxEpvOBKIxepGGpU3V
2YLBryXR6tcd/LBqSLaaXl1Tz54DZPf1wFsqEY5xzZcoUDTRYLRZ3+hu1BP1WLQOp9dxNQ61Vtj+
5WcjiOa+FqePqchvEzMHZeS1CB1My5nGyL2Q7gIguqzQmuiXxal+rmC1heyGAZkkzuFRzFZPy3Oa
M+RwHPNWsDf5WAfsx65cApABVlg7zqasiyF05jL2mzSBJchNXq6zp8wGBYD71BniZvW10sYJaBR/
2oLCRqHocDamdA+A+Ryr0R+GW4qQFGPxO8uG4WVx3IDkde263nqrHbroVO0IBr0wbZM/mhHulVKl
22aK/pxGgr8EQsEuFUgwkdj54I9ei041IMaJOeAgIqNH68ADkBkow/pVW3t7Q83/ZRk502Kk8ydL
6JvUFQ0wBv7a7G3rxgzrxNxXvQiKNt0iIfG1bLUD7qTBKqJPdRFvqnI+qakTOiVWcupV1GQHRf9V
W+Vj2vF+iuuupcHdIp6+uHl/l6sqKRkk0lDVLlIcunhsuewgsmnmsJusQr8rFgE99jU20fpyoo3i
ab8oUH1I0S9XYGsULWUNnUBCtrW+u4JxTrqitJYKIZpF9QVaWChP1iyPYuOYKEOlr99FWX9FMt9H
Lj8p58rAxVHZkdBhRFv4UoT+7g8iL4Fw3upWO7tyroe0u0pyi/KDuZ+U/DOKm3fmiq5Fjmw4i1Bu
JSJXdgubAzHHL7K+n2yU368F0i4SNbhjuB/qE14Xm8JN7Wo3Uy29bN6c69hQAnu0ggUpniZlg3HZ
c+2jkj4UiYKTNeIy/bOpQ0zUydVBLFjFXYd3YQXBv/q2CCIIhJ9rNisNXHHytbWMnT3hF1znu2g6
1oVz3dhINmvmdaS0R9d46TVz3872oemtzIe9c6aDFFAxV3Rna3NEdaw0Cpk4U5YbA09Z6kj+OgW0
/bDoIl3ADcU0X425eQDQI0ORGNmDkVuQscsvhs+SGpkfA0+DeSLrvCZUP6Lf7yeMUdqjUwx5JdPM
HeTCYx2hIjnU7hbhEXpchG+EO0X0Ja+/ybBr7hxwxWibLa1+zo3si2nhc1Lqd0pd4YOSzM9TcVdP
MRQECzSm0Q1+41VvCDjaauFDY77pwM3I85xd3smaWwcqqp2jqI+5TDqYO/lH0JAJVLpYKsZFBJeF
LyMReYbGq3IciRvWBYcGqVPPujJXZUMdYafW4gHf5UeedFk3gfqCoMsh4XCe2Sbpsh2Eg2dsfHBG
8XniELM79sORz3Mu1rq9XXvnILT4CjGzq2yKNu1M6yZF2KooA/naycHZul/kNMg4MrP5vmXg7Isi
uPDTxTmMxeuE90I7vGJ1tNOwuoSPfWtjoDxp95OM0YkeHCASl6nEyKOOD9Nf8+upgoOf/4kKR3CJ
LDXl2MJDme1rr5uukXXeIlJr5cMpVub93NozvEnvWnjELKWy6XJowEhkeca+X8x9thCyzzsCz4Om
YZrTl5E/0Af1B3MNZWsdy9W7ws3+TGPRb1LdZIJ5O0i3SCgBHy8g9PNY54LgLS03MU4I8lZagsmh
2EQc9/JJWaQL7Cij24WOLV67sjz1nfijgpnJ5K1W61qRJZ/S/cUG99E/6bLDIXuB0qnlEMpoH0oq
Ai8ZjAuraifDuiJirJJ6P8WzjwaGP9b4xL9OxetqxFv5ZKPdEH9SIdubQHfViMfbvjJyDqDZGYNv
OSBzhool+/KACbhLcDbp5nZ2gzErd92nxpzDYWk3cwKlsZtQDDKltqKfK861bpRwx83d0o+/AIIZ
/24b90hsEBKhh/cTvhwlQjU3Bw4SJrPMOObF3Nkj3vC9THaYr5PYFjUaF6Rm4G03iVfCmX11c5KU
5NV3PbS0UZSfonssJ7DXJJiaGTu2w8umU9/LTUZmUDgAbVw8yxcE10Znq0I0M6kjutZBvpvMHGP1
rzadj52B9yHEgx2emWdojibv/rszw6gVmGPWzD6NgSf+yRZcANdSN2k7NH6c2IcKWRHiWd8h0WJC
M6EG683IwdeX5AUZa3SBt1hDEEWDaTSKU8OWqsEjqGa5lTpXqMD8opT3UzdVHi4MCDBDE3w6Avof
LrpoDLuNOy6ahSxTvBl/ONe2gqk09/KgXcRIrxJZBy2MFJzNnBzGlthQGb02HFZFcT2Z6UHBDQ4I
/5ByZAz22b1p59f0KYoaqXq9Xcm0MkpGWnc/4AgqzyuZy095co7a5LliG1xWSHAe56fY2D3HkE0C
uhpSKQKcGildYgV5ivMwkzTW+F5lbZeq+yTPj78/Oy5gxI9Hh0ddXHVMAh4Asj8+kcJeo9woaYHK
pyDTARmW64wCrHJfnnc93BTodyRkE8L1rQ5WSgQyI5W3qFZ/TNmTPF9d+Hkm/tcDOdsvLlFuBj9f
It1LQC6EZR8L0FZdU2zSuMR6ti/pCHFMwBOXaaHMQWueosyBlrk4Zal4j9PIOQ3rap4/NwzhpRxg
cXCzBStLIJMkIKJom/3KNOky63+8VhPwN/LDDr0yuDEfHufKkxtRaat2RnK19sZ91Q2bkhF1WhIt
dm8wbHtdnYLU2SHcuDGQgzXg28qgIO8pwuah0Yhf7Lb/JrzjohhdUARcG/D/H8d4anQJgbSY9Ryi
3Hggn1zpKJuG8kEclxuZbzNb5cZ5Wuvq1m7iK3wsflGrNuXN//RwvruOD7s+gpJz2WiEdvnagsUH
nOdau7ikCOPeM56TpflV9lWGBIJqsjy/5ER0FXvf3eVjtzHaHGwdCCXm2wCiqF0/4wVddljJ2jcY
8DKXj073Ok8TsmzH2n6Va8nNKcDU3a7pEwrXznWES7lcgvJmR6b0SIg7WMPzZdL+VUP9K6b+UMz9
8PLXpduXNE/rt2/pl4+l2x/qwf+uRCyv438qxv+f1HZ1ToD//Ff99Kfa7m37pU/e+v94TL6kP5R3
5cf+Vd61fmeOGpLyIokBcqG/l3c953cA1bh6uIaUzLq881d5V1d/Z2Jrl7qrbC/KLtFf5V1+G/Nd
hWqg0nq0pB7avy7vhwH8v5R3P25DILi4OhPRN4TqHf2juppaDzT6ZqVHxgj1EpHiVLCOi4qxCAJm
JIPXvdfcz5rIaCIWw9Ghn+HTjcrgD0b2M3Dqc5zDY8trwO29u1kR9saVaEwOk6JEvor1zF4dxifU
qbTT0JvqycXFCAfDDI07R6ZDKKw3Ck7WOWAqZ3zU+xJZXrc1IU7qs7tvJ1iHEl2CoHN1zOfsaCR0
NNdiOWEHmz3Qzba2KJ3F+1SbftFU/glpCcjSUB2k9E206zlbP0QD2BwkeEwn/b6asvQ02AMyVLU/
96pyppky4GikjUdzzHD2pD4O3pPQL2bLyXvwsigeDluv7aEyNblJ+93DHBIFg6019S7AcXmfWUbQ
5koyDFqcxa4bTRiYYqpJBuaMGEmZHkSsZ+Fy+V9XRb/aROUdfL95kRXrHJIYHcLiAw8hc7Dv4h0H
/oMzDjIkX/ni2GMNmDvZ13Wk7FY1pe9m1n/g2XFVKVEV2NY6UolNMAgDYhcqhLJnyy1bJPBR7hWT
rV+lXvzndyvqryn7Qx7/oVVL2wHDPFgumAl40KE+nj5xA+AFxOG4cxVywBgDDSmCg4tZ+jBUYMfj
ZSINjkhG52EfNcsnt4vSb8Pq3Ax6U76sak3G5CKtjj6vcYV0g3JM0jr7VcwhU/gfHqVNM5f+CN1k
GjmAI398lJoH1NismwHVNW3a1NrCcR7P46ZQcoCNcu7YiZ75fVKYA8sr6z8nfbzHkyXyM2Wcb+PZ
fY2R4Dy+Tw2xCG/X1BtiVCpTzVJcK1bc3Q20TaDGrw+ajvagnsbp9jJ/uln7Fbjgp+kPmMlAZIdW
BFsOJKMPzckcI1ddNAmHuoef+ergJHLR5a4wfsXuVjGoI/Q3yIKV54ZZFES6ltwvZf+lNYS3baF2
yXo8rr/yR70luXXtxnsa8wkiuztuu6XAdjqn+O4VlCRpiy+3/aw20PG9mdxU82dldTfu4g1b6F/m
3d/PK+MDZktitUyH2hD7L/C1n9hTda65FprKFNazStVCNeuMXQ89ImxRHXvoIOFBAoHaAfW0vRdi
Nq5VgVWjVapqILTE2jioyh+Ie1L8j8ZvS6aVV+0C9LjTy/pa79kqnN7L75Wi286VnQOY1Q1yfA2l
dKmKiFGEjUrMjBvk3Ffe1UUSKk7JBP/+Rj+ymllABnU3R0dDEydTkDI/zky98VJEdMS4G7penKxU
XXZoHVNKWe3y6wrvMSjYzuPuRq3Twl+bsd+ZopzP7po8tNBxrnrPaMm81fKuBzG0X73Y3iF+dKxb
tyXcghvl1Glz+PvLNj4GVvKyL0RmUG0SFP4h6pwsvK4GDEJ3gjbftWIQEcUKcmzYF4dlQ2FXcYf2
KbEnIAwFpgy6/dzOaLJFlniNFK1BwBO/9mRY4YwsS/25ok+ios0IaHFCsWNKrkDkoCTHqkqQ89pa
JWG3N9nPurSwLkaqWlOMNd2gPWnNWmGLpv1iZH4C6QJasl0gsCqt3AuU8seRWdJyrddlaHfG5Tho
AtTYjCevPFNkRxtQd7sNbDQ6f5jjHi5F895DBXaJ3TtO6WaHZsB0FoX2hOzc3z/9n0zZ5KV5IKks
FcQelrRy9Xx3MojKWc3JQLGKw948TKg/QwFFSDfRByPoIc1eCbs+GApULUggQ2gb9acZcVV/ngtw
+9D3NqqPDGH9CyT2Tz6qXBiRlBQ64p/nOR/i/tj2NG3os343T3q1u/Csu1lYPhLFVj6fcUSvTss6
UVmqdG3Zo/7RI/8ExA/mSaVM6lWRp2u4mN76xdHycCx0L1xERA5hLe1Jbdz2VOstqiJlJZAELO0r
NdfhBBjzbebpiEug3BLCLZtpqxbON9O8WZbMj/R1Pid2oW7/fhxcJgNP+oeDBYASWveGaXJUSzz3
jyORTDRBDLcad22vhMMULs5yTNG4ovSYeUcRIbllzQ9JPVTBJPXyImd5LvMEulJTHuwkR1ieUp/X
jntTnWShGMm+WscooVfFpqrUCVV8GGvquDyDW/qUmBJLH7O/TY277VpQ/nmpip0qux9Nqo+oOkAH
Kav0oUQ+6dDW8ZtJN8+fFrSpqCSzmegUQMjbnO3oYNHR9W5oorl2puZ4T/s9C3RVdjuRI/TTsXlJ
AKEZTRHOCeLirBbfqrMN4h49XCrxzarqz5kz7CskcYZxncAGJCc4CAnEDtWi1tIovqABcIIsRVtR
hw0SgW3ysYjItkqftH6KhHsoi0ZOUVhbL41vYR2UvlV237weexSxUs+c9KAwv9nwOkCgviiAak5j
qexxNTNvsHbRqjHQorzbJl2OfU4PrJLqqbFzE+12Vo4xohrI9Ld9oDeUjYYljZC/La/okxahBSja
wKJik1ZevbH1yC+OTlyt4WqPFeJxGIrAkNi17Tz5iSN5sa0Ousnwu8rmyI3V1M+SlbJOjJUXvRoe
WqoGI7GaULKntBup7VIxHCDHj67F7WqenxnpuBPZVAUJjt+tFqYoaeJr7KCsiO1lmalngjnqL8qT
anmvvZZtByzwZB0u1sFDzEsT6trwktmJCjXbXBEG8b4WQLw1FozfEn5Q0mTKodi9zxzx5DpoOkbV
gJRyi2ulsNQ/Z6N7VutW3yuYcdV5Z7NKEO+I7RxhNfSUDhULJ1nEczaoflGbV6M6PaqJsyeKurVd
p/GdAQgAjO0vyeQd7dygKnoSRdB1Zkh3EimluKo3eswUdtPo7OAv1UeTvjUXOenhlCvx8Fnv1MG3
jfEK97CVjGRLXcqjHWAj2GwXXdBqfpohKdp5qq9qyiOaPdNGq9PSR0PnDxQfUYqnHaglTY8Zw92y
0FakSmL6hll9XuIVDjFqDPAY532Vj/pGa0Ey2k1LuXJ+AUhozt1X08SQw7Dal4bNKBraz6nZn1pw
IGGfiqdGiz+jt/XcLuuBVGxDfbnc1pUYfZTCm6p+jXNaLeU8vMQF3Jq2B6YIejkUzSDdErxNg9K0
30zKFKq5rACXoDwnh6lutKsfecNGdARwvZivyjRLfCzVrxOu4DjPV/DWAMrY6qM0sKIzHPc0N4Hp
rlqLQhC6C8gH7Zeey/cSFK8jluV+7rEMq6+zyhG7Tmd/GOz1k1vk/aNdPiOiaUCMaxm8gt6D90ko
6YtlWnngksH5KDD5Vmd/JTCat+uAeF0lbnslajYZBnn32Lftm7qyns10pnG1dru0ihHPKjTnS3lW
0X18HUpRbYZudY4pEduJAuYxm20lUKZYR2qAQqYGOWAvIkW9RQh1CTqhWo9dj3DImKnBEPctPTBi
lry1HzW5EbFvQLRO8Wqm2eZ8k/47cNzT12a+iyBDhvYE0SI3avuTpd4D4l1eqlTXrmApQ/CbDPvT
mM5NkEBTQblzNJ8HC1AeR9hW69N6B/Nr2NcFraA4rdGOIxFWhix5RCXfORl91QRz7Kh/qE3Dgm/1
5jpbleKqi9z9UtCTch0UlSKvvVtqd7xyle4FYh6omXb9VDe5BsbDVO+xkTMDfPIAEyBOmcb6daJP
3Y1iqct2LZAJSdBlujy9RVu+eHRYbkz6B7eemC2S9/R5lQc1vkKdzyE//eEAmLbovn2F+KcAKEhP
Oc6KbAhLfrQmWqZDH+t3nUvJm7Hzk6pfNjYU70Meaa817AeRJtbjZOEPIiNde7CM7RijA9hRC7aj
tj5euAeLVBEFqmRkE3mvbt5faHVdBwy1RFy7zqvQqsAW5JIL3gCRvWuxqwNshlbiqtmbyUQYWIGB
n6j6U+W6h8Gu5sOigEIwOtV76af0nnO+f1M0Zz/Bx79KTfqDF2eYmMyWrpeNTK+R1DtXm6u9PuBj
okMGBDJfMK3NyL5d56bajxlKb0w5DrkkLx9zV3t2ay15tVINndbFmW9dk4psXKFfIxTqkW3p4KMY
6cd3hrMKmmaqZ+eFtPlUOOymaenUd70Q1dFbTFwNhanuek637eAtwaCX4svS6cXGJfzEdAZeqVCU
+8v3XaT9AQwNOoDOePDx++puTKmENaUFMKw0Mf1EymHhfVDgLeXthsTob3UdsBNZMGCVqO0xzOR7
DfHAEc+lF3c1pqCoK2+TNbF7Xcgvl/+Bm8gN87tvtKsiVTAdAFFo2/hVUuvbHv/tm0bFw/PyZfVK
XDb1RQsub2h6rtD0K+ZNg2jqifm+nHSzbQa/8sATpdB1L9/rWf7v7/7vS6tsQg852bPibdHf0fBF
47htF0O7rZHX8wmd+0OWmxiYj1NLLDBgOpS74SWKLjO4GaLGkbUiOrjOrebBaUQPdqU7VUnqIFNd
pDWlHfQkmjiuAqWaq5spSTN6y3p65yH8RKpdJru80ny71dq7WuFMusS0s5e9122cpkzOuPdAMmiQ
v81VZE2EiVo8E1GF5rhBK1vd8eANZL8KiCLNsBlzZ/3sDC2NvbV0HnVzgly7DHtlRsCshDX+ZMoQ
AtdZzXwCJtvdwW1Yr1E5CIkQ6aHOSli5anZ+fwXER+xLIoG+HNgsLr62KcL4B6Xn2B/RRfVx0oqP
CY0MI4HCyKpBmthxEQlO67YN3agCgCy/XN7W5M+4bdMd43rmyONwGzEUo3uV0ALL0694rxhDQEp7
mw3Wy0Tj4WrKMoeYpn0rk8m9aSpB3G1bD9FC99yC6RhONY/uIvahu62Ps3L8kC9oFGrr+05UmcuM
xGm8bIWUVydKFhsSsj7UR1t/UmnhCIVuiO0lUPMNo/aVuDG+rvMY1mRI9yJz6aALQlyvCfu89RM9
Z57lNKukVDVkMlXyV8hhPAzdombWw4smvjY7TxNuMNgPDe1VIYzp3A5P6yV96BQo+LZkjBmVBMso
AtSnUsfvqiRRlb4R/1IrGzR7h6bHQyUF+5Bz21WFTCnpTxwjiyMiK/CBSsqJel++0J1bVrKVqWrG
g9r1T2bbr7dVr76ZWvPnOBj5zTKmEptpRtfu5NWgZqGqD0ANNyMMi2PlVcUDLKvPcZZVexMA894e
jYceX+5PSg3l12y1exC3eoiZGdza0gnf/3ajGe1xqqoKIqgtiJan4UXkN9U8xkejMEeCcsTQJ5xJ
/Logc7i8HOPy6f3jhhDa5uLZ1jkrDlCxZwAnsEfiSzz6iqSuzmmXfqPoMu4ur+hTrpt0FuahUtQp
FH1JnN4XHgy4Wdn2CP2g5TP09xk6P6o22Ke+6a86zV2xDALtfyjMwF7m9JOwv1kqipAA4UA8WFl6
CxNhDox+0ylDcjtamKHkaXpu0eDc6NUwPsItGP3FTA0/riP3miLcX4UcLOpBahv2NxP3IMcuCPqG
mqZoy2lxfTen9nyPtcfBls5hmWHD2LuMmlpO6WnCaCLQ7d6+0RY1CdbqwMDoLyvKfMGI4sfOkgL8
fe+a14mgrCIP1NErRSQ9Qx7H2U0PwgInWzdT/WyC5O9KsGXmKLJTnB/Y1E20bfODKbAk9nN1L6X/
I9OZnpCO684ti9KHStsFU1xE+zQHwdsJgSBT4p0mony0WZLz5YtlZrfv5QRHG7c5V0mgzuKzEvUm
bct4Zw5FeVga60tGn5/7QghspFoaaIOGH5RKpeqcY2JwxKssPnSN903pW1SBP7WTkf4BbLTYW0mG
I1jTfiuaxbpZ5yzaWLEbH0S0PBDTF+fCxNWHqOZ0Gf9cV//Up3Pt9Ppz6+G6a6h49UXoa17Ky0Rx
hq8OPRLrefOHg24HKqy1uckwWqZSiHKxZc74/82JAbJYj7Yxm3x4cQ4k7gCB003W4fLyMj0v39NW
xTxgumgCGonmQ2Qo6H2seUfcMY8vINl5JrP3qS638yT6I4A40AtTbTxVrOn3l+hGSbhVgYzm5ARd
NBWP/+5/ZPJPVok28uUMNpB82ntJg5oYj11Pk7tYq85WXOPuk8OzsxoveahvDBl85ZCQr8wWu6CF
6PRqLUn2YlCV57JZnjJDMW5nL2p2VDFsH+X1OqgUx3yaFVGj54nA5VR1qJDA43j/3+Xd8/vejJaS
t0MNnHZxZpTH9zJmXueII4m12iaVyGlRZnW+rU2LEER2IJaxcf0Gy4kNBqwLQOiyVDfTLi0JMlCa
YCwlnV2o5csEkHtv9LpzvojfIqyzHiqjODuJMfa+umQVKMrhq8lZQcmOVPisA6YfVMhjDf0l3UwV
Dkg0Yi/f04fWPeYIEqNet5+zBcllmk8spx45BaUqt3RT1HCQBfRVIwURBtxZWpASDor1t+XmpAwj
WUhN2hx0pqGdqKd395ZbfSYlno5F29HD8BwfqHF8XURAaOy/nOMumo64z1EekOVa4gnzrFrL26Vc
K9YWj3EAch4R9wPGnX1Ydnm2U9PsiFPG8hn/URG+z3ByxjvRT31IpcYNCQWwt7coQdjVS1WkynXe
wKor285Xclc9L1ba7sfKEpsloXsyq065jbFS8KsmKZgcHR2V2UIKcTJwbIf5sL+Y+Th6NwRTZfcb
XSJ6/ZhawzZTkzQsem999CRdLr/zuu5bXi721YXsnMMEOlZigZot4UdSQTdbaviCjpuchY2jLmAV
Y1+rIGaLLiE4mZzqVJhIAr+XxfPKYLdeV++miKx2t6Do6TcUXK9XavYuYhbgZyu04gfF+WSObyNm
k4/CTW5WDc2qMm/zLajndVv0HcekxlEI6lsWLRWAvf2l3zW5WSRhK0IqFDCguomDoyZz+Rh/lrFA
jjTzxE2h9eKo0j7xL7FC7FTOdjLwX7cKl3NwikNtGqetgIn9uYC+1pXFMe8r6ylr5xSTRhGq8PhP
RTJ25/pNVar4lfIBGJmxP02mQ73QisbsdrAS8q0+eeUQXEO38zBVQaPrwuBUeqUI1QLgVc187EHY
jYRuFQtylJeaz+PDewtPT0IhbHTK3Dy7Xc2qZRuiB1LqGGWQoi6bidKu39Xol0uiFsP5psSW9SCm
YkcYqh3NFtW4xkgHoOZZdEjcjuPu8rRUrHJRR0c60tKXh0vUqaLclODZAqY8Bz+qtUS0vZNn9/SQ
0SnXi3WbjUhOXCYEUtqfLw9wWivzJHpwvpOWiSPlzm7zfvyuaQFN2JvvawfwWQlle7NeqtB6VhxS
CNzRVZ5UYa45Vc787w6Zbntn+lfPAqck+qDzqyo1q7RiMU+DgjuMi8Sk0eLv0ctM1vo/LJ3VcuTI
toafSBFiuBUUm9k3CrdBqRSlGJ7+fDX73Ex0z/S4XWVV5lo/Glpzqjb/b7r+bgOGJFmqN+MACOJE
cZcfjSl1fl2v3S56+ZMa4HCbMJbT8t+P6T/m6X+PTkq3EJd8Z1Nxz5fqTItldPTTQ2Zb6yeemyBe
gqGJbHPRPwZX263EYpBwLMY7J8hPxH0WbzREE5NS1E9pY1EkKLq9jt5+V2ym9baSsiNWn9lDC56r
dDuZcylJsZzns23N2mtq11f3fPkwYWlPAvQwYd83xdmu1QzeIbu34q9Ya8GFyBrcFPJfK1J5Ellv
J1lT+dFyRV7/2y2AoFaE52NCvxKnaI0ffq/Mt8ZlWZwNt30M+k4eyip7rjlRdhqE52n1YJyzjpfV
1+5pXrft+N+vat/bjhgmMAxcf6UhO0ePSrFTqYN/tcXaPS6VLKOUH+1+0kcE69cF0rreP+xyFSTJ
vOblS25d/3L41WRVCvq3z4HSsq0/zYO7XoJxzvjM0sX5GmSpcRyQAYJufuWpvj06xJAey4VGcmq+
7LCpSwy91x3KrYY8sggz3Yt2efmP6rNwIf93Bf33j7ngbxoqRVE54samsC7Z5i77vAehnWs62Gaw
8tt2QIjq1hqlMNfd33Pug0aWbDGsKz5Kgl3nef4l733rWG4qTOveuUMN2oHo1J+8i6Sa0wVF9Z9T
stRI90OzfVxOMhCXDVdAgoWUcH0OeYsnYuchcvKQIfxv5yPGnD7upfz1c9wEgLkaoAH2yzYIcOOQ
wJ9kLBKvSxHWBYxoXSkr1hpP/v+vMgMdHFrmhJyu5URCz0aCIX9TwObZwMv9o5biw8lz/5D71h9W
A32nKI+96Dhd8bOSWVbK4QEQ/prntESUTLJOzMTo5inpqNJmrFqrN2ULosh9f6Le+orue4GIc9s4
NWXnkgGwVGGw82iFi8E7vShAEY3c2JQXe37O5o7MtfGVQ+7Lk1oRcQ0B3VAiihPw0U95ylMPlJUY
WcBcY4icA6myAJyzHpDHurLyLZiL3DzDUteSmm+xiIos+4D7XMMhENFUWWR8dUsi1vRYXAENawYt
tLLye7Prk2EXsW+WEsXouIUlYY+h5m/URpMfrDRB5Qu6k0Yc9Hqiaq8npZsRE7m0NwFVi70X0KZc
87sQFfPdQgpO5AGJcntnJVpMyRmuMhFxnUkcMwaAG7ktrUp/Fd9t0uqIwxedtBmtPBRGR1BgKfJz
ra+UxgsinarlacZM3JWaPBnobFOSwxflm7EzJKumw4HMyolbuCmfQM6iDPiaeQY7BUxBaQLGag3w
dg1I1xrIx+ex/XJ0BhtTy4x4+DF0OrpHJ98Nfe+dqTTrUhgFhsAuyv02MdJxP6YGmFThkcem73Gx
VYmrIzFu7H4G4gdZkURnEa8zMW6MIU+3OC4/5aobuwl2ZMkJ1fG6t9UU8FY88WGntXtHHkBYXnOQ
9U1vrxGWwLjF9jhmHjOX6b+wJ+TxtOFz8Uu6q5qqJq5JR4g/9S8eZL0eLNrtnNMBL1I/skvyPOqt
PeWFF612CwGX/2Pp/Uz7vNtP1lelcSPp0r3YftAj6XYHmBA/Yu2akvR6W8GqvU25ydvZLxA59bEL
qvK1hVgI9S547wBp9sOa/nPI47OdHJAbM06Yd8Zy2Ozsohznm8BFmL58IPTHd2IufuNQmioPK6B+
Kj1vLUUtoFrNnYljnxdiIK9D+yQCjzjITL32vdpl2XDb26Z93EhP8F+r3ME/UJVjqEtb22sGc1PG
DBc45YGt+2cV9WElHzmGnr04qnqj7+S8musHQBwN8fd1QGuvYeflPluL17Qa/xn5tMaa139JW7xY
V+Acd2C68zUTaxCpLV5VlbtcN4gcyj/kkq57a91g6njrqz6lnkObbqi+/Qen9bSK3+tnZeRC9FMN
c4tVvHNkpnHeSB8PZ75XwLWbMfxlpQc11LdHMa1fM4K+IZuLSCM2NXR85NsjLfDErGsUptTBTePP
ZLb7OQzeInEYcqC51bqXMxL0KbefJ7ROpNJTdtCpDx3PybBh62HrfJNdp4iR7B5tWrv8KZNPa00m
iBN8tCkBEY2uP1R2k2Ns/HObnae8DMwTbn9xHMLRZCMx2ZUf+spI5JMbnxaJkql/Q1/wk0tdOsNQ
FuVlvcUpi4vRpE+ONkJTZFxU61xc3XdXLEZUL21HN5HfGJ+a9PfZXC+UiednV4r0YJnbMbDrLz9r
aZ+xYPqIeRqu+4QXuyI9mr5q90TuP7K/18lAXCtADuv5ApJzzWuA8PScDHOBTWfYOOyNofrm403i
YzGwoVP0AZDsRkQE3xG2Uh5JPfg4Dmb2tSANYg9G4qa1dHE2Ov5k3HibpidGe4VWIKgiL/1C/zvH
Wq9AOoh+ncyeAoRGfx9mNw+7lWijUuPugkgTWp1Foi4O9uJdTFAcnP/ywyzc4iTq+qvXj8Iq6ZyX
RQ9a9jOaHSWms8Iw13sQZTS6DzkeFjqST51pMjf1U3+YdPDw0drRJjlEoEU2C2qOpa140U8TWSJ7
M6uOY120SQ9jFJLfGEQDuiaIpHpmsJcEg+OUyywOpryYECtf2TlwSQza81MKrRSXyKa2pYqRzz4u
Dreoss19QVJGdLXp4t6Rpg1wuz6vrbuGKJExQXxPuUx5Ou0+rNr2msPeRz04Uqz0Iur0q2W0mrtL
LynhqoST7ydEmolljTwG8+oSJHdHkOCfjmEdL6nDOzPmfHQ02tDr9rnqrWODYe1awTcgW1e3V5O3
bvc0ijU/ji8/az2vPxZBjhJLc1iuxXqqs3VNejmRMTuzb0jhvKDZGsE967jix5EEVOlMJthxG3hJ
6movXCRr3BlEEGr0pMddfyCVWHuYOwgYv9B1iLZ8QZjuf+SLqcVttiSNBjPstW3stfJzFkOLP5xm
oUlXxn4Q9mdp1JGZ6ow8fCoW1+W2A4h10e0026qFzjzJfRbASUJdzl23F2YN1TnxfTDZ3SoND8c2
M1GY2OqDDKe7IatvKhKjvsVZ3G72SlP2eFjG/LXD8yB8Yi6pxvjopNmHnZXuA7bIDUgcCht/nT4X
oG/WL073xF+yLFS1W+ysTUSt5gPFjuo+Q+0Z2cEtIRX6RZS0OgEDIGgInD0ZkMOBB+a4TRplkF1/
1p3WT4aBOqOhPahVD86lVt24qrTu1mXYb1yBwMb9PTgb4fXuGIktNXf91CRSI0x9U8vvaPTJNPkX
q5jrI0ujiAstpaTMlhdkiA9yDGJGXWM/ZdMW8cqtU79+ygwKecv8m4BvXZ+K7NCVlH1bsx8aC5Bd
teJfnR11GYaGAlNnOXh1EcSlQLPdDp8VB2TqsG9aXgkzQsgV14Z5yrNSxX47kUiXPdg+xorOc8+4
VsmJVd1lhlRMFkRXIe971Cz4zbYRJ6pWzD/SjMmVAtHJu1DW7niZHRlBYn/CiA777tqabZEnQ0wa
SaxBuR4rHZ4p0+Vua+X9YhJtqtvq5MjOPWTBBKyh/2tKawKqB53bqNhJzAlFpVUpOt2C137jjcg7
+a/uwScMdG6FVseu1pg7MqhK9u052oL2oboKZTZyg4IUR7fQJNaTrOLnS7/6OBs/My6pXTDp1K+V
DM99/qunxn2h6dreauCrBflAiT2krDhXW2Orvy0B44C98qhqdtJvuo2IjpGvg7r1F4QWW4sGJ9cQ
hvIA9zRFxnLsOHTVygWr55FGcuth5gbElc6t0rnGB11FR2719NDmG71VjP6KVRizhXpGLX1ptoDQ
JqbBUM8YbbDyQI+EwqcYaxq0LCpg6mLN/MlU8eWbVslQy0jhkwZY0ZyOQYtW0HQr0p03VbuerT8U
lf6qZp2UhyC/ZCPm8GDyuniZeuIG9KLeu9RTEazwsiljeayfQehe12W7MXZDNjD3p87DILB3umzT
9kqSPmE9IXKNLx9/Nydlf5YrwJ436nu/A/XHVFxRF42n1HzpAkVPqk1Hr2ly9CKJLMMy4ylq0Cc7
+Dird+LXnjPas4uhINFPfKMfemOmRzCVqNq52Fftm53b5YNBcALyRy99M6e626uSrhxvpm+cHOZo
qPKP1SWMn4id4NRoy0PmsHq4hBZg6SfsuMO7ypWjY+lIBtauOO2mBut+E9fF8rUaBp07VomsdaOh
k2g/PBz8tk6LaECjGg14JuORTUPOcxByRR4YShlf9f6xLNOzllUfpbrTh+FDA4fDHbcNrAc45krH
BGBhGbWuY03DebvvjWbYlV5+yoZgIkcBs0jlDQwY5PfVA+1QwdwjW3IbUHmeA5n1eQKf1x7M/p+/
mVNCfE15vmmbFf2uoURSecgHIW2vJJl1Mu2NoAmZ7V0vZWlROJ17Tx4tq38GUHEjX/b+UXOdDxPG
Nipgg+iSXhdCHd51qxqSYVruFKWA4VItDu9eyXrh2jwgk59QUj+HuYW7Xolnk0v2et2AmDqPNY/S
oZ15IIFF312qg3dWOrsH6TSPnbBnMCR3jVwyGibncTGdKdpGQZWw3V/bGONGX+9kXew0Z25uFne6
LEaqk3vOXMdyEq2GCYKzEUORjp64Al8wwMqbDoIoHiIF6FSg3IkyiGK6sSpw+ql7M9aUBw0VkxLn
ADlv2K6UifkrgRkGhtza40KAMdoGTYSWyJKuH94G242d3v+Xm8FHlSEn8WRwTBHCR6IMOujc+eB0
OS0SOWZtoy7xJlv/RoLCi21IQU5Xtk2tPGXVO+iadWP1E89gBgWF549RgF5sTlMKk1uyo++0jvZj
onP/nPa5YGo9dHh9uAExstYpONDorrvWJMFsbrc8aqtT7uuxl/nomMhJB7+fd5pcvNCqe31naNm1
NPrHxn8T5l9FgyGPI2iOHWW8mn6+w+u58ngRL084LpQiwR+GtnAd1kSpU3NM/FY5xPXRWYs5TiU8
VstHjwlj00jLqRBeBRsqL0EdV4qq3Jy7sFUj/m1YzQ1xX95aCMBsf4sG3fnTDHShzrSs4bgQV3r9
V0jSD4H+q6yN/hMzG2LDXYiTkOWB+225OFb2Dz4ldNPGpHzsu3eJL8yuX4/s1JGfGZkPdmpFrtii
jcLBiBhODsmguiqJrPvKH1EkICiBe5k+0qwT53kg4H9YBAyRziOAgAN0T0ZT37ofS8kf7CsEC+3H
mq9B4ly6gTro1LJMUnKyqEm1P2pBmiho8U4JXXanaS7e9QU+q2PsjLZhuysK+yenEGWnj4DNrRCH
YrCqkMCM30Uyv/hq5WRN52hYqxf0DJS59e4/zfE+89l4ddKKalRdOdfPeVLrUov9egGQnveG0LHV
8fdzFWUHcYWehck5T+tXFesjQ29eMo2a+EO9LK/21rzCIcwmH9f6cZV4c4Nai9kQOfXb/tIPLX86
X74Nh0lzzkQWB6ibmfs+EJK2kQTNiAbefL3UmP0X6HlOwIZxXc3DTrd0bZeblNz1qqHH732ciNMx
txwTmFUXmCK4kDfts+mnNgzahZPv+o8udXBI6HJI0I/xIyMw2slx+pATwKOn1GGaqwq5i0HQvAeH
oIC1HXf6RTCuh66xkQRKS+tAIG/Uqe7gDPN8sHrRXycqMtDdCzMZhxXQhjfWFvSHG7vQhDQSADxt
yxtoPLiOeex1LvOmZySd63Vn9u68A9QrKJCNPYN0u3qWwELGENoGIUPISuAfANhN62lcFazcocr9
VxSEmufqYMq3w5XRr5BNMuCQpRd0fAlpd7vUuOksK66vh3ctLXQUqUtkXauvsQhSboPKSJyyGuL+
Kpek3hJnLk5nRNSfzTi3iX2tHWvktus9PnezSC96pb5qo6F/Ar4nNFIEthYCL10Djj3ONGs1vh3Q
wZknNStmpPi06bO+152tOGil96ibakNzvO0tRQPOfE0esvWWj7T4sYy2SwbRvoz14wZOvAOFy2l7
VSfplPTbELSYFiJGa/ni6E48VWvwiK6BhWeWx9VGy1k0TQrCgau1a+g17VxmCjL//AfXWvdz0lHO
kxiWmHZ11fzJdrEAZhYPieenIqSmTHmD2k6zeD4poR4rZjBMWl5UIvJGc4qnqX6Ww6GFFX/cyvSV
BE47SgVqQDr4nCIFzXMnGRnW2CR57XnhdQOMbaO8MTb9BS502pvdgGors/dLOZmxHCCaJ8y38IgM
gDjf87phqHCRdrlbskBxRdWY7edmWeNWG9092cNfENLFah6kUaNF0YL7oOQX2rZKHDbFBX0n3I5U
sbuNTMbdYamZYk086aujPXWqV0llm/dap96IzuEcXcjipXr1s0rFC6o7Anu28qDS9LuXtxQoD+Ei
fF4ZlokQcVk+8diV5XguzUoQmmG81IH/F8xBFCy+H1blBJHVGHHN3WFb5mWtquEycUf5mcSCnasg
VIH3qQ0DwR/ZkybmgZJPcNcxN6ncAgy2jfVG81d7p3VIp9JpPPKE9njiPcoW59VL6HEss9bbK87F
xBHmP8vXP8a5RymtCwz09XIRejHuTXx0UycS6Y0pqkYuGNU+dP32uJkD/RJ9fzDJco7LdYAeE84j
4Q54cVIG/NkiyXFpJhiJxpqYGhcrcfySuxO0OGjTg1oK76wj8dxKtW+68X0FMRuzWSate+lbx0wQ
Py9Eb6SKDnbxhJfa2Au9bULH6/unX48c1CeIlZdAdSnRRv4We5pxML0BFjG/HRF2nVvDeek7dJM9
43dc+ZeAlgOg8pzqXxZHpwryGBnuWXZOcRzhja4GK5Wktukmxjyme1ahGLECsVuzB+pEVNfe4iLu
M8jiZpMe5KafFLlpEsQDcm711t82On7kZwhiFIO+LNqFcLjsfs3rhdZUfucFg8+mY+5K2+0T3fGK
/eI9zJktwIW14pRz4XI6aLsCTwrFlh+EL6O6q5/MAO1PmlnloR/9h6Y2Y5u8XZ6FkQYiOb/ppWIh
Guofg3i9yE033LuOODAdsndhERs97VDzvRDjrTGzIvI52j78xVQ8pjlBWHLouO+Hwb3MZMEtPhe8
HLwKftFAilR0xy3VEJYD1W0eUiSFiK0pAelXWg9gI3bEw1uR5SN29cyyuJRVRQNEYKFOI0yi6XF+
sNp/9RnDPeKIoZ6aY+2PB7tNcRqvNfU1zhghSQGvlGrdtwFY+KhlCkx6jsU8BveNIhMCLwVHuXOw
VyAyglxrYIbVOqMPfdJ0M5EY9R8YG84QyONu6py3pvI2ZGH+S2miqtXcjU0CiHcZx+mUjcb7VFUv
pcvl2JEI1rl+FslmyRK959tpHOAhO59+RTtmmLHnO0wdzrnEVBC3ql1j3yEEzIe/2+kd1sFNyPGo
eORDe3C+qHXuzxjzD62nrQzXxj0yKuDSYt0O1ej+0qHzGAT8hIoZRgjDSK71Z/KgCUoWd6U3f7vI
8JFyWud2GtHC8qPpvNzabzj+wqHU5sS1/P26FfeEFT8OHrFSpb40Ca8KAVorZoZIluS+vqZQKdhY
0bGywgqlWY5xXGwvZUcK1pQF4MViizu9GjCimuz/7lXrRDfH0Kz3oxrS87Kld0Vg7gyPjs0+oAtM
NJSqjnOENmHesyfku4A4stYk+MCaVvJ+0Lmi3XhjgpruAw/ZgOJwLQyE8HmgtuchxdPOyfI6TxaZ
LEQAoFbT4yabnUSlxkGf0dIH2nCfye+iZCVzp4NU4iiKSb4gQr9RDjh+K5sEZ565H7u1OfYjiTss
GpT0djyore75T9vg7grSQ0I51SegavOe6cSHoZwebcBcXIbb/Ja75mULfKbbOlXnqSKA38ou0q72
Sqc3L08FEn5iYZBuxZLxnZvReuVREvicM5qU4LZza4lpQi6Oc6dPieRrzL9EOIs4K0Rw8BRDahHM
Atph1MP2oVDbLR9U/a71+XDSS5ify+Ch19snjNBsSx3nSF/c+rC64EDZeq614GntevMWaczRAzXN
B/2PEeJmVVBm5C/bsclmG9prZuD06IYTmY4YQWbSnUw4tMAzotEvjMMiHKAcQ7jPvp++ZDXG7G1Y
3gsQ5h0PPQz9oMea3hzWZn5IB6ONFDfx2GlaNGIlbrKjns/9GdfoQ+2AmXiFvh1rgTC2l95Hw4hp
TdrDsoqTzUCwqxoj3WeSz7bdbwhPBJ8coWIkm22EJeqPsYByGCd47lDMsx4Fr75ZZ3ytMba09j01
a0DBwdoV1MxG69Yex94r4gUJLMjvErnkWZT0+0QOBV1INX1tpyGJ7zJsWHbzuCrhImVQHoObFrOk
52dsPpEd/1ftx8ZB3kFFcGZj4pN0gw2oePQWYD9EwgjlItFM/3x30pgTgEMt1b7xOH/20weMgP21
jfdWZ1coZxzzrMwvSpUJOh90uCfPuQAmdjGjwrfnWm0IW/MzoXNAi8KCUGf6k2+oA0IYFijPLUKd
G3Ii/igYnXcCrMKhq9rjUjQ/qrCfahC8s+b4u8ErH+y+6e/78cZGzhXDWT9UdOCG3/ParZdyISku
VNVy7eohuC+3qFRccnFPTBdRKVPWnMgymqcgrHJUa67t8KXyxwXiFB4HknqR03CdjOARiCx0l/7L
7RvrXpvZy7bC5H8t2Zmc3UialfCUkbii/Le2xV7mZI4C9xIpJPKo6tjo+9Qqdlk33eGx5LFjeN7g
t7O1f0NMcO9WvQgdB5lJy/p4sjPkVvXmIwWfMAPms3bEP/rWrLd09ab3FQUIkau8r9QsEVjnn03q
PmDa4QBa8A6xca+RpaSMvHp7hkrNTnlQ7VeimmeULWhG/+WuQwlOPfIYwzLsAoe8V8QRz23xdTVH
XVX0ltpfWadsKL9xuh/L4ToRVSOZGpiD3JzswUrwyM3KupStd+knCkYIYwjTflJAH73YYVq7lW6D
482vzche/YiH2aFJabhHtxT7qtnxXRo7yydokJl9txrLb4bcg6DBXD+HvEHgRdIlJqgvDjIdRgTp
Af48XMFYmM8e+S+JqxS4iv1BTU0bBaqhqHys9owGWWTZmhGvpkeL1tTsbNWixaCm6GlpC+pOsl3Z
gw2jt/zX5NAiwaDWAy6yHopGPNoWRdxGjk85z7gLVy64aLLyO2IlYjuH/p7oTC9oD+1p1EJ6HBY1
fpvZI2Jy8azY3Ep2oWZOI30cCQJr+AuoiON+LMfbYlshNqBzo1rXxdExR66hpT1xKuJEiHM5LcRC
VE9d/rT5EC5mBX2xDbCMQXCus0ojCIrQSUPXHoGyxM7SxxerYLrHLXVj96V25/4AmopdPXG5F/MB
wgSupyaFCPpOwE20fcAnwQqad00+WpvJQ0Sf243MR6Cyo0XGcABIsbfpw6sRFDrWgnGONMGQ4eCX
VIMovcooPLo+RJlzmVKnJ3r3nRwjWOZqSrzVntjUmZKxg2WFf0Nu/5XV9TMK/K6e6HoGEfO+NH1t
Tlmqn8fOewqKtYltNXylpXFCebYlvtYNySSfTV86aIUsXkRAgS5j0nO35jebrG67DQ9LP1f8eJHJ
1EOtnaoRFTwP+B8ZSv3ZaMuXyhfOnkyMTxOBRqwZG3kF1bZLJ513tP3yTMi5RtrIanV/AsqB6xZz
/c5sV7DHkyMjlXa5Et+mhf4EFO9OeRAUnrudnB7o21oh9Wz5CjHGCrTRJQXGfjtq7isITbmDQGdu
N168+VehKHXL6uSLjnBUtvr9qGe3GY0K64BPz9DjEnonxBmGuKHUEIjZK4G0JS8IoRjlm5BhAy/B
2onV9NHyiPGIaZeNJNi6xPGGV2jFfFcodv21i11SeUR5bTEchj2nyBP5aL6bHQZ7eWGnujaZzBgH
bU4sx/gbCu8Ci3ZrdeuLY5Y6BQSQJlgEeeJJEa3tdEzodQPwQZdtY7qwxdaE3cD+79iWfugBjumu
BO2wFWlVi/5EasWXO623ZeNdVhzRoQthp3xOndx5tqRz8sbsy0BOdPJKTkNNDSRJl5ReqP0gmVz0
CYwYgdCzK2llz66l1XrTEsDInaC5UiVBYhtnurDVvjXHi2Vbb8T+3wQFRzON3K2638ZpPXYdaWKb
TNKNjgTmsHtCUbOkNMtbMRJuV5JLRf7gxSH0GMQOgl7T0OWuiEYNU3z26JtbolWQ1LPjwwTd5Nt0
Py52vSfjA50uEVebY3EmLUufMAHy2jeEvfkCXhw0j+QrQJ7WDyj1HwZpfMpXqfOnKYJ48HLvhU6r
db+o9kAOR3XSNyJcAnTVsafLkyI0dVLBvsDXhUUWN66Z+V/bYKqQpa4AzCMAzfSfTG97WAP5N5Hx
QS7gdJMLPQnw1bsIWik5vDelt8XSh65NXYG5ugAu1/QyrrvXq2+5JQonBHPgE9Daz4VdWmHe22Rj
0Mo4GstlwNczWlRkZ56J1IILfMrB2xoyxv2tOBIWEHMG8vFc5LEhsBAmZkg8jcXSrvpDL+QfAhE7
ZsymxbXHI93qry2OZGF1Z63G4okYjuFJZq8ESYEo9yOixOm7Xx/Ind070NkjPHChu8AntZtIUQDc
EEpSkBQ5NoKcriq+jq14YF+EOW1h92qZy11gGnf1YJphb2RrqOjxiIKrmGdC1QTs9PLtLrwMfWt5
YWuHI6l1IMVW2v1+ch/nkMAaDD7Hs6DYRPU++BC2n+03AwVcQxiVGB9mO0WTMhLls55MUMcBwVfq
b/teDe+yBJ7Nx+Kdkuw/Pbv3/Jl9YCiyyFQ7o3Di0ka7FBTuQ99PL8VivDnk3YdzV7K+5ecWsYSW
08HmZb+10zo7PnonPJ7n0UOQ2AUvDVW9BwHqQq7YlahPA/A2VLPmnW7O33WOdxgYs2q1Nyq0MnIQ
gb8ROuLPz1G9G6QAZRsuWt4ay5ciaQNSxnLvPHEpo9c1rrt24aFz6d7W7Vvk5I/b14HBVwNMKYoP
rmHC8138EaRWfm1ssWxi6aXtvJ+OapXYpmJodtx81wn5Xfv6L8DVpwzKI2yxSOoZdYNabtIdTWl/
TYbyHPodOjV95O5VqHpVC8yIBKir93bj3FT4TQfHpGodAb3r9hH7OQQxxi8tgyIJTPZkL5GrTGrY
Nvu6PG8FLtsBaN/usn0/fxR5jUaTLkEfwX2UrcOugx+Orz8Cq6W/05xeRtl/2VX2jQ5pN8mO0iIR
XMXIBzcAM1DWXzpk4ICZdfSX9On6lMrWvZ/WPwIakIkNwc3GLLySMNou7IHtNLwtGs51ksjIUja5
9Tgky4XPilMAzFPEjMP3wSVOnDqbvAjdoH31pLjHO4CMBttxjdTnxe5GcppBnz1XLsCyuN5rRixk
MmsU4FqBRMqfWx9xJWzFyAHih71pgia4oAdbaSb1VGEQBhsO52KqYw0FDSA4YjxDvOQGma+M7o9T
PlNWVeXr0RS/gCmvm+v+9DV/1gROw6Qbpcgz4VGIS1gvoyd/EdZ+1iZQzkIwaD0WPxs3W6SL4K7J
PZG4lAJzc7kYp4Ywm4S444vf+bNLVHRaRnPJOmYZvIIsj/My0a4GzgnQpK3X0LH731aK0zbmNeKM
h9xjByAi8zNN3Rf7wQ70a8zlPw+f6X7LyY2x7eAoy6WP3ZxY0kpg5m8ngbneNc3rihMy+wGDGOnf
Bom8U5pLVKZdXUhIDdTbhGAzpu/b2KdkCsDhIibsiY/tV87KSbvpVhKOt43U1tq8JYeAWNfceRsH
CPVAu16J6DZG7Fc8dM25gIU4lPeug/E8VTMkFxmphM7PynAgCxi+rAUQPbc4jCvyJeO0YZodp723
NofSWo0Q4kaJ4jiRQFurjNdU065SBSOBuUEWz+ijF734aVsWYrNtNI5fZ+eZjwgJnLMhxltv1m/4
Dy38XU970ZRp0MD6XUoTgJLVyiA9lfFGkv7gXhtqXH7C1TtJSEBj/T/D7+zQZRLfESgRt+N4bhzW
q5mPz54CilsfdvCQ6zKuBu7nai2dkMHbJkfd/VWp/mRo5VfDYQ0/ZjzN2KRCyyUOO22ar1bZ70F9
UB0xZ/k4V7F0lk+STghvoqGHMC40N+QU3azVFfsrqJAwtqo7O5tHngQ8Uq6/e9586IN1V2aIYtg8
D0am5IMtpy9ZYy+2UvGbbvKpkZYN62odu0ofwMMnZFxIsUO92puUoN5rzrdnlP/H0XksR44rUfSL
GEFvtuWtSt5tGJJaIugBgv7r53CWb153yxQJZF77E7bOtXeMjVkyJ1k5wl/LnvfoQoPT8Mi+fR1k
TsVGRZ9wacSEPyclfQxsAVbATaGIDtxJOLmg706lbcoDXrF0i/b9xRpId9COf3T6bsGiTxOgTOWo
S9cp9y5C35vj9t4GtrWTcGZzUp0tHFQc0/FJRRcwzaiW6SGnRK5x+OZLrUMWYf3FA4ifotgR1vbj
ec0EVsby2tr5sZZg7Ypc3BwYNvL7f6rmNspZwGDoMP71p2CyroDj8K9TCgna1NiHonnVuriBk7l4
Luxsh7zopezZO/K+xy9tcDXQPb8WmJ4hdYLk6Njp22Qe04Vdb4TprRbPzUqmCfSNUZirTLG9hrRT
9QbySMLlqKG2xqvL8Y8abfxKRUJ9HnOKE64NjchHsRKSEJ/G9EEXwcYe67MSp9Idkr3scLlMjlw+
6crcEIF+njTpzpY90QRRYer1On8lndFc442680KEuaAG8pQP13Kq30zfME9IbO8I3SH+zZNPvs7q
42CiUgWLwmw0vYoA4hQB6rDtUrfZxGZcIlog6jMbc3Rj6KrRqJ6jxIsOqVcfRZ3GGwy7MeXn6Udq
omJ2EkPA4noPUwstE9fyVCh1P8sFVOffXbUe2eAhI38gEfCluXH28gKllXrt1JdfebcOZ9+u0wRB
p6E+ucQ0oA9LL+7cEiVFKdt2CsobCJPBjGKiVQPu2Eh04YeOAAGWMOiBWW/F4I7rmWQTONMfFAL7
MGzknsUYtWGJk6ny+52rG15kPJr4L8QqsueMk9d4wRLHiZaIYW3hjtwG0XfRkiKBiPLsKDyZXpwA
YVfWvkyKdVnGd2yP2S4OypFDtl4V9mJQqeM9+XFnuOmWNovxw85oUCcRru1ojOS5xHin1r5jCXph
2q/C6n/NqhI7Dj3Wy2l6zhoKMZyS5pV8wyfENe+qByt2T3NjXpuW+TOq8z0u95Y53eGbwppjzoBa
i5Z2lBAavU/ShOUMVwfvBEexXuYMP9vIROJazcnRNfyPHAABUMpE6p6d6V4gTNiMbpIQIxQU6sHw
RrF38qdg7Nl+gFK36CPubdmTKOKrz2ZuHwfCC+HvRpSH87TtJ5Of17n6IQu+02USAQn4gNVenTGs
ORrJC2rMQ1+m9UtHrvk27Wc6VUXxNoRdv+v9gQ6tqDh7w1IZx4s9C7Gv85B0FpsphesFiZPr7ueh
7tahwT8u8vxW1AjsYpoUJSLBkfrtfei502mynGSdyJfJKHOkXtElDVBJjuGOmiHrMoXiw2hQtLom
Pw6WuBpwhqmbVyssy1eO1adAN85q4qOkHz3PZrkXrCSwb4yL/LWccLk5ygA20+0YowgNRufO0cm2
DVJkC4HTbrK5RDfIABSXITp8yttXgKyNCgjtjj7INWN/jVqH2YWvUEzdqxnCq5FymW/cBK5H3+cB
+XuBgNMEvNvpJl6cGLw9RN+dxjSJ154gZ2eeVHAKEzxldXgZl3DM3oO7HIT/GFYtEY+FYiqO62dv
6CTCc6LBG2b5MXLCVW8Nx8j/wV+EnZ10pk2QRq+A4otfdECR1uAeUa44jH0I4FDoBzvF6EH/37e1
SJSVaiKeJ03TREqcGaw/iSyuuNSJda9eOcoLpq7U4nR7AO2tb2NgMd2BI1lcUDHYAieyb+7TiRcv
S18sgqHUcA4nVNs2vblOyihZuf4p7r61EQ2XyQqpxvT/GH0g7p2K7CjpH0PJL2aSGIU6O39thH0p
QgPId3HImc1pEs+E1iV36Kd5b/DxjgJTAuJ2NE+qsgil4H+2mpD3pOcFTVRvX/s6JAiOcqEa5wub
Y7Yym9w+EuG0Syq8pMQ63HHERkcZBilISoFPhplp5ecAuX1ad+hnctaWMHjWpQhWDT0wSEeutj/D
AxjJlsjsjEQDTXgHR5iOuz8tw3EbZ/5LaKCpKJDN8sUnnj2PNBzClIy9r+enmAzKyLWYJIu7FMHb
himgRMjBAkxv3k+IxKkdja/eRFUZDo3aYHVkuLW+yI5SK7+2r36FKVpWi5kCflwUBhNwLI/wCjr3
mMmzhUMqXv1iLtmreTHkBA40AmcghOM+mi+J8rO19OoA3OTcVxqZbT2jpE/Ut1GSkhMO4w95pP/A
pBFFOe46bGNzPZPTeJrI/4hm815ig0/N+t2yFEf6vFNu8C83EKwi3apJmxxAw1EA2HWpGa5OXdlx
VsbKXqGKmfv0XzHGZBf38XfoRPwHXNtu1/YrAOgrZxMFzk28aaVLcFNe3aFrYJ+AjkxCnHUzvzTd
MN8YiIl3cdyt5Wz7+ESreD2M5GCZVvLkT8I+OIsfpwm1gZ0USIfKEqQ6pFWuFJFLVm4ma+z7EL8x
Gzk5bjp378BW5+2sENCnW2fw/UOg22sc596W2m5oX9U++oZipJg4gwf3nuAhysXEbxhmbzLaeSOl
jNyOATFQ+b/GrJ8y0RZABcVvNuhxZcTmne9l+PW9E4/nPqrt+67WXy0Qx1R95jBR45hv27q96/v+
ecnNx09wYXa4r5LhPUcb2nUmWKB/C3v7ONnLxKqCa0LxxqDSp8WMUxcsy0aBQ67ufQSech1W3bvv
YNgpjfJjHC3QjCD8sQ21QUm3ndLklKC+MVSxE7nalOaMngXXnNUYF2G345omgier/1YDr1gq9rCx
77k2HnIUgjYotFu/EMt/RBTJHEkJxVQ7J6joDS3oNS06XrAqyurUWoiAlq7ecmbDIpVP2IRaFmW+
SQBiWY6pHDFKA1NgdHND8+SZ0T9rNNHrz2/GQn1MjTsfvTa4Aw7fxx0ggaWYAYICMALJ0741Or5c
RCKWqcrigHWPsaAr1aF35l+LovgOVgJKjt0N+sseq2MZJGo/JbJgg8akaGXMbZ5lrpdlYdCz3lRW
0RzoxyZbnyohYVmbMXe/I0c/BJMmDRR+kBdLyceE/CuXvJMa5I5HnEnJqdEXIuoC0XI3PDa7eRTd
gYmM4lW9DptuUREdg7wujqTnJ/gVdL8x3TZYlzN+nNk+hUG49ZfA5dAlyyXrL0bsXZ3OHsmvfXLy
LrrUbvSkOuYtyjee6D262D3jb27x0fdWRchsY3+MNcLjJG53yZhowPpEITcZqWKS00NhgloFEfmG
FKVs3DKnQcWKNpHrrbwMpbOs57ugkKegMl5iV13bsEf2gp0H2HFVdTVNOK7mPFdALI3PR+XY0UMu
ctYlP9lalMSy9/52SX9JzGY4d+ZIAlQEqvYTAVVtCCJNqEHZea5/IZBe76REYGuOcELWJN4rz8Zh
MNv4mia1k/H82xE9DPnVUuDUVgg7dPFcwqRz1ZXdzvYo/GqEtQucVPHE2dMmluAiEXbFBc4eowGL
p0szHZxz66lfIIWvBjj/GgTptsvCH6REf7kiTbOso72nf6u6e9X+lG8n3TyS1YMxWEq6kTDAqitp
U/ecTaw6Hrt4Nxw61ZzTlqFZJv0ac9hzpVH40ACRieFczETrTLA0uBvgQWBJSbCMEexbF9HjCSg8
71fPPiqTMptQ/PnQaohtfGKnmG/NZ5osBDFwybxrqA7ahwZqc8hSAFr9wzhpboaFgA4aAiXy4gNg
k7BE/oMYBIgsE0ziLdF9nb7EsZ2v+s9YcE7i0pbXsBizVRHgKjRrU+xKsnZsn2+vtd47wZCKJXgV
hRFNDObJ7rE+JhzyPqaYI4KROzLXCH1MCrr0mAWioRJ3RqouxqyMXSgRjoXZsLERH+CDCddSum9+
TNQQX9wxX3D/9Xu/2gHUwPCRCwB1/p32uBndME1XloeAekAbVOX6UnR2vRsKlzZuyuVoHiLByIRL
WjlGY9LTAudBXfextDjnq7mbL0OiTx3k4JUax1XCZLo2U/JbzZawFW/CG4wDpq6Ta8d8wG7zpsd+
2OQ6IygcmzgRgCn045wd1WTvMwFOXbPXrxPDnTZ64/QJ46SRfHqIcoYSng8LxybnW+w1QnHsItCE
c1HsXckTQocX9iQwQF6W/dDa+6IROLDKfAKs4NJLYzyfvXUoAbl3pIthJUQRb5DjoAb9KJvpGPoG
aSy53ouJLBz8PZE1IGkb/ashKOJlXyPNmnY3v3Wfa1j5OUeK6Rt4ttJmwL+ANmeROQaa9JtsBvIR
k3xjwd75bfrSR3i1wVOoYRg5V5V9tOFu8T/x17OUY64rPQGXjogMdUAXNRjEiphTlregn0eMbV7Q
71P7SYyVPLiZ9VKENkiQTxzUWPnXlGolsuB8hxq+YpP7qCnb3uG15gVIO+INLY0CusmO2gLg7E1o
c7BKhKP8hpBl4aPLEUDMfbN282xJzeq/Ym86UNT2lins64DDTGtxfKm7CO+Zi3Uus/dxUzJpBKA1
UY5qYCT+Bw1T+ZxVDmiU1TIo24dIF3rfY3onXfvdKYb+qr2fcmBcxpedIcANCvuBJniFajZ4qpSj
DvwytkXq7oqadwGx5rhrrIQcMD5/NrFH00JTVM7VforHr6yYAraPDyvhofXm4RPhxXUSkmjVWd8H
rv3iJrAEWIP+dXYMXoAprG5ADNqI0LEqJDmol7ChGUWdU7gJEVPs4CtetDt9BlTsoJtqH3VhwRDb
wluFiYlIryz2sSmmtehBNarBTVZxmr1lfD8UKBFgQXzEYw+SiUCVX4KgFsJX5N3CsFLbEVyUfalQ
XWzFPLhwYwuhW80InBn1tLjvhvpWRsbVs9Ui9QdFrFErFEmw5Uddoj2tiz82zVY67m/Ldo5mlDB7
EYScNqR4byJK2FexGm5+3EXruC2hy6mehBEiXN7KViMNxWwCKBMl0cObAIWllvMhT7/qUceciRxj
IX/YRFWBLCl5IkULEteFADWD4DfLk+DAsLYqMs4cP4wQukXhibVpZSXqMKA42vPxktk9Qr4hb1qE
QsXKzubsgCE2AJBuHrMRPkBQVrlKc8QpAU0drjvSZ5/GaJgwMZXxuFNJ8cR5Oe8zPeKs6JamTWEv
AqSTPyDSbUq2gjivso2wCGhXZs8UgBgJBsfhy0uyZ70Y8kDM3U1ViYS+7+ataWf54rYmxr5F9Yap
o2widxWRsYAqs6jxYdr8tOGWgKJ3lccvYxYG6JUF0jGnOgzWhHyuccpNb+lTXhu3bvTZmcpCHcjq
XlnARhtJovpKHtIl9Nb2EZ1ZFnkvEtimClh72l5A81cY3xqfSBF6oU2SOKXfAP4E8gRLs88T398j
8oW786KrTpxDavhPbaRs4HjuXq9HTRs7sL6hyB8j334E8sbQkxEf4KQ1Bw+6SMSmdRbfCwZAPOlK
P8SSI1fWdr8SSaEuYzg9GYv5qxt7m7m6A7Q2zP3UkRtroJzBkHU0fKRqTWntQl/HGyvhT7P8ySUZ
hMIvdu/rXIYbbc77LqJjlSnuQWYGCTIVBicng/RXQHLxbTLT+plFOixZyRVt4cAQ6s2d4voEKghi
R5b+xp9KqrOqT9+kOqXwJ0KMmpPnRD7Lgyx2akxJ5p67O7P3PiC1HjF4Z+s6UgJvF78Tu/jMwro9
Nhhg0jz510+Yn7kwd4XF0VWK8NhPtCRnGpl2TcTeOs7oP57/8gp01gP5XynjCIcPl1nF3yY15jh0
iXAx/UeHwP217PuriNERC7IbaRbdmAEa15oSzm1U+mhVckRZ6jluWM0CKbgHTCgN3yMVIHuO7fYI
43qzCGxGWFpDAWP2ggvJbtUQkO0sJpIuppi1DOqm9ayYuS37RiGaXNAmCUXBQKF9CDns+iQu7bss
xSjuf1oYerfSzeYFsj4wakYr7TcV6VzGa5JMdDjD2h7BQDdycZWbyAxWQ0AktDn8EhoqtiFalyF1
7kY/vToZDkgCR1cuqwljaRZiabAjdKLOViYeW++YRevGm66lJmKYk/Ifeeqvrj9TNNzj8bOa+VJJ
QpKF56I0CNx3A8nINhD5XxggESLcTdHbewId0KSSWmRCOMkx8WUDb8cD5ABTJj7AqitBzaimG9L4
3iE5rsnxd0P4U3fhlZfa8wh+Dp1TlBMyaC68RU9xAMdvkIGFc1boopdfbeFuTOxNOMS3Mi+fEht/
STEg/w3SX7vVu4lQelDtk64ylBsNxR55lX+ULgRE69xxSg5b5MTPczv82Km180NkzK5DWMHsxXey
7p2DLnluRNi+NybxaZJ2hiWRIOewRiijSAIJMShDLOI9lJ5BJhmKDWOK1xTRPsXjQMyvBc4QNprg
y+5m9cChTUVin5e3344iA8mVTy3+j9VcWsiLWeMIZUA0ZdxHKHDXTUMmclZUJ5eQipITnZG9RqbM
feskf5z3qN2brron8HTTOeUz5pl1aRvjKehrsvfEEl+VWytisDHN8S31igjSPmyBSARxipFHgi9e
zSpBQS6z4FGGWB+q7sEdgDSiHCjFGug4LPKcZTuDA7JI56PR1W2MQxlabxIpODW7pBjiwyOOKhK8
HGVTwvnh5Iwm/64o0Q0on/jbW+djVI+KLH4DpCJWlfi+iZSKAjFX3mNLQcG2yhoQCWCDF5dOCifp
ieHtMKEa1PShdwNKbsgH4S/5ZE1ulWH8oMe988T8MyiWUDSr9iZHFUwvoI8IW56rKPhDm8V15Fbd
NnRfNcaXjai87zqPkU575i5uMJtoDjK7N69lHj/lo/r2AolVTa8gEF8a746IZHTjktcH8/Stz8ke
ba002nXy5Nb4USGk1mIiTyIt1V0woZ4w+/jWVwaamiI7WxnxfkV4n84S1UsoHjJ+WHDQaV8tYij2
TFIpnZRLyPEXQcdBiTDb9HXynEw1Fb7uGxB6TdloV8+gByHXY+3M61Ri1iNJ4KWchnY/RDQFND3o
mAtqvPHi/HPEF7R2M3CrHrNjECyRqSLF60xExNpFM3Hntph9qE/24KlveJRygDSGA9yjXaX+ja3U
DORQG/51rLmPhzj9bMcWerM/GqyanXY/wv6vBTWE/KNTkcM6SCe5dherl3DI/umldcst45tc7pWI
sPkR7/454Jycl9CLdiZx2/MOSTecudDcflAbbU/kHgqJ83JCRdjWtMiw9CGpTOfzzHrZznodgB5R
wHeyneYXX8Gzh3ahm/IfGdjLX+Z0EmGcE3URXfPOngCEnXWv4k/tYNBlEfnrEuqCjNC5Vx4+jdpC
dBToJSNFkaoqiYWYy6eg9NujR8bYKnmPPf4EvYqos8P6OU6x4NEDvoPcvHmwCg6xGb4kESews1fi
I9gFb5oYt40buxuBTgMckKwXpyYRKDkE/D8rjHIeAgDQhc79BRrsYV0wbPybcnVPozMQZWLdylxi
5Bpy+uLFtXTK82DiqNWNQkyk7qqSQY8YpJ3sW0L90d2oNDIBR6aLrsW3AbZWYpFFCXzO7WfplgTU
ITTqJcYHmMlVksQf5USjG3LuSyLFLeYbjRF0GM2I2JsOlYz7X2Ar3aCjXBMp129KeklQUmcP/pIA
4SGOzQl5KVwOlY42ScYN60ZewxtR5xBNSftdcQu0s6R50rzqofmdWeAzf1jKYFXEh+L/RlP2L8pw
RGGXJz8pAkb24u/a0XdTZO6QXp56Yl2jsn+fszElhZh7ztrZfkjPdYtRuZ0Cqs9ppCZqoCEhZbxv
THmtZcWvvmnAe8tHtAGEwyhGVRHvc57D7ZgN99h57pXghGway6CAwcNBT28CFtLARMwMngWbw3MJ
4E1/Oh3erWhdFgAoQH9vuIsJrU/fmYZuVQFqybX2HHfhSyZHcyvNKd7ip6CsKTz1qXl051dr6o5F
FAoWFWYS0waBnVeTBa4iCjKEfBSKROzfM8I8eOkIohuwlEzDUROwN6qGUP3gbFv2LcUAkE5L9L7T
PJdTe5VG9Q16/GC35zIqXmLVnOIigocH6iHJDS3x20CPeWo4h1aNu1ZBXbT2bm5ofuDbQKB5bUr/
j2pCJkz8/2k6fM2yv0YdcpfW3RbO/FyRf+FOiMdMi4QHz9tWdg4OJH4iY3yLCZk3LYMv5rGoofm2
q8eRs23KHzB+HEEvh7LeyHrhaOjo1SK9Gl3LihGjioHVMqZdpudTV3gv/MZfMjDf0aB0WZKvtnbK
7NVH1EFKC+dHID9GWjQ3XL+kVc0uebnt+NaCepAQyv6azYgq8UOqUI8bA8viEB19rTcodzdlQvxb
xWtqjqi3Z2wqHqGrUOzLN2c2mFa76KriYJ3MQP5uAsQZ4nnLwvDdH4PPOEqYWtPhtyqqb6sLx02W
pDdTfYxkH1Aesi51eMh16aw9G0l0770HPa3OihQ5l5Ycq3LPRL9sYBveor7ZNHYK8XEY/Hk3xcNL
XNb3aTYeeow2fuvV6L/kOy5H1K/OO/FS19pMfnBwLueut4eGZKKFHUCW1GwgQp16/JQz76OprybM
D88Zf2IQcCpB8rWsU1B2HhlgWCNnlAATh5VlfEaKENjBJuWhq2v8cqrhbvO3adFsTdRUnIlHHRJz
gQBICOOxzMh2R1d+ysqZASW33gxj+Pj/F95DVKPHQuKak77hZvAE9nJcNCh4bGAovIKQ+i8NfU4V
hrjAPKTd30waS5LVT64qyNxbZQOuzVGQtesGwG4DR0CHh5qTeGMM86URLdgMXmJHZMesh/VbPumh
TD/zUbz0LFgr2WJA6u5E+2OTmoT9hkbHrH613P5ghngQXCQiJiTpphtsAsyUPNll9djVGU3IwSHp
h7UzOtzd6slljWcjD+1daZrfMaIqVLgONadju/NgMa/KGS8oltAIK28AgC4f6posbtykiBhcY0sI
CVQ6Hh6JSkup6T7uSuyuRXIV7bCbIkJgZGS8GBmEaeC6UFXoXDP6KqfpODfy5hI8yRTX7XwX5cT/
CMfQlh+mG2+FcO68GCkZuN4Vrue7i3gBhvpdwzaVXReQAhRl5NZbhBsU0zOUVhbq18TridIPktdw
IYIahxxMivcQDN4Hqb/HkDiuemfairjDa/B/upyLJHQ8qsR/yMSUUwK4drzoN9G8MLVq0nUYuj9G
Q8YBGMFLzuqy1nCtOWGNTncVdkilRoP623GyO1/vmgavzBjET5I4GTBkFigR/6PhCxH4ma2YnhV7
3ajxAP10VSUpd6l4GIqm2BjV+FY9a58ab1YF3ZFoIbV55sgmU7kuyf6jTAJaJv8yiuqh8n11CLLH
oK4eBpNihXnvZe7VHcPvISTObnQx+LufNBQDBU480Z6DXpAHthqr58Ki29RqCGvJqQQwhdrI1npR
XgkNK0meoCvn5Bkwn6IixhfdMPod61kqazj7PqQ+SYrTxikZ2ni9ESbUqXNyaHIFZe0/+k4eQ5S+
JMJSLwPTEx1t8glmeybahFjkldUzWJWm+2e3/HpI7LQuCEJXVTSdmwl1DClJ/irznAN5RRfbGb6Q
XzFviuZXTs/RmIHmA2Yhrmj//DwhJrvuoaCfWlCdtTCFPiMTMZX9zzPGIxptOMFRKyRs8lchkFzU
sBRdsz0U7OQB3wcCeQuipFxq5sDkw/+hZnFFnq8O6Ww923pMdj2uTLu5cSyjrBdMi823gE3faK6z
bQv6vcaZ96lnLFe4OSM3iQ59yHCKhzXux35ddPHFd8hI6EKOC/Zy0iPEvijIXqboKuM4RJdVxH/C
5ZFAcriaRjDNZIAfi3Mgar855U3jEcJEeMxkG09T29z1njL2XOYP2ZRuReDdDNX0W8swPue+OJPm
++4xaOOuVAHrenAlR3Yp3SJFT+7dcLgOjocbqdTneOguUYhiUjcaDwRW0lUBnT4P5o6uAmaKwv6e
RMLFgfAJ6UaxSpks1lXVjcegcq61ou8HZvXAJ5CbrIqulZ1aaHVUM2juLOIXwza1N3N6CPx+z4lZ
rFTQYGQknCk1479Alu3KhkzbWwa7E5XGB88MCG7RBoZtFwjLVYF/Z87nqEPyLqZ04zgkRvBU8TXQ
NDEhmVg50Y0x/35UmfUrHbs4l85Az4zI1g5o/qr2sV7DlZ0m05j3TH2Ur5gSyzWyHjdoED9nLugf
kUjIsiEcrPkycmdQuNThuF03tMVfkUEiKILxIgwBSIN7hsKWtQ5b/8qYflIhLQqR3/KEe8OXMO3n
tsUX5TTFIopfsilvDl70U2Az8JveACUTDjOevfbeHMYRWCbQGxLw//Q07uqE3dCp3SNE160P7Cce
fIswYQuHdFk+kQvyXVvmnmQIgKUyGLcdF+lKZ2F6wBoKP9DekcbDMGqScYeL6xYaN9OMyQedrEs3
J9+OLu60HDJkYxR1Qmyvpxxqg+jSHxfFhGscOk3BER4XoOXsvu14vOZG6HXqRefUZOmXw1Ln5bt/
jjm++Cn8POsJkunmaGDQXflFbe5lKM79VByxRay1bei7Me53DSgwgyhFxx2nQ1Ig1qmYTmutQGur
2AUVwJjsjvUbKaP9XlM5BZ8FtZgYCAwaGW6cqrnhFnjWocFMMkCnZq7Q21rcY6eEGzDR+RtOz6cu
Ce3lkUYPtqLDCwWS6713pncXzLcehx09HirbdOLRDpbgKNBvZpd+60IQ0kljkVtAvrXXqVtclDMX
2njELFKjFDSM9XzODaCCOB/WWUv4QVt4Exyv8YOonOI6/1MQYbN1F4mg76JQL6ENUq8tjiGpf7RP
QIlOZEGujUI+diR7kQNCE1umK/48dzgWMwad3g/eMofYj2rU7q6PxQ3s5MlTgbOe9qYKX1JEcuue
mEo6MBWyZmwLzAYofAYVbMyoIP+GwPtYOUgc0EA0kSa+HEOCHAfsXH4hdoQA0qKxhLQaBkcjYcVR
aWVb08IDXNR3hR5Q3wbBJ4i6jRc0Z+5x2wrwGYrIq0NiiUjUGbyLoztxyNCtrQQyWjFhiaMDK8eq
rh59m4A6ekqtDKOVrIKLlBbunQjMIILJGPLywQ5xtdVe/1Wjml28SOdpmF/C1n7oZkVGRrxrdaj3
dAb+TX1yG6aeA7t7h0Z/sIaW6DavXceTU+1Dm0Jf0o1JwOfdjZLs1KN/GjDTxqJ5rIfoDSUtmYy9
cNdyDWcXAAyTSkN2BaKcuv+HlwBgDPbej+jIQyTl8hwYa4a6nH8uinbwtHSBYTeefHI78Sy4Ibme
AaR+9OgqJPmCkxahuAfJOht/dqi+nICBOo0bxJfOwbL1S88dtend9taLGBAN8H/QA4bexsKZlvzi
GEdplH61Dnkt3I3k/STtM2P+Pxitvaey06iHe0VbFyll+Q8MHb8N9zcoylvZBgomaP5CW5jsDLZ0
gs2yNN1EJIo+eDHMXZMcinD851nJsHdN8Wal/HaF8WpKRT63F63nnvyxhsSzlaOMfudHFYsijt/V
ouBUXvqjzfahMhzKmLG+tz5QD4qrAK1ogLGkjrDD+/Znb8TnRvN0JXCeSPCc9w6rXlKQr+nkqGYU
vOEqBS5CWTs+oQsiUXcfsWlD/+mZj4YLT0Ozyyni1kGYD99y+mPnezUWC7UyPuZ8fOTIoRIthqqZ
HPyaIxiOzRcvkMX4ScxkEqpf3ze+uDpJNrV/mtkbdq3l8lbYYo/c9L0CQCgtJFmV0ZGVwRmnPPJJ
ve7FbWfyQ6A54+TDivVz77KyBZwMGKORdqfFr1YFkfX8opqcYDA2/peGJJg4TD/JlOaJjgKUdkgT
PprU78hnSLdtuYA+IyFQiV8epXuvJC9XM4b7iqBUAKIWbDTjOMATCB3zbKbq7EVtsOkixgZVJjvf
KZN1EMZfruSRoTPqz4e452MpT8zFTkRuqz2w0WF4YZ3hbueRuCc5oQGrd9HPEjPVVWwSRj6uS2c+
JiEK1r4col1B1Ne0bEEKHC7w5KcfDFTeBTEnRBzv+xnbMYJHZl4uF9KfwTXmGYm9EHdVFpQbMBay
FS1aDEc3f6eQiU9mgg6W3XhrTXh4L+R+pDL7xYqhmybukRX+1z/LpdrFSzGJ4w9Yi30TTE9+Mu5F
h7hgmkOYqQfBErqj5w0BhZt92SaE0SzTj3nJ1AP54yElg6BM84sXdCDrvCoVSsYy7I8QVU/NQJGe
29f3WaBQf9Z3kYOIFvILx7T5L+YMGyyibmY/R7wbUtZFo/Ql15LnNj10hPacyh8sJB9Ohw02CxaK
AE6QCMY53nEE+ukd5SDHxgbEBYwHTK379yXXHaJ/xZHwHBBHzfAAQJcwQuQxNEcv/UU1Ee3Q1d1Y
/Paq9O+LgkCDmKdsmGOi0l3Mej3avv8X3pAac8heICcDlNDuvstRHJVsSemU0aHxh3FLfuISpAiQ
A4PCR91Xa6qyfrrCJjULhIDoMPsj7x0XxcdnmlvzLtS4qFT7UafNT7TcQMKZHYJj57MqPgs4Kjq6
uBsDkOEtSqgbRtvR6TYodwn5ULTL2O6/xLHQZoTFXZycqZyhpGqeYeRtvc/Izrf4V6BFvKMFyrkj
UP3XSY9NgT7DzoHCTdsjl6QdTlb7OPFwgrnxzWargHeadT0oQZpmNhOh75Grn/2ZDO7OtnA8MFum
WChAuO3vmsWLl6ZrwW/K5KIrSq8L7eHwKEvC8gzkw/9xdl7NcSNpuv4rHX19MAuTiQQ2duaiPL0n
Rd0gSIqE9x6//jxZmrPbYiukExvR0yM1q4ooIM2X7/calU83lYO3SCYEBi4d5VaI8remKML7F9NW
3ZCFPhmxlqwxbEkQifHQ4N86Cc/OUCM0r/h88iN3N05vpoPg3Ug0/OlQGPquQV9dshbNInuonPG5
WSYY0t689qIRGtVEDHsG1wQOIKUjwkC872JSMiYJZantzos0DrezXTwhGd+4UGvW/ROc96cCBxD8
/6Zo04fN2ezSrMH5C/vDuseOm6YzY51ee63QCuCWiUomg7yAtcd+UfjaDPrkxLHQDHDC9nww9z7B
/TdV4lA28xb+araeJzvfsFrxqxuIuSUyok5UhwbQhtKUQYVn2djE23ysbiUuOFYaXkdR+ZLUKXVb
U73hkLUIX26lmTwioV7OEZttMpsTCBHK+KgQ1zAnUFp62Tlr0wBtFyURn1X4pSFv82qCX267xm3b
DN/QiS87en3dphOXhK7nm3EOX8BEHqX/bRnwWh0DyHGhKQYiT9AeTIFxrUyacxaFlON0D6bZ3I4y
4ryntWR2MDzrRUPkuATOkbrLkuTKDfM3IzK/LRgvrpyUhhbtpE7RUw96uweLe7IGgLIMm+AgHh9s
hPibqZ4PdVZ/y7Ay2xZOeaua7GvvxRLQNMWzkKytDRHkX9rJcTEsa18loC4MupD9kUpLgh54xZOl
onbjuWiYBqje8/xAgNhECZWeRNOLxTocF8MNur8vUANPA43JN3b5EuRMiUa4j4Oc2J4Mj4BMTiSJ
VKdh+2RrRvhcTgo7SnAm3Waj9dmtMSdJzlMo3eZSPBU+7o2UJK+5XZ8mBU1dO6Bp5fGMTNOz10xF
smcZpiT15mZymZLaAvIJ2DKgW5IlVvacssclLqCKY+kinPjW8YHhWit7maL5cmrzZEXmHGfXRWnh
VroNOlSqTgqNqXZZE8uw3YnE/UZQUbGPkMQR9X6YPVxe5xalCDg/2o/72MF9cSjfRI4vWGmhyKjh
gane3BABgdNFMdxJvEboQ3q3wdh9aUHuscFREAPXsooVhw5GIoT/eF13Zr6Fph5Mnb8CMv2oCPFM
i6EijoSZTWHdrQY62viUO9yt+K2gKoQqX/LpTXNoFeapNBPNpHixW5InBvI9YuNbm+GqA0KytVxa
cWU1ICEscRFSyC3bcXyTuOgd/zJGEp5ogyncVEhwU3IBQlFdC9grmDHDA42r89LhyJ/O7GbBMjwR
xrh1BwuNa13D8uXSUozW99TjNOuzfVXA7Tcc7xVK1yZpgZgcxXEEwGnCLwCJEp1Cjh30oJzllczK
NTwtXDn85rHBJtlu2/elo7uvL1RUKNHCtPoqKRE2i2CdNYpg65fORdPSvYelb3gmkDYqZkvh85iC
7WXw9nGIg52uL9gU3qHEjh/5g8W70+o6pUWf2adR0D3O+jeHVp1vbWmojRo2uBCsBnu5K5H04F5H
X5RBcZpjrTUjEd/WsXUbcYZAkHwiHfzNUMz66H+cvSNJ8Qmrd5eT48oduYZEocCS1Vk2oy1U48aa
2JWpwmGV+NnarMTjCD0eiHC88hr6Js1lN4Vf0XjiECect4F8lKXAvinIJayWqX/CCGaLpxgbLiCe
EbTO3iZmMmi0qyKtaTPkXGnUFdxRgXw1sIMzkC2UqSM2kYUR0s6geczeNQLpQndt16aWOARecUUA
DVgveQ5ZSrrkoIN3YpSgO6j9K7VwtKUuMth85HntrG1TVDTwYXIHYUmjMgGlpZHo7IzQ/vCd+QDe
hINAH4kdPUt02fjn+DQSJaa3wAkWTr7oEVoRP4ILxef1sB8L635xBvhN3XQnS3fTB5mz9xs/Z/fF
t23CWC8sUIq6Fc4pMj01iylbSwpawYq+iQEz9/5y5RqS3HCO7FiSYzSKfGA1keiDRQpP2Y8phoUo
nkAj5kusgqZVs3xtyrHaIZ1swGw1gqyfVJ49+SPk/qDTHUq0OmjtJrFGJPWB9y4n48TZNhO9nbJ8
drzyJDAJEWY/2YQdVxcSOAFmBm8gxFkF31XgeKyNYEJy+oTKufetUxLu8OMggAhv+MRZL2azMXG0
W3UxClebZQBXmmdHBMN6AHeWPffeUt1T6WUmJt6ULo0NEGAvr4TQXs3JUm/M3sEhmnanUc8s0tMH
XKXXqKiBvaeIOAgAqq7mSn3Cxwg6IgppLRDKTVN4UtfiNk3IpwXLJIwLJRcsDYnqOyK7qimWF+xo
5M4aCUcR43tljtUhhEVUmgu+M6I+AWQqGOuIRAtIRXCKmteWPtbKWvxix5o+GPDqnLC7gDOEIxGd
NnrO8Uz+aDZ2Z/zhApQKFhrO1+w9l1W1bVLU/5HoBWYWbNoYkULzyUMKtrPaAxATJQqDoM4N2mua
bJRZPG3Q+xjC7srXDQniie6d4qPrC0m3mnSiiCg/uIA4g09bZJbLTjU+XVfsqXBJctf9tKCpYCat
ibkat7HDUcVnF2OHUvs6eBhBRp0ei5D4wem9lkasuLMhezlDtO0LCD2gsk9ZXdxxLoENy10gW2qa
lfa62B11awlRJ3OFxwGyBniyvXUeR/Cj5cRaXknqYRfUnVprNy0hI9NX17llbUnlBW5Ddr82bCBc
03pYcnOXuHl1yB0HN6tBrrqKzHX6tPMq7M6I2oXrFz/1MSeLJXgv7Jb6oVs76P3OAV+eXG3lb6HL
WS1d+QZC+loOmkFqY3dNRGCOFmAHgbvP4IDHWu82TDTsOY6jcGpXc0aHi/6ENzI/Q44DUO1J4cam
AN0P/UFLS62W1ACqSuKrLMFT2UahvFacHjiujQUe7K11W4/2t1wwA718JgNnietrx83UwVwQhLkV
CnKrld2Z5zv1NRK5WyNBOeuW9KuKJKBDS4BDX+N4ns8sOjMrjjvTVEba/QCUPm6GdPD2fehjTBfE
L8RfPTaD19+HC+2KzrOv7KAc7rs+TZleMHhhMJ5wEhye6Oyd9Z3RgXS58V0CRdfO5oF7OeL7tnh0
EhoMI2vb3qNOnr4SYVttsxaIhBDe5yBWzc2oenEiMQ1g0OIGi8zxLHWT9krOLWDjoAUWC0YKp6ab
fLWWPvnWJOalT3bUUzEv3/yJjtJWSk5jCn7DQ+gOGvTqbn1vwi4xi/FErYaq2TpGJzdFgJErsV3O
KbKE6nahnaAUnV7Li16DdKDYwrbhli/2ojNsfdsMTuhL0ZJKCLGldZqcl7B/z6N5fi6HheSDuvNO
5iLx3VPDOfN0WOLxX5YIv7THUDbkuFBd3S68iG3cysaZgjxaQnomvpCY1CkDJNPsF9psX6zRa1HC
YHoQ5MA6MNIBbCxyOYOK3mYSl9tI5vneG8b3ATThYCxOeGEZ2Io0AhlxVmNHrP9TahvGHovLu5ow
4rNmytOzQgJQQxHNmIk3gdccAmtBx9GLvbCIjZJleRrURFTNLr5bhsCr0TaJMFS1IW5YAOWNrWx/
HcaxvSOGNcUgPm+2wp2Hy6zwh8sE802M3AJq+1EHCUaOrjiOj4YKo9ozlNSuh71/Iiwib+vWDR2w
R7yBg6wMzip8WxDhcdY/RigXIQ54Be/bkdZYXQYzVs4LepN1qjr9kgxmtksfHWlovCEfKX4tXFrl
Ap/U7zd9scV8duTIOEqllz5BIHKO5kPVGYdjEmhTkLqd2gM6a5VwzPSji1G6WL/rPwmxYJ6WdgWq
uhn7aQtXJHI0HtMo6ja1Y4Zn1ujqDSnDeFfZxAGoGF01yagHK9MWCzqw2NE5njwa5zziAewlnjxg
9lKxQ6df2JiSk8k1lhsTX8hDLAyYQoCboeVxQG0g5M64IdLfSYr7WfrhfX5b6w2ttYnLQirVPy0S
0Zoilt7tn6xwqh3OkDuL4HIIIKyFx7i00I7Ss7aFHKkDNkP8zDZ5k4gTEyNVfDQgincUXqdOl0NU
Mdqwvhbp/NiJIjjtvo/dXGtT9KBOUfQdKl/chW46XYiYBDpXj1xoK8n5LBPjMpuaR6jR83WSt/GF
8lK6E84cv450WFZxBW8HEmB5GOK2OStwsUNpwOfOA5axObKSkTIVo2gHWw2gPwqPJNp9n/u4o2Bp
b8FDAhlOWNZM2qbhcPH9EnF1CrbH2EjLDqtVAllgF5YQgbD0/5Zn9vw04x1hVhP6Wx8+TIte5OI4
EBvZQA4SVn5gNg+wPKfkhD4UYJK7YOsieqSRZfHNSDpWeTMS9//zpyJMIa3ou8aEIKks1MYndtkd
xrb+piLH3ebEM60tvqWPhOCcvbYgjbSp1wsCyEPUhN6ptN5oYkwXs1PlZzn2WE4p26vItu+OzwiT
G626BnkgtaI8X0xT3qcuBLaosp4HVXabzOQYGUMBFN0ZI6JEnKmCk+QhGRqxJUGC5yUSAs8hEa5s
s5D3U0fMn8BpFtJ6ABTVYTcV5fbaRRV9RdgCoAjOq55Tnza4nV7lPdWH59c3iFRuKdTd69JV3UPN
ETTKq81iNfSbJR06fFSbc+mZ2TnhUNgXzTuoyRh/TnN955JmWhvVa+z785fadE1aLSNpF6rfxm0I
0J9N6Zl0agAY0SY3yq8v7cH3t5YZlDfgn2gDiKXdhK2+G/6CLtIMsfPmtLuGHDVeoCM10DyQU4xG
ObptRu+mGcjqqtrxFmdA94QjO+SsdKye8ukjiJatwKtkQntxFwa+vHOFx4FFJl8xvzLXicEROOzq
S89Cfi8Enk+iO8fp1bgqWDN16BQ9/cTG9EZYxXlQBRBqcdS4xCvUvA4RTlP4L84K26wh2BE9dAnc
wYnEqlWFQfvbWDjRydQgVqpctIpDSHaTi56b8yg+eKYK568oSihto2ZfenjBDY3a2nOTv40ZrrZY
XlkXjlWQKDPVT0j9MIBM8BgMJfT8BEj2DosPIgCMPPlG72A/T9Fp01XuQw27dt3htnU9pv2NZqdu
02GscHlCrq/KkkTNHP+a47QY7TQ+D+bFPB8Nc6JdQ0wgZv0MmkH4t/HGQHuEJbuXXoJVES/ZyPhc
Rhm5jR6Og81MImHmCE4fozorBTU0+vv8tANsOXVmyDTRvQlMhiWy26yXeqxPlFTNvqhwvJWFKFko
YZdhKb2nVygPS+p5WxkSzISA7KK3ONwkkcUyj3gw8RKcogccFXN7IggWQGDE6C8qhqsJZiMWqlBl
4qQAnBc+uaws6pAXjUsHYY900jW+2RcpgdyHjBgQiEUlJhrm+cB6se+60cTPc7lyzHJkGsLbjGmW
buEwM5lGnADGacFCxVfruiGItyWReDvZ6Ldc1GaJ0VyrFEt5DwouFsQ4NXT9IYLXjq3ibYO9BH4r
42bEROMcDpd/SNlHyZgjtASuOumXMXoPdtQYN9Hx3MOlFMPwLN3ktLBE1hCGY+dgIjiuAuFEJNlW
6mCTQFpODUVt7nEUGoKH3su3XhDo3Sl4NZp80VZagGV9u11qeds4fri3XV+u/Mreq6JVhy4znwtb
PFJH5JSulbdePAiCvo1Tr8PUQJmCgeyQHnIGY5GE1kU8kegyw9anmeZB6DTPWNtKzmXQiwojfsnZ
oWQLL8qzKOuHNt+7DMpt0nfWvsxK+DHxM32weMWijkYJwSXO03d9bnyN9fo3t871wCIOsFpfzal7
Ec009M3IXDbOYD46oFVr2Oma+6VSnBbPYR5Pj1wOXUHYOiXJFzPenaQriWtVzLgtuKecaujACD50
wvFDi2NAiiAMouoROzQHmzAS6UnGklugvFG58VEa+BZassYEZMy6bYkNwNTBBHXijNySITydhvi5
olCHHI2jAWKGh6kq8Z1fCAxMl4/JyhVxlfxadqcdfhbBBtLuhWkjJdMWH8SHRSexOaIpXHalGjm2
03Zam2KihVcrjcisRZA0Zz65z5ONsNEz69vacS4oeEtmTfOtAa5XmQRVg4lUuQZSal4mZeSRbJ2r
k8XyoLfWX0QZXHXW+C0YEZG2rfvV5+CWevKMJ9rtA5EerMmB/q3mR4ywiAxNxyujGOqTuCO8ctDd
yi63wGthBDcAwZ0kbSMZUB9gWx5x2m8frK70tvg2l8S/Una5VnXueV60H6RJnCrtEXxj4MI6NCha
JwXlrPINB3qiJfSHdvX0ODkGh+TMEtyCpiR2jhByMjcb4RyWokIxUyZ7J+u+dVhkrcPwNnen7nyK
RbWhjXMuyoIEiJGGkeGeDSlu3cNyledQ/BtrPq1ou+79tH2cbfv0eCHpgs8M8QyrGwoX8yIorHwj
JCGPpIGyTKziDHE/kCw54O1wo1LusuE1OFHCCcjr4QYxfrZBnn1KTNGjhRnEyhmwO0dFSojibN4l
zvzcMog3ndatqAQiowcgBsUwfa57aiMdoyJTAds/uplLc3x2EwgvxVsiQQGHFMcttSBUds2T1Bge
SRB7dGf2y/jCwwAbI/AKX66ZnDZWYr37fqETAC6sOdtLjNG3WZx1dfLWKlzGZmsnRuQawvAfezLK
DhWLGuR5WiE1hI2oj26SpX8VDaAWaX7ZBpXwcyEVIrHcunZn88E1oKFykALxKbOvkB3dLfGAsulP
CqqDVV0CCJU22FWAhZsnJQRoD1AdP0dM2xLA20R3hw9G0Ly1KEnCWb6QOI9jSnu8f560YGbH9c53
UJ61fNe0qgGkFPZf9F2Ok6xs6ht6KPh4LDnJElyPH5knRQGvWebzKVhscBuCHXVu/F4JzhD+EN5X
eOUQXc4ZRJQmZD+CXv/84z/+9V//8Tb9Z/heXpdoY8qi/dd/8fe3spobDPa6T3/918Xd7v74jv9+
xY+v/9dhe7v95Qsu4reGcKiP7vOr9HX896fye/99XZuX7uWHv2yLjkClm/69mW/f2z7rjlfAN9Cv
/P/94R/vx0+BdPD+zz/fyr7o9KeFcVn8+e8fnXz755/KP96h7zdIf/y/f3b5kvO23UuWZi/Ftz9O
Wv1/7R//cfxT+8fFSzbE5El+/qj3l7b7559E6/xDAS7wj+s6EjGs/ecf4/vxR671D0cI4bg4WUsT
zJMfFZifR/pt1j9MnEJBQ3mFZx/f1pb995/Z//AtJSUfqfczh/f9v7vyw3P9n+f8R9Hn12VcdO0/
/7S9P/+ovj9+/a1dlwMd5pyW55ueR/fJtfj528st1pa82vo/QpIc7DRphieu8VCH7DWz7abr0iBn
Hdb8apx8bBIjFvj40fJTtYfOamHzke4SRHqbsrCwLcd9gU1h6ISGZ1VLt1mmG2W1iFoUEqNlIYYk
if1VbxhfZjg0RUBIcSnpS6Z8v8u/PJl/f8W/fiVH/f0rOcqxueO+r2xu+49fya5x+mpcK8XDtSIQ
3idjeQHsnDOUYwPdXOTN9jbSl9i29b5ySsj3RAIYFZ3O3iTOx6AFh6rbZ+L1dLBqo9lmBIGapXFu
sWpxjGe/LEpoM8JoNMvLu6/6+iPjbsOQHD34kOMLTmvOWum7gYg83aSwCjY1VsHLZArgdX5ND+HV
LOWy//X3t+VPvr/vcYQShFQJTzo/fn8HeWHUW2l6mBp46pK09xXuOY9LacAhUPbbkuJ4aGDvTCAX
zNz+LrUATSeTDrXpIbBAqZh0tCccG/60qypMECPzUc01VuTp3rbVBRbT56jqYYlruDXxnMNvvoIe
dZ9GpbBdafMEBQ4avvvjV8B/oC+FZAM3y/bSkqN3mlWuTcPCpxkziO6ktoYvPWwCBLmSeqJFq7AA
XaLz74R5DjHRJzUaXy3MmEMbI7A+SodDa6AHXWhbIOmR97++ZOsno07YzFXL9yymlPP5kiMVU2LV
6SH0mhNVl+YpS9vj8RGYIyZeiyMPiCA/kik5i3qCJ3FAGsmyCBHJIqeF5vbuSPCCgnQLmGnVb65P
6N//6ZZKx3QdYZoWOg3z00T3cbnw825MIJt6YOU+dC51V7TJFhsMlH1mAnishzud/Qe7btFn1hgJ
H2ePbTJzMq/HwqkKwPlp9hW8UnnamD61rxtanCuoaWrz3jb+PQKLosEvZ652RW2fNQEREbZzjvMo
no5u8rG0aNLGzAMEJIUlt+xs4wp80E0Xg8WIfBrisdmQk4/Wzh6yfvJWTQQeiFbuIqaipU3nb3/9
8JSeEp9ujmc7piMdJXzXdPUq+ZdVMCRDAqvvsTzYKX7IZa7JMJ75FTdj+g45Uq1mqXeqoHIe9cwF
iERkZfDSrqfWm3JCCUSoxZniWvbxF6wuTmZK9L3bQhVOp+Q0DKN9XUAo8AIfg77SwJUBh6OaTtPV
cZEgWHnPkjSdjvXyzvqycyp8nVzaypkD96dRzfWi0gV143XV2RhI6cU5tYiu7mak3Dn3Num5PpUU
5+lst6sOA7tNhiCXHrixQK2b9duzhtQ2Zx73+UQekV65qEYjFMmUW2W+APh32r2H6ORQIBLu5nnD
QRMVa3vQj670/XvyhWidQ3rH886jFwXsgDch9u4pOtTowetZWH/9eLyfrGie6ymHUFoXDof1aUXz
adtUue+Uh6ASr8GEX3fb0N7rg3bZoSiwB5rMQ3Af0Yfahg/Qzua93YUPWKx95Eb0jDoZUnmpLjhQ
eBvpxfaK7kClk9sir8b5NZIok6jVQl/fHcWaPY0R7A4zocW4nEcWSVG5zD4wEV0OPFx0tfRiowoD
ZeFd2RDqxo5DfdXAG8I+6FDRpl0Vpjo1RiR5jhRkb+JynSPRBDGkp5Pa0cHDnt/CkGvjli4J6FS4
ihRHggku4yV7zsh5XS9V9jXHgzMXTxjXqa0XYzignxLMho98Ms5VWmFhZ8QfFlaX68Fq0IDgVrHG
y+g4i8Iy/mq3YGTHPTiNYuQfANPUogc/Q11kNJHELCDS+vB5H6WX5UzAk0mwHCQQ57EIf7OwW+In
E831sbEQtmCT9j6tQlKo3l9wV8MyA76rOzabkDP8Ng/mUxLFKLFPus5D5D5695BZPqgO0k0XzJvL
qaKt9OthZZs/uRhlMaZsk0LLOW6kf5n1+Hf5hNCKEmNBm1TJgYZy0KJHS2RDSlrWX1tjvYsDChfX
sF99i2hM5aEmYJrhkQuw0b/hSYo8kKx7cnOhd4CcYApZUAYpiolfX671kxUcBb8F914TXUDSflyk
aru0SaK0ywO5lIxQolk2xPKSoYIOu7doB6l2PmemQl0bEEPiQylRA+qJEVTG/dhbzJICyzaAptvf
XNpPHqsvSTNie7GkxT7446WNRl8XQWhggJ5CoPYt/Kx83GfXcXItMv9L1IOpqHp57IX9yoPYTmX7
jLCHJD6Ln2BM/fjrC3J+sqBzm5TA1FmY3LFP44yIxjLtMG+h2ciULj3r1PfKQ1dHW8DilE2OXPSQ
+F5nrWdP6OLVginaRFSD60HCKqrqOeouAbv0m6MPquSWOErv3dCrGwmevEQXtLNehWNdYer9ikIy
n43XrMjOjA4v6HqJPqi4dxUKld8Nhp9USD7nAMFwYPBy53+8427TY8dK4X0Y5QAay6l27S5U1QpR
SDWxLzult5na9KMlzPgkI1h4mtizf32bLf1cf9w3bROxK9QNVzKFTD0u/jKDUogQyoGIgdzQJP95
nNDq9VtmQX0rYPu6rbVvW66qtpBWG87XKs6iK07KqVOi5MHP4UQII7yqydrd+n78SGei+c2dsv8+
FJjeiotjXLJ2m3oV+Ms1Dmhv4rYwuUZLjScKCY3HCIxJ9PSb5bFIF7EaTB5jh6kSkkjAQoxDmVr0
d68nCehjZZCZ/Gr+1vamD/tGbpZFnuEssUoSiF7YtAKe93AvutT+zRJl/X2JgkrjERPNOLGVZX6a
WFZnFOWUd4CUbD9QGR1ozfBKjpNLj9wuoWT0wrxGMBM716p6+M0T/tndY9ERjDGOqJ7LMfmvdy8e
ZdlRPhSHtJyfEsgtYso+VAnDaKb1h9fNIYw5AyEEwTnJpUzkqAAfx+it6ndF2k/GmgJ3xarc9ijS
Po01FRR+KwYcgjzDvdQYulOSyAnaCG0qfK7xCfzf3HxIK5byjud38WkRoTVuDhCKisPiiAuX2KVW
G984bl2tcMG5MuFr4JsLx9gOQHU8df2be//3BZ/Kmka0Eg6gIv/78d7XuCHngFJ8Y6EUBPXokn7X
uhMcvAx6cyuqdGJFW+M9ap1L4UQffcWjKHPOZKytj2PJcDkusLE+q/364myhn/ynuQ9yQI+X1ce2
pPg0r/oK4nvs5uWhyOJ9O8xnYZJQjOC9hLWfmZ/oEXssYutq8qjaI1LzpHikPZpuKuWP2HsSrlVq
KEC61WuPbhoKdkg7tWu2oTd9r4u9hOU6NrUxAQ5IVnVqVNbT8WP153+vwVNWjyQW8I2aclnpzY6T
A4lCmpGgzOmSAmA5QLOAv+PN24RS4OT4sRZoR4kOcCMiPH1MXUKNru7O2nJzRAOO/wlapEOSmO+w
8h93k2O9HpfB1gAYXnss/DNunjv6H9+PS5AgcIvWH9nRmNlwevWQV8QH5CYFWg4U3qNs73oHylJm
cOkRIYw7acFbt8Eaw6K/7gfEYyEuyluvg37QG6gSOFgFE9lQon6uY1BSgoKaQwmvEJAbPcASfUcr
Bjs/V73yoGKQZR2YnrGmx8+eVaQ6fCL6GCs6z1OJD4F7Ew/JFzin9rbnoxFByi/fAY2sL7DOUvQw
3PYsySE6VwuZNyYeMYh8smfLpoQeHY10ZP1V5pKsrkT47DYD+2f1VghjOYQpRQqKP54u2YBoHtFz
4p/eRCy++A6vh7F1ObcE98cRkA1LcOqzoIGUrbPYhy1N5iFyMYJm0urEdGkoLnjOIQ2ETsLrjpd9
rNKPl0yC2GlLRBm0y+wZyOOk1IfISRFJ47Rfc1TFof+Bc8vdhCttS9YNz4deDmPLMI13plW+BlC6
IutiBNQhQrbjqWtcB9tEPgZP/6SsmtMYTIfG/MVc+lhZdjijQyQ5GW1IXd4EfQKAv8ZVi6g3nnmd
Jg9W4W2Pl4IRxnKwBLrp4bRnKhxfwUnqw88magx9cqC7DK0andOdgSPz/BQbUNmzhQMKsvcUgxv7
UpQWabxEB3JoQEyqAlTsxVUKRyh3Wnubhs6XKeJQIxEk+explRzsrZku3whDNXDY4NCkAFFouWBg
+b2CoUSoFo41qTA6rCPaF37W7bjObK+IdWsj464aXwoT4T3OI8U4GAd43IDg9WUfWTdNBY3PN9xb
s4DLdqyHTMmXJ/hep/3xEMIMcn/oN7eIbM/IGzs4A1Jh08bFukAdjQIEywaCYScjxNEM7QtyQy4d
KDzfzFiN/Hrd+knFYgnTc21fCs8Vn/czVClN37bFd0wrdEtW0Tr7kHEKWVPDH8fRJPvk49e/1vnZ
aikwZ7McU7JYfsZZPVouxYQjxyFw5Xtk9bp2pIr0pYW/v+vtDBpyRIt1G4qBdJOkHCYmMV6gQRNU
q6xMpRc04JjJgYhK1PL01vTN1VPh+ByPs6haanTE/rWu+zC6YP7pURGlY3Aq9aG4UT1NxfneUzm9
FlYUTg0XkSZDT2aw0NMlvhatl1HsIN7+7hSvse7PG4ZNsegKDn+A3p9r8sGJDQxj5+yQsDyYQFWr
XqWU1uxSk96qAhURwKKtfM2KhUD2X6MCe5uUXdbSW200G9PWIelypXQFMHK+KOzkA9Dho3V4P/KS
fdhGp79+cj8B9gDgwfRMR0Pu1vFY9pf6Ec+uKvTgGh6MGTjVKqC0DI23Op5p7FjjYLoa6lWwh0pG
l6wj5UvPcw329TRtCUYw2i19rC1bnDxYHdvzby7xJ3dWuj51kaAw8sFJfiwU7KjqeouYs8Mcevda
VKEviyAsb0Ne/MmRvhkawA15jIg+mzdN5Voc+7mnv7mQv58DbXh+PjeJS+GIqi/0L/cqru3EDv00
OTh1ba/ncHo8YstQDt4K6BcQAvHbQXK7yayb1MZEAV50vfbcwr+MpxBumfjtFf2kgPVdoGTOggCS
lFM/XtJidQtusSI+sMMOBye3dw274LEmiSz3uhqcK+WyBZJfAAU8EUyq47I16+UIv7RNOkJpZvzN
ew1OHkuP0An8jYVqMcbSFfb7kkC/m8v1WGJS20zJdWOzNRgmPmpm+C7t8pwH81r5y9N3DDG2LdI0
zKuy3S3u8AxLJlyXM1tl4esVWm8eajbZ7bBVA8S+qlBPrRGJGhvsATAjq11c++QJrGCc/VrMSxN2
RULh67cpDyCOzLQaWjXvrKJ6WxJ3XTWYrelCS3n1LZ0T/LUHx93UexWCCWJDBYdgrr7VGhEjnR5n
+OqiC7kek6fJvLTuw7EEBdElkI+FE8+w3OeN+bSUnXkpO/c+zej2WyI7pXxnw4zhkxw7IVD61e0s
LzosfHnYyNvbsMNA0seYqTFMkiria0ymMCzSvtyOA/9MWy+sRzx5jrcahkXKmWvc4HJrb5F0sExO
FODSorz4jmbqasUVCbliOEZhJ0tJVQJRopV581s6uMfKrehEvjOi7iwxzorUWw6ELVaruslwGBlJ
vdbtGRyzW6PBRGmqg1P1tehK7VfNE5ncu9C0kN4t4bw/Aj1jbH5Uang/PqsjJKd0oYr5EZUXNKx9
zkTUMGzumwRkE4pgKhtBNP7+vxnh9t+RANtn7ruCU65rwVH7cYBDC/OwvWvSg15Nox7NY+H6d3gO
EgWP7w1fD1IcPsdat/MIEfdj7GZsMhJ8FwENet32qR1cOC2iBMYU0LgaWc+kBhNyK30NI/vmN6vE
T/Zgqk9gdrADKKPm55MD6csNPe/wcBwiQO71pnfb23hkwTr25Y51c7/0G4xv4/XiSyxLZHoTpDet
L/FOcLDCbWnixUHVrA3DXZEWsxx+c5V/P3pzZaC1tuMpMGfx6fQFhWWOfAqDQ9yalxZlz6ybXXrD
jfU53PbrMyxUeodtaNDr2q9//U/6NbofIX3dxuPxfj58doGRBKpookOcdQ9t7xD9BVy5LqR366TM
yuPIO5Ys2RDAeMKrIVis9LbpOZQca4soAtLO/eZ0DEPdqLkS+n1FBE3ZphTzQ3Du45THhJOc7uvy
ZGrLt6rzejJcoo8pWwj0DJrTpOM48R3enNP5IRyS7BBiqEqB0T55aRqyrltUtMEHwR+sL7wF4Y2/
Dbi1cNejtWpIRDIET/fX9+gnaDL3iM4AAJQnbFN+WttDa6HJ1LI1RxH7rANAymgwLtG81at2FodI
1wh5LL1z1Gk1etryAy8BXDqmIt57k/+cuO3rb67p79ORCs/x6N8DX2EgrHsZf9kCa5UkthYKYE4M
7YhCxaKYsazwo4uYVl4H2TvP4zVaipVLgU3YpvxNA/gnQDGXIOjyARS7nvu3dkk64xYKXfdw7NFi
Xj725totdJ9bRms4Kw+1QQepBKkBGFgXqXEeN4M8pDObNlmTuONAMAfq+N/cGkntTd4k+M3nxvSU
t2Nd4RpxOEIYJhYrtKJ3aZZ+5KmY0MXOj7ry9itssd30/3J2XrtxZMm6fqIE0ptblieLvkiZm4Sa
EtN7n09/vljss/eMJEjAvhmgp9WqrMplIv74zRdPDq2/PMKvU1p2tG0xUwb4px74CUQq4w6zIMuI
jmNOB8QKJXzGW59I6/TP6shLYyx41+ot7WAf+8ZhxpsEoQCcyskYzvUyu3gDFSi0MFR1pQ3+8wO6
v2I+8oAu/QnVE+XmTw9I5/Pv2RgjsBCWK8M5ASHDmrsN3BHAoQbW9tcVprM2H0iJZAQgXE0HtRP8
S8ZWeKwfq9Q99sXQkl5+vU7YYtB7LHs1NfQ0mxvSGx80X1zcZJgQ0R3WE5NJAmTNq3TNjwq10EZs
VLPAhFinXRAvNJvFbg8K/xgCTKUE3rBynBDaGW0S7mmUUQobB+8ZiLhUf4DBA+eMILxArVhDRjAM
7Bj77xEDu2g8E+PogbbyFE1gf2sSiinFD+nd7gDJvz/Vkzkchjh4MWeyskhi+uIzysYqrj7ZZXSf
18G3P7+E35BieAkeJBs2n0dEw08vgaT5IsSqPDoSGr8bUefutdmR32UvoBOjRY7R/6nU1G8q10Jl
oOjJ7aMqGXovzc/apnjSV1AmPC8OY44fqzpL275aDo5dvoREBvU1ZuIGl+2YNs8zWsbTn7/Mb/oX
vgwTEAZGjP4hxvz3gZTG6MCrufn3tnVD76I+jrn7+KOAGg9LEaa3PhJi31nrLq5rcoIm531x9fm4
eNGz6daET8PoW4DF8QMa/3Yu/FoPcFJaAcyEgMMBEOS/nxDggYIxN6NjK7CdX05gabgdapVmY/AA
jhAUoAIyyIo6v/r20dnWBgopdPPpAnqmlhdqn0vUEgppZd9rYnL+8jv+9ikDQcHV2ar/dLB7fYcl
OzknR0Tg7zjVWkO3zQt8hMOLKpNZR9YJxYOzgepBrie62SDCI5Y83aaGBKkYQMxZX5xx+WELKPiX
B1RXy38jshYnG4MORl/C5vq5Yul6ooI6GNVc9C8KWjQjrJ1cL782fanpAINcPleNwRlzMb03x/mh
bJJ/tMm9g+15nNHhQt8iRr7y9wqHUa0Mls0aM+7m0JF+kwbkWqnOx+0xConSltFHDQsH1oTf9OF1
CFcY2G4RWWx2NRW4IMBZ2OUl4NoKTDhyTlhmwlkA6UQVJRnZNiT+bMnyNPdGG2vg1j8qG5PupLod
MMbR3PXZmZZ9lzJHT/yvBTZhoZUSXV1e+gJXVHXUJDLNZz7/TL5xsW2jf6ii8NwyXAL1HJiXxuJB
euK3SewLOg4bz9MBwQ49nHqKQgp2H3SvsHFOUIStXAMrrodjEFQGuk0KIY94x4e8QUHfIPtQCCSW
OV+6dn6QQ2DWlktsJJDH6RtWLzgUsf1NTQ1tkVCNzEax4u8/Z4LwNPLXK8Zch+3GFTnT97OxfEtw
RtiAfUDaF86GrXvxBp9pVOAc+NaXcdXxVQw+JzKdbBTCJ4gbHorEaOY69qJCHWlHUBYvyS5db73k
wtcJOyzGjaBMGFOvoIEEqWU1Wxq+5MjQEHHtlKf7sS6Hje1nIQkFBhFxEjWWNZW1R1767JQIPfxm
2swZOzWamqeWJAugSeYOa3GvFwYR6X74WoyU6GpT/mWN/+Z6tH06edMyhUCgDrv/qK7QbSdh0Giw
J6isCiu5H8dBwwgsJdQKxZWVkqmZTckd0awwwL1TxQ91IC0MXG1YoADiT+mv/lkApD8/mSXb/6fN
B6Co82yGEVBc/LT5jLFxooyEI1hmnJAL9kcKy1zN2OOfEH/Li+rD+EutR/6mbHN80QL9gOr4H1XP
2zreBTbJYEVjHEoWJeR5jNVSEWTANe6QK0ef+iX7FJArGaSITtQVtA4YIFRh+KCu4LCj0m6Ti9pi
iEeGiatVmI5TC6T652/8uzLTDmyyCXSb+pte7r+P7XgKjL4jLelIgPiNX9Q/psE6ezEqBoFUjcX/
arnHoL8jDRszCEj4pCNUYJc5J8wlD4NTO1mXvzzTb96CI8Wd44IvMjT76ZBOhwipeZwman0gE/TR
se9GQRc52fAL8b2rxFsPQd8TsixInOEg7kCedawXJqlytNsN7IW/PNavIBRjRFZFYDqO45k/V765
2dV52xBDrXf+pzrzb/0kfy9lUKemp0k03M4o9PTAgXBECeyP/R0x7b2nHf8PT8JU0dEZmf2GHJv5
Ye6sc58ca0zvNmQtU91it1QldrQRxNKsoCmSrAyJhehgbEoZY0UBjnKGYIp/fpjf7RlHiCyqUTF/
YWm0U4nKDG+cY2OS7lpnDB8wEvNm+wUcmbGfAAKpXd+SbvgV2BtHhRFTLogNChFXY6Zg/O65AZb+
ggfUjvnFbpeviW8ve6jVVMzC9a0xik1nQ65FCrea1LG1/iGzl1X76pure8SBATZZElx8STq7q9P1
LxXlb2oHEEhqmwDGNutAjrX/OLa0lnDIjuvhaHt1cljQ0qHLhFZSRO8xmHtjc34G5fz659/XMH89
k+B86hAH4D3QJcu//4+PXdYeN/twxhjM0pM92S4KtK7oC9CnQOeU3kawdjuGoFr/sOz0vSi9v7Wj
v38KDw4BxyJW5j+djLCxp1LPHJbcCuKwBNG60QMim7gtcWm/wucHY/54LxtgtsdbYQMplP8vP8av
jTkImXAoKDDhBHk/vQOzBQEs8dM/4rgSHBIPM1J5jGJhuyfM9hwiosageoWJhyNLAWPSjdrdXx7i
V1DJ1gkL4nyCMANh6iewDo8vePZiwCo8ibaIOCtZ07pveRsClDDTrLV7uZxyf7nrdGf52+dDZfll
TUDRMmEqg5wEoOI/ndqTETQG82oJWoIcJB2cKbVoPYXv3VT/UDtL3VxurJ2HMMMlQmauehJsipKk
yhIqgZOhF03GGhWQY50BIQ5NZzwO3sV2Uf5UU/4+F0ywa8Mb9/FF0dXKMT5PRX+upC5C0Hfv19Am
UVh6m84gJH017wa9rje6rhWPIzHsmo8pthRkmDu9GROsSZOMPbi5VGuTja8x/9dXzYL3SgdankcT
VjNd+VO5EPMK+ZuRN4d5Ngyfpnx56kY0tXE/EXuG04pMiRZtvQxBE0BaBbpucoPSrsZjEyNJmmXh
7Zd68EK3cyPAbRGuIbuH4srU6odKOAxlgr9w5aDcnH1GVmn73c8Qjdc8Mlg+hG87p9Aiu8HoM4wZ
XcbuHfFkkNEV1D9CqDkofuOkIxgvZ7zMhG48EOvdcnKThMYzMBklTk6cBpoyx8MEdrTFbYonrIdr
qWFiT/WdbEroaDJz1xBmFp2GpXnDlF16VUJVKnF2xmu+X8w9Rlzf1evoc1DCMPSIOE9v5YciCp6g
miKRw/890ZvmkPTtgfiL9Wwi88a+A9CgMGtEmug7r5AMrkeziB9KO51R/U6kXuCZbbkDuqUAp/Mk
xkfHWChEFXJhrKm+g3rKuNcJ0wP0ECJh7NPiD2gJI9IJpbkzYuw4TO9sUzJFS7KHk87rDym6F5wS
+ATM34Qim2Ro/3XzOlrhv8CQ665sM8S+6XrKyq8oF84CX7pDcq2VnC+qhrZiG1e3FHN9pp4fsHMd
PJBCuBHYRNVmip9el98jnVekB9wy8mcH/8uMznlnNsUXrblLhuRdlfaqF7BjEgTCDDZF3k/LkbIY
C597HDU0s4mPa8B4yYINkM30HgBL3WMBFq9+DwTDEAr5+0c7vs+yRzWP8tXMR6tuAlRVV6BY9+pJ
1WxDgUAGdyirh0gss7BP5qDdZU3W7xIE1LtutL5EeXhrtKFxnbRlsJ1SFmmBR7fG+XKa5vTA4zkA
wdyCigOH+Drct3WKOGd5wV0re5IlE0EAb3BfvdFcmALYoFzhSfE64jme5unWjYflxS/z23BEbE+m
fLFPtOmxyQPzPLmFide+/RRy/mziavL3lhaTR/v/GfSGDbqWA0HytnFP45Oii7XcKVaNQa27pt0t
hs/4qhm4ERS6ld4veXuIILf47TQ8J4GDoaji3+IM2fr2e7k6xA2MGtRobICb5l3N7zFveau7mh01
0gYMMSm4jW8yhrH6b/VaXmqrCe9Nvbjvm+RlWXL7BPeCkLgYV3d3fs6ItlTjcTJm3ZvCNu5Uva13
uKes2GYL9JMTM7FdsnJvkX4RryY0F/JjNsUQXauOWfFcWv9gtMG+ILjsyuo5M8dcSzYjcYZRhI+k
7I62qm7Fee0Dsc/wynDgLW3pDPWrjiltlxKlohq6rGbjryhcm4TTJ6+h80YtbOWJsHMMJ6pXchg/
GS63WZHAeV3JEA4qoiwiPFzZtDUKeGgEHTZdUAe8Y9mOcDx80iqNCGVxaIWklmWmtZu0WSN8xiVJ
tLg2irE8mpgBY1CQzSctyL/YI4pfsNmz+p6D+aVvt2Pksr1bjm03bvBZNXvnACvxkJfgOF4zuSfX
SWAoRacq0R8srcLbwo4xnyrCc2yn+WmYSdQEvZx2Xe6x82cMduLiYNS5DEUt2oX8XcsAQ6PuKdRp
5RRlUy9a2EBCYFK9UIdErWCISDRXlaP3/CD3rxjRJjj72171QNp7eA3QwMSLGBOJWc5brLtIURSe
N+Viwo4gc+4+ybDoZ3aVkmFk4G7k1evGrHF6kl5ZKF9TX7+H/bCLjOCs3p0RoPNlknI7S6uldVyG
c/quTw39+q2CNxUTNqmbw2gSGZ4sF2sEUZb70Na6H3a4nNWMFrMlBjR2iWUv8jUhIVkdTqr1zdwa
z2o8pkpgjz3vpPktqvF3BbEaY/Se1/611FBapF3WLxMz3YmqdvZ3aRV8W8QkK49pTJvkrklKeAKC
ZMp/10XHqaYGiUxQCcU+k//O4gtotiOS+E8R1n1cExbKtxo7xCt88fyrc9Lz59XXxzqDxcWBNhd5
+9Y2MIrw5NHQsmOIUX9WN+Yq0+QyfWvMAeUvd11pQ1aT7dwTswERx/ueFEjiaRi+ZzKItwTX6IMZ
G6n6JMVyE0lBIGiDHz3ptC4WAi/yKgium6/jMc82iZk+qrGwnVffRgLfFnvlUag1lUZGlQ+mV/9I
bcK0pUrQUPNhAFXX+H6LRHFJmq2U45i/r/t+JUzLxgmtJ+NFbnZ1G4k6gWSfdmslF/Uw6iW2RXFG
Y8CJZeT7VCeGqY3ql4h86iuzDt/b0FqPvTvfJ14CT77CkW/WnT1/DmQ432dRDedpGF4Nk6yrJp9e
xRsq58JHJ+KANh5JfdkuVvFoz3WxG83u0TO0AJkQ6tlmnDaGoek7XFp4m+vCrjHz6Q2qMIwatCKy
YufOxF0Mn+JUhFjqh7BE7VS46xFk6Gspp4Zao7XWEuFOdKpUciMLwSHFEGUdMDj56NvgjF4K+tgU
8Ph+hKmgdFpaVnw3GoKlmWx9bhvvm7rNpLQwZJWpw+KDTsC7kELGDHActcyQ0ol1JU+CIw9ue2jJ
1E+9kESMYJLxIbi4yHGW3HpmYc/Y1vEUjm4t0ArmnTZIFJ9MIQahLOBItd6mRftStO6woQjmANH8
XdRMF6gHzs7Ey1uXkxdiL3QvN1+x85uhS+rhtbbOy2HCI4gJaDasJ7JqhZbnHu0OBgJncrqNSMTG
soE6izxksoQn+JUTlmW7UepF7JCM4Vrd61fs7td8cN7KOX5ApvOg1p8pCqTMeB1neHpqYKLmLxw5
mJdVGjJAvqhnJA9J23ztNWrawun7jT5oLxnmcldExWBsyVYboYbsVVEAnBRdhdF3hYCO7sLhs2bv
suJDMpw3Y8wp4nkeJjoaXPYGLS7EG6isBYSwjixH12n2yErwcxTwqIisZVu50XuF3k+GPOZgvLWO
eSvLW5aSKnwwjXF5eTp+7f0hIkw7XRm5+o0uhAcBPjV4a3gFrqzDhRi1JHV3aWTeWpOFT4ocA0MQ
fXM8vHtRCtadXt12MlteJ0ZdWWU+5/GMsXL9Kc+ma7Ua1LRaEyWthVs+kDCUFfnD6jvKD56s/g9q
Vr6xmg/gXPgupazZ97WkkWDxIx87yiytlQs09Wp8HiFyfUyshvAeH+evIjqSSnswzNuy0gAxhRMT
Qx2O9be8ZtSANjLF0AC+4CIKHID4z4VeYpWjzjGzuawDXsBFgXjSTaMt1Gv3jFHfAwLs99I0o0OQ
Fg8daOUdRuLb1Inqu9oyr2vjpSIG8drKhoM3t+YjdRtyRWzQcjp1vCpZnctTNVrTzq8DorA770l3
w1cqcsRuiNwss65PvcNEWfdgybFMa896zbMFY7Uurze+hY8gutNtByi+ncz5k1owtT09Ym/62eaL
K93gmLL6AzY6HtWTQWZYcpcExoUcLqgv2mnEh/qgtg62Ceve8bwIIQ1VbZLl+zwsvsOjOmHlU4r2
GvZ4jOT4Rf3gaqIYj9hAZ377AfsHgfajwYr3LMRkvMAwq9G3GJGeE6EwKcZAi6351JbkAXgXdSeM
roljMG0XrKnHGu8QovYgisp56rbOfR7anAiYvEZPilSrrkaFlMsC7kWr0VkkIw1dwYhjfgTr77aq
EjMc6lJvvS6N5bmqbH4jNHgErgeP/gi5aJW3DbsN69XoMdaaB9VHjWP/zcgxawiCeK+28seYR0Zl
lYLV3jDQaKDZMKLI4WHX9kgUnDtBqs3fmQYWuHH02l7uVnsihUdNcL0ADzmnvi7T4eAAR+DyBjWy
9cZhP3qLuTMNOnK14Lp05u8M+u/6Z3J54JPGTHUUFSmOcYLzyTYhAtaDDDi/f3Ck+i48kIYN3Xs1
KJ5YlshIx3wHM/M+MpHkrwtvug75z/FZ0beJFWM96ZTkNmvkXUQUW5Cf/vF0iB2KWE8mZL0fNf9O
XekKSksWacbTYMcE3r9Kg2K+MrT8uqt51coIIACk3ZXJV+ZVy4EBUorJ6gwMp71+bCM2rur9cQT/
3M/WSe1ytYEVN08KEyZpEFpL0kGoOG4Yg2N0gtMFgSJE2zEPxdM3x2I7p11cnzIH8oM6jhKrR86B
2NJ0Pe86rc7Io1BedoQZk78qlNq+6g5eEb2pw1U97VRQB0amcSIvIpxkssFylQNW3to75WvMDZ89
ywKLPO0ZVopxaIqA0FmkjUEdHu2YU1c384zjdalPH5dsgQwBYiTlMdfxmrVYTdVM0Ubd+PGxqQvj
BeuA226oniYpO1eDCOSBzPJ6tr5kqO5P9tw+JdVKhpXXFVtrXb0Pxm/n+sZJ0/VzLxKr//lJVTkV
hfZm9ZrkUKzWzWjPEWEQbz3j1wdbm24mnN7PAwk+GQgq1tTXSeSQtyykSClUCat4aTD8xwuGBZ6V
08OSmxs/NJznsGIc5p4ColHwBmd2Zeb+Y13M81XSd90hId+qWF/zIrohW4G7mqtF4bGGdNqqEO27
/NXJWmyeOMTl5w2E86BWtJLYrYOxQ3RAvK/bJfBsFxzwiYzsso0hhyB1XHJVJuSCpWC+Who9Et3w
Rc0we78hJZ7EF2QGnObmxHQPBz0UNaT2Va8wzc+ChmWCL6tDvpEFpLOSFMlatH2qBVPniF5rX50a
d1jF/5d7pspSCqqNKvy9ooTvhEshznbtRqgmG4gTpFGUziN5hJ+xWHpUS3cItJuqKU4NZ/JGnsAP
YjZNNZ5VrTwswVtk4jItpbzSp7bm96ipcY7OPvUtBsNDDhhTawbkVNExqEOq9orbwDSxBrN786qj
Jqp03yCknMrWVCWSy5TV7uEiC6/RMZpvWv1xktStd9AnHK7UX6SuvdTy8LBz7tQM3mGNMYgyrrMZ
CYnUdRbR9ZM1xDsFXuAM/eBF9r1g2zpR43nB2a9+fY1RJ5CWc85EfF4HIorULoEX6UfAhzsT30oF
wIwJ0DwGOMhMYPTJI6+YY1RJcXJ5SbzMfYzZB+QtOgcFnDU+fOHe3czh8Lzq3St4J76MWOiVVXDq
NPsOt4DVR3DgpniOwiPQ2/zcg2RABL1V+puyyS8kzLyw/9e9Jo7+UKbwiOjXL23ZMWwQgbyxQC2V
mCKlOJKdWOOKeF049pU6pAqm1gBiTL8F11CFdTDr1XZ0gusijAJ4Ffu2ePdRybKBFvOkCpqPKTjF
K8bc3F1ZPRlbuwuaj1Hd6MP0EVxDnUIDfl2KcytLUmGTkZW8t3X4FgUmihwpmZsqvO6wUN4yliYV
wguu0tq+EeKO6ucUKWVymxvuW6zIbPvHOlEMKIFjgNKf1HhaHAFX9QFzReIFsDSssBKgtl1hLpPI
GP5Lhh2RhzT9pz56ho8Pf4a0HWUpoQBNfrCE3LDZh1GqCiRVxJLzdQjCEfMIffZ25CSkKNUXJynx
re+rIwlmG9Non51iuF2kqvNDQfjESgVn8aPm3ONEfk9ctM9hFb/X0rzL2Ttf9zA0P4xq+MXCa4Kg
zhPZjRvfyW8cvWR43pMp4bfjkbYK+k2C0kLqfvbHDv/5u8aOntVaYoRyyZdmxD4+3EzUa+SIbJw7
WTFrHHJSS/ummvGZzYO8e+vm9r3b2V9VhUEqcQZR9Q7tDEWCD1nGLGCx+HtE0aSiCIapri9V02Qj
R7+8GQ8znB2V1WOQFeMB+Uix7VawEXuB1K3apnDBEy0tg8OK5+gDGYtE2Kft52Cg/pSnwTv6KR6S
BIOK+F2TjyGVgwaE80F1SaERr7f4078GwYTBudAAltK9aCG7vxSmNBfHjVtBvxg5AMvFW6iHh5M6
7BOQE1iwX/wpAbapr9ewvlMlWBiMTziUQIEQ5Z28iJ4CXPkmKN2IukaV2ssPrZknelanp7ZQrPXT
Ru7JWEZ7Rcp5a+b2c10X5kEhE9JJ8pnmLkqHp87gsSD2wqpPD2XEI2tZuFN/e73gHNv3X/PcfsKN
7yI7r48wCLeN7JNCWCGC/pMl+Z3C5ly8QPmPq0+q/u/XFUrRGm+7hjM6jOGITFm3AeCybpbFYJU2
2WtRks07xOZpcYazqrqm1TvEKcG7tkHDWIRhe2qtBcZGzZEv1X/pmbc5sOg1tDmJftfOmNb8i48o
aEf6J2LGYGHnN3PEN1PTFvVjC2SNd7FBkp8AmpSqMUdDk5ZEUxKtRTsydt/jAehQmp2OW8a1Y6KZ
ZFUvzXyrw0/Bzux5xaFgDpdsp9AeXcOmLoRGFUjnpLb3XJOjWox3s9qzxiPZgJBwRK0o3b7CN9zm
jHsY6b8yxDGQCc4EwahljlAZobYsM1XnVWuL8S/2JOsHpovxHAEy2FntajIv4hF7dc9UDgQklCAd
yMLL5BTnObYLgmWyZA80FGPhQ3qBiCRUQ9KhRmKGOtPZ6XAleOl2UxxG135yfeJtiLuBPhD20X6Q
LGHRN01ZBoQ6Oh9Ky5Q4oTj8JvXFB4YU5uciDi6qOvXm6QUEDrtJ2h0pMYQzhv0G8xM5+to6v00n
Q7I9KX8BnJ5MPyyuw/n+o4yQ7uGjg+5c3rT/NDn+pR1nDBpPimGhShf1ULPOCTeSPavaS9fJwX0N
Kha4sYB7BNzSM27UF1bHd2MvBfQUamB5UYpSmOratxXDrTmx3rO0vyiIQ/0gM4MSCBVxtVEkJTM5
jzW3D/Gi7+pqKZrpBLcgJWB84n041mtfWBEDs6XeBem1KibV/+SYPw4BQfSe399hHvLkuzH59BgY
tT3J1RXayE2JSqTQN41BnFNENGC4pPswTiKMq79FxWCBIaMs0vLszUnrQ0qiRFia1KL0TpDVODio
mUkzGRMxM3Ugs9QuRzNYHsaKcRTvKnd4JuIaQHhwb6XLUwBCLabTqIuhA4aYQFcEcrPsHQut5BzE
xzjoSVNmbXQOslYlXhsdYDIe/zUWyIXOfbSJpAHgU6t+cOG1DlF59FzsB3Ita64KA9zIMwgbwDJu
o86il7XzPapKPHZ7dBRmg1FMkxfbyHO3ulawdCogFFM76d5ESu8Hb4qyKJQxpKPVT9nUYXcJ30ap
nN3B3ZOIi1d+Otj7ss+Zb8PPVQdYVq0vQwhvKQQpbnC/dyMT3xhKG7Wz8NferYP3Uhi1CTpXXFQ9
xKgJGZxh7tVikwPTDqdPSdw95Xp3Z0/pU1n1n7R0fgo6GA19R7uKKfx3swKv69awIAc3jrZO4//A
60SpSj9MhRrD3ej6lO6lnBVRrloe3pjcuf70JBcBnuD4SQg6NYNBSVb6eZXjIaWyWWANE3oxd/ix
op0N39Vhp9CECd2CVxGkp/4vCxdYzBam64kcHVjLAWJa2tnQrW/4PfaO4HoEwHjbOqoIGS/P6rpU
v5eFY3aUggp9tPAshspzP88ykzDNf9KalBobB2PYysZNX2gogKgf1fGqdNRErJ2aAtEbjiEgQS0d
QF99stIJybA62RY7epcL1W76YquXOibUXE5FlxHuY46PnQDPqjD3c3DJYcaYCck817g03HKaNF3Z
7gzgfiMnDIUh1mPd1KdwSpL9OnU9AUaU95PNOVsU9sXr7Os+Iy5M3Yy+8FuVRY/cEJhAE6TBJKGM
wJvkoQiH2DRR8Y9isyhDbVKc4HI62VkWQV7VJW7Cm0iU2gtz8ym15i3tyTMexXv1mselbreaOf/z
Fz7Dr3wr2ASoU3xfSGC/MKUn6Eskn+Xl0bHyCpNcAEAlcBR63pyN5xQ70CHUTw0Zr02OVFjJOUmz
S8h6xsUZZ40wyderPz+W+SvNwtEDG+IPRHrLNdyfCNz1PBJn2wbFUamfIh1wpSKtOm3bB7JOcBmb
bkffvCUW4wjKxwbmKkhmcmQl6K8s+ltqBZcq1H+KrBL3svRdSBnK7e7PT/orMcgRraTjW0iRbdf9
WQrloxcueiv9lw9ivBpt89LH4afWgCu3zpfMCO///JG/KpFxtIDYzicqEuVPPJgGinPrItuB4h89
F1n89MEEEx3YYBvj1WSa+3B1ce6HovLnj3Z/5cHxsfBePIS+DhKHn97LXDs67aWbwfQemK+xAkhi
+5w5aOOVtqHViIgho7acQB14J0rfpI0MKYFTOFVNuPQj5rcaRsibuj8kFmO+VGbpitDQ1ON6NTXJ
1pA6RWk5h4rLXZFtEedfDa3xZpSJf5vj3ZxKfJHMklRfV5REoDB/GDMoGwFZaoz9qaHH3TC7e+LS
FaofreUZqIZpU0RBj8PPGH/3RbDd0Kp1o/EWYBjAymbfGtV0yBNUPpHZbJSKX0qSSHAT5cQ2G+ey
rpyNl0Rf4er9hef3GwkDjhxCNVSCXLRR0ID+g/o1aS5kV3dICeph4VsDuiPIdo8pwSkdEMpMgsdC
kA50rOQUwv238oz+gPF/4LEQNAsjDTOCxqEBJuQOrbPQxOR8VrJhpWvWM2jY1MZxuJvEaVIIbAVG
m2tbdX+TCCh3l/+m1zpoMVwdc/MAKt3PMl44C848F6gcGR3ts7q7RYyKPkYmJLXGLd9RAI16/hLT
GLscoJsKIn5sh8yueGjUUHgLhMOBtuPaMHvSmoRrQX6W8P6oI1TF1bnoCiv/h3QzvkxL+q5FoDWu
Xz4gNPmwpo4J8rIIXJN/6u31BqEkTkAmklJZsQrcosOswVHDvTIHEUXMwPIiLB64QhhXY9Cc18n7
gRfVfikN7nSpGZQzlSrwmKoAfIX6vrX7795aehsvPypFsPLcGwx6UamHcK+n6yA1OIwwswqbdoSa
pR3dxHgkS2SnkIK4nO+JQ8VnjV2C1WMHUZyJpJYdLFu8y2Rm42kMIcFEexypxSATbqxRvLarhEAW
FogCs4is1Pd2RAmDGTM+BHDHDEJy05xQgZaNos8/OlfbaFQzoR6/kf58R5gStsW09o1SQ9t0fAnV
AtGWDHF6iXUmuvLPB8xvOMlYyKHYtFB36aYT/MSvw4F5tvtiTI/EhF51BglBPe4kmzHdV03yrKxx
Knc99G734E3o0F1xH0j0nq7Yv5Mz3nXsY4d5zp+fC276r7w7x7FF1EU0DYObn5/M5XXmQ5qkx6lL
4mvb/+T1OiUupZXc8EhBgVi7LdFMT4rJPTIHalK6XEVvcKGyYOp6LNHLWbD6rpikvnS1bp226mih
vaWAaE+ghh2e8HQpyv2B7YzEiHhD9x1Xj5saZHqri7O2pSWcgyt+O6t1yt2w3uFF7LEGPghninUm
O0lVUeWwvleef6MUI2p9KraF1PBtWL/MjQstqOUsmcLkYKZ4MjpViEnLjCBePGKMDvrUgMukgIaF
bZubJu23Y1JtA0aOH0Wl6st90eHXHhHsDiG2gbf1+8+jhkvqrDNL0CFPbTvSe/YTWlbf6XcKqpUz
K44WXAJrWECWQ66tXcLYEJYTdJWFMCEMD95jARWaPGVKxIbfeCanQtcu1i5YMhllCyMH3/+pgIjB
oWBPw2tZdi/WGDwtFqTUiPQqkxB1CJB0+n5Uw40MfqjmTn7vdsV2HAv9BwWcLiNOprlTHDNoI5Fx
W5v/hBpWNN6gV5txLHCLEbW4/B4KCFEfqXrrPCC82m/be0VgUfMVDPSMbWm0BxntK2BMfUaC5fTW
SIkFJLsxSaL8+gOrFuairpMb2E76DuLxua2JGZb4VUWHUW0ws32IuBiZxcsUPkDAOVYckxJmLuH0
ewJGyMzJl89MEcuDmmqperPu4wdSHuk05RCDWn/VQvRXHxsICUcV833t3VcJhDf5WXCBuegDMDQZ
KodMn0Ks//l1VTU9gOQh7PKuJqPdq4WmlDC1Zf1DF3NQHYgMyeQ0/t+vBjv3G8Hx9/LbqamA+leK
76nZI08PI6rw3Isakucdzgbhqj+rXlF9kRuc7kFLxW+nIVEqzoO9mtgptqXr628zbaQ6YJvQkoOZ
e7CUXtANcQSSh8+jJ7IkESmucCz1MYvhuHDh4SdPw8/S/CA8qh9EAVHxcl0RMYi/pP81KkjtW8KZ
POupvWnL+CXhilKraHSKE16sNPYjSXPeAlgcijWQs5i4q9o5PR/3SFZblzTAPaYTo+q0AUMvINEQ
PhNe25pzMFv90ZGxu2ct1DJJ/WFXoEYTo0/K8qgfwpWhnMLDJ3v6HmErcWXn3UX9mVTvaW7Lo6Lp
qjkijtHkHmjpdIjglkpT1SCiMD5aUHXu0KZUXKXuoZ+mY2IW8wc9f0yiJ99rkw/Co9mSnEDw+ZUa
fqi1IVNVp6WtjMbo0AYWamnm6H3esTPaeD/566PUorYdfkwF1ThIzYw+eCsDcEbue19SYqE3OEBL
/Mm5KbCpI/qrIaU1c9xnwK/5A53rQEXcMsx3kZAEYkrgbbYGsK3Ro6jhbl1p2Ozp2Sk1svvF0k9J
4e5CYluh8n5Sd6nalGpW0SC68f15J3wBufZV/TB78G5UkeQyoFQ/oRi16uJ/PiTeVQrXxXG/zIn+
XBZzuXV7UphdC3BtwYQs93GnLhssKQPxTlLTJaut3OccXSxYHOo4zNbVWlHlwkhaotM210qJp6ys
hJekzj3ZHGrxqPpZYUKCrEivKA+rRKiWZbUkdNb7wstY3tDNZZSsgE60U5Bm4ukJ7U+zVRzrTMcY
Lbde1fccDf+hXkp+LFUuwr5b+qdwgUc1yAxAYTcz2TKbrCNZXnW41VDs8hE8N/O0i3IFq9LoU7kY
b1EZuyxkgziNKjsrLyNLBnjU0V6GcE8dCqp+q4wMhIc4yUiKrYKtkoczQRZCHbJjbHJp6kcmlfLt
1ZBIfc/Kab4ZdXYcs7dgrcarNsUYxWu8N3vJXmO9+Th6ZNSi6GDq4/JpVzC3rrDQiFtKMXUgir3Q
2EA7K+ZrXAe5lSxz2dRltVO+KKQO84Kht6jBhMxPpEJTozNVKn4UY6JmbXXAcrmeFEtb01DZpE13
rYF3fPh1yUS0dEebyAlKLLXsc5Kp0XYnV5YZ68dOiE5W8q1ZdcY4aNrU91YrZiAr5arnKrMIXIv3
g+906kHUqv2AwgakeuPbZCw7b1wwBXL3uX/tTtUDSanEgTRzQbAXNCWt7PGa8SyEdDKIbcAShQSe
AaOo80Ymk0Vavwbu9F2OsUwICGrGJ2+gFlOx0CMgJAZtVsMM4BY83IePA6Fehd2I6t59MNriOQjN
266BzCvTATV7w4zisdHKezL86m006Z81glsol0asdg4G0oJN3we7mKRngEkUG9P6OAzfOqhKAuo6
AV2ZWnoKui1JsEYEc5OoFyA+aG2fnoOp+GzF9T+Mcy7yVhQYpu5hYziS1j5vYURw24tUNnDIZSxK
sqzzEGpyfREltVHbM4xn7+QFRFlCptjixoATtwF2JLQ2wjkJZiKYl3vJ3oVJemU6N0Am+SY3yIqa
0e7LcFnVcIXMprvGn7dDBcdN+DZpqv3wQzKLtPpVIGAEPQ7SS+1YGixidWcqRp66iphgzAK9YgfC
I0M0LAx0XOrWEEOYEgpUFcxHVcApc6PYnR5SosdkdqLGjOovVJ7nRpVewtR7cWUnqt9M/SE+XWlW
1KhHFYGqEsiH9VM2Mnb6f4yd13IcyfWnX0Ux96Utbzb+0kV7dAMgLN1NBQ1Y3vt6tr3bF9svT4+k
GY5iZkMhxpBAA2UyTx7zM2oyi1IgPkDpD/k9SZvetV51qdVgoACpTOJln6RiThHW2vZl8aIrtR2J
yZkVcbLQyZOLFj51GzTZYSxgisAsOEoka8BsvK3G7B/jFdkRbQmGDaNM/5Ck/XLfzs1tTJWu44L7
imX9siEHfVQL0sm/+nXYPwcdzhBIrqGkqg4gZFYOXd3eJAGthQiACkO5TVPE0aXOMU0AvICJxTTt
PYCi1wGvElJSjyOvi4eww1keZN18lCeBa96hGLkD6MaYg1NxqTNJcBcN66teZw640FSzheFubazH
JUuYk4J4UsMXSfy1hTN9qJLqddUVCN7p7ntbIeK76dDOaCRx4ojGujMsxjbudDxx4x+W9s1JDBel
JBT66bJuhfEb4GVIdjJ/KMkbGMY3OvDqJAIEnA83BVZBMvqQ/qoQHtz5LYtrgprCwUgLW8YikrPh
PAajR31BpDGxMgOtYDUQfOhxiPKSnOyO0plbGIsIpEsNTBScjk5kGifXj8ddcDS7lpYqOQuqgfRV
wwjAZWE+zVheym+UREOiTqVQqeqgIfDvmiL8KFPhPHWgHXSIzrB75PdOJWJNThu6ezkKYXst+3KG
QW1MOEby7FOylI05A0qgqGin7/rAa2Defqrp495MPcNFLHjjsW4uVv86gbzALgwoG02bsMCqz6w/
y0hNEi/KFYD32oIrQUqcUTi2QWkINxaL0YNYLfx+cg3U2mq6aejy5DqYECT+xneZHd8ZaMXvJpUt
0gR5zbwZNl493DfIZG0HZeIE7FrGGp2tb70IQ6SgtjL8xoj9PLY6WfGHKt0naQarNWaWIyATbdip
Zy95oQQ/ORPU41PrS3DjbZJ9KwrOHCBlP0Z7G5bDk9QZlRdVW7fG6ne0MEL/KKgOYXaPYZHd1D04
qaRMwn0HUqGvKWJm01yvYthaHvZH0+yWrTa12CZ6IKUEVCcXoQHu32vBXexBl6hPdoNCvpo9Rxk+
1FZhfHAi2vDFmIUC+1G3I7tJZVGy2NrZ/17Tyl4GykmFgVBH63XqAzq5S8OPWgV9SX7ZmN4PWhWd
5MAz6AXs2tI65cFyi2eqeYJoutyaWB9CQmNOKQjf3HhgbNDvJAuUM8DAPDrnAGD5aIfW87Szydl4
dXJRWRbvGch5Zdq3WmDf1rbrn/yIfBJ4Aebjz64W54zAyjsZkMeDdUFrq7pvasejq0pZRLm2beTH
uvYV8mc30XHqi+nGj8r7dK2fRDJBK7LvAZzB63hU7aaoMN50UoJDM+RfXLO0b203enXcJLuNXPcW
h1OSSmZ4itMnG4jMZj2VqJckiW+dGXtjykM7BAQAVSWTHjNNy83KkHArNLMyCF4kmwhj4zD2Dkgc
Y3DKTeKGl2jWPpXZnYQzCW5Tw7uzGXIqXwiVWUpDTSK/7MJVsBytczf0lbG3kxXQMANpXLu2hqI6
y3xOANuOGmXQEs2dFkdFDdS6Zbwa3bqT2FMniOMOqfVjWoOt5ILyz5Jh+1H/yfdG7xq0snHFwisz
DirqCOwUHQodKdYLEmeHcr2btfKT4B2iqLpI70ANTQp/sk6lV7hHLLi+m+1AGrf0FvU13qBOrBnY
RNu9ep3WLrbCGomF0DvIoFe5vhyqwv4oS3Y1s6/daifbKUgt+r/wobLnKx/BGexNNeoYtQcwcXFR
2gT+Uv7a/hgZpckQ3uoY1aHsE2+RSy8VQIJe650Ncfd6KuJrH4E25Ek2SjRGQUZnO2LQrooMu8Ru
Amc65BerU1au3+G04+umXHI7nod0xdEtg82Zr98HXuxGjkmzNT972Vg+5elV3McJO5x0igjtNcO+
j7h1Zupkrh3kKdhAqNu96lmW7OY65570Jd2rrK1Dw5SUvMLChIJZNmM+EgtAKIgUBCftGwcRbe/o
NVmdF/hpt2XnPy78jn5trdsajjdb174xiuA18er2WiwK5hRj+3tvWnGbMsplKyE/zE3slJop2hih
BRerfUaTWmfoNz2mUVYfEZFhxhCA/QGgdRD0q9p8Q6cfKrPD8tV1DgN08WOHqa0/8dwlpHh+/TWG
H3TKdaSgSVlotyAhnQL0LJaLV5ef2wH8kVruVgMuS/dgyamSmuV6QDwRU9EB+E2HzVPENqdfeRsk
HmAiJQstSZO0kAzFbfHX6GNlR09SIYxI6e/9Mr3JrfoygYCY4G4WDUifmAEIBrE2XXhIYV60K+IY
4FDyUCsQaW2jcOxZWwmVM8rfW4w9zyr9jPH0Pi4tXM6aZrgSQxM/n9BY3tALvVVmlHvZrRoy3k2o
A0bmrsjinoHqHlCN/Oj67+Te5LukoNHHZ8+qaI6t1PIZdqqMYN7mdH1t4uo2dPA3JS+Wb4+b7kd3
bLPw2S/+pQylA96eC3xPZSQTFTidRpBCJyW2KdndGBqPLZPoK8vHclGMio0e+T9AW9KzkAJY9L2f
+pBpfVI0WOBNHyQJ+/fhpuA06l5ADH4s4/rxCtRTmfHM+Sg/TSUoIvso0syiJzkP1bcIq7/a06AS
xNo7afhIFFM/TCCD0glDeeUojRM+e9JzDSaKaolZY4gd4bzUNAf6u4iBP5oG+3bRIKiIJgu7JFfD
LpejDn5LesASUsk7ZzqlM9NwBdGcFdC8WQA6BXReZvDuNysQJGlYSERXUUuFt+txp0h9gj/ovH7v
O3Q7isA8GazM81rfziZimk7kPQK69ykGyFGWCKvozdjHezpLQD9UwxCjcJe6FEm6UHvpKv8maltg
sUa1iwPyL1/xUftpZ6hWHn3H4Og2j5kb38DHTA/BzJaVKmvVcN4yq+FVPqDwdbLUVXAg/WUp4tRH
+tiWlzTvvmkzEOkeDC6SMQ1e9oQz6UFkg3kfz30Ng7QKDk1c6jvbwVwKmcQdvZMPQ4hqTg1SVVXa
0uiWqYhgiK1luSm0Jjyoki4dQtTT2rjdsndAfBflSYVBLTOzrRsGnyUkxEZ03w3opE4r05BlA2wJ
dplTPHLP79Sj9kU5WccvJNIf5FgDfQexg7AWJCrD72ADqvWrskC1ReSSZtsilvoYxoYRYj52Vx/0
xKw4OIxOBo5Ch7AQ2VtQBr9EJbWIiF6oX6kWm1gydZ52kL20dBGHFD1jKeHzgPZlp8/4Czn1jluF
Koejbh1FkE7U+1zSPkH0Mz5L7Zb5ESWrC+vCy16KrMr2je2YW5xSP3YakArKVdJ0pdIv6V5zZ4YN
RHjVopChE17t1ATm11/jFkeOZJJhiIy7VS762VvyfqvU29WFSyyTu5NgB+sGpfUI+1W5EYR9KN4b
fYeXabOdah878zl4rbvgvER0y20F8dFaUphlGC9L226bpaBPYLzJnh/ZVMp54qF3w+eMCdSlmHRj
6zoUB/10ECaxtMdVdtt27QsT3bVtvkshK3hUNx3vWADuhn7nq6/NT/7Qv5enymAgew0QO2vQRITX
eelBTG2TqN4jLnLuLNTYMRjd9Q6z0Sh3rkeA9I3VW5d8U0FndHLrOjWaW9lZ4jIlX+9dqDlLdZLX
NTnoCbSGfRkndDI55fPcIE3T1BjVGKZdxMCQAXYL9UJR7hyyBXQuh8OSKUvR5oMUSGoKJxHBG26d
Iei2mZWasCejtwK7ZKlRpTkmA9JRO0fQ87d+bDw0EyRg1woKmvgYvqvho+injJrzbR30OxEo6Hp6
eV0Ls0lf92XWhaQy1HyyJdTUXN4ua/qlofvO8PcmpCA9+Y65t2G8IpBvY+9L6mroaMiyQh3mRRRd
LxEEigqi0lYJfokyVpTz464BVIm7SIt3UP3tutTfhZ72WdoVOHI/a1QdCvosvYE0yBNIYEmNlR64
oiAhQStLsWMU58eqCzk6F//DgrEJsHGAADJMYyDMUxrHj7nh/ugKWBARgzQ8MO9S20drXHGOwWUw
WLbbLROuxx7dty20KCI1Z0ZjLhtEyhkH2fPtmsa7yNeiU+I8uH69gH7xP4RdfKuvxtc6avz90LA/
spJqJ1gfVId8otrPW3wos6V8qYzqJYTfvhm077K9mIjApUwrE2tieE6q+pV/p16ExmfZH7KYFg9A
IBxsEPJSnVrZa/I5hR6K3AccO/K9dNaNANmXsF8OWkTngZnT22ie5CtV77+DY4SgucpDpPeES+hh
6pD7qvSUt+CWwy5oYvNK1TKnKcAKjuTAuPKdfb8/DwOe0NLaW5zpqPnzV4GZe1DrcsW+zJDeBnSc
DgchXoRz9nVGPboKnQtDQftGvUrNyu70WkNkrGc4Vg71NrFJaswVrwx3HbYB+U/Ujta5aif0J736
awTkW/BtS1eg62X2P3LtXgKzDCykn5T5+TlKSWAlXXAs413ZM5PiFGTgL0tLIUsFUilESOk/QUl4
P+CmYtTjLgwMeou8cnV4qfJGvXpJAFSMw3lT26TwIBwHesumrZYIC5xh2ptIK7SqY2HrHtI6hWAC
JOmSYkG1jeScQrErRskhhCSpwqxA0Obi3Brt5yg8mwP2NurhqFoXSySarqX5hUi0zfXk0pgrU03V
w1Qnjro2bz6GTv7FUPNJ15ghGBXvpI9SK6NCEXmTNyyVALwUaIZj9jSuXPUUW+MuH7QfmE+Od82a
3E16NxwBJeTb6lKlKx0CGtNXAq6RNwcMk47LjJt3ipDeYIPfdC/kp4/qcoUE7gxatgm62xUXeI2G
mzTE5f2DaphOKJfckG3mY7beyYnQLDnMEKjycalRg3Kv7XyfQT1y4uneVwSyRWP7SKCjkcm2VK9O
hdQJm02FRw3PVaDfzwV5VeOgPc88HRbVAStBH/0Ej/SZEk9yPpk8mFnzcUZARr1I9UKE8CInwOgU
FIDlNxXjusx4Fzom7isTFl86Uu22aoYqv8vMce40OxFygFC1vGKZdqPW6JDOiOXq2nLPfYncJ983
weYrgsZkRt+daLq7gmhGB0+DwrpHuOk9HFAldH3lpspmt+kIbnLj7Jactdiez5vMxWIIuNomcfLq
XPsxzI0qfVhDL9n0ajBo1DP0Ji1G1AD4viKtFspbRUGbFdQdLFsEJ4qgZs8Ib/gawEFz46mGve5U
N05vI9E2t1eAKhb2b4PWxxdz9N8nxlgjA42ujzx8sZ5YklTf1BH0Fjc5w2KfDyiq014afgzTcKjz
FDyt6vhaE8z8mq5xgcJoC9PymtX3SddvpyXRdqYP+kStHPV/ufUxNG9NLMJXMPQ76TOr3q3deHeD
QhDjIJSw5f1XGftWk4bzSde8F0QVHqabycdefsnc7oMqQyQzt/ElUbmx0Y/hjXrnQiVWxA5hFarf
LKBr0NnN2qN6xpIQTJDhpfca2rQKREnmuvCCxgfb/tSv/p3kGHJwapa97YPk81eJwAgEv3VL/yr6
LlIzS1XfKRSaoLH1AXy7aTk0QpDZr5B8WgL789gUu3H+pvXOsIldmrAgOLoPCdbqVBLwpWiEtSXY
uH45y6i7ZtMX2hLSFp4uVuuzDXzAzP2z4ZcfYy0kkbecm7GF/ac8FuAu+T2orxKipVQzS1jtQnNa
hEOiVrsz03hMWFXM6aq2oO+cx8GuHPA4Vx1ataJpiR/Uw5KnBo8RLKd/v4B9F3iPHEJVF49bUGPR
FD21Xnr0B99E5YVxq/CMJDNUu5Na6GaNTFtGDypTs/TuUSu6HEouSsQhHau8PMr4ThD1KtEPkWBo
TfeoGrJXRLCSiJMdIiFUoIBKDEO9P/VLrvNXzUK4o9fPtuqULAkSCQvoe/mEzBrBjF2HjtJWEjQv
PZr70ne/SrT3kYPQ0by5Yh6keJvrdeEy8qt2x79BERpGQgVh5PDvMWxfHMNmWHbqe1VmOE/mjWOh
wqYGA84Al88z8ousZHmoqyI8CTZCnplJLDOQcNhmQXZkFq2KQboVajFICEzqhf6GiSqEQphNSsxC
TT7mmc3WRRqfYxldpUc1nmqQ6c9ySqpZp2X683Hpz/GaP8X+FF5kduMWy7sMsPh+DfEHSAEHbRy/
RAgtS3ejOzDf1J+DZOg39jC/RW3dg4FP4w2CZ8YGfZeXeDFfnYLhY2krcQda1WT4RHSPvWgro79/
Uzs9O2WQgD5Gr6vIQH3oII8pu6ZeyMZqO//cw0rdTEq+wI/LExIsN1KwSaKobk0ACxJOdRVG9ERX
kB76wWgwbgJ0cFDzSqDJmyqplPm3qv8D7XuA/OlOMmhJ0aXIXxL3w5LmaGWz3KXvRlgjE1uwYlqZ
bF8bNxWy942l79Wvl7aBDNjValuonLcJQ355GXKkyLHf9jS690ELqEH2gPwcGenKz4dnzqif1YAh
01YG5wLQCVQ/qViCr7NOaSzOSJIidKulU3IhFCFcVa1AjNzNIfh7L6IlO07aefDHK16icclB2gih
fiVlK2Se6+miThWZ9Xkulbusv+t4WDXlh7J9N9qwJWTQshqNiZTI1gl2Ma2yndsEbBfOOAmZN1Pq
BuexoswdC+9ejSsFUKuCq9qGknPLO++L9X7KI2qe0er3Lb1R6V7A2Bw2XdrupbMvu4+cjOmdx2RI
I0uH2dnkaAkVzo2WmndaZfBqJ3TirADlYUUB77F632bJy+wtp0QHnBRE7aGYihdBcSoqsVpeKfYR
0YjqveIZFX6iuOj3o1ff9g3VXKlHOxnuRCmUQXVGRBPi5IF119chW18rdg4ezpObiQC4k2srmgH7
tMFsNVgnJNFteidJi7BQnUf7xYs/SFYsWY9Rdg9BO2HLhcLmvHzmut5V0DRQi8UrgRNZ+l6QOb+4
SrqAWkxV0vLUZA6qoMXBkN/5MeMmU+l3cH5+SA1m6dRVL2JWiWh8eKqt6CzZvLQw1F0sukayMr2T
FFcFUSfX3w9F+yzjKUvMdf8Vx6RvsOpHTC6yo2gADGv6LjTBDwjlSR3Dsj9NNVoYlPeZ5BNAoy99
mzHL1Qdm/TbcR1lbCNy+BdZyK9nn0qwPmGUIM7svtxiYwY2uEXtQQjMKNYMldc6DaB4kRZU88j9x
sQD9WrfDTZjQuh5X3BdXz9gLCIIs+OgnYB0aE4ftOGFQZiiD19WIznqn9AIbmFyRhxi9SDepIB0N
8cG3B9gYnDywEHCfqlFVWZDK0ltYWNwo1pIUmvg1EVtVZmYP/FyLJkhcJ6fFvcj4QSs3BphOBGKs
R1EFkbRLto1acosfhJvOuu6INZ6fwjW5l1WfaYa+d69osvS+nCeUvBp33uQup94Vp6tKFImYXu0+
j016Jx/sk+lb3iTXxSWHoHT+ZBV5VfAuiTRUl1jyomXnatY30r6jwORkuCNnnDYhklVOpwrL86tk
RW8zCSsr/wFmleop/Dn29b+4dBBw6dAA33YDZHkVMvY3UPREQ8pCM9D/HJQDhoifZma08xOUdsoy
3DoFglc0G58GB66sZfFN16gObKDXt77PWOHPL8n6ow0EMrxBgG8ISgj4e/4kgjnD29XRIc2uHkNy
oHv9Rz/opuviFXimPPJruqUCI7DnEb/srT3eqNgGTg00nbe+myftqEMdR1USawtXfzAqZsfKTFLM
CiXfsVBbbNTz9ppm3o7leBEIm2Q45Yjyvh8+SMEmg5LceJ+uRrx1OOn/4sZdnvVPMHpGzugIoz0K
jv5no/tqdA0k6pH/FclXJqc5TRa4AUi+hD3MdGVC1SLHs/PozW+BQwybZDDLY7BCjilzPwa8g6YF
72lu9W/SflCHXmPR4va6cN5nCRhq5tl7cab16O27+XRjLvpLHKbYQ8wQzaAS5OYcAE7K6QwmhwGq
I7qbmI9MMVqKa+N9+PPb/iPlxTVhAZkuBQMm8sFPKzCMnc5H9y47kYj4Cn70LDftKfC3mzDiEf84
nMkrmsx/9czNP5JeMLzT4SFhKGHo3s/K4Lbl5NmYJ9pR7Fg8fzpnvnmroz0LAChAWy5/nlsaf0oJ
OEzpCCNq9jWdEL83c2RE2adQ5WPgu/F9gWFE1COHH2fZFt4OSN+v6Zgf42j+9OePzPijXK6HTq5N
Y92nToZx8ftdO4NrKDnxwGrkqATDEAAdXdGWqpRFc+2lFklgn24qN39e1+GHhksEvXMg9X9xHX+k
cnmOTrfEhigFncX/iSEFCr0tQp3rCKInw3M7hN7zZS/PKepMrqIs3q8NeiZT2zmXv+YsiYz577eM
x2uDnMX/rADp4N8/iFpzCvACDkr++rs59R6EwcY8li2Q2icm25tkbntFgYFkgdsSbhsg2FVjTiKX
9WnNZ+TflxyopX1nLthrLHqvb+KujLco7Dz9xQNTi/nn62WJ+67rev/F4iZAaTXu64lRthaUF+SF
DzL5A7gN2X7QPnG2VVcWj+1wTY0OBnSIYqpNf/oLueE/7jsP3WkM4bFr1nG9/CnMetqIuQ5d4yPy
ev5jYXr3YgfommhcLb67BdXuXIZaWWDG3/78Mfy31waWzBVbNCy0LRUJf3PqeD2IZGQpvaOckwr+
YqYrAvzD7WQboIkwy9PXNj4a8628LAYhYLNs7d5V1IDYwZVlWM7yYQwg9dvEu8IDjSF/1y0Yvf75
9cop+NNrw+oZup+vY4bimj8ts1kbs3lpJ+/IuYWpWd8coDWhDYLBtjaFpKc9Pql681ib7id0RDLn
MPXxX+lDW/9l10PmRKPbdbgWvKN+/9SIIzOzlIXFzsuSTQZN5FTnGca+D0uMx3J0TyEJFhlOpApY
SjO+M7x3GFLdqdg/q4tCiwwsu4PJIRTCIiSKzajsF17zNtfuPRCIKvO+T+V8jIBDhbVR7MRbk+j2
ZLRW+FeP9o83xXaAC8Q1QB/TTbVMf7MUnGoarMyyo5PgLJWBuVkcfaQuN8jD3gxto2IZWAEbVhzi
f7z+FE+qv3i//+UiLMMyDNxP2dSG/tP7dYJmmsxixpxlRqHCGCGyoXEiwUSl6sqYz2hnDl5ISKVH
9NBSruvPL0KC5e8XWQAzKnAcP/Asukw/bQrH1MmzvTQ+hRQhaR8XoOspywONFlqODnur8k5h8abo
OF1nw6hKfQmjNpXEeMwQ/UtWkzmk+STopl7vP48mbsRRX+mnpgm+dlPLswyh+mfVD7HQbhTW90qx
67pHxtvh7BmHJR2w7wiBRPn+A5qin2YlSSEKz9K7ISAtSoJy7031vNO9k+gWSutjSsZjqHeUk6oN
rjnUgTE+6PlgY1vCUpNiucRMHIQtco9KwDxzYJwO/lWLTnb8qLAf4cJsKGca1dL/qwp4RKYBk9oy
T7o/3Oo90n+YCQBepUk2dtPJtDp0V7Ey2A7T84TChZeFByzVKqTAew1477drIanYdn/+8iQC/Pzy
PN/iMLbBU+o/R4glDBLKxRRoAow7mibGezMezC06vpb4vVvO+l48JYKQlCEEYhDVRrTxnKHa6bV9
G/nxY2rUFsIvTKyVJ4Yiu2lFumxR6f3zi5UM+ueL9VnnLDSDec0fLLQQRcqXqgmPgqcTfKhmfncb
19p47XBaanrzdrF+lJ6gdHJqswX7OF1hUNImkRZCFn1aq+JRvs8dGA5XfbslbSlw1gFMNOfhBSTr
zdCUJ4FBi4AeBjr6jT2OzH7dW1ryyMINwWEsnDOENGCa6C8CJdC+LhAf66EjuSrQV6y+mUkETU21
05K1fN9HxrO8fKQN2KpopRjwfgrVRZJGCsL3UIDL7CKDZTUgku+WfqhqRF19thT66l+A2FFxTdH2
v9j5UOykrkaf64R+2GcRF6AazZDzulc1KIa52D26MApUy1Ngn6IZpPhnrrJQCi1kHUGw3Muulff3
v77N/zt6qx6ub6r75//w928VsnjcV//TX/95l3yDqVv96P9Hfezf3/b7D/3ztH/a/+k33D0fXn7+
ht/9QH7vr9e1+9J/+d1fUGHAJvFxeGuXp7duyHv55dyB+s7/3y/+7U1+ystSv/3jl2/VUDIQeXqL
kqr85dcv3Xz/xy+QRn+zxNXP//WL918KPvfyf/9PmxVvJaOJL3/83NuXrv/HL677dxcfygDzGf50
KbF++dv0pr7imH+3MWRU5zty0ZYTQHwvq7aP//GLbf4dDTVQYLbvYBLjuORzXTWoL1nO3w2b1FO3
8NhRmYz7y7/u/3dv8D9v9G/lUDxUSdl3//jF+H025lnkX77r4c/Mj8Iv8+eMqJn8adKdMNgvLdTB
boFLv5qYwHAeaO/CtDwY4XxnloZyOqW3kc91dIsozAR7PRx206IdOquGO9NCkNdHQkZhxlDbh/h7
Y5p/ZVTzE4H9erU4ICqzJ5L+wOKx/PbQrv21HLJ0ClC5CP2jVtqgUzrz6LYKP9OYxtEsok+jA4MC
tN2K5XDKzEQvL27oYBreFe2BJEfpC+CW2C7JKwk4wJKmSG+NAcHKZSpf0qB2X1MbBD88rHXeNUBN
TmOFL0Cg+p94vd39Zsn8+kp++wrEM/Y/UZGbcmEm4wyq01sz/ugDk/k6jgf15OynYWACOPVjv+GE
+xzNTn5MF6u9TRfw97GFlHxtJvZ51GcGfxTJH2bDTA8JCDMmap053cw1XKYp7OhFZV9Sa4WHArvw
Ps61kJI+g/eQDeWJ8WO+0f0leHAT7QMq98M5Namz53m+OP261YK+PgQx8ImoUmpFxmRz8jHQW+Zq
vNQdWMuhxHfBWOfgpBcuzlPZ3ksM56Vlvrsbw2YGBerVF7+DKrQMqPkFnxCk/6syEOUC9cJ/++xg
bLJBUAHAgM/VjZ9NzutCHxHTN7HMnkGdWl3MwV9E2jHyUMrXM+80xlV0X0w4hTAriJ9JcWrwAoX/
EQLnp3yqlrcUOHM04ihA5jrc+u6lax3v1ijyYZdjajEZSnstWoq97oMlMvQEuor2HHWrsQ33NMWD
XWDhHLsOHXBvckb7fWcjoueNaXpsgqhnuEAz1FTCVgt9xQwzAE7IjkNnfM0GzOuLYNlxexBQdRod
+lh/StAJzt1TRdqJoiNkoyiein0U1kzJ1b8xJiIO9tM57c5uHm3mAdFNzavqw1g6+W6II/0MCm/j
+j1mbRlU376Z3tNv3SfOMu+bELmEyur26ZCvlzFnGu03rrcb4GRomGTzBkxADLPJkRJ1J+QIWUf9
wPDHeXNjlC7KJoKtEnvtTl/unAmedJNcwuZJr/E3NJIV3IZVvdXY+W2jwYM7HKz0Nk0Y067TPQ3x
9LmxgFMgEWSQQFpIrhaoL2hJdej9ETCg3+SHESGOiuK9jAesiLpH5MahKmE4XvrwLjDFQ1zv1Pqr
exOV3tNKt3mDjI+9R5OZQsRouq2Z2QypnbU5VauNm3Rp6ocSalbhhNPtFBu0VJrhHLbdmbV+WEdz
3mpoSmFWBOQE92YoXtAzgsoDaphUx5Cxg7M0zY0WgWDusxf8H5iuwzKt9XQLBA2EnWmcOFW3qcHj
aRtn02WlhZt58wmVos0YI1RnuXB4QVOgkIAJpJJMjaDHefOjl2jOTY06pD9HZ6B2yaNJS3hTG8t0
8nttvM/ilSC96ptiHhiC4Au4H3Xn2fHxP8Wq9f0yLxa8cvAgjrd+6Ba6uUTlh2SxL+kUzifDdgFq
JONTW0UglrMECGjS3mrlTQembZNNWb/RnXE6xt7kMntytHMXp2cL/vDctreJP1sAyknwOy/e47KG
TGOR3KyzspwIrGNhwYkcOgjGa6C55zzGt8X0Fm6xGI1zPSO3HgzD5xATsnMQdfp58mIUbvrmJvJ6
745py6diredT0yfpPcldeGlxFhkxuMPMYWaSt2TNfQ/cBYj8khKXW0gpc7huBz/KDyYtDVbkJsky
D272ah3ssTp6CVrJZuHnh4KffxySeIszh7dvHZx36iC8qXwA/2kxZ+eshmSd2AOQx8lAgrc99Slp
X9Pm1NqA05E/STL7vpq9Zm823otnhR/q1vLvJ4f4sI5ecchWRl52EcJBTKxkH/gsDwMi540ZVd/W
eJ3vu9odb4COPA9WN5zC3voQTNZ6Mcv36HNWu7y3tE3euO62Mn1YgVMN+JRTAwgxYLLFUvjOOnmA
rQJ3sAB74uIoPZZFqgwcjrrp3hVG99BW1uehd1817FP3bRznp6ThElPHHnaIYCTb2vI/5oPe32ZN
iKbRbUK5fhzGPDpGS+btOgNAexgmO1QinEOvLRjWaqj8186ys6oBx6cg2Ps9cOHEyBGdqJcIkct1
YqsH7QE8CP2/MGX8pZSsIu0CRWzcoQj6aTFzmM0Vll+RYR90e36t8JyDBgDMwVsdhmbNNz9AEqLW
bH4Lcznb85ZPWpl88ZTi6Myw6+RDeN2gQcfn0/5hMEL7zGARmQWvni5evtySb7UH4HrR1tK6H6Ye
9DSautMSlsYJVZRpG9Di3BqVm9zbZdpsqrVIdpZb6hTYZb0NknIzeEX9ZR6DHWOiZmMmnfFeGw34
LAMZEiXhXT33P7IcMxANIRWOCnBuNbCNrd5MJZC1Pj/zMig6pwJ4s53t0yR8dcdwurFsewtcEdnJ
OWr3RbyuO5yZSiAPsHhi9UcX452VZNbJWKfpdqYJenZN5akVfXMNI7yzumjrjkBFQkaMl3AdhlNK
d2AHI/81w53isYIx82Dl8VdvdYEQFdlyjprYO2hJZB3SUks+Jg6iBb59p1uW8zBbVvXONLB3Rx8b
H8x2rR5HVCI2i5MxxiBo39NbZsARZcutXoIsRtUgDLQHuxvwSTRplC2RfzcEcF2wWjg5Ez+yKt/9
54+lhOReNu4htnnToQHPNRjsH0ug2S/G6jh7mybpIW5Xm15aCwYE7UQArtjD9IiLb/slGu+n1Hl0
nbZ+wa2EAZvphJcmmjfWxCHhTLUBiPySFHhlrpoOp9wIwrvMduK9o7Euke+bj2jrp5sZjTHQY81y
tl38Z0kP79rOh3sC49yCvBUt0XvHLMu7xrBPVdpHu1F3cyw7vrDOwKff6MqkJguwafB091tXMQOe
mu7zAJmic607f3G+AS9yD9mQNyBrzeYs/yV/jEkZHwiDrzRi6rOHE4W+N2ODIK6np8zGttaOk9Oc
+hDheqhZgR+D07SabG8FifUBStMj5MLkAx7Nr0FVnds1iM95XU+HOE/eB3b4yZmK8eSToKA35J7l
jyLO3XMVwzhO1sUDd9qsu4AeyYk+D8KnTffma330rkzH7tUIzvigx9scZMsOtVHrghIk6lyoOYWk
pCSh+3lw4l01lc02io1yvzaFf4iRREXEHF/29K6net90A4zNxgGY2c51fDuOGM0MzmtT6HeK3HyZ
QsuEtYlAjKb1DF7wxA5csF2Lf5nVH0Uwo+PVzPrOyHGY6brlhiQivIxofW9itS87/hlZog7TIO0D
WetyC5TgNu2qL7q91od2qgO2oXtZEcFG0lGjppmc6TBHySdEKpNtmsQLDL7U29rkS5t+XhjwD7zV
uE2Xnec0D3PP8NpAW2DvjPlOG4NbM8RIpmKQdEoM2kfa6JEZAWKzLQS3TbhGrj60O7pfTHQIZoaf
wF7M3QnRQTyx0GCu90Dyp62ZLEA7aSdWMz0lDX6BaekzmiH1i20MNy1GESfX8AvYgTTLvPyT04Eg
rrvpa9ZF1i6rwgE+0OoCzAq/r9kCKsFLT4iUF5tlXL7DhaiZSsbeJszcaIuB7HmgskQLFaZrSFaz
xVys3Q9edQmXpLv3DNxNlgTZhyrP/Ys3xUTW/0fUeS05qkRZ9IuIwCbwKgl5V07VXS9Etbl4l5Ak
8PWz1BMx81Jxb9tqSWQes/fa4FJqK9MomnO91iY3qgA8MMzGsCPaYVuxrr0jbWm2pTcSWTFV1k4n
NeIb3M8Ho8+GI0eYsbNY0NRLA4m+zpM9o0ALr62KpF3feQnlyuwGag5ILHQ6+lhZAMcC7R28Vhyr
Mi5uff5XIijFvNij36PvmTz7khdBdsnBpyUTqqk81x9NWtLXWZNkKzy1xHLF6zHwvyczcV+WTP50
+21ZTsHHV7KQ3t4ZzYOVknu1wXwCqXbJUKqT31UaGFGVsMApWccibXHR0WXjKqaQOsxlGLO4QZ3b
YmL5MwQvi4Mt2Mq9S+tPdGDxQyqxauXS31NC1S2z+KUIWdtq3+NZ7eTa959HdybWMcZHhtLpvmDh
caonwQEwMXQ2HEzIVjMPW524KGXB0QWt+1+R6B5RvboNffdEpXKb1Rm6qlq8kHRbvvTutWp5b6ZR
lztb6A9OxtF3HfK4CwLDKtRk2qa9GINsN+xda2v23nTQziD3ZtK8JPOTMF3T4achpAo5QNpW5rEi
wZeH1lTrMrZveESGqMuJqMDb8cdcBj/iWKU0KcYpCsYFZGus8G22VCNkaWHFgFt7xrB8LtuZFzWU
Vz35NmQvLrJl3hDvijQVES/ng76gdjx00P9g40fPlSxS+0iHyDPbmqWoTmlv8tR9b0NZgntO70ES
PKdhIlxPSoKCdu1TPiAwtSQStHySzk0nw27Jvc/eU+XHHDv3bLCpShWPp2AjaBq0DP606qmxOOZq
OMg5HVlYHVKDvDdPVV/kMfwIeSe87tfcBBePkeXG1lDs2v6eWLok4g6Dtw0UEFIFLY8c4nqrXce9
zM8vy4gMRpFzhWzO4gQFWjXZC+g1MmFOZtV8JkZMthZmF55v3d3/fWHev5LcRLdnkVThes0x/C10
4i9JY3SXflGnCvGAGN5r8hIuszfjK/Je+2UabumSkBTT5R/arLJbGTCBTnFTnIAY3QbXGO5TpRqw
BQ58kBsLm+Bd6cw6hdKhxXObbVIZFqqycO3OcO0GnQZgtMzPRvCIB0ETXB0ayY0O6/CrkyryW8v/
kw/Vfz7BuB+WMdMXzwSFuU8mYDN21t0skGQJRVqxm5GuNO7dsYOGwD2xLlwObynzkx+MIzddCDTJ
Dv1VP+Knz5MqjYbEoeOaOvPMk3Pq0FEfoRR9x7ZYSB5gU5oOkHqfwREwOLKDVxOQgUEiRqFWfscb
mYGcQ3Gmzrm6w2xo11TC4SGo/exk5QiciY0PACCTujP04fyOzFTtYjRCJdXMZlxqTJ6GnICuj3U0
sDDZog4V7wW8vH2OrXEIrB8JI6PPysynKNOc+N6s+q1t62Rv1ISz5F7wqccx3GrNPcPkeJdCun2D
Qp7h1KzH6Jnfd+TmRoPcx8DCfVyzyu8OarCnPUZKVBAhrYBL3sqmEXP8w9HxjXcFORkZagzhfF4v
T4T7Xjc/5uWOJ254D6csvOJBPxIwkhDqSYBBm1Dk2ORet+NOTKVE6+rWG0M/lxTLdKpStYa43T/E
uNdZE+7SgLyeptb+XpGuEC3el8gt8VmOaKkCa6F9rKcFzZMOLxWgM7OXl0Fay6t2fePeWuox51fe
G+MTsHe2dWekQ36VIS1fAvMgEhrtoW/f5q4Yt3GmUwDry9koOCMdaUw88L6xdUNCnObGNT9T0UnE
n81pHOFZCP/cMc4Am9DZuyLxTDIe0Kgno7hm5Jre2VgxGoCOXaQsDGfd3oQi/YWdndqSWfCNxkui
zCIqkEBA39XHwKCaEEtsf3mwrrBot7/x0tXrsG0XZgvQiQfSLZ6482GbM/Z7d0efuUbZFeswKdyN
bqHXYkjH+/VESxUgStZLLO1HXiwgowf/pvL8EWu/uMLj+MWFYoBbLOt1YFjJx8K0Fj1AOx9S2KbR
bHiE22bKWdfDGByqQiwfOPnmiSigJRH6asVz81ol5kEBve+D8EO4gfFmcEdXauT/tOG9jmESudhM
VZXWH0M3qItfVaB3lyXHHukU+zgL8oiRVPGZlRzFnT93h38/65jmn3QJjOu/n5z9MzG/+QPx11W5
znB2DQ90SjI9xs4bLnpGnev4i37EPM/H1rdABj7/d+pEh4nc7KPhkxZv/ozxFONotQNq0XGhcGUV
SOTPG0bB9NWy9OXfr8I5nx07Lo+NVhnMGDYhm77X5eHfb0KE814avseRUun3oDL/91eFqgtOxciK
bhToLeLFeWicRnW37KF1tA9X9w+Nty7AiL3WOTLiemZlXWsCS4fBiWqsHjYbwiNufFKu2+5jQhyw
C91WUUZR1baKh9llSJLZN6pMhn6pwVJyzMeVMk02jyJ+mrBA4zoxpYJvMzdjRBaTXguJnOT0Y/7c
f7PUzOz7Av6c8qng4rYHCITlEEPnFO52ROfrOQ0AvM7YBqV3l3VerTO6LriJ9nbwvGEdQMhfq6VZ
1oFyj01PVHHv9ya/aho3SjTW2rMIKyazCx5FIFZULTuzQQXeZz7Y6wWXuCyKaxt0Fxh4j9xtkh0b
1oLKWxqkVpyHgdC63g/tzWD4JPWamXOfJept1wuo8/FWDE7t70VHQWPL4qJsSgH6n/Zezv3XEsIY
0knzgVNn2BW8pTAwgBNSs5WHZnGWS4/yfx03ZzPvf6Zu0m3t3vxSPh/toDaczSAlqpkphlDFkzfP
iF+ZxI4QMAn0lMrYJr06lGjfVsXReno7fGnHJ5H+NQbxx+w6tLyE/a0T1/leZPxSKIGDcWkOeZzE
jJzkfs4T8+SkBJcaKdakUeT7dqm6Ta6GdVpTpoeqj19kmM6bbRjIbMvQ58XGMIUmctcOAnlidkkD
sk8TZbgoQIvkROIADVEm1+YSclXYkuLB+q6w2a5dVZ4GCpqNjR9t7eVjg70SAkzucNvGKdo6gF7E
8S1YkeFwKpk8mIO8eKls9nMZ//V7LC0TE7mA54G70zBWVUX8NDYCY6vMDOBKWZC5YTGRYJO5mS3O
pdm7NkXyNbTpz77U65Z33aDCZFgqbjUbmjUVM5LmOsCCRcoc4uxdQ5Lba8c86Bm+fCZCaohmkQ3v
mW3cg+EnmFTnhPokGkYEXmOaO6dloWerYc4VVVlth1j8sCfOkTom1mURY7grbOlGrTcNUR3A0DG8
bwadGp+h9QzKbHdNlYJYeSqi5VC0USKyvwmKXxDcwyVl/BPNpF8Tt7h2F+6ppraOTkHJMDnMiTlx
hosDah6gkzyVPRmRbS8TfFSVSQAEmg30KHrdSFlvQbfKTqyWWlhnI8hz7NJ092zBjuUyVxu7zjeZ
Z9hbcsveiLJ8yiqciywG3i6vgOynzRjTCfJg5NEbmQQLO6IUQlIlCnLRKotoeOu9ATDynHPfhlRj
lzZ8jhaBONicnZM7TH+ZVl3xqHVbKwx2LSPZTMjXxjGR9M+9OAH3OM1UdSvk6b9C3/9ILKvd4Qf9
GijMmGh5FRAqy/rIbSvdT7UmMjqsjadFmotEZyXFIH4Agxts1fjs8fFomsSiMXwzwr2ufbml81iz
33JilEIF99aQE3NZZIT+NuSKlg7ta0+IWemSitvxjXaZvECntleQ7MjJpu3LnYNl2MfcxVJp8NT/
o1S2cfIjHGcvmpyahQeZswdlTXtnCbaL7U57sQx8qo3ykDrGtY3thnYXOh5L3ZXrbCSn6mlVmJM+
ByUlNdcHXkOkL4Mrq307C7YB6DW5yRrcZXi0zuqZLh9qXjvmEbY/tkct9YijpnghoAvDqSxuT7Ib
EoghOcX5Mh+ZUHZOWZ98Y6kPHicmulwBKWj8MLrC3HnCIHSsWc6LHfA4zcSQ503wcOrSiMw53RvO
zWPicGgsGoeUocu7ZLTr9fEN70F1hRD3SoY70VZIxF2+26+W4yHS/tRgr3qbzGX+aBN1N572nIYk
5W3l2VtbFSa2an4IxTvzNa4iLnN8Z/HrvxrIIixoiGP9pnih+HSMpLDkbCvYLhwbygw8zeXrNGCe
rvvwZIahoHWjDfJa69vyxxLhHN4i3qqjZTUDBroBChf7sMRlO2gK55fFqHYtU8vEp9HEB2ydayEX
GmZboP1GfnpwCnmf6uYsRpY2oKcw13SCQbCjJY7WHkM65TEG0+BvReWix0JHMqQi1B84E8g6yxf7
op6ifYyJ5NTMeRa1rv9lOLF/NZ7+JrO28cFPD4oneRMVaDyIzTVbSc+4GDr9HJV7djVxtI5V5vx5
pOolKHdUPcu9dKu/k2FdE6f5ORSZuc1q5sqN7x27GM+3lM53UG+AC3Y3cqvXM7CIjaO736nsdtrN
3VXXMm0OOIahFmYk5zTOJqzlZRHL3XHNai2GKoyqHMBPXXcfvgojFavfnpc0K99XZJj0rCHUoJzj
7DkXzxTVsa/1jrgwateyjCO/Y3gCPCDzXGK/hgUl2/LGDonLsGnFaa64Uyeh3zIrDU6MqXU0tsse
BNAhk7huJRfviawjioBAXwJCQNf0akvkIrBr2UlZWPYIyEUMkpXVG6khfjRWP0bbMm+6Lk9lbW06
YH+7SrlVxPJh17e4tS2rJ4F8MjtsqG2wy6uy2yyx0W4th8s+qZs56tRSEI45jm+Ly9Quc8FYpgNR
oaogL54Z7BJc7aps1obtWUwuuUkWogWtXHe0yxOzswYLWCCOEnreXiXuOomVv/Gn5dZXI2WaWVCH
TCKqJJurpvGOzKAY0PVRzcrdxHZl18EBfO5qIqRhX1iC9HegRZOlkk0SlzV4L5OoXKjz7WBzzNIk
ellDaQSFie0ZIAu1uH+rrv4zCkAuI0Nf22p+D2N4bW1NBSEgKMysK0NNjv3YMKR3hnlXuRAenfQB
5bnd9hNzLsMlmrQiuikvhQNgoWCW0RibJlF6J9yrkEa3CZ6pMaHHpEi8d7InCiwELdWOzGcM4Dwr
nKHzycahNTgpsKdq/hl2/VZnwaacHfWW2PIaNz2YC7/+6/pLfhQWLQ8Vg8XMvz9AFPSYPDZyl1uE
fOD2icKjE7rircNCPUOiSH0Pn/kCSdsv+q9sCBHXy3E3sStbm/akV+NivPL9P8wgexhF/jNlXAT8
cXyhIYSApExFBB3jyJJ1ZegVeyNNX0dRQ9WY/IQdoFcdxeShquiMvXZ+K7cFDbPMe00Fv55z8rtH
tzlIQmTnue32LJaIwxDNHesTg9EZNkKQ7Nw+RyoYVtEQsFJxQ91vvWX8LhrH3+oRpHyY2f26pZ/f
u3O+LrPF35T66aRzg13S1Msmzr2oaootWrZ6W5M8zKyWKHg7lpTufbY3jPwt9wHQiRKUK65SfrPK
P+ZxCt87n3g+0bQ7qUkG1r7lrAF5FOTNFcmTHgBtnFJODl52Lp0Pq7HIuRibb7QiyQs17A+YYslr
6gDQlzwqga7DizExzPKCreVdUoNpjuv3YWRX1hFYK9IDDz6Zl/cX4nlT2vcZjjYKxmHEzxT4NcTc
0Nx6djEQSA2nq0HRgRTgZYb5uFG2UJGpKmZSbEZW6YIRKl2YK+eGLE9xJj56Q6zHkpcAGJDP+LeB
Y+/EOaID5qaAHRnLs70zlq+GycsDGwnXvHloQF9FFIv1Xk4k5cBep6Ju/YQMrCFnvgw/evTpvj09
fWHeny4qbaBl/+2yioRSeh/RBsWVWTQGRsMpdybZa6gCCe5clnQ+5I3f3i2X8r+eVB/5dJGH1Ldv
WZfL/3zwywsinD1lZnPic9qRmcTMnR2m0rG7sSZ/FTTWe89yckcG03vgZ68IrV4oxVYZZftG9arf
xEox2/8tptimDGwbaqDql4HsR07Y7Fg3gFy23SeViIsuc9MNKApKN/Ocp32/r8vlGuKkwszFYJFK
5btj2XsgDfZHU1gpEUyjuXEkHmhP3dKJrOQqae6SG3s/hndAXdNZj4O9nznJXJc1jeeY51L3ahOM
NEOD41zIPRMHxssdEVZK7z1bvyXPeCtDhvVGi9i8kIODXyi/MKL3IhydNjCIZD4UoX/wAC7hOvPA
EIVC3cO426F1WW55wg3I1LhSmX5ZSpQaDowb4gji/4CPETI0VMwyzQdVGwWhBNFlSPUnUzrcaZGn
8EnsA3cqEQdghKKkFJHfGOMuG9ORGn9ZUbPUr2Asp7S7uP1y6lHKHzUfk8o9KeGjAnLvHBqXoCTJ
OyyMJuotxN4VtfopScPtpBaKt8o8Gm7M+N3YlF2SHqnrQzK/fPtktQ269KDkDdDzl41Vc5jsU7OU
PoNZIsAM4kHnJt0jCb+3hLdGeUUWeS8RKIEluGgF1Uz7ht5WAqBz1ojmsvQIpGQ2HtuZIzxo0eWH
VQwAoOdSr4qJaRMXwmSV7X4sV0r8Zk77y0kc0LjW8xOFjjlMpXXNM+5/R5kVr982Ae907vxnSQ60
gLIgRz6E8WAhX0siqAOp5r82GSnOpUjJzOuzNx2IhxLY2RUKNUYtrtrKVkK4ERz2zgT5I+9+hOTz
5IkWkZ3lHqthqv0iF+uqYG+tZn9rWkBxiudUuq9bSkS/L3ZDtsgrMRryWonmP3tKx11KThjnYT5u
8AtfyPTtzmUfm6/CsvduoX9zGfLZyuNvsnZBsJtMStJyYoLFTl+sewte07+/SYzFJTSgbk/JtOtL
wzioOuTj1Ae/tPecM/a22vY9TakO773BUiFUu8noz3VdMQGTebBWT1rM8in95CvR0193LBU0xnRr
TaRp5HYTbhwak1NuzO/LAr9g0OVlAkEB1Of5N3GarbNcnJXjKPyuWJDjxf2Y8rFaY/NLlcpuQ9dj
//fGPdeY2PhwbCpE+VuRx6jxlf3iqQ2Sa3vnDmpc4ZxjQSyjQbMJD0VxT0XQ71LLfl2wnO/aYMCi
Foo/lWzN9RinP4ylNE5xVa0TmVFAW8/xD7iKzhAdl4bPK1z2b0UIYCTvebU6Y4nywjmTynGamatu
yhZ8gs1duy3hmq/8Kfsbz7P9HFjDOazDPWJgwumf8Xvc0q6bueuSw3w1OyXbFINEK7MRy6HNyfbN
u6fVRkDabHx/Oy7Ih+22m9eh3b5nMYa3tqOXTMq+PIyWwxzDdnfIR/ZFb7J04WHYjUOt3lP3lnAt
ZEM+HTUzviPtxrZjAHjyBdq73EwoSiwe6jz0I9/uvlJeGswX3qsg7R26f371/UzsRjPWOzPO7lRy
t1oKyN42W/gqSe5eN54avxwvPqyuW09kB9IbsdMdCgq6ivHRKyDrGxV3VzclArNFZsjg/qfN5mWl
mJ+c5n8/lJ+LUCcfTZ3x6NrizaodY9ew/sDXug6a1iEkeD4kNDgrMcx9pK0/WPPIvOgV0XEUr9zu
YEjm/KDxI/qauUrsAOGQCwubYrQ+E4+obQpiUuvpnSarOfR2jsoi7dM7riKDa5k8bpGPDg1psOvH
GmU3XIIiaPTW636PM2iCog8uE3NvJOhZQU3bv89wMfnzgwHuZtxcBQon1j3Q6wUht1Od34j2Y01s
o91xs8xBVZH/SdoR12OeI6frd03TjVAMAgM96roZLm65wGItUeIvC+omenGmG5AdIybclgr/iBS0
wGCLR7sk7ll76Q5f+81PYCexfzhjiUT90QdtNBogk1yDz0pVVzusqx9Y9sChLuarEVbmrmJ1BUvj
UbRxzDCmpqfPUEagUvMuAy3XPpeAUfwlQwqyBL8ZvzLqK24gDMqHSymKHeBUZFXxng/dmx1n0Dsa
Zz8vFzNLLIjr4w8jlu7JYzdjTYwgZZYfBgcYOcvEXc/kBAMzo24z387u1G8dZ9wnZFPdPEyFR5b1
v3wr3pZtgCQGUxwK//pzqNtT2MQrWm24tEtBF7FkRzspMzgXUBEZ3O8cj55omcuoIq10PY8OkVqy
/CjIhbmUU08SEyWvXzMzsmrkq35VuNGS9OWm0E5KvMY8nbpnNGnjxB3wdgvlwfNLSzbUajCtHCBx
LkFK8rbAMk1PYeknJ7MMz1ORTbumnpOT1u2wnxK1GzpBrFUQh+uss88dvvIdWTfIWVT7xbcaPB99
e1TBPu5KkGraPRk+92vS2J8DN9c2F6DndWn857fY8QQO7S06s//IcW9Oeknak3p+CZpqOz8VIm3W
+IcRDt3/PeGLjcqGcYnB6KKOMxwnbWed7JZbxVLFQbvoeuOl+jN3JltImV1m609uNmzHp/A+IgA5
/f+XecpfgkAlO15lcQgHolgpUXkXm0dRDMSTGF52YsmQnUYBawywxYxgwEWlkAEecWYzGmOQurPj
+FHp9pGhwfUEVDelcLujmaDqHHPSGBofFiWcdkhGY7tJ80JuGsm5gjsZYI7tRdgaxihOEHAjLjpY
fXLs+GxFJDwbrEd9feYQu9dq6vY2ptl1Jyd3g8u8Yt5RM6+c45+g+P5oi8FHijFjG+NBXEniqI2C
4GI1vJm5YuDgMnKuCBzqpgD+KYocwmgQEbd+cQrMGv0nRWMjQJWOye9OOUa0+ParRZOzqc322KWz
h2MZLYzq8Gj01ZMowOwnXz68mbytgbU9MA3rVbqiO7R2hYQu6+HYgqS7+IPdXjVLQeYRIN4anN59
Xje3Z55uvq2dsf3VNeYmt4xvv/K9v3mAkD3JTEJBS//QIGg+BHYiIPl5b1Kq6bWAF9Y7b5ZFVTb3
trmu0x5ccCuq34pFFQCt2Zymv3bZXMfsZ9iMN2atjJcdR+9ddhlbGcb51qmqT9YC8tJJ69UwAJ7W
cSM+3Sy9kNGIKHg0jfMsrecLpwjAY1m+sfy+28myxsRa5selW14NM5FXx6lvCyvpe7cmU6M9mkRo
c6kZyUqmlWYeWpRomgY4MmbpbRj/L6ss8TS6TgvSGM0Q/54YxVLj7GRNC1GyIbHJX+1xA1+s4bk5
qxPQ9QimTllIlaMIlCh69OWNFX57g7iHfSoOSAbOdlCke1bYOxhcpBNVU7wyHfpREMbgkCzw+XUa
kP4ydYyjE2jdeSCrSxLnL1K71dZYquZo9OwEVEz+Qq4lZL8G6J1p2eW+7OcKAYKRsVSgoWIw/D3Z
2j4ZJLe2oRO/ueAO2Sk+GG07124w0kNgYazi5bPIaH1bGLfvq0XVTAaya5Dl+as3h/Nr6qFpQEp/
64rwR0esOpA+SaJnC+bR1FOxnVgaRlZ2y7NSX02v+ArSRnzg6E2vY23+Jit05UyV84jLxt7wwgM7
GopdUavwHAuCo8HBVdTWyxwxtUcq64FfYUQZ7viGSUxx+VkcKyYXB0vLNq+5zG3WEErwS2TiGZtx
dr39ECZsWiyX9KoeZ1VSB+lZkjfLaJMkxXnJN4uQ8SpsEJr4xY9AvKFjxd7ZfEhzvvWBpfcjw1xJ
9tkp8MGpuxvmGMnGaQEqeH1y7uLFZuPB4N1Kko0BUnrtJNAY/AkBWQh/PNY4tFxdWizJZgDQnJ1H
pviwjgUjoMZgOEwfz6Krcy4tdPlVmnTGxhuKTye2uh2PiDjLtPDP7vgmXYbyNa4rBNn9qGjAEhkg
wiB0vVTBtBaimM4VpILeXvpj6VvtOX9+mWcCwKXHImJxrJUPisfgE3IO7ekD5Hd6aByNrSxo5k08
lsDg0k7sIMnGx8pwz33RqGPKq3JR1mOsi/pQufIztnN7i3lhWI+VMd07yXGs0Iwfa8pQxDaa65jR
Lh2WCxsRfj6uUKAmsxy23gANxagBSaLKz+wxvaa4Rou2zF6X1tRXGxlGZvsOMwndR0tpRYaVGleY
gcsxLexXsoRJrnCm278v/vO/tH+YRFhHPeczzySFKvrAcNs36IGTyR93/uA/Kpnpmze78jKPw1OJ
vbY7mX61BWroFJAZCy3q4omzcmUbKvlaSIFGZRoj8QviLWQS59zZMhoD2BJuuzi/QhVvnHisInQO
R3b7zyOmKckZ9vOtGSc3f9DyMeWHMRN45/L8p4NiHWmeHqPFomtR0hHE9dp3PCHZvnafKWNZQBwJ
K7IoCz/KwEzfiza4NA0E0LYVP30NaAV9NTN0TR7yxEr75KYA0CyE+VbJBIlkgw6geQs9jaQHZ0TX
qtT8WfN9rkawDNe4kvO9LcPnFv80ewz0aYqyDbvL4k6ZE+LPFE/9ZLhEGMU+4lqmV834F5HF+MY8
J9vYshFIEd1dUw7yA8aYA6K7h5WLVvuKlWeH3Lu9ICTZDmz9iFgpZa6umGKBr2uTzMe0z8750tYf
iasAhSNHX0nXO9hlPzGejT9so2c0gJOI5T+HbSqrbRn2zSZphXvqIS6BfRZj5DnS3RI/oIHz2cv7
wI/kUJ0AiWNGptnauCZCy9heGE/L9GEF+qEs13yTfgU0Gc1Wp+ryllrhj4qezWcZ/NpLJPbMub0r
83JiCYafHKwdiQjDgIomb3euSh/4fRjFtqG5KqTC+E3W89qaPWBHOniBPWGvq9ietz3Upmsij0NK
Nd8lbNGWibVSwFW04yoq0BnG+iLKmB0K27DU4m6VBexRzLw/hwSdhJpP5O7NG8fEH9FjSF63gBh/
+gx4Ib/XJ2vs7XM5tDKKERhFVt+NG43o8+ySKfiM1rP3JMj27msDBuI1Qe+4rWegpI5trMiHMy8Z
Gru1tbjywNmGGGYM0gPODXQKSbJrfAsXz5jMcPVsXg1cujSWrEvcBomgiaxYZp63HfugumTeWbH8
zqFffrOhgFzXaetmpmN2rBzIcjVMkJbgcCQsbJ0W9btOEEuVxAR7TQbpAL1oCNBz0yyifec+PSle
tH2bWkFLUEnHuJjHsM34l9KcDPd/Xyy3q/Ypce0I1fuS9HFF6JnsnFPitLw1k8E8OacCNwc3+9Go
wlpr5CB4fQ5Bqz8UIO9Ln3e70YrVMXnme/dAZ/nItcktiwHTZ4NxXJBCXMLOPlK9l6/V8wsKrI1p
28VXSxG6cFfytI2/GI3FR2KCEB7RPfXBjBd+sB54OqmfrfmQjSzz56Swoqxgat/YHU/H1Nq3hmSC
DXTRfsraa8OAed2ErXtYIO9Hcg6oXKb0Q7vIBMZsepTFVB36Kaj2GfrMF4M82TWg9K1dTuEpdBP7
0RW3JOyJjxnRvVhZfF2ELm8xtr0XDeyTDgYoPbCa4DJ0ZrZzweXVhZg+Pd2/8YchlcreUtP8zGaw
QQFKujtBId6qSTyOr7o+WAwGaNOMaxrHI7lVy/jSNj8aGpO9cPCWoYiYj4NI/qMOzaLSMK1dSfot
VZVPmmXIZiSb4uAM8Nc45WzazmmVXep4pvM1guRltKbkJQkcVEzLoG86zLD2LQHCm27xx8vgvHiN
QyGNetnkmEdsQUohw58+Kgz/vW1SAL0IYulbjsqBD6LtDpMKC7j7vy+FSxuj6FdXYtbHufSa91rl
xYvRqGhuBzbIXRfjqeqaaNZJ8BKXPFJx3J5dj5lWaE7pKqb0vpqj6T5UrEme1PnR93Pe+MGskM+O
u8Qr5jsCM+aMmCBPNSujLJVmxAZX7IVrVwTNswv04xokhpOywKMcYWhrn7rgGTrq8Y+RyAG3Q0Ke
Yhm3pFAxJmOjanmbmhDZS91sCxCW4ll5F5wmA13Et5eVp3auFupLi8nHwooRaee6wtn1qHokQk3w
IZ51EVVqjTfSniKeXPtQJr5AzBn+NIvEvQG5E0hc2cYahTHu2VOYK9xizg7H+HTyu+UB5s645LMk
5E0dMoQO10U78xUawXc/Ww4I4KQ+FDMiMr3w4FYNFtXMqPSNbfR4q+EDMlcwrJ2Z6eqSxuaXg3sR
719Bmlvt6Esut37XenCm5uCOK2DXLGMTZQRfRiXSDJT/pn0o6GRPo8Wmrs8y6Ll9pnbKt64cq/VX
Z/oX21zUrdedf8gxZa7U3HnbTrjVpgqS8JYI3IKwZk6ypZUGEDkxuZz+xM0QR5Nt1Jhk8KYyAvzM
NoXN2CVBIroJ6tk4YfzcEhFIj+v8D3nnkd04l27ZqdSqPrIAXNguvSdFUobqYMniwns7pjeNmldt
KHO9evl61a6O/ojISElBEdec75x9Uq5WGWHWscnk2ohpBYwG/oWKdhQpWHc1GcdLJaNx7hlCfQ8G
b4O+1n4ksWniwCqWOR5DHnSLp8GDHk13QqYwDBwINAiM3uFQ8YeN+Wpl4caFT9RX3b1tp04Pra4u
A0iIZkjRxIukX6Z5au6syOiwD7vF1igT3qllbx1x3fGVrA5DQWUaK0azchPEqkqgi4uBOajVtc/4
ZpGCvzAh3ATHwFk/yoyrRuYsM5QwQzSc3CiaOuhRSZVdwFLqDc3KyHTmXmlyyfNT2ES/na/Yuz62
jobeLIogFM9d3AbLkm47H3lZT4sTGVfn1HphRnLNq9bG5O3VSFvBA6JZRwPYWxuWv0TJ02aqzjnJ
cYnMxlwv3p1UorxzZz4LpVHPugP4l9v1q4tO/OkTqJ0VlpLfhFNFW9nAjCX08CIYD88yYm1nR1eX
JuhhzpMjlhi9ts6T9STtnOhWd9Fv0+rykNdNHy7+flk7ijz0QcY4i3MJ9oJ4BdykppcgDo7+9KES
zZNpYvtojLKCTNweM2dUT3IQw3YcJrsCCGT6aq56ZIZHDNGkKxUDY03pPJUChddoookvy9+0ANcc
/Kx+dlGoF0NHdClyDwWNtrHMHqFaWycbgiqPaezuvFwhKFzQDVtq8JqsyH36++DDhaf+x0qC7A0m
abbqEsPbsmooT5qEdttlofJZxzr85oELN8PoLte3XEcAHNHxTBDXOFqppT+0pDV44Bpjk0jv3tJC
cpDSuxbOeI90w7vpapbMe6XvceYIc2lXTf3U9riqHfZZ0ysvLRl2nxTClqQNXgwMPRVzOsB1B79L
IL96YfSMjq0tLTOEwuvx8lG6aBxrLpSzuvYuUUrKBKmsWUS0p69xya0iq6zOalkaT0b93MuwpPFZ
8d4t6fIU+0H43ARsbHoIksd2DNCslHUfMCJqi9DU32K3uQyGEl7jtoyuvhK/p5FprJHkziLJlqH1
ykyyIlFjpfTODtmdZ1Nd8CrSx6RDpW2NVn9uWBw3LCTm3eI6Mi2jYIVLZgyFnj5n1VMbqBxFpXfM
TJU6C4EIOWiqfONABwGya24S6/zKjuPqJBrzo7Q95ZikbX+2eiZFmttaOwgQSGA2jXCNWnrvinsm
/HGz0nxjqqRzTb1qT2NYKC84SnH8oUUjB+WcJNN8YVYjSzK7ReCZRN7lGLyE3IFiqSBFxkmx1as8
OQU96l+SFzNFFQffQ9vOUj3Zq1V2GEnOXwxXIPiE8L9XFSGYh4sVqxDajzvazoF/xAHVIz7mmsIs
lw8zoXvqCSScebIKE3+oUeBA5xKmWWF2o5BgSnWrG70c/R2hiPzwT5xj6dcrHALu5e+D2iY6Lugt
kWWDTOKhUtEk6N2W5Egwxg2obEesoRO61MfHOCYnWjc27SCSo0m+l0bfyNqowfAy4M1ZVyYk04Jb
KQdV1vM80BnOFMWFjPmmyW3jKCeBeaR4lcsn9zEtMdy1VqHtRPyklm1TB7vBHg+cPdy1ybO4ixXK
51kNV6GnUcbZ2lul1ZN77sC8ytsB4ZZBcd5l9q40BFZQMQmbaQVvaoQu3LRrl2zAutQHaGpeZYMi
+B1bzdwKDQdKl6ukKixd1xa26zuzqrOKZSa4NqqFzdyJ0/La8+k3HQu4BWAI+8/CXcmCaZWoRn3n
2MLaJEaHe8W3djhv6jm1pASgMqaJpnP2y+6sR7LaMgXKroYdrVlDAxy4Ij8PLpUQKeLLzNOxN+a+
Lu+tn+zpw7DnjI7kipS9fhCxUc8z3lvcZAk0mkZ9GzKA326SNZwOWudURlpxBah/M9NGXkJ1eKl7
imfSouUvOAxS0km69FQm5KWZJdcqTL4GnMDsIXR4l02LCo3nBK9IeaKM643cmwALm0cnVIOzI80R
1YK0i2p19b2uDbmUgUopoa4U+8TMyj3luFvqi5S1EsXKzgkaZWdNHwo35yQ3RcSxhB9GK9YOHuJk
HejWTvXw+bS2mCEd0sMAZf3E/0bXgjF3gn5cx54jTlCAio2L17TS+3r/90HjXrgfIxwqas7DHWXB
ipwS7XACm1HOZOJIr5B17FozIJmC8lk4tcVxe8w2ZoYDg4bL+lqHFQHpLsko8fLUmOEluBIrGk8m
A0kipvVdrwLe8YrIp8xUfU/wROM/Ghjia+7Sbw2PIbU5xAtGg3QBj45AHDfFtteHS9wjnPSSHUPL
7GFfWrjazcK+TUjGAwDeF9/TynUseWulmvmsMpY92EH5rw8wL7NDqTSbsWiUTUb1AAVjU+hRkeiL
kE/PFeN/cAnzpBqcd9dp1ll+aakbQkVgI8ny/FU1tY2X48ktGfqh+rhzgnlMNhVQu67vf8MjB2zL
XNVOWkGhKdoQigkiskvW2r6nyO2REfBvHQxKewdcJBpkl6CkfsDQcx/xInitdX3DvYZeWe935DPP
6yqNFlzOl39/BZUKc2aR/EQvxei9pUIWzHDyhg3kGgmnOSo0EU5Bm24upZnPxBRo7fN72CVg+Ql2
09Y8JxFB6QsArp6k+cxJsckOurXxfGdVKN7X5EczouhAH+HDyfyzNcV0lD5ZBgb5y8xyXwNtXBKe
JL80DCVYhPHRNMVhwBK+DVCMkGvjZSx53HqG/rOWN80pQCpI2azwpsyrWr4RAjwLvXhwkuag43OS
LJZ1bW70wHpvC/e5Ka0jwt6uotYjRL/lLEh3GiqWamu/0qlvBKseKVMWFI0J96DcPTu/9qq+8VpQ
7prwmnWsYcruNHPZMk3CTvpMPYNkbSUwL14MTzvKobuj1yIh2t9O4fVb39TzWZ503PXzgJwk9sOl
kVr8irL2yjbem/bJ7qwP0aKFlIXfznQm/7jbCLEFA4VYxkGLGuQc85po8baOpsEbCojbHxRffrYj
T9SYkjAsIQl2iAAzs9BxqbxVZfUZR3G77Ezi15q35Qn1abgMvnQQQUafvw65269Nw+BgJe1nTXLy
6h3/LHzlTNmyM9O9HKOD/hHa3UOiXXMlYhVgF9kNjvEatAze8WLwBSa1rUQzWmXe8JX2jtjajHAW
lpFGjJ0qzvp9e+kQqVcs3WcrbrCeR7lK1cFggBMI3+qQlLoKPnXBMpwt4MXihWXmStpPu0ZR/uNa
IVOB1L1oli0ZaHOqibiqhGqQ3UYVhlu1HMjYPnFhZEDF3PWhASVYiL7x5umovjAT9TdMcKNlNFLt
FTfxpMzxlgoSrtCF2cBEcCioJK7elnShWcBWglR7z+udbXCC9v2cFwf1m7mPhgyfUncE+5IFsHlV
KOVS2R1mOddBbQRZ0tjGJUn9lavF32g9hIqt4VfI6oPQINsBf8r9mjFWOtEW2nMoOfxNfwDmEmun
gTXK48GK/67RLW4XeAQ/SZC8mTARSJ3seRdS6+FilNU5qpU4oDK6kKP4NiANFAxjmsICUTxe9MB/
1QfEoZJ+8RlgOKXeRkV2A6hxA64w9zGndvTpoFs0r2zqzC8QJAZqnMQBfsSzYfRbrFprE3vp36eQ
OXdtGjGvIfb5gf8WChMYQte/0ix3A9gpR/h3nN73QbRAgO0101Ju4BkTmoZ4ZhJRajPUGaBt4v6V
asMT9rjXZTSammyC47dXFVdmLBDpLbBt6ZtWDO+0gtOJKeyHrin72FBWMu22tEo/8kIHdJICQ3CT
i062eAbd4wcYwqteh+vE0QjuD58W50yOpjrAuGQdUYTO/ajX5yP9n3jhPsNY/1Ca7jsPjCunYW6s
xd3hMo+Y1rKCKs5GmM177PQUcUSniu7MeWwqj45WcKq4nLlumuRr/OBOIolrVg5JJ41Xla998Pka
94f73g9wm6tAbkevX7rFtETTXTSrpfsMGeDCrrx0OvVU+DbLprOKHZ5UcAwI9zfoT5A/jIXtRftY
MZ8tTfn26Khs9OwEMgrZT4N2FO16rFlWbn6mWXoX8p1AwR4D6bOXG9+ebF8NqazipCbzWZ18JHZE
0C0X1m0pYu6xugorxO4fkWf9SmAFXHjLDcXzG+RtdSElXSCjVu/N3n0xaPugSblmVgoMI+ZeNzZO
CvueEp3YPfNYfwc+I1laONZt55yd0ygIOKQk+yYirjt3Rm76yGMzhzp62IsMCez4YvblpqHP0OHE
OPv7tDLUt6oo8GpbNZaHNPse86c2yeh8iIrfrB++smDrxlo5a1wCz55dHRsALzDFKNz2ba7P6c5w
bnVpzqRagxx3u1+ixmeOOld4kQo+bPVRl4swylZ9kp5ACb1B3cCT0CxDZ0Dwkcz1y3Wj2as+sLlu
qjhnOX+n2zCv90mmkLWv12Hl70dTxRkiLoq5S4v0wIULTgeCmHwry4fijQucvEuVO1loWeeS8Jrn
xPSROQcjbhchc8NcZ9Y/POs1K4grsrfqRemak6UyZwktsjx2vGfAJedOSQk0+xlYJ1jeDrtSZlb1
zHTiR+0FTyMtCmSDvknUIRiYoVxC/flyRv0ZlfKzzDxab6e7dVxrk6kRnaAiDQBIBHOTe5F41WdR
Inv8xfKeanImchASYb1WmM06QwybytsVNuwVqoEw9JCbt6BNdk2y04zkI0xY1qnEHHX1bpbGEWEg
06Zy+wKkBD78a4CNiVcpVZUNAKIX8kbDLHSdj7HdaCWVQsJI5axkKD7DQPcRLtm8opnsxO07Urud
3YM5CYcHXW5AaMlVOMyf+44pIQ3asFtIzOWUoWNSzDWW8j+Iwxxm5zqN1U1s1u8iLZ/pq/+kCADG
DE6tSg9uf0XRbvXr2e6HOuK8L+2FGtfPzA0ubpKfyzB7tYMT5LZFmEX8N34TeJJfMH6dS5v4b2af
IKTecpIjdemxDIbvMm+hPch9HIBy06JrxFumabi9GHV1c8jMLMz8mfKri4Wbk0zhvRc2WfL2rBsE
W/1aXDn2fOrAVZK64MEebnm4KIXE9Na/E6D0iQ6vizh9H5OknAd48OZ2Wm5DkAFF3Do8Ye6NM9Mz
Ohn7i3DZfmzuvJ56qw0qDkbtXmG0oYTny5TRJUrGNWyadzfUnnUNIhgKkFVxpXJhJc2E2j4NI9ck
s3+Uusl7I/beuieqT+6Fa34LzFyzoBWsr9G6L8SXZZ6FDLfCT79UH3tmV1G7K/1hh3mfkEyGRj6k
UxGva0BhAsfboHQouv7jmD3wM/Q1ml36D1XOc7V9IJNgEHSM76x4Gf3yiXXqbiYaZaw8iHZ6b3r7
ZfTaF6Sad42eykobNjkq98yw0CwBoLZV8GsK6o50GT+1dCYyR+UJKsXDryjMRmXkRDITY/8hdXPj
toBlMt1/kj5oE5XvMFLOWlPTTwg+QlWKd085tAI3mqeD97OD/JwwPrBq5Y38dAs0glcsDqIZReO0
l07vZBDWe0okgFQHXwQEOBMqX4zCn2hTd6p3mnhJJ7nXnHcL7Xr7UfWJRJR4jnHnNHb8qiFIdgo7
jmljLvVb/+z21cUC1lv2+RY290NPbDQrt71LYS10fThYMKAYW+kvlcVLX8IWyC0X7yaCVoW/ogOc
g9bDI+lT+4g+zNCCQD+IkZAYic6wu3pGAPlQzPqjpMYTTfZzxEQ2Fvlvo3DU7kZc4ow+1hgqWa2o
VZwUllnQJ6+pa3yFqfmtKdZRZTHph+5Ucp3mTaNcitCci4CaMTfKjwQg4drme7IhO6Mpnruip/av
oCmAfJ0zYmuoM35ANQd+k9lsYqC24BS4xml7RDC+BjHhZcuPZ+kIyQNpxxhrANT0cid+8lsWDhFB
gamSy0XFTu4n6ZuKtxRzOJlLNWoOMVD9stY4+nY9S7PSz5FRgQdq8yJF909KhwOpyD9NM10Xoyoo
A4z5iUfltnOhwxWYsRll5JRh5V8RzKYOsNKMimo2vporTW23X5q9birBIU1xf2PsNTMv48FQbfhC
zY+bU/mch8o57LSFTB0eYRALM7X5liomkTbIPpj2QXJxi01FsCttiDhpuo9z26L0R5JQp7oMa1Dz
rU0+dHQcBZRIdB1S/hkEuQdy8Op9cNpfqfP3WtJBECqcdd/VPf1HMp91I69MF9PuF3/6BR6acVom
pq/cuw2xWuXWSeKi3mh+196v07I2jRg8yItPlU6NyQyQiKJvdDsMEveewmfubWSu80R8K1WMCtkv
FXxoM1Fmb2420CL/Z9wc1VloVAafWD55TXHFUE+nccmX6vAmobZTFDlMP+1PT+Sn0XM+XPuFmcKj
zigH9OF7IYF3M6HEEqumShadEkolOJnj5EJXzzGZooXu08jdbNSWYZXh4Bo0FSpeTH6D88NLYrqH
GUc7DoYfPEOOru2DWv3UUv/qDSWOOW4KhUy2WAjCWSrVduJJPWUsCdLqrkpevegOG2Tf21g6XoXi
YjZaWqF/84oe73DiHhR2JpI/Oz0bXkDUrTpO9XQAbyqAlIbZPBcjX1ob2pca54dqdsQ8tNqahWry
6DGp1y2YhzZ9y5WMIlXVoOxKqzckuHlS9XyPf+NTmqQ4k8aDh8Zpqq3j91jaR8v+ycP+0LjJb9GL
KzHxt6Zp71FUXHyT3Lnnrkdl09LKieyFObU1LmWQ3IcOL06aE+0beFMM5gutYKZXv4S5POmc8H1r
TSi18K2Lha+WiI+BaJIYP+mIizVq79hKflQLYqATOCen8XjSyB8SZ8ldBo1MNkm0Kjou3zScaUq4
D8fgSbfxBuZvQvLWzMyQ9GYNJsmVMx3j1oxkecBxpdfmEBixvXI9qsaXyItfyCsP/l3hu6919woW
K8S/znTUdxY5XlF81YtmYDkYnJrZOgxy8R0Ab7HDdqXqPJDJgHU4y86pKSE8NDtj2MICxAkOPI+M
Jmdo+6VynEevRzcyR7gHzWZr69bFCRn64CMD+tS5nwHLTjsxwQ14AmD70g/bqN/bqUtMxofa7o9j
554aaqs0tQOAJp54MfcR7BmUtPotksXdiuuLH20rcVcsceaI8KW7lMuQyGUf8YxDFFNkwG1EVu+m
41E+xTvDLVKKz8xLDDEG7MMZ+vdHFmOMxLY480S51gweEzMNB1yTZM1jYR4rE4K4baHB69UWoGGE
etR7mAVJ4rbU9Ya+HWzK7JnAyWuZhemUYNobOj+FqoY9lITKajCB45h1mS9aEawx1Fz11DoCrEY0
7tZxWdHKSBIGi0yjNq8QKF88zTyHZTcjQbZnUEFvXUHizot+sI6qgbZ0Mwcpw95aYE4DvEWDzC9E
Yt+xDx5MooxVGx7URr0VzrA2pjhSuFF7cRjhpXlatiYZNIsmbgpfMnC41NfjAbo9MT39ousrJ8qe
6R9fcELZ2H267UmNQ7Q9oO4/ooINr2pYq5xrkPPLNtk7nGZskRo44yIgqJUyZ9gztRVRJVdIa2f1
AVEhDLceUfwuMal06T8xt+xNnRACdcczMFPDzMmDk8sKNVilQN0SWETkIo6woNbTW9ivYdh1ZDGp
puDyP61UMINZ9WwKRYN6PgjWwt7Kdlnn/KqYsFiz2ZrUEBf3MFWQVaZJ0RDtFEBGLAE0qRSI/ai5
DM1aCeLhweRcmf/9adaxy1re3i/J1QBWeBODS2atZpqYkzpVpmgtJkESr1b0pqvV1sWTM1jxR+my
kVZF8jsO2gvyEBiAzy5yTlGX7ky7fIKNsO7iu4yHjV5Mg2SoIZq3E3X4zEsoecCMe2OziMdSbANH
OdXDG63IryJxrhj7Dobmv4B9WoV+dgrT+iPxGewobfOueaQPvcKbOxbqwVbmw0HzoPY1IvyRpfJk
xN17oHqrrJ0GYqUoFl6AQ7jFahIghwSCE4EMnK+GFu60xi9RXTVyY5a7mqzLo9LgSq9fxeS36hTt
LWrGTaZ7yzIJHmpm3J1E+TR14ydM1YuVFU+0rECtYn5aaWvfGpwlc7qVotsrjrjr0enrWc1NV0ot
2ThBRdS82gV/0hDV9pHxJfipOmP3aWjOVabaxbPMU2/JSxl9Z5V/Bv00ouPxiI6G8YaVsPOxL2Bi
6qAadLOi9f1VD8RtnsfrIXEXSFWr3OnZDgqEcOIpDNPLe+zRyxPDlgJXTPJHDc9N1zyXZI642FUX
yqeWKUf3oT53IfHYvtglfryE1hbMR0RXckKAAvL61cI5TXIcSEqPcQy2pECGOGh9BPAuUdZMpyRa
iHKp1eobQwiNRTw3abxzU2dl2f4tNIb7kpPuPWqyQ+Crq0T4H/BCZ63jbD3nUTbVC9XWsMB88AWK
7b2EcJryWP3NJw6GSJiMmk1xc7U94ZVHarHfJ+mnMbpsDpncdcAnsCjBf7Zw0vhctPtLdoG+cpSj
9gRy5LWs1JNbG5cmenhKsveret9nGboh0+ZA659CdiTLYsusGXYPIz5ybsTPLgJ+nPZfEWOUmcdn
xXYiUGOSK6XChHDV6Lfv8o1lF5vI42ireq9uHR7biloCxutKiDSCgKYL48uVymUgsqTH8ZFHl2O0
eA5II4SmQo94+Gt3HXrqJ0OLH7WG9JtMLwcKNkukeUkVlpAmKl4CSrRitjTQWUTUy/6XLmVpv8Kd
eQ0gpA6Ntm6rFql4WLYmWoR1xTCzi/WfSsqtmZR7VwufBBPWHqqj4fWXtCcXxq3JRFedGzkgpCxj
6auy/neaqAgn+SrglYC84lAVy3JlllUNKoR8LjzJgwi/GsV+DsPsozHEUXbt9DP4KAiFZsCuOhwO
mkU7WA2aE3dZgQYaZ/uqbRd2CBLQV8tf01ZeaRxdxnm/6sEOAbq4ITRcwSY/AFWrRXKoI+018FEt
FUW8ufIEd/i1K62zXjfPgJoyuvNUOJHeztYbOmLpQMOIyzvf7cv4kgbfeUVuGDjUcAi0MCRPLCmy
jj2YGQWZdlX8pmZBKGzo125pl8/Y4X4aD++6QqDrkLf1Kiuy7D20R2bsP+wHTPkKukZUy8KDP7bd
XmE6tOKwXsEqyAOEw4g21tQM72NLADzu4KBpkgrAJF8pyadsaOoL25aptm1zDwIhlEXJvXe8YtML
f55n+C7VUitPGkr53AeNybW/LWW5LgMwR3FCFbUnNqHB28bVsAXwht39fUiSWP/nr7TapVDXwzhV
al25Yzcodp3PmbPmW5mrbjnOu4SnnRNjbxNVwkreFwtDkcpenz7gbaAXlr1wLmhUpnZ0aPZlH9Fd
N/0KfRNMnT6SaupjtpistnfGuwGsZl/lk8Ln6+GwIpjyoeksQ6qrrNx+KMhc2MXeb/Ni78UxQfr/
+/sCOtHCkdCBKq2/WIN5kQEg8Lg9OE107jTvVQW1g5171jJuw3hcQXbORntGYWVWkX0Yw44GlpGF
ysKWpYYYrLQIf7BN2ZDiH8KgfwgjoVI+sKP5MHXXK2N9NqGYk5PBJeTi1UKyquXZg/RjiijaIzAS
brYwLca9mGcxZS+qWxyiXn31fflBVhYltqRUU3df7BpYlGve8GDFWIeI6upq+pqAdGToTFBSdyev
t9SOYfXpAZhYuGUQca+zfnJjh1dS3eDEjZAEQKbCM3Mi69NU7H6eYUuchcUveRp12SXiKXXGmwol
NdDgPDVwUFJtbtTGNtLCajGExhLEeje3FXM1jPRIiYSH1hiVbyx1n7xxKo4u2QrPSLOpaddlJ9GQ
jNrp2J7DbrOZPabCOo1sJZzsPvHA36DMv3UC6iJ0q3crgSgzNHdy1xi0OxXqVMpGGLsYpDDfGj1X
tVDDPs/oEfko2DIC/KqK5uLUjJBE1zfzZW05exUrggS7CinkqTAy5i/EeUMiv5DNH3nFczuxa4IK
UB3fkpvqSEmpesXWnJAk2urC/4TAHS8sBQl0xP9Dvtzbe727sAhpr/5+rprakLl14oOWp7csGpEV
djAzqIDJYZTU8lu66oQGVTYFPv1RlLS/chOFIYrjVUdeZS8whuGQO4uK2UzZF6+o6CejOCqeaZOQ
1w4Fmye5Is42xD3xV04DQttZmp5/76u+nWm2t1PN/gXwYjELK0TCwH1JK+ued91Di71ngC3xUley
tax5+caGM6DogXyj5iJUMZ6WKCKK17yX/o8zQjWko/C1qFJ7YfVYbSl04mjTWLCpQB8xctqSW0WZ
k/ojFgYnGGjVkZHOPdgPC6Us32KVf1xOaLh5xNEABjTcyyxHK6jq30zpwoXWqqtaLzhEJiMNM51/
zDPiI3QdwbNbdq7bcVBVFmib9cLOf0I4gNy0CZzkCa8lqn3gaUsD4ZzLGtsi5XybBmlkTlkqzTmj
T/io5hytKkdPjhcrfQ4l+LmxX3kthrMozgmy8yos2OCThQofB/9eu6rrDk9pDGMo98qv3I+WXeHv
gSFZu6hYcnF9DbuW6y9YX0xA0RYb313DyDTvglUfMluNiGzD/tmEMUEvg5xHZjFMUT1KsPQwXNij
GGbgs5FUcQVvMykPjhHuST3fqgRGOiQF+NAq9zc7ZjIX2Axf8QxRgDRL3eyBfXPK7nsLDmhfuVt/
OXmDwFikEJ/6PSNBBWYT0o9jG5tQz7YduSwwnczh0cVrJtrTFICFmywMVgYyVOKLqH3PqA/olaTh
edH17rhqa3WFYEKNg+mSwKjSEi3gqAwpDBhMlQ/sF3NLaMGzaB5EuqvNOJ3gsUGtwx7Oo4yhbaEB
LYELRzvdHb/sLFRXYZ+OcyPhqmTgymhn1SD8lVNdAOcwnQ5jY55x1FgouGU4NNOG3GCbcKlOmWN0
qlY9Rt5ZlBb6CneCf0Lbw5Jl+9QmuBnmbh+yoWjGtR6M4dZW5HM1ZsYxDqcmMVXsMaixfibWOiFn
suwLih+MiQHSI7Ith+ZPvHCAMqrRQvOHT7ov28eQbcqKHqsZY1mRWewB9C9slGjop9zKiwb5bB6m
xrCHfq/tszR9Hxjx7q3G/ArDAkeswp2utXFd+5vRzqp5o+skSae6XFc0BfwDNlV2PbHIVYPhTNDE
nLq1dOrHSY95qCcooglG0Om3VhdqC6u2nv7n//hf/1lv9K+6mP9WuvTffvv/WweTQcsoLxF1U//q
ePq3Dqb//R/j508UVHX27w1M0//rnw1MtvgHIrRuq46mu46DyPafDUzmP8BkWYJgqcb/7Dr/pYHJ
/IeFkYZiQJvsKVWVFCfByf5rYLL/MTUl6XCurKmSxvp/amBicPzvLYB4yCxb2JapQcJ0+VIODVH/
tdXIijPMnGSdyJFRnxIrUxcs70ajt1k7IsYkLXHTwLezeeEUAlsRay0JpHglycQxoE43WdT7FPM2
dEDmdYnJvgL94LvYBa0B5Qip44Q5VUmZMWUB3nuUN9DJfUB8SKagn/pdrMJIoq8jp+KmeJWm0a9J
cKLvekO9cB32Q8qWoFSkcCh1/aNop0F4GFIM2MRLr9PF0mS6CVFFXmLST1yVBxKkgXgS9LunzThZ
Y1HKhA1CKK7BPbteAoHJj7xzgqzjROYBpAt+v3RT1w8dhyYJk4BDrajsdarQilq7vbdIBfCcOPN+
XHYgnkV32NeZjxeh/grKPr5yT4zWneDGppkyPzZm9+7UGnXXsm72AqsI16k9ifSeq0u7C0LV2HMP
cVeZdJhEhC20HZCOqrrzPKffeTvdTA6pcP1TkeVE683KwmpZR0jjn6lQxXNeEDTWLCaLKmQ4YvAw
n6oocmawZIt3rRRPeG73oWGLQ1mCCbdbthukS8tM5c9IRabZG+GXhtZh8+ZlB9XiEw2+ITgedEz8
F0GiehsLltmSqEa4DrNckgGr5tQEZG9Oi5Beq/Q8UACUvekl6SCC9YQaMuEc1IR6DlFOxQnKbXRz
0FuAyfaC2UrJFa4BKOAlenhkfE6du0ts0hr0/KDi4XKV2JvFQKK2obDQ1ku57945zDXLuEzqRd2O
FmMgxWHDY86X53xDwSAvXlEk907J4n1TKygSaguCv8gvXQ9FDlPEewZGhsQrO7I56MWyuuaFw8vD
Obh0HWUTlSbzM4TMa26U5QqLXEzo1yeDWgw3R8S/Iu8/dTXehn4lTzTK+5tcmYvcUTd+GYXrth+B
pxEUxq03KwyYeZEf3pqGf25I6Lbv1O7JHNlFuii7jOw8K7MVMXtcp13rgkHfgEKG37CdyZyBVdWg
s1QZ8x3ceiSNM3PWUJmz8pmBKPl4DeNEu1ZZu6NRx1yR4qEjVFrfnUmwtmIC+eSh3tkqox8vqVRu
4AhQw+hZhC28jdeVj1JVtB1UH2Z/DBjz3tzpeqmvks7mtAiSXwwmb5WOghXdkecmwbgNL4tCDjkp
n0jJWZmbL2btLBufTGWaZl/DMByD6CvterGse7xevduua9/jLg7HuAXFPUFqtYaRdRSp3xA/V6XG
CoKKM0V/irUYUu1Vt/4PR+e1HCkSBdEvIqIwBcVrQ/tutbx7IWRGeO/5+j3sy8bsxqxmpIYyNzNP
kpHowJuGQQnKwMnSnV2a7KVIcbVpHl3CMOexJkBUhVm2l7l4Lbv52dCgFCWzfI6xbt4BYl2YjqAL
hjK7LSTXz5hW2x3snaAn0DmaMeojsXgzCqy94wBorEzj5A7WjuPxcMnSl1y6jJ7D5DyTa96tFim6
n8pabXUaaLddmr8QsHexbjJK3gHUiS8GUZHR1nz8wQsuVHlsSlKYjuo/h5JrjxpTBuDGjzAKGL6K
B4OIyFSH8n0J2sWPX5CbylfBQTzAhTD2o9yPJfpqKzsGpXb0ZfbtstM7mmAoucYjNeg1gIf5C/Pv
clBWjIttubGCtFtZKgVMLSTaFZXXoKyvzQgJvPk/4QoBXzG12wfZ2tddCKRds5mxtNKcVve7vGVg
jDPW2ejVcs4E93FMeyTpraQ96sSONnlCdddi0p7eZMPsUVr8nuK83PQyeErKX6x6fNk63gR6jFnR
0K62Cz5v8sbB/Jz1/IHp/b/GlkTDGW5q0p33PVon0xmPtB3ynrQbyjAzy685b8nCWh09DtJ8EaBf
LpjuDM16Mltxs0aGocOiHQkTv7qZCz7FpcQZsMXJiuBpGyUHS2JgOKgHbiRN8JJ/MrFfy9ro0lgi
RsUuUupei7XPEOUMP6J8rEoErrTSiJDHHMF4jZ3DlCNXIAEEk3R4CCs4I2s0fq6y/hjNRCbxAq5K
PDKuHc72k6udLbsNvjNEIORClp0EZqokeUCibJyzZ9mJs5OAORr48VSqsLajOR3p/GGp1oJb2K3X
rMWhZtOpmaoRW/KQcX8FhGomoIzlYNZ9kie+7yL1CSuFC6JgF671CqxHnt8FBtbL3L4POlN/Dk0W
KzdCzITK+GOk6fDOftZzTo+rfeFUyxPIucsQGntQNAyrJgB2QUjajPTrBDZUe4qaw6RAVUGopb8D
UNvoIhMkFarunOXzJqjt91oCjkW6p0JAu+fSeLan8Dkx1MoLJK4ZmANvXIMuKOFHd7a1xTPPK9Bz
G94UTddsrdYlvZW0e8uyJjRa61Uz8Ds3GlbdoTJcmHKwVfEVsDOZFuxfSqv5O0S7RsaAzeLsxEyN
PTXf6gH6NAdheNnoUxuLYojTpFMOj5Oh2Ft6dw9j/pSmmXOKWybAcebw/8D3XiAtLY2ZPEUvivwq
bQbWYxrRVhvzc29CxKRlCJ7HQcNiBWVxTBgrJVPyh5Cun0Un9IcASdipefe18jPV4uTcBcbvFEGm
nnBFefGont1ZiWOi5T/sHTXXY/wNGXKTTKzi1OOHtW0y2oNgutPzp+aJASdJM7mgRviaHBbzoJNq
Wwv7UtgIxGNL0lQGZOtHR1+/9dqbg+zPjRx2KGd+gOgQH/KUB2rMo4F5UBxeSqqj5ioYwIYA1Wz4
ayR5o3HEC7HImYDVc8aiSAMnQmE/xF7Wyw2q0RqyaXvHozM+PNNVt1wGoOUX+7OxO/3ag3kb07gk
C2I+lA7pNfK7mk/IrDb6t4oPejeU0zpgKq5C0/rtaLfVdknKi8RaUBBf1ye0pxYjcaMyGH9B3u+M
nr0odQqAEAKjd4mLi7GYZYEwqN4pToHqNtEWR1i7PQMCcHyYbgeq2gq8tMZXa0ICmgLriMuQSri4
t7aAcv3yL6NwZqsw1+yieTkOBgJR0MO1ks13ljR3hDucHT/XXzMP3pqxCg5F/2TWk+4DGPsTIwyI
bKBCBfCil/Whux3C+Di7prUHBnyazWDynQ7jGkgacI/lRNg15+JfrUDzGoLbEXn7R2G9a6sg30rC
xV6k9ZSitdeUBtaNg7Wll7gZLQS1JDq4tlURbqvbbS+Z8oQ9hSGOZm87OFZGxlnIBR7AGN5kzc7d
59i55y6aU/bCAhbIdYZbJowZI8yL/3/9cQ5m38XupdF4v7FdCFyA8fwsM4+G6Ix3FS2FNxTOBycb
Z2uP6boBEXJuLH3eLgLwtjaxXZgj9JkAuXPifYTcnOUeNcvsiZn5nH9BF2P57lg2VABKoJBit6R1
4StmSQbwqwcCDwiICmz1oNJb6+QSBE0PdsPGIwNjUoBtJ/NvOdhaI71+SeYg2MzcDIiCtQlmJ6Ru
a9bPSNie1ivczWYdgBtYMJp+L5Wilnk0WBlGVgwHJoXFqJ16GyygUVLoLFraewTsJxy1137KffIG
/kij3bmhQc0fMAeiO5rpra4blzRNdahrEx2usX4YzFAeFU+gIFv8Fp2MpkNdjvq+T+X70DLMLuBY
eQXj2c08x/2ulPZ4EpyGRFgbcIKneBvnGdNyZ/ZqQe5+BN99TaL+YC1quBOp4cN2eXTII23QbWfP
HLpHesnYsPDgVYelhd5szBw5HEcjKDFHwCzQIkSXAOSAwMHRK79rrH45xxM29yTRCQvCkQWxa7cK
dcpUM9w0jIeyAkklsKraOLtnfNPu0AwHGjLaq2uz9xR4kcio54FXWhGu0op1Ah0tp/iAPphad86q
AyNkaB1WAwOxhph0u82FNPd98WvMibz7/x/diF+rmM4qDBzYZD/x0EzXRERYLIvxuUzch8LU6xtj
ueb2/68aXY/2UdwRiIOkGGK4uYXlbxm1oIQ6neKoCXg9Q3ZumTYVRkO3qTiJoJm7cgcVDvOelNlB
dWAqSz2T+wnTHha15JKHXAjJ7p55/QHL5wQS6ESxt3qbv9QRpq7SquBGaSwOrEAf7pDlt7opbqIu
6FrDqQtm1th3TCZ5ovpo21NYbACKYVZzVPZDCzH+BHqerjPsknbl3qbYPgA7IKdq1mfd1I5qihQ2
T7dHHXI3WPqqfaowZwVAI2b4MTvB+MvnVX7TcfocCxE8lJX7y7Dfond7oQPI6QXAQwpWaxWB1A53
4MO1fVRXBs9l+RCpUvoErj4C+Opdj8W77JfIo+AP+psRxr5cnHfSS7AcZuCNhkkhgdNsnZTpak+U
gOD1ulkP7ykRZrg9VD7UAz0O6Gsc3RPAToqSRSugm6n+AsgF2KbIfxN0N68IJRSzngnYgMdJd9OW
F4syyLob/GikIqPI9V2KoOJVge7n4Md9XEkkErRDN5XpmQrho5TacAw4WHGGYOifCv0RExGWJqbX
7cQV2K2ecYC1d3m2STV8mB20ZqSdRWekG6QXM7X+UJ3CvS2MU5YwNodJ564o70Ox6C2mpXD1rbb0
9iW2L+ORWWfBCw/kUQMyxPEzcBY0ZMhZ809mh8M+jUHi2rzU284J5KGB4TdYxbbuxQiPNX4SltC9
TK93nY4A4ORxfMsrOsL6Nn9PqlCe6S1j8I4GbY2CK8wUnfFW78A3w32z0D/r6TkR/XgX4CZB/eUC
oM9mQSLjLckSCsdwJO1mqmmDu/9BKX1qGndryfAuHHK/pk2SjdNyPMy6kvXrnYzVS9AF0Vvf5L6G
aZICD/OxsGC5q6V/bGKMFbGl2x6iYk23lnpWzEhx2RCxnfE2+5YrvsJs8W2d83+lV80OUMxZhnCH
42TcdyTt73SSO0yCOfG5sSLYjYnvugAO5e2Hq9e5EOqbwLhPTGxoqnjtBNkwCBqkSbWGh0FUn9Qp
vCn1RqKOoE8bfeT2e9laUHRhTOYVhuKSKNk4zUTJ4oFRDdGjxVTPFH1uqCC6a8K2uGlq3/fUcsd1
Llfb6gu2BvPQ9Vlz0RNO2VP+2oestWhxTHhYBnDmtdlT6ZigWMK28SG6sYF2TggcsCZppFGElrrd
o6jV9FAcGd8yAKqng0p1ddDEPaxBEMh2Bq2ITNCkD6nXmwLlOLR/5eTSmTYr3W+C9alyYD4pa6le
3sehwnlb6gdVZvcg1S653cdnVwhwdNp8n9C90rs6BwW9/rFY25lLRV80RhvbEAd71yvmWl1m7hT+
47wSsx/fhVEv/XTR8OQr42k2STaO6mj1ON+jEQktbJw/REHPJNGxZ0izc4zBZfyTUlNZkyOyjA8Q
6xMjtJrhgMHBToLg2y32MPpT+N3EGcE9wCG+3nGuiir3YonqYtT5LTQruoBSjiPsIX6guG12LvE2
x6xMhFxqBRR7utcNIVP+aj4SeT+6NsjcjLzZpgUFS0gP3v1MpN5Ac+gzThi5qzdPSjZk31vUXTnV
D5wKHTTD0eVUr33HDKRObT0/qES/c1pzuE+gTkjFJW+NbDhMB25LNDzFxVVzuvjADKfe9lrQ7a3J
OvZOyJDMzG/9VJxRXtLGWTsBuWKGzsVezCctXdob8XHoggNNVyyLezoODmoo7tJJ0T8zL+y1DA28
xWzPfWzRSZCFLKN3Tui+96ENoFioXZAGCvVcV6f/fxWAdtdnRA6nHnjhm+I7I16zfiwLorHXFcF3
ir+HWjdMiNRJvjpBt+ygofuiAzq1MG1gzbN/bJtTEIAx6Kwz8WF0kC1Xxb2ygAWEIf5OVJURhp6P
jCZwcPHyQECbdnBIMX/Mz8PC2EaPGe7gPsqD5abT3HaiHNHGc59RawX2eBwNfxrxBjinqB/69wyR
SqsCl0mJPh2pELDgXvK0L1L353g6TyPhC32FBQkt2jv4T7OMe0a0cEaljQyA+Qoiy9eexXYmv0Ib
4ighRVlRBBfGovK2Nsa3dDGtnQPqx+4koCOExK3JOZ+1U3Q4Tm8alU3+bKbVXhC1dOZCgvUfXnKr
nbaspoY3yCleb3rkmHHrG/EbNoc1ttVvKRa6c8EVeR3HVdjcG/ZlJKtwmrYHrPmuG32Dc5pI6Mr6
LICQWs0T9M/AS2N2MWoani3J2h1V3aWGolok4y+pwGZXQRFwLfxtlQaf0Vry+WKYt3IyRl9vdBuL
7rA86Kk5Ek2u3suhoOR+Gnb0zipUs+XPMNdWJ1TGA5RPtrAPo7XCPew8WpoUFYGBRWbLwK1SRjFu
ci3EFzqae1psFljYEec5sohUWlZW8U031BOmsHxLg1VBHWoCkduUV9Emy66jtxbfCeC7lHqzLj9P
HX5FTWceGUX5jmTIiFmp7C4BQV2XtbOYLULoOJO3WYA2SpNqfyo0WI3KOkXlbGNKbauNYw/TA3VA
6Z4iMlafmFFhGNa0kyR0imIE+6MiTPcSO6SG0kXxZgHi4FlbPKp1t5zGNmz3BJAuDFeYhyT9v6GT
rW9DkaNHDUOtbBk/p5H6CNJhOacrM7Yv5DUmDOrSQ8j5wnitKOO8LIFz5PdW1/irkCvNejDfIkD7
Z0hd/pSEP9XCJYEDfLTDWvLYGdFwjGy9wrhfUadUxZDqtFD4abs6FiM6B7WWwZE06cStiGDGCydq
kPC/kbH8qyUFWrZWHSmZYnSKgb4QirpCk+tH2w63Jgr+KqMc4QIxigqr1e6uj/3GrA+N1sH7mklg
ipV1YDGHXPdgPxkBscPt16j4WeihsytYx0M27mTDGDmy5J8hzZ+KsyZ3yf7KmWFEtcTwGdM8yoFk
eDWtTUUnwNXRj0RTZt/CEoCRNlkegtV5Xs/LNpOx3HOU3Y8zJQlFywtW2IThwWgeJojTpWGKuxw1
0wmcb9d9GVMbvIOxs4quhnq4WKBTo/fQztojjPC3uJu8yMRNMsCntZkeh9moH2WzBdfxzbr/hQWO
Nw2QQBUqILmt6ZKsW+k7myRIQD52Lq5V5fSXSD7QE/FeMPq1rJhDpNl8nG2o+VtBv5jNA3lJMQDP
DWFgwQE/I/66zmAzOoXobZ6ZPJHuRSQnAbUxdeiJhXTaZ3OGrJw41ktQQ93OMnlRRmBT1qxjKFog
HTRa7C9qfF7G6MWqdnPG/L6RVNRDZjoAe/EaHWNGaENtdJLPeaq+loqrHAnyyTdKizMB4PrUmR6i
uZyOXT2SzwrifQuOzsvCjlJ68TJVKTGxJDobNclJx36U2EruQi70MUzSg23kBjPb8bMvGHJAOqNj
YV7xGlj/WYjYbVweHxeMN6/1v6TSGZKMv21WlTuxHIYhfrMFa6SuRQBqi648qISJSqMNtKUKIiAB
R4UAAB/MCPqrNAqVslkBiXK7bxoW+maZr/pEuo23gySxJ6eJ0rDIgpyDwucZlCvVHQVUBaN71mVO
lhSo/uF2WfaOWzwvVewcc32O9nrQcJJsaa+xm97jMPlXxOwiLZMZHDLp7Ed0zXgFN5ygKbpzPzaf
ztCc6sFAjGLG66UwRHyNfHmC/j+piIpqZGycRJd5BMuTibdAlE8tnxsNmDvU86c8jXYRviewEJcA
YYoRM8Rrx9afTCNSHO4bttWJbdxiW2hhlDNbMUeCvflRrWZ0t8KFIDC1uJwLj3q1VpJT9OIxnGho
y8E2TYUR/aCKlnXAaarzw/CjdK3GXzAY4bgIMDKE+zHW3nnFfNN9KEud/tDuUEfNtFNcXsCSi7WM
LQHy4wcYGnfGeocaUqKqHWyOWQHn6txPNytG+MOc6Ca0zbZK3lBkxGbt6KtQhrjQU0WUdBI7FR82
l/DffOCvU2S2r8UBb96QHFNrJndQak9ONL6p2SRRWn8u4PBiSn65DKeXqalPiZt99YCEofnQlmQz
5PEmKp3LZJ5gZ/pQEp8iRAiDdt0N47hwUAxd16KQdgAtqviG6bhwbbTVkO6XyEr4VUtX+sJH2JtQ
jWC2YivEpxn0EU4pkkzmPJo74dDWEbvh6wxjwzMbnFpC7p3ALQ4VyRQLb/hGg098l4VYzdyBC4ol
yIE5TbGdqGbYhU3/oqsO9G8gjfNCdPsS1Uh27b9MgwGSRY9CsK+YpKo90zDL/YTZtJpjA1Nv7g+i
vOnZQPys0Tl0tom9Yds6YRsiGd9D83GVfq1XxddKYHVF7nTgT4fak/LJLgLWJU2sR8PO3vuaIJ4e
dfBPrQxIf50eELHtc7vYLwN9a6xEvcEQMfm20pOTq0/HVX9FJgEndJZGginfQOS5DV0DjV0cLbC8
iKn2s23ON1tQfR32lp8ERDRFYM6esgxJuQFzpjnPbbYm89+IC2iTsKnuNdv+mWK+4cKs7zrmGhFG
TG6m8k4zQnZBiSzMSDGRsbZb+HvsSL5Aq0uaT1xpw3PGuKjKc6ZUMbiFMFyfn0arLqAj7oVW9efh
fTAaekXLSgelP7Dhky06uEiCyFIvHQXeW6l4agigPkONeZeC2wShbAx7OZmdjAbtTeHkzywcD6y6
x7SbljUXtzZPGl+Mfcm6i/lTZENJlZ/2im4FKofCLatoEK3pe6wIr821q+M5hkCaphQowG+6Sbv6
cKr6TVERZCVzv0HC1U5D25obO4bFV0Q0Cea2cSr6m+FaBwKq7P7uQuKQDvSaVjCe+D7Zhjpj6Lr8
dbFwEVImSzTa0VFrKuB+0J955nEf+aqlm0KX7htVJibxNZqZmCsjCvSPymH4HkN6n9tbZq89gXG1
LegfgcC3KyQl8stIu1kLM9RuBEilNrmLjIofS0xd7wAZsO1ViQ/oQ6PiD0IWhBlZ6tejwIyx1S1J
0lhP33CPlKeFidkxz9V38X++QkHhsiFTS+KQwDnkJbOC74kunG1jugkmKEAMnFaVi92XLJbZRU9d
QapN1EIhd+O/Il0xmbChpAmilsu71uiHcGmuyqFUmwoklEow5Jn1XkgXW7Hx0ljBrmvMZW9RDzyG
vgg0bOpgK6wlWtFbL/Yq84PAN4N0TY8w/LJCWr6yltSDWhq/mrR3RiUlI9QjF9js0LvNvYbnnyNH
9JC0pGw1Tuxi2+fKK+aSYXfkcOfnJ1QStB6DlMc7qcUW0KTld6l7M536red4qSp5nSNl8e3Vju+y
GunY/y5Ahblbs2Y6s148omvgSUe6NUrGta5wIaDl3UPqMGEM56XyM7pqASTRCFLl8PoyMmJj2h0D
Byc6X/wA7+45WcYfkwn3Eq9twNa1LponAoXcPKIso4jBKPzUnA/iVdiwJnt+ZmtLeQExDzKDYVm3
oCLAlFPQNHCtsjBpInvxJhg2pAGzck+GIo07FYbt4fcdx2QLsAyTISVTnWBc3wv7I2lkdQqT5gpU
UyGpGfGWxnHYsl3yqIU5kKqJUFnUmbgITAiZgNBMiv2W+GA3oAz6cXAPTl+fnLGvz0ntfBL+tPaY
MjdavmrDSgsQQ3Mwy6P+xwO5pll/iUHRWDMjABEAEfd0QD6OMCg2phVeFq6TtAPG59XcgmnhGXAL
p5Im9ZbQ3YGClHcgycqCipiKZSkZgBNw/yZfP06QG5mBdxpjogr7FJMCoGul5uRgsnCWGNMryfOx
BDU+2bt0li82VFJ0UlJONbHFfa84SgvpnEsoC8yWIaGJ4A7rABetuv3I6YrvVBn7eUtrO9Gx+7DS
6UxCi8gXPmUrWLkRuEo3LMFXhw0jYWs+kVGIN1mrZSjcpZfMnQTKCUIZOy6LXml4WoXUMjISOwf4
yvkyWGoiQcdf0tY3vsH7iAPu2ZHPUfXPGJrvLiIe3PaESPrqkrc67VIhWbd4qKhpIcVXZH0NdzEn
gL2QzUPOI+Qa3iK6m0ZBB+/A3cRL7eF1TuU+1ZkvmaVFItIp3ulUZtiEIYQcArceHu1SGLRaw0wq
+pY7I20cTjrsIQhReEMDI+NUd5PK4HMx+N0aOEyQmI+2OQXn2pxoBfvHQRC7LPOYjWFvhxI4mtYH
uE3USU/VB8ad8lRpw7W2ajzu/OdtnQOZGBzWAiPnvqO1YstbMJNdpqWlJqM5fzASvRbxRK0o3Fyv
MoZ7MxutY+1SJOCmZwaBQBkqPKbJ7FTsfMXJ1uybbMS967S0fLYZDZas7iEGtlOlQzlLUy+iA+VN
hxYf13KPEYprD9z0OrCuE50zfSOPkTvGfha7xa4uiwcYkfdUT+t06Aovwc3FD12WnLUWG6fqGHEj
EDFJgvYchSY69GAw3pjPw9yaPo/LvxSfFNlWnGHNq5toXyrGqhMbNSgfhX1ltvu/uq2VRz/Vc0Hr
4IYEUoYlYOXqMnXLKuhWmjN8wmrdAjf8zjsum4vNdEeOqFBCrA5u821gRHDJWolOELGD01PcMbQZ
TR1rWeicYEWtiny60kkbMITLR+aqg4xtzFc5/lU89DH+cwbv01Vnfk2RyWrWqhxgZvgAbT8KC7a4
tj53gKhSYlPvcHPu9Tj80oLhFEqAQkkPoGIZmYy2aAYoM5xeiOxuYGq+FDXjItvF+TV0eOlIRYPt
L31Y1SwRQer6dKMcpGZz5Mc94i28x5a9TRO2BYdZkYFB7EAy7Z3jE8VSdX+ELYvbDwRQqKb1cKoV
FGMan52rH5oR+H9xs7RgvOSiT1dq7Ws0zfk56cVbGzsfomqhcH1EFFxszUL/x+P1bFj9RRME/Jt6
bZ7h3FKI9mOga9nrzOkeW5XnyhJVsXN73wmnP31Mv0TnvkiaDTbUg6xGKg6lYSm9YIJ8kwvTuIKz
pofEuE+TWd+2I50fEus0J8/8blb5bzP8hSqfUUWzaJdSdmHUhKEc3QOYkNGy+RqXjH/CaDG46vDh
RUi5Pkj1p3AI4tcGIM1mjAEmV8vCRte6lNhqG75YsuPqD7B9HR6VNWyozIivpd5Ee7max0UxwMzt
0vsu7u+jAAs8hXSfyjZ4rClbLhaGGKM0PFdb49o4+r22UfmuxTI3BUF7UoD2NlPm7u3V8i36aBOP
JYgYW9+bIczWRubHflh0fwjapwLQ4t7a6m1jP5mWwe8oEQ3EnVQLCsFEexnDpjMbw4FOSbUrRpB2
46SPnMXeXa5Lq18wiu0VYJ9GvMsVopPq3ftOfSYB46u8ClKfsp2ZJJkl7tqOqovMhkec5GO95nyI
DTbd1sDxce+Y7bFTFGjkzjWghOpOGoewKv5ERrNyFs4v3J76rQLp71UaRG6KWoGbcUXjCEr0Gl0X
r8ANe9C5z6tqRyYLKSnAo8QvhD7Ux9qANjMs9rhhaImOzHXgrFAScvSlTV32FI1HqXlC9r4fTQaz
cQfKfSY+FsCbrFL8jjU+rtJYA70uJfVhZj10B+IckRdJyivBynV0gcd4dhRGfLmqLJHofxR4Cp8C
s9e8EQ23Mu4kiFLTdhYcg6zgz4XO4011cq7CLt2S0dH3RrLmpCEBM6DWf02YodiyuGeNMQzxas0e
c2wPQ/0cLPPf1Jw1EiFn+it9IZb8PIplZxhAG5pJBxoRJ1ezb2AtGAEVp0XwswAPB+Bu8BZgAboa
gzgCDmumfO/QbeaNBA833GqppQ5H4w49FxMoukA0kKJfWSxl2RLH0fHhVeMdB1mcDXHRHTKycntu
PL+WO7/088Kyjj1K5clHEMX6XlMvuRrWlTNuvnvwDR07PDt7fAvX7Prc7LiWAAibdPcErKV6gt6s
dZGL8hYRomoZdHTUYWc6MxjN5i6mYcaAPYk0WFLhNtnkfoyuxl1jU5fbhNNPTLMSjZwoyU0H2DMO
r03n/NoCw1LpKtoXnxan659nIheh6R7C2I4e19vXMEyDZzkFs5eYrrZOpDciHgDXp+zH6FFaJDtR
rzXxPh0dKhIdMsCiX0+aBd61OW3FJky5AeQtBfZttkazAWcsPc/U0M/TJhvCX5gULxx2YOWuZlUy
kGRpQpqo8VmvJNapqoMdfg1G/tRHl8E+hn696St9H2fNfA5M96epVbptCXXZzXgJE2YmsCmgDgxz
78skvC2K4NuUB09zbU07ByXfSsCGoj/Ma75FiNXUnPfnoHL59PkPsYuIS/RjYzhg2zsMVtDHQB/Y
1HEeYuehmqvK61X16hYkX4DY9oiZCfkZVMK88JukOeki/Fho12LU6LTYepP25AaW1xLQQnAaf3uu
qV6QNNnnsJh+1AKlmWOt4ZbFbGEmhXgYpARfEgbh90Rqg6+wVTKVd/NQ7omC2J5jQl1ui9e6z8mo
JM5bSxEvTsgNpYQv8IErRKbII/SYH+gn42iOGUBp/JnIzLGWPYdRvOAe4ZioEznZcLbepmP5oVy8
7u1CNVLrvtKUHHLagfo8066DvWnEHq0IPKqk3wKrMBF7+5J1Q+zdOeoveUFUJsDgtk9RD7k7MBbK
Og4jsv/V/geM8boerRZPETFAbeMmTxD3e8im5gdGw+vS2OmJBA1hpxtl6OGnHIL3QccdPUXaJa8H
Ez7Bwo3HuoQueFvLYkdv0hGcRbzcJ0svH9uQVZ+xON5CHOdM340DUCGPwCFWvXDAOefOJysLzqPS
2je9+FctctyOgoF0ZVfnPFX9dlnrOcaAiLC8N54pScKj1fxLaPjZVD0n7LJuXqpA0gfj8i50ujjP
vANb+DKcvXQqmcPpgbyaoKoHVluhFAZwXf+pNSD51RgHqJQFAZuMSo0+jv0uvooQcsXYFai9rXwd
2Iz5kuUnM9fiKaJuJItU+2Kc1x7rrlxgyBbuQwXEP6sRammEIizWLR92kWONzhZO/gPE1mBuD0Ol
feOs+SqW5QFwX3Eepn9JTFQKWBWJ/1VZX/Lo4Ja5xHn2rtnZy2wx3qOUrU1D824I06eojFF8e0Oc
XADZNJIjb6gBFCsJSK6ggB/r6nFoeW4AX83bBixRXc1PYTFvNWHVe31O6cBjkED1G9fYnlrNTL9a
3Gm3YzmpXdPVf7Andwp31nO6TNGGtYwx7nhvUAGBihmvbtvuSh/h0yixhEy9y40xDfZCjTbTRRNU
XAY71qqe7QnDi6bKl8Rc4PMSuqyGpD4Au6ZJJlm4VhXRzlbzskaYWu4izvySraSh/J+kGwMqQfdt
afiPabT7QnVst+XS2ntX6J8d0Mml7rJTpLs3zn/ZhVjmBokV/3QKk2aw1H3gdvJBrf8I6HpZi0Up
HcZpreJgq6AmCTDZW0NGYjcu8jlMFqp2UyhfxUjnV4LLgipzSCHSeutN7RDOQESkpnmR4xDk1rpg
H0jN3KSXgePMPhid3OsW544SM1gySda8GoyG9zZYFToeQqxpKcgma9L6DYi/GtRM+S+l+ASHASZa
0oOcLd0NAMR707ZaX6cugLnbN+Jmux1a3PwuIutGq42ce0vAOczKD2XrKE9LVvydHF5d1mifrM98
EYWkOCyneE0Y+ZcR9bjAOWfA1dVZPdl/CofdBmRI4gktoPwnY2g3CdxYHNqKQxvU31SDS8rWmd/Y
7YMWwoK1ZTwdxqkJrzrdBFOP8UJVBGYg6j/1tn6xBhIMJU4URSDkKjGvpbxZepELplyULTQReMmp
r+4TrYCs1RXiOBSYtBABcJpHW5Ivr9jKBJfFGa8hh4tFxdaHqc/P9sAT1bVZfkw1LLoh55kmzs9d
ChGmKzA8Ey16hFFLmQOkUbI91HAs/NsSdXcNxhdfX3ewZmXQohdz+W/8nIHIuaKHANJmszUyctJd
tE2C8gUk9bKve68Ko8/ebOVeoxkwW9xvkycHe4zAWqIaOIa6/Gtb/VW4/5SBWqPb5TbHzbGx6DtB
08+/+lmjn0ITxxBCjtHRUmBV8rms0eDTdY45Ry6wDEfj/YmyWx8Lz7YisTXUGOw5M7D3AqWTLV7P
xHaCXU7ucp8PuJbt6qnMR98xjeqkYeHxQy25iopvUhqsb9lSWV5TxM+xaordNLDj0i74PRrQuerq
SW+R4/nd5RasdXrHEthAH9u4VIf7cnT+8jz91MHQcOTqbA8LGnpBBHazApBPPBGrs2IatCyOeVI2
cOVBjzHPvuObxImkc8R3/iPrzJYbVbYt+kVEAAkkvFp9Z8ltVfmFqCpX0fdJl19/B/K5d+8490Uh
Wa2RgJVrzTkmya9D8jZ46jNJWas4ovqbqqA7uh5s52LGHFH/GGtgdFk7ZqRctmLhgt965ehV2W0N
x47fMqcgjixGjF2E6iUvnH0InXBlMFb1fULD8shmqNnrkuejY4lKpGigqWj3NU9epV0KtLUicPob
Ssm3XNsr+q4IrRqKMpxg1gOrTaY0Nop55mhITdTHYnfIATHc+FaZ6LTPaP9+gyaN9wyo4isSVJqd
CY4ofzz2jdwXcv5BZIj3APLspS6D8tYq9wcwwVWomCf7kbe+RVJbGDElx/NuOpR9iA/AzOiVBm4O
SHl+NQaR4UeW4WqCJh726ptuEw5U0t8Rd4vlIVMwO8DhuxMt8txAc5713TPci8X8hQEXkdZRTz51
QjS+w82wT61HNMisxHd7QazjB8WGDqrF0yBaWMPfSGiYmBDAyuccdZY0SoWb2VfTzb61Yc8ekZI9
OHr1L3BmyW7yXFroGboJHL447fx+LZKCR6fPFi536BOIRBwwNA82U1qVGM3eVRVx7/XaU0ptC40m
Nk3pPFku8x2BCJRp3DcB4WZXMGzuY5QTNmNuZNzP6FhaInC634ytzQedZhtRn7su+FPOHgJuO8Vq
xCDnh5v5EJZpL3ZLHNfUtJeux8qEf5rxYYI+dHK1wD4BlLurvc+GOn3l5SNMWMLXH8ZPhQ7/Vrnn
DO0AHfM/2RgffDM8ZLREjRhrocSw0saA8Hu0JU5VuZeszF9QZKxrg4KUxmIOXCCbtyoBv+0Wtnxw
CoGgSFEzN1jPUxOVpdXgKzNAbZfbcBY3SKEPWYGqIVOOjxTu2EvsiJ0fLUG59Smb5DccYUysTSdY
1Cf8yIP41ajIWJcT7oI8sV7cXJjrOeQzujJD69zH2d6tp3iF+Lc5Bnq8taPvX/wgXgeClIF8eBqH
yHmdFssWsH34md7RVWn5ggCjOFiCdeqIVunFwTnPus/WFM/eT7KWwo+ZoSFmEHojzANbFlHrHM7y
JTKzch1Ofv2zhnRitHP+qQfoa6R32Cw8w1+9Cgj5doebNBzn0Brj44zJbs9sbmDbRFQahICtWTcz
4uiXTqR2qV3MzH3IZfl3sjjr2tJ4Q+TpX1OHQbyIh7NHBupKT3mx1hBOhqEKDjQyCOaRbvfmLRF6
jHQ2AQETay8u0TGT1ICckFxdx0lpQFnNuLcELo9CUDU2elwXUDmX1of1fACKQajtnwQOM17Nhubp
bQz616SN6K872XdV2ebjmHwmHbX4B5MEqmgKXTeIqyui5a5Qj2mMya2IoTTFXoBIef4GBQnVSmXv
2mKglCx2jdVjb6MkauNDl6nHYJzPYRW9qSE45afMEEvION98RYQAa69r3RH8vNhDh4Q8SPoHaxT2
30sbL2tOuIDB8CIfaH+aI/2G+K81Jc8tzqBNYBaMIunW1oSbMWIx9VmG0zPCMt+KJO1W71dmz38r
f3hnrLPBaPKzahXGQIhnjLFp61Jcy0VynxdVvVZzY5zYTL+YnWe7waFjZbbAnX1JqT+Vn0kftqe8
if/KOv/FqrfYmWlxrIWL2cc+s4P89EdkfWLBD5Ns8WzPAU2n8TAgbfABj6/qfnhOKsDmATE6vmyn
hybtzKe6Jk1hxJgE8upivJXu0FzCIvnWdZ58QpEI083FQANjiCLVbqx9oPQJJzExHIak9B0Tfw/0
DldbRPyamu1jHCaoBjk92sclanymgt7prrCOSTFYlJvif68tf7vf9NkK27L03ysdYJd1Qfg3ClkQ
B4piW4kMXVZe2+eKAe/kqnmHxQmV5SRqZuMOiiewfcDVJucbVDNrS7Cmd+pzJU+1TOXJbUtvn5Xd
XtCIH1P/2Cr8xl2Dvs4NY45iVmimJz9s0xMtI2cbleGbXwfhybIKA+1t1x/IvtsArU9P9wsRFtnX
tftNX1uvicGaIKqaEg16wQiWUuqBRQY3iXmvvq4OoY9yIccjYToQ/zwDrW1l1Fs1shmnWDsbKjka
1b3dnrL27FrjaRRa7IPRpxgkGj5y0gTTAXirQTnVuZZNoh5ag1SJRNDIDmLTOQYzqwMoUjAmuShJ
od1iD4DN5VQHN5YkxgfEBOHOqlGyJTc0wvm+M7yGfFR5LKOZZqEu1jX+RezfKp05iGQmY/KQ2K8W
Zd2Jo9YAQXsj+mxnFZ57GHsUCQSfeIhMxL6Ejc1hBR0w+SN4NbowMNZo3YyTWLbmfbvery3hUsia
Roxyyzd1v4gncdEN9goXOTGDICIoqYY3UWha/A2q3CTtaI//aTWNfXAiv/WjzrFDzP0hLcHVANlX
FBvjujMM49CUv318ENgHKfkQ2dPZTs2jiU3hGGwhzultZltPdrgQAPvfToqkjK7Abwf9785vxout
LAvzgwnfQ09PQUdDjiUDkbITRONSj1cnXCB9ffoULAkmfb/Y0VA94g1zVmM1rpyyaDbZwE8zpYdo
wgyTI5PMsYlJ5JxDQHhlsdAuUIkqWBC2dRwJD30I8rnZxnU7ghwZnSfgHsQr2aGxmUgwodvYdnsE
5k1IkPqge7GdJ1gomVJ7s8zGo91FRN+OI1951dGUCVuTBcTinvAhzq3siCVJ3uMi6KxQL3vfX2lI
Mrbb4R2CJEEylg3EqTKrQ8Soxo36gLFvQxZPSLfXH6bj17Xlpl3cYtPSB7eG+ySWi2J5cmvH44rQ
CVZQOlTHuiTilmogNjNy6Yb3xCGEF2JQvpGWlW0wCQ0JcapQCQajX4+auf7cKcQVWRaggPMsNj2V
lJ1wOJdmbz2pDmeU1wWPVdC+SiQRJxm5rBkCap6B2alfn+t2cF5b4hIW9aEkYJcU5v4EORrdZWc1
jLndhaUeYFQ0aOdVQeq/wB/ekdBGK7Cet3SKt4EHrA6bU/xOuMkrRbPaG0MmXiQQLfJamk/ToeVd
oxTnsEcTKu49cQMvCtkm/qYjPV0CEK/rfMr6bSAwclDDSbSH8K9WMiNgETttukbRwC9F+O0+NaTx
fQ7e7wZj32mwJHqTv4PoENIdqNJHshxZr/8AZznsNeoaWmDRtKUlmO5LHCNmUo7vWW7ZWzgAj3T0
pzXC3ebZzfRzGYIZCklwfRkW9XlEGbJLbDt6myf9XYXWtGkJ8DkaaUc/vaXJzScvGReFCENcDvy1
UabXLiQiMBYc/R15YRDb7oolvMhELYV3EyJuNmS4Chi9hyyYSSBGEm2lHEfdq5sp4weaYXcHG8je
Zk+KfsjBzAZ/zQjvUMi4XtUpARAcnhB90p3xJ+O6lJJaAikCvTg8Qwjj9+UfvZSgPFX/tsg44xSN
1MBsS+fYETdRSjI7rKr6FatS7zwrabbhBDkmiQh4VnEaHQT48ie3RUwd8QlWit+MCMLHRHxKPG5s
9PwM94gQqGSuVuyEa2OEc1dE6HdNmYKJcGMdU8DSiaudKnuChwnfMu0QGhMynPCTWMVRQIhClWar
gmz3vSjp3QduKvfanIwH8LS0uXEKorrchtUMC1uuMZnOG9v7Rd/MfpK2KM5zZD5Xmtwbzx/SI6GW
4uJH9taTw29edYNzFLxsb/+EQbWWVl2fJLUHO3bc01S5GEFWHROGp18XzeyHxzqe/vo4zld45c6C
SdG6Ef1Mmg7FeVtXzIedeIuT7WEIx8c8IX9zKEbn+HXhx+4xsRlcJih8twSmzMzWDwIt0kM0lgRo
i4+QIcXKLPC31zapgY5FHJcHrjYfVb7np34sLezejCAMht8o2RS2SQrM2H2wowrYeGLHJ1qe8anz
5W9O/vxKwtpk9Mdx2XY5n6Jx52TNcsDZ2IP79+vcbcc0aOuBNI2WquHkxa043a85/3ctjsKnmPSg
XVBkPxgQOqQqCNxWy4UyfxoQqI9tTB+jMmdQq54hGRIDAorFOWcpws8aBEBe4xdyxxaGm1BbX14F
EVWntu+ns7Di+Xy/NnVELST8GlfmyCQf9RpzV4uqupgJuZhnEzk3Fmu654UVbgoL0lNnM8wJo+ln
pSnI6pj8cK8mSfx+MdiTfTBya5+Us4sKBPiWkyIGGoYlfzReRAIT3BNldZd0CTZBxFlu1Tz+5+nO
8kLF0ESc+fNLxZrn5CIGCOnJsHJp/D0zWGZmsX/+56INh4rUo0M5l/FFIXdKCpnuQiIU78mfNbDG
RUEWnv+5ULkbnp0JKIzFvNKzv8+mOqUJSYmTx+ozd+dfQa3Rw5ZwS/pAc8xVaKqzoOyJTshhZGhU
WXr+jb+I8InOYIvaF9qc4T5fImjj5aUirLoNyT7HYRgWLl3EQjzJzo54rkMdXTIOj6j34kM8MfHy
l/+QyWlyud8M9zADg10cT9+9HOg2btBql9CcR8bDgI84nA04t+KMa7ej6TTF76zr6jXZH9YNEyu5
JQQsLSiT/hhAadwT/icerUJVmyHLvZewqJbknG5tSPBYWul3gnjTD3rVJ2JuAH5hOMOu6hwqwjN+
0a2cCPKxkzdzgvHRtIbYeI0xr2yS0nZZmFgnhzbmGA4xvBRg2WlBqRE7jg3ysW3PNTIyotoYEy0y
QGToP+HbIzkNVpW2+s+0URvkkfJ3abBLN0ZtXqem+x60Fjousj6frI62M7/9twREH+fyYpPqma90
5JzmLnKzwXX2rT1lV1/5tMzceo/iqjgJn5AA+ZH0NihyMJud8QNo4mNjGO5fXXMISQfzt7EcrDt3
ml+LCT1yNBUrzrJ8NQ1UNFiE5iHrImSdbTevkQbAcqA+fDWavH1AFtV/CipVNS/Wh7jqLmRRfQBq
kUxcarQkJkvyrvKLa231qDrxaQxugQxYC7mSNtJlIxDvFaqkd94u4yTFykom0nnPBJ37ge24kaT5
vZPh0TO1L/39/V7kGLS0Qze63J9rhtVxmKv4OZuV9Vakt/uDgKwkNyH0K5hF990Kc/xCJozi+wta
RTSj+hJq8/VYw9Zrt5Xm/v6CHmRZwLKWON+fqx37VKFAeEpSfmj2tLv/dWYgD4xSP99fwQNNgaMp
NR7uN2UjyXCHn//1+UGaORwMGDrf70UISw+H7vj5/nZS1xdnDFvswa16ZyJ1f1A6OuLm+tbtP5+B
pTDFjfy6MxriaN8qcPBfj4WytI5oA+/v/50mMA4jUkQPa9mYo4yvXlDFGFjZEvc/yaBJnuDePd5v
VUoXZ2TxLOGWR4CULPbpaDHKXZ7uwjDcNONs7O43qUMkkLrAP93fy5XurZG2/bXRQXPk/ti9x36k
nmRaoOniFUAdDOd5QKdzvwnPmAHlsknuNxmOV5tAd87XdrUdhvGJP2AbXJ4bgizv6qr7en2jxK3T
RO91kYoni+/l/hgbWOp5FpiB75+/KFILPi9S6r7qEUDITpwtO3fXNYIbFmnZZ9IiUmQe3TwTHlKQ
ztm/32+RtADV0WAV7vc8IB6ubjfJbaVowxAub795TXRLhBtczSASbxBeDlH8malEXu93Cy9+KghS
/brlReZTQteTdBPTfmMS/SxyPX/d1/FvkZfWf92SQ/cClYX83eWRhZYvNuecr/uacXrFKFF83Urn
/M0icuTrAxggqFxzir7u8+ruPRnn4NEr0EUVoqq3cRSTkCmmK2aEaN2EdYOBk5sO3XgQL2pnVtMf
I1PdLSXrFi3+MRc1WhMd7LWyjUfLSJjSx4O5b91IXZm6KtYdi7XMhJVI4ehupqhtrj2O/5MXGQfT
WTgqHIZWLbFRV5LNfDgwxsFeAtt7i/j3BZq3FF7ewu5ISd8tmZQrL0z2cYMpGlTauSqCNyNiLA/m
PEAG2iAZr920PoaBfnYqMqt9Fsccpv0DZqPpyjzeOQgI/O7cO485+bN7XaS/7rfuF+nopVu3QS2c
m2I6ORVI3yJgreQwqo/qyjwakXvEdWE+Rp00H0U6JOTHXosRkYfA5MrSdxMAtWJBEODcGfnnExsZ
Sl1LupieuwxpEn9l3a32ies8Wsg/R2u2z0GV41GPCL8dGL5qHLyMIjjrxoGiFUgD56HtnWQXpZnz
qOPZ2wl8oSR0cbPVrnh0/CtTo/ESZ4CHsioikA2DEgUOdgoAbN6jnTneEhK6C9BmnsawCfZG7H2I
5aOQ0+k+3q/dL1w2UUE39KCoYumfVZCYBhxcYB/X9+3UekN4jCkczeV/uP8pUsx8O7MlVJZowV3W
IsfqCoaE+aQjxN0JSRQ+TGHDwcL+UDmYCqoZR0tge/E2mcEmDX2iMCyb42pou/GaySLcdmaKjj16
7uj2XPzlU95/C/drmU9rzaUpv77ftEnPZm5l7ycrkY/Mw8/VaBKgSVEbOBEyXUzmV5Jy8bX2+pi6
GRhNVTEHTXGlBZA/AgczOyJcCjc7fJymmOQQqXfENftkINWk3UcADqa69c8zlb71ZGSVOggpfxhD
A7FJo6uKQe9fvy4W8wWFRbY18U1RzfQ75q+Q0Ia6QJLq//ECSBR9z2I3JX4AzDp677GNzwW46nUS
G3sCsp5nZcQb26oMxL0TibnweAbjXFLB7lSA9kOasGeo+ljP+AEkuBxSERybqAUYis84V83PoXAI
xE7zbVC8Q594KHoP2ksfkGhrHtMiOtIVAeNcNSepn7BsJEyWnceIfgsTuelRFwxTkDz5HITD4mha
RXk0Y3/mFPJ/t2F2lcd/bkYOlHUmzWVABEc6Tf9+qL08/+uP95fqYA2ih1xeCm0YBrhB2UiAvx7x
X697f8L9BTjnUlb9193/ftuv606Z81r/POzf72DzC2lP/363f17+fs1CntOe/v1f3N/6ft/94usz
/vfn+fc7m/ft9M8z7v/m11ve//ivf/7rff7fdvh6tf9+8NcrmuBE5sFCDGSAvIICcQBfFu2gMDz1
dLNP/7qYgltiVsuY+s9IuvXUmBj0dfFJK7o/tlafYa3C7FY31olqKGTx6r9DR5TH2b56nqxPtTPX
p77esa7BrFQgspIVUSk6qk/DclFNojoVdfSX1uaw9epliZkbf5NlIQYAV26N0v4WysI5yWx0TsS2
ra1hSc+YRX5EcMWs4WOMOUvUpEbBxrDPrGuDVddgixyjHk/iMnNHP32CWoQINQ/OPimpRABn8Smo
a6YPQYoI1rTSTRXAxfddKz/fL0oRNpgamnyVo4I4paNg1EMNtPaW5aZZxthZSlwhtZ+8Z1MHcQIl
/sVskY6gOdnaXQtEryPPM52ZzOt0N899ig2QT00j4NjUjIrLuUWnCKgeY+KJZNdvuIyRF0/ZdDB8
g2aP9YtYR3kcOa5fdTrt8dd228zNttpZsio5SSXpgExeqNcuSQ/2VKHPKmasyAlaxVx97xxhHuYa
RH4l9hgYN5lqXrBYZggXTy4q0CUkJn+Ps2tLq3TlaP+3rxN6lK0J+p9Upf09cjtIUE+ly6f158zY
xLbzXrpoFcre3Nm2/exIv1w6cG8N+OSdazD0NYJmJTu/3mSmgau9kWc/AikYUndMbkyAVeSce9t7
xzzWHe0++FSM16gOlpkOYQxzk67rFmKCYwh/VYnLsKznfSISq2Y4M4v3U7okI1lbC3vs000SsbHt
Ho4X7DQMIvk1BTC1mZfgLrpg+NmYajDx61eICdDnD/2ro6tsG9AoX4gil7ZHcxa4v81xGLcSZ6nP
AuioOIE3y3kyJxdBTLW6nNJYxLduQEohLVDDCfKXsQmeRs/KXjqJvHvEPhOyMloPiHJw9QlyG/ND
GHQbM3LNfdcR9Nh1I8kr+Z+5dTqw1fSIxaAPVKXiFmlJe1nTVguNHajJlygq5SqD2/aGixsjq7EC
vWOd0OXQwI7UD2f50wjkH0v5owPEHZFaood3gJoB2lhSPEz6o2KEuoOVY7hY4Xgq8za62dglCfPo
dzaVE3HXNwQ2066seIZjsJBrJzZu7D7nC3gIB+pH2RIpFSC33y+5if/s4WHh0R8lLjrmUHk0MOJG
zpVedv8qKxbWzJSwejH3EfVCYszcg1NC2cx79OnezBdb07YNvZ5Ds12QnZwmPqd2A75xgUA0JylH
Q8w54NjAZz6x52ddQP4tlq0VEwORFhV7mj+R/RHss4ixiEEA+s6fkj9FiQUnDPXS3ce/N2dVsM6s
5GR4ztmLrU3S4Y1Ogyg5dnn3Uvc4XTy2GKJ6ExUmqIJF8r3CeQ/Zvmfy02bfy7bGXBAw2/ZVjw0f
YKpynOfE87td6GW3uJEkNauoA99GRxGdoTtn9s7r10NPJy8N1aF0pnzro1YfZethBXbR0zvqYMVu
ciXthNZIsQp9781sqIQVpnAadN6ZeRBuQIWjfGwJGq+r8oIfHh1nbr22baVPZd1jCDOBseUi3ooh
54dZmX+GNv1IlfUN9FaeV/4qhRmysqDRmTjvd8p4Csfg1nZoeRcv3IBR/YGC45cqeacW5NBhhOXh
L70Dl42lrRnZvsVCMfboq2fnLCYNaDKrV8SDyIDt6FcQhRRp3vy7SRyoZI31DCqgOU+dc0mimm3q
pdjqcIbtcq/6iwWnfSQvvX0sZZftiCvkUKpsB0Ux76Toj/PzXsRlqQcqxjvRIXdBNI0QGKzwGqfN
90ygk5eux0GlbveqcMAeShdcCe3EzeB770GXvGQeZnrHtukcBs5zKWMF54oYbfrctGU6zBsIJecC
NElUBu4ZkJnd4+DnsCJWftxaWPuaB1LKxUPrSFhVtf5l158a3DyN5707V2pVZtN26HDeYcqWxFDR
WGtmJVddMhxNDAWblJ0B2RnGkUka43bqPSKGpXHOAEqiT5AQCi1bbYjguLX0G/aMBUiUIK9M53IX
qMk+CZc5EXGipZ/vbSJnUEVJ+9Txs6azHMV0dI115IZvQQ5GZe71OY6DbZnXxkmBxgUfbrAUzhO1
S1wQ4s5t8ODEd5xeJ7jIvkCgwGh4mOLm4h/oT5fP2tM4uuJh40Mv39G3YvrnaOZOLvqJ0D5MxHPh
JhkDFu/Tp9mjFA5CabDdvvW6bddJlFCmJ7SmpZ2r9ZByFEQeOD61abcyAliFOjWvAH53dlwMN1gL
BVoEHQOCDw5ZG80H7XHWacXgbvpMpqhB9oNHNR62iDMMCNB8qeNL5fXjPqNlR6So9AgvExc54LDP
xq5HBWWegbqme4/DnNNYRM9rmrSyAslUtfs8qm7RVNeHwu2vkFmY6pvmevS8eOOF4Xev7SewlObP
IBvRjkzEZlXg57K46/a1b54hrmyqCNVHN5H1HMWsEp2aPtskOw7IOE2C4heixWqVlKkgWvQ3nmTO
X33HPcjhooxVTdIx00ueCUR89bOp2vmDeJ0Iq8T96K4bCUi4bvJim3YfpRqrE13+mFJAreImbf9G
kmJLmOahmFAsmg5ynKSS9W1muXdwddcxabcYlBoiRypaIFWr/eyRXZcfFpyA8o+KF9qnM010iaaP
XkpkWw1d2NRRKcWbjGCiVkDsph6Nds4XUPa1t0kT82BnEDXMzHrHsvABIi/a5cTrzf14bEWY7mRZ
tQDHe7xaOTrK1vCIQfHeUHjnp0jTPY903K7aoGdn72mJKdtD4+wWhJrpJ1Qxi01EY6JPsQ+mGflp
kWpAnbDOAT8E99Rx1yqNE0Kh1CUViz7WaJwHMIxHIYFYRYZONqZ7we0aTrOxkWMZ4OoGQS4ib5n1
Rc/oQ7+bZhk9qaH6aVbYIzLx1mASoKlqQLRC6EM6HImwCYJBZ4ljacYlPdKr6l3NpGMCwvda9+mb
Ysa8cvMl8Efi5sQ8+2K5XULbFFxP4ebjpmALNENebvOl6kjdjVECgKvx4u4yKpYs0Sg15nRVgWAm
usumOz5gFk0rIQlSGX5GZD1sJ0h9uKiDYiNwDLppsgvn+ilpYH5IpyGqTpSnuZyQ+tIL7AYm/BMt
w6GAiq4NvVdOzUGw+Jzb2dgv6QcaEgOYTT8C2Y0HJs1SZoPFnnYfHa6w3ji92R+9Oqp38GCeGJl5
RLjnP/RS83riHQ3RsyZCgmaghBzbcoRQgffoZd3HIK0K5SzGMo+p4Ix5QMMLf5nOap7mTWL5ryZR
lLvQGFyI6N0B2761d7EVwXCnkMD6+CeoSDEyrPYxm0X/MiT+GvD8NsO7+qODg25BZ7XnAffDiMGz
WsSWc5BZ27rt8rP76rsN1kQvsx8wLjdr+g1l1I+7yamMtUPDPMkJWkiMrEQVh4x3Eao6A0YhQxlv
9hggeEdVMtLHD0eO4W5nA9hLilXg1MYWtN6jHRW/w0Gjo/P817wpP5UmpW3RLUk3Nhhfc0ZIinhT
Kea6WWGPD3rEWYuqaz1aPeFFPiph2jWPYz0h/4UtnNulf5hG01izq6uO0wWDT1swQofBNuHJ2vh9
m53MWZ2EOV2rrmZMmC81gZHs3cY9EkPysqyht2Y6NuuZzAyvaGBk265Fhb2EfZZXFGALhpm4P/Cj
5xipDKno+CTBLVH/6GxjFOQcmgJK5Byyr8CwbNaGiV4H/DCTXatbZoPl4qubd6gGik09heUuK+nq
lYDZbctEavV9dCq5iUn0swKGKiZF0bmyq5UAfDrFnEAkpooVuXTjRTjDrVkk/XGL19fpnUNf670F
UmQTW7F/Gr3xZYJL9UC/0TvVJpNo8JcvRCsi8UZVbfrDs1FE2ybPww2K7GlB5UMF9IojdftlUD1q
2bjHuzY03cpzI3JJQ1xYfbCxy7J546gMyBW4ieOg6zA9fQvL9gJPVKwRMl2ClAKgrRc/vYMBOGkR
kMvyd6NoImHAx+85NldORV0rfnpRSqaiml1Wd5hulNRbFGU/VGYuDoI/IXLJfR1FgL9TQlwsuB+C
lOR13zvncIy/DZlrXIiLYKpYBOZ6qOcW3tS7Lm2ObAPRQYQjysfKkR/1nCaE/cA/Z7S30JW0fZEh
0I/hrQkmNE0DhIHeGw+csP9MDUuNOSyHFd1V7LsL7S3IivrQZBbRnVNxTgu04a62D7Xm/O0tK6UG
g0HbRSHK2dFcmSbGYu2JX6MlyVfWIUAPW23Zg9VD4ih+oQrtmRwYRtbWT0yoAcCxAM10F5xGhXMG
CnX+XAL+IO0pPSZZSjxM7Q9PCrlSF4bjC0IVfoOceVgkhs8q3U1Ec8PrwDpV8J/TajBhHNlbWljE
JS1/qqL+hsAOa1n7MsipOjC19DZYgMSHx/miK3z3Rlv72Q/74tHpwmuDAzMy5oQYeapLAlLDQwhM
DpWxDVkTm4L/Tr/L3AwefRF0FvpMpfQtNWE7JGJ6y7rS2zo49kTqlwcPMcSpzraFL2e6HTYCXKLb
dnZZXFH0qWM8FU9DS0/DkkN9LAUcT9d/tocBrklI1vNIP+UhkUJsIG7JIxaXYs80cm+EzgCUomRx
X8rxvG6gPZ4E2jQX/FGEaacKMWtFgvzK1shxB/ebYYjIvNT+VlnTXsipOYwCtg8oNpc4hfT7FE4T
y5eBqYejWB7bRysVcA+oyOLkmCUhLYiEwEXpk19FydtR6ccD0ophicJKE3TAKYvfKUMwaIchwiOK
wYbZrWy3jO6XTv6EnFOSxVtKaD28nqbwYX8D2JeCEqDQKQ2W6iMHRNuK96b15hRpuJ2A3z10J8PX
H4Zp1eQAyLdsqH5Ni9KsDZFm+vAoRzBtK89Xz5XU39wSh6fLB8VN9FgV5p8MUpwBiW1tJBGG8Rn0
k6mbK41M/F2jeEXnBEJt6SjqnNg0I4FXTMt87cScMyj0wg2sRCA8cFtZ1DkXdo5gXc0O2AdQC2Ga
Ed8rwGui3Q044j8g2ANKVeK6aBrOhWpdgpLZZlk9rkK7U4dmRj6NyoqOR2ej/kD1drJjvWWXUBcL
tvLKzmgalSU1ioYYaGvIv0zso0A3m6RVFwMs/dpwkz/EYdYb0FcVRg8MMGVtw1eKoFPDt9tWhvuz
8Jt95U5qk9qtQ/NlCHZFiNLTmmA3d6H3PS2oGdHjrAkqS3E6pIIIREQN9Es3ZsMRV6ofuINvpGeo
V9UsWBU3TKl8Ek4po/VMwPFuzorHovS7MzZ4/VB0Anqs71010UW0nv2HrBvw5aCNzaKPiShRC2lq
iYFtjdrDeqBafFRLlGZeLTPzgrwLayAUHDZFshlHrC3dRB8yD/+gzaj27BRPRRK+QdwVm1Dr16p2
B0SMMNUFAbF0EVDVSzLCiqoSqOWXZL4+P6E971aRYf1s7fagNTF6yUy2REhSk6Gy6MQZ3QGNZY1r
Vv1Qf9gFR6vYgTtM2vQJS0myXSEymtd+34VPCNXZM3uSJHXRrEkuT/dhjL4kzoojtDnzxEl4n4RR
uJG6OqS9V6znNnwyhPjZ9AAONEJvfAhwQuM/LF3CkwlFaZUes1RbCJD7Q9/2BhlOMx/ZHbaATzuk
8vo6khf60LWktcvSEGslJTTZzvyI0G1vddr9CKpzGyE3KrXQSPXH/IAU21pTwgI8QECxG6LqjQoI
Nf7cfXACrG/KZq+H1HFxya3Zdoyw9kYEn1y4dBlbzqkOJ95bh2j3oYWjuO5UWq2Udw4gQG/6gUSC
xKko6qX3npMHJ1Ivfaz51k1vsojSGzjbuWoHNcJjMjMyEYC8qACgrmIPuFsrMT6WzHbWsneOSoO/
kkEWIgtekBehvY09lANDbOQcrcUNt7WxjSddoUt8IKTA2YYLJMuxIfJ1MyuNmSBAwjXJUsZkwkgU
jZCz4MT23ZI54tkpgqXQCdfD/7B3Js2NY+kV/SsVtTbSD8B7GBa94UxJFKmJkrhBaEhhnmf8eh9k
VYez0h3V4X0vXGE7UymJBN/7hnvPVQxdYkOSVokMCE4Z6veOvK6l7diA6qujJ+l98taHjJdCwpEQ
rXobW1lelE9xyJpJV8V4lQqcDuiC125ErZ2OINmizkBXQRZmx+AUSfvZp2I8U2PtOmd4B8JCSWwR
tdbN+9y2dK7ZTU3PdkrqQJz2j6ij1akyIU463fTMsoqkmQRFxY+/VRRzRLxXhFckwozPQkduChXz
vtC15CHRxe7HFw0GcjeXlfbyx9+qn6eELJC+tEru36k/5zZOdJez7sqY/88OgdGiBWp4mDR/OJua
ummk2dykrOapUqPzwELa9eNnfyIS2RDiUzDGey5s9D5Bwjny4w9ZPUbrxjPj3Y8/tVL0fHXZtAey
FbMnk+C/1uV+6zVGhW3nPnlhz+rT0R7AsrhPXOaJL/bwbfL70bd6VmQ82hOZULE1PaVNRxYvXkwa
VNJxfOyW66qGJ4sLA7QPFC9gv7ghJCJJJAji3e1tDpUogjbW2Mcwnp5GrzLOkY5oso7KjOEXdQbF
U7x0/BjeVsK9ZXacS6HoiA9Ki2ZTKyDmTtbyVwo+eokDD3I04uJDehj1ucEujPt08KX9lcaG5CwE
tgCtWgAmfwsTxJuqJSxzYJQdBYF5nwrtjRveXQQluCWttW5rS3E2MO2lWCqNbcH9tVH2TdvVYsW4
8tq3ymo95FI8my4tT57ZHAkVcMgfNVAXU3uAZyerJe42TlMXD1CZr4i8IiozxYZKaHawyxzQZXVc
as9DdJvr7RkNpnaq4RreTzX3ued+F9SX7JmpCHksStzcmHgVPcfzqC6UZfk6y3p75zukXXZh7m4Z
RKI3q5H9tnSf00BrRfEdck+pASmfXXRbP2STnpnBHikBeqV5DFxoHIyNe+vOzlXLOxFWyt4h9Fgd
wCQMSkC7XcB41ui9Y4Zp6cX0AlgULoNGy4Q21TQG/sbWpnABh1rVQMDyog8WVWQMV5U1o3/1GKpt
jh1tCMdt1wfIcbvO3UhqgWcva7e60fs7OcLdCvoYh4aIhrWGiOO5dvSXkDl7hNNl14/SeqzR4G0q
kG/rWCNeEB8bYjCFMtYl+9lA2r/F9jQ+tgq2uGdNROJGAcbizA4J7xrcPR/TYgmLg/16e1OGFnrv
FeLpt0R23hHeLasGDsY9CUZn+A1EfdDPw7SyprvW6d4Km+1MVlbXCD7FDconwYiMLrHqJrlNAULi
XEByhcSz25XYDyLpk8PL55lHGB6S3u3MUK0Vl/nHFBNIm3Uo0syEaac2IHoS2thvLIYiT2GTflmF
bn8WFSWim7kXw4Hsbjt88jMLLk1cAFjpAweUTze9kqi61BJNf0eysHEqbtumnxVHgXQejfA4huaq
x+d5rqXWnCIhOXwbGL1kewEFSMNjVkZPPoluT9U0NMcK9cmgxu8UIP6BRKrmMVlWU3utZVp5GAkG
vwvN4lqlg34DT6PMCv3oQnHDKFaefvyni0m9wCBLUGKaP1upyK57g2lOX2BBIsmSmJ7ZvwSpeDVI
Ux4w4UPrarxsIy2bkLs4JScc8BBjPAE1ejgZJiW17hCVGYbeIW+a9wxu8lC8YOa5ICmCea+SbD/U
VzqQ9WXNdb/yE/iSQW7vVbgdW2Z1wTyWHjzzVKmWNV+knjufUepQmUdREVQbNn27aVEN9S2LdFXT
BsVMGKhlwxM7wYSYOPnYBcn8gXf6q86V+ISLta9qB07tuqCgWWZFvi+H/sAkFIXQSJDTiJTC4Cju
sDpQczEOKRhmNZwRgxzTGzegAyx5KncI2vldu8kB8g/lzZt6xbQGRJbrGp9FRCmgHOgqsWccMf20
oKl6AIx9K67mwlMPXMXsJRsO2tARzpffdUDQiaFQw97UN/VOIOXYWj3Q3SKll3AZTZKYZZLnfa1b
/VPf9ck2AYfAgBzhiZPcycyinKM4UW7Dh4r5TOoiSEr1ehXH9pdiy3CQOq+oLVF/YOniuJ8QFrH2
pJFHD+zYAtl3pQ4GW+olTlwk5mW17GgTm5SChiD0d7/0d3k11acSv2DgcQEOET7kCGScSXfh3OVO
Xn/aDnEjUHC8lVuP2d4PSbl1KRWKIZ2XPViCPUQza3d038OqY2UtuNS0tJO3yKbOfcQm7hakmfPE
9tqc8lcMgebdVKi3gcm7M2YFNKCG1QHymI1pNfQ3E1hdt1hyD4UHu+2Mg9VdBQUWkC60faSR3xlX
wKIuEBr3udojm1hK1fNQ5A+itCCyKjR0rJeSkz60RIJDgoaG5RMzldOPW+52Cgky8GCfkoJcpHtm
x9lNOqT6NlZdeqs8PuLJmPJ5sv0NG0fKNIv3RnrWwmy1blmldEjCLeiJanIVLNu+tuSERadBk+Jl
srpFw4qE3C7B8SB1t5HNLNLGaw4y1vZpbPhLm1nfwk3bYj104ycjeqjUHUlYKNe/pjmvCXadty6z
WVEe4WeEprqxSJdalAjv6P6iZ+p4+Ms4MxdpDAmGJpeLinTmohhXlc5EmN7hwAfd2Goe+IfaqHfu
HGFSgjWdo2E2kQOmyZ0MkNtcOpPq1mzvznrupoAbGHRFhQpWVC/hLqTSSacEtHKufUKPLQoMjbVg
hYrw9lg2ek7tMbQMMfuRlHPRMSQr82MlZ0U2Em3gCFBpHEIclknkOusg6hY5c/GrlBl3wiNOG9YB
y6mFcZTMM1ltK3RQNeF4wJHixtqIETg1QOsjNjg2SdweQL/XRIo0LEJamCJ28UXLjI9WpbgABU0D
mqFTk1b7OJvIxgaqYprQQsj0CaHSruGmrKsmvnfcoiejYGMKEIox9Dn2DkQrlSmgRDOGtBIPx2De
W+A2N3ZYSl7BlXa850CYZYq9A+28tv0pJPXPGNnfsjY95aB86n/8Dq7y998KPEp+nu0///G7bTpA
RyUaZN1QUumG5fDnH2/3YebPf/2/CsuI3VTPOMFhgUIFmV9RRNMrcBsH3sR7zzXUqRBxzDl/ZINH
HxgVfARnGnELVN5qtTNc+ugKQtdZhFeyzDmXM/3YAMNdINZioqCpnVcN74lHU87SalVH9Z3tRQcw
kgnnEi7TziMzzdXqS8XctWy+eDfeiHrFi6jSJ7vtj+lAOa+32TFz+IilEWA2T9x7VT9sIo2AUq99
RT3fwmjTsqtMyMdEZeI68atnszFH2Jb1tTQZ2erlkRlyydvDpNcGK7BUqQ8xFSXtIVYPmk4TGDLq
WlW+ehXpufNrHa8BZY6ZjSc3i5jlVcpc6wYjGKOQ9xYLsj5hne/2Kai1NHsptfYKZRmJBtgo1vhC
7sc8W9uUF2U0CsoFpgRJckqnSeKSm+j7Z0R5Dd3EJnUGCoy6jbOMGesAtC/Go8k+ROygqy7zPjyb
3pSvQ+xmSDxyi4KnXjtRy2ehoGxQVrpTs33C14KLh2aPUMX6AwTVMbFJi6+Ri2w6s197KgH1UnKf
WaN5h4h9L/2aqj9FNlMod2Wm7skYrecOxeMmMf19YMaKvYkebyjiH7JY7qVoYPN68cVmWwPIFFjc
7I7F/cLESoGwtqzyixFOh0UmWzWZulX5wA5G9jfVkJDASiBEnKp4P8xXEQj3BXsUf/n3j7cUvz7d
DtpJXVqu0oUhaGb++nQjCvT0zAk47Bx8luzb+Cmq8R7+1nbw6mLfxsrel5x6CW6/bUXMJZSVdlPZ
wbJIq1cMs/edcK81DXuzKLpbW/g3LVIklnh6s7R7D+ILsBlKlnQhWaIudUacWA9B8kkfFTTbYPxw
zLDGKQlv48fB1/VV0Slr1c5Wa0uTOD0dm2saNCk1UIQgx3svcahs/v6V0M1fXwnbNXVdRymuKyF1
0/jrK1EH8+noZYz1SiL2BpsdSSNvgDMlKyYozgYw07hsO2cne0z8DNM2FEzzDB64R+V0Nz9+nP/+
+JHO/J/86vvvfpj/JYlaV4b42wTrY91UeffbvmGwVBBanTFUH+cz+s+v/CPFWpfON8c1bJ3TWupC
V9bvv/Xf62Y+2q1vSDekZSkF6gvj4e+/sbido6ql+qaUsm1HCTY3Nuu833+r8x8p1lJ+k4YleTgg
ajDrJ+D6nxnbf3kXydz+V9eJbvA7/XyfuKZib8A3E+heHQmv7q/PWQE9tcq1xHqqlP4Jo/SgIvVo
CTSsCfrAlRfyv/WlyefDCQ6GFX0FZebtaYg288nRJlc6UKSNF6Q3jcjNRTj4Vz6YLUESS965d7Vl
aKtRz9etlk+Harq1Pehq/mDM5nzupsa4s1ATL4wGUb4GP2aVIvyqFAhJxpLBdpy0bSodZ9FVKfFi
2bQjsx5H6Qgkz2E5b2xLY2BUFdi3mVlsB78eb/h9b4o4RoiW3iBEYoebDDWXGDIESYyf453AoY7X
iUb3w9WAtvzOLiKCUvAAi+I+DTg2jTx+V555HY3Z1iQ7zwnd0wjrk3GKNxuCiod09NmuOiBasTS0
hF22HBWw6gv2a+2uShmLS8KV2744UXjc+Un03ubJZYIy0+XTaXTC2ZxAw880r8ptljE6Gm0/8j4U
RA1AWwLidXDoYwal5IoJAJiRhksRSXqEMJdshCfQS5EZvSCTGBZ24eyNVHsLdJsco+Qrql+Aja5b
L3ugr7wFz7UxNLPaa32NgHhvGvXzWAGdwuwD0lxaVyxADnkOpSkt4/d5kYx9CdizQA89PgiDn3ao
rVtPkhjpKy6yRr2aGfhZPb4h42ZbMjovsYnDugGjbIZf7hB8Iee8kKxxtPNjqE/ZNjB6KkxAnW3A
rxdx+OLIFudwJPlTny54fx5bUvpgvLgraucvz3deg9B8KbPkyzMKmnoneUQAWkfBJY8Aqo5dXS9T
q/lI9UNAQbRIC2LFXIZMvYw+/VCygY+fEsEry2i+OOo8toN7bOL03bOx9lUqO9XTIBbjzDmpwGEG
shSbhm4+AoC/lEAZGCYIFBMlxiBm3PHstIxm1k9E6MpVbRX3pXfbhp23HwkTWcGkJLk3htPsOjDT
J3AWpZcyyyhR/Yk+/Mh6Vy0xXtyJIOupfI07d5B3+ZAQhzaFl7pzbktANbsClRL3WbV3fQhNGnUW
8H4Gp/Fa5/pku877ODbk+8jefM5Rh9YRMxxJT1OpRSNI9NBqO153RniVVj36CYTdjAzEAmHV0jSD
h3KqCI4R4SfOXnQy2pU/3kvTJfs64LLR8uAr04Kvqgy/Y/speuSEKl61FvXmCOnVTHm14eHdzzpC
30aj43jzOxd0KMRwc6N/PeFDQyraTO+90lEYakjBcPrz8oTlDeGtX8zG79TGpnpiCQGz1xfukfSt
/ThhnW+rCHzYOdddEmjZGC009niprjYcWQEG6O7QJCE4syyTGHFBNqvriDWjb4xnQgXktss1h0/F
+BI8mnXBKCjTyBsHDAF5lVxs2BOIV+8RQzBw5K8TITLLjJJL2tmPmPIDoMb92dPgSrLdm8js1crs
LtzV0gPGPWSP7Hy2uQo/k5CkBWHddgpFalATjoy6NigC62Q7rK55GjKNaqlwKkInComgFbZ6URh7
Yet3uClRfe9Jm7+LSl/s+tq6Z+DMPoG2huNhBVzrbPDir8dJ3NAwbptm1n7McYMlqNkpe7QspufV
WF5nEUA52+LbFGF+ChBwtPUhVKO74eE5OVFAYVDo8LNmunJZhbewI9bFqGOixHGQ+d4j0Y/w/LA5
owPOWj4zecQbYedOtYAPfPXjgRGClqySZ666O23OCUavGS2iMkAKXpxQ+R64cZZmjBYy1MEbD+qV
rc3BizBN632GXtfABpNx8tQNZ4AijoAq/d4cddJt2ysJ0WShCH9Z5U37nTizpV2lBYRJZy+c/KRy
fiqg6KduyPt1yXxuHKF/B/lNKbuXKcJXw4NLfVq87ExgsHTO1oDEQe3yJn/Ab0aF1GRsaab8UtbT
mf3hJh7ELYllZ6/hqhh7YO504IAuKxc2bXajFN/BQdWKcyGb2acAEFAs6LiolhpILFfONqea4B+E
3lWYl6tApk9ayuyroCHqeiVWQxsQivNMsM941YAQdjSrXVqzL5bhyUI6bJTBc9biYEwtt59oD3jm
b6bCUSAQ3cfaKE46TRPtwlPqt5+QFm5B0QrOEwLrFP4mnwTEhVEynDfyWdMxZMgoQIYZTbeMkQLF
VX7SivZQJjzvJhtXZGdGt4yII6A/IlHLt3NsKdD78w7jE7VRvjITZA2VnRP8UMMlMlKYeX3rrEap
H0corstK8Alj2VXlZ80igScMi9WIV3rVVdNTWKNPLZnpMi/YKH+4LZPBXUrB0UVFYffFazUPE3s0
BMG6HpoLicQ8Zp39ULLz1YlmpDeTS8wPLWQ4jE0ItFR1ynUN77smQESb1Remmn3K9mepV/Zj2TMW
L8IAXUw79jvfQChYChep1kNjVMO+KAIEbAUnCl9dw3rYCA9vVnOVeTwyKdudhV1WL8T6vuh980GE
EQs2ftYQS3ZvMW4ZxuzBroqZupgwN5fd0Q5mGkbHtCNLnjNAcItwtNGlWWz8B2NNHoCzqjv0ZYJJ
XCcfwJmvnJiU+o5SSUxcf0AtX1j5rJDhwpzw3qQVfAH/JBFdOtUq0u8CNvcsCJp1wCgPV4G6hrmz
N+bHWkxq37X2oxdP/npU2bGuSU2Pp/h9MOsDxEexSGdRreG+1T7WQsbgWybvDFx7HuSGVLQsGM9e
GH2R/nrp8vFJ2S/IjoZ1ko1nt+txpkxo/plo9QzTFz3jXyAEG/KzbnjUbsrZr0ileksxC+2JCAu+
dKrwzmuegf90xbjrpXWNGpGtc+0X6a6J47PQpnNR4+krOl52kdTZMkT3qYvHUZXeDmiAp/v10Wod
QJRMiVlVkRDL3HJLmhEZnCN+/1LQ+DlRE61rIJfUyfAgaRYXqbBAusfhrsAHuycqjWBIusaSadUw
oO2VbFoSpBSE+0Cm9fxxLVF2LGCu3c7sgzGvl5k1YPEK1JqsKYHixyDhhSvZLCgSI4UOXrsSfvHg
phmOacnyYR2VdJVo6pgCwuGIS5d1QMuSzZfs3+dYu557T5GNt8LDfis8nXxZu9lxibI6C5wl94xJ
pBsHiQWaAlXm0tC0tTCorTJDPQAV8F2kSoFlfqFx+OrbYu9X1RYUGMbfljQiFzYlEowRxh2yNoCR
l+LL7D1/5RtyWIeFtsvDscK5Ga0glKQr3SYgx3Kf9AD7O/K6u1h94nkJ4JR4uFnwdSb1fcsZgRWA
F0TjW/Rmsxo86zE2113VHiX3+sBQGrUVVSGLQIpHVJD5nv3PwyTz06DiCwoPSQn7g0q1IlDn3R/5
5ypW4cKCdFiOZ62xKLO6QzSUDONZG6Oo6U2CHSjz0M1LI14J+72yXrwkuWLKyIEccb01jvZdlGRj
sX5nRmjvMze5QIx46aK7Pq/fbWk/4hP98LTgk6bn0zdJ6o7Jska7l3z0RnOdhz3vbQT12sprlt9Y
rZAgZ6ckHs+jMedjwJZhOdTg50Na0U7rejRtRkoltoOaAbhrad9VHu2d3jx6RwJzPzWhNaRyIGRP
0vTCh3fZk+dTmgQo5Y994H9qPgcu7+6jp9kXVaA9CTNowv1Qv7DxJBQmfWlS76Lz3rNUK5aC1Dhk
cCMuQVJP+RarPG+vcj2l8TGiFywKn04kYDDWxFsjvEXCBaCcK0yq6qPjKdlaqjsZYUOsoHBBVgDu
VfFnMvhf4+CzHfQ/p4qJqJ4uiBO+MxLOhLKJvtLAIxcMtm0T8KqUllDL/bMcvNP8ufLoNDy2aIs+
DFwuBwa4NRl0i11ue+9sNrFyK0COZsnDm4xXRZ+9C7+Xq+6754ZwEbTo68eLjbZoj2sIGXNPWVqg
jGntpzYnUETIVxj80bziSZCOc3y5qfbYqrk8FxilAYiB2uFtYB23aCOOJb0IYwT7PUcTl0Q20iwK
C72HXwyP/Zg9FRyhq6qE4dFZCvydKSKGxnCPsnNiQDYsWrxjBqExkdh1GShRGXQ0nXp0KW/6Ke5X
uUbJReQLyXwDy2rK7YHwF8oBoP92EW/R1aS7ONIgJ2jAcMCwA6Fy3QePnLQaT+NNOaT+qtGSEwWB
XAlIvJUJvsFFwLUwteEcY+7F4gGaxdZviwwGU+Xaj34CTTa4NKGabRTdAfrljhflM2nkhyzZfpiw
pG1zS8mUcpPjPnZqZ+U3FNhKxncEOwfrQpBMMPjyo4YEsJ5v/2VbD2cV8nyPNEM5MLZVHsMp6ywH
LVf9kmblix1QGDvR2WdmjEyMkrEsv0ZQRQ4tXcvKgKKAV5rQdv+tMLjjKJetBW6Jx76FHc4WjON4
M8cGo3PrXkp7fpCFD5U2ubHK6azgvBHJsoq6/BIN3uOIFIS1DhktsUmcNbU2o8XPMK5fsjlGwoGC
wOsEG6kc7stZMFX6NOFZiBIpVyS8qbGK10Z9F/pkJHBnmBsVFufRG6ApWlRvYUdhg98tw3PBf0rU
qAt6Awa2C+ZpNrCHIoVp8VAMLvPEsiDDTok7Edkbz7JfBvZH29COL30+vigo9lbmMXqjr+96lDOj
wMWVVA+967wBPZ9CIFtpza0SotZZCDN8n+zkxdcyGDc1puBGEYzkDYQhcWoz/maWrKO7TOzgIXWq
L6C4W11qr2PFQdDIEt54/YkQMl1apv+ZF/GlrfXD2JjfgUcZK2HF3TqtiC6CNn1ng/htzLBY5qnE
PyJN3tIDOG+46QNVVOA5j7D4iYsq3DPe9pwZqLnPfDQIit3kO0VjFRI8xTIy4gMWkVSHDWfNvnte
+TWryR5rpKis9bS+4Rkn5TDxJJXVfJNnPr4Z7DVPvmdcpYH6svThKiLMYMnAtVzIegDqOJ4luFkq
eArKfqAySFBMS8fXsHJqcglCB+td9UqUUbOkkyONcPSf3cClxcooNkfCHAtNrO2WKz5I7ia/eqAf
gsVnP+oJO4wp3kmdQi72VmgI5CrEusm5iXLK5iCw/eHarPFJgrdq16VLPRQKiNrOVadhKfnPyHQs
vv/j9w96vYah+/8dmdrSYoz93/8cSK7emrc/56K3bylf+efI9LrN3uogrP4yNP3ja/85NLW+KRf+
gIWcTkpl6v87NFXfTNeF2qIYqjI1lf87NJXflI6y17b5c8glFpPWfw5NzW8W/4ju6KapJBHgxv9n
aKrceQvx0w7ONVxznryaUqCdRXnPj/fzDq7MyYnR9Kh6Uh2da7WnqXlpcBlsA5BvdIbJh6Wid81l
6ug6sCclVx9ZQUDaRFYtCkT8WxHcIY+SaLHdhzrwYPJqcOJMuuwMkp9OEMPOUFRD0iGENkP2O/Xj
Q1Nm08aPujeVuBe+DWJ2d6EBI6JIY8QQTyXZyhBY/KBkJpfupaRUmQ9cadKNsNKr8H2U+9YVy7Zq
2p2GoXEB7uIjnbk6CL+eEDXiHavrfKU3OARrcqYdo5r1oAvTH32S+1rg6SS5wW1eQuxw+ZkvMI5Z
ENXyjtK8WPZ6/Db/T2ExXs1iZgMmJshZL5xiR2RY57rrwL9NO/5uahVU5q0quL+ClUMPpZv1NgWd
uxF1etNRoQPzpc7ssdnwD5HOGJX3YZQ/Zu5noGch0AGiJ+qSZJDiWXfZBscucQQfrp/R39OetE51
DVcD0hD/SmFPyc52knedLZozvfpkyA1dsHEDj/IyfA9nijyBnTeuJ85ImSFr1+nGyadXuu131K9s
5MqH1k1gpTEAVBWqZ+7+FaJ2RtIoXuwJ3G1bJYcub/ihPflZ5THYNeI8sBfFKaeovPtjcgZTeWGl
zdpz4i8DaFyLD3UpGlxNkYTslOWfWkoAVqjid0Q45CrjoKuD/MG3u8NQMPuzQ4jqDkv2VGrXzPDn
mz1696g0dAi1fLP3kBpmDjPZJQRt2JV9b3dM77D77bL6Ts+p5Q1ZyK1oUBH1ClgQ+7Gl3ofdvjIZ
Xvv6Jgg7HWnEpJMOTK6jnURfSSDORbSmWT/98BgLqv1OdvBk83cfSQPKr/HZgGO1Sl2evnK+Gphb
yA2t8rajfGxjlBCjNZyK8kJ4FPbiJLsMhnOJjeCQNtBdBGa+KqWnf4k4iH78eY1P0an9fT9WcJ59
AnmaAp8JX4146NPv7sdzq7HXMzvt48fcSYE77xKdB6o5sItgZD9P5orgE1TFNdiNSPVnWIMJMVfW
Y5sxBGWbh044uWgG9z8UohlCF2kbxoK3vcadUwt/NTaI5iMSVpSVTJtMkzA2AdG5o2ktixI7I7Lx
rtLQIGcwmmpzF5MFvtDD2lqAGv4UPHay5OpLqRFKtOn4XU/oMGB3+fmNpY1Qqu6LqnOJHYm+5lF7
PPJEKo1Ft3V0XaLAODEXUzW+pCI/xa6OdsR4xeDUbqwE47BNjE1vyPdh9BStTU9Eh7/NK94Znemd
qd+wYI12xVkfKImx8SBVGexjr8HImsd989jAdalPJtuvV2XRzTFIpDlVBu+kb9Jzu+ydmTTzQ4Cg
pXAaxV5TMuH3XDa+DZFUzcbXvrhEcRptLZKs2F+a14QNtWvSoDBeRfUqnNqXoldbI2SaNLnmzlfh
Poc9XugUoUAdN6xDMCRSB/pxIVETZZfa441Ht46A48kE9o0M5SsCt5aJ9BTK8XZSPqrLbu1Y1Dme
l9y0eUD+r5G+m1N6HyMBLVLv2TW6TykTtCsSlSS3COZ3RyxYIbFs4YfLSgZCAIxoyzk4k/Ddznwy
7LWroGLhY/WvGoFOsxNIH5sn1E53TRZ/Upc/6sxyIV9/ToLYJopNleJGjJ3yFFcRshtaBxPHHNax
djNW/V6mxkMu0nqVGypZtma7q/M+wXcL3jqZyK0GHJklI4r+ykuWaYU7KDLC/EpsZqvxkiZ+pzFR
Nyq1awYNUK6fPQAnLZZairrA2Nt1uFGjfkde2KtvghDu2qPe8e9JsgCdMPtShcW7zJXEb9ltpUFT
mdfEMSktejdDAR8nA6XD58RLGQ7WEfoAN+2RsMGzAt09WexiNDhpO9tqjuUE7rpMrGWSk6k1yAFU
r/fSpvykXh7zF6F0BAjlOMpXfsj/F6MysqQyixjuuukiwhdiTarZWAB517GVnoYyuplcDtVBzc+/
A9dTwy698FM/YwbmHbDc6PirUMphcKJ+5fjhhSy7Pt2+ciLMvXV2hyg+YWlR++vUZlkRRslNlY/g
bunJe53ZqlcziIBG6Mfvted/AixABCLAw9dUiQSVbLKgfJnnAjGHXu/350lZe1PeAXVdFgIRkldH
F3oG2uTE2ZcNzeqP+aAS+W1r3nvi+6iY/SQ8oEtPC788R25dT+3toLjR7XaVFdOzOUT7dWH60XEC
hGZTN5hx1e3xO0pZthjjsvuEw2gbs7pdBPct0dorw+eHn28gQ0wa09AJZTFIUkbFK+mKw4wGXRiD
TSwoROnc4S3IvOEsaXMhOk8LUQefXdgfgFueAmi5MRnHq8bigux4B9BhMY2QzMY8NuCkE9BqGekc
hU7vq61rl1F2HzXZVk+UAsjxmlnNmZsBxY1RvcSO/y7i/BI/OqJLUMiAPReMogxyVtd6inO34AWP
5zhFk5vK5MtwVuMrkOSDpkStLhKAJVVqv5LHCQkBWjHibfechzBKIofOsmBMeCUL7xnl0IB6M023
jqiQ8Un8m0w71mX7pAA7L2P4ViucTbhpOMwxNaKPNPNhJQmKWyYVE+bEViu2ruZehI8FXvdFF6Jt
IlgVW6VpsR0bjaSYz+IAXx6fN39ib7SMMIYtITqrEuuLP9ofmDcZ3yiVrUkLvNEc5oaWJIlF760v
JdvDf/qKv+8rTJ0Aq7/rK27fsjp4++2uzT7f8p+7ij+/8s+uQre+uWBhbMRFXJM/SzF0/ZslmeXZ
yrR4EBBV/FOKwZ9IVAFoMGxlUPj/JMWwv7kmJbqrHEcgxHOV+f/pKn4V/CC+sPjmwnRtxWpb6HQ2
PzcVid25Tc00cj+UdXDV1L2x8hidUTWXF6/NL+0472SgeeMtNQVosPA6U86+GQrjSIBj82+kWPov
Tc788yhLGi4NkyLPWs1SrZ+EhrCB+V7jDKgF1nPld70OcVpOJ0ZR/SqMEzKXWmPTFV62wsxa7YZe
T44GJo+N7nd8lCLNXFqVtK7R+6Zo9JimwBiRJwPt9h+t9l/EST+rIn/9UV1LKpt3zXEcU9Dn/fKj
dj7G37SP/KtExmpjlsGDo4FqDciVriHlrFCxEZIZgkL96Sn7F/KZf/V9ebsUT4CueEroOH9+iYag
ErDpcm3PKiJeZGZ4B558O5K8t2spnTex3mJbz5pm8fff15ifhZ8bUMGbI1jz48pmgG26v/zCEaWl
J3o4IVoZMNmF17zttK5ej7ORDtM8Bsd5qGGLjh5wOrRWOxxIcrLWQQ5gJDFNrH+Bdl2zeyGYrDqQ
8XqtDK+9FkZsYD9od/FklHiM4z//06Ag/De/wy8vHu09Mj/qIsb4ikZa/PLiMevSXAR87r4MJ1K8
Iy5Q0csjRkPKlNrIbxrIZG3S3tRa/l5L10H2oqp1YcOpaCzo3xa465s4C9yT1bg3ccWAso0ZV01J
dcl8esU+pkgPvSMg3+TJdOM7chPjexii4zVkTtJITLn++1/q1w/NH78UT4RUDvMBYf2i2nOIm4ri
jGU1cNjk4OLwXbjukxljYmqio98O1tIDBMcUsDJXWUhvz750mZSpsdZLsoNdp3nXpv6mia3dHIl0
4gjq/s3To/8q+eKV50c0bMeVusln5pdXPrbsurEcTOgur3lZ9v4iaqNTJdz4Eo7BfQePl1yl7uKn
oAUSJ/AxWgf+gaUqnA4EE+TEWWqVm314DItq8flvXsN5evLLw+3+D3vnkR43sm3rqZwJQBcI+G56
S++kDj5SBt4FPFp3Am8Ab0BvIm8k9wdLqiKTKvJWvzr6joqHSmRmILBj77X+JQxdOA6KOQRyJ58h
wugWZblwt5zbJo0SQonMvNYTguq1wNgmsfhBepax8McchKKOHMdt0uEDofVvVicNJtW2LV3H+3f6
GaWxYk0RRWjSzJ4oKlI3EV2gtfYUbdwYAQk0ho1gPJJp+MHXM336r9++yQTAdTSaSA7BDCf3tq7C
SIhKZHRNFxpbxZBQalyg2G75yKGvuPvg057+uZOX06atC/Saa9jck/z8xTYfp7mvKo2pbBXfb9ed
bdbXUN0p/NtM0lQBgpMFqb+uR6Hsy6Bzd15d/iEu/dvt+zfvmOeMSjdPU9E86tNu9+ISIjXKQPIG
9lYtBoygsJ5mFd3cZWwzDLaD9Pr9tzwpGk/esSlMC6Mqd4H7Zn2pqRK78E3MrVDGg5Oae8N0w73e
1PteYSKgwmpfccaQe1trPnhg/OalLUNny2N7cBB2TqvuxTs1XQVfkJ7B4rBpizSqW/PYbNol7Ptg
7hIYNYfvM+/D5B5umvhgc/rNxzzVF9r0PH9eYa9fvG1cKyzD2NoOXiOWIX2aeWGQbJv52rAmqdf+
4M2+vYVMiimbrhtlGI3Sk69VGwqjLhRMOOShZwdPxctB+AGND8AVrhdfmQzyLbUpV+9/vb99WXQk
gGs1GImnC7qrEtQFWY9LBGtxXAwjg1hIux7XUDWrSnRIdvRw9/6LPldnJ4uKTrA2NZl5qumna7iR
mWsT+oNKybAMItuimGZwW9NytHuQ+020tFAW3hmg+XrV2jbEZZ8Lv+hmdJrlnCYds3SZWx8sde3E
LcLzyKSLbvNpGEwzKFdff+eK5xuNAmJ2CzK2ugDZ7F04TWTim5bg/uzUOjz/kbj3sfEFAAk4kt6O
lqot87Ni7O/LAXCaELncf/B5MRc4vQldC4mzMAXf1Zvq0qeRJFEaeFBpSNBC0xqA0lwV1GircQTJ
YxkDmjkbTy8K4HZZOZ6+JcINMGFfXOjxxfuXY7x95lisUc3keahzZ6onn5Mcw9A286Hb2paDUtCQ
l7qbu2QJmhvmvjjAWmvrABKPsXYd/ZwEZVNpxY7oEjnPC9nT8Encre6b6rZJfbGOwJikeDDOYOTR
7jOK3YhKY9+M6CRKLJ5rEzPVuaepMJWbGqrFgTSG6phkIKNbAjvnaj+IlVcH/bJEfM2p2e0ffKPc
pqVrX0vLvoGU0q4aMUU7U0xcGHH2xznzb3dl7e1mZSHABNoidM1B+Hn6IOrGSoHfUG2NMIIfnJCa
mxWXLaUcHUFPQlXQ0NmShhLjwCO5pvFceYmzTOEb7FIG7a4brjVmhZisLzMmcr3TNOQQ5MEhhhzx
/jc4HQhPFhR7jOZQzwj0cvY0/Xm5tQbMYJh01DUEFv1MmBk+5LaemiKefpZSku9FEokbLDrXFi2U
WeASBUkg1AdX8XZZswvoXIcQHFqxH7++imZUW4v5aA9DYshnwoLygjjH240OIrDExuhjN4AJWzDT
Me3Q847+8NrwG4TjCAedjDTg96/o7ZfIYA3rAU8dzVbZkF9fEBqOPsEQr29xVR4Ctp5FaNXAP62W
pQShZfBohmGmp9BLaH6+/+LadNu83hU5UTO452imC9U9va1qd/Q5xw76FgM4W2PktpsKbSGWwwzN
YgiPE+bRAEjNvuUh7G9zSCU+wSebTHxwKeJt0evofALshEK1ptPa6w9CREWI8jMdtqKnY0+Idn4m
wnGCqFvoogPRP+ByANzWikPhwWbOK6M/65pjbA9nCp3nalYSzbAOs8g9b3ufrBSjXCHX7RZEATF3
Qut/aDTnh1a62nVtO1tXpNV5QihCFNTpXcJx7oPnOVPL00/XYeNk2+L8y3KbDCQvl3yJNkV0xH9s
adKOTAYY2lS9614ZVo7grEmildNCvXHGBNyw061cnzRRacTqbjoaLD2W4goZqHqOEnmlFMO64UBv
40SkzVA+uG6zb30zP/Nkmn50n/zm0k3GVvRcuHYLz9frS0dUYuemUqDRE0OCpdg0Ee4Kc9aHCCNt
Bh6rSSthlEZ/oQ7yIOnG+zZ0SuYXN++v0efjxOs16mp0OtypkaPT6DhZGMkQco0aqUmklnhA8q7r
BmU1UVLBthYLhWJpbZ8PjZ3sy8qMbzzXyVaOlculKkck9ma+HJHvrBwmSlu0O/S0FQeA6gBds7Gy
s0p3H0hzq2/GJ7gy5WWH/H+TSfOxKkGbZfQNhjCWMBBgMqHNNdVWXrooUZPyELrpvmW2tpUAhC4H
s8nPyjxayilOjqxRdVfqUfHBfvGb1oIr9Oc1pVk21dvJri8ttW9NlJ67pmq+IZNAPwsLZi6cPH9I
GudsRJFxNTxv8MBBUcVrmVxR3MMhsrmz8egWV26ABMXvGoJERV/v/ZLqpoyF3NhixaglOKi0uPgn
jXhrQSbdVKEiPlhh+rSCTr7WqXmFk9pwXOxXJzdHnxE+U4YlRPCUfDH6seSQpSMTxNT6UtQiWcWI
rY5//dGZob0PzHJOrOJ9yme8odwbzjKCDY8a/ZKA4cauFFV+CRuOAECDyQmMNyU8+r3iHjQ1+gqd
ztizFVvXPSlT2FdZzk2+HtRxnSIX2gqz8Pa5Uz2OhmhXRFzTb+nE0wfr+e37tijvJ/ckZi/r9M4C
yyKBJXreVomldQ0uVd8aPkSn91/ld8uEkwwfsM7OMzk1X9/AvkVwgF2owU6m5y00kF3kN2LnVbAA
gWO4cJh0COxIeKNo4gRq/rrr8JSj4633ss/1ZVBLiXjY0Y69Ux/kYNTocuJgVxVqsYBQ5h3Z9iw0
5UOwbKRFmqFVXn3wJt7WDC5iETp4tqBk4Lz9+k2MPACh1sfeFnhPNJd9WJII5Q1EZCJLgMF+FMQ/
4RY2wRqZYcLNiDeIEHs5LzujXyuCuQ7h5vcBpvQbsbGhyl0aIxNfnhfnY+2b51nNkeD9q35b07t0
qi2Ve5NnOjDwk5Wt8YyC6VPFuzRhLtm5D1Y+fE59qc1HYgQBUKnOIvdcxlS9vjGA+94j4b0i+leZ
cNNynRiYSvPR+/L+delvOgm0IzlPo9CcWuIkrr3+NFNh5sTbBtmu8sGHx5mAeJLF1Rk6lXotwelL
LASLMSjLDYowskRLD4hOGRwTOMZM+2N7ZwKwwNqT5ksf0OAh5METmJEH+E5gGzfijYNXaYm2KERT
gSbYqdrLsC6uRdaV96DqbssoZagOkJ9jvF198MlPsqPXe4qrOWCoeHeUmSpV1et36BUY+PK+87ZE
JvbAZxyOT7i6sYF0PSzbyF6nilVvTU4ru0qtP4sI6lbiR+nGcmJsTZERrex8XI1kW9PDNPU1uI9r
RSDjYyyAfS5d2bWqLoHlNUxKp3fvW84iUwuJrWvMdlZyG2NgP29LemB2Z63zzCrn73+Pp4OIqamM
8ZTev6thSn3zbHYspYsMtbS3PgO0uWpbd42IYLZ00vJWse0Oy6bBo5kZxvCQhcCXRWr4u0BHcQh5
Hm8TcPMPdvPfXRNry6ERx8Jy3zTFWk4O6gAMaas68Otb7KeHQZjVOic4cYPlY9UVN2I4S+rEvEbV
YcyACGBxSAG5jJ6rf7D7vWkxuNSQDJBwaGOZNa2p1nzRxnEirANqKZTtUKbr3Kg/g8MmZNVuH1zc
+jtTAZno+MXm/S/GeFPLcxqjd0Tfn/BN7rOToqloBiA6lgh2ClG5iIdw6GTmg98BcHAiB3S23e10
ZTgDQ0vEpwzvQg1BBmpqRSBt7iPAgKLszF3kMAQ3sPWkXbjts2CLmq5bZDxKdzTMvinDSMyThCiX
da0JebL5kbTVtaxIEwgmrgWvA5LG0TnRwX+bebXqXrfF1IfNVfoL6ngeBKm233VKoW9rWyV/yuzP
PLUPcXXUUxLsj0QmyjGk/Q+mFAy3P3JCwaDWfrCWT2kZrGX6HpbJl8SXZdLhfP1NATspra7HRGkU
qFllUocXvRbPKwkfs5MskWmCnKORrtT0APgpfELoLzm6kr/i2kW4SUlGvcpVa41d1Lxr2fo2wBiA
fWdlzajaNpdWoqDwDouM77xmFfzIyWO5F43+oOBN3CLr6sh+AIABPHgWJU13Z4qAUK8+RISfafZG
Q5k/9kFyl8eBchHZ+0Erj3jutCtp4zWElLL1ifp6jCIEHFoCcO/9dfXmZMSdBfVGOCq7mvumUlLz
rulGS7SEctHtHTRkAnUXIBZnMN6y580ZS/YfnF3eNhem9UvPRRMawwjavq+/mDBWLb1Vk2ZbKkQ7
K3lEBhaK6FvfUZfkOgRXATkBsz4f/XlANPWuCcHVR6Ozy9P4oauIGe798EtqGxt2JWUB0p7YhsK/
QTbtflAST5rSk23feu5Mo/pU4TGcNtES4kkSu8b83+pJtaw4IwBBI+k4xIyxBQ6FqRE4jALLCytx
QGgiGTZSDe17o6hI5ey8ZGVNdDh3qNlFm7Ym9T0W86AKqIjxeF/pgDY1wK/nz3/rSKs7Kgj7/vib
WwdXfs3UpSHjdo6DOl4bCfy0GGE+ioxSM/eFm1lYBfovZIMr8yyPs2VDcstTdAsr616pG38rdHM4
iDb9+YdWwvp6Xkb/IiL+Vu+MUhUJMrv0h4rn6yAkfOzxFWDiz9/+S/PMYwWNsmAcg+OM3f0vUITp
MFNkGgVO4hUoQv/ELcv0dCKFvNE82xwCmInT/+H8bNj/RJ3AhOLkJpiE07ROmMyhBWCMcPLMs4SX
EIwZgoUsynNXfDcGQZZvdhlJ7WukqPedPX6NTH2vOaQWu/re4rPDEj4wycj5Pw/XIiKMnVXX6OaR
gHpMtJU4tDwFxgC+C+chbOnAjNdmEt7F+Yj2R82n7F0xt7xog9K6X7Z5QwhV7qNgHq7xfFy6XXan
Mppz42Th4t4cvji5uc8cLCVI6GYpkkowVsQrONV949D4z/PvbYyGLIqKyTjr3uiRdp2CtgE4iFYS
SRUkNG1Wt58VR9xrnUPcjn7ohb1lnHOT28oNqvVzL6X8ccJN2SSbxlE2sk8/k175lOUuwrDka1ZJ
QsoF0i/4W98HCKwzM1kN9VnpStxWlryJe29lEPsz49RZQlYXu65N6nkpr2pbu86zkKdsH39G1AC+
rr+c8nYHL9CpaDq6ZdaFr/XXhs2vSs1EtVeBEWzbaGZ1ym06czoVr0zjnBv898rUcMuL+op9dhNp
1apLbdRU41McGZjZC9IjgSVh8FkrgVgZhrdxC/5dnpBkkRrddVnJtYgI2hwFNgvvh+hygov4CDGK
Xqdde7SSgQK9iCgGBlQWoiGWK1dXsRF9oYqcE0GIOComcsDxAFc3eZmgDUkvhV1jTCtTKM3lXZt4
UHkdezNBu90h11fUDrtaUEuTmztjnn0W6e1GiKqZe9Ai54gQ41mnjOso0M5LQBAukPQgIDasT7fN
+GQloBbbICX/ya4uHNS1vQ9sG7JShZ+mvIv88b7TveWgKudWgmYiohQJFG3TYLJVOvWrmSOCc3oD
VoaYeJCVvNIa60Z1mzPFvEnq4piP1QJJYlU4F4CEPmcaii8EFd/9kndIYnDkmkxRnfT7iD1nkRjj
o0TYbSHb5rG2r0AtzVGXwbPq6nVXG8Oqj4Z7N9IPdWrsYkUszMaH2jglBkN6tRV3RoTQjybAM5OP
FLkmtdNQcVauiJMtnccMgqChZIRbIkZcAKrjCd4t2jxblZqy0Vr1vk3KO2qcrWnn9CPrSyq74yCy
Ky3HxdwxTKeucbX+UriEjirKeB206bp2cB8C7R9DZOLJwGHMLq5Bt7RzK2hbvO4R51BCmBx6dGDM
Nyo5ZmYAqQg898zDQLAoFeDuWovFlxUkBXL8+LJ1vaUzGHNbDzYeK6sp5ffWiTexQ3jUiubZQSMh
YWZ7ziVcVqWYvoxWLu2KHHqnBcAg4TLb5fq2zrpDUHcThB/cGTE4c+78z0oEPxKnVm8OP9D9rVuh
bNQo2aioHVEiffYK9QsOyaXTiUPTJZfa0HPO7zDU5g2+wFIeOOB/LVp9V01Vmmtuizp9vlC6o/OB
0D0mvD/iwNjZhCZLRCopiSdGpx0MN3gaVATBurbPWuOpDYdbL4CahoI6UeONqxdXVdwDI1Q2JgfD
wWGJKUbwpHTOrjT9mSr6L3nn/Ggz5ZyO9A6FESS0Y1OPN+QcbWNz+FIQNykHsNkFWXPOhNcJ1nad
flAWvhlpPu/46EQ44vCUs59lJC9OObhfQpOD7XiL5hQkgIXTtSwe0NJM2fJwegr/a9dnh8i2VqPH
gLcLdqZXwuFtF3lnrV48Ni/+aNy9lHi9Ea1MV0N3gVJVs01mGSe9mtQtu5LWlnpLXy+f9ynrj/RN
ElWIriM4tmwV0B/JoSJqm1AC9GBfUgyxxeDtcqlfpt6UaqDNmQD8W/bcvC/HtGkJ6NNY/e/LnuNj
8jg8/mffyDD5///9f6t4+htr8vHb40t55p//0l8lELWMSS06nUiQKvxVApmfHIpwRtmT6Qud5p8C
TWPydqmomRAqPvO1WBh/2b7ok/Ev2g6NSmx8xj8pgU5P32g/qb4o+Sy0nmhET9pbEOAlRgtV3lpe
uTZLdZ8aKAsrawHzdcEvr8j+WEf5cP7ig/vdwn9TeU0v7DKj4EY0JsXpyVFp6gaUda3Xt/gQuqCb
A7uDJSgx5RIB5pIskyA/JoN0qXTYghToJhka8dLHvhRyYkHYDxs01U1Y3+YaR9aiMqqd0VsrosG+
EEm/pFvPwK29ijAHJFGD0b+eNxjfC0gINnC5Ln8iMXoNKWxu+eZlmpByWTxRU62sMj0YOe741LqJ
hvbYauVBsbW1qqPjJzvEysjhc8Hh+DyII4s+ifxCIBcH9Ru1Bh+ml6qceS4y6iwiNKcgUTE5c0cw
LEb42E6MKJjEX8tGP2+lc4MJfunL4nPo00OuDPihHJx5BYNtM0vvrfYiVYP7gEcggYScIg26GP1V
azVoM9vCnUfSOaPhe1NgGXaHfj29IBL3bUtS9axSOoLRnHOSY3jEDQHBY3W+NYS1IDsEU9YBT8Vc
iatVg/atb5RdJBDNg2pb9qE7Rws4z1Tva1qQd5T5aPr6cZt1ZHop0Tc1w83KbPKCMPtzHq4E43TF
g+t5y3GMvyRUQJRCzjQS0ZP+Tu1hlo/t0u6128lchXnVLjDpwztRQABaZ2bq7At5CBXIJVjzYDou
2L+1WVhaC3mLKB7SiQV7A529oyytHMGnd4ZTDy8L/fePJE1E5Z2cDFifQrVVyzSpwyy8kfz8xXOi
rMq06cGy3NLhn+PoUXuTQUq1cksc56F5aXTxDzKOdas7F1F401r+PiB52pDZPE7ss5AqAhfMIouz
dYHpMCyVXW4M92NYPfh8HtjdF6QCrQOopMIjGWQc4E59D7R2YRKEaKfiMoLvbYgCfKtLS46snTRP
ztCTNVUHRMfkfz49960CFlhkgSLtdgNIEM1rFnAyiIPr9yUca/qeVMIAtkZupnzi3pjteVUSLAkB
o9eaK7UBRYuyFI0/NH0H6GhYXiRBy+wc73rASoQfZTvU24l5KCuqkjSrV0yONh0S6LRhADLZPpqh
+JyYcje28RkCmU0tzVkyRhsX50sq7EOU9Oe+3p8XZXlN6OMiSZS9p4UXY3sehPlGd8VtK/2VRkE2
eOmFzS3cB8YZA7aVbfTH1v9q2Kz9NL3wKcs5pM0TkN2l5i0LrV7pSYqUpdlxNxyC0ftICPXb5aDp
7qSlR8VJE/v1cmhjKdOsI7MWQelNYbk3EdBYwu7qoVgOjXwYteRb3rKVaf152AMlrqNj3RWzQuZX
Xks7NZt7Zn/O9G4tsQGFjrtUc39VMFMQhTgWwIy7rLig63MDmX4B2fdQjJhadT5+NVs4RggVtt/L
stxOcCnDbo8piLKBc1Jtd8ukbNZsGkuP3bsigJS+9TrjDo9sgFnBl9g5L4hW9RIJIDda6DJ64lTU
q/umyjd93zyoMPbLrLuTqNeKRuf6+iUBZkuLRMS4rlecXtbk4DHnxA2vIpBv2nlJcYZ1iq8DZkCb
baKhO4ZxO+8L6wCMjFudmKU6m9dFdfT19jyFghBhikkx0wk5LqNEIyzzIiK7InXFGnjWCEgNhhM9
MeTEGNzdswBxmdWekwO8yeNvqPlmIzQMpbdJ8voqBW9FYCeUkrlusdF65cihJCKhcFZTVRagE4Fx
X7z/6HqW2r2cwU47gzYZr3leUkCKqafwYmegMkwtSAzVreUnm9x6aGq2K99c+xj7KyPb6Eq10vUJ
YW1ulImaRqgigp2LwnaXCqPtWmkWSs/nOq2gPl8K8LOFZD9sV2q965XxzJCCOLR8U4wUobpcScPY
eAjwbNfYaBKO/GUBeZcOL4kFGU0w/bb0wq/TDSbYDDjvrxgtzr3BRZFZbG39XrruB7OL0/bq9CHo
tG4YpaCksihCXn0IRiJK4vLG+jYTxu20H+q8cica4m04w0K2+2A48aZSfn5Bw0R4g5PExBH/+gVb
RepKAbDn1sjrHUbEFYDfhU53hYDuujRv6WTvBxr7hNvOe54JfXzvdnJlNeaZ1noBh67sjxr5b6Vk
U3n2qoNK8T69c5QqE8xWd6ba6sVC0M3Yt3VI9redlc/GqNwqrpiFbD4jsS5lZh1aBwNtQU2VGGtJ
UzcS5qLKrrsaoriJGIRbceRSa+Ve2vY8csKlo7j7zFvWwDd8WCFQPIKGMDwMe32WXUT4NtFKLESb
bXO3OYo2v3AIGQfsuER8cm+M/r4tzTkMkVsjkjyZ51aNCTIbmvu0ic5S090FWCVkoh9Ax2C697+l
ablGEAOBqjmqCRpKIIym81hRmQirP68iXpJykByTZT6iXh5AvJT+QHcqSyMo8w5M6OEOJ1EPEbL4
7AMFhaNE5FvC00YoN5VqHXo92ENQ7z5YE6cdbDp2qOLwxtBgpFGonU6ONA8EQcDnbyn6RnbGWifU
7/lm/7f9+7ft32fdgM3d9ffnoEX4mA9N/Rj+9Kb957/+c/09ix/jRsGrX/+///PyNPTnv/fzNCQA
WqCf5j/jDHMQ4/x5GhL6J/oLaMhVqsbnc80vu5owP2FS47vGfuJMSm8u7+dpiB8hwGErQt1qMslA
7fAL1PHzGFKd/P3VefxkFs5ZBHU1cllhsJy4kpO93YGaC3I21I+mIHYPH3ijKztLtnIWpRrT94ei
Sa5AZM3GZrjLVZgsLz7I35yLxInc4PkCKHU4tLC6UbWfnMcSoK6WX2J3BburElg8fyY/pg21/CBS
GqPOVvjRN1IbLgYHHFUF6tUqyJYKvlURwVM+VmCp5U+AYh8sy/+WAD6qfP8jofPvLhOlAC4n/Cy6
bZ1s/0NHHCQtE+1IBtihoEvRKJskR1TNjpSa/hN35J0lHtOh/kC/e3Jeff582P6hSEOZ5puayvYX
e66TGGFa1aV2DDtlJ3u+gKw6E5QHBJ7cDINxZirZRd/ZHzRqTrZ6lAPTSRXqEgvNApFyclpteM46
JNvZx9ZS7zTpLdMk/DGdc/7dbt5vu9B44KH+7rQJUte3nD3m5jH+jggmfdVs+fP3f24vuvbJsXU6
Cwbf1/N28GveNP2EZotQeWToU9rEn80W3f5ETQ9oUpv8Y38wy39uL9OPpuWNF/bn/vKPtpdpdb4o
HR0GUAZ7C3ucTTsITfnr1csgaiSMMckv/fRHZNz29AlkXC1Y7vM+yZY5SZA5cFE7YQTqA58iOvX9
/eVUcvLmCqYN8MX9E4CD1V3JFZSFx/EMTgkZDzlVf3ck/5uDt1NCzfgCfHpeW9rMVb79u8LfX+G0
71QsByy3v3+i7h+Z9Ifxy+fmX7/2x8q2nU/TpvcsLZ4Gn5Nl+49JKj8xmF3yn5wXHURdPK9cnIbT
Nj31Hf98ZnInIF3VmKH+XPD/qIOIN/f1qmaCy0GIbp5uC7j/iMler6kK8bDGGM9bgwboAYgjOIQs
BINRzRghyG+t4DwjjHBiB7SXmY64OCXZXY6jP4O4+4OaMVrl0RSyJk3Mo+X4GW3kWYUo4nxgJlp5
PbVzd5aOvb6qvAD2TOKqO238rlZtNkecVJBjdB2b4CVqMpaAxZAZ2OqWMQt05RsBSTgC/N5bEI54
EQ16te36aKMl5XeAl+3G7L6nfXWnA6cCqYfoKuPgGyZKucnqfVlQ+ApHr9dZSeXsJ0U0L2xvnBtD
CzbfAfAEw5886KkLlhDJVAYax0Cw7LBNSPMiF82fUtDPvKQBXTXoIMAjvcej1tB3bNKFr4VXkd6U
X1of1IfEzW33BF+JwVjXNPsYnUQmdCFil3S1HHcxPmhAJEzp+kCBMUty3lVkTyTYgZxWZyBbAKWm
tEMfNK2vXcSqB7ulBPBsM3psiX+sfTJDZNDAbtKqG8P05C4pzVUWr0Hh2DunR7psYTguw8FbhUbZ
rkEgWgu0r5eqjU7RMfxubuV0dv7dGf5XO8O7M4eLRyUJla9B+KhUVfObDYLf/rlBuBTW1GM8wiZb
ij61sH5uEO4nevxYFoksNXlgTmkdPzM5dP2ThkEWGRmSdEwL0zn+16NPfDIcRGbc1r+kGyeV9HuV
NTvCyS5B6USv354suabG9nVSuZVNHGt+XdIQpIaml93ZdHAhHI+w5D1Lrb8K02fwqNeAqLvgLFHS
oyyZAXDlLuFX2sAf7ojFSTmiO09u8MhDPScWx1G4ERmJkj1BVLyfVpAz6XfoiZ0sqqFV5ia92oVN
x1O0opxAb0/6KmpDVFrB1LqxrVmYFtGBvadciKIE6ZZF6yHzdwqJB/vRK1zaCNBYjdjpr2SdY3TP
AaIlRr3Gb44TRVHnowHyUavHz3RVLYRzNuhi6HMEwY7rPmhjohaajddgRgodoPCY7HlTTuceFNrf
8djNSzqDXU6ylx4GBB8XSUDSiBOCrKHyN3Mmv7aBSiLuvkeOSB+VM5IA+CkHtaekWBiMhiPhWdfY
7hahUhmrcGDvID+T4HoS3GaWpX4PGfoDzIqDpTeEG2Gp4yJA8e9n7rWh1hAkyZSf6aE3wCIGIVSW
Yi+ydsHh27tQLGs5TE2nLi5XUeYas7broUsBKoIvZK/LtZU85WaNjCsksjBzoq+MuaP5KFt7bvVe
t3v+Q+bqgytHuUobaTiglaJmJ8P7VCGCqA/oE6KaJuPSvYmluzNDEtPyYhZHvlgCeiBm1HW3AsWH
1Zf2la+51dLVmuzo6Xfx2BvrRnUJwvDuyFyLVmPffnE9I1h2lW/PIWrP0JVmKwvAOjGq1iVKmxIm
Pycs6OuLEAFwMATwQgt5lEGQE/euwGD12SdlrtwBasXgAsGQZosh51VRYusZGlDnsYTnk0IMU4kE
a1IMzgnH3nkZNvsqTcGd2PY3b+j8G6V+IknZloDOjRS0nJFfg/X6rjmMn+NOh/7EVAsvCuMkc9tk
LaARhevmrigdl5CLFL1+NZFAElh+g11iJWD2WzSWN0PjQy+m0f2jnDhPBVLYqoIxldc8hcMOqCn6
hdIxEa+a+2pEQ6DhdSA3Ua7oD4U3TpMygshTSRNTxMe+Mi/6uhqWUR/2iCeqYN/2M8uNv0HmIEqu
ZnKAd+jKtb186VZlcPCN2lw1NJwDdfj+73Phf/VcoOX69xXj9WPm/+ZpwO/8+TRgRDwdN/ApanQT
/pw6Uy6iN7cNTGGuOWlU+cmvpwFYIMpI5N/8jJJ12qN/PQ20T9OA3HKoNG34LDTb/sHTgJX45mmg
aypXxljc0TgCnjwNGrOQaTSE3hoby6VdervCRq+m54NYjwF8BFe/kyGRy2jOrDkiunNyU9t52xXt
ohyyIwbfpdNb9rofu12k6bfxWJIc6ZKrWsHZZERqPNY4l86ohnyGcYvUSv1Vi2pskaTHXi0N9hL8
FFmXbIi6qzcKebczl6zhlRF/BdJnH/XWjpFJPXm99yUunY70ROIetDq8T9SvWE7LWUe9tE5G71zp
jc8ZUTSM15pZ4rUmkaVByQ1nLxwn9xdBKFzo0kipWrXchY5OUkPfaCt8cgbFYbbTPOVM8fFjqcmV
HirJqnFtfxYyjVmmR/KD2qe+vZMFNpcB3pccK2uuILxeqGiTyGozGZAHU4pTRguoEXW+yYzBWmdm
tAMMGS4cz/nuhrW2JMJYGQOxrrX6xszDKV0oPlpKI5ddicUEuy2A8iacD0Dz4oICt43ira9XC7YM
MHNPXkKJXZqNM0u7TJsF8roXaJmrotnAEbwXRvfNIbd8XiNuXgNIAq6ZjiobebfLIvK6A5fMzUq7
NJrgEUaLgPBKNJMwykNpVcm+KXJMvCmCebflhfJOgJRnNmgYIbutX1xFmE2QO/EltuzLtRIscKGW
F17Kxiprgu+KfqAVrIbZ2i0bMJ0Q13kWLDo5usfEuTCd8QeVyQ0wwxXIHRJvMFngyWRo5RgHtani
ZR/Zl6JzeXqRxycUzyVkV+dAY3yBb6dT9mcWnM9i69QkH+V6jM/4m2MSNpybXwfgDzvh1z0fXlgv
8f7oS2iy1DcNOZ9eM+yJ1U3jkMSOAP9CKe6zACJILmVMSHzizRgp7EclewwtrAtBrZKPoNQzYQTB
ylHsfKa1zYOBW2KeZ5lcEq4whNnGE+WV7qvGujfSfvHv5vvB5vs+7BkNUP2qAYVD+deeq9Hati3A
VZDVVBwAUzH9S+z8CRM/Si/BsGjqL7NP/9pzLTZW+tcuQufJAueyHf/ac5EH0dB+2Zf6B3uurp80
McWkm9Y59cLDwZzASeD1OV0l7kTxYxZUANO8LlssTovC6hfYvZfUvmTWSO6Dr9SXW+qF2RDcJ8FX
oV+aakVBysAa/K3aROsiTBZa1a+6MZqVaklizl2Ss3DxFpN0MzcItrrNDWOWzxztchT13Gkei25f
kFfdPNrpD6ac3kWmXJgQU/JdcuObUwQpxMeaftNSg6ZsH1z1KkrP2VuH/NtYFLM2W0WIX8kVUtM9
vQULkIZWwE7EqaPd9tXGci+Yffe2O9PcfmV5zKm52aJUJ72INAHHX1rh1knThRSkGKeg96Nmhmc/
peWWo2TWLwqfwSXMeofUaEgni66H3crHEyj9wsnhnBbplCG+8eJql6UEJCi8BZSdhMlLUz/iXlqF
ipz16YMTP81LVZ+HfM6WwzZBH08BiBLjm/fJkZKDPvcImRjFAA3kqFrRgkRpiJAEwdge4QTdXO2u
nYRkE66b4nlFR2Ov58GWwAweXDzJwnitFf4qBRTtl8FS7/+HvfPIrSTdtvNUNIG4CG8AQYDCnDiH
5KFPuk6AZCbDex8zUkON11NfbyKaib6fWfcpyaqbVDUFCLh1USyaiBPmN3uv9S1WfNEPZVEOjk6o
e4ROZ839KdY8dJW7McnYXKx+Hvd8BCCS6evYnsWJ7Y4oTg3XJMFH2UpmNNfUPJF1MRa5O65YQvue
aZWTiPMw2pA1cZ6ScbfEMTiYqzm7N1Ant4lnBGuvuLb9jb6Iuif2Bx9LLZ/U/bM1wt20cSArCrJl
lTU/M9nii5CQYfZL9c4AXFErxEW8Cg9qVGseqcziLFNyLVaJyG02RHX8KulkkucMpvWC+DdGVoTq
uZiCLiF/PlVC0U5Vsyeeqs6YfZU+KdULT+VBzZnXJOcS5HagLyxkofDzUZb2VfwXQQYuF+S94H8n
yiym+jq1oDQScqEk1Wull5IU3Xm5q0TcAtkRAKy4eydlv4UGUW3itApuS49kIclzP2I9rqdzsCBe
gvrmt1nsVdbsN+Ver223657q/q4fXpWE1IF6oFbDA8HjNceAGhzCjTiMLC++CcW8kpkicRfoybXZ
hxKcUGl6XAZA5zCcG4JzVflxIIUecT84Wmq3HQEMvVcvsR/1PLUxCqwZVQWC9NgEcK16Mhw6iTsx
Yk6tsgIW1uuIgn+MXQucaA7gobvDjIkcOg46noGiBNdL9HNLtJFJp1hb/JaAClpPHtw3f5j4kBgB
1kj10PMRFJz7nbH4m7IQ8rb44prNPCvi63Tga+0VqYNrbquvyvJZKyGwr1a/IHNX7XnFSGhoF74/
AzQVz4p1aXaAhCQFl1Tv4RGMU8LPjkn2+svi+S/6bu+gjF8q8z/HRgPZMeV+xJXvvf5f6uKaEFsm
Qwp9uHjrawy9F+Rkc181L8dgCKEh5KmnV+6N4Fnr1j4dCpVXjShn+6BbpQdWaLdyxydZAecdZn5l
M5g0u0lTdmOsE09ItCILUwPLQEK6ir2Apts3K0qVTjz+LRR9whVZVBXrq3jJluX9HcCZLyOxI0sU
w4y72gSToa8ok9eCF8iW73TcuarmOdz5lhWgOt5F5HUVtAsj+VXPHstdxNFME2BAzTLotWuv+kWF
O/zK7tytudaEKLms+qkQXPTJdTmsnrGEv7+6n83df7q6FKB+7TqM1oplROfqblh9l9uWHL1Si3n8
SZvOSE6kkjG0b5p+LmXnKz7bVV/9vjsz0jb4/Zm800M+32cc/uxjLJ0u62e9azVJkj33OfcZxtEC
mxskLgWWxNPlAxfOcHZty/L1hKhMZyA02m/7S+T5cYtPz2B9j3Q0JIEjH8NePpUqn06N2hB4SDS4
27WvjXFKjLWU8r97TQtzE8u2uW/k0ZXGLyS0Yrb+9ElAz9D6tsSn+ZOAVsuQ5sh2McJh2nXOyzgU
/iib3oZcROm831+2T7U7cf84lmZaiN9UIVj+eP866u1JsuAPmvUdQHkL9R6YpjE0Ftd+6WP3i6N9
xlzQgmchBNBGOJJFHjwLqV+fl9lGLqqKQr8YbzaB/o54rZI8zIGrLCpvICk/+fKqSu2DJGGA0tgF
oa5a7uZ59MaYndiiep2toP0hTzQnEVxKTlVlPIpRvuoJHttygoAagm+bl1i/l8s9SU7fyJ0NK17y
OR2+G5JyiJLbLh0Om0O2dk9eGFET4CNdcRZFkV329nycnXavV6/WYvjauhNOnGhhfxNs8nNLgF07
vs5J51n6QWZyFcsIiX2HnREA0IZ5f8r/mF6PqxwF83o2ldohXomLY0WgK6QBKigdyxzmCuV/81Kb
riOtDHvpsdSVg5RI+4F3fm1fs609UYs9Q6jHk+KSSumX1qU6spARWFvG+5TTFtMD/AV3nvgoEc09
Zj7xaeP5FnytG93JbJ/rJgdbTaQG8wlDnlg10EtyJfFy0J4sDCDcDPSgsk7GFyvzc/K8MkSi03o/
kZ5jUvwbZpXwylBl8oMM5w5UyXTpe1gM9317SYJyPDXEKOGYttgNMknErHvWatdh9Vr71h3bijqn
gcXth56T7zi5UQUZYWAJg1hKyZ/E5xITSlnfbyS0UgnbUpfqlicrqT9K3FTl0YYgIM65Zc4DRcPn
zMOpTX39YgSibSZWADGIOudJHrMAhp9dAjVNDMmjcEu+pZgmx0Vy2yE+aGl5b7TdXoFiVs8HFOGA
DdJD0tvnq04t0mo9IgU4N38cnzS0tEoNhDvHb5cmQR2zWLQsoOzhwkY2pUyn5G6fElKF3Tyrp0CL
2cdbIbnQIcnOZBTsYqaViUlTV/nrOqsqMw1r5LjlCdNlah7f5+XA3nAN5s99go+LBWxk3uHfh0X4
Y+RTRKw2zeUsRt4ppmttJkOY5RH50aFUdXuiH3wxIxnla47qcCvutqwgE3FADt94kX5WN1dtlnIr
MNcbPItZTL1dY6l4CsXUz+L4MGBLLhQw6+KBkO7WkVS8/npSFkKq6YkZ05FGE0L2nkXV62y/qKyu
FSr1vXFm2WfU6r2UZa39os24DpXbauyBa2iwPC4NHvyak1umE6fc1XTEeJZRFQJIYMaKc3+Nmcos
frknOG7dTbMaxiDlyGgOodDuzXbeaeu9WIqwunHi1RdvZdqTbUZFo2HK09obngC3qfeSxtTsanjV
RQW1UVlrYM2sa/UAgBd2tifGC6uNA5ZFtbW8z1ajofjIdcETIjpr92XZeRqwO/GWUYMgL5lV9XJb
Di9iE2G12vseo2vnwFJf80J9PwuqIW4zvUayFFDdDrTyauxfxSJq1g9QwmwmRZ1VeOIkfr3lsAmS
IBHAwO0ppyIrFsWmiT98lQMS3/Tx1iQQqipjN2mwad43ebNX5yDRur1aEVXjLIE5KAezSS97EI44
sYNJQumXur0TTIrGy1WEiYKHIiE0pY/2rXFD4cpNx7uyPd9lKaUevit2Fn3S+ATvsoXxNSTuENdc
MVCR3fJzY8HTILYODrOow4OGSsOrbBZzPfhj9coghM8io6FOv0vRFCgPTsFLOFylC6QUBmnrRVxz
rWnZZL12FeM+60xnnoJpZpGdd3uxoxqV4sKi2Ga2K5PRBsvfQAruN0UejkQ0wxthn8mOhTAs0gwu
MNHj0BUPAcDxpzqF0Z9z9Xjru6cCM+vUkXydlHgkWXTNd2P2Tane0grQclrjDyv8eVz9hnOQp4ni
nm9gVhVpuUkHcK3aNyzpG99SvKy1RJwe+78mkAaqMdjbWEHWyUmxjZ62gAhtqstmoIovRUGkzix7
SDHNco+2EfEbSUBSMrUx4E5Rsm+KW0hlRfKi09PSwih6So3XNKVbcwtiyBP3mj51aN4UXeyO+ts/
TxaXvOsM14p0CQXIJ/nQS4FY4R9mX8FcQrB8QUwElgZjWUO9LbiLM4ZGv9NWPyK6ojWgp4lJVw5r
5U3Oz2Kl8kazc9v2SIYu+ZG+2gWxQfyPdU+ocKdkOx3cl9ybxyp5mbi06Td7vGVkJTnNHdV8R+Ej
JNM8/YH01LXzUzm+nXXCyoBVMG5GTelHw7dau12yZ4nhmRkg4vVhszrAriCvhvxEWnM+6QVVcdsu
QTxcQH5Kp32UHHLlxNnOh/qCrHU+hVgEiVu2jXdWIBp1Cj1AHYvslLZ+bJOAhHqdS7HtrPnZwZ5R
p6OXqzsjocukU/OMbVowGDEl5aQicd3qDopG/z93vklxe7EtFeValU4Jqz5FDh153A3YdNN19R1y
5zqyCUW9o5UMkhP4BG28SzSaWTHxpJQ+V94pI5UCveJFYvgDfHLhoBBXyDZl4T8kkNcS3FD7uiU/
BDM5abEdE4LVFTulMz2dO9L4uXIfR6GkpeQfiweI9Ip58AQeJWWQrEqAv+SbonlQ6PvF2+AVCibP
e0O9RatNsB/RE+OTPj1aKq53kimo91LoNUWZegoW3Lzk5BGvnHlrRaBqNHpwrwATzcEozAq4qAwj
8rYVipzRkfvbBxtUJvC/mAOoyzBIYisayvtuQohtO+Ai4yCCjFmNPF0Fr1U9wQNiqGLdqCNFsBy6
kywnLfq5SnEjDtyxFW0Tw4PLcijVItDsCBvL7bi8kX9zkIuHXisPCYsXqq9pzHjY52/K9lDiItFu
JZl8LIQVunQ7d5mnqm+aigQ6jV1tk4JiHbjhhL8Yb+JBURmblOhtmW+RlntlabD1GD2rD+WWhFPz
bdMmV1yShnGuWwxP/LsJu2sPl9Dl+/StPeJX/TF9quTKBdWCtGL2FMIyCuWpwhEQxTwTJImRDkNA
UkRLjfuv8GOaOJmN/ncUdGlCpSp1ly31tJEU0IgTjnSithK3m9irqA2g3eT95wvKNRLXSFj9dd42
awiEkTVeS3+QdZamPHZJGqzFyAsQ0zsdvSLXsepwovAEsoy+AqOdxOiQzAbbrqd13Pye1aMYJEid
5sSpxvPeLbqLjYDPNO50toSLtVxBkGMNy9KsN7zUhqEygC+vpl1doQA1eM2IVZX1JNy6+FrvAYSY
1dOK60uJWBoPO4O8TWM+9lSlUooHWbnusOkyBDBZYI52uouiKF2x29fsZccaZcHKIlGUJ0fc3TSJ
hK85mDeWvkZyWuaaN5ZdoExHJ8nuiC/Zkf+55evp2MWHLZWf0jliVJ8Duga+qHcMxnisWI/127WZ
O/jv591EVnBEfS/V7/oy24lFrygb9qgQ5Pde71Xc8BO6Es5NtNesZCcWnkS7BP2y7ETZp8rTXcls
rlmSX0hbMGusMwBhzcpzZ/DKjyzH5WafsKhkynZnO/V5lE3AMOQ6W4iPREeKGuQynOQVjWXCzVpW
aakGrXEgiDLx0S8RN460SfHn9hTvDlZt4BTMp4ep4B6g/F3kgzVEzJRzkFP36U35zJzuQA6fO2Wy
E2v2JN/c75v12scq6VjKQSyyCinaky0ZOn1xATfofEYZtQ0tiOfsTlN7akSSX1bp9fvu7m9J6vfB
dfCfxW+81s3apXEyvBe2/89X92meNj++p8+//anjze728w98+KsoVP44L5Ha+OGLoBrSYb0af4jM
R0BWP88g/lGLn/y//eYfOZBfWIv/kPIhm/vX/dyz52ZInou/aOnyaz9burb8DxWiJ6httv1/NG5/
thcs5x84izGiaMLVjoKV/fI/2wsy3V7aEbYuyG7vfdv/aC/ItCtw4EKQdX72K/5WS/fdgfNLQYJB
izIBkn70RTCX+MMfN+2ZNfX0nRtJvCqx25qLsiOHAGBFS/lkqk/SSTpt5rY+ydtLJ56DSYxkGcue
2obF0A17u1nuFGm8cxZYzFqU/1h6FitGRUt4jt4GHPpqr7HTm1LpFEvUkZYwVloA/3h/2TuWToEP
sJf0cLO+m/PKwJehnRvi6dtWssSKgXS6AL6s/ZjPhM4rzWmlUU3oldNJI8Btgs7nTuZ8I9eWc7FW
ykkfref9Np5qNpuHOqahqHVpsI1Lcy4RRej2enveEYKYNeB+W/Ipg5weJFiOspsicDJVfihLM/Fz
VSFLKiGIHk2FaTjnasJ2q1s3fTcWp3JrbyhCitM0bdDiljovcqNtftptyn7rNTITkv6K+stT1NhM
FspwR8QWcyuLEGIHYbv0T2vBxqcmoYXA9IXBtbvtpZL9lSaj8MiindaWDoEY8x5pkNtAvgjTuhl2
ylS7VaPHrNUh8umNkrKdLUN8nbAvqInSbFGtXc+SlupiNAJjA8tCgdptSzQtqb2fJNRAptyi2VGI
hzGOFn4xf2VqqBr5sm5myVu18a6aDecUimIZDFODHguUk4ptLoCt/SYRk6f3isV6vmx9Cz3Lhayz
AtLeEvzOFaKv/y80/GoAonb4r4ee/1r8J/f5f/2P/9Y9rx9QTsKC93PkMRhEiLMRw4hqfBCT8B3k
gTZ2FWHIoKSKjuOPkUc1/6FhkgRAapJMBeLv/wiQMe3g4TMJlzL4f/1vmnbetSK/DDyaGPAE1JGG
qyoypjjQr9VCRMCylo926yvzwOKpJPHeeV7N+jyO2FROhskqlipSri4p8rZpBxQ7y16zzgjbuLp/
zyMXNXW5OmRF+SzLHbq6SUUeOx17+CXWerNMrdCdUXxfrPO2rfZFXD4VeGIZhnzBG9SrnUKgfQZI
oKp6RFX9kQyly7KfPUnSwtEq95YxBpU+PWhA+9xNWk+rgcW3lb3pIh4wNoCGl8HY9/emUjbEhRpf
FOE/dX9/XiWmDaShlnA7fFJpOynItqg0W/bi+VUF4kTbGNXEyvyXh+cvWinaJ2nP+4HeaV8Izymx
f24zT4tRYAlMO1/KHjuUe3NxmWyQ9xhBZ0+lRMfUwJbmbaBRttJyTtv5vBaJiS0JPaZWPMbRS8TN
kDbQ1RNB29J90mMK1/IzXX+pnX6H0aiOgbEqMA2U6WpqvvgIn7H77x9BF1Mp4QlMtaqoh//SDeqY
Ysq+1lqSLOtjbnur4lyPW3yu5/oP8Fu73LFvc8hbo5mdYcj8wl31Obfh5+HBojHCCqmW8ulWzViM
bataW7/FIh7p2ZvlvKRq/WquaFaVBEoVafBe1+mkE1JjbJyyoqxiD+z2lNOeTazXZeqJq2gUbDcl
e+zNJoCGhCbQaFzUnNfRyF6lT+8b3hFV38jOYhPWhU1N2Gw1XZjd0Y66PRQkVObsrJV2JfMWGWEy
gtxsu/FCk3QKXexSO6X/gz3zL3216He5vJ9eaJg4AHFA2tN6sj59/nGo8btVbNnLjbusIZfKp2oJ
snFmHpqSaztzQhjCCgKGQyZVcC8aiJIFfDBViX1CfS9inS3UlPbPhdEeWzm/21blBppiSBTkoayb
o5NdRGtXeJGcXXUTAa0FZNAcOMVG5afK47BomgvLgNm/zpRrc6LmnYtBte8yUWdHEWw31cYWgs6+
MhwmebqQt4oKskm/dNGzS7kjrNUBFmVOUwPL6DAo3Z0RG8daKkTYOy3chM42MPRgSPWjPjlX6bWz
UqgsUjUhJIgwbQkq00zXQKJxJtBSlaTcS8612IkgC3pYFvViQoMVRJt+BUfmWqZgYGw34wyLq1ov
AfvThlKDlgcGKByWgtq1ZhTVvUINr0r2+DRPo0HzVbaiZXs25SAnoiMD545Fz0E0Q7syCSpj+r5q
oVyyNZsV52KMuDjWhrLNs291thWb3l0M7HAtvTqnneNbMVGwbXmiKxLdbukxMYazNQb6QLQAM8hV
Z9vnEMTP9WQ8WavpUUG5K0vJMV3bvaVUt0m7sglb3qaemxqZj6rd3FZtHLL44gllvTFKLByaoJ2U
IKYOmFTWydJLu0Ry7quiPDeohuhTcZpU8inzxa6TB3bfnNcEGCVfL1ZKwSwNiyf0OlQPY4h/ufXQ
bWdLA0zmJFGswwb4loBsdnJ9e7BT+zyLtas1yR6dXjvVszLokRTyhIRDhC4wulTp8C5w08vUAMlm
7FN9Om4R2cMbdBmoyoVbrvN9Pk9aYMr5hY72JkvU3C80vpVHzd4qoksR+u2A3LCzye+kPNAS6HUD
zzSIg2Y22A4mLoqGsDRupgraymDuZul6UV/a7ppNFotY+a7VjEMEDaWgZ2lBSuBvn3TjA9xxmzV5
CsJX1ZyADkvrz1NiBJp6MiQJeu3IuSzaHnw7Ut9ZvSLt+2mxfliJfbGV2Zuk0fXLWDRHav2SFzV0
5/bAyOLPqUyIawTFjZtr6JQ2p5OxvbP6DpMOJ++VTTl79apfap25X3sTfopzuWzWAaN/qI3UuVVn
pyLOUDYGmq7q6WPFO5laXaP3R63rL9V2vSLfiIS0/pvF4xabAHTSZiPJR7vu67SCoWaTrw2Iv80A
0krlY7Fat1h86NlbnELkqFx/JuxMptonO91pXckPg1PovhHLJuVSy0FywqmIWViyUErT5nEkGzn2
zAZEA7rv6jMA3U6qV68HPudyYrvSquqgk+kAx6kDHcyKTmTikAGGK3QTjKNw1CuAUbKK+yf01bAf
Cqa/SJK7E47+jgto2CA1DRHSLEy8ycZZ3Mj2oQAdkffmgYYc5dMmxZGQJ66cW4fULAK2OipTk0H0
yax5lalfK1t6V8/at55U4HaZiaWyS4aN8tGKjZxCanE2IVHMGvPCCKAPXBEVFvQtFFfctF6+2jTo
qv510CEAW9qd7GRBSsOpa4rzLB1OVtAGjrKeZgpQCQM6+DpTaix5Mrt6PyXo7lne2F1HamcdVo55
KJ3xGFG6dzWtPQz4qjQoUiTpWLuixL9sPcT0P5XF8cuEjp6D5wua64mTSME2ZdRGCOqbNWpagRxn
oHEtqoGpfpVUG3hj2rf6jWqprrLaJ3M6HrNOOKUaP3NG4aW5nZC5p1TXeal3eZJcWazzmma8r1p9
L7AkQ6lgRru2dISf+C8lKvMB0P9xV9T9q7XB5NFiPbRl2CKWeRBkPDAOhxrVWGU0TDe8LSYq5D6j
+/mgZca5QCdl9KLwnoaTKVHykVjzTJ6UMq7NSG16AwjO6JswVbQa3lJMjY5y4BkR95dO2pPB11mY
W4AmruZhSOqb5h7Xx11dcZOS9kCE016JDymxxaZ2V5W8/fdY6/ZNQjWRonWprYRBBr3kkAdsWigb
6DDnqf5ts8oH4F77Nqr3DuREe9keV/1gjny8iBWvmRgssoYTE4WsDeQln+rTqJN5soagMR8c+6bW
hgDUJnW9l0EkiUu6pylInNtht2K6K6voRMJHKpgso2wQe3Jf9YOvtC+OUT9qmk1AWXOjLcCtpHov
z9KNjjI31Hjdk0hs5zvuE3ZYhj9rN3ILxBWWEyjych3Oirlj3XGmjfU+a6Ugm6Ognm4Tq7g30La5
KStFszPO8zG7FUQgkCE89+dpmnoKIzcGf3ftDB/HgivuUKyVj+JrY6vOlhWumY2aalTTH0TSXZlx
dYkO09XB1KiOtSOx+VEny64SQA9cIqNOH2CB1IIPTuNlNbZjhiXcncbCRCSE534YaWAOUfI9MetD
Vmvf5jGm02GfqfF0smn2pZSa11pkuGSjnw1Jju8veaYN+0K7wWOdQWmcoSEp9L2tLkHCRXYSsf/O
5msU22F1z4qbJITqZtWLoFgOdaF8LxZjV3fKTbxNzMbAheLhGh7Zrll4BdvirLaO3Idn3CleW+nf
6pWrkRg+KKpAHWavb7uTangVVQYmB4Z+Ggi6Z9RveSpf5HF96DNus70wNvYBpPUYmXS/3NVZdShH
9WqV+x1qpn1hnsYz8QWU/KXkWo3Gg1En9AKWIG3svbGlL7ixgmheGjdOJC5mTTpYNLgjvMmUXslc
sHiNKZjrA10SunVuK8lq0DQA4RIrQ/lcxaWLXGQ/KKyw1Lx77u30LTe/A5Iodplu3bFQQj9X4N6y
1xK5tDW52fVYM9OZo32MJvi107i99iXd1pX8AakawigmQnvWU9nXsYiVuX7MapqszQSdF7CRrSy8
BJ3+EK/Sc9VqL0OZdu4KEQyeTnm1jPK+lr/Z6kaXwHpKLf4lIxrDXzWHVmacnKgNxu6EunWbbBVr
E+aYWOcRymiYJB0j7rhO32NHQdjdhfm4Dfu5/yrtWFTcPqyjRfglOhoQDfjasQh/3MY4BTkGcdd3
tCfyHwLapcago4b4VHDyfr/r+6RGYktJCDWYZ7z3GIABJXw8VLTGLFkiwjX77oUpALCT4BI3h1Qm
oSapv9igUQP9+MEMWcayzxYBgbQGTuTj0RJrsbdmmFrapvqO4pyvQ+wfZBm6Dp0RNSTv5Ivd858u
5acjijP6ZUcIjFpW0xjLBV7Z83VRT7IeE1Yu79TsqxgpVVyrD7ft/VgUMiie4N35zBVK6qS2l4Vj
1YpysVobQk5TDtTuUiPBq8xNwCNroIATzjuhO7GPI3bDqQ0Ve/k2fWtiM5RSePPof9VyDGOVcKVZ
++J+CwXWn86RxYAoHYNrEfb2X6+H5fT4ynKWkc54L+kD8pOvso7+9ESJq4DZiBIR/yAU+HiEUcYV
0STkxxXpdqlqo7sqNk7p23l7TW/+5sMrDoXJVWw6Ic8I+PmvH0aixz2q7dj6S0ErK5wRo+fKXdHh
BomWn9XHf7m7/VMZ5uOxPgNeqKApwzwPxOJlHazGwt3kdT9l2hdvyF8dBsoF5l7YhYK//vEjrXpk
gah+L8wOHndWBDJ6Rv4Vr+YvHgMqb8B5qA0qBgPNx8PkcpIUuF9af5qKoG5Z9G958Pub8xlZIUpV
CoY0egoGQfVUBD4eQ5nWSq0gbPvQ4J87ZCNUjP2G9TXwaEkq9rQ74d3lO7Upgs6aL7OoeUpm5SsE
oKgifnriOQ3cEwKmgAzl00eFkV3HscgzBEx8bMuCPEjTm6IrycEYrw3PZVcfSLM/yQABEgflrP3p
uHz1UvzFwId3miBWaqrv1c6P10Ilvxl+OHVyJ1Fut1U7n6Vln6M1dt7G/ZRH57+/9tpfDHsfjvfp
2vclKGtH7BblQTFp4TPalt+pvOxYipAlVT8pqXG39umRGKyzmisAOzIUg3JtrXvqm5Jl7ZMYMDRW
E4hgO+Ic9snkHGZV3c3xujcLObCG+caY1v3aKd9QlN1hTPMmcNoe2kU3SivQrNG9tdYHTCaBsrR/
f2THqkMgLfpW2FKfld8ExYNGAAbh1zS8WSjW/UFbN1etvpqN//Jd+eVA4lr/MoXYWizNs8mBrKX0
QUm6KQue39+vPxXOhKPSQA+M20j886lwFk0rUcSF3fgJ28Ro6c4joc2P8dXr1JqFREL7thZf0aD+
6oNBJGbkAs1laZ9f0No04qleOpZfw3d9uVdAnP/+Y311gE/js6F0srYYPw/Q9Gcj2ovfH+Bz8Nv7
GPPLRzA/XTgSKW1qpxwBItfpVBf+VMHfsaWmo7BQn5nxdhvjrk5yKUadpASmdaZH1LSllzYyzvVK
J4ZHXm/7dX1YNg+MTr/0D4MhXyiJss+t0K7Xq9+f8s+Als8DkoXMiItumAQ0fxri1cboTRjrnDNO
EaUDtFs329mcD6NbM5+sRT8E1aZTjVLYpsnaN6muLXDKiGnBo0hKsZ90c2cp9hk9P69SjfOo6cJq
dHZacj3k03XX12coVl83kjddc05Py8Q6dqrsG6DeV7acqwPAlre5ceZLnL4Xvaadx5rqoU1I245y
UwLKGCv9rK4I2uTroePn9Yqgi5rSRvW06CJKWDpDTHQydBQKW48wxmOlOWE014cq2gJ2f2HHYGvY
A9CRiqC1GgDqFqixhaZ+uYsUC+SXE66OfGlo9dmkyrdiRN44tYGk4qRyjqVuHRU9Aydh3BmSflcy
jqCNSRBarHsUxbp1Zi7yRZ8nR02qDnDNwhaAQMyfGXUVr1G50yXlYqh5EHoZIVpzxvN4HUGnzYgH
A6vgG7CQ2xpBYSnf2pUT2qsdKgYI2IHYab7fyd81bXWNKQ9rsdcdrjCqCqwL+EqSv7Q8aK3uuSOs
czSLncOH33TnoOfLnrSvy0Eqdw4JIGn1NBXLVUb4rzRHD+Ck76O4fnOW6MFif4u+iPrxaGLkSqr5
2S7tcCHYqox1D6EXrOpg7qRLtaSeZJBD2khAarZESLGygTzA/ofW0cZqWSTwKoDN6OvzPLPPKJJ9
3+zmfkDtWOU1fuQU91Z0Meop5MvhSe5FIZ4/OtScWwPItTztKTsN9MuqlI1dLrWtO6zJqzPGYW88
rfOAqNL0oS8vFEPIzjLJ/UvGetqXY6wF63xnau0PO1+v6sL+I3XtD53H5c835Cea5D/0JJ++/C/H
9LWr+/pt+Kwe+SBJ+VKl8v+I/uT3eLXT//nfgRD30um//9tL9+//1v8qQRG/+bMFrOn/YC2ukHZs
ElhHMC/f+Sk+EaAplmV4NQRCHtAAC/V/ik+AM4r0RLL3GJ+w+jOw/9PbilfW1BR2p++9YZUF6t/w
tipQGj8uz1SDbS5Zl8AEBKQZMczH2XVKE5kxO9u8NkjM7pb1yuRtM4/5ItGrU+UgMudvVZRdpFuG
A4uQGrSfuKqikvyZJHtYevWhymL0JvAuXHmUztU6f4nm7IWl7+SlBOYA78WR+WJVqPHS9dzesl1X
UROX2xs1i68WQ93b2XA5g6qlKUKjxWqs3pWa/oLCg91ChlcrzspSO5JMaGqlcAyhA5P+Q8Tcqbl6
S1ZdziYF6C0B9sFoDF9ZZhA3ph4IN78qFzMRWSVrB7XiIGaZnzhmf8vUAwY6hvRaIB3CUebclgsW
MG4YxeyOIoQdZN3MH4k4bAKS3Ginx2yKbs2WYqneEhkCEXrgT0bySgFDsbIgi6JQT/hP3MUezQiZ
lDYyF7bBXCOBOad7cv1+auusc8Ui8JREBu/Fn+rnrvczhdo7gBjq81xABSaO1xIIs2oredPzW2Yh
zJZpuYgPlpVchSmW7q1JdSirdUPgAPQ1C7uksK7fyL16shiotQuqg5HcISKxuYq9BB5GpxIdy85F
a4isIZUjG0r8w1joDr+fv93NtHb6ivkofXm/LrI5UnRnEpxtzrychqtZTfdLxC1rl2kIZJLtF3Sr
rvJgzESlyEk/70frweRKSpke6Kxs7anVhKNvoQg2eRj9WjFzoHEVNMzWjkRMSxU0m3oYC/7k0jS2
b1JYpn1WoNBcKTO16Yz1wb7WUatPXbMFnVFsu2U9t1pV2b3fCbnlBC2brXxudlC6UVrHMZ0IVZ1x
teYdGGztdqUIhFvCOu07tQqnojt00iKFve5Qz19FsNFUheqQ17QFr7dSC6WMc28sHbO14zzF0kKJ
26hCqa1ows+d5ttKsri0fzGK8ADgXT+XYTnkcAgICxBPb1uJpw8HyrR2P7qR35DMc1s+FDrd5GXD
N0uDDVsj2TPvL8EQyafxUuwzna7AokItt0xeQa1T6PGh5lI4l9wxrix9u6qiwaa5hh10pHImZyP4
CXHrzWJmyjaeiiTeOdhiOlnBnuSEZTvg9s1fWiozpanhGFqogecvFOV62q/bmTKOYbLygG0ZN4FY
8dt6SF/y1BZV+FM0EYcqi27/N3vnkeQ6lm3ZESEMuAAugC61pjtJV68DcwmtNVr/z+IPqEZSI6kF
vsiKyDTLMvudqk410vOFO50OQlxxzt5rT2kPXkQGUYeBndrkWHGA6kDOgDGp/TXwI5qEWBdMwCgV
4VTbGT1wfj5Q7DOIuFuAU+9exKmNlehDHeUtnWwuiM6yZuoUxU27bAhmGPyho6KD22C6J+hAnZrx
Vln05/3ICebp9OTW5loH2YR1hGd9nLUoLWZt7NwA5E7P/qXnCjAayEXR8w0v5bFGGKFjQOlPkDS6
uVM1OhVVhNtO+ENcJjy3Iv5RUXIbSdKfNdlXIN148pC6PiVtA6cZdkiUqd9J7V803aTS6jBSJkFV
Ia/jnk3rZSfegGxgZirCD42kjJmlqxiHUaX60OwI8jkFkjFV9dRvxbRek+nj55pBKNoQEivWfKey
nkxL3kvqpcf7jdFQw7rfPMiMoKKUPCrTtcs8N58nNEfjKEOUFziXNgBpXgfKS6eZr6Ye12tRFfpu
APc9OTrp+o+gvAww6jUKQEVLnvssWFdOLdagT9Kl5lUveqP7C2VQcnpO3pv0cGx3TGhLotJmljn2
p6h0D3r1ir+3wS2nuFsdYja6b32PR3663e1aOrRrIja2OMSKJH+IAXyAAkB+3eOyFYIBbuS03kc1
nipO8DALUqFTGb4FUkNW5OEi9NViT+LJB+JFJiKbc9CXt76VL+yR/Z6PU0myNxRr3cQCTkPhPYnQ
wHIaUvIQ/DgM5Glowq+cRlhj0V1tGqw+/N3cG/N1i0umzCNjVyX2Si3tPalVOYEMzm1MuWpF3ts8
4vGAv9rfenH48XtQnx5qnBwqfbj79OlM5/U+KjKmnET13BvGaRoM7J6jLnqO7H7oUAyIbDfnOm1J
JPz0LkqPK68q2rVT2s9xILkLylXBrmBWRWSj6RnaYh2DtNmgXjeiKyz51UTVVXRud9XmOCoO1nZ4
ZoN2VgnrXW9ArITcSsM0FPTIOpkO0GOSdZfaN93FAReF2alDjzJrNP9Dy4aAXkbGPBF+TC+h3f1x
f7QMt3uRWEu9wD9jrZ5eHFb8WWOa5tJWbivPvOkdfnctsNDjczfqcaTPzLsFfprRR53/VNJv3SOd
w2mt2/19GxoOsyiJr2qzVjP1ok1DN1x0Dnk6qJjWcBuRXlOE5G6pJj5RU55kRxAMERK94MXTYRL8
gTs+fIi4wGmf7BNdvsk2qTBVuDdH1U8QIm+DktGVtm/Txx9znMqaddNoDgN0PBC/SWwZ73Y/KEJb
uN7MSCzq5q7WXKeP29co0FqVD2cqy8xqbeAU4bwKgyfZ8vFimwntfkCl3SxNOrWs+LH7cBD3z9hl
fFCbDo4b9xvbKdOFRwLdwscYoynDixZNH2X6UkfdisL8ldi6YG7pw2dGJEhiTGx7+913xxT9XWYs
azak08dNGP7WzHyoZxfErr/XPek2qTXtkzT1loeFMx+mW0NrxVNnIabWGSgtLNZzHbUT3G5MVsny
fpmmEwLRCXSO357UgXldVVRWPtPTFkEfkcgZKh4/1iG0uTsSZjL3a0w5LYGDHSyR9A8D/THps1cj
4bepD7EOCmN4Sd3D/eI1pQ4/1/UWOXEev891bLbprLewE3JpBgTNS6SEQPPheiYtU1EBJXUWyHp/
PxbE+bylanw4KgMJV8g1OJZpDrsfRx4kcFpUc8nCmkdp+tytmu9Gp9y2pbYxU4PsEX06QXl67qX+
+3V9zHcU2dXLIeAiJXZ2GIBZs9LkvZVGPKtZcbQDd088Yj4vDfQv+AGynKOLfF5y/2j3T5wMzGtk
su+CVMXJOl0KI/C+rLElYoOHG4s9hja1ByHQfeUJ36kki9DwR07Xtze1dG1ND8zvfw2lA5pA3SRK
meA8q6tF7h0Zec/394qmv1UpaYUehpMJcuTZ8J3N/XPYfnhz3Pp8n8wDy71pZdPOdZYnRUfVYjrV
ZBw5czPvF11tZPPW5CqW09iUswhaohG8KVF2BYh7cBvl5/4Hjco5oGZ9GO+PqCQo2e9Iri2yj6GX
S9ipLlXAc6Q631HZvOoRuwi7hVegRSOiAQ42QW66MMtPVBUVHBKGg/td7wmxaWN7hWkaMUcyKjM1
n91/gQUzJzBstspgfugGvcX7gdxfeD/p1nSKct/Ul3FzyowC8AZPLvcnK7chf/WEuW6ifFzVfoHf
iaW5gklEWq0H24F1isNYYviMjLRh33XvxVb55jSGTsNenit71QAzW6TMvkP8ETbM0oaf0jMXyMsy
lvxoL4/CxmqMKZRocXcX0VydRTjrZ45DgJAMamVDOP1hpIqyDxJ3XueJsTXLcW6WlB70dkwWVTKW
O9+gn6FmiOPsfH1/al2H5C4jKHceRtQoTwqYEwh1XWx1czGcahtlvTdOd+h05963ZXKsskVPaOG0
GAodvngEGc6yzETCH2YLLVad31dBy9ub1ySr6XGupn2Q5yEJCtVu4+XNNjALeyFawjq95HL/8f15
JdnvmtjpgyqHcpsTiIVMiY2adQtYw0xDpK/YO63cT/8cp1kgS7jqmXwgv+bDLRjthml/l7Tmdhq5
tDB+cbJ60xLlRZd9fr+X7QhbqiDIrCg2ZuB+aT43ptF7LDz5jZrgL1Z+0+wyTPuOPuOvOBw298si
eUCf0WKZ5OzfR4PaJhunzLwnI1Vn7igUGh1hTRgZ7c7Y7Ky5b+J2JkP2GJeOvWZPi3SAWtasC7uz
m7FZKLAnTPHo/sLVS3uTt3IRCDErROLhJGfU7z33PQ9rxqQONxN1+F2BIIaQGvNndOxdTVkz6Ljr
A8GXsnkIFJhB/1joTh/JKscnN8XfHCFyWYTuNCQ0Gn+Ji6H8Xhf7A/f0/WpCPSfcckj3ce8RrMkO
vXFOje/gcg4+yglfMg3hFpsKs85g5/GPkBjz6f89i5X4JAPCNoG9ljvZHZCTafLWaPZJIqG5396+
z5oYg21fOhqrqaNluE/3R8VteDRI5XxWHMzaof/hTouO6Z0ddq7ThTGmhZA/LeyjlK0GjxZLa3zs
pbbXkpRMH9hzimeQCf/nQxZXz1mfIkuYqnvecVoS4Ll25jKSe51DVQhxmTctq/1OMJYIgXoFMc6s
xnkBXZZA3ek2B9+6ndZobFkIk8UrMT2/udC+0JfXPLXqHnV+PQ+Edemi4eE+gU8vARzIQqMzo13o
sueYqhpd3vPFebQq5RajwGjYOkwjQQG92tRh6Mg0tolnfwn86v437x/w969SLqkDwl5doU9Sq1SK
03RUoie3OPGNlWYB6/GnvVVu81w5Lp5OMzy13aMzbYmn1zInj6vWtraKzgqu7HhZSvgZybMY0cKc
Dfq0zpgWnv2bOTa/7u/vMgDS7EbyOe8hNczUglP1ez/hi80w4RVVOKorxe/PBgqmsn3JpvvV7xjV
ysJmlaxt6mEst6ILohnRFUufp1nGHDcVI0J0lEOW7eqWrWapY48N2ayi/2Xws6T6ZBZnbVooTGd6
jPRgoYvuMk7z7rS1ZcVqC1awldMtB2bF+wa40jHKOtnjfZ0sKwb1GO3aUrLiDBT9sw0Oec7OO3W4
jNP/NOK4KDKV3Bn33W8xDBvFcyEU8sAoGs+VrsgcY2zKJl+FKDA9Q0M0UAEKh72Z9mfTStVF23nF
ZlA5lb4R7aYbN2HTneYX8hSXdsiZte3iZIE2nDVcg1IvL3ZfQ1aQp2njRngVa8+cksx9cz8VRQqH
5CGR4w9kgrvf+PfCyX3r9n/uWvxL/xKBFFIUibIBG9uEwps6PX/rgXWBrxm975gMZtqxNYwfYVM3
xzNvfEaIGxB8/O4e//9q7ydFg3ryLnpB9s+2ncm38+/dPm8ICt9JL/3+Z6/hX2Yf3fxDEsdOqRdi
Ny33CaH0Z6XXoNLLFhqtxP8mjP+j0qv/gczAdlAZ8QtQvmlu/lnpFc4fBmZAg+QCZCJCt/X/TqX3
t/nhb20vgVVRUjfWzCnAF7rtv9xCCd2eFNwwtVFNsuhLC4oX/qCIi+IN/Svi2rbZJjglsyltYNK+
DK11aL3C+oVsp+7XqZHzmOtdXz94HmbvIVL6k5Gr/YcNenXT6NoIC6iSrOtiFWVn6FarnMQrwgRK
J9yKXit2aq7hm6kHfFEr283yN0Pr0owOcl4tWW2GJHfXo/ujDno3ku9emOE6i+qeyQ/FLuiVMPUh
EUjLxgucaKs6V9JNUgvwEFrgLiwtCMnMzhR0ifm0PonDd90Iu/cklZFY6q1C5JnD9n4sJQs1UaqA
CfWE6Dy91adI9s4d3oKiMb5717CIq5Q9AFkDrurMatMyIXbeBEPRKFK6KyWWNbaocOBrVneZ/uOo
oZYsfE0GQBoAxDYHVDCF2HjjhKZLkonv7VcaW1kFXpu6SmxgpyBjKUDP5WgqoERyQh62ba2UFF3H
IaT4oo5HlYjrBR+mu1DcgeMXy+rTBsC9aF17JM+4R8Ad28AbWo3tuRYRQW7HWKKdnmFWZ5jfC4Wh
kyZEtEoLt5uPfi8whWg+bvnUb10g3rXzHGSZeo7JOHHZctROhm6ojn8oHoovJRq8X17Z+JQ5Cy2/
ODVTcpmDPmjMiGPtKTy/5RHMtplqatj94ygSFygD6nGoM7FDF5JyVxlYJmLo5zC5rKchG831iEOE
r5TQiKj3VP9Q+nYGqkf3prp8Va/aod+kIXhDwzd3rm3d9Fh8mxWu1kQ513oDfyz2srnasqPSBusI
309eSIK9SKNBd5G4L9yS316YHIo6C9dw0Lt5aCgf7Mz5mCJepz5AYq8MqwsmHpbz0vJBApZLvZJU
0arA2ugd+RZArggGTdo1zHZEu9owfKtVY1/GvlHWRQEcplKT4tH0Q+ucRnLkOvS2jtTF03K8Yml3
VNgzPJqjF+wMmR+tusZqXsXplcXAJU2MgQ1nGD5WTtoeUO59U4vErgSPZRVqoj7oeFz3QxzAF/Db
PlgpiQiW7AhGylqcW7tmg85DxWQAmcKPLHgVujPdnoRaeA11w4CZOBDhl51B1QpjvVswhkWzwqBX
0+cvutkgiyPezulqgJolvjw1765lk97USTQ81JSo0K+Us6g3WCn2oE40qAW7zLPYO9YJvUiH2mde
dTkPmmYg34QckVdISmlNrMyEUnjVP7m1ICKccx+H8jM2s50L7n+mOGhTJcpHCbukTLKjbFjzQ3l4
sNOuX6YeBX+ieqNLJ9N0psbpi2eYF6HmxHuT3LWyZUlpuVfCZWQG8dzuyf9y84z9vxNTh04FFoTU
fWObsY019rqmhcXGDORHEpnvKeLUReRiSFLHXC5FPKpXuubTOrB/Nt0BbjvQ97VCOW4jDCMCBkXx
ZRT4FzAFKeSzomyHC47VZxoj8G1Ysy5xoEIbgwEaug+Oap9OkBE3v+iqm+9rjycxbiqNp7pQSAsG
XO3riFpEIM+iMDPKWwNxlfSFz1kYsOzro1c/CLt5nMcwJLmtEfSQDJ8Igp+1qkpYUtLHm6c6o5ad
mqChXS//FK1VUxsOuc+oKSX6V5iBmArzAsQ2qv9Z4FlviUAsFMWjeYpdaS0YAYt9B0v0pRPpSNM4
zJdJmERH32LH7qcUV7li6SEZWo3SWoCryGyTpV8FMZKHxFiabNQJZqqAOxWish+LogCoPRry2HhB
8mMpTbo3ZeV8aRl1Tmp5nY4xHBVqEKdHBFo8fXp6DQc6/K3VnETjW9xotnVRlNJdqBkr/9hKaP9l
xlve2JBFp/hTOyBJUhGNvmDL623TUWXMzmUIULpn+9tVmVy2RkX6aS0+g0Fy+hWMIXJEOx8VcXDp
fXkFgj5upVD7R0Wpzzyb3DkQyLBYqB8s0D1QM16N/CryNwlhxjSHrq6iE/zCGF2zIjXPTXwe1X3m
n1znODqA2UrKXLds/Ki7gBrN1go/UzPG1m/69B206oxKdFUYP7l4z8ZTk780+GRQc9grUabBXNSA
EC2YwngDVPb1ZWxtiNV5ypvqGAcp2wpJIIhztMtrP6bHrjmMzrV0t1rxjCPUKx/1AtpqPPOyK/qA
5ZgY32kyntSJgRczqRYhIGKEIPUCzE/+YvmmOvf6dSF3PqihOooOpqRfYzZFhigKmb1SW/Mur3/8
XvvxzPRJ2hGraQzsVaYcPVd9lA6m0k9dztXku4L1FVllP2vrT1ublmM0lVJ0cHN7ZPFwjInI4Jwo
3jhrcnVmJtsCNXpgC3hoexFclWhkyY5KT482/lDsTHNvhjkYnIIhUBL6/F6gmxQ+LtMsOzd481oT
sqLz4RXDQQ3QnpQ29pzp7adnW49XOs1uLECA9PA6U03/FQP2861hZrGwafSLxHVvpieHWFk+l1IX
JIjbtLMfSR/bmHq7Zk8paGzCbefLAC2oAhyEXeuhpwlFcrCU+RxqRL2y8db40tvkPZEtVbGiLd6A
KUa90zH8UFjd16qFrPQ1Mr+LdhPanyJ88I1fQA9mJVdw7F4pZGK9jieqE6L3zt6G7aPSv0fKr3Hg
/FkvjrPTeqwdCkIm7YYzIw3ydRBYyyrfdu7FbM64xOZZcLLxZQ/tuA0y4xIFz3VxakuJyOfYU/0M
uhMih6NWab/csKVy+csgHEPG4hTnxYvH5odh0ZmRYDXje45ygm82V+InDUihisJLa/OtEl4z+83I
kzlIdRhHlRM6x5B2zcz0/bWTwWyBxk8P3PGfc51KGHpBSD4hG+4GepyQ2JdwZl6RT2yalvu8X+ba
LgzhA9rZUrG8Lb0YDCrGedSgJvUR91p6S1FnpV31aFJSWg7FMB8MD+pWAgU3svYqSm7Pj84qa77e
sq5gEB9YWN3AWLQU4eOnsolxhCpXgtwP1WgcRZ+udI/6XJ6F5o2UAJ8BTQWHJu1rKsLnmsLtWh14
WDTWrHNV59TXDobTgKPJsbCVHiZBt9l4UfCQROMvqeRLXGdTn2/4ipr2S6gCFpGRIKWeK0mkJGcv
gk6/xNrNEqoEoLRwIkwdvtnbs6ELQVQGimo9mqnM4nkTjAEQDycFEE6kS4q3Wi1ZZzb6fMBbS8VU
IVDFy43HqlaJptLAsNLxBraL/YzObZObYpUo1otSaCO0NyNq0E3ILiLnmuqB55TNt9IUfklDtBym
0ndi1w9GQZINz3wmxzmbim5FrT7prr0dKy31GVeDv5l2RuJtvCT2mVPoK8YxWTaS6n3u6GOHACOD
7lQ4LskzWdLtu86jPWK5juI/J77OipgKkWkDpBONA+C28sOWjogrlXGex3FzY26mtZ9RZVoq7KWi
+X0b939ppzv9mb/Lpf78s/9PsTmTMeLfb2TBVvzP//ivbfk//rP4u2RJm37rt2bJsP8AIUtlX5+2
i+odrf/nTtb+A0kSBjTsIwgT/wmYY0G0AFKi6tjvhWqp6MD/2snycjkR/k3HkZPp4b+hWcLV/6/q
aukg3bSh/1tsczX9X4k5cQIITgd1sMjINqoN131ooZUro2UeRxuM56yMO0qFMJm3rqH0x7KyHtm3
Ij8qjeiWZzAsK83eW42fnVvXVVaqHgKQRbv+ILDIx7GJRlKEoGVVasQW/hwwURCjB0MtLrCmAXxh
rPwqW9j2UfxtRPSqNbd9Ksl/OoC6IFPKdI3tSM7RuaJcPU+axrjWQ3aOk+E0ul7zWkMDbFq04ZUm
/ZM3ngFXaTvmULlxGBPHIHJhktrhXtSg0xzNT05W0K61QHe2QDuo8Dux9mjC9ZkXLuOC2hjKSutF
+JQU5jtd9vALGM1x1FTzJS7dfVbEcq3a6GBctfbgHPreRYcOgrICizdZG9GxyoYnLXLbnZXKclkW
pf7eVtTpHfOXMsnW45gZHwfqoorM+NFs4qvWR2LfCCNZ2xMQTNhtAoaRH8qSsv0EOS0bYydkpm4G
XQVY64Astwr5lrWJtzaYRPXU1XY+t9UyciOSyZNS3yI5kgcqphvYOggNFIQGTpx1y7S0yP/OZH4i
2CU/FdTqwVCs+tIrAGWY+PkjCZAvhayIRIHBpgbtU9Y1W+R/fME8Xu9ajVZmUqbFOvDtnUseYbmR
igVvFogUO3RobzZF1F1ajNWOWfCtDeNmi6KTCdgAU6t6rQPtGKeEnUZfIhi7x9GwaVDHabAVQdE/
3r/nuuJH8Yt6R7kI3SmRNM6g9Y99VlwpqfawNqHSAsXULiDG5Sp2wnijwFdb93EcLTurA0JoN+XJ
U4MrIowU9lY5Ates/UPsGAfBDbdR+qpYOkCaZshdkwNVE3veZTCZWCO7p/sXEUXlAv1IPgvCaavu
BfWtsKV7UftPu9eqWw82eJTAWrTYXFFmYZfqmOWTTbQOXgx59g0WyU5GHE9ntc6x03XI0Ah/SAyz
7OMQWtZuiPJVmuTd3va8P7+4hIethwF4EvyUtdYmwbG1/BGrayHoTdBmz19Kg92gqEBNNrmrL8Kq
afZDkFwZRpQ1O152GE3foaToh22MNGs+5gLha0wamY3B2SZbAWuFHrA5YZuLFoJ9TUc6QEJoKBv1
QV1ocO70tmemFXsKcLDgRBNvvGJU1iXkgxxYcC6Mpaa0A0iVvFgXNkRXaWT9rEQ3s5DKi0mkDgsX
gzca5UoXVTYPe2dPClm1asL8QAPK2KuWEu7bUlGWqe/gqB79g5vU+r7synZldF10ZVG6Uyr1s5Wh
e4kqftmGCTJN+xnmUiebpzbA3T52Hj0X7J4GXgR1FW5tMsdCVjhgOuhS2pweamHaFTRFYqPqqETI
fjJIwn0g7U8Zf7Zq2B9QF5cHNqLTFrZddwXsfKvAfN4SucnO4ezTM3jQYn/rD8KGX5iSydRjydP0
L5V4uVkSpoteLxNMsy1nkhVrJonqDPArpQ3eXQJwu3KX3/9Z9hiC50Cp6Cy1Rrz424+CzGQhMr3U
IxRgE8F7/etb9+9H0yvu3/v9ZkPD8tGGDrOVQZ7t7l80O2txHxeII5wAKgMNlZ1XyOz3v5pIIJir
hPGsEZ6+pL+Z78zpda3F4gEW9iNG+3zeVTE7CK8pIB+LYucPARjIv/77/mPBdhA88fSi+0/uX5Sk
Mpeq4ryOSfvmup6x/Otn95c24xsJqCQvDeOAjd1QroUA0EE4pUqnJvZuvts4V0HNJVe3bSNIm2p7
72ZXzBmmXms7Tq1302mUrgfVaxb3/xyn5qFjHrXCOyYXu+mta9AJ/9bm6dHTDP98/69RwYBO8FeW
TQF0OWkwiloD2s19rMSaDZ6506DM57u4DvX9YKJNj3A3zjVbuXiTq4jQO9omYbJJEPZu645ELlWO
a70Z7RNa0bMVBjeDktq6NQt1WYAgo7Mq5t5QPav5YG1k0HxXXcBlTaMB62q9NjEEXUO33pm9Q6UC
9UdV0phSLRuVWZ9lT731KKVOEbdlk9WoqEloF0KzQ0niP42tcUtC5Qmb37KpHNAolfJQluOZhcDM
buBA5cmxcSFFWh0drHYTKdGrWyYNb5Nm8wDPQipq9nPZAgPsacgBq7Ze/K3XxUXTYFEq5qYKCiR6
EcvTuH2OdMIhtAzfvW88RVJdJ7RD2VCc6tG+gaFZ9hEkVkNa+xQjim0aOylQ/MR42/O+vQSwS2bN
RclQeTXMUiqGEmhsr8Siv/ahdhT+vLCCc6NWpxE6qkO0PNAtIMQUWuvyUWutR48adA6wxK3yHZ2w
jWKlK/LP9mQhvgaKQz/Obb8n6Daz84LduL7ASv1FqRBWdJ48qKqxJ1ujrm+mAHhslJC8zV9aS1FN
lMF3zYdn81ijCQ2q5Cr1BtyzsUz7ETV0s2pG8zFulY2X9g+tTC+xT6BO9lEFym16G3ySP7WIn/KQ
C1W7+hL1XAW5aKIUhvnZMfJDW7kLt52YubK56NnOSNqNlpWbGvSFWWo3qCLr2C7Q33SMBP2y34dG
vBkNrovAQGEp8YtR2I8tVnKVkltUICdWu0vWE/UdkX3Wv7sCbImftQ+JcRsBkYM5HUBd6J9ekd/U
kZ0EKWxOpxyoGT/HqfHsGuLUJfInlh1LmksF36xWu11g0SKke2Eis2w66kfyq6bTqfYwsrOr6eU0
9ct4PFSmuoy78hwE3o66NHWa2v5otO5t1IeLxavqKl2N+XCjpnNue/9IKsbZs5YuEWS2OT6MuvaA
eWOTe8pHF1QPEsUw5csxB0PYWZTCS6JFiuDbq7wLlBFKhwYvkuOmjpPXkImPwvxGbSgjyVrhqiHr
1gfqHM7w0+ckFLVMAzHpcTOK+q+EjjCuwJZFPQh8VdToTdRl64i3lDOopuIlUPsXsLezqidypw8a
a6aLGAkRoEY0Um2xaUh6Grt+3ujdUwUrjOJvvM2M9FvW5KZFyU+rKa+ioOXrQGuf9ZQxOjKa28Sa
eW7yFmTWS+RtDP3kKgWx1AjXwcQndGysBJx+D1E5LZ66rtrQp/zl0oKa42ukKOvLh3SMn5NOPvf1
zNYJUhiRCc/hehEOapxFjkUoc2yoUsihciV/LCcqN+k+G9cNdrXuU8Kx3IQhHnFxPuCGgYqduSaf
NYWg39eaOmOS72fQELqrqHLKc8OO4OnPzOLThcHb4FF+Np+Ekj4NftNDkAkuiJe4kyx0bIrYBiUf
NYh8Z8Yj/2YkGYYdyBpJyNoVOm8XEUJbUlI1s+JpjMSrCMVba8HY8pyfrO3DueKV721YfHQg36ij
DMRdg9J3fHb5Kkyhzop+Zdio4EY5B0dPLlo9JKhNWKphJupNmc7TKq3puNdLQ6anji/s1JNPO4tW
QZntIfNwzp1hnkjnkvgaPBozxrXUUNwxiwv611cUVGTOhvzFaBjljNsOKH2EHMynTlORIVADnUyC
qKYXNOW2+nRm9KusGTpjXMIzm+iFIW4pC6TjgSrkC5sDhjUcCyBESWNIqs9ChXAE2JMmTbKjBET+
ARuzaTlwECglW5NQPnZF1/LFq4n66UU8T2OAetjXzKUte+YRRA7oJqaF+9fE0uoJCJ9FBjan3KbW
RxrtPmDZGYCRC6b47lEULyOop5DydImg0kvf1NJ5VQPOwJA5zcLLudlEiAe+eTBbbpBWZbeG+f5b
2NgzKpohvFeRuE95hGpkgowqDhNExHkPqHnGqfZet60994UA2hZs0lRE87oj9UkfvseccOLUPo1E
n3hDCqKmji5D7a0T9ghlqX07Q3PpB6OcIbkybZ3c9obCStTcjFq+6WP/NI7wyToHEacNqzTzfpKc
WqzRFKfA779zJWIRhs0kK/I5+UXv3lQHVIPgJQy2QRu+Nrb/1I3iuw3FpVaahR1Amelk8jJo5pP0
PQQn5qVvBneuFTlBKqziyjTcj7a3dqn/OZH5WZbht1TlQ/Hqe8BTenWj+6w17TI+u9I4dAnRAnGz
LuvgtfKZxo3yDfGFOw30Mx9R9Syj2cUtQOXT5ckeN0z9zwCcN57FQt36Rsvwy0byNSuCV7UB4t3z
sJCEcPN9jdNgnaxBO1i++hRo4dUOx4UCCk2O9ksUhl9d4V8Mpf5Ct9cZF0crtnnrTPgYjEQOeCVC
BMgsE4BwXQsKPjl3VY39uEwPpjnOGFc2VlNc4nF0Z83Qf/kIHXOdqAe9aoHTq+9kpvF8kDaSxN/2
lATghtUnyRTMbI0lH5umuogw/VBUv5nn6UAMTBp88yCSulBZPIPDgMBqTI6Z2ZGFYOazAgJ5XZg/
RV4/0L3ejqWz0E3lquX1N7oVFIkmeTnwI9kjs5vgaWPn+5TrYjX64bvNIcWD+OzH4tGr6Uhppy6I
j7iej4nAJpp7n2Chbml0UBPtsTHZ70P38mZjzcyCq5+Lgukm9JWXaqozJMwXMgkLHvvolf1Uqxs/
wLyeyVhZCl/sx06hFs+pFr56iML6sY79zWAPC7otNzXLjnkAMtI1lgVILSq6R2u6nQtqFcEJnyF6
r2qFEG3D3Ngn255MTcLcDpCxz7ovDmXbPsjhaezJCpzeUM8I39JL88nQfhlg2EwrfAj1YStx4At2
qQP4qGpyMDID+BPBeOjVddtRmq+zHaIjWIPtFA+R4sQsvPZoObda6egjVJTnXx2t/0mE/ZGp5XHo
g0PGVDMLSYO2qYunMlnrjB/eGHxT+XljjoPsPhA7jgPhkNKHVWW+qWpCAPUohgmIZHNe2Aq0p2xl
RspBjMbZarXv1PWYWqVI535irWvVSGajV+zDJNxYo/9S98lDnCsJrqHJehlTIIez547qY12WFKrL
cwpifNZaWDFooV2wTLyWFd0L4qMveJSC1n6MoxtdfLaag/ZdUt8molG1oUEP17EmCjGvSWOgLstk
4JoffR0/ZVPh1FIfWz0xz3EZvjG/kLk9LIG5Au7ToKfif9rkGULBLocnptjGMsAyO8N+VjdPbWnc
3Oy+D6zn6q4n8eAQD55OmzjwXqqh1GmOe8cuCkH1jaWYj8CLyQ4YLGORD36y8IpoxaqajiLz3jr2
EN+27f+i7jx2HOe29nwrhuc84GbeA3tQylkVVGlCVNfXzUxu5nA3vhbfmB+q///0dw4MA54Y8KDV
RYmiJIoi13rXGwrKKC3OyQTPTkbhq/Vot28iNN6tcLbh2wy+3h0Nk0gHxMl5YnxOBpL7wIz5uq2C
qD8vO+lW/A42Wb1XPfoPd/gE3zbX0GWPbgDbgqC2H+E4bQMJXXIcz1h5hodRlwOuFtMFFGBhN+Js
2X6+iS3n0rnU3qVLXdKNlrGUvhxfRJ5dm96LT1kPMYzh9yuhuupVdvnRSZ1bm2TiM1IthFSnPM4A
StIOcM+icaU5WkboUs3AMu5wlqoAFwQDXCYa8MlM31jqihxerMT0ddgSgxfk5FCJNNAfHC6PT13a
HNKyDL+K5Bu8MZsHxDZ2DnStZq+9KlKhvHJOBAirCr8qAYNa+4ztOAfAjNeY9ZJMmOYYaGCtT/qi
t42jZFrs6pLsBd+p8gPgxQuX4sQ3ZkkyyZz+SURpem1GhuAxmBlRgDowUpoxdSHCAjoBo8JkXKe5
+Uj6DHI3sVF9dcOFcDUa2mYoH53RF9DLkZSY80e1qfd7v4LZaSG3FL7/wNwi2epVeUn9Zlg1bvEp
lDPLGgmcyjFRiYZZ/JiWBVGLWrAsu+RL8y0UYn+JGlArss0K+Ui4gODTrmunWBlavYpqC8Jyh1Ok
M7Iz5+kyMjeMsQecQQv6pt6mDDJq86VqhXHEZA2ifOASxTXYTAtfDY2okVbaq8gOnioYMVsRecfC
K+PrGBfo4AA0IfqOam+VLu5zQFBBNsFgaetd/Z6mgLNTq/3ssKwEOqNW9MW5yVVCbzYcfS15aoSb
HETq7JUx/xxSUa7rBoSAUQvTrSIYqOOTa12rX0PZGw84zdrrJKvP+JurJQZG34BIAE1x/VcCxXwR
0xGkRaaTjRd/lqGAgeDRaAYWhmmE0pw0/OOXfTwzx03/F83iOEMwT9IiboQwexjtIvqpRPYLy6li
2WZ7WfX6cvwyCi9da3FNQkUbvcmEnCULm0vcyadVJCoIyxUoVUdu3IOM5liFqNszfSqOnqgWPESS
AtD4Iu4HPNtyubZbiEN9g3IotK4W04AjqAYnLiXzDdlzG5Xk9UWK7jj6DUea7N97b0rIrWkX2IIy
wcr+CuCSLZJJ/XLKemfpECjwZCmALoenpp049LKzyXX3ZLT+zygtxYOoEgg+CICKun6UZvdXLuSH
7kHxsGTFKYe4xzEJ1dpVDG39nBEZTGv26t5BPLBqXYLNFH3x22R4CKUMnK+muLEWHJ82U75FUjZX
O+qCdQMLZyEyDB0Lw/+yDGqWJpoESE2iaCkm3N/c6uAGPXGMxSYb8+StMMaDg6r1oZpgPokSLnbp
jusg4AsMyu8yiKyHOpyCvanpXKm9eu3E4QJb6Wk5tH21NNvngJLhVE6bJsif4nT8mcCcwz1qOQ1m
uxBG/eQVfveEgtBCooaVJ46tDMxl9iVyd+4T9GltO5wdEpHMUAsmnEznVxl5hLgE5o/5KMG7Eeg1
p8SmlJbMB90+/HAAWlexQYikIwrtoXH1EjmM+atV6nWCv0S5NtoPKEB5252TranZX3Wh7XN/nY5D
duZ/b5AZUY94+uMx91XV7XPeDu1S7ymqZUaP0MtUkf0xZ4NMxiVujbfGITQ1maa5T720yT4dFnzW
fmH1IS1gYABSae1T5VaPhMxGE1lJwuCipSXDT1NBB5f9tiBRLsjeS3iLtc3pNemwvqWFKLrwKpX3
5HXja23u4Ya7sQ9vSRRvTeaTuTe0s7Fh8571GXMdq6OsaICvcA5iwl0VG1IYUCh7uEYMJMgS+uyt
vPY2NFW+EbMHdBE1j04rIO7oPYK3SD8SssjZZOlSKnNKprxiuJv4Q7KQ+Boq3ftV50/0lae8mzaz
DXUurRNXiW1q46OJCTp659Bwl7rsDqYtdl7cPZOkfhHxsAkatTOs5mY6GBA33qatOBE0vvw1phpg
qJ1+1DqZdhDLvU8t9zGbFd/YGqH2GOzD1DUnK+lJszpVhfk0+WIjswD/YNS8/J25I1FF5hYa68mv
PVybq4v0e2R5TfZEfTSkI8k6zmlAhCFdQTin/Yp27NBSf7X+3BhLkpp+aKmNU3bqnhscapPI30aJ
eQrxAHGYJRjMIZxQn6HGh7L0YIiaFwr74/zWXNsk11bt7MS8Wqk6i4L5ibIfwTYfYn6QDfoLKYr0
oY04OSCYsx7aNPvUagAq8xEcg0EG2dWh9aZHDkCqKD5dvzyMbX0tsfas83GN9OBGYU1FgTiihzRt
P4O+fU+e3BjDYwmuVwcYKnkMT+a9MGnlizcWV9MjNqO2d/BGpKs+cjsDpoFn52Li4eC6mvW0PYKQ
HlByqngEr05eoEUdzW0ypBtwdK6wzrV3ks/R5qrtddfY4hzbuW9AQ2vfsE9l658dyqtp/GsKuidr
JtXPIcjCuMwvV+N0jTXmVcVo5K3o7BRPuV8+dS0/1IgP5Ov4ApJNtALsPTsRwb6USBgefKsObcSU
eSNGAN2PVn1ZRfSRoSgau5FcrlKZu7afO3mZODuER+XCsD7gP2S4NGSraFThosGk3UUQOVWfuLzu
/MRYuiRAIrxaW7mfn6oBgMJXA8pkDU2L6CARTLa3SPndFLbcZT77QtQkcQguZLaFrQ3dkxFMp5p0
gS4mM9HZDSLGtHrZ0ZFn7LY0wHgwU786sj4t8Qrtc8ul5KV/ZVS4001sUzmgirLb+a24kp11K/V2
V8HBy8gtD4ZTYYl5ZLly0K5ZdoCgJvqcZAudp98MaPEhl8X5cMCT++JV0/dAgrruQUecikPpXfXM
PNtR/0EHt+oMzpqhOnUJR3qYfVa4VYQuTEcbzZflki4QQoG1SmxSmRJcpO1fGXgfoIx25nAwyvyz
iC1MM2g5Sqt/bluxC2aVpht3ZxWhqGzivTuRGkW4oOiskwrza5D050xBdzTC9MrZehPkgUnguHYM
nPg5i9bpNFMm80fDQQYsnO4SmrNRDamXCBQqrJbIrpJgE5YgxXskgiH21oTDHjISohBuXq0k/u5G
9+LbweNkJ8+9Z5JKbj1mvfeiOyg23cJ5GUxEvYWGbr6gjS5Pvq6ewlyc7KL/Ds3yLGixOf1/y7Ha
JtL9SOzyPRXiiBHyQ8gBpwIiolqSXRVtuOx+2KPHmRoFP1lhMh72I2O3ukyfKIhNa7rkvNmKq7EX
wm4aOe22p9SIt2IIt/wgXzzPR1K+hvmD+QFz+rLdo8T/9KNpH4XZIawwh9bXROt+VClDWUBpflrL
UXdf414/zO/D4dTqUEMiF9fgJQUCRa0h9iLNf7kOPzFTHhvtQ4r8gnTy2E/vnHjPQga3yhWPhGM+
x5guTHn5049DLiBSvHT59NolMwY0LUQTHYy+f8FF/dlxOPTLSLwMfvfuw9myjY92aMAlfdhmOemr
ntS++aCNm6VMDbRDLcO9GNUuVNlRQVvypo3VqWfL7SGNpcV36w3bFEZPP9Q/5vVapz8MongEhzxL
a5+VuETkmQ07bFTbLGZU3O4nl2OliF+93n3DPfdae8XLiJDGBekDFfWCBm9ca5c49XbeiziqHwwF
o9qviYmgI8TreczsVZeih9bW8zvUW3MPwHmhsX6jVFq6Mjp6ytnSFteLpk5xBm7oeLLmEg/9ts6G
TR8aO8OkFPHOaeu+4Al4cJtoHVrTF+bDsOQj9dxpyXUoKCtHfSft8GRU7qMhnGcZIglvRHaZoKOT
qjgSOxYn8Y9O9Fc4SEenIhC36gGoRPMQFQMTwYrgYk+DNpQpuUoTKYkfJQ0vNH4FPrVLoVu/9DYO
T1iKN9u0fBs6OO2qis4Y3o4LkV9rHfMpq4r2cJHjvfC8B4iVggZdIASE6VwFxXfjhhD+BRh5LkDT
tFxb45JQw5fcwR4JllPaf0JCcx/KO+0giq8N9GwQMQ/yW5NV5HHWjxqetpiIZd6iySBKVx1/IU9M
dojJ6jWTwpMfX1OjHVdFmpUH1aoPqFavdUkZP9AMbEROX4ZLdTBGxn6CBo/mNj/5jVgNLoTkkqsE
ZPYCNnsPYNUoCMGQrpYuQ/hFXcj3HnZo5dbeqsnCt3oInmAg/5pwSliiaJmZ9wOgffFWUxAuExdc
gXzsVVaaxK713NiCGNzCifbQ2YYl3qLfSrwkkYMNfq3g8qn22ZuA4nxfJ2KNZG0o89++327MuISg
O7FDMtI+SAxdWHMEn91Ac5waEjejgfjvxA3gyBdQsuPECxedQ9kT++6CS82IoAvTvy441nhiPAx6
pa99F/pdia5jycmIYUCLWW6ejseknLCVJJsy7cVbzwz+GGV0w1T97JBjMBE1KsxtMWna1gSZruzh
2GJbvkr1DNUhocLpN1J5Tqta9F4EBEUFHLkblCmUpkrJjdtPW7c2poOR/OVa9jfKj3oRUIlvEszA
1gxVUxArhg7Y+i2yeMQmXLTLEqeLrsjxmy7vcX5kAJqUDWE2A36f6cQ0yCJheDWOxRdEh2towAIx
5UdWaajCp/pN2jTlEtoPTTaJWV3uLAuPOZLmHS2nO2CK+lT51CeqN5mfqemZZg1EHGX5tjcCjos6
fq2zLl82rRYiv6XcaX0i91RzDjTckyoPdn80ilVcVEv45N2xneB8jw4n1ILLnjLrVe53Pe17QO6Y
j5sz/YHDFY8Ijj6uV8EcBQrj89Lm7kpIhVezBhv7TrDm6BQrzYiImESpgLndU6/7P/NqCtfuZDBB
cvVVXcuTOdAvtByq+ylsE6YQmPL1+cjuY5DqkGxWSnJ6hTzDftlQHPwyVYsbgTL3KQkOS1/CFjdl
uQ5S51IUpLXiOXJU1BX6YH4PYKEME7px4Y+rBnbNMg18vAmUj9tT+lTQE84qnKMWDX9FmXCptYHZ
ptwvFrVOY5GURzBeSWDN8BqXUM5HIOzTqPXmLkmbt85G25jTkVQOgL9HJqBf6D7BAfExj3Nyjn3Z
LGL85YfILx58NnCp84VyRbUpsPAIgyQ72tUxCSttF03TFYF7ufcJLqZ1fZvsad+2mrls06IgmveJ
tixbSH1g+mTaPQmLLnwVzgt4KiQ6OAVZno3hwzwV3bPnT8/IIyEeiaZdQfMb95GqfqGJJtO1Ysg9
+NuakY3qO/27LAhLTIlhIpuFS3iGXYudrFF2vSkDGxiOqp9VZr0GI8Vn4Mt1jM/4pdONQ2CG41rJ
8ktjNs74+70P8esuR/JtNXt4iAWm/xZ0UT7tefS03ZQM+gteGIfSFx+BVz/ZimTvAfX0UlNbvaYD
knH15Uc/Wy95Knz3l2rnSG1L75f9CA6BewIeYvW5r+ujmVXRmuAOVG01o7AYQj1kBBgqTck5Jpol
nGYHhyLutiWX9o0duyczc598esKN26m9r5C+OyYzxzINllqC+ET57SXy7KNRIihFS5Ou8RYk9d2K
YekxYBrs0Nm3HaYOMJvGuv8Whh1dPTf+HKTiYjF4K0kUwjLFS4qheUKNutJqBeQeRbuBTm3R1uoZ
euXEvDuevdvxC6pazbpWNgQ3aBiHoRW/rHo4pSTo7UeKwkSv2vMwG3bZurtLPOHQglKvq6j4yOsY
zx9d3qrFQL1olFp2ssd05xnZuUumvTbH2mr1HgJ1/aqp+NjrORLzcnzHfBBNQipX9WwLlQ9yX1vR
l0JSQ36c82XTncsk2VUwDnzQOGphWBOmSY5NGWi8kH8OcZB5QNki1uMr7uZPAXZwD9nQJICRCCjM
sH3MzIZ6xUSGXIYIcfIi3wWkfzDo7X9lJnvMZ2aSpG9cAJJNybM2hU5AUtDil4Mv61HzEyycymf+
h0wWBwcn8nsU9A3uH0zqSCoGTWFqvwssc+VH6lsyETliIPOVGaZJj5je9In083wKkRaExibgky49
SNXXiivT/Q+OIOauuvI2tSu6B9TTpykXOec2bYSmj7/mEBFAWlTI9dHrMasiorrC/5arIRWcM4SH
MuMnU3RjvZRT8xia1bTVQRSzvA+2RRv8qIoWMzsz2lPG/TXxjYhum+q19WhDSGJQQp1N9dUJMPAu
JOgiGJnAhcUEF5/Qmky7jX4RbrzcqtZMBFNEfP2+NVDCZB2HRa4pRuf0EUuzaG6Wd+mr7BUqLEVT
Afyt3BSnEmwzV/Rfh6yWt0bpCQBHSeIwPHPwuGdPy37CoEVkNIzRQRbeTcO4SSSRuBUJ10GvxzTm
3ZkmwhMkE0G3M9yDlP6xMDAWywP/ERSlKAlzLP3oZg/tT8siRQZOKBQRrbpMhBH7fpO/+MS5tyqk
XS4P6FdEOi2myOb8b6t3rt27xo3dtTG2SEwNwSyqHbaDDp2pI1KZD2OsHJkVK+Zn77pp6jtD4dAg
0D82qZlt3nx9eJZFDsWLJo0Ej6M99s9CuPCubLbkdxyghW+sQGOhFUT84jpOmodQNo9AA+Lgagya
c+U3mwJO6Lar6/fCdpotU1sLsCzgqMrRX/QaHnGKCx/9t09Q1rZ2cvoBhpSjdewkjAtltCu6QH1F
zfmZd9EJAKk6ROnwZBv1tMzJuFsOkiTmUr7qBi9lKIYgfFFEPNTtu9W3+bJNimaJphZyBQYwHf4l
8ETHi+8xAVE0q6VenYfaLVcu8DYQNgxHqUqAL6072q0CSbbJburKgxBDerJI+zK1UDs0ghx56Rzt
jCA4LdB2vU0bWdTj0YqDb90H7sLqr1jLOGeSA2fEz9tz5spkNSYJQCkUV6uwSMeMKF8H2l+7DINz
CFmUqdwNzpSzsiPzSfTfRY0/XlIkV9DjX1WNz0NUT7sON5BMZ46alvyq3MIYlo67ibz+YGXGc2DD
rJS1u9UorpO8TxaxGuWyJWtkkpTjY+6afGC1rtr4Q9PGANMMv1qGw6JuNGD22CVwrQsLiIQPujWt
DRmi8B1Wns4ZPh5KstMtskgMisdQxe4q1gED8BsYDEDBQFwDUyOkyACXLIz4s6+9rehiCBtIPQ9T
KTcOFIdVM8Y/bLhly36iMknksPPfI85XD4EGeNzXHcI4x19YfjRsqdivGvGeTTaFy6yS+tqWIy5I
4SgfKo+zr86nb+xoG3XOtPeFgfZab5cJ2tx1mZFKFllPoVWcibAmjT06j/lagxG3UO2I5KPnyO4b
DVrh9EAavWQuftRt5ppNwQ4YnIEG0uw35Si+Ky96tvDSfWg6+Hyj/6svcNeKEs9cOkP0Zpv1KcKJ
AYEWTK0+2SZEbYX5j4FAiYcxBOZh+iuoouTnGB70ZDK+4wQ5c4hWkLKzLzlLFA4GgO146SpsXGpA
lK/ahJ/lkHtteu6XX3GeSwmIrfq3VJEnNphp+TKSTcVpM9avkd7OKedz7Uq53YgQIlZGAUw6rVp0
UzwegwYOWB5rw4cbD5jhhIIkXCnkrhPqjYAY65BEjbnuIHEpiHKUAuS1vI7u2H2mpkMmHR0NciXC
tVKCW6C2tUD5BHHV0dMUS+8mMua3atT2aTA6x7TMhoOXMnjxsAH/KgXydmuc3gcLkKbVzcPU6MG2
HYJiGZYMKZnBdyiV9JuBBcbO7+ZrjpqC+lASfWdX/AhVZxBm0xW4VnatF20cYveOJWYyWpudPJjK
VlUf3bTxmqVJrOaJ5ggAIqtxoTFsB/laMm4qydwo9/Lpi4Dfv8g/G58Gv424BiWIuTtj+pIl0TpQ
GB7MoNcvXAe0de875Tae4ADUMdhcH+cWY57/vJEV9OMOvdtDaxQR6q3sResyRd75GJ3ud0HIJFm9
G8dVXIqCn5hWhmDoCF3jIUYrZUfMXmMkUiWU4yRDwK3WMeG3b5oAXQwJPNsmom/f2hT8X8a6PHtx
n7wxOGmM5mceFMmlL/rhXBQD2t+uaN40nSbGslEUsyM3qnT6nVVrzcEcbVM9MGpuDvdlZ74zwHyG
rCy8Px4GoYZ9lvnaXi8JP9KytnhLh/KSCb/c9NS2u7zpPyO/oyu37AiDqKTfeY1QjynYGuowSCCZ
zkUZrtThflP00lz6vS0WHU42j4Hc+lUJMlHYN3JFKog1KB/qiYzQ8gN/qPBo9BTu8BJOLqrykz8U
E9K/4OQZaXI0OhnscThZaug7mIWHS3f+aDoix8MkFPstMH4v6XlSHe73D4lb/v5LKzCswWsQIFpk
+962s/39L8jzMdx4PVp2UoeYOd9IJyUHLCiJ20PrTV5b/RRdRd9kvwpc6x6kQd6SCxxkz3ZcMskZ
vc/OCEEBhFgVlbfCgIFLJvW+sm9lYeQ3RKfW2O+4XJV0Cpn3Upn7CdDz5pLK/FLHT7ADrduQl4Cm
YubTZ59tbZi3iLFbR01Aoqz73oXhC8Fuj5COMTobY3tpenq2zuMuhKYU2ZQLiDzKQj0b09gjqIHc
4ht6AwbnTM++u/MEcmlqSuM1ok/ewwyAj+K0L6bJeTAy3U3p+ii5pzJ5qRg97iKqEpSdfvwyBGn0
qAa6fotqK55vSJB/RrIUne934WO09OuSHsuKnU3W1/YLlc9ycI1xpZpc8qWNzkszFQO8dZTecl5M
m944Y1rwfH+QEfi66O34auUfMNvcl8pIvBfJmzQyXG9Az72X2GdiWlS9f+x7ulX8Dx79EjgqjOxm
59izZyHumytnwPjXJGX0JcxyDXErDPyCz9dadvjY5nx2YSOYjU2lvcR23Zy10L3dlzzTqJ4y3H0w
ol0X8EweMT8Mb0Pxl+HjQt/RhlLfhWcIacbl/pDZW0vs354zBOVHdNrRDWS/4mpr6btWuBFELcNj
R0gap/nREtiXDCc0pD4FSNm0yW3gor5trdDluwmTWyVldqhK+Kn3xYbdmOvNyR4U5y09vQ2hMV4H
h5yveckp5fDcgifnVSCfa++GBi275eW3nXBcdBHt3zhM1W3USOpKM+MxLIP6lrT22Y1jAWkz27R6
1twMUX4YbabO96WyAd9gpO8eB9euby6/kAfGh9raEdmttG2mezntV2O2zf6+WBazkD7ma5Ba3d6q
rmDAiUEBRQP02ixo+lszcPIvkD1u7ovDMOarAln8JnXs/ja0k43NmHXVB1xViSYfb07WFesY6/z1
EDfjzYtJUM79WVqy1rUO6XQ1JHz/3NSe/WyHxXhotDR5ZIdzv4AM1JVZA4OH++6raTo56GIK+s2f
+1RHpEFt9M7qz+Z07EJXyvbr5Z/tQaytNh1A0uLPfUVKBAmgLRjsP1+jVHVzMIbw9ucuUF/7pERK
C/Wfb9gPYVhqwe/39vv9zp9DTRmuwX50+XOXrlECQ5w+jqTznjqbePsh3jq96s+eCpLL/SbBIOPi
IPGOI7hwv28CT17m9EC/8//jLpO691oRGz2vpOzWOZJ4HyzaXqSklCbo89qJPr4fPDgQNoumWyLN
Z5jxgJKl2dxXdB2EXlDpylWqBfljU9gr7Gupsual+00O6JMGuXGk3XmzNL1Y1rZRXnNS3B5iRxU/
6Kwfp0pXN3OEwVaXeroBHbUWQ9nInYd/eWl01ncWuTh4Bv1LkobTJoPSvM1HznIYfkPF7Y3ppMAS
l1ZrQTedF+83jDInGG2B/nuxUBCua03Yqz/3/dt6uko+gqzOtn/byPz8+5bu96VAzBzQ0eHftqFR
MpzwFXeOTXT+t2f/WbRUauyUxhf4z3f158H7fUmchBtkjsDPfz7HvHI8ypaCpDddTgFE6P152Cin
kW48M9OFFbkK3ti85v3x309C9PMFlUgQYkF6kF2/6eP4YFVNdas9q79KJ7/d766pgnYkRBbL+6LN
JWVJC6Vt74vKnz6Zz5uXqCnUa2ldzDFr3lTT+SccKeBvzltGUS02TjOnZ8yPaikuR3ArgoM9Lza1
tVeoBZ80nHKelc1veH4SrjnTIRG8//uTrNLC99yBeHh/EjJD2mb4PqeSxMg3g+lFZWftLdXK9ho3
4vd7r5q83/kKOOH+JJLLJixjzWB3f1LlaB/ggc7FTZrstcmf7q+bFIV3kgXTqftz9BLhDm4dYnVf
jHIc74qGRv6+CLy570DjnsIhT5/zKtnet1yKcjhA3cLwPd9C/seboIm+HdZ8THMtfW4Si31R592q
qczsuSmqiCzGp0IhDbuv4Bhms3SxY1jf71OaMi6uJuGSzc+enxNHZGSEWl1t72swH+5PUe4/ZvM2
7ndpnhoZZ4fR/n5fVE7dIYUrB9eIjdxvajzWkCT7h/uSLyd9pyZIPvfF31vKvLPrkZNZDt6xGZh8
MfJqyYUM5VeKbklVdfbhhKaJTjEkI9af2lsjw8vodPJrikqk+5nvnjGupWRzBpCX+ZlSaruQ9OjX
MjNCxv9OvdED331rOtym5xVqgcghiybtmEYN3W8a2fOw3fvqIZQnQ1W+WF7XI2azknVitO2nULf7
41MPKmKEeXHIyETnRAfIdX8AAh2YTR3HxFc2aAq9ABbevEW7uQT9BKfaG8K11er6rmIGwlU/f70/
jrYeTz/H1S7mFLg46MHkwuNEfkUCK60hid8rh4zWzGMSa6BtfPVdY39fgaKigwxShWcTNtjZ8foM
SIv9Aox3DpJQ3DzSMrcykQ4uroH23kpj4RjR+G5DniT9hYgqHP1OddIN545UqpkjZf6QPszQYRo/
qH4ZDMRFvfciKB7MfitY1KzRV/5jbTfTLSh0d0NiVrD1VV7PX8wzsS7mj1Ci2XFKR3sca5HvcXpB
ko3xzofb9ssQ1s4P+g9meEllnhP8YY4aFtnL36+Oq8aYuV9ZX8olhnowYlz2DVxv//eLOwCbYxQa
b4jgzbVeqnyXYq/6bOjlz/umwzz6MeLcidlBJ7cjJGw8gIz0TU/Iup5fu4L98tDEornWeKkdNCsn
96711FeUvNxXCLQxWvK5GaeHFTP0Fi/Q+5sbESChwXU/OGWYq1r6wz6IquHRpZGBVMe2SVy+wonw
broTkPecWcl2xN/9Rtn8e9uZa+YQyfv8yRV9uLdwYllDqgo/tIBma95EwYsu4rjwMfcX5lFEs3+k
7xk/nGLJnkl+KEeQuxm4Gg1VaF90D/XN/ZlTnWyR4MEmL/tpnRNYOp+I0mcbiPz325NSffqepLw2
0GkjjU82hKjKV/4d7pvoEgzWcYXRr0HMQQ6OhIWM3WmfgqTX+d2pETViqcv+ZOJCc64VyP593+g+
KUjJmH7qmYNepgisvW6l5aOJJcfvFy/G/NJxGKDaiG3imOnCMzvHiv7+J/J8KF/hJM1Dcb8XDnG4
j0m++NtKf/vz/iTPzazD/S8wNhFAv4C1YpaOXP5tc/G8zftK963/fuS+/HtzIGvJ3Eaux9oxguX9
kf/t6r8fjwR0qzJsCCueP8L95ver31/ob2/x9ytJr1XbWOq/17yv8+/v4/fT71sS/GrAMeP4V536
+frP+7j/Vdgkdfy/tNH4u4vGf///JB6Is8b/yWfj+pV/Zf/zf/yLx8b8jN8eGwT4/UO4hvQ8QGWM
Pe05p/O3yYbmmf/QbbBryPO2axiOjf/Ff/hFyn84JO3NnpCG5XgGho7/dNlge9I1PCktvCTnVJ//
K5eNe+7PH7tIktEwCnaZCbquIw2TEKJ/dRzNbaJKLRIJEZ7B3RgDsMTGhsBqcOSUZMxs+8D5ZSFp
35DnSONhj/CEI22Bqa65KFvvIkl6WDi987NrzfhQdd6Knyu2wNAMV7Vp7TVbfTjmaC6ESwZmokFY
xwOu3UDI9nHqBqV0guKtnJpTGzJvNtoaUjUOu4QdPDRDa+ysH95QkpaMYRhOf8jUOqvQlpNn7NLU
kkDAPQJCnELACEHhgAUYE1jWrGBwXkg+7pd/+3ZxOhuJLP8veZtdiyhv6v/2XwmQY5f82y7zUJlb
Fgab9rzT/nWXiVSDDYYJOHIG4nUyqZ7GKMbCt7E/WviCXmWvGf6ftSgmvCFzmHHw1pi7BpNfb1Aq
At7DLtoORs+VPEWqgtxcB7fYxXkjQEpLeyMmxaUDaU6l9lkr8K+EcQUDy7tCsFgWgfkz0MVL4WUD
jhviVRQGgreZu2ZjJXYtNJLKW8C/2FOPRZWT4ZNBuyYHBBLZSIaTP8QxM7jmu3TcZwEw47nTeiTc
NcDUvHfaT8sGNIUdQSQyyD1Smfe6HM4TefSbOJbbOEMTQRT0zGF3fkoxzVriGGRfYjd4rJPy01Do
jYuhPZie01NtwkHBvugNTCJeRsE9sDp+ayQGd9jS+TB2dBdO1YjPWqT9sF/zRasr/NebGqkLVNqk
9tatrr1Q/j7kQO/LviufdNwmtv7/4uxMlttGtq77RIhIdAlgSgJsRKq1+glCsmz0XaLH0/8L+iZl
+YYc8U/q3oqqMkEQyDx5zt5r5zEHuubeVqRxtxPCkmnufklxk8JbqZxj1OZBXBBMbkXxW6YDUbb1
H98/EZ/Rpn8+EMbKgyUg0fE8w/36QNhKFFUP5T6IqkT5JJkP/hjFt268cifKBqNmnpGpwZTeqRml
3U7liBRBy2OgYgyGkHRUG0XEhNURTTlVWY2SyyBHsY/9sUs01BHZxi7Rdg00mzK9J8c92/zjO6zv
+Z/fAeeKkAYrgpTEjn3JByvzsuDdb3Ua1NhSID3TeZXWQbnNm4ewGDjZISkI8O7yZfbTMbqtx3k3
5c3vhB65P823NhNtnq4UcaFEgGLaF8NUtkFV/grH4Wks2933V6z/fcUsXC7zO5NgYpgVgIj+y0qu
4poQxskly2HO0AaIVy1dfrcOA3g74bUU5bvUJuypOt1xUQVNhV3Oi4GkfX8da67tnzfOAQgAr3ld
wMGerjnN/0E2DzXgh46eHhlhEIDIHn0uGoUdHT3o9x/0+Sf99UmEeRMyYOuY8r/EfJb1EJHiIzsk
PAAsNEgi27KrCK9Xr/DtLwmKn32EJNXeNfCXVhZXg4IRdkh8BLTLshGGfuZipQWxNdMwxF70jysE
JfXlXri6x7ZEt8fGeSa/ZAD3k9W2peMpaNntoWJQNPTNY1RW145e70IoTMxw5HgxIJ4BKn//j0//
e1124B07rMiwj1G1fbk/IY9vVNdE5iwxD2L7ElfmtC3qpg6yhLGqlYmtC64GJZhiuVh+x5yxW315
LLH6asnpH1ezRqJ+/bU8Hg2IoC5Y76/PRYs6HMgSKSdyToK+qY8iRPrVyOeFUfxmliFRGEHn4lhN
q7fvP/tPivi6p7MOiTXrz7Qcx/76Lifk6Iqyp6+cmYsH4Y2YH14gyG4RWpTBg7qxhPaRLLDL7z/3
E8j153fm90dzK4S0PAiIX2JiHaTYWdOCaOIYeN2P/X09uuemjYLZc29cy/qIk+UOOMCjrhmXo3Eu
ZHiTxjRqUv3SqdVuqZp/PBTG+qN/uSTDAInrUlABHP4avttai+vwwChEVeLOBRrStmZgAtoRk3p1
RPdqRv0h7oqzkUzXUusvNY64vQELcjmsz9GIjCc1QOrU92ZyWc2A9vKO/6B/RxJ0V1r5da5N70ul
dh3PfLnY285t/rHU/b3EuH98hy8PdtcW0JsjvoNjexdG6d14Vgewuj384+dbl6q/7hX8cGGYrKds
Bvzz/yxlWB5JIDCgInuReiSS9w5a34WB5Lw7jHr5aDfeBdXGhzUgtBsws5DYmvUbq8u2lT6854t3
kdEE/P+5KPYjMtqlZRrOuub856LoK3Vp1U8qsLwRqMAq3DQvZ0iJzH+Dzpju0qw/5HH5PGfOjTVI
wII9mmj+GWm9dDzmqbzRhvr5+8taa7y/bpVHzYy/3RA8739elaiY2Y5iUAHT7DvGRM9w0S/bobpW
U/t/iH6OQtGv6ub//tA/Cs7/sapSZHrummNs2M7XjQ6Siicau1dBkjEj1lV7X9tEmtdILzeLE64u
Twfl8wCzo8HXa8k49uGrzv/af/5e0VYUn8m6Yptyxdz/+Z09pROLl7YQsrzwRsf6Fh+i6d6Tl5o7
38lYvdMguBhi8+P7W23878+Vju7YfKjlfFlVGk0uRjjjk41m+8Opy1fy6LDpxuKy6JtnBNfX81Rf
j2Hjp/7i4BCz0lfWRVJamIHRV8KXLuJ42UwTp2Q6d3qrHo0JYf3317lGvP71TNBu5u5YrkWw5JfX
tB+B6zddA6Auwm5tDe+RXj+TnsOwg5ThVkEzFsZHr8ubSERqE47iQcEtxcAAtLdrf8Lf90sz25ue
c6Nn/XsCaexf17j+Rl+fW+tzQ4L3yBb5pWjKvKiCW7WKiMLqocSViE191o1LIPD3tV4/wmadQe9U
r6qY/TBxfE/G/1hmzP+1nFkWgBeDktnl7fnzOWL1AFPcRrzRovrJbLTejDUqrlXdLJv2dhz0xnfN
hlQhCMEdFLhwQS9hRBe5hw/ZWobbctUo1wIuxJDquwYHb45Taztp+m+Uc4DKUywwiyQMT/A+1PCu
KoVfK9svot4bWwZgJJ55nemryNkqZmyAdioAJgj5vn8mPn/z/95vR9iO5bKgmtK0Bavqn9/VAt0b
jmbGkjq42iGvSqTDaCFhzOxbT9EeF78Xe4ywUOlbbymu0KfqqV90xW5w8qcai3TrVdetUXH6k59K
+pgO13iMmW8rx3gF8cAR2IQPMa+PzpL77BP8aql1NEuQ7aaSv7Pa+mnZAhNbmp+a6QPkH2QWCGVa
1ZankASiGXDI91/861ayfm8Kcx1YrMXX/nxX/rNqm6JskOJH8L0s0pwWgpqIsXrrc7faWSGDiAb3
2z+rz68LBR/qUhjziZKlyJVrXfSfDyWiUjPctXUQ9XeFqn8Noq0Pc/MAXGTcFmB2mahstHZASW+U
iDmMU56jApnKwthNxRlHwORrnG03FlFfjU2O9wrdEEgvhpVaJYRfKeOX1kjI52V6KYkCJ/QVWIoC
diA80uLqnNFTHgV56Ay7ziEFvWIW2C2OdhQNCVRRBh2kZsCv4mCcnHbnzM80Ll+MouzIpVhjfRzo
E97CcEp06GkyDAWcKNH8h0pP9tmkT77dhY9hDpLQ9Ypz1DzwrmBMcc0fbFMxspAd0ZaYHYe43wxa
fSe9HBNnds5W4z/IsZ7Hf6ueklS0QegRUDpP1oQMPyS8tvpIMW3sSqgSjWmg5ehRwcaT9soKlhr1
U1NXRSBkeN0U5slL6eD03K9gWPprZ9RIZHRxW+J4QepHzzyRzvkqXBzvUapLCS4vIOAq2rVVeigS
nSlVVb5o9kI4aS9cGutPU95eCKIpz547SWYz3Hhrrk5q7t4qTpAPSp2/f0z/Oro7NsU5TTYAuHA9
/ioPPZjisCcBn2seItaptC4RKD25kOTPnhEDrDIGqDDO4BvWfJs0UXYMI1reZdo8YAdOpZnt+nA6
gNzEMtriXUfX+eJka7oR4IVxso4yz+i301ffzsjtEHNX/6gP1qf6jyVG0oQyPEOY0gAi5X556qGA
CcSznHBp2/2WIoqvGgu4f22EG1CHP2yteZhUXB2/v3NfX3Dpea4Qps2plxVcN78UA8ItwXzaQg9q
hEBMGKZjFeEl9tw9ccxw0AZt/Nf7va6V//2i60eacu1WOqD4dOvLvtGOhuy7NNeDDrshGeUGxIfl
DefpTsOXwTkHVI6xjLeFYU++gfp55xrYkOtG2ziq+ccCZ/+9i1GRcUGINgF4oDP/c7Eh90bPpsyC
IhcPZ4dwpjBLrjJW603yVM4R6s2WHpRBaMooN2xaZPURoEsWlUk6dcuxTCTPc+QRoule28OvmJd2
U6WkgUy5/SQj+hTK6c+ZMBGTRPuuVe85wpXNWJpb+qfGdjS3WRH/LCC+u0n3HPew/Tz3tDIndKcN
LLiFXUTVIxZIctzahzi6rltuUaaAJk8YlrcsYI+M4LNN3c0MEdUl+vlNv+YEZOoI9OYR/f/N94/N
54b33x/REWyGNAg4Ea8ds6/lPD56w2SavQRxjhY/L+utPonHqJfYgRipF5qLi7x20UJm0UchG/sg
tPy27jOsSKP3j1dH/1pa/9/VsGms+5UBf/jPHzEuunQQtVoCrN8tVgXvra5BbCUr1yxJ0otRx9Sw
1OD7iHyu/GUEHze43a/vb8pfbzD3xNJxHgqyU9YGz59XgblWLxISxAMjZANf6vjdgbUcTc3eM6tH
hCa2apZ/VCb6//hQuN4EVnFMJyvbWV/w/2yWQAZj19YzAi7gPTtq4CEBsWYyVycV+THsxpUzciCE
6adWzHf8ZrxEP5HN3ZuThygpt+ethxzNiczbTEdj//0t+Uw6+/M5QYVB34TFzRVrE+PPy2P0oapy
gkk0t9nvaRb6VS8H1+8s8TjNOZLWHvBVFGYIvMI3lickP6FK9lVboLVFz3gg+plNrWf3MPdDG/E9
i1rfanFe31q02VMdiwny6Wug/k9FHeeH778AlQ5X+PUbGLpLDWQL1gnnywrZ5w2WpF4bgjbo2wEk
QAuxfPDKcmc5dbIHdvE7jwUROSHWT3cGY5ws6lJXjX4f5iGgliwPFtPkdcfNdRCQqTjwjcSO9L6F
A9wvh2EE7BDfQmUlCxEnI9hfmBz6NTlD5nEw648ynrxj0+VPMpud/VIUGgoMTQ/iaGTdbuIgmXS8
8/l0tnLculNWAzpUyVFUE/6qgu0dY5zJmsNtTNegQNGIm1kASgTT3wdegkXCibBGJqYBLJKuH/I5
Iuf7uCciYEzORH2kvpXFaM2jJPAwotHFhxBK4LNU9p2woeE5a7RWDbZLdPplDo+j0uLftlY9Yu7H
cpCXH7Z9Uzmu2upGsXMMQihxMYop39XWAna3unWcAY8TsbepqZ87wPZo0gBb4CORPTyu1uSZ6BLv
htTHeNPa+N8Z2fn5rI+rsRexYzwWQVRju14r47GzFp/8A5/2shcQPalt0UxuNTJ9Ljxz9XCG4t0U
091kFfy3OSuEbU0n1BLaEWzlKge+qmEKknJkCFIrK3VtA8ipWdchJNDOD4U+BRahl2sA5hBUVteA
NyJpvCEhzE4xT1Gn4hcVotr2skoC3ZjfULqhWAVYdvp8eroeP1s+RB7h76rc9STzoFm29zikxp0T
lf3z94+z8XXzZaVc26rm2lO0PE64f76PdkpUEobJKSiK+dqFWp94YIymH44KIQExvBiFmzLUUHjc
oNeidtkWpNOE2KgVDzl6/+t0Rp2cN+9yKd4gGD+R1DVsDB03YWq1ZwW24vtr/noe55LplXPAdCxh
W1J+6RxNTExAhEJKazPN5OHO/RAgwtFd5mfdc5/c5DprCcibY+8f/bq/OhZ8Muzfz5GAp1t/vfqg
5/ou5zQRdDYAYrVAQx2N4rn+SM3iFrszlEQ3g0a/QJ/0mr3bTLuiS94xkT1bQ+9rEgJMC9gM47RF
J9+9ivWIwdv8rzXqaxH3eZ0G6Q+0BDibfu4R/9kD+oa4tZGZHEZGOp7tcA2Ed5eOyW3U0yyvzJOW
iAtsDb7ZtDWtLma7k3nZ1j2+PHlkwmABvEWaVnKi/1en4u+tmZWTdgpFuUVu4tcHTiPqJbWhAAVR
ad7bEWpz5bxXTv1qi2k7SesDotidkwqfJkk0az+/f3b+mi45ghrT8qTLRxsEUXxp5ixN6lpZroZA
g6a1LSaTAm62m4MDdNO5KVIhNyq2q1M+QAmZu1rf1bqltrTirr+/ks8O9Z/7CFeyBnHoOoc/6oM/
3zxkZ6Uby3wIcBMlsKgCEdVYTgZj+1lpEzzhwk1XDMLL9JYcv1cx41N2zSPpdZwYC9Yx7WiHKrsb
+LcwSGgoaFV7XQFtQPxbXSUqazaNB6m0mRLDd1dze+1p0nfsWgsSE4dPKLRfrVyH3J9/MHmpkLBf
MAAb+8/NYSw6HgVix7cAZ6s9OdZ9lvfnMba3uMDh6Y/xTTmY/ZXs9wRQg7KOhn0yimmfKJcnDesN
yL3+uEzCvPU0osRH99RUQLZqjG77yGHDsNo++UcR/9dIbf2Vqbks8TkxkfJLlUERM0NPG4cg1Jsw
QG7ql459VcmK9dYu8AG6v0n3zg64LQGjGb8F/dnA6qV7zhaSszmW5641HTVSRzbl2I//GCKZjDL/
qiJYbV0qMa7Sw4D15deP9bCLACF3QaM1JvjwUd9rYW6sVVh5WMwRroe8rfMRVZ8C4RQZF50nxz3+
nfGB0Otd0vXi2gjN6dph8bZWa9K0mA4W6mxv9JjkiDUrTpGC4xUB9F5rQH1qiEPuNMwRpmpRfAG5
IFUFaafd7aTX1zvSedTGcC3zMBfZG272Yc9YBaxXX9nb9X/1Yj4arYkAMJuhDQ0ppgrdIzVhtV14
pCxzpnmfl4s1ssqLe3Rh9LLHsIMVibBtky7qUPQlKoC15hvoMWyjtPeCdAVjFgu7XH8TZ2JfV1VD
ohPbSBHnuNPxfuzCbOGhyTTfIdnwSqIsJOo6vpELPSBDq4FUuZZBTHQ5gtzhN9RBRwsD6eLiEdQB
TwPvkJfvyf8Kr5rMgnNLLyT0XBw8YGbnfOSVT4NCER9c4TK8hEYitjVYoE7gcYaXve1r9zGWrP7Z
XPXbsC2MbV0P3clODBzBvsBlfi4L92MOJwxs5MIvDdDCwkhpB/9slFcAeScx0iODZMo8X86pftWS
EjDVRGNh90yCqKiQCFLkFZw/HQUupY9JD/OoqY6trXBvE0kQRAaa3LbM8cBZUXHEVTrsIMJsPj8u
VZw3S098xBBW9nGHJHqOkheUhV1mz7BM7J9l285gOZFa992s48kFeFk2iRtQzrQHxv6cuaPWC6z1
kFSRMncVgTLQk+adEUT5kCMXFnl7E4u5e83q7GY4TFSfR4x3ZD3GokUuvpRblfS5X1RAIqxlPsfz
Rz3X7ceIb2bRw8CNeKlcHIjOkFq7OI5o2yEHLwyI45Y2XtPh4Ky7xkW6TlIdE2uV+HMacR13K22R
P+on2yzyM8NqAm2Ut/isp2+As8UWh6D9lhsOkEMn7QLIfw5sP8i2ekNvNO3CUws5DHax3yaAY5Z8
xoAIQyI1+C05NPEEAiRdbO9xRG6y2BYiYoHhFM034JYk9B6LTTuPckWN3qWVZeyzsApST5UQ5fBQ
N4zCg6LrJihtvm5a/QYHenIPr6k/qVLcpY1zW9lz91IuGHtzfHQy4XPwNN4xpqOgrYlWk+a9lkXW
bVbll3GU8yibBfpYozRPIY7pbdiE070Cp9w12eS3sSMvwx6vo1rXVjeyax4faLVdkY9+6ZLix5i0
OGUN5Dm5z+ZMe8HPfTMkGT+UpJtaLrpDVT2/6AuMUWgGyyFGx3YtG+3C6hd5IWbkFqkZg9Ew7kYv
sV54x43Ro00fZsUxNufGp1yMj6UcXgqtng+2UZanqW3BscVHwuYLwh2XXVEOOy/K7Fvofzt9rRT5
leJbVOQbnMjalT2iYNKyH4mBzmn2Bnzv1fKMJMm460dBRWndN1M1EJFXXA9LmwTaaBzjliWO4+w5
ztPxEAv9bI3gG1u+hi+r2VvrNXW0Qb9+/p3eFk9tClPNbOm8AMLUwmjcEhbZIqFAW9CF7I+8ICAu
5/xm1HusXuTSInY6upj1HR2nc8rRFUyLLY/CYIUq+mMc0391ahbVZD1S1VCYNlU83WiVg+ekqfZy
zklWMPkFarC3+Sy3DSG5KKmqw2ftP1NojylnD9dq3EDROdiY1qAfjJLkKoPjbxyrA7iOV6WBMcu7
C4chxGWEHRSplYAxuEzYqPHKXTtm8WCV3WEZ+CJiyYGKxGOzSwBkY0x48+bZOHdi7tmK8W9TA57t
9S9WAvfEm8pD3Oj2CWH1bpmrKQoGtzjoZSSBKvAXaMH25QeFBnOR5TJyuukqlPwlYth5AcXksiUz
eBOVun5sWDB+SNwV57lYHlVYxDcWLvRxEPldVBMVHOVjv/v8255Yq80M13k3ORDZyyyqX1Q1bROt
PY6t119RT5KzPLUCElgPKkYHo4TDqRsvYbailKas3C81JQZTAcEUaGJbyWKN3jdN8BAhZE+aNTJE
jWzrsPHAj21M0mb2GeEZBTx3TL2tpKFW3zZO9OjaEX4wxbhF07QRAjU6RCof+CAudIN4QRVnia71
B0OJK6PW3tjH9hMtjUViRAKCtkU5Bgg/PTmSw7ebeM1GG7GRcQ54CVeJPmDTc2NwjKon8JvEnoqN
a++FActVS8PlVIIbyxmP0+J8sbvawZtaXlT6QzE78LcGN2fswblytr0f7FCWXyHBSM10CphKQiw2
y+k4gdtZSXcfrtSPnydiYxhuc7GeoZU3YKgFQ20TJcl5OKfz3c+lTpg0Z6m6oytJXDJDg5WgGpNO
IeQt4K29a1KtJW1rbaY6ou+iIdqb45ZaXTexIchGwcO3fAwR1TlrQaEA+/Yteqr7dqGg6WG+gP09
e1g8DK+5w9Oq70Y7bLa5/tEU0UlX2HkmWztId9Z/JDaobqYQ3Z4ca5Mj/MQwPIVPwBZFhMydNyCs
H7h8VYf4STRsoiGYGC/ph01qE+3A2LoP3Gw8i3j8bbStASOYVN/GPtWhtEm3ceI9WuwNQ5FjVy2H
OpEfNbE+VC5FRmqHwnjdRLEvEloFS7uEO+Cw2RZKcWjk9WVdlI9dNL85OeThGaPE1nII9s5AKdll
7W2wEIaEyXk2Oj9OV3XI1GGG0OO3etWxJi/nXCF61AqP11Qk52lofKEgzg6DaM7KUk95GJ1iHYFt
gfBQR4VnCc6PehEyxMG73WvtWUsrzgO5W+7qytjB14c9BAQ6w+CwURmABOvJBuxw/dm8cHdkRVAU
FQq9rrUsO9f66And9IT0jjhBfxlLP9OJLoYd9Qej+f4tHqL4ZDiUkmIi5M4ki6y12/nk2OGxjTuL
oE6KnbbI/LxEx4mEtt9nCVSUHhrvMU2X85CTluo56V3sGk9KOPAVBwcKWFO5h0LLvM0ooueobfWb
2s6MPeGRU6D06UQ2iwzgdztXY/hSZY11MGgD7XvzQZZmefpR0l++b8guSvqMcrSeC57cRV1bZuZ7
RacFlvHeWusqQ5brDH2WBxXeZlIOtyEClF2ai8ve0aofs6vfx5q0/Sqz+D5ZMR+q2frVGklxNDI1
QEHLkq09ktYZDyA0P09bIPXoH0vD204KerkuAWy7a7FdNDC9sY+e4zRkGo4dseS1Eo8rpoNR2VgF
NeXgpqpDjXhV2D0IcTItAeayvokGyPUN2mNSxk4wAPfxuHaKTWAA2pimfMFVdha3PyrrKYVdSEct
vvhsfjkd/w4RnZ2vxv4OIDxBdRiXSj2/BukCjaQ3doYBIc+rF1DszbTpXaBVUyznk6skL29GJGuf
77thrunsIDep3WzYmZ33LEOiWsK+Tc+9Js2jkRMzJpTEKW8ZH/Afx+upIkl2LOSmMsmGgf/Czl3G
82Yc53lPr8G7HGQChYtcKttNzJPuaL9q4in2cYGSViUooGoLejiJdIzS4/ZgooUhlDU5pEi1QkJ6
4PEc2H9dpuBgLEv7BSwOg9rMVrsxFoyBR+9FGzPAv8oqblz52lg9IGiRg2rFst9nPYxPYq3A/cws
etXjJIicXbQZFEy0oLB2ewEWZ76ADoMJxxnX2SiK67zRQlId1UuZEHnL28apo66D1rCs60rLD01R
Btw7eUb5jqevTV6mJk6JHgnlPnXsu5gJ11EbmHRwlGQb0GhMKZpyIJXlTMZ8otOCJ/qwy/q7zyeg
wc4Xzt2j1Lp3PRpeyyRWO3NtLueW/GEmd/3AElF1GYgTJ122JLJiwYts42zKG85+ihZOHu+84j0y
I3k7W665MTm36Ngo0d5nj2aS4lyrD7EnvB+xlYLUGftriRptt7TGEXHDQ5NW5G1Ug7X5vCSPPCQf
iclHtnAHy4RIDxjAh8c6ae1L3PzhNpnpmoxrAI6W1hECcvZOt8z1I7jT0O+b/aLwGc8SFiLhENEp
WfoXrYI3OeCmJXu9eIo0xmcEJEHwbpcIFCRk2zwdFPA9Z19D42wp51Ck2chP05WMhk8oMqdDJcoL
+CDjSQud5BD5HfSmi7ov+hPkmCAS1rBj3ME6qcVGMHUgCOcRVNF2mUNFUEoC6HYaSZW39ce8cE5x
6nq380ieNUl9gHBI8p6beM+m7VymtGpuS1WCG+bYMDYNK3WbUKbjpLxtSwRs+Vz6hJty7K7iA2+V
ICIssi9cLXye6zTzcXQ/ItOnilxSdWwqWm0QUxzLvgAB9TPUOB8ZGC+pewhCh0FPbJvXnNCDvoVF
loGZGd8s0QDJgMazc1yHb2/TAddSd8+owfRd+2qwu/TcJooXWi/vNZCH927qKiBvRQy4ctioIrqE
T3Tf5V61g2T5Oiglxk0p2r3hriWzl/yg8fOeDszOPZ7pojVepXktrCo/6oXebIo+T+k2ZT8lvoeL
iWzic5lMD2CPydmIRue2HeMjz+C0a0OTrvs0OXcTZAPduCgJrNs4Eut0KX8zS+wuGFW2u6HDYpZF
xMCy0DqGtcCYLkZf67pdb76Bu8D1YM43JPBZ2zARRLR3d8RaUHGmRbN1618NQ7+tFT1DUU+PXtLe
uQrASS8jItrz7maR9X6s0+FCr5Zps9Dp2MhOPUc16dMdPNkgax9Lo473UciM0FpuWRugNFbkGEWw
TVNRxUGaw3SMWwNm8g+TSBB86WjP5wq0QTMP9UaQBYvLBpl008570+gPeP/bTYesaQss4eisHvRe
Jh/YAN+seI73Bm3ara53Pzi5wgTX7c4Hyc1mK14JJ3VovNhXnktUM25V/AIDEBydKoqe+IUuMiwk
CF9qVWkHt7duB8+WF4lHIdTX1dUkpvEYTe9F2v5oh0zfpS/JXNkb5JbU/NJptmHe3Q4Ju4w+d1Cl
G33vpNqBH+kdfA13pSgOKf0DCucU721Ds8gBpOrpOltoCBen4duwjbqbfL6hITfuSotGpEfeAfp1
73FuCIMxcrffqgb2urnAuldttaNHj6e61vqjO9gwmiK0UU4ud0veP5dzOlGI4wJNQUoYbg8xHYFg
L1+6fnp2q768SXcmmSh0tfp+7/TqrW30GTkNY0uE4t4xG6KHYhp3xLkAcR+SxScl9WKB4X6KofgW
JWlOTM1bfxHOa0TDEy5Ps8LLlO6nHdbUkNxqsxPaRoZZfsLWeczS9qWrOOBEbXIw6wkqvhIIricI
mAZNO6KRVGAMOWugAp6q3DrQKj/XU3lWVSTI+qAeV6bcEoKbkuURDNaBPbeE0SKrnawNnw3xzhz0
bm9GtLFS27kI4/k+X37hgkluOzBOJNT7vJ/VDqE7a1HIRu0iecRNALCUKt0fczJNwtDucc5oNCtS
zy87AgMSs96HpbC3mjPfLb0iNNe64zj8CovlbHP8Ux3CEuKjxKoVkJxbRLWH6HhtK/eSc/51brjn
3EwejCGC0CVpsNXYlsx23IHxdX3Ds1nPh/GxtNK7yGBMhDyft6jpaDgn0Q2Dmhets6uNk9SvMjeN
g07AWgWF2cngeQ02q0LIkNfqPjSrO8ULK2FDTbjhnPOoMuqEVBZbAzEGDciR9i39jRCM2U4lzc0Y
E+GOgqgGMJVOjEblr9Ca65M62fiqbqvCes4znqUWh27oLs5NSGEuvVW218RuUE0y3E1dsy2TjkKV
Ee2mi0hlZ8EOt8zfzlVsiq3RSSQYVbYt28I3UZ08dZNs9nK8n5tFP6iGqkFrwo5wHrjsxYTKsbLm
6SZjlsjWtZw1QRJlQZv90OjGFUFrUVCD5jNm4IRtXyMfk1G9iaYLRw9PooAMljLc0vetbOJjQYYG
rCtFAxXQD2jSVZlm7Acv8UdH9HtL03xrwMitoDxaUfjL0svB7xfhbbvc+ajLydykTvYDkzm09Qfh
Rs95zkktJyc50FX124r11za8AVngDY13JjtPBOYEGzet5CutmYXYkeyhC60DXm16xQXcj7Yx+T8z
QctmNe8NYoosxa4QY6y/NyLzp9N6J91ujdtOcgYp1kJWZuL9mJK8q1f9NdxMP45b8CFMr3CHjftl
pLpxsvoRyBfD4bC67Hud01yGVqEi7HxnYpDGZBmEREk/LmBLNkzYnuhxeddxTUqm7Mlw7diMOt1i
CQldFbAzuvso6x2U7imQRFFk19ZEDobWgIJXXvwwZDPhSM34C0YNHHhHzOCuUXwtkv5xwhCEEc1T
mq0E1LqnDa8lv0MJcKqeL50ST1vmVL/BbPFi7XMs00FnwWnUgH/7dD9Hwh5sMN0It1JbDyxIYE8c
U29zF5dXqc2MU8plXzVyuLJxGpbJnsjj935NUmxjKignr6zTMH7Qma9OhPga8EX0lh14MKAWDAT1
8E+0A5EQLcepoLKJDQo7EJ9KOW7ATBy0dqXtXavuLlx9fPmUUGgePSgvXsAjN5r/WZHXdN339K0w
WmbhlcdB9aIY4LMLOb6aVkKOQvwUGnTv42Imu9Jp623EC7iJlX1Lai5xjVqgSn4QfYS1MxX93s6H
90mrj0XJyjc0LQdfGhEy5oxcYUNAsMoMIr7znJ1E/VBXSc79HQs/yYSBLHMLjZCpEw4P5AOkvCVj
ux3pRAXIe/lpXyHNKH8BpQ1jQG3qogYHFUcPZMxswGuSn4Erf6t4YOgCZcRbTJAGf6Sq03zsQrD+
E/0GystHRM/awKhi2rFJHW2h0CJUxCStcmj4NlFGeJ870x4J7TfcVwUH8/HFAB1WCYUeEJy4WHWR
FejpNIuuC9yBeYwBBVSg2nQdKfCxrB8stCUXpkCVXvTZPbvFjSL1kXEaYtnZ1HDV9xCXBXJNvYsY
501yPyhxbjnedtj13aj7XbYNd1ABkImS6pTZA8N6UCyMBQSZMVkV6PT7UHTIAyWHQ2/A3SBxAxtv
EN1r0SDGGsksM5rXxi6t5DwxOFF1r5rqhB8Lmx8EuCkbl/Oum60TRNF9FpYFlMNh3GBaO5GV3exy
OMnE1GPBM5UZB3lNXyXpzoTuNoEqsIykFbk3ZWvj1c1JC1hwHMfQPtvcWMc4BTJsLsCIYJ3TsdkP
8fQsk3YK0iL/f4yd2XLbTJatX6Wj71ENJOaI7oo4BAlOIqlZsm8Qmox5nhJ4+v5AV/0u+3SfOBdW
WOIgkQQSO/dea333uU1m3Bwkmd+yjGjI2fatHUFCrNKtIozs2JePbVOXJ2RUdvc2mUK5KeP0aIzD
cBDGLbSSISGWtkNKShZ6B3XkUAfmegzQYg9NgcJ8YKORAQ0ZbD4d9rfVHv4C51hH94/YdRq7aJqF
4i/z4fWga0eZkXYQq+YOEftbMoc5kwK0HHr0YCOx3QMd8zo9nPZN36ibseTRAO66Sr9xYkb94eh8
5iPMVhOk6taxS/NNmDq5DDOBIHb5WpOzxiWOxo4SZxRNRJoyG4XSpbUDwoLwOcirS1oEli8peLWw
OqrKSDCxTBqm0q4O4uNWsdG2hfDq1iTBhTszmp+kzmQDz5Hm9UO3j8de7MISynSKUXjNFfwTNC6V
KUvcyM6U3vkSENado5JE1qVpMCGHupm1V7K8Gz/NLJYQjewtEXSr1unK4/BDHblsoIEEV8C5RFy4
sUqFLk5mi26L8JxPg787gW1qqcpOcAXbQveBuhvnOsYSnsco53Cjlfpj5faMTkbcHTpvUU3umN/Y
AbCx9nvqpsfQtIhmGblIYxzvw+yBqHSCJKXUPNvu9zpHhYMIqJlQrSkd3azKSp6EhQorxyVJfenN
+WcfgxIoOnQYN6HqVru5IyAqqneTYn+i1f8hVcytHTte+J3rXpatZ9KlBqmxX4i266keC1+Pyvsy
S9iph0v3PHjvGk6nISXFOGwnetJMkPbuXZ4sU5q4HE5CxIIaQmUUpeEaUglC56JQ0BZugxypN6U3
HYiWGrhA/ca8j85hPK7yuC/20mIfgPuJC63GB1tgGl5XJXAEA7UzOcD2uE8QMZJ8Sop+6r4ZJEje
RQK1cqW6pHjZlKtRdClVEJFiCdJUElpTrlMq/pAXKY07zTh0ilYR5BxTPpZnTVGpycJKXfRLvRel
IrzFcbqyW905WkqwqYZYOaKNOpmBthmU6SWr+QMgyURrM8G1WjTkx0UEp3s1iJvtIDtiLnuP/HV5
S57Lc+VGCnjCENKIHfSbPEmxdyjWTp2F+ggE9Jkdfhv25l3P0Q65gQOwpB0f1GO6cSOCVitCdXZu
10PMyRPDQzDdkM5Kicj6RaIj/SiYu2KJAA2wI0SFSrEAXiAg2X5rxjGxv4CXaY6Vx4pq2RllRBQr
ZbuhGX6p9eXTBA2pbEh1x83PWhNnD8zjkxtnikdK+nUE4eyhNsNv19UiExb7p8AhfrmPd6qNkz/M
v7Wt3TyEuXmjEGWaNZW8jSN0N9IpyQ1PiS8cpoZcLN30wTAJZpchw3FGQbSy4k0eIoVo7dJXtfwt
NhLwYeR2+rzkN7dyskPc9jugfcalx16gFCWRAS5G9O1scURedRpZv4CcOHSKOiMxVbc7X52Su0F9
Gwy/Im+TLmLIwNWWO2EW7jYqoV4m83PkluWe0u3NIIWGkl/bV1OABpssBI9+NNirItrbTQLBTWu6
pffoZ1ps305T/sQnap1Cs2fHLbhGq+m3KoElAOuIiAGB20WQDrGxZiKQ24XZWSRZcgx+ttDmfFMM
kXFBAdlxxe9M8FAy2yvWd9Lu5EUPQzbZZm2eoR0Wi353xR5n+sym/Ec6sePRa/XSyco5YRzhtIL6
K3o3WF/3A1EzeqR8k3BbGG+OgR0m6VuAIRQ+bYtOYQwHbV20NsN06iiLFr93ScVY7wxrfm0l13yM
AIpstTO+13hbdPZdN3FwaERJeVxFt8HEi1NrgvSTxrhJq5L1O3GeCrpyWzKN51XQ0v7TA51MZq53
q97qbJao0cMhRRkqF3pQMvVAT0I/1ntkrZNKB5vLUljO625LsjI8ioYw88YuLiS+c/QW5CESoMfG
21rrSvpV1AgDnTF+AehwT4LXw9Sp0KOV8VvWxrdpMSwzQQVZKKAlL+iTl7pKXzrDPE6FI9ZSxH48
SMIprMmzIO/5UVhrGytmPjtOqzlOH3Fc1mu8FVDLLTgifXHQm+QpNOrvtdlSVMUvKl1ALqAkcuQh
A1eLl9uG8kEjWZpiY3HthcbbUBmvRm0DItPfuyw7zgChGW8TbpW0jDsSjb1dFe1VaZk+K7m+KjL9
obIJKY8gU3OdRhaSRhwdtbotTJiVVkZpqNrHwLXv89z80dixs4pMUpDN6Abx87kfGMxmiEU69iQb
pWoupU1lSC9by+Id1113HZntPi16g8g3fGSAwsdcuyfD8KEYuaKqhf1JetKhGND1Cjt3vSxFRtAh
spgDucIQNngV4vJVqDOoNEgWqxvwDHZd8pYTIq4Zm07aPwAYvKgN9x10GXE3iBeAJzlDOb5VPquR
NDI9COV6bvNLlBNtDPv73YF14grMBlF7VEXXH9qRixINKKZe2Qm/633ca5zqmJy2VvNKPrJ16gp2
oV2krWWKEBNbUO+rlQschtpMUtrozOJW6BBJ+XSYZdLFuihIcsBpN4ZnxSHismlLsKqnV0KyiUvw
pbn3UQx4CxX0Cipqvc6TvkAFCn2smHd63NVrzUCZAvjqYuDsXF9zQVRlrmgLkSnHoIOZBeN+Wl8X
aT5FHVxnDeAJgwz1GCvMizIsxrXOSQpsUzPQnc5TvHOL6QY8H4zPfZ8VqEDgNRSU3gQdk9zcoOaJ
iFnRhvpQDYSYKCWNq5AWt8Y438sVihF1zOXa1piOnsYlXyWHfQMkCEdky/ynoiWVhQstokrrTdBn
L31DneoKekz8PjbAazfogw1hvKGnBqihwql9Ham8WqLZ4IdhsQiHKGI5CVQoHLzK2bH8XmXwq3Gq
U8Vo6z7gr2bSYBLsiiMj9Sb9kV4SYJKG+U9CpjyrsXsTs2FXooo9NL0dQxLzL0Pa0NHcdHRDM7pM
BPl5ytjtNVHcN1iE4KCFA2eAoq7tOETWR6f0PIzdtIF3jhzl2dQ1VjqSaVPrR9wo9zVWDTTEE/3j
uvOLJvtyMTSu9HvZFTYjjexVIfBhxf4CqUEIUcai1gq7UPfh8bDt8pUGPoVGnJ6pPyiWlxXJNg37
TRvPwlddAh+qo8ZUvcrUr1hgsED0nyywIBIs8uE+nq0vG5ykDIvdoNnNynLaD/xi3tjsK3bidKlY
UuWSBj0jKiImjO6RlZBzY8HsYd415Khdxicsp6Sq1ucCW+0qVJGZkYx4ahb42TAVBxC1YmOmzW3c
l2h58pEu8dKpAcZisy1fEY/uaMb3qUs8NNtV0p2bvjonWEvXVs4WKWAbps0pvncS5fPqBC5nleOw
28ATBOJZRifHnPu9pBmZ1Bpba5NRjl2wmDmvZY8yi0jnrZGx7RK0PIjtbyFyYhlPIqvFvglRIUvH
QzJlp2TWAdxX+lvaDuG+T1BYQ+NIKqI/LIZgWlKoLG6Q6itzYhjYEqEPDZEdeUck4/DZVk9OznyL
jKZ4Z8eqgWJgAsPbAwQRM/mZUUryBBI5VxkVpNrzOdUUEsWp9KaBPTOXH3wXVbshMeaMPjLdKcT/
cBKbbI37+EFQ5W1aQoC9DJAHgZ6FT+oh81hTt2mxTistolZteA1NwurJBNWjFvuetQNkNJc/whmb
17we3q71Q8W4tmRuV6vYBNwMk0+JYY+TN7O3emeJnVmx80k1e96LjhlcbE/jJ8HujHLSO/RolBJ6
/WUpmv5qt+T/mF00PGJbnteZPc23FWZnvaU8gc+ekD1XY6oq629FbVeL9QC8QNqdzciEdzCfipZt
S4BKCsQTE1DFpOwXo4II2PhwrO47do93tvWNl5lACKeItKSJ3bDdc5Ix5OyC5D0rw9m3SGBJwKza
IXObCnMeRVe8Yy25V0e5c6z2sQPIvoN4j5/IWjtztwlbPl6bKfQ4VhcSOb8XdbLr5Hx0+3onHKID
Axv3qmve2ka5A3NPdZDDFXN7leqzojUWv8XCWTB+JUs218pWQ7hgV6aHtHcbhGp3nBqo6aJF1Fjl
28Koaa0EFruFifSavnsR5HoBLFoDMzuEnLmIcRgUJ9+H1L0b6+K5lpVnqa+tZj02y/Q/NNp72LLY
GmwWMFUA+YowKJAPE8Ajm24sRst9UyzdfHQbuXU3ts2p6U2uFSGj5Cp4N8J0Y9tkmeesnD0FWTWx
inBdWxugqROVveJcq2dFpNZOMgDFG7KgNxL7oLQkPKuif8qN4rZWptd26H2sqwnv4wpa4mdpqGzz
rDeFZuE4kco/OEShszdckV56CvIALPuYqiRKUM9XkuhDL+qCN5l38Blgf1cPWq3i+ui+R632FIfu
M7SAUzEztZ10eLCEJzpuuMtbvChsXNjRt+e6M/ob3i0vcfRknWXqDXzfbaG36ASl+FFnY7vRR92Z
MYBrGI9HFxsPXcCOsK7d0BEDTfs7yA8WxLh//JdSv/jH97T9SlKGMpgWU574EmXJSpQaOWEa4rP8
MFkVBZeWP6ohCTOpVX7pM/4a0BMwBlzxIqJBX4P3tNeRvlSm4yeS7PrbIMl25KNncxbtXKQb9+yM
V1Tv7NO1fLgUNASZjynOAbIGmmK0KyaC8cFp8oMyLAxzCnuviaz8CJtrbVdd580hUN5Qg0LbqOW7
TgqR27GuuVOvANuSvlPPd27A1bdpauomA6WizU7G0Uxw32BDtubiOogj0uuLcYFSR9ldboQM4HV0
MHDm+QMNtkzXn/FA3RQsW+T83iTzBoCYWGEVmuh+Sj6uruq2qHw7yGrFJQBvubIRUVB7KiUfFF3z
2E4RYHZc+4HYeKVEiimIuChL99wpoHkiYkWThbIA4WDLyLjp9VsZ/pjkAuDrhLYpprQ6ZZCv9NVM
1jDBZ+mHnaMcNXkBQANugrKFMubM8Vr00Qt65tTrI9zmYcIGxoSOxrY4XQdWjnsUQTlEOGzWhO/p
RUkNgX6E9DT5WGuSgy6Ot8TdbNUSYt3YutNGz7RbvfoSqExxLc1u1eKOs45xPycLRsZH/1UfDB/d
zGOEtg0UUI+wJhpUXyCEnjuXTkkzI0Vu3qPG2poQv45FGx5w5XxLQ6qVCjEadkh1XSm4rwqcZsSA
7PXSoOQxyYsQAmazqQWXBiDWSiecuAvS+pGZ9VM/lsoGTQrGHxnc07Bgm9WXH1Ha/Ejk9G4PZPoR
Kb9VOTu93G2Apjo9hlQ01UO7ZLh2UXeH8YhBnjC+hsSiFWse05KzzzArPywm51zMr1aLYd5x49co
xTcgpblOTeZz8WyCoBY15qz4B3vxhaUJEl1LdcEZ6B5MY2R4i9l0RAqLSzB7reORg9Kphp1SqM6p
rLiqIWA4jKO4rQfX3bXROK2xjSSey8xm3aTl6JM4/ckR6IACW8wVtM63BpMJOlsHyAZIPMFe4lVk
NKWEZJOLgVga21QAYhOWRFI23Sl1JogCfxsCiPAwMe3ZRlgbO9o0g0ws9lVZv5kHDVRSpmGR35sO
aLiIucRWV5lTu53Mtyh36U9AQSstC3SVeY5NTeyi2PmaYBmtWIXidU4D3OCPTzTtg1Jg5I1fQyUy
L6Z7iss2OA+VoEddHAWI+jUR9Rx5lFbHVmdioRN0RxWU3dGfMdm8aQSFT4nxWDGgq8aheEgwWN0B
RfUCkPZrqnLLT9rkh6iKdG/2MUzdKJgOdcT72j2jCJzWVYK2PzezHxndUXOCcK4S6gfCvuTANcpq
UzXTR2BX76J1LGBaEXIAjfx0qo91YaIad1pUkZkLRYqQSD4BzEzVYL61CEbi2JzWaJoddJ04Pmd1
OlkxUJIBle4KcOKbHhbfsyq4Fxo2SRfoJxuzJnloXFZH2Yk3cOXOZqoNxHLGlHmJHX2h2RYb+D53
mkp8X0/Z27ftbpjdjmlj1zHIZ5AVhw3ZzUrjm5h60KcMN+w/1jYZcYUMdwy/T3WnF16usXjPhuvZ
Xf0+mbwsJTV9DR3ZZpHa69Z9NTafZTBmtJMpZmM6bg3jDzkcQ+pQwKnklZQMl0fTeU6HvNs0DVjy
xupveh3VdRHTcOwoPGPJFTap6rWudiCf5BujcLrSJYXlpNEMSqyPkXdZ0/mwR1PbMgLpmCFgQ0/7
HpXbTGJWGC369UeUs+mmtLvecxUCHEwf+y07nRlAGj2mZIqarS34RMysTGi9Y5sZW4vrjCG8uOvn
LUp6HEXoYyuDu04RdLNp1qZtNDD/px2CxXTM9LW0VZpSaGHnZT8Um2L2Zf2CEgL1nu63GCjUuTib
YfVhqzUyDOPYWWOy6bXZxc/cnNK54KTBQELIBgQ7MZ4yWtvrcs4w1jm8Ajd8Ys63AsgB8pQPRIb1
viyWhllufzktx9mitey4oNNRTTtUp/UZEk26iuuENnkIuLCPDrg2s42R8Xto/lJvEj6zUVt3Kyma
qnDTgMFW4k3WKZepRzwQlsDx8gzRjtne8jqxyMJvTqkBVXI3Kcd7ekXSoAvBAHQDUPCTUBG2Xc6w
tpZsBw2QOm+rTemMsWbuVmM7MpQx3LeO/ho9cswJ9KvqERdC2DOJU630q3esal3kbuFl5IqvjPp2
Sk2m1XmYbcZRXtpg+qhKU9nD3tS4liNESUzV8JtkgLYZOSsb8ZLNjNQLg+lJybL65BBU4tPuzY7N
aHPtDUcANfKWDOrBN8IGsuhnFEJ6V0sz5JoPlaI305sxJSa7yWd2HIGmYq1nC6gVnrFM4AnVILag
GDny6Zbu3Zx1b2JbTqt33po1z5tHcUvx0/wwB/tI8rsGzrfeTE2oPih6j00lZQalkuYSma68b6wY
+hWwxLseVAaybD08FFPZ+i1hp1ehWkwuz0NdFsMBAUTOqhFXRXgaWUHhR/QXAKkX4C3dxohhfCEv
/pbgwff1AN30lH0OyMq9lA4tEg+oY2bf3QkTHUmDuqdraHgIFWm/NojzEDp3swIgUxpIgIPiMx4e
GNUQyUpoWEfjjgxrVF69dLWVQzHZTtm73so9kCnY4K0hvwn7AR3aC129YR3l2otiLF1zq0UJZph8
MtgWFo3kVbdtTAN6S3nUHGIw6Sw2BHEyxEPsQvos3oVJGOleKRf3UN2uwPIgNyB6PdHvyH+hvsna
m6Gn6cL+xSMCHoZKayKV4bxP0h+tUu/MhrFzFKCkiGT40TPctOv8W66Fh5mKNRg/XVu9jAfNyk8A
k/Av18OddMubOqbQiZX4PU7kPZavI27JZ8tRXlLsOITGhaqFC2A4prnpK6H22CjN17qqMRaN9fxZ
crX02iPhsdDCARaTpdG+S7ZKRvojhBG6YoIUvisazTFzROKCUq5VHnv3WxzV77bWfUxh86FK9WBo
kWfokmNDK4mGxKM8lKzXg9iaApvWNSsjRxo3z/R+hpgP0iqVp5Rk5MLRVmjKtkOmHodoIo8nSD8M
MlaCvv8i52KTJvgpBEOvMDuQ4P8ojO6VeGdGOsyPSqPyHWHknrr4zakj2NJN0bQ2zVvH/IxpBtl5
9aSKqlthS7jTQps3Rn0nToS1oWpeZWzeG7QeutmZ1xHXwnWk4QFqaQeeXZrqbHdiWBSRTnh6n9fJ
FoLxSJ+IJHpTDvdzRv7l8u4rAxeWkE8aV0riFSWEmiLAb05oGUkY3Vo0tItxvMV+YXE5ombZUUuE
DfV5iCpxGxfTM5kR5zqJm50OdsqzUP2z90VZPmbJZVZ742g2431KHDbIwuIwCPQPMflHQyM+82aI
fBMUzKrTIaMVoxTkLDHEMtEq5eG81iVHq+NY91x48CcVzkM9FZBOMppVUddehN7XjFoq1MozkIbF
vKEkSxxwaT60hWPtMXDR+2sKcNPDbK+VnLjPTnYPRqh7u8QANIZ8qqKDfa8FNDGvAhypuF9avZBr
MSJgy0J6gVcOMl4Rcr2iybKMOhJ4KluHAWSptdoOEiBRBwV5CrGqRtsnLY6cXbco+QsZc+fJztYC
mZ/vOqFBtlD8LujXeW0SJCwmWbKSMy0Uo0T/LQMGH46I76cqGnYFAGWjUXlZQ6JsXHpXayBI9rom
leG61IyVM+8sPstVb7LRj9k2HakXBZVdLPyDKRhKJE1r+zYcaDCQY8ux4Pi1Yntxyn5oqj/SIfOd
JH8LFCJHupBKQpWzQtBYpnuOxiW7N+Jxv/A69bGRntG4E2d5Sl8mDblARm6yqQtDbOC8PGYM7VZO
H5dsRwlzrhTJzAqbm7B7fWsrxcbFY8jq3D4FOj28mGnoRpPGcQ6Rzvy/jdLGEtbyu1F6CUdE3mLZ
lrrE2/1ulB4VHSOPKurNaCUD7XlxAFD+kHF5Xo12+D0YCHYx7ZtAcx7yvADRaMVfMjewpTa4GOkQ
PiVZeqZt4i//gJONq2x+qZTGOjUjgs1wYNcWB/e0nPZNRN8cwftmaNWlTxm/9w3gBeRfCu4TtnGd
FUJomh+sZTZkGPHA+X+LhsJcEZ30BGm9PLRMuFdpXETbnsWbZ4JRKlCsXd+W//gtP7L9+3/y/UcJ
TiEOORF+//Z/TNr/1/v/fbe53/zn8pR/PcXff/+WZ/zHb1y/dW+/fbMpOqKV7vqvZrr/avusu/5y
si2Xe/7/3vhvX9dneZyqr//69w/0md3ybOhUit+C9ZeUpf/41+f/x+PObzmP+z/Zvz01n/3//ZCf
Wfy6+zdDNQgIxmuBi8Ra8vZ/RvHrxt9cS7NVXPaOY/y8BZFYF/3Xv+v63wxBTCBR04bK0aVyVLVl
v9wk3L9pJIYhniYPEwUagcP//NNufx6XPz+H/yXmU9j8/n85gG3UuoZKDBBZZII8L8f6I3MgdRhK
63rfeU1agX9v8GnSu3DXrZvW7yTLR5MavFFk5ZsyBwMJpWu8K1WUHtc7UFC/dtOUPJZlVnD6BtJH
DWy9NuyGu1RU74bemR65jPPJVdwJl7vJirQ8tQlMipk+E/thzLfGArlykXvDA9bufj61ieREU+z+
1kgC99jCccN5h6dEGt15FnF7mSKqxGyM4YBabkgTo7LvGl0rbqANJesWw8fbpA7Hhn7VUyibYc8Y
lqV5eYC07p1Qs7+ZFvsR1qVwlxpF+loP8c/HAdJKNmz25YHs4fixdIP7fnk+qzdHTPlzf1KzAYNb
QHDKqEhrWhWpEIykE3draPEHFxb09tcbfv43asWpg/HiTYC21m6a2/98yPVxyxfVxvxNHbjHssZT
/fXz6xO0HSPyJCO2bvn5z8f/ut9ohYnfDw4hcX897Pq/62Ov/+uYE6xMNSp9s0S5pNujumsWJXpf
208kmkcXTNvPFeP5J5nTnXbs9O16m0bQ8WlOyh/X20IDkiNhjkwulgeq0I5uMurvn9+2BADejPEo
f35rzuZwJJaPT0kfYHmS332YmVJgmEsC5h4FQVNuVPjk6jABIjD9eYBKuK7CjJbTcms0gsAuEjc6
4Bbg257GTyHV4uZ6K/3Ut8CQ6vn6UEebjiG7d5xo3FVhGpD2hEfko7Q80qPGM/wl4eeBKc/SmDWf
C6R6jrpG9cG8inOUJ7Mf4BM9y8QmGiXUzLPM5pFbgTcFihx8adGcgxjb+wh5FZDpdMLzekLR0toN
a7dMLgENeBLqi+wCvg+7KHCaiyTYz0djU13KXMn9AIPQJRiMzKc67y6ywQaVj25/kQiouDUYL1Fr
xH7uBNMFbnfEb1PUi+wVZZND7LmU+DU2gQJWJ0gsF9OIYV3IBXY2gZG6lzAa7I3S2cGlFJW1CRZH
EMALcyNDJUZJmxlIOkR6K7UQpHmCGSlybA0K6ljdshKoPItT30oxzZscR/atrAG78duG2ygToHs1
Eyd82I7cr5hvZRQPm9yptdsyT3uejy5lMLCFkWVu3uaL0lUalX2L0xK4Rtu5NDjFwlx1lNsgIf+U
KXt0JwN46LnVJXcypgnJO5ndoZRgKpJ05V1kUrROKNTOSMI6Yt2jYd862ffrd6IU3eX6v8FGkTzG
8+cfP5857aDD0pv44waMVMVOH9qChvY/n+R6l06vrS3qIsYWv98A+bnfBrpJ93G5wfjr1lJ1wEgC
tfjzETBOEX91GjXbnDMauT7/NLClSA2RM0DlBf36EihFiAlX6f68QQ+RN9lKz3Tor0dc/4QyJzlb
r+h5/3GDm6nRBkQP/KzfH6EqobEGtE7iz+83aGk6rOtI6D9v+PXSmdDTlTPxmFwf8euG2iJJXhui
5s8bcschd3giNfGPRxTkqXhYpJXNH2+gThsappwglOqvN/X6WNTa1Hq2o/15w1BQ1oR6j0/l90ek
dEXQ/aIAa1AKMq+KD7qm2U8sKoz+7ekl12YiwZQo8on31L5bUFIUlQzrdo6VM4pdax0bTnQam1G9
Id61YlBUrgJVtN8aV/Hz2bY+cBKzmQbmxAluoKcuTQo7xkUqNl2CY9rxkRLvw7ID40PN+4trILxC
vmp4qGaybVOrw25Iohpk6HCnk6/1zvZd8DKj5nZMYGgFQCHzhQ5ZgonMF2jk9UuzMCR7PNzX76yF
L6mgNVsLu84QNs7ddmDcs0zis4uMF1YlKbjOAeLw6fqz65frnbs2Cj3yvS1G6XAu2+zWuHIvS7qI
Xoh1NA0hY15vu36xwWaqeUN6VVCnP79M7jye0S3Zmka2/8Ld7BYCpwaKk6js9E4sgFF14XTWM0f6
Xz/qFwpoGO2VK91z+XHU8KXW8HYuDNDrPa93QpvyRIHbHX/9KO+ZoDKaLffXp7/ebVx4o3oFefTX
z+qFS6othNLrY6+/oRPwS+uFZPrr+QQNim2okcb862djDQ9VWciov57PunJTHfMhHeKJpCAFsqoF
YrUBtYrRR1+TdTXRzgmnp7Y3Lb9eJiABAlojn5/s0Zy2lREQbq34Ex3/Z7cmm8JoXWcTjSbSiA6T
Tpe0FUp9JX0eM1GsW3LqKO2t78RnFs+pjZiTDqp+6JdvuX5iimpi50bKOX9uneal4SrMakrh4y7X
PzUAcd404f31u1w+qEkVPY1z932GRngTAqIFXyTWYIrb3Vj28yXu1WcoKtOzYbTG0apGerxBPz1D
Uh53GWGy6yycUQ3FI6360tjoSp5sZSvmZy03yGUEtXHoZaI+w2Fc0jfq+CayVa/ODe1ZYRisKK5+
b8Z9TkjLG3kx4pkgh+Q2lNbDHDT50UjH1Iv6QBxhzxMe7Lb681BBJo67Jt40mvIEJFu9VCG5KbQJ
OdYTGW/UyLKY2NezR/spRe0Yjs/WjPVYG9r2dP1WKPmpFioA3Eq+jdS2Z/STicMHM1iacV+Zpn99
3djkpzMi3M8JmMpjP/A35JNzoDgpvevrHLWKweqsldimq/k5aPm7bLVxtzAMcZEYZJ5evwg5IImG
d0PbIn8Na50VIGy052UkmWmieewkbKCiGUbE/0xqdEU8600gz3Evv66vm0FLfXCTYfKuN9ZFe7E6
JiltVka+NqjGc52Rr2K0Ub+/fusEDDFVRkwgLaLwzpb5pa5xrqZMGkZLGR7NZRyqJ/ZzMxuUM5P2
EYzCeh7H3Nm6VeVbacN4ijbiM5/cYuiRk9+BrXyOOs6hoc5XMuqVm9iorYehgeiam3ckFSj3JIae
bLW1OSur6FSMsXpELZ36U2Ad3SLW92p+6Yq5OXcuMnVdHR9C+kvCTEg9tq38Yt4l4P1OEJv2Fh0E
qymMBwvZmxhS/UDyM4sxxrDZinfMsZBBx9ae9dsE1ymt4/V/1y+lIc29k7RYahVzi2DRZHQCLbU3
DvAp5Za9MwZWxmgyL+nvTXVwnMj7OTpEopgEK/FrHgbGvjdB0KkHqKpby5mZdhFEdTvisvBU6Moe
aKD+3GHEFqhB3dY+qeSws/6bOAcRwdwnqnVJK/e1r4v4sZD4YYhseqhcgEt1FFWEQBAygvaH8nKZ
ZoBQbeb5kfyUibk8njsyhfYDxGkP9mHrFaqbrRkR6x4e6rsmJfQNEdiqELOzjRTxHUUWizjGoE1e
iG9jWOnbchqsrT2jmndHFGhW/o2FcF+jzFMR06OZ66EoFoyqQzLEPAUaslfPzb5HRYf76gyse2Z6
5vyoaKeQvSi3dVNv9UghPT6zxCYISn96SiPD2JrSGvC31O9za/lF2p1cu3hw0umtg0nmN4HzY9Qx
Ylm0hlyxoX4hr8Fwv4+B9mlOp8427sjgQ+ZW228jI0iZyhm8kGWsa9N5a+r0ICY398NabksEtceg
IY8IoUrGXI9xIIDWMlcT1OibnpB1s7mPatw1VYuOa2qf9XxGBEipq4XRTYF5emWg0vPo0XAA1O4l
S9pxNTQWQxXg8Uiie5S1R6umY1L3fUwcskFYqoo0uo8nrrEchiVszj0YoL1omPGbiVt5N9XUbhTV
ro9IGweMndvSJaY9cUVyIqLvkxlqUhcPiA4txldcJSNyNdJB3FYiv8Stra2EC5OTeMMjccCHKkUO
GLB5zhu3WZu15ndJ/GmSo+ClY/1Uz5KgBj1aqbbgDUoC/m7i3ceCKa5RV1tdMX3xqJeOs4onXElO
3Zxh28iVsoFm4ac42iDlbOsy3bsaIzscDvestLtsGgi17S25IsWfrj6ToLGf39yh2bs9FUbZ4nyn
O3c+B3TdzQy7WMFx7umtts3inlVcfXFQFuMBs+9HtyP8O/FyRj6Dm77IKBEb1yjPRt8p6ERDREyV
OKrIKObOPKQZJJFBlJvQhuTpOCgIQ1P6kza35F+QQi84QK0YvWEPKXBbnQHLMW5Wud/MUstRXACg
DSNrI7Pdf5N3XsuNK1u2/SLsABImgVd6L1KuVHpBqBy8TyTM1/eg6vTdJjq649y3jn5BUJ4iAeTK
teYcs8YVjYM4M/dPEQiv8/TMFKneGoVgWCutcVG0+KiislwjsPkiovTdCtAIIKl/QGuAhovnuCzH
3NtGAAWWjI66VViiv+NOLvEHtJuiMJdWGGGpC8rVBFp56zmut3DrnwgbumXfmQVXDeaPKvaiRTei
S45hIxmTcxNhu80Co9nPerahss/WazOMKzdpo5PnUfskFuXC2FjvjUCLoZB3b+yhRm1vcpE7Lv6d
uLLsi2twq01nK2Eg6VJwmuMJo7B9URD/o2m4zNNc7ZtMv0Sl0WM8AuUBvXYLPSN7dy0jRYJoUixR
Q8qpKfOlKNmcTRUVgRe8sLPhVOTOeivhhvhmenPZBXYWZkIE1ceiwy07zrR56mbftWSeVV17GPyJ
NpGruR3Z4ljJR0T29XkKvCcR+/YJO+ovW4j84kSVv1BkNOz7yX12CQBYhGDfFrMRfM/DQGwlyrxV
1s35zpblzncboHcwWoMGJJ4vlr6BXll2QGp25HPEv9J4R24uSILOt1/oEHaLgbYrga47bsr2OQaf
YBmEGVYJ77xf6uMMAqF3pmknGkIJpPt1zg+x+YA53PooBpSfsxFSE5vOmd+FPj87EeCytBpFg0Lw
Uhma98QJOQHjqc9ZTbvxjMnqgQxDxi3GaziTvt5J42ylQbgxNIMwKIXqNWzbajVi1l4RYHUJSuHt
A/1Ipl11quwfo4/ZiguZ/IyBs9GNGv+AbPaktC7PNMvJ0PbLQ5bIdO364kXnwdU1g+i5u7fCrFge
6dnbaIdL7+zWTrIAQ2TCvFM7D6YwOSTZtEL2lZwi9xcWxgFDhGq3Nrk6aF0WgIQgbbvmDhcHWnS/
1e7CK81tHzGu4ponTK3QH/MwgG8S28tUK2/j0uBewsfaoNwY1i4+il2YZuluJLllHWTRO23/el9i
c2/z3CUxyY95x6uHZswJoajhROiyeS6xPOzDzlq182TtKwuPUQ6q5RxG9juIDPMBtVZwCDrysfzI
fJC0v7CQj8Y3phnxo8RfTkSE6s5B6/rH0XAsOHmzeLUc8TLIrDx7qL4WoxAuIsTpZ9NzKRPFfW1o
kgGjy5aAlRmD5iIyDhGLHWo86OdWbEAkMr1pi0azvM5OfJV67LZ1Ry8gGqFgdaOIsTMV31MTknIN
UHRoHeOBYQQHM1j197qbd5apEta7BYxR/NQFIR2JDzqkycdxk6TDIxKii4pUfA3Kn3XW+mswW8zs
a4YkyqTkt8YPHBreqWKmw/sQYloKrLewS49dV94HMyNiG4/bMtS0pVVBsXKt/ErKMor0TLBb9RmM
uo35MQR7UZOV2slkEd7bdPR+Pmg8VFDklpZXh8Cj+h0xWPx78UvQmtkqqtwXX1vPPU4riTSAEcti
cnJr0boMJ7CTyIiN96e2LOB32fIH8vtFzYuCS3L+QOK0AVb2YlvqVZM4B9kuXpazzcQoVvUZOAM3
h/sjKph/PQptbTA66XJgXfcv0JhBiXx/+HnI0HUcgzZc/uULf3koJkyTbSP6ze8f8aPm9899fvj5
90YxGltMI29//s3/6nmkVXBqu7mjAfu35/fn97olOpmomaPldP8ztWfjq/vHnxUmjc4oPP3j0+zW
vN9JAv/elCX53vJa/1J/H538YxbzX41a/jZ4+d8Si3yPOf1vZzHHfviY1N/mN/ef+T2Mcfw/HBvp
HMHIoI1dYTPN+z2Mcbw/XJckO5YGx7NgU0OG/s9hjPkHEQnAmC0pYEJ79yi0/xzG+H+4wvFMEHXC
9EzXkf/OMMb9jKr8c5jI70a3TJCQ7wrTAcpzfxJ/jUcoyG2FTSFqir/e3DXwEQ7W1OHtTFgTxxDF
S8V8A9CFNRzizpRsDnIu9jkpxLHzo61JgbUry0aj2570QZpSH/78sOlnLncbwk1aDNxXYs/B9nP/
7t8fh4W3xX/qbQ0qoQMAUBcmiir7gx1AGuzfMu3JxZSt8QzNqNgD67Ec5d4oUbf5XgppXzjPoCsG
yJSucZ/brh2vpGYFmLWakgLVMwvUesaHBLMorXaM1EE39/lPt7SyQxH1/lI/m0WICqmxMR3GdJsN
/xkjermyk+qHFw5kddQztTHeVmBCZXFzC3U26WC0UZDfPp9YGfivYyTNrxCYZrc1D5q4aaiWrV6F
4FjgflHgUcVmS3y55bYzU0x3prqOdUbNbLp0yrgjiqi7xXhF9hFBr0t3EhQCsO2Q+7LhzYxnw3K2
Q1adraKLXlGs6wsAOPzq40oAxTq5ao432iCPiMJCXhV+GLbP4baoxn1fUo929yoRSEGBlb/Nt3kf
OifV2KvCjTTK6+HadRrWByqsJbELmMiCGXh2TEBKrR+Fso74F6E8ao8dQz9MF5GncgW0BHtRZGe3
GRl85y8Ko0o2ZFY8VQp8cZud5HzOp9yGc4zXKuiAIdP+RouS6DNi1yaYd9Rlah0U9Zby8XEqvvcR
uGbfQv5iNO68EVmEjmCgPerPcL01oFhoRbucfelyGGi7SIToTUsnWdEiXTEA26TBcL7zDUZlvsqs
2jDYDZY+TO6ucxEsjBTYUZi/xGm7bDDTsEgSG60BztV3vkfTsA+RsKl8z8tPuB/f5sn1NyHVZ68d
Y+1T+K2yGMGrN3dfo4qIs4HYrGpWCKcS4mitvngFBIzE263pJH/+J5RG7Bp8A1hy16+JWMiCEY5q
UWPRbfhpK6fg11G+c9BDCEczP0BDzI+aG4tqccGG8sHA46qKFsKa636Z6DitnNlGyN20Rxvt4Gr2
2uJuvXc3yYhFWlcENZXoLogtRilHuQYDrfZPZevQ4qjYPejKhZVtsfPNXedscVFvjVRf0QAxAapK
sbAna9xydhl0Qxha4CfMaAzQf4uC+pTM8hnTqnd1Fb3mOKt8NoXNA6yj6ha2lEdprvQWzxV8qbQ1
Dv40m9tWRj+116P9LayDkwkkf1Y9LzLn7OYqOH0eapg2juzmi2/NcptA06Nf4u0QSlpPxOhtmG2n
W1eW5JrJ8pVGNEkc7OvJEqofyBaMkQ8i9WS7qlZeGtl7Txua04g2roGacxlXgI98yBs7XIVM4GbI
UZrpzhr1MeJcK77TI78n2BAIvgKeggWUTBLVPoeS1hlXXr/U+I6Wn+eBSqNoE9GfCTJ8Z0qj0bN6
mtmu+NC6RhtnDfl2llRugrbPCNvvpH2gcI6C8SlJbl6KhpwRMzevISOdc+3Lx1pU1VEWAvdXuBF0
BBwC6JehIaJN27EPpajyCCDxS5qCQF4NN1s7w5ozcoKz0dyYtgCwTu1+2U9IoCNTEo4MC30T3jN/
esy/nXb87VANON7zFtpe5ZrIdYKfU9U80acbbxHaF2Gb9gWGvTpQjPyyk3m40f0fb21ekpziIDL/
/Bz72R9AFgFwRTrYRkxjgdT5+jakeb+vvfIrylXSzoy4O+QtgwPQViaX2Nwd+jJDaef1HlmvOL6l
IbtD2SqFZDL72+G+tUhCfL1MzjcYviKgW8ygVG3VV/6VDewicrDz+pKHukbTJtylm4NKcORorVsP
i4rA059bgXvSkvZglsaYD0WPE74H4Om4KFtGw9jUju9+dULWD6W5q9Kw3uGTcg5uNzBE9783jspv
mGkKhhc+vDATMTouAgvPX/rU3b/YSJwh9N7u2A366aJ339sMQI0vPugotRDFLQ37Tr/4cZqdSQh2
VumsHTbhwrgJI44QlDVYKsPA3dbCP2owCV+wa5/nuU9/9Lb4cIG+vGTjaGySCPBY3syYHu9YvTlu
C7IiQX6VntrWys4vhWHqBeOh9KjdIFhzsnPqKG83BZ11qIhbxHd84b/wFjGdIs0N7I3G+yWmVVQU
NCeziphZzTzxweiEs686U20Na/JOtVAv1YwBbnLM7KdxJ9hMbCs1+2vPqJpHOxrl1ohEuR9kC0RG
8dfxYmI3ceW2GluXtUbCf4scY1PCxX4wI8SuKvD48TZ75gfrtd24t5ZLKqAzfkrZWyHVdub25GVY
WQrpYfu7fziZ3D1yaMOARIvuxCk1qMXnw8+DFZj93hyDbWg6ClQCGuE5SYa7W9PtTuFAHV8Sb7Mu
YqXw1Ah1imz9s7JDByUunyryCB9dbXu7TLpH9LUOxI56xv3E84OVRnUSJvkJCG3CktboTe37/Uno
BoC/+Xl0SHdC6THeAhLl1xZWh0Wo7eRklvtITuF7m98hQ5yisC2+GjWWvHxMAH81fb1IiI7Z25xh
y7Sc03Oq8XMIKRdjanivIXEZiziZQjSVQIYyPLIYwoQ+M4W4EhpK76mOsHvN2SVzYtw8qDp984RW
2j8pt0PWgW6ezIIeyFY3tCv4B3CmvRHSfj4g/62rqxniCTUgVx+LUa8mT13CYZAIXc2dHYcGl/c1
sbRFxpkr0RxE8zopR+NKtUIsQWh5h79U1v+SEv01Idi5x1T8vVj1qFbdgGBXVEWO+EexamZczHPO
06w7D2Ggh1bLKG5qtgfWreoEBxyCQOEeuBNi0BKZ3tURCUhmbkybIg8/uCl8r4x+PIlI7QogSWtf
EeOg5Xjgrw47R9dvcLjejamEK0bmwwmT4iLIVXFIJXWP4xlngLoRMXXNLkwIegwGQ68CSBbgVJZm
1V6peWBQMHhfzvJtJndtZaDy/p9CY9y/p/Ldy3bPN1FpOYQESkzK/9AAonUCyK2SfiW8Sp2wtvVb
u/LM1ci4mCBYVlMXWIebGf7C8MNyN3j0kx1RMw9suJ6L3LggVWlW42gnD2gjWWMGC2S8aXyNPeh9
cmJC3abh1sib4ZpkQBAcAINpYr8PVYqxEjgdXtXq47OCcW0qotJus40x4kyVqVfuAYfB7vXTXxRi
uLJD/9U0+xzNvPnL9exyW/kQq+AzR5lNcJm23ENk5w+iyaqvOK13ZRw89x18WR8MzMVq4i9S580K
D65eVfGkHyYTUoS2EiAmdMuae67ArJzk2gW4BEbMrcr7dk9J8GkN7XB6cqpnIRAojRgal/IGOhfW
ZV6jEgxXaekSsgWgKNfsqC/SE3EweoFVt9/ZU00mX0fnfIJSR2DEpSPckwatAjhG7iA5YctEtpDA
qSWCjDZdGYc7L/Va0Lb2N9cBa+LposMT0OG/A34D/IFRqkS3BZf2gZ0LGaBBD1jPTA8JnhGHHckh
FeQWe/Xeq4jiCucGhTAqZgRxITRrjSeiDbrNVMWQYXSDJwGLZZtlX8L7a0sjEz0Cc4QVDOhu2ZqQ
sxBptU+lHL80Rv2tBlHSFoBPaIi8tS73pMjxeJqu85wb6YsT8pyH3PhmOBd4OSguZPwY31ULaKbh
VUQpYWkjjjQ3i8+FoNwJk69yks5zacNBtSNxjPKvqOfQEIiVnK2WkSFVbybNp2z6WUDtWDgk9bxO
afE/5KjfxY3/uEf48p5Gh1DRQdH4ueH9S9ZT7uEh1wPhcRPa90Ub8lKZMr5atlxNTvwsCvDYBWL6
hQ45HagSNH3sxMeuMVatf3T1/Epo12LupPMIiyzcoCp6rKGQMjkJ0KTs3XsbOhv30BL2YgZgMGvw
FHb0nE/iaNxXFDnffYCig5zM4FxUxddgJIJDUQUSj5wDhlv4LapsT3gnNQmim1VxNDHVERBNQWy5
SCGbgKzbxvxhcQtYpMIggQcIgK2Qifkl7Fp/iMBV26B9bGcdCvGQRqBj/j8ktf+nmj3/ve52UeWJ
Tj7+2um5/8DvRo/hyj8cl4ZrYBMVa5OGxj37d6eHtugfnmNKFygVvhBp2n+2egy+hIxbEh5t0yfi
3OVr/+r1GEL8QXuI1CaHBo13Z1H8O80eL/DvKUp/LqCsmOQrEW0HBRVDlfTFP9LteA7xaPY+Plxi
AAJa0Q/hxBY7lOz3QzVC0QYQFD80STKdqI9Xn9/yefj8/OejPGiuAwEeh8+P5P2X/P62kcDByhro
ytw/9/kDTjzUl+AO4OuzI0stmQq1LR8TsnoGoFsvnweGG8oE65Wb1RVIw0ebt9M1HdP8kWr61uJ1
ckFU7lsH4hfC0GoVt+03O7JyNBTto8uGYEWTdASKY7AKzWIRvxllAo3T8OVPx76neQU+00DbWk/o
Ou4krVOfEqtkV8Ydoky4OIJhkWTRvusjAw7FnJ9qJgBJ6asTCZBrXYLTGpO02RhzuVeh6HndJv68
C2OpPA6BYChboizJwdv6E6IT9NX7KbvvgQOSTgy/ZEYbN1SmFnEzvoroBdQAPMc2e5rNsQPKC/eq
JM9m0w4Yt7P2EhDWcY4MEZK8VFpnyYrQEfaTg2BEo6OcXT0+JZBjVqUTIFhhEF05mBjd2V85caD2
EcNjIjrMs0gwBBB2Z77n5oV9Dv0G1kcRp/VyaJW/9Zl9wMzF+kJWg9jYwrvC1UGMYOOJa8fNnFFZ
LDy08Q9KCIolN9rydgzgwxnBQcKYpnlc9rm8BLAfj6iMv3i94D4Z1M067XIi0qpxkYSoC1ofhHks
nBcTpPGiL3ly2fCOX66GpdOvq2ZGQWfIrRMxPgdo8dKNWAfSdEAgNpsnaJbBRrnf697f6RBZbkH0
QqimL0Nh3QySlqjl56Xy7aMnJA5xvz6PFoGurNvrwaK/MrFSGbiwgaNzGkCm86ttLIhBz+SibBlV
NC4eNYD5PoYVphonewb51zDelJ1axgWQsJyNF040cul+tioDkDFg/evjY1TO363mHgMi1S+wAwsb
sZ9dBe/uROC4heffmC+GBRU3sZtF+lbY5Xc2nh4AcjTgyKvr4meWObQ/EYSgoqL472xikPl/MEF6
3cXK8Rfpwtz6NcbLpAGVKYG1yPKN0y9flDqBOCqJNUgd8jjKbN4YcZsuejVttGSZwvCZL72W97pP
gS9isD5NTWDeGtX8NHDpHFT2DR6Tv/HgCi2jwrV3tZUJlh1/j1n2SghusrcsLYkGtJBMFM3r1Pc+
83SqIb/ut5PBtNYaMDiVj37Gua6ETaaTCqA4P9MfH3kjR0iwEbBCI8vOn4c4EsG2TKovfnM3+eXe
ZepRrhA7ASoNdMiqrT8mJsDU55oZz9Buu7a4lKgU1p7ZyleZiK9FK72fBM/jaQx6cFYJOagnO/Rd
CO5SrseQv2oXZKwryknH7iFkAhOm7ZdbrK0jIbTbbuRcFvaPgUuFMx3+hmPo3ZBmpzy0PyIb7s7Q
PQ09ln1PBj8QzQAErCFwOLIR4NwquKUWQfEWW2G6mQul22NfxC/4nYBUgdMDbMLuPB6xNIWngrYS
yksCVZKufErUcKmi4YLh/Asi7O+zHX9w+14HIdYxn3nzsiGU0QuxjbHlgzKSz0B13JuJSb1sJrTr
ZkI55Zo+9O0BclqZv0LtNhfHWA3cxoGyQD8J963hv6Vm0J7ue4QhR/JZNV0GVYFZL4h3mWT9qhBM
Hfveo3fBioUreTz0oY8DjQlTlcEPIxno8mcT//NRWKNBoxXC1F4/xVKFq9kyCs7j8MmMvyCRJzrc
mR/jTouVlQKQ+3/DgjBgYpDRT2DxFKts5oNudncRpzWQLXXI7od6ysjqYYdH9i6YK0K1mPDSEjS3
qQekWed46mDEaPtpzGRwd5xjAyRupgiaZRs0tNqB+7o9rmnX89+MGoNwGTovkW8dGhuQXx4mFZWz
dcxUGe0RxMO8rJJvXRB1G+EAvs3aLyPmwg2xeNHGk/6mgEmzme+o9JLu4lJ/pbUwbTMZRiTYgNtU
etWSqFGWwVtrgruy7Ueb3jjZM1CC87l4sTLjofer+JilgPyCFNRpBDRPT/oxrwsM8C7M3Qi8hPaD
n6gWo+fyXEpCN2YXacc4hu8yRojkyXY1Dtn9xWKozZlwybLmSgiaAjUGIjqsmqvMw2xV10puc17N
NeDsr75JIkrd5JdgJpSsdX4EofrWm8k2TBr7CHAVuzY6qxnJ3bJ1m6ck9B7ElNBjDGDcBsnVHkya
7j2A5gFVFDc8uCnQ7GvADm9S4CQbdbpxTPOYdeYaAOPbGDXv4ZRjczaHa9yU25S6fWMZAbsE89yY
5ZuISE0ckwPe7GqhHXFBtrDV4BKtmmyHWXI/vf+iAKmpIJ5zZwyC4bCCouxX97h3eiVB7rzpqrpz
YNRLmUTvhaDjVYB9iKKHGWBYE7krJkjrNDVMVtmJ6cNhNGLSyIMI7WYL+4Ne2Flm2avRzibzXbVD
T37BCraziAbwou1g9e7ayfDH4YibqsJawZq6TX35rp0RZ3vKGiMSecyNsnkJa3BvArq2oFIP8BYK
EWIePWc0VxQqrCVb+36l0PDOVfRsDcDNgG9WmN3xTaJ3uXhm9NDrp4T2bTl0LxkhnYX7ntOUIDmD
/7fbglr14dcxr2eIQ/OvyMA4jBeEJtONe/uPOdYfXuaQzly0P/uUmBWu6PWo71QE0T+jvUjRodvw
wIIICpK1QDHyTm/7pW69L1LheYfN2od4TMS07+uogYBEQ1zU3cyGMV+bIsponRJZrVT+ayK0UOPs
HwDYLnL63gukdOGCleTSWsHFtVZsMs2Fg9bPnNNvGbt1sqyqkx2nb47GwlvlLq33u2fIdl8ymR+t
8h0NILIQN5Y7YRXoP5pmAUH8oWWPTFGj2ZWF6VeNNi+NHSSGmEtBkdH1mJE7xHl5Tl129X1515SZ
xEkFPk+cUw0tdHrXJnAPIbebRX9Q8sVRIK4NQUVQm+EOr+uJOeCjj0t4NvwTAoV1bRGXZmKTXyS8
tL0ngCuHLrpPpJGjh3BmNC4E5dTHcPZWGGnCxdHpww+VFt2mZ6DhYYVF83Lsxr5Dom/cKkEZhqYW
ChKBbktkeLT6qk36LEQFkzYwPioGj2vPQUJUmESfC8PfpHX4PEzON8tvvk6dfXFYm2hcnL0cFVWC
27sJ0wMADWY5IwvoPQIBVbsifCiw+AyBeKZNOnnJ2qE6N+AdFuexrQgs5OkTBK6xdvbf1EhLxEzP
0JXfzSA5sUMxNnPtbtvMXI5z91P61IUZEYm2g+FW33q5qmniL9oAGGaDC5ck8JUY6tsspvaQtnWy
2GhrvMAygNBeegz+GCyRGHS0fetk5/1Re8ZHlx1Hi+262E6ienW7kFPdxpbT9o+SRCoSNBxv1bpr
r0hZxfMvmjshMLxjZUNKGXROUgaQFpz2c5Tu7Dl6aEX6a0TK0dgWsnsCDCaL5lZrh3vWYwClzT7X
7cEJEfn7N7RaNSAiS5IfR5Fs0GEsBL5VGA00vQ+VTp+knW5E0m+K6piYzbiTDuRGG15f31dQRoce
qEpJGo4gLZEmiqVXI8q8QdKZ77X3UvfireZnlok3fe0VcQSu7Ld9xcmV+DeKtGNfH0ub0pKYNmtj
l+YzkbCHLtSI+uynEKMmODz2TJiyu6l9IqkDOamZrrVXpbvKUd+1Z52ynPFp5hBg1EBxFxZ1gytC
+J32zSx1vQrzL2Ew+gsXHyV3EcbqhV735JQCQyZXr7DtaueBoIKa6DNMIdIdd/ZEoBkYBY31nKSX
bBc61bVCrkxgw3BJSIRhrDs2z3kyJ5u2LotLhY/5CAlQrlkX3FWPtOjVIW5vI5p6nzjj6zRFNK3v
ch/a8ZqDhkGok+/G0OCfLk72WJLUN8IUNmqvOuTSu3UibSELYJdgQ3XwXphAsCOkz8VVnsLRKfpf
ZIlECwm5hipgCMivNVD5QXecF6ydr00ifMBN9qNnD5B5i+JxtBAyGLZxsjrmpHVWo4rsVMVQkEOW
OLSGOiC1o8ZhHecQZ70IK4vbt82y9l5c168PYxCuG12NqzFMn4eKjM5lR0+Gwmad58VrTqrWtrXG
HTJZtiySjBMGiiWYBBktPSCacg6rw+fBLAkcAHj0YYOyXk3zVxsg7Q75wbpK0v5Q3A/wKbdZPTDc
Meefs+6/zQYG9szKaNoKvR2hKN0SXmGIySsvLJ7ZU20mO3mBEwcNwqTliHO2axgPzw73H8BZeiHh
sWFEgk/mMN/MzHfJMnJiSgvQxKQejJsfXKKgXoL6YqviZWLiCniIjqfxxBkUrHEB3LWi5Ck5gnt2
ksufY2cQrRihFi7MCd5vV71GI+CpvorC9YB5dmGmVGdmODQLzqgL07mtHJq7Mj27YpBKz7awn8A5
onFVLfmN+CqtGPG1qRWv2Z3RBv8IzH19dXtujI1J9lGQhPn1vQCVwHKgTmFRp+t4osPdz22Gj7va
ZE07nBzC5tpKg4Hg9L63XIFC5kZxtYumvBooGu7gNBI5SHDrze7ssGPd00BeTwks6EYQo533KewJ
U4zbuXjHWgHuPoOcFdAMvrUV4HPA1HvYKiZ443zYkbtLSrJKHPoG3jLKFANA8yFlv7hy6m94hLY9
rBQozI2NPHYWVxzM/VrkJFFNZXA1UoIgxERAH2M8m7vSqiCEmZgmkEtNxOxvTP2PqpuXdRRYtyA1
Sbq3fU2eFf8jgJpVkzBlgraB7dVRBBz2LiL9SFPpT1hFocvruonXuH52IdJw7CdQPLsy0Tf+DXqW
oEKYLN657J5irtI9h04bM1gcP9zCfFCh98Ty7Wwx8bzlpGASs5e8DPnA0Jg9K8CriD7QPB4YX/3q
uCEuC4gjW+X9ZKJ9Fm2fb8e4fhONVUPkZhCYUocR3q3qHZbuFcWm5oxu+5vT/jCtcNxbhlrbRXQh
9qfZVt7YMh8Pdj5mhDMx0oNbjusiBGU3h/6j6EfrNuD2Wll+l6woMl16q020mpF5tMWebN2lMfXs
n1LvPMQDmFywIBRirMZzfGki4hNYK6CjIcg8hPRmRijIKsyDe9mYoTwHNBT43EQ7Qj6qL3imespM
6zvCdrK/5TTh7mD3g7ebeKxGv8U9TPPAIZcmB1Psy+gN/q7aRDIF4Wg8Bzat/cGZoC42BC9GQXD4
PKR6aA9WDssrG795Gth7JI1t7lTuQbSyubi94NJtkulLhpo5BM+m2Fq/YQ5cFyY5uqZPI4bIHxCp
mWM89TNronpBDlEC+yQJuavn6oYln8sVIhrQU+qoLJ8eZDDJPYB/f508NuCRRe/D2B5eXW8isIql
MCxTYPLS76/TyPUyoF147RObomLcFWaVrn0nd3eFmr+V998JM+JOxQV7pQRzPNM857OsTmPCpdAb
tfWN5hCD3AiNNnKdTAwk23aoh2dviFZuP487Mh6/9UFmnYCfOGwzO7HBLepiMh23OQv+YwZyGnU3
ICpCeJhfQCTZmhlFV3PJTZLDUu1dBfvEqwI9cs2Mcpcn66G17XPZuNEjzFd5mcoSPxKdQsQUtbOZ
uE5o+tIuMrL40TdVBH6JgCvdROdqlPUWnW//nIG4g7yMg8cqHjw6Bng2xddYjLBggNkbw7gVdfVt
njJwmHOBz0b3tEb8HHdImOh6k8NoYLePh2FWhFovnELr81y4+kxCq1oWE2CdSJXpWlloiEWRDmdj
xte1YkZWrrBogWuzSd5MmxAZX1u5yzDC3ZME1rDquZssW4S1uGoCLAGgG88+HOBVJEANt9pe1cov
sU3NJDzMche2RnculfWvQ595em915F85wJsG7WyDpsaFcz/E3DKpdKrnUjQ3DTNrF9eBOqf3QwxV
AsR0VfbnQvtPZw8b9667f2iXY3/mWu3Pnx9+HgB2XUHKnGDoRJumlP/6ht+PUliYjD4uw+Sxx7Tg
OqKkRiqVFadKJDNJSg62whG8pWwAM+eDmh/sosdXX5/bLDUfbB9nx2zz/D4/nLBePSDK4bs0loOZ
BCJH+ESej7NHa6A1gN7vlEc4NUEdgjsN40qKPV8fqiF8TIYGe8OYYbi2sj4hWxkDpQOHYYV8TDyU
fW890B5ZJUyz9ynXzRGMQX8syyhdZmWExXkghFNaHnlwnw87S/VHYunuUfYoHJpOqmNSM6RbxJmN
G2n/+RkjR/VlJE61ZPVWWN4mdfx89OeBqTFu6w4ZomUY3TGfONPHst7WDnFgZhkTKtwEnQH+lTFn
ZDoZyOnIQ6BRUO3YDlY/Trx8ZjsJYKwitgJjRF8dmX3Xx88PPw9ZrKYFRuNx15CAtJoVWVkakf3Q
meLBT2/pOE6PmMQWlj2bL3NvN89pwO7au8AISK4JsJ1nkjDb2JtfKtmmz3b5kS/rvM9fHFkSIz6S
31zDP2N7GT1qSr2X2IufnKo0Ll4f5y9DwRN32akfLEWiQjMlqMyksWinAtcVLIhNQIoODLKgJT8R
55YRAGoGKPguVR5/FWZ97pwH5dAno/UVr8YWWt+MLhAumdTLGe/GcW54seCJkgmdF+2S6frNBagO
xj/OdnBy4HJ787uhHPPRGTvzMVYPrn0VUb9tQ5PoFeBSr31hnpM4sU+qcw751AWvTsrSMrZfmiAS
lzZw4kUWgC4iTvsC5BffiQ2pseV69/xNoMv8SfPyPZlRue5Ytb9YxnTBEgs7EvUUoXjbINbBSZnZ
o6r9fu2O7lLFM3Za3sjMu/NbWwDbMTYpaN3BphPeYapwwsTuRD61OMxOB+CXSKGlTw6qUZI3qmwu
tiGS6wrNEADbiJb4XebIZJwIx4IpKi0vRCHpxi3uATrWfDRQaJGcHIJXRkeyaPJnCPsfc6bPMvkP
ps5jN3Il26JfRIAmGCSn6Z2U8m5CyJToGUFvvr4X9Rp4PRHK3FulymRGHLP32i4FfQbPK667w2gR
vMq5uaom7Lr17E6nimhNFJovMPkQrpaw2XhMfqsYtGqHLdaYOCRdx2sYBjHtZiiEg7q/8fmxG6T3
5cBcoWx++fhbu7UhSnAnJMqQCkc6Qm+VxyRKPge3RsXjTWsfqEGg1c5z6dw8twRxjeRsY8oN9Kof
WwJ3NZ3y0NqhfeDzcZ+5UHcXf77Zh2rv25BI8jxothhzoKeN4eNcJ0T2ivoVbt4tMPQsRsTpdWm3
n5v+DoyzuZomgxiflAIr6uyV26ZbXQY7wgmwpCQh+DUNOHeG59TqnJwXmHYgTuG15Tq3N31fiW0D
e3zrZc43EoOXpK/iVRhDZk/bZr+QB4JGy82kjPKCWeDVrt1z7dvTo17I5yapMbgeubrI3jywWeIj
oTCRhob/IlgBYWSHe5Ybd13RPg3uRFfuGNEBGoHJ2DiROElNONtz/T7xX9dwgdd1603cA2I4U/tj
4JkZLhKoc+0o42h9whPSNfUxN2ePJ42t5LftlGR9Gw7hVBjIkFR1u8Swd341utsyzm77hva083HG
NVV44/kA/jKSvs652cQvUwu9LUaOjlnRQWa5bBL9wed0q0J50n6oziCgSdpSGJOyKE+P07JejKqM
9zRIhz3MeP3s1H1C7I/tbRoKXDX46nkcKN+7UggOvV4926LA5h9Rzv39LmEWD7oivrHMYwetnV0+
B2qob9iU/v79zBGluIazd1toFOdlkEyQUT3GoVFs7OMRQTYijGcd1/FjydX79zNAdNUhILCboySm
5VXjc4jM7JkC7e8nxCVQE3LEA9b/F43hBcVRAcXUQkiXirfYdcjiRFZYk+ml1CE2ff8WFgT5XphZ
LWbZVvISM5nYEKel0Qa6zwpq7iaY0YRUMoXmw0HDloKsl8kuDk1ZPUhI8JueYhK8df9chqTSztYx
kzJAIFRjkS+oY0BVMPXzmHEUlCWjTLDfcm8puK66vOcxic+wmBr2fhH7xiUY2MWjuS10FeJP5ads
WPWurRg4yQZLVpdr1mfLb/z97uiK+ZgmtOt/Pw0aQP988m/b0Jwv2L4uCcHfJH0EeXoXVnf09Bks
NhltCJklFZgMgE2T6P6uzYd3ZEGYBNEM3tWEr9/ZVrYFa0Ub2C7RecuvW0oTjJcGzsmXTJwb+5H0
+F3ssmEVaYL6kLByS8tr0i5Rk/14EPDm2ZxBZHUINSHbjfFxTghmB42qg4LhuuBcyXriTrbi6RKE
H3ahUZTa86kLODpNDdpxiQwlEWtTZbdGwEXq5SewOZckZ+zb2AuX13kEDGWuzbjYjnrGaGXYT12O
+81z3bPxqcPuAXAqiO24fCYrAUFUQD+fVtjLzGX2WgfKutD+r4OZeI/mg5FEcP37UoMKICnQ2g0U
Xms/KPtjOzEOZT+dXpVFcgsddqjTiRM+KK51Xt1PqWB25DPL6FvzBndYuxemi9hqxpWBKFEPcXyp
GjYM4eDPR6RgzEbb8TEakvq5za4W8Q9NWx6MiXkkJTTFLpof16zJ104AKoWwOcPCPqEgKlcdhzv5
O+SfdeV8MZvGBrMZejcI45lvsZJrikGemym95JY/7toxPNQl4UJTlJ4qf4tsIcVQL65kjmteu/jX
H7MnipfORt3UUtBsFdXLXQwjd3YOLLGhsIcvfOg/F/DvYWjZfNZ+wYjXrtcGI0iFyGlC58O48BlJ
AsFmAKS8PPuxOooy43FIuweX4Ag/tHlux13Hg0W7xHRk0Pu2JmtrRj/eDGy0CfurC6wmTkC6BTrF
ofB2bto80V7fJhWTHc96wSCQ7IhWfZHW9NnA9UFshyOyaAYU6EH5hbhx4HXWV7R53nfR+PdckgPF
mB9toojl/sjHE4cnSEUIyYuS79hrZysM/5Yhc84er/pGYSLeUuX4CJGN5NClOFC7jtXo0PjrpBEP
vt2/Bwabv54/DdMP7MYienPiBlFfXzNvAiK2WrSBeiJZMTQSEKUc68AGsm0HLWrTz+Z3MTffdeE2
285sGZSnJiMJKbYZKQfrgmTW3s2GbWxHl2Duv8wCwdQk5wkRipjYGuY7QZSCVTsP4DLeDHhamzmV
J8fsdggh3nMAA2soQCy7LXkVLdh1NeY/k82uaSATuh/x1GCzeYPyGK/7AY10kixLzcD+prhGW118
AuBlCTik154wNAneFq+LDTxIrD2/eYcfVejwXWrSHaZUHuCBZbBpOKoJlRCCAaiGOYZyjtq3KULG
2QtK3T3GaIY1Yt2V13MSdpIgbANhNaFvJpTZMgnvpxjJsB2jMJivrtEWwKpnwR/7M1t8GEMMP1lE
QihlY7r2W++VSdQhiyGKMtfrzXGEgAEDJcuuhuM/EVewG+eYdLUs/tWR2EFe+rYCcSJYoSV0c7zk
Lh7Twcy4iNBI2zQu1uvcWg4HV/vdRsV9ElaPpeNKhJPJMVuGv7oggyvN8WZ6FqkBpU1Q8SR8ck1F
wTtJs+7oXCFsD0LaYOctG3HE1+a3ubA70UU91hP7oZhFU4u4si5eVVG9Zmb41vJIhfxhiqzPDBDQ
Svrju5WxEvAZgvU9Wa5ejXpIvca9cR+HyBu/AT7n26BnVhXmc3Qeu5jHwrjYcXj14DSvQlW/YQOW
G7ZR5oR+ZvkGZg1OpLoHjcRlpYOeMrN5NHN16yBVGJm7spyinWYCTKrYunWTB0Jydozb3H0cFA+B
kuWa0dAdNinr4LUGPG72tH72LHu4ewkii6B3fmunva1i5I0QantRU5pmlr3UlJv8L3AzS46RNm5T
BhCnoN+3jncvNSyNKm/3YVYwNKDsyJ3ixqPvLjHqssJ4D5os3vhVci3HNtuGUfAJ0NUuIXjGQexv
HC5rrFM1+nOqUQLN0rjMt77FGsJpnquCUz2PCMSLPIk+RCAN7twfsxvuBkZ+6BvsFx99Gx1keZhE
EHLW5zzbjU3nE/EyRzei5KHFITWtR4q22asPUPQ/2eNDNLaQflCSDum/RUPTsbra1SWiRJMRekBI
pSZIWjt0ttVbUoQH2fjvqn6JWZxvgzmI1l02KMpYd5MXBJv443CZaqt9TplRtMN5yrVFEFhQogyx
/wGcjxi30eE20EiNCV4IUTOR2VksPNdiKh+L1EtXmavp5FS2kYb4xtcA1LWHVp3coz4w1r6qkrOM
k3PL7p+IUIlvC01EbDENtfIOsdOIULvrna1XjZQa2LYMBADbhvuOLQbEaB+/hofKn4CiKd0O1Ier
hEm9WUThWeUYcvIYvoHLBAj9liS78oZ96qfpcjTJbnyyM3jg/gCoWNSDg7C+Bw9C0jFMlyX5zj0P
GMdxG3Jp5L6dkfR9dQGqW7jHa6T+9EucBpBCROZFB8fy0SZV1omEr9UcGz6y4BRPk4J9Yro99dGB
qj8/zbKgwopnWFLwyUXL3x4w6mO+M3qnepIevkum16bFPi7/BanYXQhq0Et/L8PybFYBQerddGTh
Hu9zla9x8bSnyI03IOiY/avgwQIefXIVQ0N0tVgarRGIfNml1xLB8AmeMUlxy4/+vjSTH546OzHZ
rVlYakiQIQijYfsI2dE4UVYaINWZnEco6reu0tH57zdMprpr9uokIBiX1OFkyvtlD2izWw8K4yz8
f45nN2eoffF2Don7neV9mRN8RIHS4sBSDpYjIyU3/hw5VXhCdPXfL/7Maomwa8QaXsfSnmMJMG6b
HxI/mVlgWU5zAs7enHy/JiFRBBt7UciI5Qtj+f/+yGic4hj4DUgGUIoAGje6DhjuLhujYfny96PU
zdQpFMXEVWh/pVUuT+w7AJrr7Ms2zYNlOqQL+WLbJXZ8bpYvfz8amrk4hKyLxtiIz3akknMghbE3
9HQMDSJLInE31wO8+5FFT69R0QfBWzxERHyIaOYrEb5k91bZa2/PJcnnTBvTv98eIHaeXSd3zjMG
soPdyUtqVdb/fFGwrM6JOIOOItSFQwnTYDue/++LBfj4/39KJLzkTTrRBzNV+/t1n5PtrEc72+MH
fPz7pUy5/inuz3+/hQbmf/+Ev18zq4XY0rYW5SPSMlj4I9GeVEC9kYYnDmu9BcXe0uy17L2CuoP8
CKgFryBSjUogpzMb58tpZl6zLLvvWP0yWeNWN5zo12oaEt5j420cXBRBoIMeIEkgC9NyuhmqbuGO
pweSQDErmZGF5HJwt1wYxkNPMb2GBpa/s/J5ETMwosDW4tKxQzT0mxwduRm0h9prWZn+ffnboLKS
j08s/TOfur+vNVaTENF5iUDxBhUCwARaiPbGN4LmpiN+uLOb9vT3u2kt6UdyeSRyZ2IovPwXYU54
U2Q0MdutwT76fvVh4INby5H+KC5veq+Mt37TevxDmhVUNfPk2/Wbj/wcigwJR5od+k1sq4a8jpAy
X/poEgq4Vpn+IsaKIA2OSDS7CXm6ZXoHfEFtIuInm8YZd8K3nj0fUE+KAsLIzPxAwDYVkKRYMRLW
FKC7gmM06JeqOg8IdhTymSSW51S4KJSgOK9Ya8N94Ew3nH0+t8dZWTPT+nHrJY27tRoLtKV3xzzI
oXSIQuVs0GzQCujoNiTtXkvnN+p6CsnOMtZpFX36jEfd0LgHgw3bZ6LCY390zPLgxqYxTfG37Iup
nDezO77Zgvlg6Ydnpoj7jmkk2uzo4JPARmJ4xfVVD1uZdihvNPMOkZP4wxw4JIwDdj17EmA0pj1/
txI3sWhI7ja69oaaalqLiCF7Hc9kgMhZ7HrNyVzY2MIz/TFajr31RnYFo/idw/6IyOY57Qr8mUHI
4+qlD202X83COst+W6eoCZUTsI4JiUEcsgcjPCd1+MzE5itDFqnb8qNUHROh2Mk2qaWWk9r+Fcra
EZe0QR6VrOuyYGODgzwajm1VV9xBaJprrD5Afnj3hrUsAf+P6wE+1Zqtxk9ZFARNUviSfanX42he
IY3Bogcb7/QU7kL37ZaE4R+AyxhI66p/9KqnEHMgwWAkDJD3rIqG+RD7WIvrkNnl+/IP4Dtw14nJ
a5VF9rVIeY6H6dATeMcyrjsNAaNmP8NQ7Fx5PPiXi+ypCMxrYw4Pdcnt23tk8HA9HHNkbKvarl7V
CMBoqRpzK0uWgESG1d2qpXLVNRLOlp4aBRKVOWv6czwKHGzzdSqSd1RrjhddZmxyTGfmf6oiwY6E
dWSalkPVjgmYgSLuUmZnFbjXk+LMMxtrXgWY28PevxOs9DiTyV6xqyvh9bey8TZZCSPYKVkZq8a/
4Zvb24O8HbtbUVsenjP7y/DrJ+60GwTNQcm+qeyOlN7l1jHtm7hK/+lufq6pUTaJHm5TQFHSxFxU
YRengj5WVn2fJ0z4YCPcFh5x93HhHyrNdlLi2naro5BYmisreorEdzPrCodOjdQt/Kdr80tZ7bgi
yueBcSYRCHBZOM92cS+dE911TovRdVdhVdembC9EwzI4wnlcK1q6YViXXkmvS7AGZIDeWymroI/t
ilsnRv5B+VnR/MhoQrBDSo3dW89zTBKy8tu1ZyEOZSgnWvSkpDNs3Yac9IE4J3NIH5go3tHWbQAZ
D6thhJbXvScu1Z/h53dzh4sw6D2060AgQ7k1dHLbL7h4o2L0wFiK7nk4kbFs/MTzd2YV7wRP08pY
3ruanR+ftSKJBAimbXU0mZfhCFWADiRWmdeMuKFeIM8kBB4uXJr8atK7fZN1x1xLEkm9lClShvLf
nt+mWG2dKX/OrPjqZOihHQshva2zJ/R60DUn4R0ShmBdFD1pt13UlWXCrctHJF0S30qPQN0euPdk
WRDXUrVxACtyR+dPWK+3BTU4qxf1mahGbJODGAk9y7roqYXdR/Udxky/kTs2IWtAzD+fenS/Bkc9
UYmScjI1X61rv1tuclXVDUcYlI6B5irC4xv1V1FDVx0hRuYsXQCV9Ss1WR9JQSpT27+EQ/rOrnTV
9y3j3qnYpVznSMyZ+TTDw0B2bRuRWeH+cOA0BOMwJsd48Vo3yGRT48yrQw4MV6dXwiJrq5TNk+CT
0kHJpjlZLe9hxQGFwVYcWcZ91JMPiW8sTnXDWuJ1sBnuFRIOHLXxD7DGNc4YtZduCaO9wBG3KFQK
JmjT+MjQZtOZOCRi/YWo3MDgL18lWehm2B5Hv6Sh9rm6C3HGZH0fjQIuXxhe5jl7D61/WQmzDrSm
x9kc7JPGoYhYtGqgQ5KY/rQk5tmrfWpNlv8VQ+jOOBRiPPk6phlO3Ttb9iWtVXTjpVi5GG+UK8wg
DxDyf7FT1OtxGIHcJYm+xVfAemskNMzrHhCi/gPXZO06GCmtnB765U2N++Gzb+AzjCNhJDS0lFUt
p2fKBWwxwmUqLm50+RiQKgbn4c10ILE0uXfvGc1dpSABVwWFtrLlOhPqwzALQCplynDBKVxUQclz
zdyOO1mp9S3ijwvhSc0GBhMjzEW6Rvre6F6h6dsWG1X48YjeA+vsJrAujBSwUNgtZs4cdHcOP3hV
cglz/RFb1OvOXHHDlltCfg+VDFHnhJsy71/VlLP4JKtq8ijALYozus7SpHxXSmzYcvL9OI61apkY
0TUTOJ830zEiymwduhhjXfp+0Gejn3zHoYPqhK1JNZRPHU8C4KqWgnn6RcdGRQ9CnQq2h+MXjmiu
AwslfeTHnwR0EDpTpiCDweb64WMWthS+aXKH7ASPdGQbG7AmsBWAppGImJLps8WmjYv9F7Lm6zyp
w6SIMsk1JaQVNJStl2nsIBJMNpV8+QoXfWWX6UclEXoY+sUW5qGoURzlqn+VRfnMRp5tO+MOSmlU
JvIE4AMBMv2uyfRkSMkkzbxx77Ca2JOXLdRFG93GJw9m54JoW1mheWv3/j4Fw/xEwK8TkaUautlt
VNyFNrdCHmt1I+w3WU3xaSzmq2f2P67js09qWBzb3sCVhwreqL3jWFf1WjpTu5k7OvDEYl5tNA8D
i7kD5dLIp83Bv39L/DXBvX40bGT2FTTMbGjlErbh+wROIMczfLqED2kkDe8grH5nuvkVn8Ye/ZkB
crVbaQMtt+yiGqiGu8tyzg/DpUPNeuUfmd6zUZ6ByNj6o/SLo+kJOLCRmx3Bn8UrwLZMczCJhmwQ
95FZm5eh4vuqGdpMLrQviBo7/O3bdtLhuSPYS8ruTIza86zN9gB+2URpZ/xK74rLG6nKXOMdy6AW
ItxDA0iROJBSxkPHSq+pdvD+Xgt04+TT4yxLCVD36q0PbpGOQzJR6rMUwTvXS0tuQxJ4Dmm4+stg
I7IFTYfLBDlmKOny43HkOFWpWBejrPeT/mAJeCbkRq0MfPlOiuZ/yimnvOEI83vDVi/U5oMhIbhE
2TVVhCer3rkGCkpf1LuEgqXfuNmjte0aYj3FpFG8NlX4F7O1NhgJljMrR3t4JWCQ1YDdXZoApC7A
ViS7Rn03qW4bR7zuqat/HFrTNePjBze2T03AonRic7PCVJLtElZMfRO/ckwaN1XsP/ZkGoA4+yUj
1V7D9yBtdzV22Ttd1mvmjwxP/C8U5VczXWDuEqaQWxdP1Sx+Jz1DezbGa2PjPDYhLtTJVNBAVxq1
t7exyFpEbBRde1cfLWTERy7XaZ0F2rvJu5EpNdCesIYzOgaAMZPmx64ZYA9t3zPunx9rrF1yznw6
Ocr5JHpC1tdzTfeXrrtpnRaxdEoUKyyDy1xVeud5YDLbmVJlGUb55K2zwiRxofv1YoMnNeZYIEd4
1VsEQNqjuqoSIEAreTYQWKw8RIytB2nYEHCaFtoQLxpWyCl+5OImLJMonUY99dGE2NYrbyPHe+xK
Zm9kIH1qXz+wXkF6rod75s7I+gP3zfVAscwa5DrSP0IozICpXzifB+acSQ70xaj9hdMSxtsJ/Txb
xQBtci0PTWBFtEO8I3oYmFu2UOBFMW4xqpMX7S/pj03JaWNPe1Fgf0DYv0lrzD6WGj7TOiO9bkpN
lBV5SEtnPVoUahhqPqZwViubgGfsBluCCW6ZjE341ho0srr8oIShKbC5AUhpkpuu0BcdeJcgqm7r
XiGMC/MPArczOITWRXnHGQqNKYYEet64gIH95z6UZNh7VHd5mh0Av7vLmBRfT7LNEsc7guGpCRKF
5tQNDK/c5MKu4jUeqBhrWdlH7Xa72ByA+cj8Fv3hOpn6ZRw4oCUIRvItp1mvs8739jZtIAO2H0Us
VGrX86F3USATCsJfBCo5yVhK9Qr5TdGB4fcMMz5Jj/cUcSaDHfe5xDCih80go38tWSJrCopop4D6
jwB6tVD3uSB6GOfpE8xxMLnY5VYFHyoaVNNeN2azty0kZXbXHoWZDhtvSq597J6daCp3Q2fuC0wD
JLI0MT4k/kqiOXakSNPwuPMpiZzoy2M/0AVjtXahD8wQqNeNcO78dszQmfRfs2IIAtSoXYOpgJTW
5cB67GWajsIIrPKaeF7oN6HPYGI2v9jyVrs8YbM0mQOifnOfGfFPyhGKnXV+tIMkoOVe9NFIXrk+
JxsjXJDzl0NsVwkShOKuHwP7FCtnhISYXBOPuDUevZuwNH7bhlTCRWFkjKhc2qg7+IjMeSV5TtKh
usx+91WNMx/FuRq5zIxVmhnsPYzYwe5okW5psG4EjLNyZJWxXSUXseHSbt34yR11uEqdpfqZZ8Yo
zReNXrGTKs5oPpjhIUkjxgpvlAEsc1uF0aHN5EfLBgtGKopdKn8kdR5mwVkUxqnKxW9pijuvnr9g
kuKgmVSyntHFCSZS6ygqYkKAzCdsgQBpq7x7nJLhhQCPZO1wTXJS5AEPCuJ9vHL8jwVLLsk4eEDt
4s407WXD9GGCZD3wT5SZ/TSiiFyp0E4QGrU/flFEm54sYwqU7gFXAf5oL3oJQwnycxTveRmLtXT9
YQO9DFb1yHEzLQa/2nyXQ53viFK496Q8GGS0RkbWb+XE0D627A9HZu8+QzH0Aruwdb5zQy3Jwe1+
Ap2DvnsVD3a2U2P5mS0BHOw8SHElByMgtTDE/fKP35c7EdBvQGAg3rQlLRtHD6aXkCGyjupDgmcG
oxThl24anLtcOrtgcm6dsYW8HUbf6IEIqqx+PWFRO0zMSSvJ3i/KyOVFPYcrrPnSOZHD1RDQQGCJ
OQPRwFBV6m7XBgblD6InHHCJxQnDHs2Rrb0RKUE2VIgYYVMTpMJT7aXOOdcJXk03P/hdWO9lBwgd
WDoV6ajEOWzlUzIgyMqN9r6KI1rZWTGBN0hqHLZ8v0c8G/V9CoUEhKx326YI9zMxF7uk9NjVxHRV
va5RUbUqIyfG9JmnGGfTRozfGoHau9WXzcA9czKJtNXfJMXA3Wt5Z1kbalcrpJRwQn4rVzb7oJ3f
Z++dFg7ncYR2M8u6kypZcxpVnexyTBybUqACweDwxjAWD2HA2p9Sa9cxJdn6khJ08Pxx63vCWAc5
32vjRjkSxJukEKQY183BCa17BzUZwJC+20TJVxL4zrlOmDE6LNTa3F6ZFQ83aOAOlcCUrPRcnXIQ
ACu2n2uCjJoT4kyPeo4/cUBcZAdOggmI1k/hugIIE4QgbMLVbCYNfTI4k7Z0NhmPykuSUZlNBE8i
TWXxFNn5gWnTYQTwhBmV6EXWfQe5sCJdQf/U5jnSWQdcLXNVxCHfude2myQaAeTM6EgKG5eS0zN1
TxcQop3iwZwZc3fD/Ga37oNt5mzhyvw2FNU+ZVS3zvso3WBIbY7E8Z3dgIO/UjjlnG4kz9M1D8IQ
FJ6STXkMTO3UpNMZj398gZV6mDvfPoRl7G54VZm6GnWwGYSNACxQE3uOnDTiODsLtM4oFqkI/Oim
ibAf+P2odgxZ/VOtiQ7uLqlgbxll5IJOBlPD0JVHMVX1yqwJ5gk0p2PZzk/RDE/b7mmhM0+9wUS7
8Zq0vCoU6jUe4oPwWzS4mXdH3wwZvn/ya9e7d8HvGS7reqB923ws31qSj85DRkfN3jFHlK7NbTqC
KkgbuTdH4zT3XrYDD7A2WxvjjUwuZYCkq+vYcZqJsxNzR3fKY7D2Zgwt0xhma95kiHjTi+wHtBYR
72EJd1lUbFii6T4nFm2baRgtZBDFR5kbK9cHtTx7vrHKs/4dX/yusI4OUUz7qn+o4QbjEGDJGFLj
UYElJctbMk0JNf7iW3x3KioegQ/J7O9RNnz4ffReurNJZs2BLtcxmNRWdfcbKho/jj+ERgnUOplt
88iQj7Bh2ifTpTwKpFqCkfyzX2qSu21BGLX5UYP93bklrLkBaMJ+dMP3Wpu8H1b0YS28idGFNODp
2WIqxBXZeahYy5Si2A+PtmC22Pcvcuwo5nzEfsrZWy6JoKwt8Qj0giFsXBzbliE3fTDNeIUXkRSQ
Td8vIrs6PZKryKKeOEiE7YzXKmapZWThSQ0QL0Qrq/DBlZX4POKQlsN2BkgtRfgac9vzVhhqK6v2
warYORSLpxwpPjfUUxAgycTXBL4o93KQfDvBxJZpnvcyOvWB4JqJx7I0ScdwD5SeJKsLphEtfIQq
Qlc0Y1tZ69Z97Qih3A2ZV2y8Mj1YLsL6PmqSrR+S1UPw0Au44/QCuSoIrUMQmuVlLCv01PnbIGZ9
abwGZTBJzqng1DZFwt0TvPUS8h5Yy34zmNAxa9nOa9RoKOGq4khMyL4zR3Uz6tOkqZD7xon2QU30
5lApm712sWNkDAgiT74Q8WX4Veb5OFTyya37V7/I3+qigddfMn0cA19sPMz0FiHSfGL1KV0GfInr
uqC/UDd1eihvvLI7j+i3Dz5L27OlfHDwgtabBfRWcDCXamOEFtHp7EGXST0VkEYDaYbNS9r5xzI4
8KjUt0y5YXw0BwXRFnddhLytepQULAf2LUTtDco+s+ZBApti5tZoO8mgaOMjbMXPJqRQxaKIqtal
mg0YV8xA+aPpMJTDW1TYvwXh4KhFydJqXL8ij5Z5SAskd+UHZnYUXUp89NC9drllHIie2TpxZl6C
nlieWJbbHuocJAmKxiIl/2BWQY+VbkofR2O6K+rwMmGoePIG+9OMbeo6gfbQtYEHej3OtcW3gzu+
N+dfp4mYRWCYY/Kj7y0bQLq9TmdQIySGFnHwbcSILWyLY9ctp7sA3N6xc+uPFDn/BV2M6D0Ab6Y8
J+PRn4YNOA4GXEX2hHQne2Anb+5tKEtZDAxvKkKkLSZJ8sVyQlMM3DjjFG9p78OdpkQn2IpPV4og
B9dR2AEPd8cuvYnd4Us6gDu8TpnH3nQRjqEwjgk+QXxf4bS3yOqYjIeMOolZOU/VKJoZ8JbzA/Ti
pw6QnVYT9/UYAqZwwm4FHOYSNL7Yz5VRrJwG5O0s9A1pg0SAJzUhBbSzdLGUTf148e+KcS4uIPNw
GQy9ufd89zOpciojApCDHrAqxiAy4HXUrcmSso8cpaF3nFoiOIplFjK2skO1H+7pLX2PWAFkmjlb
C8gFdW2/yJwJVciCddVWHXHQuCgS7e7i9iuq8KCPcXOUon4yypaUhDj5jErj6HV9yEQjeZpHm4iv
f6aUJ9GP3zmYrZ2moKJGZaBeG+hPsoC0n2xd5z5an6AruSTCczHLU1wI7MEKkr333Cj7WNvTk6r8
+7H/hfpQM89AQFqoa0gXjGnh1uosTnU3BI9Oa88jp7D3BWuhFhRvPr51qbqFA72cJTXbAW0TepDW
3raQzX2LVXFomLYjGv5gUOwum//USHoM70vaOzQ63VF298F0Hi3xGCW8uLLzzvEQxjszxNswFIK3
4t0cRX7oZta0AZQDhmhsFWoD2iCpMlIz+xmKeBs2vKZW1rCK963fiAAhQF1tuPLs7qEIH6yCqwmh
NPEKTkOZEhD7Xhkkd87ZEWULO7OJ4VARpdmtALQ2MhFuBYGhNv7KVSc4mEugKivnK2yQOiUZs7Mw
yb5iMgg2Kudg4q2txvI+rGwciaYL7xe4HtdiT9qL115mVSNrjqWz5jPwPVvGU+SU5Wn5prMkvQ8n
Y0CyCpVFezRtblJimJKnwXOgPzO1JWWA4yNuL0PfP/Of9SsrusAh1TteeLUNeLJBE4PJJbykdL9z
mW/8OZ25xDQtCwbvvNXFxgFuuFMz4PgmYSMEt/sW7e8vqMIL5SZ9SzH/ZNS3qzTChhSkDiPttnpI
+eYg+tmnLIM2ZpFPsHLNhrlYBpQoh0fG0vKlyH3zZEb6Y9Fi8g6uVWqyXjCnT6HAzo0lsNs8bJJV
6XrvTqAxKPoDWuAiWePVjXd5Td52CqelpqpEYDTkR+YY0Toz6B+QUaIZrKMfNfYk39VzypzuIUD5
0AGVxqvQFRtOtn7dmWimrTzik8IK975JvdeMlnBFYBjeqvWIhuegKrDGlAV+FH97jX0effU12R1U
Xi34aPIyFU0HCGD+ZyPhQ1tEyGBOt+zTOfGiPLIVAopQ6zXuJJel/8i/FT9xHHv/Bqa8I6/skI4T
9fD4L2kRD1r0fi4F7G4iBW40WskYpmQ/ElUM2cXOAPPLGLyY9skc+WvV8P2qdL5Dk3Wy3JHEFlIU
tLbZIicxWmIHFbtk/pGts1bywAibjV/MuAYKwuzNK98tPov6rXaLj7GP75XDFLz3omYT6PSry90S
3RUrlSnM9H4wogY/RbtjDfoWRqSFRGUiSMMjbU78h7IzWW4c2K7trzg8xzUSidZhe8CeFEmRVF8T
BKWS0AOJvpn53/xhb6F8411fO+LF86SiJFENSSDz5Dl7r42iG0bWLhfeDlTEAoiDswTuniO4lR+u
chFmsP8H0v1O/Lb4FdnOPbZgXXm5nz10/nSu3O7gJ2W0q5V8T0P/VKU193kOyial0ScN7RkB32tX
v7oBrxFeHxeTEYFmk4fG1XuJB2HtBlwVhMi0p6lsf9dB8msaDeAroWBEqf+ymWoCtapJUGEtoZ43
iXkXsFmiN/APzBBmSn0GGTzHY71W1gNi9QbJj/5edO/WgNsFgtFDVYpyWQfbvIcDnOCwDVgpEM/m
jBqF55E54dzbwngiCOkOFvcYV9yOlkbzTXaA4fvEPMTJGzCaQzOW74osTdA/qAjNHjVSeIuBAmUN
g1PHSS6Fykn08MdLUvcSraJvLrqMUPmwaYiHSQb0+mptshsiw7AQurdUmF7+45d+sZ9K55VsH6QD
5XaUoXNwaOfGUfLVdPMYgYpurTvZRzfoOHyPhgqTx0nVZyb7H5NqzkMufXKnLFDXiLecUDY45nFf
lzaKTjqX2LzMjRjNhUyoraT6yNN4vvRoP7u0LWgtv6HTfuLP2rt1dYmYVxFFjEANfTPsnzkP3D5x
J33q8ClQuDoULpwlzUYc0nD6IOiV5c+OyeTVwwqPAWmsfhfhQRm+6+p9Ym4V8G4spBuFm1qN75ad
Ps9a3YkY4MEF3Uke02eP72ZpZs8K6YOQsb+z3IxNRroggec1zQ53uRNj4kVvxrDsxzZY2dKc0efM
92hBgfYAQql3RLG3h43hpt1DmNGlR6u71enYIr8wX+sQ1EOte69Rq/mP6fCinIxrmbMU5Mh58Kc1
q9ol6ZxLljV/02JvpbNVn0nI5UdV+QZyr0bQIaCNrpSvrd8i7mwkhUuJmm+YoiM3IS/yGLPUoIgP
2gHJJO0NKzzBvi3hsjorpKHOMhQ4ZAtT0FONanehkO8tU7P0t52DK972mwohxfQ0hf4dj0qyqbz0
FCm+oqWUkXpzwNxV0KgbfnShmFODCwMSLvdRn228pudkr/yY4QBlwKBj9zBtZDvAy8gS26exf5Rj
4JBPE751AurKiAVvXhdqdtYB1Uf6jrjAoTtdUg8TZUPwDH12uyRx1JupDhkd5sXogIJpDOeYcGOu
MrqZIFMfR8LJ6tzqVm7cC9ZvpKwcjubXjOar9+a1gb0cfZOzXVswkw+XKjaNQ1kbT1x9L0YKYr1H
pWKPlf7A3QD/yLmbDZkQVd5m6/qxaSsK5iClcyc/RrhlS8PdF4nX3+zaO+cayF+CoTA9N9GPkU0/
9pRNh6JiAwekubOM7qlg3fKjYRaIUpyMnW1vUmfuLDho9SwXlk5XIPcVyXJ+qoPeuGwx8WenteZm
gMSqaeTWFAZZbUExXSZ6MKseODqVH7QZTjJtkR7cnixHuDiuBpBF+efeRVRN7soiQCNGj5SgW4IK
XszCQW9mk44AI8sGRLEA78sIPePgbAgDBitqmcRVDb1he58zHQjQikncAmvTMRmBjOWjJbRfzsj4
aio5jeLHI1MMGCVvGeKpuMTBjcZHPoT6jHnz2KpR6i46GrKLkmMoBBpzP6AhqN0xR2EWZhypQkRp
BuTwdCQHE1NmjT65Q3zc5qC/DMjKMoewVKCi3WgoZ0VO3dDFalpFMDYI/gTTB1tJm2mTsEH6VRqg
K6/AI5wNMkrRE5voFAoUHn3bkFc5d2MrREyFaXyN5LMizz1aRARxz1Lo/Klc0kfRcjxq4UNBLEGc
ZDEBrdtmWudoUXcRIk0cCxrzxKQ+A91/blWo7WMMuC1H2o5ScxBigxgi3A+xArwiYarIAUVlBRXa
r1m3tVWkx+dESMYCpveqivbVa7tqVcAXwsB9TAtYTX4cvQyK8C5E87s5uLOsH6MCLEaIrD1UxivR
9Ef6FxlL0CknTgULuL5riZxGXJZwNXshp06MZwyENkZHYsQsXI40i6W21jeDgX7A5iiS+fKdBBl7
pXJ5G2ILNI5hHDXVfrRW9+UTareGVXJM/PClSAnjRlH8WsS0VBKLOxOlwz2M2+tUI942W7XsuPyT
NktWicZslEv1taBQWWPIeNXC5Bjg8VwmafEez8ZKYRxYqyDWM5EaDXGqSYfY2Fn2VAfuCrdC3GXb
rMq3GtxEYp66o8skmzZI+JVr46Pwx3o3YZ3pOudWcHBdi8Z9yEnmTIr+s8aG3jY+rQbDIdyrtpeR
ov3LBRIjMmiO7sTKgRz4UbvD8OCWkYh8dFOckuw+W/2SvrsKpT/JoqF9JBXDy3ja2g1xnnQRzqGl
h6sC0rlPB9q2s5MxEAMawuHfRtZw9Izk3NbVQRo70yp++hJqEjcTNB7buKZIVOajigADA5gyGbut
S1duUZF+6ecVPKDozdTLfdw3Zx38W6l9F84AYMWcXN5KwhDrFwOFI1VfwflZDC/2qJ1khTETio5U
PCPULCFzOr+mOzeW5TJyycsoBnMTmOW10IzLPNCyM+rxFF0yFR1Mmh5VwwTrZA3w/yHvYGeaZned
YkKplbgqz24WFkbmtvKePQ4wIBTt59Gl4A07yJ2I7K6iaD7GTGMgquigdDDtPzKUw0sdACaKa9t4
VaVGMdnH+3jyGMBPJLTPsYa4zy5RneAFk0X9i4A4ZhfhMHMPp8PYuWePhiwaCtD2YUIKkCbcTzdy
5zw+4V07vcYmZiQfddX4NOMT9MjzQ0kRWwkDN1BmtMFRp7dCliYNBFULKJyaXT+Z1XDuWpo5CPt2
HaC0Bx1T/pMXBYd8GM13321f9MF6Go3oZht6vQuaCLPhECiIEXIXdpb7XCKDOkYZ4G1bEjehVIvG
CmrSqCUAxxtbvzlx9MQj+w+nhdnmN8pYZrUF1ntU+YcrPmMckW8GntODjVN91Yu5BMs5jEeiah5Q
Sm3TLLRvtDgvbS/zDzVqaK7AlxC+kxYfHFJWtunX59KL3klBD68orhF6e86LQfeKHWWOrXeIROqZ
BAFtyT6i0fDmfUc9OIWXvOm0OMb5txI5Yu6MguN/WKqjrCzvZjBsYnaIZ1iQ45xLOEO0Ie8BA3Oj
bg3KAYu9KnOnl3BwvGWoF/uKxOcNDszwhd0n2uljroj/nD+cCM50dSRUfz4kC9s7JdL7aBhuHAYn
yZaxUwnC65xDmrgVhlNtvEnWBtMtsKYA8NyC7WhWev0WxRIGVohTx+M2UkHivHipFT+piJlEVean
MZp+avD9nYahX5t10wlNtl5Q70vfh66bYIyf53sSpgRnR9LhpBGvANUNTi23NKY+rG1TEr+hBUgz
CqoJsHFiQQLJwdTaEWLkXPn66UdGIQEAZVl3VX7Lxc4IK/cxqD4wSPpz+/xpSsZTkIYp2DwU4j0N
xEJvkac5JIEUOHPI3J7KcY2oGYVDhv6398TXgNDa8GiheeOBHtKL0aCPJUr02xbDL21Izn7Y0W1G
6QnmgZOC6JiC95sG2umiNEJvhbbhrpcjqj1HUi3Iq5HZb2FZdNsEbxIkKWxLTjA/D/2zsaejG2uX
oNO+NG2INrlBm0W2b3o4/RSO+UqiKHaIrnzz9eInidSuHfUXMSbdMrHlOylbmH0QeTaaaTJJGwCk
IQP3Wpo6qqv8BXCQvTK8361WjkuMfH1pRjMPoFxUZnLXBD1CKuMwsrWFHJJybZTlHsHae90OXzmJ
lBTSC2HVhAC7pAoIxMp0AOplqg/5Kpfi0Fomo9bOBY0Tw9ZAhtxWKL01zJMNmUNN/pscVFibpr/x
PbT/BRIMg7/XN9xj1URfpEgnGvkjBlNE9qx8T1cQfhvhF5G0rylDWZLBUEdLYru1GZgT0bJAnypA
TGUmuH7PuboeipfJ/5o8AOsZbpg0vHaUsslEdEnc9xB74VQF5aMMfwmXzrbuMgwaKLAXTm/vCgob
w6Y21pLslxkQ98ocJIdm3ZHLgZ+0kGAGWzrzyKC1vWnCZyVEYm6JzyoLAZWnr50l7ofd1E+SeNmS
LCErcLHg43I14Sg3w52JVrvuhHfQdgZqZfhftDaLfMULz2s79vusro454MIY5w74jfZSp2IpKYBa
/8Jg5ObRr+2VXOmVz7yg8CVe8vA6JYDkJu1brzv2jnRVt8VX4Npg9RDzN8neGBvKsVkuPto0kapr
71FRYuV6LEOse5xWnjxD+4WXmfhP+9zTSulR3Xguz0GQXOXVwbUY4+cyqx9NehgQhp6jUJwiPNYL
X2gpR3TzeX5nTYkGV1rpM0HjuPlycFU6QvYYbQNs8GVtsdLRIHoaXGNP/+yt8+yz5bkIW/KPFCHU
Mov0WxSWezsbsNF7Z9PKwe/EzyakYaN0nghNe3Rr+444/cl3rqpkN6KZq29ARk0oKesP1x3PYKow
jZJZMJHIPEEyZi8k+Iz8WtaEZexO+Rqk0rSQFikplvEGLcCdeD7GGSMsClvyAOCGGTy7AK2LsPV9
nGP7luq1xfBnan221CeQaLyDCzeJCZJ1xJ18JhqptrUnLWPNcWfd4yZcJP6zXj+lSfGdde2Ixkgy
qEkf9VBy3xnjyUvtRWARoBsrIBQ1jkPqGpdybelatrdxx1aBeOR6busrtf5PVhsA28Q0LmuNGT1p
6Oe6Tx64+oGX6t/kNs2zi2EfOY+tg38goEmgYa8Ps1HO0EWWlnjpOMj6JyM8B7WxNg2ISAicliSD
VthSCkNeQhgwHO6jQ2zFDK7g89RBjqRF7rOwI9BtLLbCaL4SCEEoq+hBxdx8ZU4jtB12Reg5t8yN
3quBrd3mFloAqxo5ECmmC4gOyKXeNoW9IwkQ21+R/8JfVzMTb48Ef+ekbDACU0Z9pfitFs2LIRHK
Nc60HRLes356sATGXxYFxno+jF0/Zng0+QOusTJHNO0jTnM5sgAWx8qMFU+upkR7cMi3w1fmgV1z
acOEnoBcs4cMTgdTjNHGksw0KM1wwCbtC5n0+S4GYqKn+U1MAkJW3gfrSE9fMcc/xJgKPg2wqH0S
ZisSgJozQW7fQVV1G5e8ln1QM7mT0RknZHl2nCa6dY77WBfdIzEBmNZj8cWpOidj0KP8AnTAYQDQ
JU6fS8Dwn7D6rfKxkCjfWybotzpIDSvH0x4QZ0KycqPjTCA5qCw1DuPovOsRY0atoLWm6wyL2zTI
HuswPej9QJLJGC1zz0puMgkIxysZe1vMqHBkbUMzOloeaeBaYpFBR/r2LppzGWEoqKuD8iGyM5DA
OcKzjN4bHR6Uk8JJKD+iCf2GG/jUsdZWl9oSZeAMUZEb7LzOKc9C7j2qm6LDPwVv5gQj6zAMWnbW
Jb31ycZyJ4ZvnTwz5K3mGnoGfkYTUSxT6cacEMW6w92xOg4ngdMxIEHWXaoJhAjwDY40sK/C1LqA
89vQIP4c5FhvE7Sfp1Yg+SBliCZ/wFwEmtYCDxMDSTkRMYZ3Z6v551K30FWMq4mk+YPDXtBTKq99
E74k51R4TH1DQd0ZzDrEk1UpYl5S5zGxAI2w/6/NomeZD1g5aPssHQNBmpN5wSIvneJcdulvJoDR
BnL1XlNxfMrS/C2TbHxNgGeHk9DSxky78pvs08GkVnes0Bmp5bzc+LXVpYGtThIRnFojxqZAMpOH
8gup0mgz4XbH9LuMPAw6AwQ13HYnh/v7oam/MoHRWkQeS6zPsRrY75IAHYQTCOTqH63EE9O66Uts
JO0tTtWxyML04mQkDiMzU9syR/MnNf1xqDT9iDOroknjXo2qb69kJZN8YJTFbhi3eh30ywbqk5fV
v7UednTgVD9uV2eXxhk+gahGF6381VXw7jWm+LP4BqYi8Th6nK5Mcw4OwGO1nvhUX8ufKNUpbUun
RBXJ4psylkWD8coaVmzQ1vwMKYd1W/8cYHbMejGWK/a7nETzbsLbGYbfQetpNGarxyEmIWdynDmZ
DpCVV1xIVc6p7yaQnRoKPUkMcdOLtQVvaKlpHWAJZtMdNlBZKij/k39Dk78epoE7wq/eQvWbbM5x
Vxnq5jkQfkp8mPgqblMCmYKoY7HijnjOmJ5kfhevK3qFeoQT3GDaWTdvyJrQxoWoIsgituft9KWM
p3ewzoi/RDsXmrPPyaLMS/q9lJaxTFXwIjsruBLwhW4Nuw59rJWp2dBMGbQ2hodo1hcGRzFD7oqx
LzC4IWpwh77a503WvyOFXSuvj17Y4tPz2FivUK1WTg2tNe+CY1YVya10XHXxUYApy1a0bJkfOqGe
3AxLpfuuGbkooOTd/jw2wFnMsIATXpOe/3xan78mA3WL62w6/vnGylY9CLZxhRt/ZMO0nI1W1UA4
RikuKqM4dOgqaBShotGpS8z00qKjf+DQeAYz8tHFIUyisDcXuet++bZGguis/gDuKZd+qasNcN67
k2asoOeIKEza6AK2mFEPb1PP5K3CfChoniaeEWyLQRPLxErSjUUfpLWNg24XiMm6YCtYTA6V1nFC
gDg2zrlAecewx/f0XwDrgDJ1zWtfpDpsvHjYDIXzmKe3Hr+3o3nnhEDmotA9FshgZSr9Mxu+jOJS
tq1aFU7gcRYpH0mQs1csUTCUySmtyVHFC0uJPtJEd5BHgur1vjL3irJkTdRi8h7VYA96JtQDFlXi
DNJdzv7lNyE544W48+06eDm6MJ5sHxLdNhBc5YSQQ41zZb+qoQPRlNSoYGg452CU2r7U0e+3zqEz
Gco1ASjJyAElNjX2DbR8fmmHWH+Vxe8SvdA2M3q87kX71oWJOg5xs0O3jOpE6SuzIjSFhGFvrQr9
WBm0Iphj0FHPkvcui+uHJhPjVUpH8Q6z3Ct0tq6gVvLGEjaJwQTBdhRo/2I56XA42CQ+x6BnX3d/
Gx6lqZfg1S8qcbfTmBEZO2XivzVhngDzq4IXId0vI6/fFIz8dVU7vJ7ZXSYYGaSccUjZyrfIYxV5
hwE17t9tEpsQdBkLwFJguiZ5qvXsWnlPaZdke9PALplaWfUilUnvn+9dBv6hD7H8lEYEfypDTFzg
P1uYA0lYaNVfeuQ1kLqge4L23LQBK5orCwIEo3cS5X80Y5IY+VBDMW1fwxQ5OtDl4Bh2GCqjLbIP
boc6tq4TGZTuPOrTCm0Ao6cIlpV4qov80uVRyBblPCtvdL4zMZs4svSSoSyjCtEuBvfZBiPLuyzC
544KDfVkzwrFKG3dSGZNwhYHNFwPkbA/B/RmCzJhOK908TMskvdYMSRJ8K0vmB4F61RnsxKqfuhz
jCmaQe+ajJeQGwEfw2+jZUrDhUQH5448bTiLTr9H6ECOwjNOjU2pPoHmYtEE2mNNuJ+dPqDzGr2T
2lESkoMgJmKY603hTAJjmm+CalpWGRO0anpUlGcrbXK0tYzdDYgGXlfAo0th5EC422hTdmVPbSJ8
3C1eteLo1VENOweRoPPJRflLr8cffIAIycNsk9Sc1lvwD6XxoJPUchR4xugp/Ji0NjG+MC51K/OW
ABniqJLzbtMVXlie89l9TUj792YnAft1at0Q0oNpL1BbH+XrInTrmyrr+s2BEDP09rM/1U922Xk4
ePRtAQt+NZnnMei6fWXl4cXWEWgHeBLB0xfexqqMR0RSBWUl7z/4CGZ2cD5yXMc2h9gZOts6tsVL
KXPqgSefsRROyea3Ztr+JtdsnKigZzHOPTgpFbZeJb9QF1VbQxFWiRJuIc2aFUjY2EK932bj4XVO
y3ZHczxdj5JKoaDvviFwzOIyB/oTIbXfKCsjlsVjOh9X7tWMq2pt1w3CRi7L2CXswKkwJrRdZoNi
SqFIo711a31nOKdSYNYuyEZBN/bU1xqp3HpyBj34mkU0f5nHuw/20EfboA9fE+yWNLwMjpgxjpp0
UMCEMhypmGUQ/bGYx+ITiCdxLkrZ2wjhLkNKrNQJJwXmXN+GX1qQAmzmHAXiOBRJEAFNec8wVg02
3aBG6s/gGG51aD4HWCzRz7i7VDlvVjIgRU7pGg8DUMYKPBoPRhDk2/VJ//WK5zbdGH60IYPhQdC6
2BmmiVsFVEYZNi9+mO+nKtuUdnf3WnCRREqAHW+DSxAkx9BlWaaGEO5067t4m9GHKwNjV5b2QyWq
E+Y6mMVY7mKOSVXNETN7d8UKla6Hwqw+NJBplnFU/YQ6Ks5uPnsE4dXy0lVXDxAIc2QWdgncBDbi
nhC/xzFksthXK2t2UtdxmKIyqId1VyEZYUYONnodCvTTpZOT1uE/O1b9ZQlRrkY9fzfTurwXo7+f
XJ1IsBJoLXjHpkZNl8f9M3mBRa3mvIxLlWUWYpngWKniPkpsaB5OEr9+oGn/7rr6mSHk3hdENrSe
9SE6CszK6h5IPLu5vnNrQUtXgivH06tfVRs+O3Zy901vw1687tv+nsWxPFLj3aBkr/279KzXYJzt
If3wASgJRMsYfMm6mOveJ78AoDZIiFgQ8bxWvZBx/+1rDS4XfLiSyyEeEJcKCCMe5hbOtvKOxpAm
WFaslW5p0Ii58gokCU3o7Stlmmu6+JyIyzkakmtbdZacIyKg6LX1IbHjC+By8qcBQ2BEjY6MZ9c9
TbEHndzwnZM0eGvICvKZ1C71INqT7HOVs5295iJalZb2mNEUy73hS9TkrJZvem0hei9Lug2ptQba
a/L2nyW642WlYF/mWQ62c+juBrm3Mz0NDHrxXVbTS0lJGQeExKPIXQSALWq8voPqT2IETx7uHc4x
bI6YLprsiQIu2g1FiquIA22sh946Z1y9ZJDbv5hpiOiUNUfhIgqqlpoQE35iE3xtSBeJc4YquK2Q
DwuED1QJgWQwiNCgWlRo+KKJJkirhl2aQjn80yAb0QqytjO/rk3Uln5waat4Yqg6oFgjmslpmet5
DAoZJbL9BRIlOspCYz+RsLAOXTZruig/pj0dMrcqf6dzJBSTqzKz6rciUvk+6WpcXh0D7ypDpxxw
MjCt4J55VvNh+aRE08vUnhFBUBuHSm0jtJuLbjYXUOb4q8rsjv4sJqA6Iu6HS4dCkuain4QgCBy8
OmWjnix87+sRpegjzIfLnytHsdPC9/jxiuE1TbG7wFvB3kEF0ekMwNEzxhfCYcU56FDdwNwUhn0l
KYD+F4m/R2kUUDehPkd+8pxYYb1Jy4yxJIUOnamGts3ItN53ImBzLgeheOK2rZrgrFIPtJOod32h
yLaTJG/HcsloN1jR8obeW1ukOevioEc3OjYtHKe8uAIRNLaj1kZAagpQyqi9V7bT5Htvoi1bOvrH
CGn3W3eBkDelILMGbCYzQ7mNA3Nr4kyfw9LofjbprU67a2C+itwRb/34xp390FkdVMhKE7s+sH7y
2AWcMa1qM0fn5risWv5vtOVAE70NAp6V7j2WXnczYrKwDaPLCMx5Cgq6uP6E2jaDhdmNEryONrzG
DJIZEuFbycEIkfEOEmbpgoIqSpy64cyTbKLSnDM4yGgdCSOqE3SQAml8NWiL3txECi9DbZhYAD3W
MoXymYYFo/qAVpReApfQ5ECeu0jv8FyWdeG+hA3W/nbkXCMwtjZJjnvHdSWziepaErbKZlE8mW30
XuikQHH6tXZtNz3gM0dO50/XPilfAdPdRhcldDycGh9shNVD7feinFBaC3iRlN57trFamA7NGN+r
AlGXVr8wWmYGHiFW5yrb5SgrpvB9FGV6QoqLK8IAbqA5r426TG0pD1Y2staB3GwxjW4I4fUYSCzS
OmgOXh7rh6TjzvGrBgeXo5ubmBErVCexr5OGiypA6eXEk7sLvCFAmsSLKbuI4V8IciRhj2gteBtO
TjiOr/0ystJeUXwYS8vBws9CPgZ4M5zgxrm8PxS2umDy7LKspQsdYisa9ecMaXjksxrgNz8Xqvuy
BvulRSlHAH2TLaeEWEGGqYOH2abTv0asgXohXvPqC0TPa6pKuh6EnSrbvwfjQEBexG9s2+qxQrU0
pMlbmG57jqsyyB4CB2UTSXJIW2aRXWyd0UjhoTfb14QpP4IdLN6ShjlD0Wpfg5csS2kv9To7gST+
lVnFQ9AWiH4mUrWryMLi2uO0Eci0qrA5h0PHDLg8Kt+6lSQRmrqO9r+O4OYFDEqhEcK6RXnGdIKW
WNOGF3cytmFFbEgYBRjBjphODl3sgtk2wn7vVZM4xNxiiMOr4CDLvFi7TJKOaW1yCFVD+SRgwKG9
TQh5sLytE/hY/CVyF/y92DhQavhZvMLDjAlvILzayh7CajxEDeEbzHzE1uhHfg3vh4i9UyRiKqaE
c04+YRp0M502cdWvmDuQiqOYZIWch6MCrGhajatCe5b9ADevSBf2RKUqQbGS66utR6cYV9BcS8xG
Gbm6QKD9OE5pkyGtMBxqjHbi9Qh5gRv34jfJEReofe4qsWMHDLdtHb31SJqGQT1EU4WNlgGWXXUf
RYjcoZMuI3qPp5NVl7Jjs+wn94gcgJs1mUgb7dOnySUaKew+/jDakQb3y4hng/zvSMmJ47bzFu1A
/KY7FTs7Sz9xrFZwGwNWHoewP2w0J482t1u2FWk4vtjUUaAtpYGtowkDniqUJe5xbU9ccLV0qvbL
DWI0grqHiI7xOI1cv1kPUgEjobNIHmV5sLhXnuoCAhxNpvjk8qog7kTUw0usnOIHQS+9NuG/RXb6
NmTY2VAO4hOeODlMApNsxZoTTNAzuhxZRhBwsiSBqeeFXvVVAtuiBbLg2C9d1FY7nLLJvoKfuzGD
1nrzVIe4ItE/R2du+Ln+8Fi6rjomtaS9Ykz6p/5mh0So1rK3Vg1Kxn0RhXDbveFVqCMSlOENIhgk
rCZsuIf4ECsTeaCWmWz+fGgNNBsAdWdHw7fNfQ+rnisTlVdX3e2m105/+yfUiUz/8yHzaNYHaQ/b
v33ub4+zhwxtrk5bzoIDOC3+fAW7lHaqG97yZvz48xmLnIR91UdE7jGutxOkY3ZAU4qUchdBQD5f
VKD5DRMf3t/+icv/8bk/jwsSY+axAJZDKwG32wDNWsrt1DUzx9FE3gvNZllWyfhsDpwIgOf3SOkF
Std6oA9r5s4D67S/Fwk2+cREtjPMvPT+vSIDaUZVy4VtRM9VkN4mrEVgcAQ9/34+EajgvZZtwxBE
/kyTAuAUl+NhmnDRIZAiOTqbgwCdfta6udnJrBNcGD1tR8U0iNYNKBWMAdR4IUelTOE6qkLYA8Qc
OPKMpPRbWeFXCn2P03G+1iptO85CuzFHq+G6PfwU2sxLv2unUxhG67aYxc7RE5uGszHIY2gKINgt
URl63Z6GQtETXTjVS6TidpVqAdOx0rv7alfRV2c8FxmkDTTfejQ8cbc8hZl67kvxlPXekz5BJlK4
tPw+esdxgsaDILnQoHyWoC+i8TNTtOYs9Z0VAHkVVC1VXCObU+bIj/Bbh3Gsf9YTCoQMAkwN6KBC
HUtN7e4bIQbKCGhljfZmm8MJZjHHgH64N7HYaLF8jV3vCAm73rWu9SxkuxBhhKfNIokO/vPaDslm
TRGHmDYijB4FjGQK1Cj7u0uA0BOBgGJx4+uR9zD/JW6dftKhRJXQcvqs4qBZ4zFHKVONQIXD9KaH
sz9IlLuM+gqg3wH7AztD90uGXB9jbIBrUDYcCcxRirGguAgIPZKuLXnk9zrCLJ4SY7AGwgJV+L1L
pyemVOUicw0ANrbidTC8VdKqjxLP9UhRuCo9fnIn5yycEHuHVlmPujZcMVFIrkwMD1o0qOOff6h3
ZbrKQ3snXS3bF5OtjuX8jwui7vC/Tw/frW/rf/mnr+Gfvwo1QvMKm3/7l7/76C1CdPD9O7r/Px91
eto8//cH/N1Prf/tz5eD72J1b+5/9wGJTnj/rwS1jbdvshr/8y/46yP/f7/4D99/fsrzqL7/9R+/
ijZv5p8WINv7r2HgQnp/XiKe4V9//l+/73zP+L5j+5n/x7//z+/4z/xwaf/FNgzbxb9j0oL9v+Hh
0voLGEjLcizXZq/zDDK986Jqwn/9R2n+xfbI7HI9YToeqDa+VNOXmb8k/6KbWMhcg9BwYr8d93+T
HC4swTP5L8nhDn+Y5/D3GVLXHY///7fk8BpVXuG0LB7mqB3CUD4wdArZlYpT+2cyi14pRTBNzgOG
xdiCckOr+ttTrve7C838obID8RC2cKXCOBmOOrrF2mfDSXRW2BLEsFvTLXFMSeavRpgyfN4qRYIs
qLxiLJyGRlMwt/2fKkgGzNyMnRNNEipZ/AoDfoev3yZjYntsFfj9Nv2RruWtpQAHU0Nc3WDc9XaF
RNw3BPue0g6hfvSeS3nwjGLnco5Cc+0uJwdWlJvFV6a/6uAIy0MpklbpNWnRuKRyehmQiqMLRcqi
3KSFoU7v29UCsuZiLIlFxhjBlOGla1npMrtFu94iH5jSlC5cMX0NSQyXPZFEr7loamxATJB+Kuyp
ZRg+guZXr+Pc+hxMK33CQplC9FMl/uwep7at/eLsugYpk3PAaOhE9NYzU2X/VYSNscuywX2rIZwz
tDegVjgJ1gEiMS+l5n0bVfnulDm/w8zTVTblJ0s0J3Oak2Bw8GsWe0KvDwHNePvbtTsf/4e71itq
OGL7yDTqWhLVPUSbPvjuodU+seFfjVB7HnWOSl6eMXsB7bMiP+tbtOEXDXBmpArh6+gG16bsGNL3
q0EPX5gjM/gPQiq5mKonIqcEJRLNvB7LA+ODp1CfgHsJHEr/h7kzSa6cSbPrVspqLKQ5emBQE76+
b9hzAiMZQfSdw9GOtAytTyvRQfxlpsxUKc0004T5MyIy4vE9AO7+3XvPrTSUj6Ga6F6pqyVdwt7O
NcQ3ssR+1Mhq+rW0Voao7j1JuAVdoA3rQ5btcsv67uJpeKJu9imaR8x2pidbGta+KI/ZeyXdo0kW
P6OAGw9pZY/HvpzqLdmAdhca/afXxfSysr84mYHmPjTKgRoOEgRFLb4qO0lWU9iUpzHleEAJgTwm
3swm8e1fBYbzYy5Q+BHdvVXWAQKxNbc4DSZUC9iXwyIaYkkjiTiPWoMaPwIeFdrGNqx3Mcb5U+5x
wmFsMnetsHVfQazxji39DRIisJGdK1ayU1v2xVLAzmAo4dm3wsiHDUcxjjhK2Bh/E47sel5ukpLp
eAhOGFw0jhBYav7OqadmI1sSavh5GA5IjvZytBmv9PWTk2UHLtYZEd9PGy32IMFmRJ+HjhZL36na
vWe70SGp0zctgqURMYUxEBaohtAvnRFeUGcohY1xf3sNE6MmDL5UO+d5J/M3hwy27gJEBVWPFdFE
k5Q2o/ZdNfT3yGHEQiWWBJjlztwPu1thBfM458CtNgu/3zNf/p2Z447PgrOOm11tO8e8ZaTqsWQM
xEG6JplZ8PfQQmNSUDkA0wF4jPd97Rk5Lt+eZncLTx4JdWW/a2Yd7hM3vteqLfZpGVMtrc+AFLtz
HszCuVuT/Bia9Lvt5gFpsh6y7AqRHJ+l1r+1cXFDKdmNUbsuCsQJf3h2e07J0iIIXI9utyxy58rw
/bOJYCxUzaUV1taEmWMEgdgOPZtKPWZM1DNOd9tsq1zgpaVGuzAOSQe8zQjgqpHxEgx4ikrBn+cw
8xSE5XPbW9oOaBMZt7TFEtiPN6OiZC63gUYkY8u8w2mjVUYG5GyM2TZXZDSwafOx0M/8YMZxemxU
+0oUCn8IvQpbw9Sf5FS8DTg6yeC2Le8FGDNEkFUunZe07sksQA1KK2BjjnhKpv6N+Xm6bGucoVZG
4oph9g37Q0TUGJ1+Iua/GIvqV1Uxg+no5VOlthUGGkst0hc4NTsKre+Ias+V67+0DdC/pqwnkkGN
dalG5i3s4l2aVvNso8zAeQDqH+51T75hRn2VnXNpHQrfc9F8hUX5XNfJkQ3PU9smX96QNIucTsCZ
dsg96mnHkdsm9MajakuohyVCXKc4LqpMPeNNGo8OuSxEg/xGJTeF635M3ICsAu8u9FUGxbTq3kJw
+qZGpJsIcf2Aose+G3j0Q6oYqGAtGzyO8ETSPgcWI8Av/anM3cdp5LJskv6Z/hGQALHND9ZqHK4s
KrnKENnKm/NsdVfsKkWm1QAtTLTef62YhmMJjChdBVDJSNHaY/6gsTV3YG4F3rLp/WPvJGczjXhi
RrhLIt6vGELCIN4wB91xG7ZYaK1nr26+RpaooPW3EzL0JGzeRfnqK/szp2R5YbS2ucjL6pBUTEPG
DK5J6kJ5Cjb1GFZoFOpmdL69hNJ5b1KxrSFYYcumGnJIfg9e+rvqrSvcyd+Wy+UQDmLPIyO/2z7E
mRZGcTy2p1CaxrOu+fFWxYNxdywtXlYNXbpBT1FtsYoHgGG12DSDeBGwIZZliig8Ot59cCW1xKGX
gikSN2iAT4ldPfmavecwsqY68GgJwBpRsSX7+JEYfMRN1N90J2TYED0VbhTebAueaweXuG36jv7R
bNGIOXIDwRBi2qqcdJp1MDMbhfWTZowGpzyHHFhsbC1+q6D8QmVTBly/4UQAGiiKJh3iewY1s9Fb
gVDiMSol7J8+WHRn5g2DE3Kklm7vpHhVLUEPklllBAe9VJex8PcW66DEtGU5K3gTuV7eHXAOuq09
4vrGaNqMOZzNvN3G87nJKgHACCNlIIrwSIrIIW0UlNMWl/ttovFr9BGYORbL19G6V3BOxHDNycZk
6lcmmUpjfi6nEpUp+0xVcm2VJCfmbgsGoAF6EjVDhHwtUAPjkjZW9lfBQwsprjB+2ySmhQwPfXQu
kKBCZqf6FEKb6p5aG+AelTQGJPaEmtERlnh/crvPvOMuGSwSwFSpcFbK4SkOHHxxlgpYYDAT0lcF
owlcLp48cnsUAFPC89DiII0YUvq186A1XyXmnGyslr768cpHUn4PxoA6kxBCYD6XWU9jjlENVD6s
OyyXEDY1kHhmvVc9acU4W0n8t276Phmg7qiY8S1oJwrs+4vLOZzYwgL/zpoC9Q23y9otJI45jxBA
slYZvuT8N/lR9PJrn0ALP0FvWTqJsR5g8k6au7Lrg8qOYfoMjmqB2fpI8QT2lJcaBFfd3EIcWGl/
HeudsrdGVT9gStn1Yb5oK28TDMWdtnOaEO9Ni7TSi40+Mrmvj0CmgSxyQ3vQfklHuvKX50APLPEg
NQjoItqUusTdFrtrP+NpVJjvXfM2UpjcN/hDhmXmfZU0CMiALFrGBLAHN5W3e6DxZGXfbXpneq16
9gSlzCUohAGhpG43TnkLtQNy77ohYNJR4QLueTuk+orlgqKEbx0lOMr5jKIvSz17rbcqdTb+5LwL
yk5mDoFm2ozkOTqNq4qtoyCBGOF10vNXb/yaq+M8EkjQJRZdP2FWgtxW0F/GldcR9+7HhIuYtzsJ
jxYDj3oot0Qfde4puB3Jt482S3X8mTnXyZyNwuUsTcOzTMCokYLDyRm4X1qLIMiAzfKpvYvY08c/
DlPAkfdJ5j7ohW8ajnZe1C8Y5Sxc4EQZn2pfvEAmXnRMqbAQ4j4lSDlUbwNLaguFpObJ55FoQot7
GIiIji7LZ/tIxePCzh3sImxTlLHTBgdEaLs3up+ueInSF2G8MLzyteJm+f3Bj+qHDKtJGOXfbhfA
/giZeI2fMUCQgJE0jQI3cCcLb3oZyfZ3HlQMB5xmzywBo00Smt+JHr0pXa1HDFVNj1FYq7plGX6G
2bjgNISwQ46gzebNNEWs+B6tq0GeJrL6syy/YsfgKcQoh+riiE6XxvOehMCiSX7QwRwb47VI27e4
lFzNFChX/TtnzAeE+4ckOVTMcku0/oZLayyxWJnfw4gHm/mE5W8L/5JE3JqYHUe0OqcCHeOdAl5i
yTN3tumXzrFiOJ2BYKQCFF+Xt+6m6IMkykMj899RiRQst/QksKaoTZ7dI9iIfaUziS7XPlQ5O7fJ
m3Q4i/nYp9+SsjamQR7lc2P1lJXGYiSxkWSrjBwbO8OHqdxjN1w5+ncKnS500k0lOI+Qoouwipju
pmMUBeLiieqWxZyyUfGrysXV1Z9GlLSeh6dw9LWLTtX1hIUuIwlDYl+rZEp20uJ9Cz6C6TjgvRRI
A+kov4DIb8KoRtYNtuM4rBI2c2XvrJkQf5TqPrnOu4E1MUqvcZRRd1u/YhImbqY2YjzCluQfBdXK
6lJ7T64JsK//oAcWvyaMD3C/kfgRw3B0y/KG9XQFjpRgUv45ZtM1bZmzjc62nqpHBXHWnN/myfzR
Y9M8FSPULGGR2uqSpYHxZuG2LvKys9IzjLh1Me2GMPwZ3OJZm5wjEjhAz5a3P3adH5mFe+bjc0O2
u+E8ek+HEIJNsyfQ6+pQ+/KJLE5j/4IpjENA6z6C0t9yVF07qTo2lf0+YvGkXVrUQM49+2A42qMp
ozeHAlo0Io4g4dlO7ZvfKK4IDjYACcpSY6gqdq0WfjEIfvZrxMmuObKmPo8eQc8I7wWcfZGiHrrF
U+OBydKgaASdSxAhovTP6RZRaVwN1Mp17carvMsw6oxrFXDUm8RjL/2AUGB3RSVQx7TtXwUION8D
CFf1h7BqzyO4HoKCND9wOQD0X+Eje+YQ9mUm9msY6vsSTzRDil9EN9ejND5zYg+FQbM1YiB2zjcy
Env+8nXIoRQM1bbAugNiH322XdpmdcDquUzkcAI6yIXJOYpDXUK3TAOJ0NdYgXRpPA9mwFLiryE4
VKiATqrxowTctOIBVystzuxkgHMIh8Vq3mij7yOkGjLDV8QnnWXxvRP9yW+ceJEkj1r+QZsoCRDI
ldkXiwjjdo1d47hJpUVO0Yekme0HIBe+Sa5baHejz5ex+7sjzVtzIdZZtMcau5iHB0FZUGGSA/OD
7lAiKIkfPE8Eb1E5faAGdbBrJFalIHU/O6tZxQE1PpG8hwHD1oL2wNgjYV6ZtLI1yzIK+V/CXW64
yLE6pxDdcz2iWNd9671wO0VjcAGszSMoor2A/S4QjW+75flBn6fwgbw5wX70CCGHqr0FqtlYw68K
5LosXY7GzSJSwKJhIRWJXLVUKEYjpx/xiUT/EBvGJ/rhpp1ThmR+AvYXpq9f/D75Vc+AcQYrEwVV
eE5KcacjbCPNoFuUfkiihOSJ7R1hhBErsK271ThXDZ93bkH9PumDgTc7gzKfVL+Ey6QGg6NwlmHw
k5uf8z5EM+gBCpR6zNPnnKeUTr43Wdc5gndZ3EelXXz4aDx8r3HyHAYhSGE2dJ3gb980Xbz3p2ez
/vAdgl/3IXyEv9hOdyvEedj0LyRFl61577K7HFYYnszmt2e/YhSzYdPo6s1lybAR5fLN0K4kwqIH
goOnXlRug/FVrzaJgpu7duSFf4P6uJeRWhZAMnSR8ZhKr16obYPyaICtH9Q9qillLl4mpkdOsM1A
twlWj6rmEgESXFVUHw/0VmkbvVJLc6LLqpnWDU53F+AG/sBlo0UP8BXWdUHRUG5gfzy6xN4lu/OK
rarV9sAtjq76stofz6oXyu/WoKnInXvea9joXxVLZkHxhzFbAyb71Q29l0DLX3o2Ne10DQt4p9Nq
EO9EjveeBmcXfiI7yyNKC6gfozlzOHmsC3vjFy+e0TOdWgkTgNdTZZ2IRUWzrZqFwGYQaBiYLXlR
+t6L15a3oljyYZCCt+bi+JcwefeDip13tYwy6v4ogAbNVzXfdZxhtwXUy8BIH1e981mS4DFhtDTG
m4VQA9E9Y0SY7WoTb0M94kf2Cc+rnjFrsew1qAhDIHlCBppYZj29hdDNJ4+chTjQZLxO4mzZe7Pj
cdUa1SkZ2AQiSidlVT0UccgxJF41WGvqaCMSFlmLlcopTxrBFdtSmwqRFYeF9Trpgsg+XRxpcsRQ
9+jbRFQniR9EZwr7ZtDo7FbLCaepTU1CD8UjVG9ZO4cFjsLEB07Azd0ShrCQcWm72ipJ8s2D3FF2
sEB5eNZbGhMIis0WDSO9RiJ7MGm0Lz1qioP06KbjBSfXpfQkIbMBK1HwDm9h61qbaN429khRySeY
0RA5N8B3FmHgkDOUgBagKf8WBk9IkAmUSMo2W9X4+SbjZiRvcfgMJnuPTe5gcXdrXbwt2OrXjXZz
04zUZWQ+xCPPUq/366UAefdQ6vAqDB06ZhFlWz0yMDYQiCMbUa2EIe848D91yYirsBm/FTT+OhSi
Ng4JfOxmB932oD6lyQusqF1fIA4qev88dXXT6eQBnJaKOGs9qF+W4GmqzPTJosa7bvip4lG4O8jT
4tPDm7cgWkgVoCazLcY/h8JDC/EvjIY9za+/GrICOY0tqtpGDguiZce7Bs+dEUiKxGPMwlHiBHDO
rJaBfbxOA3GzDTHcBkufdiJO7/5w5sH9WUaZWrSJfLNq7dkFYLJAGDilGgr0yMh7PUbJhdnb3Z16
UENN6cCp7OlVdZJhEWiD9RvhghMy3dG7zmHGHcThuxuDEHbnibJHXlPPBTTedIdhHgwBVofZQF4w
yp1KgugcsIMlbjQaBy0OEW2CPsxo2V1aPbaK3mWY9f+uWZ3ib1k25Y/6Z8XpH4Sr/0rZ+v9RknKs
fyVJ/c///j+e83/WpOb/y1+alO3/zTNdzyWGKmYtSZj//m/970b9x7/bxt+EEA7wS480JUZa9KL/
VKUM529oKwbKBa5uk2Xsf6tSOhqXCz/GN3TLcl0bveyPHohadi2zkYAuQt5f6tl/fv9vEFuulMGq
5j/+3RL8TX8vSplY4R3L5aUZvBjPsuff//5kphXyx/X/JpvJHwg+EXVi1LjWoow2wcBbhRGP+FZy
5TMFI4qr1xYIz8FYqSZ+xnQ/XHKMcAwaaqoONOuX1Grzsy36TZ8yJ7XN9D7BelyjYMEPNvKDFmcC
W+E85SviW89z5JZgBrbeC5SYr9Kq84fKoZMn0eNdqMb7xC1zCwRpXmTjeUNFFjLw7R0zPx4kELPh
DbevlV8D30FdR0lnKbEJAOu0uDRexxDT+B2WUX8Ki3FOs07UzrDe56T3PiN8AbkyGHtZ3bm06PrM
pA+v0AzEqW048wjE5GXFRJMjNpJNTPtCEUb93kizJ1fOjyuVagukomIpfUw01WReAq3Ehqeh62A0
a8KEFPtcxiXT0xCyIxkjovJDkV1NJquQ/9lRyRUkom9rHOKlrVACK4cdk+kNu6iorkpAVQhx3Cov
vidjI5cV1U59sdYC+9YiDSy9OT0ZODHuFaHgbLWoYzNwVCpISV3VvtJSxKmkv2gNZGQ7xGg2FYBH
Bo5z7BonoE7vY2TkR1UxkfRwtjbqV0XlziZAogClYf20FWA//Hh4bntv7+sAu5qEsU075RDV3gK7
ENjYj2NcHBwn2hcJVRcUU/EavIKSE7cSC7OEOOAXNYUmZBNCD2VgHI6xCewhnOr4qrllB2cbMKef
1ocmbOtDmBgfhpHn64CLYIPLcGONIPtGD9Sm5oBVxmt/sBnBk0pynyRHbkeFOuP2/VhExbqrIStg
7c4paUpsrV9qfbUu0pQsocPw2WKChFln0YDc2MOJ4V3u+mtMLyPH9faXhMBPJoAAvwqXftiaDFcD
fxk0pvcwDdFdOlW3MSikwmVUvQvu4Qv3ELNYvzs2OQu7MK2bwDDkCfhTwBX8Pb2XjEu7YA+03t9C
7jwYQBsvsOifZvTJhs8AMzeNFmA9bkUtzauLc+Uh7fyvljrHo2nq3zE1jQTRoY53StVrafr1sRNO
wAQiglAYDHI7ZtF2rsnmwprdkatxDr2xGTlFJSge+RpbJu26ot/gCtYwX/Qd3S3TtME9xzQnQUBU
HtxZBkGQpkiIaNoZp8uLlZXxvmutndl75oOltOTNDoJTZpUWUGGGpWzDTFAcDMOqJbsOY904GFNs
m+utRUpgPwt8gm2VYNPgsKsKoPkVcrjWBK4XPlpNj0Kj+6H5TI+3VpUcRILOfJ7ndqnnwbKrqfRJ
1UmmBBLCCPQ3s00xLtExB+NWShMOFA9KgtGY4NLKrLgEXbke+NdWKfkSIp7WgfKitS14qTDRtCNw
UBpxTUc/4w9UUbnmdT4rikXwvq6wt6fsBnxmei5ltyb7kDanQSME6b5In1q8U3TpYKxus+H34Abn
jKfWKYNTFw8YZUBDEXzIImvl9eIpLBHn2+wFiIm1rnvitNqsKPT8quzkD5ygH6MeDlJqzcZptLmQ
yL76Zj+tk3ba9L6Pxab1XwbDEvupP6eBOW5oRJpwwADM6kFvFG5QHBNSrQ+ULFMIxnltUC5J+zJY
6bhKOddk5L97P9m4LYDbREfw1E1m3uFkLwHkpBtmr1qX5bvMSyrGwdR/Ra59odAAK2ULGSkFHUrQ
4b1oiUFUHx3gPq40rOrBqLxNoQSCfRgWuyQnSm0yQlwlfbvTWlExx6bQilLQQ2FBgSBJsmk9da4c
pjmRQ4x/mp1ZXQWKOE+H/JhrIEo0e226YOzcGk8X1uNlMnrm2fIq81rk4KD0cFNL70MT5FqqiX9N
2qPzaOfxI6Jed3Jf6Lloj41tPNqQbtaY+629SBxjSSYxJbmAk7YhyJThPvKQA4G+TDkzLukd0tr9
XSNowtpI3YMWxJ9OdPm7zcF/seIarPf/sOB6hm1gWDJ013VMdEp2Cn+/4CaWk1kFwuwSHZBJX611
Sxu6/n4InfriFMmMzits4Ouzubpx1WFofhBfez4ubcHOF5yrRtoSNcKcN8J8Kw3Qk9k9c8sYx9iq
ymWyTNwkP09jF/3lSPq/bhhM/R9fvmVgrbEc4XgGL90w3fnH+7v9Qmgzu7ZqN1pWA/dQTGDPKayM
YhQADKXh37xS/R5tUhJu9sb+oVowzeHyoDeakceXn07vpFTdrHYWdp0AWikCplcoD1z6xUgPWO8x
2iWEDX4QD7xtRu+KBmKW/YUKuxW0O6YkNyuN1OZffy4W7qC//1zmH0zXdfZAOlZxNljz7//dD8ZO
rTUzo4TvL/QthY9fZoWE3FDq0DNSWQYZIyUg5ovS5tYxM3qQM2ZathUD5TbHe2vkc+1ITH0bcSMb
kxJHoeEUEndYUsRInTg9hCqZICzGgdoSqSIvXC4rEoS0JveQlQKc9qha6Gf4lB9oTzhmmu2cZB++
8jjINEAs2JJ/Yqm7qxZvCy68Wf8c802bDAwiDP0pHQFQZjPJ33RX//r9wUf1f3z0Hn5Y1/PhtVuQ
O91/3ipaOT2HEyEpz9Y8zoP5uYsKe1+lktJ4TP1QSFkht399L61vR7aQTlDPsTLXZcCpLCu3UVSO
FAxpdLrLerwWbTquZI87/VgG5ErGmgoxFV+57Z2nKZHcA3E3HEJaOgSgiNeGkvNaRh88e5mBpXBv
y9oYP8qc/avo9qBeKRGsZXMxB728RESPYjQzme8mOfvLAZepM4XXiMShfK5JBp8zAyzflCcBRmPf
vJqlNa61hpGfHtCsWRSuONY8QjH14ncRoXYvWzpHVeh614aDOO7+8YZay1j/z69Raukr98rwk67j
QTzxWWbtzkuBz9Z+tevKxDkAUmnAatJxNhCqYr9TtQcmzkenT6lL1oLwqHIm9NiyMUliNNnHYmzF
Ik+DaemZOJnLWphH2+yuUpTtNizC9ujgbHED8xyCvFyKKuYGLarwUmcUSlmTsc3sQWNUD1xT4qOg
DUtb8WyflkVdj2u0gOZg1AnCy5ggvGjpLdecZw1rwdYZsuTIorsc7TLd//nOl4YCvg7++c/HRCIz
bshYWzQoM0gVwb0z22lZyqJbF2Gf8qg1kq1bs41MfW8CzZ70rBXul6G6EddnbL+UPAs4ypffY1ej
BYQT2ed4qpcgGO+1wQKX6eWydmaoJZGVDUnQfYXdDzA6pIaBLeQiiBn0Q3aqd27SBUtmCsUTKV9o
+H7r33zOyYk/gdDJcJDkFrQrLyrtVV7YB1ZvG8OI9pSLNNyVuNh3UJDtBazHXh+Dp67QHrll8wPM
p5xhLMfsiOjPLq5Kdq0pkmvimc5Rtxk89Eb/kuP1aDRIf33ZbTtJ3U1o68uy0odL6pWfler6X03T
aI9DULGzadz4pPcTL7v2jw1oOJ6senqjY+IQaYgntunYKxdr3y5utY+WLcGdruf04EaBvRwCgMcO
fZvICFjhyqTYV/CkdrWRbaa+p/i6rbgWESJhij36dNWj4JjyKUUyqjSq2Nmsg+GfKUCjx8Wshpq/
KibM4hBzemH2ILe6sjG9A5J68ePUYAfZBascIPFg22KPPyag/zXJ1VbWNEjwzpz++jXfBtUYEMxw
isYV27Dzrf1SdNV40PRxPESleNcqBTzIos2lcu8AWSKqcc1XszCaE9l1cvhlTF+jjiVrSbuX2DqF
yWQjYhhc6sPpz395bSo2Vjaz8UCRrnMefdZgZCf2DhZtsnglxxiAViMaTNqyuEUkEW1VWGfkLVJI
XeGuzY5pm2qcb13HAkX54ktqogSQCbv89Sc95pVjDVlgSD88KxGf5NuKVSIrscd6nT/GRf9RxGny
EeH1NnOwBbErb/mQN7feVv5J+ABFYYTvsgroVAXu9iznL/Wg+8ciRILN3CN/uj+r3JePep5q60IM
zdKBF7DVdKAoE4TwYw4pkAwRdTA6MDRoi1a0TB3iFu3oD+mW+Vi/TouJbOqMYk8S5WytIbN2udlq
x6A2SqqPmvCu+pxSGMP1XwMV/HKFrD5cVZML7q5eNKp76cXx1a2g2AI4f9Pz2SfTsM/oAXC9pWm1
q6H5PLWxP51jf5h7iPhjJA7ClW5xlRLtp7RoNOxdXPhAjodqFU9jf9VNv7+y9PZX2aESSivud39+
IzUstWtq8VZjfacCveB3DZ4nlAxDAlAmTCkHI9PZDs2allbHg8iimzz9518k3jKe5ShJRTLUW7GQ
WgdbUwGQNLbOsDHEIXFQZabJuLY5m3LoZdx03Lv7P1/GNuZQUFNrt//rP//86p/vpV6hWfnud0kM
Ca02s7eqtfqLMZNdZ/+SwzPmkOKirYaBrHBcM0o2Ldpx/Y7+p7DlHaPHCecZpDzkEAP6kVEbIYsZ
nUu2dE9qVNOpyfODNAL7NJZUUElMi0x8pdIp+XbUc9IVe2EW7TI2xLSpUe4vudKbc5Md/nwDRGI4
2Pjk9bwuwJ7bpJzZvLPnZl/t4jIltueeHJF5pzDyfnor5szDp7BBjso3rhlP74X1SZFYd0EO+UgB
Fp98ZCLETqrtcZLdk7krKZq/2PWkKE/PSVlZDnnFFIaBYxJBjpY1TpEtYF2XlELw3cRBsbGcvN70
eqIOOvnZuK2Ovp2sjWxEXCpra9NGVbhmAnYJpIHsQgkYefwgf1QVorkVZxxlevzCHGpIrJfhpO+c
cXyRZo1E1pePQWwVsCnFb06R7uHPdyQl+p1ejiRp6qQ4xoXjWltfcVG07RmITns2OYGvhc6I+s+3
f37Dxp9G4JsYBRC57Z8vQDHgwqS+dmpXNIX5z16Pmt34j96gVbe4honYcBZ/qAYX7rlRkCH0FHRD
DAh+XH6pKFvlGHJBp7cPWeyyFNbZtUWYfuaijFbMwuTZiYp6JxNUk3xmazcQth9114v2pYKJkyuN
URrHzi0iSb6aMkiaEkwpBIbx8OdL12JPlSEvOatPoe9Yz3IGx4ZhAC8MWiRNHZRxEiDB0VlD0o1l
WF2dwCMoV8wQBiaJm4A2wXXgdB9GymwfqA6mJYYWjghuaaacU83KsvbqGB8OXsqD3e3w5rkvnkYB
VkizCaYDbYXrq7WoGe07zOZMlpqUQoG4x9lr221xmmzmRVVktJ+pCzKXF2Nr55CW57azpte2CQGy
EFAVXmZT6ybp1nRZWjrfwGcqYLdOWrXGvWxcxkYnYSC6t37AfYdd6mhIJkrjVB08FnrWyTZ6NCcf
jHQSM6Jh80lJS8T74Ce3KXajnU1He0tfCkTcI24Il4+d1rrOnMJPo6OsQ4urxSD6/gQKiPSrZ7Vn
d9A5Y4IAayL0x9DVjKOd+/l6kvTJ+IkwbhXLwK7gnh1KeGxiiDLM57axdxOZL6KRo39k0RQD3y9B
8dD7HYU4w6JpW3+vU0IelNXZaozgipgaMMXVaoqohpNFD3QECuObJOkOc5X6KrN8nl5W7rMxG6dg
Csg1SypNMAgea4fZ2FnIvtkou8cREuEtGHxCyZ0V9Z9je09pGzMFvb6qsday71nzA+wgAJOcSfgM
0DriQVnibnyXItXCQhCZHCsib8wqQumsvo0KWV1tDwz9aKTFh/CxLviYg9PQty+OVhI7yvo3S/WQ
GHVpXycTNncadrvYlsWRTae5bSrRHOJUotgk+ri3wNjsAwjVO5TH8JDnIt4VjunQ8xk2W09r+xU9
jh2EIMLYbIOLTxvHUJYWw7Nlyn4XCepSWGuLz0RcAShhLa9lt7ftIb+DG0/R2amIFjmbxMUoOU0W
NveX50fOHoNAw0PFG7ZmOj7Oc+k8UMWnMUpYpKM/H9a0FYRJddeA6ulx1WxhwiB5R7H+zg4UYmqV
PdL3E5Hf4yNinc82cmi8m+H7OywIW1hZxjnt9M3Y1t1jU4OGpEGkBknJx69zcf2oSRtvffkzVZ18
A31y4y36CHj0f2jcCFiPpfVKLx7uPmMJ32Q6Qp8yn8vA3yb4Jduwit91nRVxioruZYjZA6caHjV7
widnZ+itZZIH1BJa36aLcKhpk9xz1H5pSju6ZPBJVp6B+jmxmk2ZXb0FgoGoKIE9hNWXINb9liQD
IW0SAQ+mHMNjEcy64oSDssl50mpFM64r5ZPAMII39jHek5MQq7XdTUUFyWtT61ebkqgRV8T1z5cQ
POfe6oe7nAgk/vlCKJzyaBascECXDqFRH8nB466RKL9QMrxQVRvPK1jRoCEHjn+Af/KUE5a7OQRw
t2i3oC2Zay+jHkph0tjNMsUes8faizxmquYQefW2gcJ6SGAsXSq6XFQ2AXF1pl3Qju651ZJimQwW
9R800B1odbavMkpQARh0bf1GyKNDUT2fB1PuYuSnz7rxY6glfcQwBfqwL1aGizueHg7jkLZ6csxt
9xDLwFgKeLNH3FfJPgQKtcWtVa3wuymceF590c2Y3sU2cN6lAZQAdLDNSK+C9FsIQANmQImyOa1I
+QsVOXdw8NpzM+BjepeuO7yWfRfu8xZOUNW7v606ifd5FqQXY2gmGnh2gwLKwgTDf7SwEq9cG0d9
iMNg2eid/0ytHRaZKX6KGBIZuk2+J2bFIJ4yUIfCaNbhiU5JLwGIyM69F6eKOWpNZN/yvhg3AJs4
+Ezs1ymwACrnYRwNgEXEGWnCtPPSW5mbD6gY3kPfD8OqiavXofDLZTDT5TQsmcvS0NWVFmC5getF
pyO8yw1l6hCiZXb4X+ydyXLj2pqd38VzlNFtNAPXgD0piiIlSsrkBKFMpdBu9P3reFiv4Xovf4Du
PcqbZd8Ke+YIn0HGYQdCILCx9/+v9a0AXtAZxHV4BrfhJZiu4T0jowhyUEQgfBZV22uHsUX5r1rj
iCS+p3oA4LIurPEb8eAwy0OSff3IhloCZVxA/d4GXqi7/MywWFMFoB9Vn6uRNNrPlpTptDUObT6h
zR3ThY/BP1GdblRjgAaoQJPoGuSYik3sIqR5AOp4i6j0dPLOKyfnimaCqnU8t9oU4WAfpSQBsMqr
SytykmSi6FwUzk7YYXTC1vwQGSiTpN/CRnf06ORrVXSintsdSKphyMf0QigJbatOj0C2jcJEp0dh
2rOM/loM0GB1T7vPSwSIQ0wTImoDh+hQe9z7UZfdETelQ7nAvaWWT5U2uE8NTgLk7bBJmoSlips6
gKZ1+xApmbryMzMyp/VGv3WadKl6Nq7LorULJrkjav0ENFJuoJIopPESEDGzJj+3Jhj30cem8EhA
m9Pj3ba2bpsQzOsO5RbQ3T5s8aWUWevd9ZKOUcxda12mcXfy0WegNMOLa1miPeFFKpC3pMbeGsvi
3oF4ndIiepJZNDxJkEJ9KMmVVHJELwZsPUoV/dnad1WunZvpn/n/xh6URJ4Y4W8vSKUIAFpZNHem
9wls/OfM76tj74GTSziPyM6Od53nlpcArShEXGOTd0N5afAa7UyTRlsrEN0IW+8elUFQOZKk8jWc
ai95ol8quy9+ljnoLrVxhifcxv0OiwIwxJjWSowp2lSifj32cfqUeWmGXMVXvvXd+F1Lwu6XjuYX
LFj6ysS/XYDfwVhk/0wnXfZQVsk5hapyoHVssUx1Ee3J9CdNz/K9V4uJt259C0w3QDwf9kfmo6lL
NI5OQjMZwMb3XlEIkeuS6G7kLvtSIuos8lw8UkOgcmv6p94XRP0YTn1Xa+RbJqGhnmqTqF8XgKpr
FMFblesTBLPOtrFtPgxAVZkZQu4x87qGcgRxnsDT70mDfR/TfktUquMujE6Xz3EEZKc0uKTSyE2e
MX/7aDu1kZJNLp97KA6DFocrkOzmNoT3+kJIuAW+qxj2sGyzF5aqBDXV1XjnC7Xcj7kGySuvlfWI
4WOFERsIURc8wVSrCUlmnhqUiffoKq75SDsY5jfLDoXIArck1CgBTm38NALaSb4CkroZigVHaBfW
7aWvPG+Vi2oHUW4Z07CjgWtCgPC7DTkA9QJRd7mQinGrs4+qdu6bkdqg25M+OpjNMWZQgao3oDlC
TZcI80eguPtmX9TVq+GBUQWy9NM0JeEloLBMIByx6j9NILzeIrKj6Rt4ucL/LgMU+ChYiTHQnoK2
ONImfrB8oJ+stX6m8ZM/ImTzBxNMAusD9ORESIYop1HAb5megc/MqD/ZtP4cF5Uk2D4004re4pQs
J8olM+GhUF80X39oWudbWr0QksayIFaQsijok6d3pCGlPu68tONbwPIyXGkCPH4P7NTocuJ9Bfxp
2CCLnjB7EEoYlAZaAeDHfpnur8xICK6xIIY5sjMp9zMYR8YKQD7tgXEVi2En1PhgxmswdfGS1Q7y
PRdEXUlux0jeHVUqc10MDhTUXAf3QaSJ1yH5IsYV6+svUhmXwoOopvE9XoM+mkiCowgJJqXhBbhb
fotkSqESK8sqqZ/g6bPOfqXLTD/UUV+EXZwsClWO14zrMsGLR3IHWiRWaXVD5mvXyw9PJLuIgs5K
RKu8ZCgckXkv7CFf1Hpxb9bGj1xerPgFKKO9wInUb5MOLofoaLl3aObisX+s1ZgmdZ3ccIOcKCr2
a6vIIhDM2p022vcVkYh4VVpnWVZZuc19Gjm5KPHDSQBKEG1ugis46m8dfFJE88WzplHzyCOl4U9j
r1uUfgsM29baGfBThhG8luxMj1yurRTfmZbWx6RTMalPeke3DZchDoCVS9ZRjuzO7oxhHfkXLZX1
htyf90IGv4TsSHpBc1GXLJCqULFBUm8qYrKSlLp3rwHg0hW0Y5y29wCS05XO9UvPlZ8u8F+Jg4W+
ZeUflKjvdAePc+gDpVHllXBRyFsxICIGpvvM6texJJwl7Yph5Xk/wpIJoFEaMbVb76ZV45Olmem2
B2wnwt5d0D9naqeyYBX9DUYE6M+KjFp1JIVKdb+FIr0jinmjigFkgEdnUxLYapijtTRUg0AR+6JV
SDUIKn6tWzSsacXJm0OeYEYIWSUkDtsCeqn6a/py33tVPIjSCVb4H9E9FpQBRGgtItwoWUNYcqkY
i0qDOJeSY9VBJhjDcVIVChj5ClMmrzFQf2r9C8UDggTkHZF7/ro2Xdgup6CiHoQ1D7iXOQYLu4D3
kPh0u5n9LBsUn7ap+Lsgb/bYssiHkb6/FPGpV4oSGeKh6wwUYWQZLvGzIzZtfB+vIFI8wtTXgUI5
AiH+1e7G96IrXxzWx7VPM772aMKYrM8WSwhp10yv/R0xtkCHFKDwpoVrgiXbs+EqN7NhBUv/3N90
pXeouKJQORKgBh9jge+2IutwydhIYh4KR9OM/e3EK1g4jQaZnENgsZJGcYcpcAI4OFZOQ7lC1tLR
LVDKXajWP82SQBW9wnTV2+WrMij5wrbtkuaNyzrAG5udojZMB9NNZWMy6vaU5zjSiZSoc/AZ6YOD
pTg4hUbwGjbGB3hVO2iQH/fu/Zgy8NqEBtMPdZcqKnPCfhDFhLa7VRtAcLGAMKjbqBkwUBTZyCBR
xh3e6HinGA2uEkJZ65zrOqkb7hGa8RFX6RIi0Y/Q6aFa2OOwejXMsnlQHEMDezF8G+3xqdVC+9RP
/5h1i8LTD1h+AQzPsUPv2kn1EoVRsPMbWkxo8OgtIz+iav7UI3LBHpLny7zg8IkgXRcYvmp2CN1n
rC9NrCDcj2luTLY1J8iXQ81GsowwQWrQ29LmsjKHSIJht3b9IDAMRfxIpp+Fd7oKoDDLdnlYr3Mn
j9bwrDn2dX3LkizYRjo5PF3MhSWTg2i5M5IHAP/Q7zH89Xvcr8h89I6RAhBy4QQvsrLdnZP2b35J
ad6ZbkeYEx87MNwrU2d11bRPEZ6dAibk2lQu8LYR5pAsuO5x1cQWCyUabZ1Ij3FneevOq8jGKQFB
UmCmp7sMh6He6b4kSlgvjhXTsDHs401WYMIxJJkRI+2SdSowF9KKXUX01pfatMSQSLe8yW+XOB86
OZQbbPb3olNJ4zbjg63Cw+ID5NyI9N3aqfH3slKhcI14a+qEJkEsHyvOKxQ4eAMKkS+VPtp7Njnq
WHHNTQBmEnx53I3d0Wpw7pS6oOIVQPf1fbEdEnUL36ncEbTHeBiEtB7qXWxjFO+DGkFwOeyMstyS
J441KAu5zGWPkhf1RJ0x6PeOT4VuhJPisz6vFcKqfVV/TxJympsi0VZwujY0tzq6TDDNWTxVBwes
ZdssW98DTujr/ZZImW1PmoRw0XqnVNHXDfZspRlBAyi6wrvjcS0cwQ9iI4Wmw00QQNwJrt1QeTAl
aidt4FZFQVWXJ8iQVsw9tevVvbTJxZYpCbngDFiWB0faivRZpp6YiO4zrP8UpgXRl0m8bsnBSKbx
xscUx7ECNhZ2GAmz5OJ13IHaivLKJJWmZXDnGaF7Dzv5GmfE86kaIVF1nLySaeXs6qg1N/aHolIt
o8tVU9ZZR0bxAATw0rWEwWhjmC0DmykIrDoCWyLq49nO8OpftgAIpgKOYmqTfUgq8+tCaNFmNMd3
o0UXYyTuD1t4v3xHwlk1ipeh9V7tPjIoTcYfmrtu4wwxN8J5N29/Fbh6C0qnRO1Gw0IR5p1TD+e2
H1YyswgcHfwHA1omv6xKOJ+p/LAZIJbu6F9F0VFIy3UJYgtVvl1z0okwPA2OXQAb1L4rsUZuA6Xg
PFA5jesQd9mCnni4ZtEBSIK1ylIPGhKR055IhxgkUN3797XvFUszrpXvFndlkAFZ+4AgqMSWmyZg
6SiFprrrP3BvQ77oUDFzeM/V78xj4XTe97FiQpKYvdxrpqJ9MyvMFlu9zv1bJ2N9q3F1buaHPtEP
mW6Fr/0QR4eYRt9kM9Dvfc1BOO9kj3qoJU8QIpVjp4/Qf6Z9MtAyLzp37B4wdid3Rq5eEs9BH+Lg
4WL2AuHHVFSM3MgGgZI8YJIyTmEp70Pp2N/DYBzXbg/fU08IsXJg+anZm0r1+QJBxNnWZaZv3K6K
bg0CEtdskvsmzT6cqd/WQMXsqPXdz4+E2n4+NYaqoAlFL25+Crfy57vmR/Pz9OX/fIrK4JZOqPXb
tqZ3qRSN7ucP6q0n926HmjLotG2swoMbWBBzcmo0XnWyrRMkaEIpJTPOuLwkbswSiGgx163W2aCO
9B9FSwkr7qgghzS0br07qicVWsClz1T+QRUaZ4nz21NESmy7nhx6Ad5k9fU3NULfNoRSfe7a/Pz0
lG13MIM9Ff/0tJPd9I7fjg3vSBPaQvPfMz9v0bqcn/ra9F8fDDyuyNQh/qfZe9PhjgILCH4XnubP
29Ph9lmKMMemATz/yR2aTNWumf2yXWDczr0beA1m7r8//Nw3je7o/Oq8D/O2VRVV4HRMP99BrZfO
Fw8/Pz+9Oj/8+mOmd/RTq/XzA37Ufj782iTWsK3nGWD7EqdYlo2Exm4p9SX3nbWCV/g0P1J9199L
DQ3KQIu7a7Z0DLE7l6F6hsYly6C8ID6RGyaPBF5PD+PpHyox+abTcW7PzyWiIubHgqstBbjaSh+B
rIsx7zdVzOJzfk/uagXsS+J2gQoAjp4+8rlBlSyRoaSw/7WtRifO0VQngsxf38k14W8rqeLAnZ6b
/2FhlFCTId3q67lQJ6o4ruHuzd8xf6/nxag1CND77TuyDkOVpw4QCKftzW+Oi5z6NY2+5fyx+YUh
JruYFQx9q7++14HKu8VzoeDELyBXMMsLd16LUXj+3LytSDHkjmABa/H1Obyh5S5pTPzyf23LcMt2
53kmjMzpEM0vGHVKyExUQXX+6zhhtjB3DHsk3P21vw6gtl1hA2X5+mwR0fmx6bf89h11qcp9Ny2L
v76307xinxst08C/viOCh71PdfKKv75DG1t1r7ksyD5/1xi9BYEzNJG/tmXgWtzrsop+e47qVgQg
XqXzPR+juke0Adjl42vTqp7UB7olv762xAU2HNKOrIK/DpBJG/7A3PLH134iNHcOzWjcvp4y+jy4
G4P6+9fm866Ud5nlvX5tK6XRctdQFvh6qhyS/k6xsud5W/NxpCyk36mm9/S1+cqzIYxK8/Fr82Ng
I1XGBjM/NX9Qj4P0aLjV+WvzAKCrKf/i4Wtbadz2R4xTJ4NRZMmkmFU6inwu5WuiJcoVw9BBwS91
NvNBuZIVTMim2Y5IgngRuAV5NSlIw/lVj6nW2ipVbTO/miMC35aJ267mV00bSD/3KyJXp8+OEABP
gaK/zi+2hRM9aiwB8C66oJMHyjWyJT5qeqteNOewdtOH+a30Z4A3ANi4m19MdNODMWD0u/nVIKRK
RffP/9yH1Eh7utAhgcbT/pceK2RqFnSGpw2H8NEe3FQ9z49cqyifqBQvPvchZtWlEgbwqE+fhE37
Wnp9cpq30+UdCLzI0w/zJwEw41x2I7GdX20Tn0PQuuV6flVD5UFAp9ku54fUy4bjmKM3nB8arE/P
nbQ+t+To5ngFov+5C7Tfd8C8lM/9S73oo9bT+H7+kqiGnB84mrWfN1Po5Evivg+280PPN0sE4rR1
54dqnqQHJkc0Hf72u41QNJS3+VEUFN2lmhBl0x86P2XnxxrRATO90VgUFpCThpbtDTHUg6VnNHkl
y9feZTUA35PVbKkfu04Ge0MvreOQ4DNVuEhwuvtgZOPKv1Nty7qafgTcW8hm22eNBf+E/1NqgN/z
w/l98yfmhzX02AetpjGqBda1wON/LXAITw/mjdlucsxsy3mY340PBUqVKpq7cd70iAmUkDzSmaYP
9HQcqUbCHZwfark1HEqsOZ+bG0PNPima/zhvSQGM+kRRdn4g2vo/USBr6p9CTgPWnWnqqsCXhDHJ
VP9R6urWfqkMCR3hASbFeXAa8mnA/vhvbVNy2nuQ9O1agw6pZttuHXkC02eE1JzoieFdDyDka5H9
06nL+gjBSz9LFR6zD9Ghc0hWjXKz3uF5QmbT9cWrXenvUVYnD5Bg7RWZagg7wNCiPDt4TuPeRON4
WJAdQIs12RpSDi9OXDrAJwl57bBJPSjcm8EWJzDarUSu1S62H0JP0scjp/TQdx9uEAHZVLJ2Y+ol
pac0jzddCNB3pPdH9hJ5l6rGjrU2UY92iDwhasW615qHwSYtxDOwHlodd+8oEBtzTFzwQ9MlrfoH
JqohnHZRnozIVC9j6tG2YMWWNp6+LSra7DA7nWOCnWqttl25p3Tj7BtpA5ZkHJouKXetZCCf08Dc
0mRGZa9b3ZrsRwLpJIqtQINo60CcvKfZSx4Ape0zPmiFP4MiE5wHsg3QmALkUxRIQ957FaXNJkl1
deVEPimmgZmjbfB05WAT3VrI6B0f1q9Z/Tu57f40jv38O2by00f218N//b839fEtv23m6f8NEKVr
/yaQnpCY/wCivLz9+39/K/+BXDl94G+ePw0OJRpp27UcGx353/x+6r/YQsPnoumOZtPUg//45ffD
HiiEi30VLLLm8qG/USh1819MR3eJxQNqORMq/0/8fn8yKA3bxOum8Z9pO45q/mn30/MiaiyXoQmA
fboIiRBFvrUo3bdYLaEz1KDBWuUbvJNaJ6W+GQlTwW4FVUZdayQ9zKQhqlHrpE9fsP1WCydtzr8d
yP+FQ0L7j5ZEVSBYwWVgkPtnan9YDOLR1CIVFDCDBWTEYVcbwUcUnFwEp0SCOcQnm6eQpKeF1MAA
tVDKFnL1z/dhQnF+uif37//tv9i4Ihkcpx/JpLau23+aAVjKtn2ICmNV0FlhwnCNNOdagW9c6IGH
5QyITtZjp/3n36pP3o9//FrOChfppW4CKgUu8o8Dcx6Z5GPmXrYakpJqAgqdSG6alGzIHnROp2xi
xYSYDa+EQDLH1haEJu/z6EXPzKUZBTh+lXUPgA+j8Cs1hDVmx11vKjfHje5DW9aryAr+s1/LnBys
f+610AxD5aaCwdVQ/+Cajmnf12ZNPIxwivLq5GBARte/1QYJWCNmkjNDqr/T3IiWWVoRuxMV/YmW
pLYarCF95YL43uqR+MWYnCXojIS2LK0R8QzjsK8fQpnsx6RFBNfdGcDlM0ccI4olylBvo4HgDTE+
yjA7T8GYuQhPFggLPRS3XM33GcFFyIz2aSI3Tl9uJqCXzCE/GDvP1feWhetr2Iy9syRjohmzdWDT
DQB4N1Woc2VXU+9zqmavi2w90rsg0WMJN+aowYhCwbedciM9BRFnbxxNs8Fl4B0iwG7BIFbDRxWO
m9TyH3J9OGn9IUNeNQ6shfN4PeCL8tJgqzVke7WQGp/8CuyEmx5Z+9yRpIFzk5lTmACn6i7h6NHB
mkIedkGDxM4BNRZQAdGK7DriN0cYvDaoCdhqeh09ZZMbVB6xjBNlibwYs5eyqJ7Usn8Ka4mDy9rb
tXdrNHz1SbpszHDDCnitmtoWiNjK1vs7iVO+6bSnnAJzTZ8Dw84J7/rJlwIDW37NnRGa3fDD9Ejv
1SERRHCUQNt4BODCMVD8gwL4G/4kDQVwbFh47j3KYQHwtkgZsc/FyzHq9wV4/1BD0IERPhXfk8pd
Epl8qtKE+3ezruDeYYZ+FCppo+CrMhUxpzfsQqDrE28C8aje69uy6jbojsKWqrUBgmx4llq7Npvw
lUCCbR+0z0GR39ddmK8j+0y5rl6ZE0DM51SYS3JtXz0nJj0+3a5/+nq0dcryFkDu3wwuXZq+tVdu
RwwFLYVVGKJJh7lWHiwFx0vi1U8+az/hbAGtnhydwGbAIzE4LzuVm5I/0EqgGQSW9oxL95TkwzN9
oAvd6p+NSh2XTF1zsB7jpL+UDkL96Sh3qny1x2oZQ0mgnWIuRkFZ2eJYmda9Im6UCNYZ/T27N9Hp
suH4eyfdleGPZ6ilxMg4uAjqEZlRUf5KKqxmoEeq6sWJhjuBGM6qu51VU16NIRE5W3q5dwh1aZ01
QMqcXY7pfG2Z/HZtAyKPgOkJtJGR62JfW9d+o62EEXcCZRgqciYKX5up9+w049HPDZIsmkNTeRtH
6/eN6C5KhTebZpGPUKnDy9loR5GEO7yg+5AehKbEZ7Agwig2TjzunMrZ1LRl66I/FGAvEP0COg/W
jQEZTQD6G6eypOz3Frk9IqLZx/J8GhpH8pGqgUsvaahEoXLoh4NXJ2c16O4KRAZqhOMRHZwDk9Jh
PWOD7gTnFR51GDOw1Xcmk6xaJKugNhmY0MlWLStod1OQDSVHBENFc2mSYU8XlAWcupt+X0mhNiWH
NAxfNcJ/Oc8Qfma4Eu1ThNOhrNuDBUWFTNNXf0Lm9Zb9gNAQex41Feuldt7NDIpzyK4zn3UE3UPK
S9NvNGjeBh7vIskU5rEIDo1cnqotsPkNOedM/fqL1/d7xUyOxHwPtg02hcVfR8iQTeSrazB4nL2s
J3gE1y+XbT28dDkqgXqvN+aOSL1HBt1HpMEfSchP2Rjme+dkF62mEB9H7Qqx67AxJGefL5xXz2Rh
WhsXtdZAh4GNX3V+/GtUG35HZvq+T7JINeLSSzWBZZe0u5DKCLhmvipVj6MDViONJofozs7FtwCO
bIyWeNm4VrXMhfJGM4Mwpeqcc8zw3Ha4In2a0Kj0TqJPP2wNAzfio3slfyBO7qelDxuCopBmBg/D
SEhA6cNNqdX0iTy2rDe3sZ88aYq71iSpIABuQ6PapKZP1zuhMhodUJiryDri11DVn3Owc6pdrVtk
d36UvlRKohBOCSdY0swg26jTqgvG1ru4w9xQEIWRGs030joZ+P0dpsRbYa9C0jRxEnhbBS3vysmB
0QyIZLvRqdeUANEnhLa6VEPTXhJFdytB6xX+FYFERlvd0b6pUh7UltzPPtLINubo1Qmx5vrUTrKC
HFsBBkQU/sv50lMM9VVJSn5EhzgeRYesQLElMbGOaVeytD48mdwwZGIazFACopovsxe7ym9IpDdh
lz6lxEcWNu4hGIWLqZ7K1T51Ei025cc5nclA/05zr4BFQqzYwKpo8C1nMW1DoM1e1Ep2G0Z5c9rk
Bp538INDIlGI6pK/IWrhcsamR/dHhA+KW10gjSCIxkShqPJsme7VyaIPr6AvOZCZDELgvvRqi93p
zgMt2iL4sIsCkAbMr9hGAqiEH41e9wRiDYxtAq4pyAHgUN8JU72jE5Gt9C5E22c06sLO01tKCgHN
QZiN2QldFWjdjzhdd6SIQdZNj6kBXnLyLvl9zbG1Oa0TqUG0TkkXcCHySgEAPYK6NR8WxO042Q0P
WlG/VbKBtAeP8THUycqz/TVJC2t/nLJoBX9liEKZKcYD8spySYftRS9GtFGSVE2t/VH0LtzTmmma
oHsfMlXTCOnFUTA8Wm300wadCMExWkaijTe6wPYZpz/TNgkW/QCGMWBTtcKPLmwGZ40EZICLHMGS
sxKSKRAc8KZdyO9paVA+/baCeqcnLH+xTgxcAovG36AKnfr+6RnpEEMqvXuNubyvMdJT+7ulQ6Qs
qAotQ91510IFOicvNyUbjZrwYzp+Wc4CgVyHZ3yf3ytZC64RxMKhTchWv6us+BGL0TvErRiEsLyl
nrwvHZeIKVueA7v/1gTBSvT6DksG2mGkspVpvZNccc6raI/+bYm76aqa/IDMSza21YXb3vXvFe+j
6I2EoCl5k9J9Crl2fID7rNHlzYVnvnB6h+mycikt8yNvpkYnhlH0Fc+G7u248JahCeOezvORSiKT
ILJthvRUorhcypRkx9Yr0QU8GVZZ7tvE3poSNZDN6TU0gVx3TKtXSWttIrTrrUIamxFxrw8kACtc
Tj/EWCyx5pvAQRCjGGrGyUhEyug4p8QHn0GFGZmTCBG/t3fCCN+6HChxh5i/MNmDXNdUVGKPdte9
aeYzTlW4m1yfWBqvoz4sVKSdmMVbetQU87Dy7WTLo3RaCM2HIWw4FvPZ3CKQ6/30MRjTY4DCiww2
jluhGYDC6yfVJHdNiz+yEuVQ2y7sjCBgMcCYcL3pVFoYAf5HaUXDdlr61N27bbnAA0sARtQqnlr7
QtRzsNJQDh6m2BpV4+KK7iSsG/KstB1XJSOKFgLYd7N9QXVsa8H2ABa+VhVqtvjeOUPT/qqJmxlx
+7IS3N86ES7Lts3R6WXxuoQdDQsLdKjmGI9uZWYMStSIFd3/AFKz6mqThFXThUwnzx6d4qWRRxa5
4ukBWU6WNfpaV2kbWoQiuw43OatMPsB1YqZwGME5N8bp8oEaitUzf3ORHy0tJuiFO5CgNF1ohDQR
CV45JI77Z61NngfiqpZ0HTAA2O4ZOn7MxNVWyHzX7jhCTwSchVuPNFkaWIiRRw6zOw3EkuyXisat
kYKkbCeZcoRnOQvVtTVdxp0Axj+UPxDw8kdoAjLkBGLVOm62nXP1TMSFsopvoKSBv0cI9xw1PXuO
/PBZoRLOxTqlXrfY03ULlYubQOpBEMbJH3pM9tVTYuN/ADuN7BGzA9E9+VrPIwwnNteSws7aZ8qO
Kr6olgBZ5Scthfu2RXWkQFjW8cN7vzAVf2RO8OFrlAOtCZKbItsi5oBTXINOMhQXaCVIxrUBJTaR
7JqpM69wH/DCIfgarKseWeeeWVZsybOqcQvBHkLOlAeV2x1uihIeEfrc6t6+Zr2E9QDkeFo9IO1+
a3OsXNOtqSy5HFTTfEbWeOrcB8whFd5VbjS1kpwVyX3FwPIa/dANKgVcNknO0+6EtqXBoyaTp4T6
7YRIIxjxZlpwDjVQYiVC9ZixTeL1XqCKei9TVGIjwwxWFSb4KEwpB/M/rAjWMgk/qtK9TnVMtR6W
TeDf65nYqdyuWAtAH6a9gfcPZCO9ai58OlcJR1dPxJUa4Loqwpf5/Egqtj0wrFNH2uV6cOsV6hqa
FX1MFyfTt1tReA/TxQqthIJM+Zz71SmPnKseJsdcUIeYPm244RP0xcqKbtOvVFOYtrkrm+2ENaNt
Vmr3ofsjDZuNFnweYLwVt6RyrtPoEA/GNfYntk52o3WqI2JXduR9gwr6EWbABpuM0T/OOfoZfJQo
4HAF8A6ng1MN1YMrg8t8hAURKAutlftUJbhjQPsl4zedAW6lq+EtBLlYdAiAveR5Hm7nz9i5+yAi
9/Ncx2h0xL17jjm+uB0+rx+T39BhbCgb5YpXQiy1NjsnanamAAImbhrACL5X4+xW9uzn9LsoEXJ0
RaEsQC8psH4ExBguWOveiia9kWjEx4obPisGb+/QTG7fuskh707aBTwDXqrcIRS8p5B8r3vNm5RP
zJ6Q5jo6kVRldOSgsqxGK8Tw8+YavoXcFNWq6a2CCOJ8PL4GyK/mv2D+UxIXN3axS0V0IFAkQbOV
3nKL3XBd8z2CE8dp0XIKF+M34CE/wpEbxTR8zCMFUS63RlDtMszDGI0cqXc1GW4kLe5NyJPZaJxL
AjDczOctzHvA3H1eEJ1grJmuzCyVPyC0M8iA2oQHKGr2wdA15FztMWHJnpZHzEi7cjQQhm4CSYi6
g43QJMOrNg9Bj/sC1OBSZIj2VXWfKOaCXtqys+u70SI1WpHwJqsxv+9CWLmFfGoVrLNW8ysdxqsR
WKAGrMvoamuNokVdHceQq42IxpvIi3Pk+h/cH84a0yJt0LFH5msH5eJ0i0ZFfyN//jjNFXVHWZui
AvlHlCAlgnmGS8bIx6hh+pJ30/U/T4zC6a4ZBuxf8QJq+SpVkmmE+wrQelxwWqOtYIJd+WTXW3iN
A9dkul2Ou9RoGQOY2wSMlbJk9JlufV0W3aQSfQgICyIuLjWnkZD+B2WUJbmfR6CGH77SPoT7abCP
dBMhF3IfLr+K4v8iKqefw+YaGKgLL5JT0zSHDEyqx9Ru5bcsTcrqJ2aBYgUGeA9acBVX/Tepw83R
irdOTNTFZmkCurY3jju+OWN1IdJwQ0YNgXOAgDBjthWYRCBw/Pwju2OU6tkTnCnTmKEW3lVRlV85
h3i6NqarlixAbMoVn+6p63AGeH0FlKV/dMpXj9OtlPKIwfs6XS6p22DNCy/T4JKOBjwIpijzlsMo
PU+jXlkmtzbkJhcDZDgBG/sGS/gWK/dqnO96BS2Go7zM57frKRD8kY7LDEBT0CC1zum9uMpa+AzI
0y84Nulxnoxm6fAzwcs7zVCm4x9wmmQQFTIpbn2uudyWhwdhUKHOyOgY8vKHoDlKOYExCPO79QvB
wU0G/pRgVkGhVCDV2HDge1aqaRHcpl8rJsYH0EBAOBl+zr6q9rRrEqC47cqSrCcxPx4xFNP8zs7T
8SDG5APj9olbE5gYiNlZ8NwFwUeuJrdmqpVgcCNtrbnMlelxSnawOuvOz1piBpP5K+e7Se+/ekkP
4FofcM/1xXvbcSttHI5BX3M5DUNMbZ57viuI8xlHjxtKhji1BbmHgggepMpZpbr5U6BpF9xQMRDb
Md5Mr63ogr6x3o73jCjLFDfULkn7tSL8SRtis0TNAo6qo06pTABALBnAcnP6u8wIYEsF1h7kSbpQ
GuulRKS+Iq5QLnNwIUHFPooOoyO0rK2Mj63CoglenstkVw5rhXsBqtkRfAJ3wZqI5Ae7JihSwW1i
V06FWphQyOluj6S8ZgwFgTON2jW2oC3eBERiOakWsHKm2MjkLY/BbSvCzfHE1NQQe+5MemMtQ4hg
h6hRL4UgQDfSaayXcLExjKzC7+QiEVtQR+kiKiDk911XLvQmDu8KgaVG437ZIxB5HoriWfh9+TOI
UJ1REfPS/ptaAvWqKzg6lSthLbVnXWnjS5ElycZhfnAvKQNjE5HBHa4XfDtd+qsh8eMezbm1DdLq
Haqded9NT/UW9uTEv5+fwY94p3ZAQACKKdTSUmoR/7xzoNEg+rMGb5NuhujV1m1btf5o6XoKfc2K
KLHVVJlN2mSTZ2I1BdmrtB3R35EhdeTejpUo2kDsxkL3vQmKrdLp9wJU0bw3/79b+PN/F1unT7lx
//Xv4M3/0C18+vd/K//Hvw1vwe8Nw/kznw1DU594nyp0Ttp/qqFN/abPpiHRdf+TvTNJbpxrs/NW
Kjw2/gAu+kENiiTYk2pISqmcIJQdmou+uwBG9i68IK/EK/EDfV+5oirCdnjuCUOUMpQiiebe857z
HOZQPvubvxmhjIz+tbrO/Ydp+MZC8DSFJQyPucvfQ0OT32foMKZMz7d0SzCa/Ne/7fn/DgkVHEP/
/vBCw3NsSvL4Iwwf6qj3Hw4v9oFtSpBarNvxqZpr81DPHoyLEmAFNxtuvVN8KRQE27JqL1adRTeT
6EUjjYsTmc7Nd0ztnM5s5v1h4a803ltqwFkittZsS8Py3iabIYjNMAR+AbUeZuouQ62fg0w9LDrK
ffNlui7rFruwNMJXZ0x3RV8+aTPU47aIzQuYUHIHIrbfrJkIhSOBv3891VVPAhA04yaR/VPmt+Zb
ZRDhanOrPsrUAcWd679Tu5yuXz+kOWrjasYSh9WczQig8Q6bgRpty3grk2R4ssfymxc1xluuW9Vp
csEjfD14tV7COZ1ha6RjEij8YW9N75YY77FfdmOqv+k2HQmYEr2jyMKVA+/4zpD/lz3703UkjPzm
w6tLrdh+1cQ8P6IOf4npX3FVfCZJBFDZLLHedOqt6mHkJDYQkr+fTjjd8XsDFojdXUNjKlrm3O06
hh1Bz+eASzl+c5a/a7Z6bff1usE4YYEXhXkqK12uTYS5kxLerUZrfcZbId5s/xNeQv5o/Mp6JZWy
YwMt3jIqPyiYTc7hEjcjJKC/VRPcoMryUNCX19loXbpbYh4BxdjqqWqN97GTxEfjGY5d6lHukunu
yoqFdfp63ZMl3lRiz09Fb7Z7QsoC/VlHCVDhuZQK7I4RP3r/Rga1fAMEE716tbH/etalfrrREKED
Wfbv3RQVb2XaemyO8oaRHtgiZ3DNox7Tk9YuT7mOfofjNTMVcQuGO232NuZzhYs/awMDLMpbSb9z
YC+wIyZNbAfynZ9KUFl2NO/cmQ+mTkki4dOUVeRup7SbHnPoTQFwG3Ojd84O2Pb0ME2Etgn34F//
wst8SG+O8+xjBAgqPYdi4Ofpzm+sIsgdWz2syQTIHeXm5uspjVLdyqkTglUjY7sKnAa1fzHgKTcj
NzvlA7q12R2zxkz/eur45YPxrbYdFt2p0/OOuLjlnic8ZHCD5u4hLFVdsWh/fD2by2KnWa1xZvVz
NZKOKZgJUrOmUySBjQZRxGbRkYp419g/aW4pHm315uqAUHI2vo6qplvBKuXhN+ORTeD8/NeztP00
2OVSjgiNu5ePQoOaboY5DZbLUxYLICJSz9lPjEEelRs3gdJA89DPiGLkJo8uxLPqYBbFT1umD2eM
jINPQnf99VORi/bcuePNHUgZYKd6RIR+WWuk15mp46OX43jzzV9//cgfu5dmsrZ95q8lBptXsxHa
PW38h8k65fr1rFKRiYKja8ecQsOXMvaZIpbofAanimun4d0pGIbEOLwDqtnDu1/yMeD279aCYvIX
dLhdCYnpbNLgsIIAgWIzl9VLxf+rVaN3B1bu3S3jo4Qs8izmaZt6oXN33ORWeY64xsuzKeWMiJtx
PH79sIu4DuGAm4LOGclR2PYdsKuzy+ee5Rg/G6WX3WWWEh0XA4lSnn19q5uqgLVV8mLMtaTmjDy2
Gbo0KmlC3qckc4OE15fqE4sxQjz3jD8ykbx2l2unNzv4vHrJ+oo0SJjF/V11zHfC3CP90jY38Gc1
0KXC3rhcXXcN3ZZb8BiMlxpyhlkxvDRFek+68FtTCBgGA7FBClYek/6d4oF654/DuOnZcj3k8Gp6
4XzXpLIeRXRir+vdAQ7XLyqeDi5LehhLD8Qn+yFYIzfjflBUKipyxduWMCQNqmN+YTcGJ1bXj/Fs
mA+rwoiGUz//k7yORdG9jhqdcIqUZehk6VH5EEm/HuKMuEaq4GhiKsmPZZtA61u+gsBDJMuWR/Io
9WmSLsj55StM0M1fX/WUbWEnq9gl8H2vZlIoZhJoIoNNglRMShLIiBzkmS5Eml1BuxW95V+IDFz6
KtGPqlcxZoEPXTUbSjnyF1Gk7cka3QcTd/UcZZQWT8ULKAeDIpuExma9MpjI89DXNj1BHkgQmAcE
B6P6pW9bdWjwNe5q3ZOPNJy+R25WHBhfNDu7gzNAv/y71EUY9JK3Oeum8TgkiA3UeprE71oIhPby
oMgGnqzJ5ptfz+vlpWnDvLNtxYSESQNic9m9V+VISUWpxmuJSPvEUOY32VGfWsj3MNX960D6GGOp
6t8T2si5mHd5IJOwf++rLWErFM2pHnbsh3ZKpOnTkGeUnif6wvekpQQgDiDRkZadPIttStWm5DI3
XgL+t6/20CjuX99KU8tb2dCkNiXJhOO/PXhDo2+KyogDawaNLUStbVPX0Z8oGMI0oU2EPjP9k5Jo
srZER08al+/Xoox/o3zNnwBDoC+FDcS20af5CazCSivbesXdlSJTp6ayXlVGe9YXmp+15FaoY0ms
sxYafkI8g2ixXzrAOQs3u9QKC4+o8FhXJaRUYcry4NTiYXaV4oLbmluhM1lgqB7R/mGfMiLVm1lF
sNDA6Hyx5vBA0TylYGCOpuucfRmfbDKz6yGu/YcE7MNnyRTI6R9qToe1RabIYxp1j6m0x/gaq++t
3r2lZLZtzdJ+zVvPmSEcMBE/pXH7TtLT50rmxMzxqXVyeTM+SlJNzABwRnolu69E9fW6Iv35VCqL
RCNT16QE9M39SH+GWTzDU5nq+9gpufYaW70b3bGP5591i4vTNhxeB95If8g/Zy4U6yK3p6dOKOeQ
SLPeGXSK3YqJhleUS/Mnp1QvMaJGJv0Fse2tJ9N22Qv/yJhqTUruffh2CfvHdab6izP3JBGje+PD
kULKRJhIUdcaAqvKbkG+63QqV6pKgsahFBn9GRcCIOqyxr059+t0IAKm2elZQ4xac80+RU7yg3bU
YiuUm60dkn8rdCnEw9A+pEyjqCREPhh0l6p3osRGfcy0juVQln0T6CfAk7MXfP/p1/ARQxEOoXxL
ne0f9rBAsemPAaqL8hr9iZLxMTnDCWnsHadosWuznBIUl4KshuBYTi7earZa0p9t5wV8OR1hYrxN
scuelX+oVVO0hrZxQQ8ajrT1EIgu+LQYDr+rwdafmBGo2rC2uk21u1vi5qAYLNnE3lxAUck38QRc
0OoASbpMIlQTI8fb0nsGhhQ0EB/zkKXAkGDaGcdp6ykLu3WfVQcYECR4qflRrANYgDS4XcmCzpGX
BH0MEMpecCZY/yU96zx8fTXS/bRyyFHTrMTSIfU1eTXbRl5JFMlrS/3LRvfA7UN8bY8EJDcEE6Ar
Wg0rkSl8dptJnbiEbAdAt5oWtTvcMBvTMrQNXcH6pk5TZBCl3rkTGJu619FiU86uuAQjyDQuPf/1
UFSIs2a+TSMB76/t/n74ehoVEoUX9zf+cIlxHFQSI4LMK44RLWTGTFdInVKKZZsG5pcZxvUUA6We
9znhzZUb6fq2pNpkmDJvNeo/SQaH62oovs3ID4hYXvPadNdxbAY8An0fJIMzHxll932u9rpjn5U0
tYtdx9G1pvMaDEREyrbLByLJisE5GMhz47w0/dbtrekyxos87GCviKoagX/y4+3gknlNZm657YJB
lGFyNxVJlMX451U5mIKE+S5OLYMrEX1HkdEHY6pdRJwUmL71p3IW57Crur2agKpb4RFocn0RLTB6
VaKNOp2tB9ZIiUzZhcRzrZ9xbogVlNX8GE5X3NOflWW6Rx/CS+uF9asrWwxHp9AA8hvVo7MSmmM9
Qe3lZtMVkGr6cBUyB/RGIkeSe/1hnLDzQKpKVs7EVjYatpNZNdtuICrttoZxBjRE3ZFF/kpArtuS
syB3SQ8pLUV08mVdzhFKOmSn993BmpVGjSNYVKs5DaFPhy0Z9ueMS3FCN+CB67pYmTrd33YH0104
9DC145Hfy+13LijJiOXFGKB4xE3ccvvnjoDyto30UF2FTfuMFrsUPZqlWok59YKpJgNmEv9bDZSE
ush1T3Wrx1vboN6bAsZjNLu0Nc9Q5QnwnpPI/dmbgwGdfraDIYFGF+eCjVbePDpfN44OhE669RaH
bh9aR+5N6YkIyJvdDsbWnCtiZdlU0G5dlQGWfPkwWVXbcKApndnpc/Th2PKWMK/FJ4Nna2ZgGuiu
GE5wkulUIutzMpPl7J80kIhazX5xDi8Al+m+8qzztNCJRepXm04LsSG0vThWZbMxOuyCYdgbtOK2
4bWMp29GEyX7qSr9c5yElB46eh4YUwdsIxmuMne4KxU6WYIKgvwc0/+YzXhyPPBwLLj0/Enms3/6
eghH8ltuqQ/bigTqNUYsgR/Bq+xm8MeIDANHUXw0qsy5hEzrdtpU/fBm+c3rB3nQymVO08/9Tgd/
8KT78Qetj8mhKzgmRWwq6pyw9Ao5AC8Vw162ZXz+etBqtY+liX2nsTaz03XHqMzbdW3o9FdosXEs
rFLbWtK+dr1gkl6QNj6iV7oWux/JII+ZCTN5P/KI7/UxJR7dle1AcXC+vP3YGVbc7Iu1rLpyY9TM
SXNZvOZaeM+5MS+p1/FATzrHdlRfIdQ7cGtEvOcyX5MtHO9aDF0rrSr3mZvr1ayt86j6/oBvqwTu
6P0Y6vxaQZ/agQUn2d9Rp1iP8tXRxm3iyOboFqRBdW9+xgJ+qhMNE6tvBr3fxUgqE1g8p71wXwT+
QCn4Bos3PuN6De2NxiLZXWcWMDurNqcTR2mX1fGVcfE1rQe5r6dyS3yCZeQoho2RO0ATOGeEgd2j
4MTZ9e4Aa260IftwU22pBlbLNdOrXqRR+WfbL4GpJuWW5Xt9iZOZ1bCIbmyj0tuMdwNt3ANtOvZs
WNBsSnaU6BiV6B65muAysHPbIRhfxyXCwSicPyE91OzNwZbQNTHQVAbLDUUiGaeayDadvZayia++
pIljPNmVdROecE5S95i/4ng1EsjVIo7r00x9hiFbh3njBJ1ZikMdHg0sSLeoAwxfjZLGjOZcTYKe
qIxOSszaeDix7Q3QscsygqlTca/wbiGULqANrAw1RUlJnBZylVe5foYYdgNpUdFPw1aNNx+XnFFs
Wgl2z55I8RmALWkOrZ5d3pXnlAX/JV/IJIB4FhdmvFFxo67ViOZN49lmtAf9TI4FjXgOktbSqafD
EOTZ8ixiqApJO+Igjofokibt1hjd+qgpNkjejNNeFtWeeduxh5sEpZOu2c7yemzohTy1+ZNf+/7R
7UNjV1r5S8Mc8BnCxiVzaGLQDeDGYUQ7GRrCpTadpVzms8vQ9UJwGNwh1R+vNFRgDtVvTxs3w2xa
pzq118ImdRohelWWu2IDALIok9tWz5rjMA3vyN7G3jXsn0ba74BEc2Urko981HEItACC85QUfFQa
VxxmlzxVDb0HHNwCh4qT37tI+zHEDCSUMUYvvaIfteGQNeJqM1Y5dnlL+2wSFpoNZ1RtpwmHfuzd
ms6s9uD0x1UGCf2UNxL20OyS3k1DML9tcrVr7deYTN61HIu/H16dDger08AMmHBSUx5YGS+t9Tzq
XHJQYupALrUMnQ5KqaUi6ED+4Jk2ywDLKTC9yEHHaeMHZj7So/JsNLhcq284Yj+57BgLEGyDh/y5
Ka3uc2o2Yd1lb3Tb+SsgDmnh7xp68DZV7zzoWv9tCLB0U7YdDYY4tts+8m6uVr0HHrQDFWFBYxUy
dI5m5Lnb3pt3TQBXUvvWFQENvMmOzMAdYyqEoES/GT3NHqVXwZTT2z9pKd6GnL+yMvYoonQPNX60
J+HNTqIv9zJ0dwnm6pXuGuG6puFwy7A0BoyTnjmOlFaga/n09HFJomy3vZU+QBa9b/UALYtPymHF
5Pn9A988LdMqgg5sqr0GkwKPyt60ywJPovg+h3TiZpLc2SQU3BQK6IQfs6jHVgdq8hR3LDfp8Q1a
cpxBVvcwmDDMq64zuHaa58pkGq2N9jZK40cniSfQ+metNC7mATXLS78ynkjwLHo1ZOu+yX67TnFr
wwQe3+LT5O/E7OiKrRpoY2D3RwO6tppy9ZHD5YUfzwXVPxjCenF8ddEwXyOJ9gcfLqVIHvNYIwEz
+1qxiwnBg6FBORl2nMq1NqGRF0eq6kFGzKjFmotpsWdoPS2uKdX752ounPdce63n8A0kp7vTs+5b
5E/murGcFKgnzaKCopRRIKxSIB2aw4cZpz9ntl8k0vWnGTeykvYZCTgNYYhr4MCIdJc4v0QPHMPZ
kqcDpW0LkIX6rfbqYguMdou75nsLRC7VCmK5hk/Ho/VbaVzq88XVb6X+RvSzFngem1TG+PvEEL9J
9540U+FDc4EkZdQ8Gs10dBpvKfSKTq1ZgzgvtZ3SibZpHPfrIcEQG3ZlQNsyLYoZQ1kzYifpcpHw
6KaG/LXOmXSuZJKJrYzmLogXhMVU/+o7u8cmRG16A7TKrbsPq3ews4rM2nQJJ12ZRJi8uf7WEjfv
1NSXSa9Ym470qMxOj3vbDG+6AyzeMKqjNJCQWnKrMHAbYyCLU4BYdo3yvYgJFiP4U4w8Xhf631rW
xgRsod92eVPsHYCWwAPwo8UJBUch+/gYi0KO9byiNXN2qyNsM//AxUhnNw23JGrEVjgNdxlfWzeM
MQzTmw8O1idsjlgZWDoyUrYFNBeQLgA3m/nc6hPWP6rhd+nYYVyXJxIj2lpzC/PSDDFdhID4sEsw
qvFr7M2t+z5aSEis6yK4H/1Nz8VwcJrSuaIiYDwTAxFqTWWbMYMDHe+9mIJhVySruOUCnOc0Bg6G
0bMUgq4WmWlQD/Yr1rNmJY00w8nM8jrV5D42u/LmJEpsjAYsjVGa5zAj9DNrQ0QpevaEWexTpb65
X3ZSAJpOSValL4zRf3e17UIGdn82SYfblXqrIPLqCd/MdrSFSRXFRCOKXTUYXSrYKUM8L0Xu7BD4
ly1u+01XFB7/02tWOPDppOS0rqg8EzNBk6irtgKJcqW3/a7yAC3posJo7befltu8jYKfd1ov1kzE
xRqU8samfXsD5a8NOBvjnZ9be892PzG1itXgV/ZJ0a8Vh6SJSiYHLuI5NJThhcTSAr0pD4ODqwvw
NVrRU1t4DeujMb4Wk3stJz7HqYpg+Om/PNn5rKQK2Og2Lkc25sz422HnUnKRSQiNzgwkT1qLj5MP
LRjzzqDuDH9bmpQoUTinYu019kHxTZJrhMC8HRH11gjdvyW/UrjgO1UAhXScnqm5p3hH565aC0w8
e2uS9S0RGQAFOIjRVH5MZY+jt+lAqnBvJEub7JnSl6gHdn1Cj0FmxtOW1H2+A5xh7dRMnibHMKlJ
z0fEXM61rg60Cua9tx80bzwSggAhp7fxVuZ3Nu/lZO7HRvm0gpnVDkfK4uXkntBN/slXBRWoTUj8
e3RKynB6Ig492X3wUdv+Vqnmht5Mwxxdmkffcw5tSkIrXzr8JEJDqsZnT1A7wCa7jmp/6xFNX3d9
7mzDWQM2DwQEMwsizoRJYo+y8DuKG2palmQBzcxXx6E8ooRfhJ022+k+hFvNKsZNZO8nXQSx5+oY
+CPQTrHOaqZjg9XJsTw5s/xpJe609hCG8IYRvSEmnM1Z/8p6sTkkVvu9IfHvFpr2yLRWXJXwP2oa
BTltXHw5lmkfa4pvNF3dCnrP6aOPtl3S2/j8PfOWAe95Qc9e2vzepxGM74zVBWuu/lsBymZVQ0kE
h4hLsDEwzMCe0IwLlIQrcPoApG6NbM+gtawsmFLQC0mfblsrjFZWJ0YggJy1hfeefNJFMq1sou57
JFzUSwtMdY8BrWj9c2l2Me3eOUOxcFr5dVgxMHMxmFMcue7m4Uwj3Q7ahbUPGfesRrbFffYRLfOy
Oglf3LqfLoWO1zgka7GW3vypDTGgNGUGGsIQW8Nh78repDc+uhgWKb7EI4o0iFc0AVhfoWesYmkz
e5iOrDPHwCQ/R1xl+jVkOSJHrM4dizrPVJfantyNgOwZhG3yGoEGXcPkfrVbt6BieJwgK3bvcWmc
6hz/r5FgV4lLRtVxzetpFw6BSTQMTcbjSk4/GuwUexDdRcq8pfc1IwxSMkgWCxlM059LUjaT9quo
rA+S52dm9+gTTnGiRpAerDFqOLFLWpoa+7vhpn+wV9ENUYrXCcP4lp47APPcg8Z0rl+pdmuJzyDt
9QbQwy76kGnC4nXIENEFdheFs9Ls5NptFYLT8DAyuTQOeCtKCMttKiW0OTYPRbQnMrZQYfCCUplM
rp6esOU8wpJYnovBgXyWOMchTvbEb5bFaRkdIDakKwsQ4qaeTHNNhqMkO2g8hjBMT8mA7lMC4Uhi
WLK+1hCcWMLEqR2E1JZr3TTvBhviMD23eYYA67HuyJyPxkTYpkqTVsXIP6cTfxDXNNa2IyETDxBr
5DsnejXcVRfGlMxBOjRjF/Ti3NEe7Ug4nL3+J9NYyoZSRDszgkWogxqwkgMemHpl88nPkHOZ4pjm
CqvMitkxA4iZV4VdYuMLoBhAVvrFQT0HeaSvHHNoNjBXd6nVosW3xbPkqqTZDBkX22hkXYgq5Uef
YGPX0IrMzcnd12BKgBZW+77inhmV4THQiQ9y49ExzDb6K8M6tTez9KNhQbkWBUsNdhGEHmCfgxqj
9XwGHbArmLYTwbTYsBj1yhrcH6B995YqmYfOcY36isMtlr5glM4NNx/DuzROZDOcl2xIrqouX1Vt
qZ1D/zIJgmhjcI1lLRY+Z6pYCFJggWFK6QwJr/AKmlXlL3VUYKiyKYXtG13jjHqzrKJbyZ/F4geN
Gd9M2b2phLhTH72DOUmDKsV/EESVX8iNz54Q3Rz6mI/wRAgGR/cYPWHQBDDIlppoSnRVpenvZc+R
ITkadqOpHQYoVXsAUfo6ceZ73tY9JZXu00iNe2/xp7kUXmxwTT36mTaQ0q3ydeOaAWrboezS6JzE
hdii18ebEa8pMOBvccUdNp9ZnCUSKR8j8Lok3kbwYX5g4Eu3mqcRxcnLTVzbnz0LQfoS/DuFe5zu
c3ca9MLZTlpDSst6orqaBra82hTGUpGF4h81nPnmwAqmo2/T18anCH0QKur8OkwLVjySTwgXBC6H
dhHMr6hY9yUY2YYA8KeJdZ0BIO3AxOhSd7wmBx7INCn6GOmrZttm40E1my1E5+8DaR3OEj+kgLK9
pFnZBJHI3/RwKNGxyf82M1UwM5tdYpGSmG16l6RgFm2qexpdTlLW7jSxX+o5f+7fiwLWVWfa+7Gv
vsdZRJddNL76ftEeJxUGUYo1tLHj8TWe4uUWB/7FYmztiOOYQb+kaZg9gfNudkQuNUFPF2EVkwVI
Ab9LbKN5ioLcJrtop2BpazdBSoq9QwyjHGEZqUarNfBf43bsUUgTL/2WWuZd4URh8zOOK1dRx65X
PvQ+O34WWhU+99xvUZNopgx/GDYeAXMuIDgjwnERYbcaK5u5auXRUGnoWy2j98MpDp5eTt9T2hXK
6Ecu4bMpGolh9sYkrzGBm7mjztS4skzQ05qVBNxFX5jGvmN4FxgeFD3fbYFdm2t9dqyNcGAa94hv
WePaZ2b6e+ErgTmAdQBJKhqPKXKfEnvadvVEJMrXf9LN9RbZbOm1uBzXrDt3SSEQkZj1siSaPxg4
RMfRyP7ItDfRnKvb6BLMCnV8H1PVvvd1JVcIc3dLg92ZNO23qJe3CpiHO6nzZCNquhPlU9hAV8Lr
OEMc+zemsD8mG0kFAMgYw4uBsH3u0v4x67QikGkLPEOaZ7fpTYjOkXZ0rHwXYWH2S6N8NMYiJOU3
ijXu8LT7oCNeoTu1vOm+eo8tnfGPVcyHZkgBgAlyYExpd+kyKBpS6n4YpHEFTzT/m8ZugCXlHnla
/9ODp55n2kn0jC/ivoZU174twF6/AZ1gmK85nXetCIpcT1e+WVgrKXjj7AbWpdbQ+0FdE4cWQ0E6
VupaHivb+wwLPhcl6Twt54Jsqf/p2kgpiPEveDItw/qlmf53XKbA4fnVDkjKwTT3dej9aYuO2Zec
Pj23uOWyuyCrbsu8/mGNsJqJoFi78eGH5dbMHMylMV0SVVPv4kYHQBey+Wy9PyO3ORplo2sX1ptq
bg6hg5OUpTGwVLRmD0LxKZnYkg7rqnq1wpZOFyf/iHy15abFIn9w6N0jFw2y5aNydYyyA8DISBPf
czF7u74mtMhqelX6+kuT0q/iGiBqtBjxuU9TY107RXFQND+bIpmICMx3O5OnsOMkKyNnhgkRP1cx
I89y8cjVsbzlY5kdurpI7mkFI1l3nhCeh9c6sUs4mB7gmJZOKGYxzIY5pNz+ymVlWg8dgZUojbxn
25sHWNJy54NvPoKTsc+xdbPAeG1cHL0IrdFpmOrwpHJqBnxNscSO9Z9KpiNjVesInWMb980SVdXs
nZu2QWEh/+ooNqevBzpcnL++6oBJH+htZeea7GOrb3YlR5kxSPNoa+JAd4x1Y6m2JAAPtLJ0F/+G
iSp/MmystmwpENXVrfUjGlyLubn+fyPrVP3+5//0fzCyYjD93xtZ/yX7pwNl981//6/dP31m//Q/
/st/+5fm88eXtXV5fqF87jNOfv1Hoyu/828yjvMPymY4pFzDdwWeUoymf9NxjH/YJsk2EGDYmCHk
8JN/o+Po0GosEnWCo9Ny/P9ldBXiH3ieTXYoYKz+3+k4rrmwSv4dgcXBh7sYXQ0QMDhnF3TWz08m
fVH7z//J+M95HVreEEY9GU9yqMgPzOU96oU8UdO4V/mQskaWYY6HE4K8pL62mc9QC2QlAV1lDh1+
hsW609Ha62zYsHwtE05rSosi3RLewoCtFhos6VkytzVIDEBSNxoSaCkAHpsuFFlr4cky9nkqSgiz
CtSsD3I2cqyT8mHQJqQq8EORFU2m35GDb0trQ/ZwgQW+ltSguaIU5X0AbGsx/195oG4tkLczN4E1
S5lfgFbTbajMIQBu8cdTAFmGmPSXBTw3BaLrGnq6IYptrdidjW5erq0BPUMA8TUp0IxriLplIdHB
KDpawPp4DDTLo9lkKN69nK5p6XgAfcPpnvutf3F7/SSp/kwBMgQ9Vc68jQUqD6vgydLVJoYVrCzq
t+Y2IUhT0w6wsI9LxbuoskvYxvdsHpKlDP7cooFunKozgnwCnezYOoQXhLzsgy1yce2je13XDMeY
VXad9jT4M1VygqG30ySEwWXITXqsZ267RE7m1iRU5ZUfcyjqoJsawQaFubPMdxJFGrZMBhicWiU8
eOgE7bEo3QSCjINLw5y2wqzp+TXAE5eN/YvFCR+27I4uLTCbzqDDzq5xxKkoozKGvPiEG3OtGUax
TvV2V1Aisc8gWMjBrI6D6PczNGV2tYuk5jR7pzd2jdXbu84CND2A5E9qTDlt6quzopJxnd1hhFnb
0HPhzWry0BIGgTZMBlCZDOzy8pXfcwUmRPdly1FnyA93Dy3/V76gsL0vKDZ0bH9w+kAU6hJyLGKL
0P7kybyx24goLmxtyanHxMPblDagPX0BcFsLirtaoNy0Ncpth3ZQweumFALkzILwRvMMDRJxicq3
4wL5XvaZwQj3e4wAgDMC22VLh5hK0DCbYq2aV98cqWqHHa5N403VA5WsuKKy2Xv14npA+FTsfpz5
k2LrcO9k8q2wkxdKXKcgDpsexWM+oAC+NDrVZUaS+Bsl8PT5izGQD9TCw7XrwwFx2GcN8YVCh4mu
L3B0FpLmAksvF2y6QlYMfEjq5oJU1zQTwa0td1ZM83Md4xeTDnXWo94jAVPPW5Idm03Uw7YD2F5B
brcguJcLyl0rmRpk5NQgj4ubjJqUsS/7s+WXFFMd75sUe6lfkYb0JWhDjCy71mwk8IbOvTbLAzW/
t2nQv7lRaASuEv0ThRsFvpyaHNmqS4wfGXB6fXAIHyFe9gu3PodeGVl9vepB2rPZJPi/UO6hVa3H
hXufEQ0GOER3KUj8eWHjA1BnMiXg5Q8LOV8Hoe+B0vcWpv5ANxCI/TKR7yzmL5JLTFVGuIAWGv+w
cPlzdUDhfynwgDZsZUnA9Pt8dMgXG6LZNPBs8PtX7/1cWFuOoHnlhHTlyH0mZ7rslm4A36kOCWUB
BWC/VU2vPJdS3j9w5KCUErgirq9tdXZYHTH3TcciF3gN5qBltbN0E7SzuYIYdMSQFAF6Yq+CDfVz
tP2HqjREtwqcu6JOHMq9Ee3F0N+3ZZwyBlso5eWYm1uv7861071phfjl5u2d/Q4J/IQupbKm/Whp
WQiXvgVtaV5gajSCvj5OSyeDg7dp6WiQIP9WCWK9t/Q3DBQ5dC6NDrRtsblpDcAGtD1US++DT0HF
qlkWawjXSzOEVZ+w1qfbrBnetKU7IltaJDKft8Dse5S5PGXcTfZp6ZyY8DyuFFfqITLeOkZDSpdE
gmFyAkuNk002uU+qKj9Q3QLAJljP7VO3tFxMS99FidDZLw0YS9mQXVbaWlT+S6rsK9Vn7IpNwv1L
f4ZpISTE3CLqtjplafTReoO1qpZFvMD0Htvj94Q6Drn0cjhLQ8dEVQcXvWInKO/IKfFoWk9unBYJ
Jux+Ni5qHWZYdAfE2QzZrF66QLSOVhAjp+GbHETBaIv68xk4bfXHXppEkug9mmkWMZeOkSmhbaSb
jUs4VFzE4xGMDkXrK332jh0W5KWrhNC7G0j5P9k7r+W4sWzb/kp/wEUHzMbeQMSN85DekZn0kl4Q
kkjBe4+vPwOp6i6J6i7der8vDIpKg0QC26w155gNNZEJpoYXvZmt91rIutkAprZGF3H+RM+cWs2o
A4iARbNUvSLCYID4Y7vtiV5kvKpS7mA1XWSjnmtCW5lshVxXFQKocpZBu1Xc0WDXOKdJ89T7FOri
4VPiBZTPsk/+nN+Sz0ku+ZzpUs7pLj4WOooYJL7oRL9olUGKKlkw/eT166HJbyNiYmqdvJiI4BgC
T8mAmrNkYsqyXU26jFVxX9vxc57egd/5AhvuxqEmgUqAvLVxzJYQ7eM5r0YjuGYgwKadk2zwDbV0
N5DIFYgEdCef1qWqdsQW32Iaeh7nRByB6pCzGzcPoMah18zJOWH6oZ6TdChf02utw5NL5wzCEnk7
oFyga7pLeKpvToR6Y7DaR0VEj1mYl2LO7CEgHQk/DQos+ohmneQcNbwwsiu8JfFaEP0TN8MOAMDK
wClUQ74piAhKtQk5EDjLZTbnB1nuG/nTb8McKzTnC3VmzgTqMOTYVbkw5xSiYc4j0mnyuV7J2Ak0
BJGFdmYsPqUZQCnQK4swjeg02vicK/vZdL0Po7LPw0w65hGxOYDUQGqxDFz9o22ET3V66PgIasjw
K072zMTPt3k/tkujkSS95dMAHYWUwnk+qvoHWrBf7TmdySSmye+Y/4wHVQ8UyVMDhUsefaSW7C6b
GANFNWZ7suMfaLU8D6iA8NmSBpVNX9mb94vQbl+IGmi1fUx41BBS0aG1Tp5UTMJx258G28mWXixo
J6TeTSG+cZF8Ika2WgQRuSoxMVWjEBr1ZIzAIicwyK5345xpFbbDHelaO4+bzxeUXSc9cFdMiV8V
JXeN6jXTB/OOWz+prK7m/lF10+uDCxxK3ppW5ByvPxrHeaqpoW6v/4IcETBI+LirChSMMoh0MNYG
hfMY6SRQqIMd5dOBwXnW2folnn+W9cBQE+PUTPWjNF0iHqGw05lyKajOS0HERlh+7K2PhZ2AkJ3Z
2vZ+IFVyqUTEwKcANnCelq1DZzhyd3KUw7kEhmL3J3wqLHP8D6yGvqHsCvcyLdOdFbQaShezQ69H
AXv0R8BFGBZWqhyStccS/MZrcH46AffpFOmkSygPlaYFbQrDcsWCdZV2LH6CzE7ZYeME0hip2PWn
ByR/62gmtqQm2DEVnH0t/Ow6sToSD4RnuFRvAHadI4WsuWhc2LsIm8ZiYgG4jgfCojWKQ5EkRMgM
cfQ7icKirLANJ93JeR6oJd7INHyo7VE+lNMQIb1HXsNs+slOHRqFpNJFhnWxAlLMPSNZOWURLlVa
BJsqRcnRc0tNMj1F6LButDrNbtzKom6AEXnTOc1tZOQ98p1+HUYO8j8M9+ApCkJZ2r2Iebc4RepB
tElGzZVmXZukzraYtZNsGfxd3tOskJKtOIky5I3m61pB9cgI5xABF3fVadXGx/Sw1VoD77V/h2jg
DcmROrVItx9RQKBiU+MGmlqyxUCgn/o6ZEXt83dyhSjbQf4HpCZRHvrRHduIZlmlSX3XpN7Jdc1H
vC8kXLRN/zhz/xIfUo5McOQi9cxy4XwRVWMsampvsAMcPP82zSeCTxRSLpgUgXfrjjvSVDt8GA5h
QhHAYBUEyzD18qNRThkCyUQuzTBoTib8v848tCPF+AEH2s5iF7WsGZK2AwO87WdAgrPqk0Hfh0ZM
+mTmbHTirv/oG9bRlSGhhkX0MTIQr9YSVUpMAMgi7QkFGBOquhHkqbhNzFVgh2ItSe2kool6uCUQ
2uqLo+Z3Hz2Svp2IqaiJmf106q8ZUstFopffYttc1AViFY2bmZweirT9SCxua3QoKUb/WWefEBs9
wb/7dNCMHUqyEbPUeGt6+PAmTU/27nwxNzlVPD8lvbabXLmsQWZROI3tO61kJ2wV3uea5OhzDZWT
ir9s975pso0zbYXq61bL227XtxLfxFg0kGHdhpIjdIq+JMjLC/xDGRgJ4j5mEKPUxpWiW7xMobYd
uOSRbUtjX1sipusb18gccVw0ntu+2hh9TINuGlUflhhBN6O+6+o+YkW8kcFgHPGz2MfepxekJF0S
3wqDiyyscI2uWN4rqt/LPqYqPlg90a16Uay0ViFQII6n80hw6jPwqjAi56YzpnO3CI3HEk9codIM
klddrPM07u+zlBYy6/5DUeaI+Tvf/USCWoBo93Pi+nd0/egTyqTdhUXcfMRKtIB01b3k+bnO04aE
VkIfcK02j+w9CQZ3sJnZ/hkELilVUmqnkpYTNyHLIWKvb8YuP6cQsk+pNAWorGNXpqijMMLdTfmo
1kmjFiUT+BMdn3m4jE+arLSNOehkS072TVna1qouEDrQjEZoxXttWlyvuzHeaPUrRYvqBGn6oNed
3BOymC+jMmnZ9uJYGjtHoLix+7t8jG6cNiMxsqMtOcSNeUMSN4BzmiQna24FkK2bLkxKt5dpqh/a
kZ0Sse9sZMPoGINqR7RbafuQKLtGZPHOqOJ7zl9AcEjq4ZaaYFibk7hpB/01UlNwP07AGVPlhk80
mUName3nAlcn5RB9RDdt75pm9B7SbvjKkrmgNwo3tEeG464d3d/PDYPVaIr4JsLjdtOlNYroLsYF
mXT2QVgVraZclusyLYGvOfWmtYlEa8I4/Wpn3k3pD+kWRa/aZj5OPz9gCKhz5mJTj1hZIDJZuy05
27Oo4Ux0FUvyot4rW3MvowxOY9CwUqgy60kLIvTJAZRULHiLvhudzzJk6Y1B41IDbpyrDtFmfi34
G064MgdDEIJDy0rHaLsuESjd9lZ+a6IEOKQmkKspjKN9XFaH0hXtui0S3CbBvD22hwSASypRfClr
6zCbrvu4add92N832Ad2taVpp9FPv1JTQ1QedWci93oTY1ogmgOb3C95TpmnvRo5pOr3NqecQaYX
FN1HEwITjAyEGnGyG/2ekYrwlnh0rJ0bFuUmM5Gr4idFE60lBuOj4yK9MYedzIz7vHTUUxyi6YB3
xl5iLM5JacsDxe7gNFmfc2B5m3xMojWhq/YG36S7NHTWV1Vn7DREa7siE9WF1Za+ZNuDqsivSBjK
dG2Rs0whZI2UUhPhKM8PWIo0mTqXomsYSVEYaLl9h9IME1A6wVHG77oLOrQwTmvhwRGFvW8YAY9E
Y/V0reDs6swwW6mML+zLK75psm2cZgCi0GqAZOkYVbG3TNO6WoVJ+1ibig6A39kfRmqIQDemJ1Rq
zVERknhEaDXuC5tIi0aBI0E9GT65wt2RJd4u69byz35AgTBknb5BHRPOwRHJx6acXiuCrcCXMC6Z
GIkvI2V3AGPI4/ooenTDPY0R/R7hRLNL7AqFqd12FCLafu0qx724ZnPvVQnT19CFa5qCAbn1GGrd
oRTbjhVgbEeXafg0NOaTGQ/dKjCKL5Fq4xs1oY1iHw3HuDw5SPxA20W3NKUAkZJHz2eIUJQMOiKx
MS3PyqfvZbVz48Hrh43Ra1sinONTaenx6fpbLsa7Rnrdzvem9Eaim8fFRaWeRGWP7ac7bfqqT1eR
8sMjiVwra74HGpuuZ/ZSOvHSxaGHT4mo3akuLZpZ0awyouJp6/hMLDe7ZOPooilF+lJwkTOThwQF
0hJ2836TDy+DUZ6qduzPE7xMygdmBb8jmXfzrobYmdE8xOp2vAaQk1JNb9A2qLkZ49oGqMAmMfYp
g/o0KMkqOppj6pFW4GDkt4Mvhd/Hp5BahqXBaETFGn/sNIwdMpOvcTJuTVYnU5QFRDh7LLArBy20
xs7RaR5zlt1DBKxGlqh3zdEhICJBveHE4Uwn04yLFcq70XHC02RENZcwRkbPPeSzooc2KZZEgp6h
nhQLfAD53h4jyiGmGPZO0yLjpDWHcICxqVBlda/70aIbg+BRdI8+d/9F1m50N9Zoevoqip60YtaT
Wa+OIE5uIHZn0deIusnyYatpY6OC0SQ3WROWzzhGc/JwD50eOFtkQ/eCOe8xAM3eoshZuyFbFD02
kNLr7jIpTLUwptp+aHtr1yNVPyknkQstG61LF0qogFqPKCMCU90DbzEYWzZK8BHN0WXPNrG6ckfX
us+6p0FrglPUNljAm/xJKwuWUMbU76VBg4y/bWBTp+zay7suMF7ZVIOvrESwqmwxK5rINpanNMaT
FmPx3iBfhoxLqsMxiw0Yv6wRGxqbyzwc2m05udrWrU+Z3liPuW5TRajJgEuSmCKeoYJjNzXhMWWz
yMUT0FSsxUvFLrDztGdFAPI+7RvwBaWYzgLXkgex/VirceEkQ3fxXNFsZIswUvRdcuwGkRyHoDzr
oZsd8laAQwe4tUMPch/H1jZIFKisJGNXnpErH1lAqA3UTkui6oydN2dAUqqRm0JHVFJEY7PvwuDZ
JRsRwoILtqoIcdKOrXYeh06jP9tad6xsnwXGeRMgGQZXr0ZoSs/dZ2PLy/vcNgHo1trU9tWks3Cv
O4ge2qppsBwOn5sx1ba609h7UQ7kfAALWQ2oChcdSb8H3AtQpA3tMw3ceKV1dn/Ruh46uxNHxzyp
L0gyuCoHZMeF0xzYpfrnyey/BkmbHFk9jgik/ezOpM7UlZcwlB9k6PVUbgQ1/Iwuuu16+yzQP3Y9
a4REIEPHCzHXqlyoebkkIVZLm3OZUakSOXDOlkUDld50VUc+FgyUazQgZ/rN/KwyTQNy5jFWsy+7
4wIHBz7BpdYRf8yb3iDKaYBoerjO6WXxHYUYOkwqElN7MI+d45MnZYiITqhloNryiVGgPIKy4mLl
r32TMU9FZruFEHLWpOUdp4ocbXZ3WwRps4oBeW0HRADqM2BLp9WrS+PIzzlYkZ3jJu0Wyhooxyp+
7ueJQpsoLLMC9W4D+8FTN60TuIfOblduQBLv9cdc/9lEhV0eMkfc+aXu7oeyj/ZuY+3nrFvUosIp
Dtcf0C5KBBpYAHNddFtaFJe6HbtvOmsRWifh16aif96qrCeIF+dR5Uv3iFPcPZbMVizZVPfgBbC0
bPhzX21OQ1WG/bds8C+VG+cf9crEuCSM5tL3XkLtIZr2ARSm2yHTrZWSQj3nmfZlGkPek14O3EPq
PdRXWzohT/YEohfNgH4zmTpOH49+stU0zZ03IV8rKMV8CsfoeD3iWgZbNm3is9mTRyiGvr3v4hAl
adpGR7j32NdC9Agm+sRHgWtkkQlRv1Y0765PtyzviT1F8MGxkAuz6O7OAPbUDkmEswu5ec7X/7g+
xA+C53Y+S/VEIRjmxitVblxQZTU94pQUa0cUgg03b2w5HVpFbvf762FdD9AOou31LBHtcqTY3n9S
qdEse0c0d9ePmIZ1ebh+7CDvs/WEE//JD8m5ymQt3qp4fT3i+by58wkcRWut7DIZbttxHPdJlCJk
1cvmcj35sUK6O3+vWfzMVh6bNcIfpFPzD8pYJwYYRIJs+YfTMP9Q4/CawlMjQH3eB1wfeP2PP59y
/Q0NsLfGmF99f8j1Bb6/1vXRf77g9dEds8U0Osc/X+n62w/vcX2YheEWbV8dU7ydD+vde35/eD5p
lCAq9fDni10/yfXB7z9ORASc16p6/x+Pav7A359BHTNaJeCPaRL961SQnzUfw3yWrq99fYm47pKD
oRXrd3+/PuLHz3N9WmJ+sjI3274/rB8ebWEHWhdo9v74tP/+Zn54zJ+fFFdLlMQlS475/Pz593dH
owJkq2Ztzwzzf32cHw7uz+fVEjGeaSYvf/7p+tv777NJ02n1fyJSsUVG4BHq9y44XO1LJW04Bv91
qvLwUfT3aafyVU1/fBdXVEUaDarG9Z/BhIlhHPpdX3/La1iRioL5Aqu7fbLZeS9SQy9hZHfTwQ8o
suYdPtcfxAl/kKz+kbWQDcOsmRv0/wGLhnNPKl13hO2oWW7wYztfArYqVKTl8PIjtOyivIkYx0DS
2XcWSMUdMjZnVqoQZZy+xFB2F+B263u/8VHcd00HZbG8S1g8fCek/RSn9NOBvYvgAtqFoMG2JZoF
5AauK38+sBQwu5178Npsi0gRGdrdzpCxdzGS6Vx2xr0Gc18X1pE85+Bk2fE9pRhx/Ouzg2ziZ63D
fAycE9c2mZ5M/d0xlLkpE0k/dEWQgSia9Ege5ULXSMrsq/DLhOd1j5PS5rvN4v3ff2vblbaNGEKY
ujN/bz/ILNqqlqJPDd6a8Hnk2GwvLepXIAJtrNPjsWuJLMmL9k65Zfibj238mlcDYkkIZaMbdyWh
NT+/eVVqBUVLs0Dzu+yisfw4uCwibeokskq1jeGA/6QfTueOQ2RJ4qEgDLt27frmStX5767R+Rr8
SXJiu7o0Lahqjksp/P3XoCbLivuxK1bEMju7NhC3Nmu6vVvWUHuzfJs4zdbPcOEt8LBCdUKE6JIC
0M+kv7/7rbhC6Na8ujccgfzl5xPTeXHc27Zdr5LaoKdGg2RRpBU654DsVyKh91Mj1Eq32ifWjulv
zsN8tb07DcKxpEkCEiw7S71LfcqV241YFmiui1HDQm196WWt712f1Sgys/a7tOu/3oGEc71/O8k1
gFTQtg2TS/Hnz+r5plNketCiG8V76fd5vQFw9rU19WfUrifPBzL512fXmE/fu08olcOb4lxWlm7O
9+MPF33Q9bg/B5LcDYut02SiE64CeiCRlZ09ikEUMOP7TtIr630ThwUqQyzg21TTKPmwWzM1t/tN
FqD5H8464HPX0R2+cQ7q3b1AErxVTAwyKxdF6bZptfrYlyY/UprNRJY6u6gYtrHtM0iV8R2SWmsf
I3g1qAHep2NOU5sR81L0UUHHmxapk5ByTC4fwDENFXUdCX2TFE616+6jxJ6I0mDOXcu2bmm7+r+5
hqxfbm2gXjoyftxyDG6odn8+xUSzw/8smwroPOqGXsW7OJDxwWqpaGe2Y60qY/icmoP1EgTTJ7f4
qGVpuG2dhCyaRu4SEBI6GujnhCrpIjTSz06JBbZRDvqolhKTNM0bmIPugSA3hTXVrvbELD67YHl2
ZqIToZC346Ii92jZ9aDusZ47yHp6e13F+fqvryfxy+QGIBDmuSV1l8lNuu8+LIs/AxBGgvwa6dSi
8LMJZ0WKxDMDAJDDp/g0zL9NZbO203g6fqlsYosGsIQpOuiHIcMOVEtTHcaMEc9JnEeLJgZV9UPl
fzCH0ti61GXLmLYPTl68swG+5Nx81Ea9JTAhLDbJbFUJXdreEiltYEifaK0AHhF4jWVQ19EmyPqW
UpWk0FegybYVOiJwh9ETBtDXKazhYef5B4Att2lCH/ivz9CvYj7d0l1pScs1bfCa7+5xNNnhlMZ+
s5rGGpzEoMb19dPQ4o7XhoDt0+QcDzUv/zf3lfXL8EJ4nSWY5oUukBK+n2NE0vhMvVVDGyHCiTMG
b/akny0KSsfC0276rAvWjePLLVIYZDijli3RJ1PJrNH8+Yq2C1FE7hZdPNayQop1LhW5sUFh0N0b
pls/YBwxTQRVeersUlnCuKRtjt5D3o5G/yRt8E9RSV9H06hhZnA5l2YZiz2bzj3NmvjITpylpTOk
m8xBv4t9TfzmAp0lmz8PeBJ5xJx4OM8pTGzz9/PDgCeZ90LpjA13ndXdRO2DoQpcD6IUG7ghhMO5
VIOU3cESdFrieUJURzVuoQ2TYLz662vB+PUbsVgGumQOSBCm3JU/H0ztKNBxMbWCaDDqLfE/916S
lRf8oPVLOq/wprnC4rSwjIpce/PMIt7bgf+pY7G8CFHOJ31CmwUs5KJTnfObqfeXcZjSg2mwIGGl
yvVqz0f/w6kalQixdQEXi61kLxOT+cHgIo0Bz6w6N8t+d2f8OlByIoBvzWsgtrUzO/bH94NXlQ+x
xyCMZfyMkn/vDpO681utvct0NEjBtVYWhpAAnRCxVoZJoLNqxGQGSi0yndd20Ma7zlHPod4g1Zio
klhGeaNWZL3mN5QIcKJk3j7IW6QFnm1tWdd9IEaMgDQ/AgLbS3BPnq0dxgnsge308xTkQ09mpC6C
9tYWxjrgErrrQ8AonoifrVycKoGpMm0G79yb8r6pkmHfGWxy+ynI8Mrn2H4GAHJ27ZZkX8ya2TQ8
kVsbfszqDbMgPmAj9ffUO4sFZJlyK0b/tlTEPZWhGe3qSS8+KpAVbuCPF2PoT2FXZA9Cr1DrBPnW
ivmtMTJcbuaTkgPJrcpsH5j2oetEevcgBWavrPLaE21klD/CT/eBhY4TfOUdU9e6Qbt2nBQdeYBZ
w2++1pk6/O6OE0IYFg0Fy2CF8X7Eo2WoTX3QYM5AwrCRkKNW3WDOnXrAK3FGnU938JW4RU1Is10t
KrRtxPGWq3pC40ARFVujqTA6hgEYcmwnGy/Os0tji+CrBZkyox2QNUF36YfO3f71HTrnn/5y8AwT
QgoWoKzI5g/3wz1AAwnvuBH2qzHAjQVwl9VndN80Qj8ZOMcWmu5UCA7rV5xnCI87ZaDb+WIVsBwX
LKEJIJmAHDbl7LYp135RGPskxdbmFwBXx7GM97D4010UvJJZp51IUdQQUrcAUqakWpsOUYIgZOvf
jILmf7jVhLSVi+dy3u+odx8rIXxLsoVEmllGZ6N0qpMDWDCG+IYo83VwjDkXxKKGH1ZPfoClUsVv
OTbmc6XSvZpDUOw6xg4u5LTUevSmJCM6pVvCaXI/uS1bebBFX6DYZ8vrF/L/Md7/3f1gMyv8d/fD
y1vd/GPxOYt/wnjPz/nubgDWjX8Be4NjsZJWVw/DHxhv8U/idnWsBaTvKmKBufb/hfE2/2kTjGIq
WzIQf7dE/AvjbfyT3bFBIZlNw3e3xN/AeDO8/3yDUezQ2dVJbjAGOusXincQwkeoEqejC4WiMUna
I+vcYGHouLLcSdIw0guLAnRiVce8yip1aM050SXI6FLYGg1zM8fkqI0ZvW3i8RL/gEePzYOd6t3C
yMf0Uo0aDmQRY8EMm29BKazFEKBQjWTT32LUttfu6PmUL8kZfJ5k5G3JHKuew6oZ6JshUKVX40sA
SmStBTAqkN+6tnxo0/Atc62AfoN81V2dECqLfqrLJLbo6uJjIlN8Bz58HmXjOGa5/OJNzWug959n
uBW4iNVQy0OhjNsx97f49+9VQvSI4T8ETfE1ggegWoW4HwTv1B8C4NL4jI9sEp5ac3w0S3Nrh/5Z
L62TzHSaMdHSwfzYRs0NFr8Xll8Hvw/hmJrYzrOemKrqU9lnOVuo5kNgpi+VX5GpoJpPvqVd0qT8
0OsBqoPmUAXph0iLPhQAxyJf37RduKeLvk0b96STd2j647YVMoCPU6FmUJIUg6J77ib6Gr7b7LKQ
KBoVwvaahba58zHom1u0h+T+hsSUd9qdCMIH3WhOeolSzuWYkhBuCiPgQTnascgQgdaBvtZsb53i
SoHvR2oRzk3mmF2CNLigJ2Fmxl1Szp6w6UtkOo9w0lYqKp+62MMcHQSLcMB13EhnU4z9fWTZH3B4
7UWLQLkRoDarGuDCbIWg87EL6fBZ1vDNy+bQSLc+U6LfW/CyaEFt46Z+6HUU+ZV+x6k/wse40f3+
A/mOn12yLIDK3bj2eKdG5wZd5xEI+ibXtXtrdjp7XfTmsXnBLXhCdfMSDr61p2FMFEKBh0WbQMBa
pmAX479kSG8XIIYtMlzNbwiOPgR9wnZEW6OevfcrXNANbOZx0DGWw1gCI/o1zQ2yeMGyeBocrzR5
cAVXm5kivcUYVQj9UaZyb2rqJqJcC1/HwDXKqnahR3TNgFge6M+upzY4lZXxmdBMbYFOa+taEW7r
aD/Exkn63Tdgq/kMBztKuqh5XGA4hYnhZUdXlXt/UC9alt9rlJmXTWs91VIeJkSHdYp2w27dj0oL
9m1hP0xA8Bd6VZ4SluBtXj1rKZbJDrZNMX1ty7xbiFmL7eTxZ1SxN1Xsk09jWeNKMxwcRXZw75Kx
JSvC+Kxavja1d5lSJJrSa3exGWAsdG8k/lIt7cY1tJ8CK9+ic/pm6bvacSjDi6tZLWrb7pBFuEam
CnYgQvgz+Ild5lPZKGAER9HeSfKXCBQ08TpwIr0KJ0mkG3d+NnprEYYFQXlRwsBRgXajErck5uQ2
1mhCNS6xFqXSvtUBcaYJMTJpGi8ZZV4qOc+kWnePg2nED6F/cpDKAtRs9NM0xYfa1usN8WvP5gi4
gYVDe2CPzB4ppenZVe2cRUeXdjU68UhGJjEh50anzxwDzluleXDuQszJlosaqg4hjlnstESaWG8w
7R9SztCWaj6XRp/vdAMFaFggBpnGcl1JFcBi93BIj3b/MAmwIYaZ4Dl13WWIB2xq7B6TAz0jLUxP
dlm8DZp6QIUVEoZq9B/1Ud1MHcpMiCXNaoi7z0PunptRfTMT8w0ZLQ1/i369VS0n0KJBYp5LhJo0
zsUmjTRxrmT5zdJrert5vfYCq1yLuL2LKLTBaNPp39a5XAasaGlTGsQ6IRZZ0sVmPQjNWfXpI9hu
unSiqu6NxIYhApZyb0v91M7AP4GueJ25ib5hgRct4B7cxnq3Kx33AWo6zgQDwHKoShSGvbw0FgZ6
HUivWdPrjLL6LnK6B6Bbz6rsMclO/g298I+5gqVoeNuG/AOZR7ux618HVZkrjTS5GsioNvgwMSLb
DY9wlM1FrOAXabaCd1ughdVtWu8NyQICq86uj6Q3S/H9ldOQNFgnXLHoQxqUgQgqOkev9l3WWUcb
58iSQCBqP6iUNqlVBlvKLcOx7VBCVX3f3TRWcsP241ZDM3ToYtEiva6brRBzsBRoFCjbwLowe31z
K1bgmj7UpFxEFvpFPVsVDanjXprnK7jZqECNzt9bei+OKlcvbJJyfHqlv0qVc2EADdexG4G19NZU
PLBIyIXvlR/qwrtxC6hQnIoHNyHiEq6xMVYfNUXSpKENOFEqzogVR89WBnzUAENQ6o25SPqaIAOM
9bmKKDII4qJ7C0bjGO88UhHLhCeYNJ+bBAqLi0Kx4R7UxZ03ZosBElNkUT6HY2nD1cIcg5Wi/DYw
KSZFt2uoH4cQRgPWBYrLVGTAa+Y+qG4NRwgtXGqkXiHefZi67hl+1gez014iGdx6UXw7psJfDrAL
fNB7okFQ6cjh1arKc2mpC+W3raWl93UJ6NbQ1grwDT5oMhbVF2+GLOQh0nY2NtzCY/psNHZ3P/PQ
ehF+cSGYL4aUPCS7BeHuh+0NnApvKWWso+vT6cek4W2BnvZk1X2CnTp09aNVEEXQcFvsKTrKL34x
iE+RESBAKHVzXwex+ZQXQwAUxfrggSPcOuCib1LdZ9A0BIM88agw0/UY4GaGwHDdCTtbhSbtZvRO
wda2+k95Hh/alN1Y4qnq+7bwby3kd+v79f+dn/E1L0asU0FzXUr++a+XMA6Lt9fw8/tH/fSk+n+u
/+2/5XPIzU//WM9SifGufavG+7e6Tb6/wR+P/H/9z3+8XV/l8TcuZcnS9r+v03Epf/ycfs5+WqbP
T/nDhCywGktLp9MApYsFNoX478t0cnjYPLN0R3xr2S7lu38v0w33n7puYkxmQ49HRkqq+38s0w2e
ZdJSontDGgrNfePvpO0Yc8n9xzYBWwc6crZDS8gQ+i+tQarao5VJHDJyJLZDy9H4KBbnW9oA4Y2P
7S6IaJnNVQ7hjbBxgRH9ZstqvK9GzYdAKXuunjqGbenvKsteDQD6eghOHeJoIweHsm6LFljF95ZR
bUOUpaQGT80hTCD2wXW/ZZ4NwTI1OWvFTFtHnrN3ga5uQkP9plT2vkzw/uDedanKLMeCHBFl6mYJ
3PHaTw6uquJN7oYMqVGHzVbZLXGD/W+Kur80DqmoSMOyLeJnhGG4+rsGjm96gy9cQpBRjSEWggQJ
/aWLtzJEaCya/iJiOG/5MN6SE8D+3HkdSXZ+yVIyz/oaHvgPF/Xl+yXxYxPZ5Gp8d6WAIzFxXdG/
oXoo3h2PV9ZOkKKJQtxZlsesiO5HeGTEStNTFZrZrHtWL8cJWEOM/fAGZlxFC78k8k7/ZqPhfUnK
aFHrer/Uweox/9DlYW7bTqYIcPph4KmUsvap0uKVlUfDuleWdRGEjP/1BzHebUzZLc/3FP5/Tq9r
ETT1c+WHsrDTgRxyF7znY+9k0Zr09A4lGvB8E8H9zjVIscYQ1+6jmYAyZBg65e/aBb/Uq6+HQeHe
MKgPK7rzPx8GDW+/Q17lYixrjo2eWxeTKnWEHXeXWHCf8ROoIUr2GEvCTZ0i8ksxrPrGb2vV78t4
HMi832cYgm4g+HZ/PpBEoo+VKdHUTSEfareIbyYPrnFUIGfVXPZccFlObTK+TDh0F6KOxm0f+QBd
kcM//PV3Y/46HM0dUpRZVOQEZax3J6XFqgkxnrzO2OSeL8m3zh24qwXT/TlT+GHcvnvJwsqikK61
G1Io9E1WGW+xRXmtntp+0Q/GCGbTT7dYPTJaMLyYQhr3ZSrguUS/uSvm8su7u0JIVK/0HEyGCtAQ
P5+8tpBZ1GNaAwiLtBmrin4Uln3uaXMuRNkPp7LsPhRWUxyFbRbH7uI2GJOmUtuTNajd+QPyzTYc
0kuBWHVrmw1UzRTkbCe6ezsw6zOi2muoDGJwtDRRFCjMhOhC1ZQ4l9mP1kVDsY0F0PvCdYqbYYKT
UFSkYeVuqY5sFU+jPqdrkA9PwEmKGgjo2kaf+jcoOGwoUvi0mm8sIoFqMJitNj17qNI2L6LKwx1C
enJn+rdp8LIDJzM6J2xLMJ0m9VJrexbvA0HQf30Z/NJsnOvJtK25GOlgM9O9vwwS8l8c2UqCXvjK
Z7aQACK/wbuL4xLiPiatgijjDnE4qDF8B2l/Qo+mTh1AmVNmBk+Zax7of9kkkCi5cGpdWxEfwBbB
64a7cbwtUWdvw2hSe0iutFv1I2kv2jfkuJ7R6SsfE8smGLVn0NQf206zGSiio05thfDZAVi8v/lf
ws5ruW1m27pPhCqg0Ui3zDmIir5B2bKMnDOe/h+Az7/9He9Te9+gBBGESApsdK8155huW48HYlWr
/YhAOPhplHb2YvTluPEUb1zZYLBYgBenPKxe//PH82+9fT4eTdg0cWymDr8rf/+sXcPgEtBoCxOB
r3H127q6VPXEh0qZZTqtrT8P5fjpVLBL6UXwIcIrh80oCdwprDuSagt3tanv//Or+jeaCa9K0IEj
ksIU3NEncMo/X1UuGqtsO4GmhkyUq9U6kDCJTGny1IX+rgkIokG0GfMPKLrq97KF/Rz0+sYbNO8M
EfbDtohSbzUuaCO6KPZgLyNyy5YFPy4Dq2vXqiJU1oWlfcKpifFFVY9d1R/tHC+66NoPzxgoB7q2
fnHcoAf9bkFD9IhxUlAoO2053ouufEFlY3gkxTtG+d+0Pv92Z+ETgCWtoa6RGj3yv4rvKtHGRcNS
gss2+RkSkHlwsQARQ2qXW7LRzV0SOPKKw1xsu4GuSN3VoBPgUf6XScv/cYEwJvHlmVp8gtH9r1lL
wOczhcnxr/CPai+h9LrDezA5zwccMAsMsfEetTec6SJnbaZGO9PXf43GYDwbeqkSiCX+y1dasOr8
e6jkRodQQlgoCXhVf7eLXCNuqQ8l5mJwzPSOEwCOQUUtLhDjodcdi4rD2EPkoyM05LG3xUSeb4Om
NlZDpSeYIIGJJ1b7bvilfs6syNzo3ZGSiFXi5M4x2z0xB9xQmMmutUJ/UcpaOQVdvjKbnOpd3Fzi
Md8lYQt21Vfupt/2i9JB9RUYIX6tKH+CzE7Cud2g+c0oEE/5bmOo7IbCSU+o+zHRxjFNdonb181/
6i5eE9vyJ4Mo+ac2YQCn0GupexoM1AaicNPvzPexk0+DbMJfmItz//tQSfvTZIEN466kKmoo56bw
0+dB0OVsMAFESnSW42Ae+NcYID08yhhqVp4dcH1L7uJ7xVHE7/fbLCjm63uSPgvSJPC7BAkRv3FL
SaUo9epcWu+ibL2NV5SAEd340oVluy+cnCBeoGe3TFLxxsu8rBTNvxYFsJGcYBJkglUIZfha5PFX
4ycFknWiokxNfc26YoGE9KnGc/juNySCyODi9bi0MzOK91U+vOYdlPGGsC5SEbSHS/OWaoNEPHD2
JXUrB338qsxRdEWZzA8h0JyhCtNnk1LLutOeNVeGN2DE5S41NVRKjWaerIp+a4BumV4w/du+HbyF
Xhk/gdVXKOOlhhPYBlfQSwoyK52O+RIPgU/FXYE8mdC2NTNgmbx21+z47CCXrrJ+l7XpZ2b31bY0
07WMO3ThYTE5xdLgHjtDcIfFVEN3bbc60u+drefZq+rAw6EvYRxUR99jxEluDHnQsXsVbmQLNH8E
hU6UIzmggdqpZ2jMX3VYKjun7rn0hdc+JfA7nsIKF402RadkPgkxvtJe+kyWF6j1QgbneWONQF0a
2/mZOaGyxKeS0ZuuwPPU8a3UpPdFz/ts8U1cxlmVXid8emeJ6iNBt91QENHjwH2NUi04+Syflqqm
LKiV+B+xkrwEGdF5iVI7XD57R0dRwwSxORA0nZ6soAa0oxspISn2h52Q0qfyvB+YrFddfULQ2mIG
BTgUtfJT9H52tBRJp3FCVud5cCpERl3Xi/pVXe71sJb7UI3wE3cCD7TpwAWc+v+2yBauiy+1oPJM
S0iVB3dUiCb0uyPtLDSBKulqI0y2Aw7OO+Us4+gTf2KopbmpapJnPDpgR9I1bSrcCabWvDiiwWk3
Xe2DnMi05tAy89uHaUcyQ59dvLJj/STx/DJKVOukw4dkki26GXoNTVLh4+5S4UPYnQevH0yQQy14
Mb8yPaJrP0Zltx7qQhxKs3uqrAJshKLCoPfgbUkckkFpDwdHDMYCni2mlcY2DrnzU9R8Swn6onei
kkAVjNMf8u2Ng7v3KJqm2zhZQIr1aH+jbqTsmN8B67Yw51m9JHNk+mhkP+g45WNIHsgZl+AI5KpA
TIPhHhZTQQTjEDTiyS/uY2C+hYTknrhCggdt9WyP4awskCOYRpk/d65eH8MgPbt9/aL6lOcto/gw
Pcd7iShcaW526xicq1rpn5hn1eCckh5RqKdT+yvYsA5R/XHCSHrxZkht5VwyVTrHhe0fiii+SbWG
NNjYFTB1/LxwaAcoTa0AIMBG1TOAHVNPkORzqEmYyjEO1kA+mnG0dghI8ArkzSUnBmJRBoyRgVT9
R2Rl5GeGzJEtuRwz3z4lbXigCBpcDP0rN8LqgBfeWYPCSD5gFa+jWrd/CCDaS7WK8lMIkgRPr4D3
UBZHvufqPgpJM+zEPbCmHgkEFkKteueJHDtvgi+wKE3bH0QL4pR52GXR/kKgKGOFiACgZ9vC5qZU
Y507mKV/i8PaeZh+Yx6N0T7hRv5RNpl+97RtPvLV6NPcWbO2rBns8jOx7zQGxFfSYuWCXItbMfGG
J+qbP2ish6dO5abXeAQHJpp8rVz4EEJ39WWFRRUXnx2fRgPMcJ4a4zHsG9Lp7eGW11FwsWQZAZKl
/G/CNT4GwkDr3OH4w9mfnV05VDtBoTAmyujYEyK5cHwsJBgcrVVjqvGTcII191nwmbFUzlluh+fB
dc9dG/VnDcwPRhBlkXLJLVyi6Db439bM340jCEexINSB3DqNxDnVzx4U/WmXBjbVT9HbIF1o7o6p
3xDzgNPPCadgTe2WV+Bisunrl5J/CaCu+hxs79sYtzroE0xtzxiUlFVmP/I80lb9NI505FEBQX7Y
fWSg6VZ2dgN6ZQy+m0Uw7kWqwO1I7buth5DQ0lF9ROO1QbC36/Ms3Jh2VKwbetabOi0AYVJ4ffb1
kuSBaNWohrU3uNIXCgbpTe+TJpKIAhCr1xRHrwtBrrYoH7m5MDb2xB/mOt7ySgTVkx3KXR5vSlNP
f8ZG+I1wmKXgIniqdNKhVWG/hWSmHzWpfTJkfXmFDAAWFNHWLsa3pvaJSU8De+MqEzgWhpfSxO5z
rajPifsoDZgdjRk4p9rBYRUA783MCr9zQPgYUlki84wmW2VSXXX5KMBqVR4qGyBwPfmmizwF2sfk
KmVQNiZqD0XtVsuwSrbZzqjhR3HF9YiVcvFcmmv6jfLUeMlzULIEa/0IK45kpso9pl+ruUsYaFwX
18jR6lWuuNYyw7mMoyIs3nCGfCtFjdZntPKLoXoAkwl7W5DCYCFXzbmNDx16LN9C1zXicx6d2lp2
Lbl3Nf8gqWMnVglqZMQhFiHTJJ3JLy5xY1sFg7+TVliSlVRhPaR1Wvj68F6WrHB6Py3OpVFtIKuW
TwmeNK+rk7tMOmsbaXx9HGJtYXF5zyFd62U4igrTjKItSAkPd55piZuH/7G1vGevtZg8xMET7HOZ
e/k1a1FoEdfnLwkWg5VISecjLOjRdnVB3x6+2jw+KR3TE0jMU70oZXKD5PBp3lhtuu5U2wTURSiT
phjQ7SNp+EtLKfv1nNxpZYlcaYp8RfT35YmKBI+xYdguyRVuoRaFsdM/CPbuH3S/tz5ckFsYGqg5
A5tJVWWfrbJD5ENuKGpvS5y7KNlXrkc297S41YyOUBeRnBE6EU3dQzZCb2ivirg6q5P1F0D3PWuA
qOFALJfCasYnpyclpo4JUKvJejobOnFLI03vTUK+7cF2AStqdXpUSMq7mhF9GRWY0Ees+8tQ7Sow
TbqBU78JXpBoEKWeQ5HT6ZotRS3s+3CgnqzvXQsoO5YsVmv2N8/L20fjg5zwReYj3zM+FIf/Qu22
T83o6e90QO4Y33FNj2m7ZAWsPIrYzhZDMoj9YGLYVcgQDOEtoQ8BfKmVEwvCMrYyM8+hMvb7WBjq
WetbuTUb+RPvu3XWp01HZXebq9Z7FO5cEO9HxfBgnhOg149McBYa05N1ZeSww/Cvxm2JGFvNC+VK
soRPZqYKAYa8zyD322v0rw1QdNBTTpZTdCLft0SN9WcT07INM8SfhdoWi75W3c2ATeWc1lp19gEW
6vxbTMV8ibXGPmp1FR0Ht/g2VLG4TT/AX3Cwa9Nxh2vsPyupm+9x4cMswVjMjFE3udnkw9HugUOk
FiiHgKt1VZSRPKFmQ4Gh380py5KoT3vdF4ZzpzTwSoxIB6QmSsENdhAAkTmC+fCph7gWvAgVpegE
/ORWHQXmt4K2MpMa/NdN+N7WgzgVUFr2bqBtEzvwF1kRMiQFP52QNHh3NdQbSCcLuu7NqY0JAeCD
DF68cELLyerS6HT1WoKFnoqBHrUdPPHhIwdCRrnlIspvssaI25DxOe/1KuGHFnFN/MtMgqEyFhQ1
6SsE3i6qdsUY0u5spOS2/h1PAb1BndBixS2KdU/shN5UyT6qY+NRjYLRxg4KEOz2cMRmBmvS4+Mx
UOuYrgslsU9/YQHoD0E1DHe1SdZWY8hLU+fjnZiQEOpq3lPzcWhEjwBOmK+3tNSRHaV2e61jL7kq
FSzEijSsvW8C/QDgfC176BKlrpo3pVOowqXJoabveXW5ghvTaM4KCI1z7gyYgMuGyL8sgJhZp7vR
tttTWWiYVmn5l22pnft8VerdRul1dQPNG1lSDb/acYAcUY8Kj1D0XdKZjdcEyxW2kHrtgVVgFROC
amS+sXIiCqpt5TVbpQu+542aXUpJeGNaF7dJwgkN3rgyUc7unXRpfTifTPXUFxZUqxDt977r1fCI
pJ+uo4aNpx9GstJHyZKiNJyVVLJ011NxX+LB8ldMH72T1tIlLvGvH8qA6V9iMXMjyCMB2xnbaxem
AVgbWPS6KItHOho4+hsj+4H4YyM0tFN6lunHLHAJ3e31T8FlAdTJ9d6G7AuAJyGdluWdXGBfN6Zq
ADCc0D9Q9yrpPKfxRlOHeD1E5viIhaZcfZlvh+SX2trtrUAocBdZPezrAIQfpm2iD3D6t4ok1dmu
xc4uqBsUMovuasJhow1rEZE8cbF1aU9vu3tE0LusljMXvbHWIB5e5gWPT/3woAT5rjd14ji8eq/D
3ebGydpPFlPfuzbugDwx4mnhu61MDKksrrkXlCzyy5JJXZ2OZ9tN+IqYVbKG90U4lNKQSRskyRPa
Gfem9F8qwTXP5OmYz0599Dxis+YdT3hPKh2yi6b55nNlUBcVuTkc5l2rFs5qUIdwO+82GtkB0ehW
q/lkpmo0xzCrABpOp80t075iHz9RyTef5ycgOCOfp/u9I2r30vQZxev5leB+ZemEHfn3y2gybcUg
3Wzn3fknwwu11Xyy38dNz/CKLjuMsegoHpQmGWqJvzeRvHWpEEv4M4A7W2KCB6rvKJ+pANLm+AbA
HltDibyjcWywQYCNtFh51vNBeQYusYn8orvPv+pd5XseteN53qOO4iN1i9PDvAuzDqiOJ8vtvAvC
B/SjGCZBCWcLbM1k9NBhyU/nbXAsnvky/ZofVO1EuQXIGubH5l8BSaDqQQbF9OR+yj6QTnH7fXRe
wZy0iE2ady2f2raw0ITMu0lLfEgXE44wn6xwuOlXftau5kfzEBw/d1Ji26aXQeJLfEGZ+Da/Wa1R
oqfYqFetVjMeyTCk9lGUj/mZLoFAhDil13nPZP3DzAVGzXwet57K+3ra7+ZHI9pOmyCokTtNfwUB
Aw8ICaFmejei6oHoZ2rz+zWwCEqvetH8fnMGSXgPEh9+P/b7eKCxXWGHT/PJAkW8qbUTXebHfFXh
rVimdvj9fmICz4o2kb//BwgvyIjQy/L364AWVe35/7W/X0dMCu9Jy3Cxz8+FBVPeRKf9/m/C2Vaf
LZZeQhSX0Mz0dRYJcf6zURLWti6hY8xa69Nfv593ez3Md2PsvvvTMng+/q/DKmUUS9s1WKMUJiiO
v45xlfRUNECw5t/PZ/lzApiY2sGtxPbPr+xppf1ntxq8dG2zNEcEM539zwnm85Ug9Gj6FMPvM/zj
mFgPyzOstvlUf14TAD57gP1m+1sY/cniz1/6c4zp1AUUfeqTapXtOrO/4OtNTgqAftaTTZ2cwNmy
iUOz4m7DQ76HlEXBCLEM6SUu/xwz/zRv5kPmg//szj+VtX8xfYNC5nSS+Vd//zlz/ku6Hsp92UzR
P//7Jfw59T9eYmgWOqTRGD3m/Lr/rz/957XPp5SD/10EgTLRev//2/tz7vmQP3+6heV+HJ3b/Js/
R/3jFfzjXXRFzOqKKBrgUP869T8e1+y+WXtRCK22yqBHSFDZqpm8VDlzzACg9tF36wTTidSgPqv0
hqdHM2ZLKx/w5nbexRIPFDGGIjgfHI2sUIppUu6UafpiIqbdp5mfLeeD9Y48+iLxptAMHhW11l4g
Mb7OTw27IbwrQb2bHxuy2H207cv8vHnTj0ziogxGx/Qyuig+wBvRbr/PNLYfILLCy3ym2oHmplWh
PP4+lc59S3da9X/eAPTJlYDtskUKk7zouqWsy7gBHD/tcgtWt0ljar/fQKEN7V5xGdPmR9vAQXQw
leuTtjj3Zlc9uxmKBCwmw93vdfie0G52aWWqN70vof0OzCN61uYKdcsvY1C+4tyqXrpOYy4vyuEI
GLY8q0XrrihqmG9urt/nQ2VVHgjMGD9Mag8gVQfU3V5aH/BzOJvWTYxH6/UlER199hU0gHaM5Kep
ZBbC3Dp6cpjIb036CvvE6KKbIxF05U0xfNcGczWfX2vd77kXe6+W10rgxbl38qrQPpmwN9eyKZM3
IlCe59NTjNylo5N9c6YMNp9+2hUUsXcwIxIEStKzH8BFCZCb3qH7GU5ztTGv73qe6rsoMaJlpSZR
tqyG6sosRZ4B+HmPIHaAWdgI4SlphBmBb8YtiyR1n1zxHkRkBvuIWhAQSA6mo+A/UGY+EQJbnBNc
60+lerYmaB9pAek7aXMqJQr6x0gwkvcCp9cgmUqVmqrfrcy5z782ZeXt0HGK9bzbefTvirLzL54t
lJdWl9T7ebbQG4v0esw18PcN5sKd7j6Tazc6udxb4GfRGRMPheY0/ayV/GiZcffWu2GzQYFu70n1
k3fFZ/KSkoX7KQtKtJ4j3nrbBCxnkpcTe/149yKv/30OUqX2QkudNzU30g03megQk2h2D1Q50Czj
HDHdjcpTi23v5PY6qgy4Bk2fuFDKql8WBFXvUamUewUAPbo3RkbniiC2XWalNyPMCa/+14YbC/DR
NqMCNv9SYTnzPz9SOcz2GTNoMSbxIQdjzhqoO7mtEwDnyItpa1ZT0Cm4lTGr+11Tl5f5mHnDYrs7
zT/Nh4lEEyk8TP01GcNxOz9rfuD3qf7sz08JIaltfBMl+T//3p9T1hXpzXrSYnsY6cxaw0NNvfyR
p6DaWJq8oWwNzm6K7tuxQv/NUBuu2djBiFrk3lsYVP0KR7W9q4R1jLTBGie037jM1DG/w/yh21J3
RIiz13dhtFfTlDQ28BbWggaBd1SEc0vcxr3S6P9laPCBtk5mXQKdJoFXEHATTBWCeZMCdjaVNn+q
69l57ASbEoX+YbBqDGal3xHgYHctJggJLsyi2jhQLF50/mgsfZOGWVg0xMn5lXMs23jBrbg7KR1y
yngMqK7EpvoRlkjPuz5FNRMzE46H4jkfTOsQCNBLGl+qpUA4JRNlJ4jLgLCC/zBs3VdUFKfErk3o
A+EuS9ILefbVD8ocu5ZeJsTSulvmZG6CDmeNuirC4U01283gNeo+J4o1i0Hk1hWWibJ/zptqAcFL
WedqaG009yhbL9iYA+Do0YCzLVqIOynE7mVrJlRQKhoa6gM2sEIzDQtshGR2FfmvKZbKY+yPFZUP
6tNtzxfPypT3rmW96CS6t2cEQz3F+nwqZE0BPR1umtLYW6lNdkdDRahRD1Gf2wvbUutlkxYqVKsM
MCWRWwTQF8+QRNVdGqkZTpdNBY30rLicLmh8b0cM2qc9NO+edKGps2haM/B91UwkCQHzk5s19sOy
Lk1lK0IVlhqmcE9hvFIJSKraDwwWw0qHI7aKitjai7z+Kn0W43nT7vvs0FpxtE16EFxjQW/YIMZi
iXyTEMiyLtfo8Db0HgksEPXPzgfJ0pbhu0c4id9q35qg6R56n38NWXurhPSePDVej4kcbu4YvDiG
8qU7Sb1JBueS8D53AK3Spd6JYvVCgAX4OZtlBrW/Fx3Qc4wYbmHayUvjJlu9J3Wtop7t84niYj44
UzyCBbW8z4N3DM9rIQFwKS7x3Tp18o4Q347hqMiiawiKPgiHh+TfDvl1pcjsmQqBuix7HRgNEFpM
XwwV6jaUxUMzmhxVcndQDTQ0pt5HyzSBXubG6o5KzaVrQoMCTHgQM0gX0bIW1vY6F6wsPIqEIAvK
rWZfqHEbJLqCaKbeuRJV2DOUE1hICmCz8EuP6w1TJbHKa8OA3NA58MgcCIOrVDGQDZqut4rGcJOb
1i/U9vmiJIY7R2c68pXbSeVbLOV9QL7PDZ/mdQgUt26rU27VH6IEL8tdYtCZt1i8T12mydbO3Dfh
FR8RVxrhIEizFa34GPMqXdSt+dVKjer5vzb0D19Q68drYkiwqQoLiV34XjXJ97GOw+2QG5T6BE7N
1GgSqKDOlk68uUZEhae7QUmFwHkb5RnFtMp9SB2akOczpabSS9B2Ue4o6BNaKWMcUHq0RSRF2Is0
FZaM6ipPW+9QdpSrPARVS8/Aq+R1r9q1V+TejQ2F6bS/HmxtK1nGcrpgmStwHVF6aJglNJIKeyjs
KXZ/1PVgy6wKvLyuEgQc5GstueggEXaxZ69FxJQPy0ib0mxNVBXOsffU2/aPNJI6llA+qtw2T2Vq
4+jvng1FuwNtTZcE6poqXQH5zAT6Ufs0rowxtzeRSoi2mMLHpUoWPe1c38fIjAZt0TQsA5oCFLCe
WfhQpowei9rvQPZxaN4L7rYLpr752pViHXXlxegsd5vG8NRMg+jyasjfC1V+Ocl7a5RbNTEvsRxY
SOkFWh7f/eC6rCCeVnhnxmOtMz/iu7EJwI8vCtdD3Ef9CZHT1s8K71SV3Qfwj6Moibsh5PzdTfP2
kKj1r7iNzz0FjIWvkZEdJ+GWbLLPUueibG2qezapRaCfd03m/TQDDiNf42zI7NInhb2WLk6gQnDZ
C33ImZdty94KF1FOFP1YotyvLCC1wF6+0n544ZtIkJiFv0fzUmtfgyKldMp3NyD6aWUAmtvy5SAe
1yUPvk27XwDArSbWL0Lwo+qdq3jch1427prRem9JytPVHhTjUF36NvqO8vgz8cRHEBPVRKjGV5JC
Ugaz6q8bu/8SsOWK4LunKE/BmEKXNMERZADetLonLilYBnXibBt64obSh3sG9OeqhF0Xh35B1G5M
xHUy6qdGFz+BCHRHYWfVS1kyLTND88foqfYCSiYID4tLM+0EIyc9R/eHrh+rThXAkQcyRJOKyGuf
iOGaSPhnhU6HC/X94vbJRQMKRd166hM2xsBN4RfpiHp8QeYXHEWW46HTPeaf3eQtRIZrJuKChYHG
pFFhqnGFe9YDujnwzPsiH895AnvdGEPwwUxtx04/eUwjLlYkwLkKkxBP3GVzwLfd9MWKdPIWJC+I
LjWy30tJkzFz5C/bzbdFHOnrgLyZo+1LxuQ6uw4Ot1cUtBgps2qve7HDGkw3jkbyKJiQvq112MF7
tchWZqmV98jpv/kZGmdDBvpOCckgFNaAXKFSHjnBUkoaG8tCUjIchfXWOR0d37q+ZFFcY0nCOCnM
4dpKUd+UcWAtEjNN1wyDjpUak68Sk4osh/7W0SS50KCUfha/wrRw1qYTfZSY3he+0Ixl2GbBtkg0
UkQUgxEz1E9YTb5AvuobRuMcU9+4xNaTr6wgsLYIlr41eG9YIoIPEGqdrWQbDjejxFJSBLY82GGW
0a5vtm5h71WHVVbtEcvX1IHcS0w69H6DY1CBsopYxknXT1fSSgi64AZyqJyWLr/W3UzCFW5p53+R
RJKtVA93DbzlaxOgNi0BIitG5L3ovvgluvDZEEQrGLIjIUzmVws47nWsK8oXQV8+MtVuN3Qm1mXW
ukcVJf26KLRipfOR75W4GSYbHjE2VriVqlJslST9VN90pkCXDFE9avZaQw1B5IBHvXvvB/SqRREM
5xJqLFLbfJ2ktiBUEbb4rLdAZxqfS7mKvWFjCWe4kk3i0jiv3K0dJ7+s1r5S283fIjgpm7FykuVo
pyiUBitCyJSHLK8YRGU/0rZmLCF9KF+OVkKmEyShvgdSWyMLOAaB+pFHXz3QiXUbfeKRHT8lQBdH
tBulTbUPu44OAx7Ozi60584punPUonvVj7Jw/EdZKgsljrxjhkFvVekg5vhGO4QKiCelDaIn1Ds+
aQyRu/GMPr1iNBloz3f+sUB3kzYrq6aXrtvPGU6tXknGwyitn2PbpScvzD0kYtOUogo/46a1id8d
b1KT6xDa1oLxoFh1LcDIunZPpUXToWqHbqnBowZ7x7wyR+7BYSOTkxHgdeDq6rYx+mZXSnI5s96h
MPlZlkl01FqSwizRUj1w1WSrFQNEfwJJ9mMahCtD8Qr6y6TED11Hq2VQ98GgnDpJIJ5nnWVV5U+Z
GS+iknBfb2KuUUZA1J+ZNz8fmJPSwdhHntaSGg2mpdIicrmcwOHvRPUG0o5+GKS3I3DmouOpfY6m
5YdMgmuH+nUd10HPlBy4utXiBYfqD1qYhtCRrj7CNSKWlg2Cl03Zhe2txZx50AtER0b1KJm5fKNB
aa5so5UrQo+ex9b393WZ3Z2mGy44WxiU0PDtfC1cJm5oXtu+vtpaUz1ASyyjos3PuqZgss30w9j3
PW0txIvBCK487epr5pO97TngnIUTwjNPg5Ordd2+hxi9tkCjHQga2wF7r1dhRBpOb/flWqnpvmOT
HdbI6T6LXg12Hq5MCvMlObhdSOqg6R46ezy4rWnsKt34HAsY7LWjVk/ICDFNADiWHX2kyiRSK1Ie
NekLa8MxzoictPU4oEgYzSmcRR0/PabddEZpviTWBFYOquaR5Fy7Xg09RDaPeWOaBI5FG5ih4TqE
p3+IawZeUxEnrcovbSaht+tbF/HWomo6cMbCv9XEyhMMGF1RHgGPtRADE3pd3OYNyResJDsdAQKP
LJthWljrjTAPiR6tkkYrNzHm3/WQE5/XEa62bhqNz0vX7yEZQ5jZIdAv+yUOQIPEPmJ3EJAFUb9t
e1Jl62kzRIm+DCLbW5eJ4d4L89qLKFjVMlIQ/mrNi2uQi0ZGlL820CxCifRepCr7Bes59aW0sqc6
TNZDMGqvRJ8di5JM08Ac/W2VCPEy73pIApmHEPFiKtL7YCZE4HrxwqLDwCeqEJISxktVYWVGZvzE
oG6zZ0WJk00L3phaxWvald7PYBWFSbchJMo9ZlX1jqB+2dZOtWvV7Ng7PsvIUrvVoMivxD+EBq30
gPLopRuIU9OsLgNtrL+2Sv1ZjV2wrWkaBdQ4D0bwo+7IP+x6pDgdzMlkoExaowewUM2wuDStc9+b
wOkaW1lh/MSqmA39ruobQIkVLR8cEltV4cZfWQGWfkQtC89z0Ao0g3Xpq6uL0W66fWYbLpAfYewT
oi57ZYtZ3V0wlnlodV1t74x4WEbpHnHxL1wKKg8ztC243I3YQ+tMTmmJ2MnxArGr4gibMIvtm4Pt
elNoqbK0emYwdV6iVeoVHPNTdFUckWKgN/m2jGOHAOHsvyilJ6vgPy0lUlcFXQ7VlAjpVflvxMiQ
i7crHBzVhi4g+4gYEJAMdyEWU6ZVBUgc9WerNM4xVuJtVevBruu6twBquC/3cI/Mox52oNig/uPq
CHVvBwOrv2WD8M9upBkrsCLnurA8CnS+3FmBPyIbqcXG0PILeRlXN3WQp/naan7eINNvWiLtQ1ip
38w0uNVhoB1prnyRKKxtu0b4+9DyMcep1StEAIAVInWIwYbOXTmjeyiBytipXh3blmZX6LFEbGS6
6AokVWPoPRWJbA8xhoJFPs1o4ALTjiry5pjg/S3CVN3lHqF2rRFTRWuV9/9sW/jb1zZ93EBUBHgq
tNIa65b/bVsImPRLRcuQSkHHICBBfE+w2izdgBlK25DNGDdSxWSN0EEqNgC3OqCZX03R2Johj4Hj
XEANBFvNEPqeSTtWSqJeiOxgxSWtPKCnTvR0mVTWtujde5iM3mqI7lXmdf+NQCswf/597ZhgKy1h
qRhnpGb+JfxPvUJPa6Q0y1kfG6X1K4ks8SaWjncWiSQCm6njev5G2EN8HPQxO6L00i5CvoPsBpPb
1+7GGZv8KBywcLSUz/MmIC7EGoMzDmP9NMCScskLudZ2yTd0kuKWbkFUVhaa27FFVsh6yTprCQWl
wacipTVO/dTiGKpG7tX50P9oEXEz5fNQCA76Nu1yc5GlhnpH6LbpcuN7p3j9OwvgnpBSUlnD6/+j
7syS40azLL2V3ACiMA8vZVaO0Ue6c6ZeYKQkwjHP41uvJ5fRXfvqDwxFpCSryKwoa2vLtEyLCImk
E+OPi3vP+Q5WEAzlWNFA4lvzeI6a2IGC9Mla5HBr9bxWxDEBm1kk93bFuriZJwI4WRyG7YdwLlsf
BWrSAuaFveCE3DcIbhcLcYYEQyZUjm3dtDf5+yLZ0ag+k3aN9FfpYwzT6ROdKuPXMzx2GT59oylP
fT3dN7OabIdBJao1o1dsZN10jirK1SgVcVkP6muJXEMyK1mBg9PKz2RyIlhfNmLXkOdmqtVLWwmb
qVHjW3pPjTfOE3lQDQ1vgbg5chRjrAR4HNAGbntaV5tepJjstaT7BBEGxyXvqe0XxhImAIYVqktF
03VjYc8zin1LhG4ByMQdO0tG/tq9VRopjwXxOf1KuiLcfp8qkl2O4MhknBgbEH0NJXqmeWnEEnTl
xkW08mnIKQPWCzxTEBuwspJPK8tOgpphY+B82mBHUWiJL+dCtd7YwcpRiR5FrDFobm02MqV7HmJs
VB55P/hKP7LZVXIxe3Vb6fCpxc+ECuSO2qaiV2YjGiwUxrwXZM+s/9Mt4BR/EPP72dDG57Zptjzd
kpURGa4Lvi1HbJPAhlauXGTz3qIP3XR0KcrhZORpfRcN1pUcQ1Vrz1nPEKhJG/9ji3MsHwdwzXbD
tbR2s8KLCCLwEAvanSWkSI4VrbSvQ537hEB9+XjlqrOOiEgBWc/wMPFp3sftf+WNS7F6Mpq1ZeKT
4EiIE3lWq5FkzeKIW2TEUX1g9saLkkinu7k+NdkwfxoSrpdwmrfNpKu7XpTjZ7kWVgXgQbg2/bmN
Q+l4lQWX+dk9SrzrnTERqVKq6FxHAcPg2GQe75fVJSPsFnvPtTCUBx7ln8V9soz8gpHSUFmXorRp
q5eZAe2+IP7iNOHgiAvl1hSUAseVdqUJCNckliwSI+hNpOES7uVMeA0t8k0/1t0/hQk4xp+bsi3f
u58pAD+QA/4hTOB4593//An/hBwB0NManrg/Jgn4ZfZa/CX4uvIS2u9xAt9+8nful4nvANufJENw
tlaf3Tful/aLDgpXshT+8gPh9TtQQFF+wdur0wxlI77Bwn7jfpFqzmuZZKg6DQETH/6fAgqoP9mJ
8Vavhk2ZtUuiHwEq9sfnKTL0fgQZSFdWoGYsZmxToUhLUx9Hnxxff4IkR6Kpesb2w7tBpZ/wnWAj
hXeN0/ZhqtoHjGCEttS4eWfNCvpJfSLI+TWsqdnlZAk6NQ5Ij9kqElSuom5OvV5Xm1oQOj6Fxn42
kFnSaWvWsU4yfOcquTW9QhzKvViRxxN8oWIfFVL+2CoFyCAztp5VElJOi4oGyhLeGzP1hmbOvLjR
FhdM2Fw7izKhSzN6In7bEb5QJQqEcSOJ4nFjjsUDAYxBiKj7JM8RUyJG+aMbJaH0bJIL5HfMn11d
SDbo1kbi1yt8KRuzzCfm7tkRp2Lqag3mIQgd/XYQzEth0fVEly/aqbI8tD1DGkkT0osAtxNBt6QR
5D0Z8UWp5F2q5KaNhtLDURM06FbbIX7OqALYtQ7qmhhIIZFsYEcx92aLdpIzju81IpJyru4IdbqM
OUEwM1lenK/23KDqfWlQdWQ8bcqOrq41lZ9bBVVfroC1jYqp2V5VI3tETkU4attyXtK28UR5+kRj
vH+YlfG+jWYx4EjBPiw0G/HjHVrRk0qaBPYrLyqasz6lz4KMkaSLNMYS8JcWMdMJBxyM53BM8Rql
ZPXmmXpDBDymynDwTUWgmmkzgRqStOPrIqeeTFQ4lcxc3aJw7+3SAi9VxoScRaK62JDNGYB0ET5Z
WOapmlcbuvXKrzjJP7Wa/cN16l8KerJ6Sv94qbpjoTq+NhDhv1+noEL8hj0BU6JJYL6ttb5WdBRx
v61SfIV3WTC9kE+IA1Csv2FPVOUXi6VBMk3YJ6BSVnDht1WKL8EiwSUha5ZsGIqq/plVyvjJi8qG
EoOg6RTIGiByw/qJgNslWiFDkeaiKot9Js3XfZIyv6SrrVm70WiZ2psiWWQ8p60UW+f8VWCMahRD
zBztKnp5R2rRQIjsiPWvyBw16SrvvokUUF15UE7JIW++GrXo9lb1VK+CWWMiEpmnvlowNY81qqYE
V0hjYRcoaeK/jnr9+WoBYGrSu7nFqyXLgBLbpTl0qQ64aWU8mRLx6kCIaq27soaUds6sAOWM7BqC
YWCoCKpVPDCJxjtPe8AhVh5IFXi7mpxPffZSDdRS2Biz3eSE2xDSad3rUX6cou6dmVW2YSTp18zH
mS9YY8/wRPc0XXbJRh4cXasuekgoQSw6f74U+J/fPD/UCv8ipYAk6jxwLd7euMW+LTIr4ui/Cy76
u8ij/x7V6Nsm8PT+47v8P97+869/Of7nX9v/87++v83/9qPfEEfaL/iiNJk8B4siwlz369eKROMr
Eq/XIreYrpj6iqP9RiKVtV8skXnlys0nbFFdy5hv9zpfMnVTh+BvKEDlNeVPIY60n96J4SoZIpl6
siXBejEBLv1YkIDJ6bU0jrlRlmyvDxXiQZw6mHpGzLu5nvlLY+FrIQ8kA3BOWnAOpT7JjH3MA6xI
Owhsb0VvboHpIWMnnCLLblrduI/K+MjgPIiM5UZqolPcAsmo3nr8BfP8lGjRTiyahypODvTdbpdK
JoV19ttCuXTI6cuOPPn5kcVwb3QqqVcbKc/voIb7YxheqrG1x3raXOPCN4XlbrJk0ryW8vb7K+ob
1QeK1vf3yE9//Pf/eRH+T1hjs5ZrOlAMPIcAnCl1NVb2P77A7/vi7S/blrL7yw8F93/5Mb9f7EAe
IBlQKQPZpQz/7mKXFCppinKdFp6y3ga/Xez6Lzy5uAkkTQT5pa9NqN8udr5E44lr3dJo6Mmy8Wce
bIQN/dgB+th/3gw0OBwGj0rlpw5Qzbt0F6IgdKJTt9UO7TF8YTa25Q0cNMB80RzkQz7T7ffrfecY
9DuiRx5EPRyAm2Kru6k33SxeuzEvqUdB91g8kPPswgvYMRs7lq7oEjNASN5Bswtf+9y7ipcHDAwO
7Suj84u4G3fZM6x/6ct11wbQ5fcMtRzZJ1PLU5xh3zuFYzqK022jW5xIDCAxvKifqCBFRw9Cu9mK
rvGC9tbX7XxyijOWM7dwUhcNBHGQO8KcdTaoeGm22j4PmCp5ootIb6v75i69hX7gxUFxP3mFk59m
aJ92IQSIDphxtDMhpZiZvfkYoiKfXKHdiMVBnHx1tPuHeledjYBuu5tth23loaYj692ObvO99sU6
oHMhOUDkUFTVp/gKX/Oc6B+J5Ztpf32bvxRvCCH98JO5w8l5CT11p5zal94RtkWgP6ZB5iR3lZf6
WbC4xoX44xtZwTbnS4FhL27sMw0DbXTTEBaykV8KAnja/dXcaPsl4E3iU+sw6XamCwLrxz5hCIGu
jqEYmb6bwZ0C2QsDqwjKI1pKx3Inb7mhY+cv+6uX3VXB1YsCmgROF3QuNIRd7YMnsFubkdo+esDs
7aT+6PcPhi27um3ZKpdM5kUPiw+Lftd6S4CZ2JZfxDNumsodEK08LESFO9ZpAkZv6+feY2bI55HS
7UAff8m3bNKd9kk4Ze9FAMhe/tIjWcGkmO6GQ7rDHe8q7uDG6Nf2yArOQmA8I4x04+P0Fl9SV33s
H/H42LE7XSz36kweSbM3yDzhr186/qJyLY7K6NRO70UH65PgT4xl9A22Wjv2hlfFT9jubjcE1ePk
Jm6/RRuyC0+dC1rASb3u0bKrgKrIQQLiM5nxYCzaWBgBBvvJSdrOTuQpfvQF7Q8/VB/ArNpXlwbV
TeyBTTj2B8Mh7sOBcRN0DuAIR+ItY5PY+GVdhtJ+eNRz57qdzsYX4Ysx0mvZwBBxzTtjZziNU2wB
O7tXF8ODTV21DW/NEyQhJ3fyG3SSPuxXuJ427ffMl+zOZRPZXWln+Yxx3PZ+4QCChd0lgeQ2n2ev
dQQf7oIjBrMzO7Vr+TxVlp3I/pm27o7ss+JWvnEHQsP9+OEgvAUY6nFsAmVzPWr8UOMvD3jg5kDe
Sw/jXXFr+VyrnnmOD6VzDeic2rULCNBJTpoNk4etFRz9dD3FTuYzwXUqXw1Ct3WTF9Mm5/eUXIYH
3dPZcob4PmRUX+ZSib3UK46Ty/E4attrYHJk0xvRA+frgNp2dB+UkcPJYtMj5n+ps3i9q+4jb3LM
I0mLbnljulh57cgjL84v+aTE51wE9Eh1mC8CxpBN/Lx8Nfc1xNVgfJkdnT1l4s5hvO7VvXChX/Bg
bXtOwbSzbFx7TuqI+B5t7SVxdW9yi6A6gU7ysd0EplvuKZwd4d6oNvRstTvG4MJ9HZC/+tiwYMAL
Jh6RJsHG2pZ37V12qf8R10eWf3px+VjescBY1EWUTcbP3ZVJVUJRnBAPDV63XQXvO5QdC6kCe1AM
RxKqX0iZ3hfcvNJnbD35O5G2R2E7E+rkos/HmH0L3SBxNaY0m+ILTQnbYKHXXQAAXLV9IPvJ4bqd
A0RkHiBnu93LLjItBwehl7Gc8lgpbGFrsKrDaHQTnzuA08yDAWseTxGHH/ANp+J+7XfCXnfbPdnG
U+KoJ3zELw0fqbt1IIZ28VBxg6F49MlkkcCYewgJ7JqDPHgmJ1/zJCfciSdke4nTvkHi6J/0U7Jt
uGKvZ92v3xunXa/zxrk+SC/5PmQfSVT7YtbezEj7JnpUj+n7fCt4dAWyTeWYPC3IePcHT/EWB/Xm
qXnmzvCLg4TfDJ2Asem86NW4G9/Lx+FZ5nE2SA5tpc5Cl06oME5sG5Xbcsa43Htlcp/5sccl6hZ+
HQgvGf+UL1c3vA3t0Q7t0kX4qt8u5+gJCC25zc7AZQx5IH23gviN0NSg3NO/xbqKdO2++xyxzh5M
P32NG54NxAojf7sDdQU0qX1dWFpe5Fcd3EMNJuMtnVz+LwMAMJ2S3MANVCk3NjY5WY8s/BrrQXmQ
HeuS+uUxuykZpNAw3oUPeJX3bWWLx/zZCPDyaJ9wpBhv1vwYX7cggwPloB2iQHsW3ZGzTkCLFm+u
54WLagquN4qXeJo3c74jlxXOv25Hzn7BEzc98dxxTFZT2tMnQofqE0I1h4MeLE8oobzQyRzJkd3W
Vxx6XGfc3B5569LzwF5jh6REqM6iW23r03Cjuqkr7+bT4sQ7Pt+JXIqGoLk3+B08ybayuwSWN7r1
p/ZogG53wus9OsVxZ91InmynQeFdvS5gMLQtD3C8Yx6QTu03T/y4V59QYO5zV3ur/dgNt9UNDCw/
OoX+7Of7ftd4nbQhshkVmLWZttNW+AptuDlXPqVSvQsjr/IWvBKCw71kz41NlbKVL6UL2Lp+WgY3
uonvxKfkU/dglDYKP7veZpswOktnYQtO59DrbndZGPJvJJc/B/FNu+dCdZN7xWvOU35o9ZfxFRxr
qG6AglcC024ENzZTdZLO4Jw8AwPuLxiDAAfrxs2EKTaQHMVr/TiAfuJK/BmKMwVAutMokFo32i/b
4Q4zoYdxIaCDQHUYBYXDeP7U+1Ug8KyVU0cLFoeC8dxQUwk3qWvZ/DZ3vd3pL3jDU0IJt/Dw4tf4
Gbczx9UjWcGROOAq37memelpsBcnd5WgtusLSE2P6gK+rC3YCsUcodsUH6lr8NujS+hcnYIyz7Kl
PYPe5DnnN4WH+UjPkg1X+ZRoZ57Ns2FrPsVjQL8jUPZGIDzlrE1w0qlTiNqN3JG1YOCzCifz+ofm
Kbabfe3n7viwQDlJ96ob7QQ2sUQpK++Farcsn7XBI8WBVq5NF3rqNqva/XYicIfF7DZ7E78weYsp
a9rP2nyDAI+EZu2Y7c3DevmoPCLSY3603JBrctmXW86Wl/Kw1nzOkr3WRIkn+dEBraSd+sO+2acP
8jbxzI267Xb6jcUmQfq0BffqmdtsL9gqlRl4cac8VnvusAP0Ju46wTXcjv/BuDi1DoHi3tUR7NFb
6y4kRNtol/qzp3r1gXLQ5ejb0k6yJR62pqeeiTvYlTxEK1+7EO9tyxtqIjt2ktt4O3IJk8YH+mfm
rIGk8EXviTy+LQ1oot2ghNiCH52zDYe+8CHFYKwdant+riknDTt8Tu+je+OIae5ZfU5pVWFHQL6Y
QU21C32D2xz/hcNvu7LxNN6P9efEEyhHJI6qvAXfewcJloNVPHVu/1mlMKRItaVbCjxbZBWjhvoq
euZngqrdkoA3b7AjPz8ueykgS8gJD2RnvDaPEvAJCgIq8wsV97Z5oqceiO7VXt5SX+AUFXsCivjE
5qTtes/YLqeUIrVzm0B+Qw3qsq02h/yS3FG1OzmPioGVIfbxrNuFm9zwzwD7zXly40OynqR9y6+3
fJhfNqfQFx1qNAfPJIUGlZhn+cDjHSjf7/Vh2kFR2yKSYE8XX6XcplD2qGb9bo+Phqpydia/90Rn
eOxuJb5rdmLdlTC+17YBIqflCBpu8RCibIqxRG8on338S5SkJ6Tu7FDnpj4UdV/yIYe4TCxsxv2+
uVXc2RH3M7vOc4I7VgtKm8T3YHoTXJOXMVYW6p5sV/Dyp9ndUdw3NvyAktDcRIG+zLw9MIlS2S2v
CErIH1zQWror6p2Dcju8Wpcu0A/pfe/J28lFaX0jB/O22s13uocp4aAsLpyO/pCdlMv1zuLqTb2W
glDdaG63i+AGeeFt4mtbwEi7ws+oKdcq1+ztZJ/fFGyP6LQHdVNu2RqvcCWXvwn4xmNG+RfyKBGc
MUglggBxm5E+dfko3U6owjbZCSW5Q8YI5cDsKpvyyQwg/PAm5163y6E7hBfKX395aawNoLAHitON
aQ8H7XPC6jeQz4wa1Ie5cgQdm1bcPxUR2U6f2hEr/6eIDw7dFIfB1+KTUm/wQhcEpVzUwVtmgg3v
SnMzmO5QUjFFDKPsunIyN/MLl7vDo0zZT8fsIj/lTrLLdpkr7yPq6+Jovcw7DDlQImx5Pz2k2FC4
SasTO34QztY9mOfnOkios8Dn+61b78uncZ/Y10t1vPpIzg99kASWI56kl/ipcizKxZJri/cZiji0
hQbFeuf3N9NxeJifxjfwFuxg8v9oKvJP2DjSlb/XJ3LKPC7iz6/fd0HXn/i1JSTo0i8ggE3V1FQ6
LxbQg996QuuXVASp/BWxjJrM4OL3ppDEuJZJE6Bbc4VAw6H9vSnElxAKqTJfYoBKeJ75Z5pCmrGi
V/9GedeIgSJ6j64YH0cUk7U2xb5HsxapJUJwWYBxI+qZSnFfZSw2ItHHFs8urcZ9wgUIxCnqZogR
814RRl+8SrbaG6fsKjxR20izH4npu0SKrZS8ClOzWwhN0AWSFaPWJRLNuSadVxt8Gx9GsK9Xx6tE
7/maE6ozU0nijJotNdDI7OxqcW/Uk0+kPFIyeJFpbQ/W5JtTstMl8Ywz1DVb47T+e91mNadF9RzC
yGwSgZLoglBwU3JXiGgCVcM4mdHiF0W/V1Dp67F01vR0h8QRFX3rkpgZFNHnAaRvbXRepjVuOy32
ehxiUkk65Rybop3nLV0iHG5EAuKsFKTJH9miMeGu5adQfHnrEVm3Bt6BY4H9WH9a0Sa/uHZeas2+
Ip1GjIB93nvrX5URo+cr4vP1e67m6FvSsl/gISxMpi35rbpqUMc44KBxQqV3ci1774uZXrCjmBMs
48mXpc4zUeSsuwe05DjSx1rPAKboXaKkO6iQJaGSxXCPpHQzF6Mfqb9un9yz04KJpz7clEQbLT37
oqfHNKaVsdyPq/dLQP0bcaKTCd+sGiy4LzKZVYzdzJMGoADndmlcMx9AxEDXH0R7hkC3XiDr7jYd
6iLjXYPqsx5qQgdXDJkzXQmUkmTE3KItcmkgWvbWI5ABWf44gialqJXslhAPAWdLoMwD9dBkrScV
ok22CqiuwVk39DpzhNj99QyuhwA21cflGyLcx0z9cSLWE4T96VSpHOC69cRaPKOa362X8HrSDIXD
iKS4VXatbm0yffTXnWU8ieIv2318TN95QPLgqbTeNBLVU6jBekGPA7pb+pOm8DhchQ26NX/9tvWk
SE3jRPrnIWm91d227m8n0NwUatTgvZcZ6mk9ZCMj70Zg/1vut7D24qzZ1DoLsXASy2RXkzdVmtYm
j2hPpm/FSPGK7wrL0SbNX9dNm7hhJN4916OzXm4fe57PSHOmvSqnxzGEPgXZm9xuwBqzX7Q07Mha
vFat15LWm46d19S0O6XBGYWg6PQN001bBiKiDa3zaf3eErTVepms57aZ3piOhF3/cdd0M0y7QkJj
TOpmIp4LvhOrk7NGWZtKvCMNxzUy7agvvJVk3VlrW4+Uqh1j14/zsR5kehmoKhs3rmvP4lxaceOq
QOaTBsPjuoXm4FoD1b/V3yuGGqTovTAuM5WJ9oQi2WE4E720GlWGvZvFnSML19f1sOCQsNezuW7U
WK39XeK888Wu2aj1PKxnz9B2mUw2UXTIMsOBjuLrZNaKRrxbD8y6w0AwPXSKu3U3pbxxZ1k/rQeZ
pLJdWLUugNj9tXKQVHxd9yThFzYj/jO2MLk27tBkr/28nAXyyzBBPxLl7BkoXSI53sF05Qa4LbP4
VajVANnCu7Volyq6ByG0Hy1U/8T95Jx0ZKP2+pM5Z08gjH79d88xk7SnbsKrm6inmotP0OY9pkZ3
vavWI7FeILmIwplP/zgt3GkNR4EIiGPVivtshHk49g7yxk3LBhssNiZr0K6qiA2yvCSJthK3VGKy
0XKxqUCWLWb6WrJ5eXTKNd1W2xhdfHKMuBMTkfQmfAJo9gM1eluvVLACDmZf4E+8zs138yjZcYlE
OftcZbEdTaNdsFZixADdwsWMNi/nuLYi28PqpnABi2wzrBAjzfYS95XKup0Zyc40ORIsKOvDwuI0
1FzDfaTw7ov3lzVSbvNjxmm7rgu4ymsmMVvN1LpT1tuwdlzEcDWoKlZYmXVAEKa9yc1tXfPdujHL
el2y47XC3YLt5qpcECe767fp9fJYXXkC8e/1F8gl78Pd6tu4mdXcH3A5GNl022f5awkGbP0U3CW7
em498syRgYpkz6XHdbdF8JzXAWFtNtyXWX6UCsXviARafy5fF8xQfx6E6TN8N7R9jCGi67tasKYO
+D6ieL9i/TEoict+noznWhr3qZgf1yOUWkFlzoHeKM+awTCTH5YmHWGUflp3Ezy7LYSCA+sONOIu
ThVAaOmuZvvWK23983o6Kmm6V9vhfkgcs8a+OE34/+azNEj7YpoeS2oEggSPqBMXonlNPTmuRxhP
Op7H7l5lRVn3PhMTW0p4p9c7p+hnf92AZl13q9TLa8Ss3NMdfIiPg5trgZXvhoQ2r0ZfkusWrwzv
ADwxeCoPCCSu5ouUMvThabyuEJRVAcpER+xDXjmWsyxkR2wwtzIFxZ+fhf5DFYL/tTy95l/bn+WG
3w9Y//1fRISAuOaPJ6P/UXwpm+aHgpfv/7XelX4xTGLvsVmtbFfG/b+PQCl2ZS4uRDyrMpFhKDXy
txEoaUfkKiNA5EuGoitrIO9v2h4UQYomrh8EQJ8gU+3PVLvEFv1Q7ZKmQr6pJFPo6ha1ooxU6Idq
V7YKoVObFH+McJiysDwWIWwm/BYqrG0DpiB2NMjCCIcXcH6btsnKrUY4PL64S7gIPoiALkCsTUol
rC7NLE9hDUC4MXHxVbiYLTSyM1r6iKwbc3XAimPvWQSaGupoAiwlZkLJR9yrmszwqgHpFWnLMU5Y
DaOlBvusEqaYTMPnXGw+KUPzZi2npNbw0cyXsAJGaSg5b4kWZC8zDpoRGrGopoGcnEJwPXZWYFQp
tUkEiV19aaT4k6DKfqGrPM8sOrzN57ocD2Pii0ZyEQH7swyql6HveLesm71k5msvsdyNXWKjF+pP
y0iQJQbIuoTsWEYYkyuQGSCy9WNa09GTDcFuhJHSWO4qW4aO53PYR0fvIGfA3XdDk0o+Lt5SwRR8
VRjyYDLn24zxAlDYg4JHdyzHxrXGaWVKCHts/X6YPWSVKJ6ihXibXJrhk2lYUcUvE15ue1ERQk1R
z6Mvn+0rMFKe13uY53sAMkFjTOZmjnpeo9Xa7UJMYYAsbezVEQ1w5TE275tWCx2Mw1izNYaS8xqu
Jpa3MAzP0oMUN+9hylvN2KtunfS8SM8To45Ye+9DFKrJTAfFEkY76afYrmW6fmT8BVYpZ0Gy0AQx
JG1T5RWmyMEsfk2R+P8kJfxXXIhk1o8/Xok2X7Morvuvf/m3v3z85//+6/dv4evP/roq6cgKkRgh
PUbj86Gw+FWDhBBxdcKwWskm6ZcAcH9fkzTpFxQiiC9YxUjv+dBy/LYmWb/gWFiXKlEm1US0/pTe
8Mf3b0PkLZRcEJWkNRJbIPD+tCKJajJlJF9omPHgkedX4wQzyEW3fx8q5c5K1DvCOhq7nbTtd4fq
m77n+9QupFLfv/l/+826ZMqqSRwzascf18K4jMoxMRE6xiMqBxWLP/m/99q19aXlvVLEbZZ3By27
OkmpPoaj8iQO82uvLjdTFMYba5fvUKtDs5SGnaWMZ0MZb/bt2eyjo9meeplCsB63GD4jJYxtZc1p
EMyC8UXx8vd3BCPWzwcRBZeKqhxXnEYvBXPmj7vSzxEk6TCUN8i0Z1uSEq8gB46u/fKUgEH1YGW8
AW4gzcIYLLyiyxadt4AJRHmJpu6N8IEN1Sv6kQW/um1kkR4oYfqcDFhDWmN6H7oez11YSXwuhYgl
xEdhHfEolRlcCeK2q9B4jUIw4S0pSqqS7WNF/xpZuEbbKQk3gBQcrbFaR4FG5JlThkG6sxgOieMn
/CcM2Bkqmyg9MWJv9IZho5DLB8EAqVa8U8gVl1EET8UDKr7Sjux6jfdEeU3uUNngrutDW21iiAoG
NFLrnXR5rOJXYd+H47lkVV16NXmMlSa9UZP+pm/f4ApDysykDvNJRh4ozjNsIHdmX5g8JfC2VNZ7
3OfbOlsin6RI3KC19URQzgvAo2QnmPF5vFWV3M7bnAFwVS6bxayp3vvRbqFoGDicO/Waw1zkzR4Z
oIOTTHPSfMxukrYg4hSIe1d0jS12rOn5NaSShs8LYdjaxc2IEn8qdorB5LXuTJ6tYFAsuYi9rIem
Qqy33y8mcv5wWBwBKxkHY6ulfevodXzo24hMjbjsT5EMC1SIw9lXcwTfmlJ5hGYyhkvIxErl3i/k
JcTTu3jCtUp5/ZYyp0yy57kfEZEgP7S1ZgbqQVekit+0Gnq5pUR3FnzjjZGAlMRxd06v5Na1Rrtt
IkRKOWgAjcZOFF1PcqP4wPiexriCqYszw2l08Y7cGpxR+Ki3S4Xv2fMUMFYHKRdAnpsNSWFXa680
RIaZg5lSDDDfI7EjUMWcUBc9NOh6aZ6o8rpeSnVii5XdaHY7LvfFxKw4N9OLlZWHLIreIDi/zJHw
KdRot0BEdYlCIEtHm4NKeyeMxcQmH/fOgPO9xF+uNgBUjMoXsNuLQqrgcBJJZSkWNoBYkX6atj0g
KE9Vrqe2inj5i7daiGUY6pIDQvSuyqmDSD3ObITE73UXEVLB+HwWqYiMG8qt52nRaUogM8odCokZ
e2042tpgNAAnRdIdpz0852ZTEERGjuuSUmsRGBXV+nHOLY7aXDLqJf2BKkDehfNyGATIoDRoJa8R
12jdeQiikOkJtKszUcE6WRKmxsSg6V9SE6901JLvDibsCWjdApcre9VaVaWZKWzGPD8AAcrs2RCf
o/XVr+DFHzziVi0Hed+k6bGWC9kdlfK5lNaxqt7ak0Y+MQx2FOEZyq900j4TRQaPpMa0QqDwSyYq
jqrvl84AMmc1uVNKd/Q6SnvuRMZrZn0wyhg33YTkmicUjCSxtGnVAA1bM2LrLPNCcxn9UgdooZOF
nJZIK3qLEUmpwtPpzU1iCcsGdFK7We+OdKLpFErKgKEE6sC+HHTqLH3ZYJMnmAPbJtaNed+CROsV
HcnFXNxh7d0ZRfi+RMxKQUh+yYiJxl5RQz27aoPdxw0+uqHxlUhh0q93wkbVBg4fLPeFpFnHUovW
ThC/5MDwFQtmiJXlhA6F8V1UqragAKQOi6Yisms8g5HdGOJ81wq5sm3I7FYK3s4XHQl8SAyMNKc2
HfVuW5kxUNkJOlJFblkVdk4LM51wq7dUkohnSST9Saq4xr6UmfipEoyI268LfYISsdm1/U0bVRBn
wpewkZSLGM2APDS4xZMeNjaxKdnypHSFYjeJaDjEPmnx8CaYUDAQC78SbkqRFz7EKieY5GMyEASM
0BW6d0mvHhpBbz3S8m6EAuP7SBOx06eLqAqJw/jdUNE6WFeEKzKg6ppDBb6Ks0J+tJ0R74iNMn0e
YSnuG5GhpCFd0rl80owSKzvvEr5VbOdy33Rk6QhXdV8/QMfOOJ8bAhAfc8Xk3M7l6xRXPDlgu1KQ
g3Di9xx6Fel/l5vNimVnlmc+VD1BaTpOX0e/6q+JJD32WYHcILFykolqyQu1hCCSesZNVO0aU6NR
L063RcUcKKuR56RUH003B1kZBkNWvTRoStqqFBhyF0sYetKVHuRYiA9GUr+3SnZTz/l2iVYfQ0jW
jqXmt3WZb7MFTJOQKQGMMeyDsen0UD681BTeR0xW4OGzzRgvd8WwhNu8wtVphS3qQaGt7Vamo4/J
yJu4D80lLHd1WCX/l7oz2ZLUaLfsu9S4+BdggMGgJu54Hx59k5kTVkSk0uh7MODpa5O6t0rKX1da
t2Y10UQpZYQ7mH3NOfvsKeto5IavgSW/DqZvbP01OwKM0AnYoQ99gYbMaTy1ZZi0Dbp+W1Qj6czV
dAqm+MHOav9Ah3FD8ovcmQvYeV+fW3BzsYSPNqSspZvkbTLj9SRoyLPQEZx1zTwqKzZjkT+aetK8
UESDgqzZxIb4SNZEhkpdWjlsubZwaz1zVW5V7WyTfDyViAkcEkHQc7OO9msHMsOMz6ski0K1YLs6
X9ynfIMOSKwHp+uLjTc4BEh2RHPn2RzvLSc1trjjeDm7+exUAJeGjkcIbXq+E9W9O42kmltWuRde
gyioQTgojY8+DpLQmyd/G/nySzfJp3L2SSgqygvwpE0wvlKv8bvUc+iCoaNb90NbAy9dGnbs/kh3
qdSpqaaHqi/IUSiql9jjIOnnz8yWqH9a7nvuNozP43xNJlSo5Ckhyo1PcHu+WJl8t9KbajR7EEnd
N2Va9+3EuZLJ+HapSCAJbPIT6tT+VEmdnfnMV4k7nwf8nFu7QCbf6ZMdCWMfOxYUsbL/YUQ94HfQ
YyGQKOQdmsvC1wyRxwojXpfG/XVUB9s+DLO+bfyhfUpQbkR4h5nIr4WLnTVHHdEVz4vDniaXd9hY
qHHj+ZqKotr4WQf8UMIOU8+2CJ6MtvYhP9avdSXzDWcZy5D+VZLjtF0i90NLiWqEAVvp3hUEheip
/7TkFO0UzMFBsTeJS/CqIiu/uRP63CEB/6NhNG2CxYJzBISyqdutp7t612ZJtE2Nd5hjvJbSyTbL
yVQZgEkHh3macNz7Ont0SfCpp7k8jHZyu/4wth8d4g7gi2u+jq59hznvre2ZBjaVbO5bHI6bhpCA
3RoaQuki7L3GDg5UUV0kNyRoFu4xUzwllb9cuhJT3Rx3L50w0flO3RG7U3LI5zhDood2QOGjrwei
4Z0yPKQCvxKWcLR0baD245B9mXTmPbVoqAwKH9c19L6eWvfJseS4TabUvnKSPKW+4kC2IP4NtT65
PQFAFNtvXW4O+3Ydrk5W8xw7dn0c1rQRr6hAJERLDIPgO+sRAfJnwEYNj/GMd3kgw2QQLAJFi245
XloqDBoRs2NQsoZq+YsieF7ggxKlEwK2+G4nuniZox/d6HUHkKTQbIYVR9rz8i7qOjfuAESH+W/v
QatqFeE7U3fC6V+Hz1S81jPX9ckeEx41d5pvlhUBQvbS8+AI443VL0MHp/viOIUfklDV7WdvaI98
ZIDvMq8NCcW5xGlEK+VujSwgrHAq/A30jtc4KL+W9eKjA3/r4zQgGqwXO4u/LQrURzAsRNlGyGXc
NDiWglWc0pH6KsjEgQDU3+dZ0FyMzLsamY03q12+NOj6qsUswAySazwGAQx85Xlbr7dvCwzph4mV
ysUKZt4rM+524CCOZcRgao6tizlYaIWo2ELHbN5NLWY6PIwveSWogYR+siZ5BWsxg4xqoSQMyOOF
cjaRQeAg4C0+QLFFR9VLdiMlQ2MMvGkEzFQl4mkZuuXqDvqcWva3yrcB95Hv1ZhKbmLhN5uEFvzY
GCA/ppwwCIfMBWPxawIA7c9ZO922ThkHVYDaBASmTd30A/V8eldU8YUmLzfUtejTL27kukACk6Mt
4DrEpglUwKCo+/kPWKh6r90SvapG7KVN735cGaQ97lLdIEXs5urqTV+dvpt3kpUHYq9jYFYv+dwj
U/F6/+ISv00TshzG2fpi0jiA/M35XRfjua0bYE8OgkmS+uASYNMdUuZUWJUfZstTZ6WmZmvx91Qt
E+4p5S7QJmWSn5IFklVtQ2BS9DJBnnicq/alK70z2RCf0xTbJ2ncqDJfLnrxPo2cawfkKfaFFema
OzZSuwLi5liNd0RAfiegj1FlAyN7WJLgPOo2OCsAgiJQWCX0EoWebt8Ai94VtABbkxoTuMYmBVnN
YpfBKS8PIF9/b6ear3CAKgcL4VA3UUPjGHOk2f2mioL7qo1tZDcD97xNwvGQiW3dJeahM5evQxT/
qGaq5EoDfPBRZroLpULVdqCzxummNnOwETJg8d9pUHhFDmplAnwgnPoW+1VNYkxEOHI/sYA3luGS
+XI8GKZdn+KBV19JWGeugj+YlMYXE//2gQmutR+FaE99DF8bzFlxSggY2QwpDZvjDeTeDWm8q5eW
hEx7bHcFgWNrg1nfgmE7KE5jj6908Mj9akyM1tko5G6kM2l7VLrWbEk0nNWtO45vXUBiN+/kxhrj
e0i76V5DfQIRNu4L8LMbmotbI/CfRQMkSqoPi1AhH1Rkjs95dII3a04+nYXoVVKuUAtJXB09wtdP
HDxc2AYsM65BXmEkdEsEBTCoUMmD+KAnLlnHKyrzRpJMxgaxt5BUj6fcNDk3y9E7kNMN8RexVN5/
ZnzxBKRQ8Y3PwunkHSUehOHhMsxGu+3tahvkbKWzWdx7fvneBzLeji5UXYdJ/VM2nrRZEfWMDFYT
PADd4rY34y8uUD1KNusmYHOk+3hFtOc3hAh9F0BFmX9TebhrJBWQnJl9r3lW43KaRpltDQKFbrPR
E4QDmfm+WgEwXhc8Wy64OpLikYH2NbaHlMisKqgP3D+Itov8UuSpCTOGiiFJ6lOE3ONrcYg9LiKm
sE8WV5bXxPfZpJ/GWIPm5M6OW8jhwJaulVpXrUUo4GewklIWVfYXcuCZiDQLbZbPKmp0qw0ZD9Tx
CiqoQdpDKUvjuuhhUxlpclunPVzpWAZHy+rOC6nilwiqFwfpMa3y31RMh+fE9DZtI7ZGQ6tKuHwC
FcvhE6rb4yApJSmg26MPQST1y7uMpLdQopmkdLiuW+e8sp8aeP7byk5/uJHxbE0Zzej6zrlBa/Cq
duNNciJ5Cr6jR8JXAoH83DTpLUt+6DU9iscly2if2T8O1qhe4lzoc9HYwcaOiT4zVesRO9fbj2Nt
HeOmcmHGGHtQyM5jKrzx5BbEorHxpfTPh+cqGdVzPfUH/kzb6OHebw33xIeVbYeiqzdLv3Tk8PCH
Knr6TbfmIUXCYm4/1sVtV3aH0bKN22pBMGfpLlQj2hiyekMp/eAeIgPyzZQIqrqXz7INgsvQy5Ac
ZV4tEulPYKnZiravPxPSf/9H5Lz2dRVva9jCNgQUklvAnGbiUmrt3y022ekEG477fEQHCUR7kxDt
corG5jedOc8srkB2B263EuMeU6BZYPag/sX+9Bygm6+A3+Gtkztc0FfKF7HzjYr8dl5+l9gF4m+6
9m6q+ps5HW6WYKLxdprt0tlfPd1f3ThjSeKNXrhYXONZgoaGeqe6MBCxN2nt0iTLsDHz9naZ0jLs
YB1kzT0s6x/VEL+4U6fJDxySsOwhZS3iflgaHFjKfOzKSwpidhtJ53sG5nRbNAdTJFeWw2yHZqJr
TWOC4dzNKJ0Ab7UORUy0VhLvMkqczfqGl9I8urOX0VoAFK963OkzwVQ0rESWs2Xb+12d7FTCJ1Ro
a28ZlkAkoFnVejWugtgg2lYd8oLpn0OwLNop7q6xkhZVdIJddYT3WfbQiZxy4pwwj8EA7bIYs3OR
0746NWT0Lpq/1lWL8aaAfyRtPHXm/MG/qbeJhkwlm3hnk8a6MSpekaQYPoyZMmEoNU6m4tlOwLhN
pUsmapMNkDiEtfPsqEOt5aJQVbt8nt6Z8/PiUZvUbZztA7t9dMfm07HcdabqkDleIg6em8+O0re1
ayTZk3nMDVicHuA1dCpb6LK49Fs6N0mo2iUpYNoLwWTCtb+X9XvJX3srvbrbgAYFmSFTqL4LzRcz
j/tcoWxKwRhFOyk4nIGpooLTXbW7WBM41YRJEhvM3TTwGjs8PK1lGvuUnMwNhh8E/8E2zzOPwz96
XPKSKZeZsPNz2eTXw10gsBflpsPfNST38TJf3TQHqKkh79mpDDsoBZ5biFd/Cn4QRPYBftzwvqZi
Bd8O0TfwAQKxjGVv45nT0GaeU4wrMWhiI7p+yG3hMdyti21Sj8MDdMVz31fOuS5W/Gnq+1cA48d6
apx9UDORhDSE74vxOyIieoWclJxelCfdZcUuqbkzPA8VtpdCWDRTzBGJfdENFJTIKmli5B3W67AO
1nBpYgI7p2lufM+jph+M81S9zDF6DbnwQTOHDxt/QnLVbfgmjUe/J4pClDj5Jh+Ofdqnh27sUbE7
w00sxl2aViZFYgPIeoTVmCOjZ0WylXqjFyRcffpaVPR+U9dgfko0RHgyVX0GMuooEpU8DGbxOErS
C+g7z4HnjxevPvTT9KE1kFsvna8jwMSNyIr5KBzraGrnm8dsLI9dDjCVPTplSR3lQwJNxDiGuU4Y
rPDz1p210JQorMmbxKg/4olTIUinO6m02voJZrecbbVDSDCKSfG6eOTBZYQHZPFLJhUO3EzeEt2Y
bykk08K9qVCMxEF3SO2Y8I/Oe6uLIFwc6P6ZaKJDnt8I8psqcw+7GMFUi2YMZKmOpH+qKjgxuSVP
HuTEvBAFSevxxRtmnIwcOmlzJ/v8qUk659wt2QMK0/yhKqZbA2Gg6t1Pqxlu07S870DRGqXcdXGw
T1RBCesMxyhbrvWaC1yV3+2eSHT4UsiZl/TcmjBZc0OucRv0/yBsaKBiwsQBZe1KO3cgeZKPOasg
21Ixyn6uNwUfle46oqii4XOwwL0bNqdAEOzBdNmryASLkjfe66ULNlIQgpcZulnndWEwrRGUKeOh
bCLXpOyUdwAYBHQ6lwXfVV8xTjKwPLaQMkAmsxIJ7d6/LYX4THrw5EakccpyWLeuVx9rGHYbSSJ1
WHkoumUhE+bxHu5cm2KQnbuFMHVTeaXeuIFXb0VUeFtGvWTEDOPGca5eQwvY+kwG0HCB5eVP81qz
UB5BCHlT79wEFIJpnlzrck0iroqPRJNdxkX3FlSowyJNClYZlxjlxhLbS+kemtriXsv4egLzAw1m
1CIeUMstyHKoI6vLOeFjNeLhsRUkqKPB27TOm5nQyJqi4xQonR+ttxyMFWvPs8+wCSo9nQmbp9Hx
T9ZCg0r258a1UgL+0Jh2DdN0kiWxc6v5SYIFQt/Icdclj/PSJcj+mDWV8MN3plMdJeOAMoCFVvEs
bwM5jtdCdW8lGCOKSL6+Kt+yu0Ve2xxbQ4KI1OgpXFICtqllFXsTomLdDndz3d7W9RQTukgQj138
EF3w2rbscTyd7ixJc2AT1rCookF0Mb4RkPM6gIVj5+Oi3WzvOlqzsu/f5oxF4ozGcFsvbGvU9MwI
6egN8mSx5NjakYOli5SzLB/tbRDbTzDqX7LBNfBEfPdjqwvnOdaHzCVJbW0uKuCze2G+Wksxnydj
2QUuWs6Uh9rt6j0AfeQiGaC9ThhnZbTE/8F+SuY8206FvaPiocZ0EI72crauuCzJA+UBmoFzIjWp
bony/bLU1nwaTEKTFlcfy9L8GiWiviEKhNkmX8NMz13/jA8GGk6kcrxJtIWP2k4/gOGViLVEEDqM
iGf7mrlyPoMJPS0pWhRfdnh5R+abXjIn26oxvs2I++LG7s9kLM5mn3N7xHc6pS6H6+0dXKk/PKlH
FJoTsSyInktXDZQX8YuRWTggwdtayY8WbO+ds6ppNX91MalbIxtZt1Q2c9oMZas0n7OUU9FhEF4Y
wYa7EB2dP92pVSgXRUN78WenDpOKF0xoPuiEud1mqLOQO5X5EO8t6y25WSw4ro2PX7Dy/UvPnIfr
BYx5tovr9HWcltt6gSteZ+oLip3gTpaTQ5vDelGl6XVwjHzHyJrKh7gRSH/PKTiptLWXbQKNt0zi
x2Sk1rdNg+CW5dmeWszFWcl+YvQ+ojWOa8V9MuN7qdLJ2wg+9JD79EfpSQJbaeFgZvFB0dlDR45R
MXr9IQv8HbVIctBZFm/NZnmoZ7GLAO9sJsR0AJRxvHbVTa8ZB2v2bxs3R1M3F3mI4YBIV69Aj+kX
1nmmukgVL0zcTzpsW/FhN82LttbZAlp2kMsTDxTBg0uBLzeIzsucYg6sxX1sIOFRJb1dOjEEJl4+
7IbRPrpBdRr75ILS9GhWeYxCWSVh3dzUCBd3QjKO01gjl9k/tG19sfoeiR6xLFnby2OU5E8MtDJs
S66Zh0UWm2FlACooo/Qi+4h0Mzc+eHK6DwCnBVkZb4xoxasV88YkF7zPs5gC+1hM8yOrvAE69fAw
Eni97ZMX/BIfZkWt4U1WR7GdMgj1yOHOIyziIvXD+hoVAuaDWCK2OSgbxsFcNkZXPvIcfyS+Iv/6
Nqj4DdIYqnAlmCo10RTONHSbsqkudQNrf7ZXqnhrkl/ttt9l3uLRRdQw9IIv1q8eFwpXv7+3B1yu
S6nfTNAvYTtiAxOZ3kzXFgEYsmX9OjYIkQxDPqAYBbIft98BZz7nuLb9nNlLNntfkPbGLFNJknHn
AjyqT6xvTs1QZGz4rSx9zaGDn4DykrXTVqdsUaAVWLXvk6k5M5pnUsLdvpUE9xxUarEAW1mn0MtP
cvLarZKZ3PupdZuTSBp82Wc2Gx8SiBFUJmxOZcZ7T0c1b5ugy8O+6179YviNDKF8lw2IDcx++tYa
81PBAGq1P0RvzrKObixKMsN/dKoYkqTpnL2JZSu9IulVLZSNVqC2T+ryywNJEVRco8UubZ5ezUoL
wtrbgzvFKNLqZu+2hH11ZDM5tQtRoJXtKVDENUE8H0rrvVlv7Z9qkv+Wxur/nXvz/6PGyjL/Vu55
bMd3esr3P0qrfv4n/6H4RA1lo2BC2Wk5tG6S/9nv6ipL/MvxfcQdyDoB7vzEOP2n4tP7l4sga+Xd
+ISiuysC7j/VVfa/hC8DhFpIs2DEuf895uQvUARobiir4LhhlQLK79m/EJ5GJadlZA2zcQjFrUa2
+zD+6321JNUmxVSxDeq6OJWNjcHX5WEi7gvrb0QYFUD3L0FtjtvWjrFhlvqhigPr5u+1S6u09Q/2
KwlWU3j8orb0gGzivlqRmZ/vjwnZkP/rf1j/s0WX1vfJiK6/aIdTMnQJA2N7CtsB8Xsh8HbSCB6j
2WQvEqj3NcMO0v2ucMrgYKrqPUpp6wzRjcfClHc/f14PUPOuFJ5NMJUjKGAhEGcMF2RntKFNEETm
kWvGXOzaO017o+gY/+GX+kVZ9vOXgnPE78Q8xAbY9edfiixpl+AVAr9I4NBhPUUAc3JCX6Kc4geE
3n5iJruTNn4t12PVkPteWDbWb3VXhgYJeTuD/zfGIbjYZJKBqpDNu0L4sG3QNewjgJw3TGw//v6n
Xp+5X78KwWbfQbYLYh2v3p9/avaGTE5NStcIaJE7z4elq+dNaqrPLEIn0aUlfk5rxnbfl2o35PFH
jjHCE81p9AJNDWMfqzR5GL3fTySOCvVbdf+7F++PQj3rL54RNGSAu1FO88PZq/rtD88IGdflXBrU
owDV3W3VO6E9xVfLTJe9u8hTNZBlBl8KIJGcPpZl6JlMUfNXWXKjo16R8ZWES1xl3/KugQqf11so
UHf/8OmZv2jw1i+d9pq0H9I8XPyOvzzJke2adBNs2x1HoaeqAI8uMc7RZDGmjB4fTQNc4pduYPDo
5mxBwBbiz0jvKOqdx2EyWDCTfcmyO/s+6aV6U1l066Xml1QB5XZ7tmW+RL0hc4o+c6CTiRMuQZGU
8ZmQ3JmAO6jptWO1x8rnxreNtDp2wxwjcXPNhykEwcbtmCcdK5F0QH4tSnViLIkGTcru6pnjwcor
Sakg8nsS+4grKVx8CnK6DtK458zyTkJmhFcNdc1mC5iLa5SHcgb6gm4r2s8z6aLCTy6RS5IBX+Wa
kZGhaFJiM64w0yTrqI+VEe2HCeYbwubGyDEZ07WEAqUrgWYVVu2ODnlgNS8MLO1+XZ2Jkxh5mY3f
G5zzICqSjRAcN9pZwyYXvafdnvc9omtY1/aNN8Lvioh3b4MUsK2j11kFU+axaM9BRieSm1Vo+LkK
457wG0Ip21PpEfCgNNsgNwsO+EXxt/gg6wqRQ3aff/NzIrnybCHP3kEzNjeY93OrfI3d6uYnDJpw
Knf/Dw/V+sz8X3Pqz9ORy8UTpisIWvN+np5/ePJbhARx4RFexgjALsf2Jnd7pH8Ok/u5XQ4Rk1I+
hNwOR2RCOyNCCaSZemYjE/y//1HEX/0ogYc+F0kwml1zPfP+8KPAfJOF8mMD1F5/MrkRObGDA2/b
vtIWiB3J5rCcxH7QS7/nwX81ElbMmtVMaHmM8W1o9GGaaNbOcz3dztVXf5Ro6PIOQdEgfxiac0+N
q7ERT1MBQKZZ9IiuQbFcadydOSPFqNhzh27Kht5L4VLp9neB+X951PzKEOIlBtTogl4UpB3gyPjl
5LadycrGmZ0jig5GPmagUeik7oWguq8IeLMkUHetal6DWoMZYO6phmF81l7JW4bswmUFcyHY6bVs
2SvWlsHoME4PWCOcc4pLcJPB891T8Ad75pehQPlyl0m0nX0Uy3+4hVbA7K8Pj2sGJhhZahBWxL/8
LkIErdlOPiYxFeSkzBQsxB+1t8CXiZ1ph2Osj09ef8mkPI52k5MPk6s9KZj8OJ2/+fvnx1pvj18e
Zdcy8Z5wy5seD/Sfnx9Z6YmAuAThXPOB2eW7iKV4GJBLcfTn6FdpSyMMFiQzQUQYV8GoaSCzXoY8
zOuXrqnicx2XUKxqAH6+/Icfj8P4L34+7N/C4g7kFPd/vWSqmMgAo2bmpt88MoIPYhDkC/rLVU4A
9ZdUsGZgsMKSjJENt4pViyhcxiLe4WStv6YWyD8CrO9gz8MTNMxzP7BrX+YyvuM9JRYD4YMucnAL
la5eedc/B+yv59pPr9OIkdNgybVF+35PHO/AUlGyx76QTlJ9/V5XBYf0CKQmd9XrNPlI9SRr8Sr/
4sv4IcH5hd4I2aOK8x8zyQebeRBENtcz9tOji47kBv2cFfoESbaopjvido4ykdYOhcwmAqetGiM6
Y/ewd+lSf636Ptj5URUcyHUB7jVOisH2+GFNBEDlyxN/VXau5ibfVbMLASjBBZK36bBhNBCfIfiP
oa38bmv3Htldysbj3s6ntPbu03H8TK1SnXne3F3FtRXakaYeJeyHcRt5LY3dXfyhgSTWts9kWV8V
S8UaWZpZxvJoe8jBkoVlYaLGcxrnb5HqybLvgMvNql14mO+dPh05mBqAQTVCIG0n2FuBqtdk5oT9
GhOUUc2GjHy2mecPu3rA39g6ct46guSrqCI6sUhaE+L/4JMnBSup0dHXXPf4gls2Z4M8BkHFFCc4
6RJpRy/r/jRP+tQbTwZ92l3fLh85n/o+N4O7pEFFW9rJMVoIbx208eLJ9EI+DAe2qt/QTbGXyIbp
uFj10eXxeuJEf2FZdOeb5K8NEaSuuufvtYnSIF2OcQZr7FpSVBSd2RHiXZeHDOsW7JFURMQ8AJGn
bfdO3Oh48dN3p2Ys2051EephJb+5jeSuFB5qru+BV3QMpcVjRUnDFMLHWUy6Fn7fZrpv1Ridg+mh
Wz80v3HfMDa+KbcDAc//0W7lb3lkwtchPHATYWy8WlV3P1m62voZaSZ2DWdFNBwnNkmk/Opq5+tJ
7RbMUIxWyD7CqcBcw9S/gaE/xZlh4oVNwIEt5o1wZERxE595Ly/9PO8FpxNqXKU2k9Q/FMOoYkag
YhcSlaBKfmOib28iCQrMmBDNqNFAVqJ9FioLA0Rvm6enWdPwpIqoW2fEOMmSbg4Dy3bDJZKriJS1
D41Ce5IN6IaaOEHc0W37FPML89FajyPCEdwAsXd04fazXyV51Y0Ir2mbH1kXk1KRhzqtRvJK2OMZ
rBHwgE33YwmoKkhz6E8G68jIS8bf8Lm6UXxX0qvQef4fC9Bflct/cVO7Pge/S78HQcNb//0fburI
i6ZytpEoK4Y/Afnj0IbQjgdVcm8HSrx4/F6t9Jgu9lGYzHjsVQLiyI/rf2qE/qpyh+ZsOTDLaSr+
zW44toHFZcehqjsTr92UUsOz1UH5EH9tywRPfQ0/TTDY4+pf00pQ30uXQrQsuntMZCmbLSy1FqZY
Eg8R8YtvUTr/R97Gf3nrWwLG7J8vJylsE/8RPYaF1zH45SNrfAKusgF1h7+YSMjbAJcjwuPppkkY
zFuEJu6GMnEuonJVmAxedZDEe5tk7zVJjqvcivCvj010kwlFrl9W16fCzs+0rrDn4rKGgCBQNevA
YNsX9/2NOoymO94gSf1ekzSw79XQUK3WFNbipzpFz59oBJML1RBbQs36oKsbtgYIwJg8QvgwvHo8
mL3Tg2FQassgb3idZwwg6PvO9vjURdlwM099spdlx2pPi29IxdhdQww0y2TZpkH+7gmYUAECSIpk
uOlRttc5b7aTd9bJmyHJmd7rlJTMror6bC90Gk0DkoxB7Wlu9IdoTMhm+b2gJQ8dN3WuUw7XgwKZ
eIgiIreBfmAq4nOQS3UR8TPJ2RykXBxhHtivnczGMI4KksPc3j4Nhvno5oBR0Gtd+xJWHyLW7BDM
dnGfB8tD0zpXHglFMBk4x5KndegzRDINP3juwmgYuNrGzL+OpTaY+TsZQtIMNdaYWSczqeJH5Z2F
3dWnMbmMNSEvY+FBMxmjJ2NCF+hMKYj61jxVUWdcZRZYaPAiiAwZUUBJ0tGWJ3yeW9VFcu/mfXAz
M8g7GgscJgRBF6kX66LXwbedNxAOcP7YjN03jlDwMvzYPQsk6uc2mM7Kd0Cy2ki0NoYuPv/hALD+
rRXlcRasLC2+a4JV1qyAP54AE5pmPUgCVj3PeRezSu6cZfzSSilOBJ2QuPvZs83Aa54BgkrMZJsj
5rnJmZWHTbbwdaVrU2gSUJanxrzWN6uOVE6oMjJGsVV3Y1O2HDUv/ZkHBoFD78ND8MtPbDEbywUq
2o/Q2lKihHXdygNn322c1d1tO6YXb/lCZk5Ggw5Kxfxm9UV8kuwbjw5KzASG/pEdwi3S5PYBtR5y
wupcIjy5sUV/ZbGHYA30pVupc1z8luY44pl3k5GlzdTex7Vr3UXNSfpxdHYIybjEWVTuGwt1O7W5
fZeSKHg3YSvcx/1t2pozm6a4glWA6Wux6w82hrfT4kDiMyYCMN3mIRfLu9lNsHtYsaRpzqvtEm6f
WyhlOuKqGt0kxA4r5saQ+zp1SlGI0Yy7VGhcAn2GXYDfMBqlvbfxhoVOg8kk55QOs2AZj4mlckzA
1yy1iRmFoCXcGsyrmos9FhnywiIJWrl1dFjVtcvAyB1vdS0fLb+i08Ymti9M12JVrDEnB9Flar3o
pIcsjBvLvdQ+cjZU1IrSE+iFB1DMwVQWN6o8/f1j5/9bBS0dy6RypmF1sJTKX+ZHRTYEVlrhTZrN
9mmy5Z0RkF9iZRvHrhIWzGhPdFuQPEtVnBuQCG0SxJCxNoGbPg6z2dwGAXyOcmej/yRZ3aejTNjH
JwOlTtdN1alcxIu0enFuYzZBFNrA9wrbvVPjuM4Bqjemcd0Fkym8SO6krSgA4MypU97QxZ/9U++K
imJG1Vi3VLcZl6a4mEX1zSeC5uxm6bglAzzfjMRolhn9mZq9u7ZQrNcMzdBEOuoaG5PYxdy9m6Yw
P0Ynn4Db8Cznrq6OCT/l2Z7ty88/6olvXe53p67BYmBEy0ObzRMKQVAXC2a4e8xGBHBCMyqUkEeL
OUJXjrventWlcCvrKrvFJ6EX/8QIj+nOzYoJQCrbUKJkT82M22cecv8fhm3i36aAfIsri4uSzCWA
5Fc/bp27dorqKtmyx7/vResf1dq4617dGAqtUlQQvmX75YELsWd7S4h9SfLSNhECxqXJO6uTp2ok
mJ7MWZCz2p+ohLLjQLT1baSmk0roMpeEsDRk7OTi6a+EAIJ7QdCaDKyr2aA/ITHbtUKXd57oUa2u
6JeuIWSQXe8d9voDiXX+9e8fX+uvHl8gDDihXbzQ7q8eWq8jr45qav2yAQkadlmRrcmbrNKZhaBJ
d7XETBwZv827WgekgbpRefj7H0IE69H8pzaZ3dPvmAiLBBhyWP58dLO1NbWnNP1imwU7SzFBiJoI
86djviyuCY/VX9WHN2SmmG/9uLyui1gH9c1vnmu9VkEefCUy9nOya++QxG9LVj42pCppkA4nBKoN
wX52e0yqVGyION9y+HPmG6UVLsbwmtjVu8dxnkmHcbk2OlxkAE1l7+/yGv4uOhjYh225N7rg0sJj
YQ1N55rqEWDy+EOrnNsy5jjz7PpQOmveCnZR3Hody+1u03npsqp9KEKmHXHF+iQiscf4uNoZWdW5
TQVYNGA7bzXIlOy83KPg8rbmbL3kCU5ONfHSU1lnqc/WPXDe/Hg6kYZED0uOPEMpHDmMf3EGGu/r
l0jaPf4gZrII5CIsVMr81s7OtlnQ8WWcAlk8PSpuN/qH4aQXQrYlygwvJpCcWBdU3+6x7YhnHnBQ
+yMRcBXCVQsf9q62X0yP0AB+gR18PAxtBUD6MqL8Kck/HkejC/MZ55gp35vOSXddmzbbONBfBixK
YR33YvO/CTuvHblxLYp+kQBlSq+Vq7qqc34R2m6bVKZy+Pq75PsyDrCBwQw8M+iuUiB5ztl7bWbt
WzP2Hy0G5dS+6hAvrZemYezcTHLX5owxpdRniaVXoB3JLWs6EB3VLIe9Vy9IHsDEFWjvYwhejCdH
pPmHwIpOXUB3APNHzXH2JFIj3/ojvacEycrazr9o27xFHrrC/xswZES0ErkCsxeC0LYxmITbxW1S
B6gJreHgzf6HWSPOk72+GQRt5rp4xgPxhqtlhzui2veOrk6yG2DgL10J267nLQfUG7vf9rN4100D
ig59F3KP5KEZLZrXtv+lGq3rKsea1yAj3KW4XTvBpfUn3IuJhkaEJCCgcBhR8K/QXGNX7uDXDZ7f
3Zd15pIxrOp9J1oBBstGQoks6aZMnrxa5+itKYYxnm1zEogPXcVnC8Jyvoe0Mt/jrCwJWUuSk9tu
WnR0jwV5EQetkXNqw4yuMLlaKApnjZeJswcev/EkIrtnxJ7uZ9mHBI0L49q21U3lDuVR+2F+kdGc
X/rkLtEkpPDQm1dtiQUVoSgeHD/l8WRmO22LmN5xpuBGG55tH4lmkdeh4rFPXf2aWMRyDsQgbdBn
L8toyCaVJZPPXe0fZVZWB1e79iaO0JqMqr0xEjQNqkjCGx17IYB98YAI1z9Gkw90bMQdaRIO5xBz
fIMNsUdgORVMxlwCC6T76FiDurFV/r2f8uAYZG58lm1x01Ivejj/oW7Z1ykKoX1iMEtrPTR0ltUj
rpiIj2dsB/TbRMIXyj1apPmAUBIdpONcpoywzlQS8R5Yg78NnP4zEE6x6gsb0q4WNq2Ab33eI6/v
3K7GEegHu2CUH1bhtQdGrH6/ssepx14p8YQEsKjISN1aceLeMky5bwKFRUT5Z5uQeohbAghbbr8P
nedcZCCfjCELTkWcAdhagkpz5dZHkMGtHiE1usujwKGi7af2EAQNPvaR7RvF/DuCgOikm2U5sFHK
5XMU3xY1TS60RNbZhzTodf6mp3e29/P8e9Nh/44zQ68DPAg4rtxrZdl6S4f10QwU7lAU0biSxv4t
KUE+FYuZYrrVkS/2aeLlaydrk6t4aLFSdBXeWTKxW2GUD65cdXWSXdgdnqiXmtummu9nUMOsiO3R
KGdQ7j2uUEOSv9kFUX6Je/3GuYIRbuxlG2HKh7pN3mci+Dau8+4Yequl794mI7Q2vAPcsCEhgTqu
iwPaA6TFk4B6vJR4Oh0vWnNmSdtyPVZlvxUNQiCrKl/aymruJFa5CXse9GKoAwnp6jgVRLHuxiI9
xiXn4op/uQoNL9/MJdsKtnsYshOTzN7HqxyJxXrOkEd4RAWboxMeGt1naxT3sCX95KXwc5IbKsET
LcxdjLKbE6+t0D4OJg1/GqlFFeSPVa9wRbfNP04/vzWpl93XcYGBhIyzPOeXJjVlDCLwaInwKGwA
xvQ0duzew24KagucR3TnxxyB/r7nL1iWn7f8ZQRuOYIAJr7Kb0MeL6jrmMx1AxVNF65mOnJryZia
ySq6PfDfvnOxaPHfBHloHM1o6teTfrJdLG25tB/ntmR4VbffyowBBFtR9xbkzFuy2O0PlRc+JIOe
/nHUt/7QYmIqhUqF49ISZffLMMj3VN2MRLOvXT2INc5o+4Bv7uJW58oW00ZN6IlTLzUoGEN2c+XA
SWB8UgUyu/371fsR2vPTgQkhBSHVoW0hsQhMc2nt/LfbRdS45BSDr7EnGU4mrrWypXmLOuuuZpp1
o0Z4Am1fqVVPzbLldJnC0PQX2qegNVDAjI6SYjvabJwJ0Rlx/y6pBB44GxyyGW9bUTrXRl4RCa5U
S2c/L0/JiPp5InB5y8l8XjNSdrd45xRH/QmaVmG+GH1hvVXDcyPt6h8HVfHbQZXtyBR8UxYA5jo/
Ji3/+cZjVhiTyDq5trvM3KcjEcNGsO97kjipaAjlnBh+d22srzh7oygkQfo2rhegqoidnVDepqC/
9WA2wVd64+1jjEt2ztiDCruGN+5V942nz9oaon2J/Lv27HZrt0lzxFxySOIIZrVgqQecG+OzSq/K
vKW+hLtXdlaxqQMX+yiCDo0/4gMdk7GKOYZdF2iRj0Mwf89Sae1ITt8hPCVPmYrA9MP62s9AeIct
kb6cQ2SHY2YsO84ynJZK3dWY9Pg/B7cHIIAslOo9O5czNvA2K69krr/i+KpZtkrvrhnPaWUiXQt1
+iRkSDAzadQId85jqFCNOdOHpn/xj9f49x4iD2JA4eC4iCg4qfzyTiBqK2kuzViwlq65g/OxQ4Z3
hckDN0flT1taoWepadjVoql5U4fv7lxuy7BxVpk9b3NpOJu5wxIzOMRA0MWnubyEn+ZbGzSEG7lv
aAtvOntiRO7PAO8dgAjBwEJd5Zx32sILOFPSywMSMGso8QOGoT7VxaVLOf06UA///u79KIl+fvdc
8itNdm/aRkwYf5mZhUIbaVIOmAwMNaza1GkOdV7fz7F5cnod39b5tyIgZTzpC+SWMxtUT/f96BpT
9iwXGWg3v1WWChetJcBhwyYKJ4WpOMSOugpV/GhIpBQZRITT0GDVRd073k49/XwxSXufduaw97LS
QsQUcaFUtS3zyLydaDuDZmQUMsxi3yy278FHTm7r2rpp3cXgRlGNku+pbOzoNIVQLeB04AZZlw4U
hjoaNgXalm2bt1eRZXO6L2mxzmZwNOrsHJqZd04HAIxzER5ShVOkFr35j1H0H9ZYMH20o9GAsT1Y
v9ajgVJpVsWYABinEexuMRyREEFAeNC0dBmXGsawEOhssiOcXq6NgGONPTQPzsSD8Pc7bS0b3693
Wtg/egKMxdmvfl5l86k2bUxuBi4vHCBVoHa0B9YZjtY1cfRM8JvhYNn2desxXtY4UhQTkn1mfMtD
2f1LM/Zbtx4umeChC3jfTNRzv9TInTH3LaQXZgnLPAYaRMLSJQm4X96KQjWIeDm/qQwGbWmTGR/D
+tR90a49v5gfTGuZHhqR5DnsTvlIzeUpBRw5sUhaGyvOgJXJQu83uJkiuTcSn0ldgokhZSD69+tK
gt1v13VR+aGpEMuN/vEQ/Gcthz1udGWH3iBUZAlwHGs76yz9ApJiCKl70NWbF8GIMvMDZSlpE5Y4
0/MsnkuflTLidJK0h95A8hTWy7PheMapUqSgBMl0J53Gfu7ZEI22sHeGVTBiNervYxY4b448/P2r
WH/STqAvtAMRIDV0iPH8+RnxtZHkQ4d+LB5dc41IePHkRc9uM0YbkeS3djZhuy2Fga8VD0ocTLvJ
SupVq0AWmlYR40/9FESFWF31btvTvkwkATB8ibVlkk2MrG7bpvdF+liIFjGsWZJj09PGm6zu9pvv
EMCQRc1rppVNV93NeUlkfsTF7t3bPnc5TBx5DdIWg99IoTFN/V4h72Hdsv0nlPKYa5ObLM/8h8jg
fZo9CldWvXLjdzo4F9X81qdYP6NWX3A1vgd9WT8IZT1MOI/qIaweRDQkG/bI2nSLa38e+/NYC28j
Zmaho0sQzmQzpkR+Re71uVAMLzs1A2fOzDdDDKCG+vhsi9rcVZ7HsN44OkYDPNY08321jx5Uom/D
kGYOYHmTjrHGG0B/WDDCqWUx7cOAgDZ6Nd7KLzp7Nwuc9I0xLeiyFlEaOiavopAPF22FCweDVE6b
3hxYoI07okC05y5/R469yQpsLVFbJsc2/kRKF26ythxuaK7CXwHUZ1cYugSK9Ame2a5o6A+CZTO3
Bqig2yJKSSSSNWmKCpTychiaOs98a+AyQXOqnjqz9a5i1Hq5iJJzk1dPgYecYvRo8P79kQz+sFD4
rjADOjLC9/jr5ydS4D0amomFQlikdlDsxRuj7rwr4SYOQRUCchSDedoOd21DAavt7FHPBimFXoJe
v5pg/wbmozvzAGeRE+9MaR5xyeqXZfrHRAfuT47d2nbqGoFFC/k+gbQZTu8xPV4FCPRepibj8ZJg
cGTge/jt+QpQcXgVIzDD9YOGq8owaulx/C6LNrlj1LhQBcgmz41DLVR0dEeeDDPHb9oPwDn6YjWk
Y3VGqXUSrWtcMobONxIL3MqfOspus/jiOzXSMAuTH+7925bJ09pWAnN0S8FkQAw7QPY+Idx86cqw
vuDckviD6D3rWD7ODD/uq265XnN7clVjvI3VkmgSD/W+HuhHzql2T3ZcABKMRfo6qTcsiNs666d3
34qIy4p8H7tFnWyiKMyuRm++i7BinB063H+/wX9ccujWcgSx2CLNH1nW/1k+WeqTorEJgHc0RArH
YaiPGSNkgUEA2S2zlrERbxVW2kGoqxhu683UaGcdlZG/zTOvOmB+IuQNqGnWMy23S+HdcvSesTJ5
A+B7WqAia/TGYQPYeclVOnyzR48CvDO7f+wFf1Ag4RJELryk/npuYC9F13++DCafsc9pcNACzOIt
ts1L7LcvRVK+tm5E0paTQPCL4UGAqo3RhPCyzVirIMVH75NjqDuvAX4hDGKp0nwxAInyhkn2HXbA
I7bm6R1THzNML/uQVh8yXJoJERs1aLWOvKR4pJCri7e+db7Y7D8FqRaHcI7hlnXi1ZAF+KaAtWWk
c0gCfXFPgxTSlkckW4THxstn71HJelcVuAmLdnQOaLDOSE/yOz+ky8NujrVYjNuyyYbt358D6/cX
nbGXQPwjXM8X/o+F4D+XLlaodJoEhbCHZByqUHNJGu9NGti90z6F7WCfDJmQvWZ4l8iLyciMm+HR
7cb31ODD51Bf/rUd/n5i4iOhVaYgAIKIZf/nu6l61WOHbSV0GPVcT/2z0ujJ6mFAGxMbILEUAJcB
PGMRDnQ4DYVoJuwllHbNB8Oi+PdL9PtcB0egTwgvQmhQoSjxfv48fWR4Mk4zNOkWsiA+MERGtxie
JQqb9LWIGLcbEb53vg2uqAQ4VoASoEn40GlBqp4Rqa9ZQwHdBvS/jIkRSTzfj+hi7mrLP874cDOb
/Q9YSbKVUU5VUgccowwHedG8IArJbyoQIPgjBQEsq60KyAnyirvWru8yO6ouwzQ8/ONbL9/q53Mr
35rmiu/zVnn0dX7+1q1viqlfnMP4w8CZDTDOvOAY+jF2wpBEDUrEBtO/wkI/u+nGKPLsplDzfdcB
6hiQcZRp+thOXnadSex8Mc6BIwhTxuEu/fweM+Wx896h/m/6oCWWdUDbnCoG4Dj99srtcLOGU4+t
na/njK89x6d/bHJ/OJoLnntaGfRBlu/4y4MGJWgOtc+DNsEgOIp4JooxVkRvTXTY/JohWq68SzDn
oA7Qv/NUulvf8VHwlydHEab490v+B80Plxz2vBWg1FkKw58vOSq8Ii6zChZhJN5NgRhs8oebcUYL
Ei8Kr2n2Lm4EF8CrOH7Us/4GLZ3m37LeGCWiC1mxjdZh1217fz4ahAh2zI///intP7yewhYCgjEC
WQdZ6s+fsqnh4oU9TZTM65+oqffMdLNjaoOVAq+UYgxbm3GMoYSVoWBmuOqmkRZ88mwtQnbKQcCm
2DDTZAArnjJJKLAJbjtxl5RC7DOm7kfUPq9ssKe/f/I/2DS434HpL3p7wUVeSor/rHV5zIQW7RCS
n7CGPcEOvktxf27Q3m7mdLTOCJfUajDEYzbWJEIM9nss0C3+KG1+iNtDwgpHke1+dBH+8emWTern
F07w8ewlytt2GeQszav/fDrLcAfID+C9QuJXzsqkF5yJao10/C2ilwAbyow2fQ4ykYNPeex2TiWf
JtN7/Pvn+OG2+OVzLHou/Fd8b/7xy/31JzNhIs9mCmjiLZrDbF41ariehno+GHlY7O3GwljjBaQK
9zBdfReLsKoQfQ/zgEbShFLSeO39YC3KQLTiex0Fu27W2dZLmbrNhkf6b7jMh1FH7k3rWXDgEXNx
NbKlrnCKgTioPGJYPTPfMoJ6MQwD7443Ovs6c846kOXVQs2l69vMuzkPw2ORuw+9nd5Ny8ndGuR1
kQZUck4ALz/q6PIV+jGIPJOqTxCFETXtKow8n/mtxoW62Kd7aP7/8iAsV+q3KxnyJpNsQOrWrx4E
nCZRrHJGcX5RFMfgORKMcTBu1g0NNxp1JVi4ZfxfnMzBdNfJUN5GVBzbqlHRVeSm9b8WmGVB+/kD
LW0222LNY4HBJvfzI5ZYHuhCL2InU2G5pzjrj0QA7cVoF5cYxk/AtC5AUGJsozYZr1FAFrvBZjPz
LjJG0+fIKdyktFGI8ivf8Onk5yIJvv79AfzxKX7+lILGDW5jXAS8kAta/b8vQl7GfjCYiDTGpEdz
gqynbAD1hZ3D9cJyJmxgYplMUYCZy84CABUKBnzcxHSoddHGvNPkudex/ymrYjhSYco7Z7a2teGm
V0md+ThmZzJ0gwzNT5FHcIXG+pAa/m3NCpt26clqJxuBBaM34bQN8sL7whuCu0kx0oajeXYCduHJ
EOoJ2gY0lKz8cMOFCtfo5i73AxdwKAxJT0ErNpFcbP5+iX6oKn++RDxRZGEgN7EX3f2vNzIeyTao
NTiLwhNHY3ajq9aycFZ7Fum+uWZl40S0FEv5wzz5qEIHl8PE2B2zqkUSokYMSR75v0Lfy6IJ9yVA
MxK8iAaEqLsO7Q8oVu6eA5bPoDf4TgsNIWAWfHEK3PBIzs07M2HrV4sYpU67t06DWOxTkVxCFGO7
qFm6BmAzL2Ym7AvDWVW77WUUzRVurPyg0p5k5RjwWG9OaA9IaNuge4Qf5fMbE3pxN20yP4O8QS8q
mdCrYPpEMrYHHXjbNI6/kzWxtO6kESdPkOes1l+jDn1L260mlGnbgnFYaVTOV5bdPmuv2OiU4AtQ
rySpG+gIncrXdyLWGzuQz7PtuaeK5g5ab3xJKD62oQ9uPVFLwhhHHSd5sFuX1Ciju6K1hOkjqA5a
JPXJTl/l/AVlBzsaJOxdiKP6/P+/gZj8+23/Q9EWmDhifTyurM7uj6X7P1tE6eok1PYg1728By67
EIk+ndK4iXsLvtBiuM8GkO2ArGoIwFBqinNcTvEJKRTUjXnlxd10hadr3VakcjfjA0LZlers6C4v
ZwjNkz7+aAwGOVl1gb0gPOCI//1L/KE7S4efqBbOORhUQvOXfU7Bzy+ajhsBEL/f+Mb4JFGD7itw
qPD1JXyKmEFdNMMOhHtDSjjP6AiCgoQmxmZ//zDLe/LLe+QvnTdMvl7oYeD8eanxKzebQp2DyEmJ
LwGyCeHyH4uuE1i/HaWFs/xsahonXCruX36LqGQ7pQlaHURR0Dvro9V5m7q0Xho7h0UIWN2fp6+q
QbQdmBqlji/TbRyzy7q5eMagBxGziXl8w+7oDPCwgdDsnFl9QR1orHVMKLvTI4w05EcZpfQyNQLW
UiEfamCGpCWjuBrQVmiX5jppq1srjR5Ymj5hdN6pSD7pAvvj3N1yC/YGZW8z9ONWRyS61fO8TRz1
4pPXsI7eKLXSY5tVK4o3ypEQXSs9YbRMTbY3JiSWcgQnB1pkpzNit8bB+Gwamlr+zOHUR8ueDRmm
BWB7CCGMnds0h0ykatepHqiZ792x5qFcRIvT5A+DKLqNVHz41kfOMMA1yIdHAJHf7KmxVynz/UX/
rleJ730VsBGnFs0CPlp2BBfgkYPsDVLMF0dvOiSnq97k8jCqrCqmRbSs4XA2eLV1+TDm/RYwHyhG
uNMorIhDyAzzQ7eot7qG/HlDtVfBY8wkeld4iOhhcN+zW084HeA2jRpSTBrhAK8DPN8UoMpx3xrA
DI1VjUeP69hazkjGYJPQNjDfp2z29rKaocQZpLl7D2DEYW9pctQK6NNTqLb4ujE+0HMkbTHdJh7c
qR7YTEfyX0WQGSbwhfdNRqyZyHdMG2dLGRcjAKzsai4Oc0PQfMz36FqfuoH2dz9RJYMRWzu4YYeC
btqMnn9jaeMVefEbjHwYWIs6qB2Z8vr8KZ0ECwX4r8T3bxj3XCdu2W2jBDkfBIzrJM5oEZAMsS4N
daNs4wN331VU2JtO8WPY38mA1yMkwxJIs8Bb2TcK5HJOoGR3zBuWY513xNjK7E0iv5mhN7tV/MVQ
9i36L4cBePwtDb+7TXrHQ/IWBnzbCFj/wpNIcpJ5W+E8RQ0KpRwaNd3Y6nNowp5Mup3yFdkjPaIt
xw9xL2Uvi0gsyUufI0OfbYtS2+vOvw3aBLq0cakGvioiKVIkjP6bn/SHFPIn2jb+jZVdnCQsQZdB
zyscivVYpt9JuuACu8XTkhMp5MVO+K/dVAXr0PGTjVLyRhJoSjLQQwyBZCOAxawabjtcJCIBXR4b
T9yNsctvwY8AjIT3JR2jUzSy0llQtJmROZ+29tD31AAMbY0FFMGiGCCXW2VypZrKXRP1pObiTESA
Tbctuk0d715aORtiQKxbRTqvRB1iNF66M2gsrGb3IBNRriyb4r3KyUX3fINUkmw+iMH7MiMAZuXt
aEpDS8pDOEz6ZkbwvLRzs80cUl4W0RviX5iPiFRWVdFiSYFkl5XxO3Cgk5rixx+vK3dQbSukN0Il
+N597xwp3iQIerzKcf89JAejEzVXvA3wTAkX8X90b1ftIy/PNQ8hCRCNRkPgQuSVhEnE4M+xONZE
OrQfGkMMUU7fcD0zCLfo4+MX/zoPDGtxh+nbsg0+PafIKaCV2MqAH+7kJHsmJqnKLES1l74Z1cht
ye+Jf4FSUocfBi9lyPfxsGGsFV7mVXrnTZ25KmFTB8r8nmoDUlGcveWKXwuYZKdS8gLC1NoUMoz3
fZrAKErvHBNmiaMZiuLBAZg1f2u6WW7GA8PTnElTeRxTly8TjR92w1U07fJF+PnVmNcfI81l4G4v
ltF8dEDd11hucIP0n1KzYjX2dF2wWmUlSANkwRSEZbcPevebB9LUIxoSpSkLpkwfTG0RzKAewkw+
VIHjrrOGVT4Y2dOTEKaooT+JaL3PRfNczAgOQVIi78SwgnHrbJvxuSr4tqbgqiczZ4co5NdbxnOl
HQ+sAo0pHRh3thaHaWC5zSewZxfg/jy4JpjECgA/SBgUdwmPOG2VVcds30Xewi0FA5WkcF+AAUN3
IGObWZRBu3aNqaldk9YAap+Ax5wVfifCkcFJKWknk2XC7lDu3VTe+emtUQ4wOUDEbbI5e9CNcTt7
OZxVgMIbw7sxOg9kpalcyBzFF5UAgabaDTdTLbbkb37VaX3AfofltFfpeu542KykujWC+nsNLCcy
nXxruT0TcHkqXJIqDLRM60QMD1HaPtYs+Ks+gk8caYYLLQ0Z6oWvcSiuoAMQdAEPfPaMbB8HL7oL
wcdl6BpUZ1QITOilTc5DUdivwAucTYSfFHHWcKVd5JxdSaAx0lJf8czURDGgzCM5FFzopu+ZmANh
3Dr9TtuyWnkDX08J6a8mJpdpz82SlYyBHr4YdUOlaaef+QiGkY7MN7z20Kl7LO92EyAfkcPpx9/4
XXaTOdt55oiy6I+AnbksEfwpoQNsel/9oErXPm4YeKvTdsQ8usKC87XXEq7FkJ1n5cjF/zcxw0Ng
iMt/hUbgGLZWt3UNE21xGX6nNDoNZvSoAh6mFlWtByZ9nZnc1AIwnpV352GuN6PX4O1TNyIy32rT
cFknG9SgvfdGYUbNn9IrEBbowlq/IEV/tSa87rhhIya0wSJl3ndJ91EWKlmPCLtX4dQQluLycLcw
8WZKEWjKdO1DWhGIvm88u+J5togSIrmgqDlEt+1MW9lN7l0MDVH8gnZ740bwi9BAjzyMllQDP8R+
i3i7g6mpSZvVHy41hlHW4FFwpZIK/VpGyCUQYJ8yd8SqMefrJmdV1S2W365yIN9N76GC/5VP8pWQ
ucdpYvN3iyXjgxfbJJeafW7kdlFWDJapD7WvCKlIJNUaSsdZIE/GKESBlB+iYgJnUK+Lbv7up0Rc
doh/bajHuU88XuInaLd9MBGzXV2N6WAiSgUt0cTdjaErf5WMaCE4DqHA4e1OMJnwVrBTO+Fnras3
MyTPNopumwDDcwZweyc8eZN0Jae5MHC3bXaf93W0xSf0mZnMjHCF9msXJTibzJXoG2/Pge8hXQD7
bv0xD+yTWVa+Gm7Ns9GAoLLj4Em3EAt4/fBiDx/BoPJN73nEUTAhGRgqpmm2if2bLpYPTUubuJzy
lRpIW5IugwgGFTu75QxX+slDy+xyDW5KIxC/JiXr057OecP7F1nunugPTl4+h9qoYm0jSyIxeIRT
ZlWWMpf4E2uPJB1xWgaQikQSd3lOYyt8kaGx6rxFcj5xD/GqPVOGX4os/OhCpoh5DthrNjj3QDE9
tiHem8rOPgYcGeTrcgTLE05VkA/o5Hk8OGwSNnkKq5DPVnP+jRLK1tTGVRipFRJOlGq0JmZgn9YI
EzLOQZbXcXLs5hozRZLcW032Jhz20GAyHovc3KqqqDcxp8qVJwWxO/lEZrD+lMaA8MxJ763eHrfh
/NWtqu8OnOydky8Ju/6Cdy08XmWZMth3iNelETcXDUrXcWRtX83+RC6PO3kbqNycX7SQx3Fw6l2B
O3MnYlY0FvSV21g0EEr3PUdMoWhznuygbtYRuPQ1Ktt1XkDbt6YQex+5NZVGLE6Tb+t73qmhz4Lk
l3gzXfYE4uJ28ugFxtXBoctim2ovU8deOb6nd8343TIriGTa39X4ojc4wtptPrxr3RGChiR3Z0wA
03tG5Rh9E+aZXyupEJ3rCj9GMMzIjhDajGmxqUiVJgbNXFeqBn9Y9VeQ1E5DFwyXafzCkEPu3AKV
PIbcnWXZycEYxSaMBJ6QVF56LGgre/JwiVb4k323fo1mklygF5XrZp4O1uyo/yuzIvuOic5L6FPN
RVmCRULKaysxnxk0nnwLJFonYZtiGSHCSL1OSX4ya5yG+FpWcRaqvR2nX3MScqAbURpwpVed+RXi
qt5ORFLsiBQmxiv+bBNF+T+HZ9foKfibs0advQjOXU4+xX6Y9SeV0I1O7YZ1ZuEljyR/4g155X/E
E5FC7+yIEMykuWpw7K/9iieixLlPaMTrmEcgYFvvzpcKynltQMAX+tLKBt0Dt1oQo5IKIk86wNej
xQJR+VdKgT7qBsJQyViOLRubMGn2K8I3aTXJlmbyxIpFDb0Is3HNmM0n9AjytzlVbgvswKxmKmWm
gf2g4GV/zF0Bga4U72OCgDJuVzJH5e7Z6hLR5iurjrTRImeP6P1jkCNGmT3I9gHtDaMapoMG64oq
86MPCU9Mi/y9NlNOREsJp8Zxj7sHEi0k1dyzvicKq3KWAlg2Ypbbfjqipd1FFp3usq++Ny0s2dRM
N0jIDibPm5VZuzkMuJB5/gI9HKKnQWxx4LPLRVNDZXZsK7A/EQFNItSvWa1sSkBwy2C1biXYsx0v
SL7rXfe9zcOWepKDy2xZXzqBK0hMkcOq0aYbF04Agxb1MlvjpznCM8ogM9YdHqC+WngILEZoWyy6
YPJbK6d2PfbBIZ9nh9uevFVpcvC9FPtH9zBV9f3okX6AlWzdeVNFAxCfz2COxjkhSmNK6YzJGlSG
UvUTxSRsYwBdFqMbf8wPpo01rYqpp8v2Iog438QiutQDWdAd+29KbDMF2Qa3CzE0Y5rsZNciaiX4
wPtOWN0SK5/kG29wrlJvYhZqBd6+14S/9gN+K3Ry3lzfpRafo4+wCxo8pQTVU13UeuCcaYz75JLN
ibnurbA45bZ0n3UYfut4tFa+qAlCrx2+V16oA/cuZn4x4DKd8SvVjrfXiPCYUyFpNtkOqhGxUexk
yAaDa0Nb4cV1SV/DfIkt/AVkB3fbScS1ZxnclR/tirK8Bvvojd24Gyf2UmWGBAiAiDEITWsnyyBi
vKs2jj2klMrGE7pmcDJ2CO8TdHHkTV+StLmVzfxs90m2b1Ft4ZdDiBipOqedLa4Fxy/86zRu+wlE
pOtFly632dsDXBy1CFkR8oewMfFZlmt/+Y9gPbOixmDk3xsDp9s4uaGJXK7LuLGuqqm9JhjBoTKy
B8SduNwPg0vAdlV1T7Kke4ur8iqeyLrIWrEuazzMipe2gueINRbFup23G9WlkMviHBHz/JCjDNxM
1vSRZqx7kKqhFcNZJp70S5IRAalQMBsWVmOjd06BOxYcXOL7SvOTe4LPVmO6T5xu2KsQ5ZeTfO9c
1RHIWGeIMtpNOJTQWV19GSoKcZeEiRUHJLkomq0pQDgm5ddZheRIDF6+qrWccLJ+9IKU+dSI3huq
z2NEw9E1WGXHslrctN0dG+Z7tLQkUq+MKTY8ikS33uNJfmyL4IsuPuaGw3IRzu+Dju442bcrvJyn
mpHWrosf6X3v/bgcVs7cM/bKfLYvjloBJvDoo3CqK9dLh1XmlimRYA3nnG7vkja4QnC1rg3nQlH1
VJjTwP4Cw5waZEVRKe0YkR3FJR4lJcJ4N9tUpI59JWIj3kkP0AIs6EvTWnc0zp59ib6IxwQdtBIn
FkgQOZJuIPRoxNGfrgM+DAEXTid00HPsX2vTOLo6v9GR9SUH3tK28jMsGYG67Z1LGhhor61WlFct
oSx+U62ohMi9eC9BGa7580SvoF46tNsAIYyVureOMd/R8+x25Ct9QA2Z9nYRHYvCuBlzcastXB85
GF30l+V5IK+QNswaX8VyzN7MBbd6HreBFARcRMkX4i79TZPIS00GqwM7gn36th3dq3zo3Qs95ctM
dYECMj3qME2BHoNmjeSFzNaQWJqNV0f13jGj64Jgw00TIBh0ojtTlZBL5Sbjc+6Tbll1mpvaLPoD
uyStfZzEiIWSY+BOpFTJV56vDHflbFHFV4DPqqZ6Kqzxf4ydR5PrSHpF/0pH73OU8ECEZhYkQU+W
txtEuQckvHe/XgdvRgr1LBTadXXVK0MCyMz73XvuAkQEM99Z6bfrVd/KUly9Gs98IneMhHO4IE1D
aaTr3PMM+6zSYdWPj+SjUlZVifDb06Yz5913nA4XCN/7MqveUar0q2kmn0HSfw4lbQpeju3dJpyK
m5DiLpnna23k7G/VbB/LQFYUe+r52uOln7M3LCccQcTWnbsvDp7DVjf7d4KENaAZamyK0ShOKdtN
XCz6MSmtmVDwApWTv+rlq2Xb/VSdHW+bilaKvmYkSiso40OwRK1679LKoV+JSHJp1A72+nwFdIDc
dS/ehwVdaDiAkUTbUnSokzeNi/jZwnrgZNm8sQ3uXcGmLcdktwO8wuykhg+fvBD7Vr4VmMpP2804
LnTmsvrQZQ0pdqbFqbJJoC8JNa8CayUMbsqStU2ns1RXZ61CBxvt7qnVadR1gBziU3YkzJ0rJy0A
1WM9cML0wo1tNYNvqDxZB106+qnqB1iyOrXljjjRrgLBfWQ5g5Nu7LNwosAy7vZJjWIcRxCsw4ip
AD7Vkif4yDHKay/6lLKsRux1QQ9vzUoszbkz+q98QAevxGK1rxt1r8fUTdrOkynCNZV00eD2vs38
H96JTl1D6WB+GdpdiAommPqfrbY5U9MFS5mHAVNG6Doxyc9VOsZ3E81TvgypwVJwJOrs3QvGil9C
sKa61SZ1xBvg6QH/XvzJLps8/lCPGWd62W6GkTsNBvrVMatrKvN2F0umVoUNdG4m7hGn6BQcDAnl
N+aFP9o9UvvqHHW9+h7tON22IiM3Qi6AbocSKSUqEDrKzt7alv5ppTPFyCvmPdnO0+U9S8V5niCL
4Lms6CHsTHWnIrzTVGNyVDAXnW/D1DdH6QCc0tJ1XmveLlbedO+Z5cHReBIb45T5lYZSNoFI8qdE
cbgLxNVJkKvj8GbqzHQrpFVto5oQv8yL+N3MqbAvnfQpWQbEbdK8inUgsmxlCHjOC+R0Y9Ei4FoX
/KUHa3S+OjvYFl6WLd0BnziK70Hkd1DR3WURqc8GSQZ2z/daQXvFGJ5gJZH6Noufth8Y4/gQ3N9B
T2V+PZGBhCNinHlC+q5Vj+uOzI9418PiG+Z8w/wEkyjqtbn4IWnpSeJTY3Ag6gbb9KPWb/SKFLey
wLaNlEMidRaRyaykxfLhgNe25+gmJSgMqZ0lf8iGjevWR6PtlxcZhcwqxmtqaT/G1L15ip0apGl7
LeQEXqF4Vlw8tAmrlzK131kg7E3g1TeZwVJRN9xi9tzz+qDrupbZUeTjoHw1Ho5kqHpRJYBAzPaz
SvsLY0dYX72Z+3V1UU20CwiGaUXCs4Baz7wTt1UePqXOV2DKlYeTFdgNHg0nM/GQW+wgSC+hFyvI
lYF3lsONG9M60lm52MWx3JshIK6cbNyqdsRd2TfFum/4Ce4UfRVTfe2NSuxcyQAjb3BcM86nv9hY
IN9d9ksYsAGliD9orjH3ObxKboPb1M7pC2nMwW8H+ZKY0bS1M/cTYoXFXoaTPp0dRDXBda7ZYP2A
Y3m0daGfmN6yMiWN3zgmTu3prZoUm72EVbZiHe+9pNoUQ6uz0UG8LRz02vQU1N6D1fbn1j2WZs8W
mJ+tC7gTvVmwJTSJjmmZ7zJcrzvnaQ5DrgkKD6rkqbLbhyJZRp6BRWZRA+E7DJScCgMDCBM8OCee
+R4ybveLwdlynx5rqxPPmOMAfJHRIlheUzJqEAlYaeQuaIeR+2HC1ya7rjpYJYnIsue8rFIyAhbw
Cb9ly7kqzBi9muxDY+r5JjJEuil18TSxaQ+93IJ1WKT+kGtE8UvWtYTOaXOp3uTpTea1z0LEkQol
l1WtH+zBJ9+2gwcuOwpKdbSByYVaN9IeptnMwqwlWmm08XGq7RCrBnzIsWtOHqiCoAkxgA19i41I
retoCA7o4jdmpF2kob+qvCtPkQgBilvOvair27Qx+20hCLCrMpbbeJhZ2pxsO8hS+DyDD712iUOe
ylo4AUdjxcTRdxHe/JLVNHazn7GEF58V/TZyonOyMpnmxIP8rJEF99ro0hIhsIl3UXfkEfcRhhRY
NMo6a86wGZdZRVAs/tNxfHfN/rarpo8gp0xD60D/4gpY2bQ8XDH+okY1q7po423feS+jZAEwjPeu
EWLFoFWeQPDs7Sy09gWZSaea9xV40OPUul+tSh9195Lx/22Oq1StkEt3OElRRqF6ucPIdMA4V/nM
zk9ti9shaXcaMyfYZWjMqEZbhrERlYfyHo0droCHQX1vzuw889E92fYUXWCzPHpDdW4zR+wGQ1ms
0jkKsvqxWq3AEgxtILYdtqzzNaEjcqzrTcGJBlgctywRppB9gfurijIGwSa/HcM7dDOd5cTF4bXH
FyN3dWTfBXa0TUd6PBG6mDDY0vC7POYAPt1wPIAwh3S9aSaRbJthYKFuup0GyZIYlDdvAS2QvbC6
Zw+H+r2TirM3ToemltYVWXTfaWg0ADpedDed2BHadHmzPtPJoba4C45KjNg5yvSpLBLy46n21M6V
dupRZ2k75Nw9F98mVV+qKKHWLQmYZHyfpfHpZR3bRthpoCffonTs91B8sHeT57S72GLmVX4kE0lK
NlolM70DdQYrRmh7nQT2ygxt5hj58EhP8VnEte+N7iNtJROEJ4G0hfYAE5hr2mMbhPUTh3MVnbm/
eOTEDPFHV0+2o2c8kSvBdW+/A0BChOiThzHiqJJysfDCYDxn06QVP66ePYNXhOChCuPQJt0tiydD
5YhpehW4V8xehCaBo1BbA9/YXXe04TDC6Q4F+KF1aiCp6gnjUzuyN9aY+qr45QJw2kU1BRbt1H3Z
cVKdg8KELdTy2unxMtLhzDk/jUlr7uPQN1wG3GZKhMkwBO5sShdMFAbiPvcdBK212Ro3Xdm+k6O5
BXAFBlaCRsmnkVEYx+Q6cr+pFms15z11UHyJdWwBAXwzHmOaS3JVq41XT5JrR378RdqWmsCEAiS3
QnnUieZYugsqJT04lIv75QJHHRkM2+Bz11TY2+t8Qgtg3MpCXNFCyVE8kd6WBeQShVm6heHJupfY
t2y4TqPOndu6OkknHiBMKJgDgrzo+CbotqCU2FstHRPKnUtG8+Ge0Rnkz8iMH8lKk1prb7DToAL9
5rPbd3m+jKSZVPphNk9+Wg1PdCv5ygS/Oav8taT19ahRILEudZSv2ttLNtGruScWYo6IUcR9/FQr
zUMKxsVh7L9Gwd8Ap9q6vfGtYqFztelrcC0PipkfASoq5IplqYvGjSsUhdHjhM/VEPeqoWzQPSqW
fqLqySqJmDly8qMJ0nojq/sL2mPEfLzZuWhL2BQXfM7acN/JzRJqqJZ+w/SCnPXGvwY9XYtf1BfR
ohLle2+ki527fdKsndOHHfNzhZJBrbuk2Rz1IPONkW31VGMF6ejCBb7wxF236+RY0r+XEDUYk61h
vDZR8yg7hOgYI+PKpFh4laXOW1A1ICmiX3lRjW8waQ4kUB/bajKPQahTRxAe24QhTVqMH5UBAtxJ
DmN1mZFrFhpYDH4UUYhJVRzm72k8gmXSCmMdNebBmO4z0bxAn/su+HidZruG6dTejknim4bGKIq8
B082FMEJhA3ver8fy/ItxQhwMFRJkzpbuOV7mMpLdmEodrbenx2NPhnb/NRMGmyR/ZraarGQUEcc
tHx9FCfflUlmhm5T1tbmofZOGv/V1uRBC7zIEryK15waTe7iWd1aI80nQqKUR85EV55jAIGYjW5l
aOldLahDRuVcW4aVr52ZU0vkGliK+uabRewTLJyJFWzR8Jg2WO/YgFZZLEgHlrVv6WKnrLrdDsPL
aE8gZWnX6Lo53dXtJz05EuG/OSmDaSYpwdBHs39ghI9J0t3Ium/OGaKoikm6SKrAGYkflDc/Tpn8
CvLFO6y5FN8M8t7LxIlHFfs9FT+T+36N3eaLWE++a2jKDdVL73p3SYdcJPGaQtuh2gO4yDoyeCXM
5YbLaggtbpcwYUfqYhBR74i1NhtpfDF/0lBdgmUqwjEZqEa8ttMMdYU5Jwn0eMN84MApliNPveTv
AttbDxMO9ijKfdg/3EeDCUK4PiSSeitqQhO7kX4HmnBl92Wyk8a60lFCTIpviRgbr1S+nHB5DqtC
JAwwbffOGdhH421Fs6S/dePRGm7jb2LuF/l8H2bcBm9xaY5LpyVsmizqdrOYvrB7tFZCUCxIyi35
fy92u73ZUKiSTjjTEhdBKhyJNHUTZ12eL14KScGZ6DorkB7VohEy4z4S3YACZFG67FJKeJyy5DHV
6JFp5py5XGDfhaO2sboOAc01aNF2AKu5NjV5EJvkQL3YQHkMaY4vOyu2+PSQBHAAbQyNRp7Km/kq
A0aMROUcTKKTqul3vBFy28QebrA2fYPP7HJ9wV5vqZswcij0sCsZzTYspxJgZtukIBFciBcOPjeO
0OyiKfMZZfI0MApHx9LeOR+JVrFe2dyAQ5cePaxF/lgzN1K5fM5UUG1Z/SkT51ld1YxiYMJmcNaS
GxkYzzx/d60GsjbJp/fS8BL8WLOzAe9XcnnyPB8sQJe6ROxNc/e+N4ppF+AY4WTaTIi+NsaCrqBs
khIv1K3Zuu8ih3PuzKVVule2ZjROjlTdN954Ge3KWwxgl2zwngggEIZX1WZuyZwaz1XT43xSBb9q
yploSYydmnJwj9XwmuFrX3NdcSejjqxKSfF2MEs/dGTkj0JbfhjiePNmpJbwS9hqRWqVeBqyDaTh
HEsShsJeUzwO3GndDDPqPWXvKEh8cfnCcDWkTYnJxsR0PK2eNdretmzkiGrMdFanNXaq2k72wCa5
6HVgibnNWtIKBCgTJ1wN+WgHzuZK4x1zUxFrmxGkB7xVuEQ6HV7haKAU05HeBuSvMnTCwMbyY1uc
koLW5W7ivQ27/McQ4ctguD9ZwJFIaxlPVXHx2GCW2YDzfLOZL4w0R7Okiq0dG69mWth+MlErSMSZ
CbwM1oWLfyyDveEr5uCsWVQ2gSFcpeTd11HK6xeaBUCICEJSggV2a+U9rkQ755g8DsHSBIDzBbam
qNReUTa0DlweM/2UsKspblJSzWvmYRZaQnmf6gV6D3dtRGgefwZj1boPrm1evTohjo2QlqSVLHGw
cQyMMXxwaR6YvE2rCvrlVmcqudKMyvSBSPNbW47yy8HY1wNKos7cN2AgvPn9qHTVwH3vxau+pGsm
iqyfIW72vUHlbto0+N/nF6QWbd3lH06KoDb0+bLK0kFtl0npZ4mz7WsNfhr4tTm2jePI45E6KzSL
rgEHogxrQwiecdFwo3P8olCQ8nXJiZ9HNzt/y6kOBv4MDmndmi5EhMslvhix8p64zNnoIc6vbIxW
oDpzqpja4jZTybmNrOlUC/huWYjHYWmxyguxAbdYrZKayRh+FwEoqUPctQrcKPq8Q3DDeqZaatS0
YtnPglltd+Bwo7VX443j5LFl+B+fAZ9mXnLCzBDsyao+2J1HJSMls90A7Cfv4Zz1japvWOW1VZxR
f4NBBT5BylHaApqWsKne5kYXbPUQCcoekg0ZDQ7jpHcF3lVef9SLQm++gU+9k7OlGyueQFfirbNA
geUdD4GR8jqGw3Q0qLUdFpdojCkyrjAqtHqDwwQzga91+s0UXIYALLeKekzkMhY4GmpQD3g6cCo0
e7AxzSaH1JViwsoEQTKt4wyLXPWqGxS0pTm7tHQRUlxmUrFbM/Sv6k0I1QqQG0Jrq+lMPbCq+YRG
WTgLkOMwUDduM9ZHS8i7uknqi+lBl4/obAt1Zv66M77qQMQLF7qg5jbNgage97L1PjsDsq1EmbbL
8bFSHDocnb8sdsZbsx+7zYjVCc58yzHEoFBPu9d17AyKhXRnN0nPmsA2HC4J/IixS5ZHz0vmcjCc
tPbBG8JNW3ufC1CpS3w5YDgcpTFscbCSTpvLTR+kW6lQKqKcOjoeLkchvJ49ctfSh+Kxu9JQWcee
70fimjMFu4XHYfTOKc9/vROPM7NHi8pgm1JnkGAgSYp+Lz2SBPQdpRw/OJPgw7WZYq+SBAcaoYSn
pEleWoLBawjKcpPkIZYgN78KyEqh5THRQIdmoxvthBNA2KKfMuy+ranEZrUIvla6WI+04tvO5rsw
GKGmJJU/FMTYZnP21iNg4t/bm8ADTQBqvqUAs3rkcpwhLiDlFBTKsFzZmCrqT6eZ3tzgprU5d9UZ
sZp8vsnr0EMJZK5bpND/yxBuXvRY1aa2SyvGACkniyjSEFSUaIGq8LLOs87Bko9SIM3p1E67vACq
kHoSpVuN0TZxOvYwAYPoLKgENrfsJET5RpnbLrQ5tiKWswNkIWU0lfI3INfkw5No1N5kB+rPI3aH
IDXbY2lHwapmjC36GkeCZ9CkfMBPaYJyDB+mBiVIzE+OncabBlttRYqCFV3fWm1pQf6nD6nQjNZP
R9YVmwg2jgn3rnGwc2TCgqCQKXa62S7tq2xTEY6iKrng3jGyH4zWJP4T9YUO9+hC3+0w610cUd5U
o/PKMe8XhQo4eRj8rfVuJngyltJXSecjgML+FdVTFmmPbYTxszOpAUgz685VMWPWuLngFqNXFOYe
hx0kX31EfLIQa3Wj2XnYxJe6hG7NC9jvYru7V4yF9tSvfKSe9e3YVB7n1qlKhs88jZuNzoiaAwLs
bXB5G8zRH/zy9XHEh77iaI8jQrcgvmh0WHbROVXZux0gPzo42/CNjfOt9FK/PqF9uDdlqm6jHuXM
VTD1pZu8BhNO4j7LKHASsAkp82g91rI4Xca1SX4bxZb1aEf5FQLyL6WjzljEhD56lyXQAuuUY372
BzEcZ1F6u9DCidTW6lopynVnWR0owNwNtviOGi1bk+yENWfGKAKqfB/AE55Qo5FfpXtDUN065VAg
wCjae9M8gM3v8Twyquz1vj+FTb6TcwQ+CrkXYCroBAAwBNrulUVfKTc8xcozphCXZP62jO0bgrHE
cJf0Xk97wI3RtTcDBqQNmPGnllADE38cVnJp0cAr4fPUirdtbT/+/ga61V3R5r0NWIfpFNX8GgwH
t05gDAfiZaU/t9SfRCDlfcHmdnYD+7rEVYu0wSjnulRwWkxnMyWwN7WovHnXwyrnVysqVttmNK9J
0uh3XqAfqJpPdjpDyO2oT8l2tmmkNGGJaQIwpSMWlz9eDheVLcClZVMToMaMc+yiATnNbrIKx8et
sembHDWlpCQu5IyUu7I5ZAZP0qzObepckIkc4yWcdMuHN46HjjMbU8Tax+sfk5eY502pgt1vwlgp
snjt8K3YRrO2j7BF1oFMzE2t2Dfrmor26M0oYsmDlUnTT2HjrKfewM7QFme64c6tMYrH4kNgCvZx
AQXH32itpLomUerup2h4iFBRdvrsOFu7JhOulNQPuEQvsQwk27CZtGzVxoQqMdJATXOY7rIKeVXN
Tr4ZMTLmIzsvWpZCCS0mcSCPx3jESiUP+tIhBdUY51XLQy7II7z/o+fR91ZtVMrMj/wCpehoCRbg
7kOgjdJ3upY1EZYENkjAbaXO5j+aY7ULghStxKTdtypquBxxfy6k6JiyIOaVjc0koRR7a7B5QhTD
vBTZ5o+RJ9ZAg+p24N5uvHeVaBRdxOGzl9cGKTHtrZ96quyr8rmjOulKcg31x3VuE+R57IqXQU3j
AwFAxFNIPSFbjGfTcR9+Ny9VlvuL4HG+1pnyhijy507XiRSSZ+9Hl2dCyNuqhQRq2hpBKQ6/E86/
17lgW6B3XC5tXdp+MGDNn7SA1Zzt7CuNN4dUq6/TSDcFBlO20DNnjkQzGR9Gdfyu0uySi2VHPlfu
yQ2xi3hGuU8NzX4ZmmiNZBf8mMn4KmJOkrZxZxrYSiTROiqrNf3G0/OfbKkiQTXF/j9m3bUmnqCW
aB6Kv7V3Muu+VRTKVSj4GjuDo7NYH1nDtBv8TBaujcjzy3Y+UyqTPfObySta307X4V3NrvtaM6Jl
p75i3sdcCxvOqSjYBPaJ8Zx3jrkeEz3kJuNNZLPTXp2G7IJ+Sz9bc5vRObHRu6Dxo8xtfTtrgxWK
YXHKw3CLSbVEGRx05vnmoz2Y/RrKYoNNrDsLYyAkMYht7kaofp0b+0ZxT0Khf2YHSe2UU5M2sPPz
oDOYrjCEmyWiUPdEFN68kX1GcxynxXA0X6uOyWkJb21VZo634fidPc80HjtWUNwrLHBNVMpdpat0
V8W9eI4yfePR2jXHeAgCycyRPAxTPgQcsSdn6T7MCaf6rl32QA7UVtwx5knDpDBxEvyCyZutnChj
atTIa+tl6iYq8Jv0BYvDMNAwnwEMuk07GLgBYxk/nMU9EOz+ImaQ0uGoKPjNz4mDCTxgjT0nEFsw
jHISHgIKUoswx+EudFrKjeremfWXuUmuWl6l236swOAsd6lHcO9Wi/HBDb9SROzQ67RTqP248NZO
DW6+ucP36AyGtkkt8Po8uuqDIqOKNPlmeIVxtA3pp33rvma4skuNiabMs2obZOZPmY/VrdOCNB0c
U/jjACTb7K3xvovZSfenwUM3LVMZ3yLCEGFOVlodxEfUqHFvUWkXSDu+xwhy1rx2WHEgkWBn+sfJ
ME8JJ5ndWDMxhWq01kOhPZP06vYpoVfTBo+KSXovfxMAqGs0Gavg6chmP5imjwoD+4XMZLGXvbL8
KGaQ39fyTZnEQBc10bL65C4pHH2lRzI7O+2ccrSA8O4mYXLQIbewD4J3zgEMNHes+ovHUawUntgx
AuJwajK4amR/6l2cpS0nH00X+4F7Ya9jkq8be+OWVryj80r3jcXJzq23JdyAkS50y/Nvdlttxd3W
tYHK1qDEN4kWGOypyugMvOQAkPkt75+HflK3YdZfOw0WB14YfKpsn4nT9i/cDElNljpjMjOoBWK1
XFyxajBeFYH2kIhoCxDjGLdVeeLu29t1Vx8ak9mAFXjidmQCSAvaFN54HU+Q3BzfjKS/AQN65FxE
p1NLWY5oLZeb6IJPqtlTTN6cEODf4yTmKlCZiTVhiZ4l73UgDMbdXE/kVtB/veLTkdoTGCVu1yx9
rafGOtJFhARnX2ytGi64Rmh6pnQYlDeOcB4txq1I8jeps5JPNJqeZ9bsvTWpcBe3/RX1Lznn7lRs
lacfJ7NyznmBAdxBW+wiVZ/EANIO+2axJh9OB6WtHpI4nQ7VAL05HPP8Rn7aM0RqNLzpHI5MiJCk
GLNRRb4q9T56qGsmzIYa7kxTJEcHYscxs5hyGQ16o5mnAmMAwak4qBAS+54dRnfuZ2wM0TiEl46k
787rqLNg870CwdDR1ZTHg7eNAmR7T75XScZEo0rG2zhwDzkdOs95QoySBMCy7JGq6cv4KTNAZ//u
Y2tS5j3GQi+nRYmk09S3FySHaJ1F5TliFrCyETxWOVHOpBnYIBR2vp+NuTzFmfs1smnagOAk1OLF
3mbwaBME9FhusNrT+mRzjINp+dX2pBphGPiN7JKPIX6GQh8Qu1LaGpDlZ2NAF+yiwPQnRFh8JxG7
cyO+o52TmCJnO24lQulh0z5TKbPqRgfdDna15TXjtVsARWVU4MRjs+5wru1oHGf46444UFBf3QmJ
nsbT/pg9dWkhfgqhjqqOf3me3rEhEZhMs3Z4ExOXWZAeE5f8fNe8NFU6UmfJyAOewI8kVsGUxGHb
MWXhRpDb465gKzxNWNOLB0cI607ZIxqJzivEjJQsUs8t7r7rLdBRLYGxbbq4wb0aZU7Fj5Y59jcm
f4Fd9Te8e49hjVCktTSyJwYQO8261jzVV4AFPnHCbSYCme8mC3YT2p9MubUnMTWfEWst2bCXiPjC
yzgmjz0U/KOFAY10Qccc3XFfGdZvpgxPEQW48+uw/NdUahw96Lw/hmlARZQ9S6J+/CMsrTxOBZs2
SZDjW3C+6WfSu/ngJtew6T9VOrMxnoTnd8idJ7OA4UvOfSMcpb9jwjmkojiO6TC9givyEXBnpKA4
oZDpIdI9nPlW0hwKj/FtUe7DoMzOUkeV1xwANioEvlj21qVAuLybGb+dJbgBG6GmQ0gMcyaGi9Bo
s+J2AFtquhEwiLMPnMcvGs4tTJvMTkW5yIWWdyyFig5ZT2RFHWmSZJVsAELNbO5WkUZrsN52rxzG
I1yxBniiqSoPYNFegzxNjuR6il3VNMUWx9uZUz5/9VIgoMOLXjlOif7OkEbkz8oqQ3pZecgwHyAJ
FrUvcThrZw3KsWJnU6RFxknS5LhfVok/UzoqkSY64R7iavBOBhhlQiX0BkbhfdFY9mOHrQmzFq0Q
ej7RDuTNJ+7Vj0zYzjHGMk1BgeAlLC5Z0D+0QQDfMOCObbuB3jUzf5+13PXJx9bBBMQVw+1UZ+Io
qDvFbeo4vApNeU2nncmG5S7TeDscEwJbDDw3R5bZqxyBNYzlZZwZOvBWOhsjqfG2adYnHTNYVCbU
ODrdVlIriJMrl9CukzyKCs2csyf+wPLVo3ZyF7FYSwV7UYAO3GYuQy4SuvgFo2OeGF9cF8xzkf1j
3Zw2bZP7VhI566Z7cU3SpcA8UBn4TVYwSKm666JfLhsJWQfW1e6/dRqk1rGWZHsIxyAjFN26XoMF
2XCxvYzFYwdHa5fZ0xPHNbG1CG1tBiYoa4jT5HyB/W6nYTG8NNWymdLOXRhBm8fvDokAd7h5NSYK
IOZCf6eYlPiL7t2yvCDDuHW3C1sut1EbHezxSXVymjeHxN3V1SeE2Ww6KuyIyy44XleWwNLAPgmO
1VZKqXCXQPtyoult6SRwp8Vt0Y7MyBBSMxNbRxbavmFn6bFlsZP1DJZmgL77e0lPHQainaTrrA32
s/x9ZGJbiFPg2R24iEInj7nIGLhIG6Us0rhcB+SR3ZQ1n4Nbw40vuLq14tEIqOSVPSxG9HiUdBm+
2C7HKUhE2aPLDgUlbylvayY92KvMaE5d2ej3ssC90bUknCP8DhypeUYVTFHU1JjnyYqRSgkIjJwW
NmMMwQE4wO+3re4kkxNw/FXBbcKtm3AyBlBsx4JbGvvUqYiHrQHg+36SvHZyBGCqMEaRfVsbcZev
a974de3K+UGoiTxhtEWG6jENXkc5mee4xB+BNTW64rtjVCHhvg9zJPxIc2+ouFxsdE79VFnGykmC
p6iurzyHPBPzdqM45EecYtalLTC0WoGNWNxnGCrAd6yIvHscmzzjVKYAubGvxiPuKSMu/Km1xCbA
yLWz5sY+N2ly6KkhFFVv3NWUlq7L6TjZsfPV4waz6nemg9N3Rrp6qaEC0cFWl71TC208oBwsirKz
loh+W9UvqsraSwCsfj9UdAKxmCLnGbiwiqS274sFHDrpLagRgmQTIcZ7JyEQSmWgOlNQ5Wmvfdvm
t7KMkn06avVix7ztAGQ/DA6ssnnEs1ShUl5qdXKN2YdQifd72cfo9hEKvfbpDgyfBD8Qr5+4a5fH
Ryy16lrFQ/PiYI4CNjdZt33EhSJawI96c5+okNEykJp1EGXhrQizo4jT13xI808V6Mc6pRhGjuGd
liOalBaNPMgfwXJQ+b8RHr8pSn9heGBn1xzpYhjhzKz9rl/+X1AUvKXKcQhwrpnkIf4w7w9zj81S
5AO1KY4cRZMdTHkeBBgcSuIbQUEooZ6GfavZ+4heW7/3XqZZsovEd1nq7q7uIJKFatKYvZlXB6jp
algo96xfm5ad97nEhOG3TcNKW2XDP/+i//hLq2Lzj//k46+inNBLovbfPvzH3r/3/3P5F//zFX/9
+n9cHraP//4Ff/l6vuO/fuLmo/34ywd+3qp2uut+6ume6Hna/v7eVMovX/n//eQfP7+/y+NU/vz9
z6+iy9vlu4WqyP/816cO33//Uwcb+D8VnMu3/9fnrh8Z/4wnbv7xh/pj/1N//YRFr/KPf//HPx9N
+/c/Ne9vNlNesAemwy0G/ubPP4af35+x/uYY0qB6mtiFhhME5lVe1G309z9N62+6Q+mRIy1D1zGZ
Qrtuiu73p/S/WbZrQ2Q0HQg0YFn+/O/X4Paf19Y/3xBek399/EfeZbeFytuGP4pb7t9BMo6luZ5j
aABtbNO0Frjb/7oIHXzhOIYM8BqDEHcy+xWorrxTYfUEjSwnnlu9hkY142zvggOEoiMWm+G+r2vj
IgNrqwiwrbOGbqhurCAaFHq2B3C1iebM3szk/NqIkEY8GfXZm2wQig5WwaX8rfaw7lDxiAc5C+VN
MaifmQlTRML0fhhNdkeGMR4jvb6J2MWEpVs8O3byVXtZQ04/WPfFjQak8QEb2WdV9oTpGIUekpTn
cdI/NAWFA0FU6hs7X4SRqH+m7JL5XzFmTC1yzphDeUvZyXya45whqDsG5zLmXpsIFo6x7B/gL6Sc
w1Xsj1OxKVwMZ9XE9qbGUm6uy+5gAZ3NpwT6m6ZNN5mnfkYokTt3LKwzI/0Q+jb8RasgFs6+Z1xb
FfESM9tQBhl9WKXxUyThy1wO/UuUWeTqaFNUya+6Ly/JnGYbNCBOBnOyKAIVj//qA2oZyv8Utusi
3iMNgoNPJ+ytWZ3dZMWtcmMa90L5tCRQRdge0iIn9YnLgUyneQu2gJCNt0AXlForHURyxuZpq6eg
3GpIQrlOEihu1JPJj0Ya9R7Zq3DgcGkttLU7u4CckEnvEE/uf5F3HsuNK2kWfiJ0wJstCXqRFOWl
DUKmBO8SJgFs59XmwebL6ujF9GImZj2L7r5949YtFQlk/uac77R7zyASng6SpQoXq1nnP/B35Ub3
8uJOB6jvA/bceMUYbaW/h7WJ7zzGBKCZeKwrgB9hGs83qFvJ2ha4OKOK1KA0EDlMGrDfWeKjj5cc
hjjFuqMZy5NpuX+ocyKgd9+RtPo1IzlUjxFtst8yrEceivGqZLLN1yi27tIxL4Y7itiTnb5HXQvx
5MFoR3lnoBjyLCDZCMDzdSv1J21ykxO5W8EGmh95OXYykedF6EeBUz1maNBNjXm1LfaLShoy4YTa
EiA4rJuGXEeT3RoDiT5C/FVke2vC9KYR8bqP0cYfkmBi+IG7rG7Yao0jJu2AoTJqbJAeLc3HVc33
113/y2oSDIaG2qyu4fxZXHebzm+qu4y+4q7u3WJLOJW+MobcvzfY4/FiD0eX5dAS4RUmkADXWV19
QgEhtyyN2ChEaOC6oblH6yIv6BwC+4AVHy9U1yHKA9x+HIC3rjVRDls+o+6E6fQMuGLXtNZej9Kt
X8fDZwIuHJqP+e56o7FhnREs0YxMcrZ2GgyqsLXw9c5Wfi3xhy66wONkoZadWvlU9Mws4VG+Jo2v
ozFIMKYTTLSSkMsYoDrPPiO/sOgmfycT1SUFQX7wjeWVIuTTHilhtJwOvx7dD2J1OW26yxx7JNHm
f6yMIrpMCvcYo+Id2/bLiUR8muR91evL/QCUA2/opnFokLyGqLFM2LRZWnbrYpZLBkOhRXMnrOQ0
VXRoL0NqHZquaV7Y2kIWgFy11gqn3g9dfD8zldvgIO59Wd2VZs11ivT45hfVu7DAJDOd/IGH/GAH
VfllVAUsnmpvjWn7YCAW37Ru9UKYVg2SuCKnLeoOdlFFYaCbrCTw8fpW+m0X4BiWxwYZazyzJ3T6
aF25rOVyNuR0OxplPzRdhvkoK5cBbtuE1Yezu6L88e6CDF4VyHLacI1WAGAVMyKY31UvN9OErteN
kO63VndzOzzJqTD+dJb1MjjlvGW5VR/dGhcPAM1D8YY9uj267CtWjYHIld0rySa/0yBxnurgVmqM
PFTFIFyXrGkozpcf2YKuJI60nDdu0ohVveQvuccCveFbXktfRzPQ3+l1ca4xB+9nfzxnDcirWYvp
JkT9jIL+JmKb7UmUXf1q2A/9/DtH8yOxUTAllmqPdWVfinyfC//Hnhhnx1H/Zspp7xvuYxYYD81w
WRBWk0uOK8AdljMMHGQTgqdDpA9QetpG2oicCUVgU0a1XuPcdhLxpFsoW9hpGHdFrGGx1lMzNKTc
J8YUxj1iVvwWR+42YOEwuUTwplcOi3iF/MKAEM0a44oWy7g1lIzAk/doZqEwm+xBUMkvzFEzsO5h
YBifftKULJA52umJLc6MXaVj9PFL95JRmSPZsvZBnz7gWZjWemvNHIP5lgySstky1jgSA4CMQxT7
Ai3/LAhUAR/VHFrm5BzGxqs91Pi1BdneBDx+drP/mVruqbJbBkJtz5rQKr8B4aZcdrGDAimJtzBl
GaVQhK+bmrXigoCCZQ+FY26IUIC4JaiiZXQ9aWiuIJNN8iuRU7SaJmzduT3cNxQWJ7u079XGAj2V
E7KFXw5xtvxJsBKijPuxjBLwc9FxVKFHGUsQJsjHXhvwqF27PLJRW9aFX/62ffBTT+kXQ/sh9IP4
0KhGN++jT29pz44fYUGbMJW5WnSxEwzOrpazNm/Eq2Z7h0l3+mPx7qf2j9sXzXlxz2nNR0TmG1EH
eUcoW+Bj+3fkepm48dK2uY2YpwmB4AEfW33BRyUOk2CxDl6KCwI51qohvA2NU6W06YzL6u6ouT0V
0niM8NGsMmPZEQkAnWFfGGV5NM04RGT7bTribQCmvva9gfFrpP1BW3ofTdZd1rb5Y4fTJDTNY60V
5cHgbSV3Aiud3GSC/X7AAElBG5+XBo07mVAv6TJvRSdwjZZDtsEBCMWr6vc5Dh8Mk4BmFuYiKzPG
0qfX0V2WWWwYZ36muq1wl7YvfBLXgbn9GnLwdzVIBlpW8cLQrNlDmWbdWjpZGMzspwrH+oNwmzuV
3hrp1ryfdPlp6D5rAxpW0fe/RTtiazQAwOnt0XNlszEsUkFNFyTSXL3JqLq39OYSKb1R6iYvDEWw
LCb0xchBQlsMrFFYfSUGzfvAxH5l8Eyjv0TasrQ9xKmxYb/Y588RrIsQ1i2KbizX2NB++0Zttqts
xDQSr/FBRUtnIrzpaJYEMDHkzBgV5nmnOfpKJ7I7tBEibzKfQ6kvHfcgJ3OXji1jPuu1zwbm/IN1
AlXDRsYnasExLZxJrPkLcJNBnGAi6uoPvTI3MyGh29YQf5IskVtX/yOVIZVJybIVID6OZDJj0sS2
KpWBlRtQbKOqR6vNPx3gcgXoo207Yp1wv0YUZMoM2ypbLEPojvhDrLIGe+RSmWdRJy8hSC6KUWWt
ZTj/hebzy1Om2xb3rbX4ewv15hhJtq4YmSpl1NWUZVeSfMVr5zTaV+s4Dx3526sMj6+vzL6Dsv0m
ygCs6/0PQrKfrGSSWiuTsMAtbCvb8KwMxKW1JTbF6d9yYCbksuAyxm3s4DqO7jplQQZkfGVF95uz
kEF5tDaUWTnAtey7egg0WWdeE10IWMTOT0kzYXRucTwnOJ8JrsmO7ljQZ2OKtnFHVxKb9IBfenQy
Fay4qRa4Ri4L6oUAxmQuvwJltR7xXOvKe92HcYeYTgMXubjtnjCUO6zLBaR7bNtB6dyLJrhaFNwY
WP9Kiz4DZfWGiHOrMEqww9q6+bKZOEWRDcJDVDbxNjM+oNDaqSTRAh95i588Rtfi4C838Jk7+FKQ
434X+M+xsXzJPr+2+NJJdL0wkQRSpSzrRAziRLR+/L9m9iX4WhLktiOLH4ERz1HGdxcHfN4tN61d
zomDNR6lTLq1zZNuIgFhB5tuZ3z0MWVlzd1CvvwA1glzVrVh+E02IQ78pjTPeenw50fI0FQ7q0bG
HwPCAefFC+VlzcmP8BVqfAQsxKjt7QW7v6eM/ykEgDHF1NN7WxlEh0whAkCV3hjkfsAGM8O2+hxg
CUwwBXCN7RwFGaAWIkxFgQdqCASckrdZIQkcBSfQoBT0Cleg9/7HoAAGevRRZdZ0gjBWrsYRI6WB
tM6Z0VpycFO/R6GjgAiTQiPgcjkzYmH4kfaYjLlKRwVS4B/+7ZfprpCV3M1ofBRyQSj4Ao3Zg849
DxIbWpxX0Frq+kEr3DQkzJopog28QOEcVOUN7OizUKCHCuIDHkfcaxqaSWSjKCDN/SyIPjAKTEUK
GCEVOiKDIaHFqJMSqBICuoQscyoveBMAI/L1yIBqEz0JeBSNAlPYClGRZdd44hbNPP9hGrtdaZns
JZtLBduCmwI5cflocW/6LDo2uuAx4Jy4SAXGEHUFIsOv6CVc5xJFEGR1BdIYLI42S8E1YKy+IOW5
T2YMDRP4jWX0nmp2FycEEs/sFfN1r2AdbVSjtdb4gyu+jAJ6dFHqYsQB8hH1SJrai2YrZ7XEL9dx
HF5mbyCoTRIb7S6PNSrVJRcBCKHLbMcpqEJ0oAXGBKnCuFuFHOnQedYLFYylcCSEmcEPVIgSqWAl
3l9siQKYtJBMKgSsL/Iv3ERhTvKzUNATofAnhQKhMDqkeBUJ6w2DAnURtxQhRerWAuEPUA3IgTvd
4z3vfePUE7XM0JzpN9yi35rBMTQWeIvZVipAC9dM2MxFvzU49/nJwgyWi6+gLlndn8sJMlzlDIeZ
he2+UQiYmW4LTCExRs92j0ZhUbAYUgAoWJgORwokY2ZWu64cCL6ZR/XdigdnoB7FOiSg0ERW/A4u
zFoZqbefFvSQhhv8JApd0+tBmEF121dMkVdOgChWgW5gzv6ganqVPt3JkHHXVp5r0VVjiBiT5csS
XECDgudI2/4wFU4nUWAdvqx7oVA7pQC640PfIa0KTwbtVjEcsgYikq9APZNC9gjMYhUMHyvl/HAE
7jNFeoDyU7Cl7nvEzbZR/UZxz10NEQjfHqVaiRYbVFCuoEGlNv/WiJFapbwuakhcCjCEGZxwaTP7
8DJIa83UkN2bwmCqiYyBT4Raf+Tgxa9ex87BaNMAniE4Iw2ukakARwmko4xwEAU+SiAgVWoVVSso
EkF9mJMVKKlWyKRJwZM8hVHS4SnFiQIrRR51MK0QP/WASB3LHHBg/soGBOrDZoJOeOSKHUAonIIF
jlWmOSBMELPgTViZOTHPA7rYaBFnj7tn1ZbRr45CymDODTqnfqM/xMYKL6pX5ChNMaTG4qlSTKlW
0aUWEFKu4k31ijzVOwCRYJdfJqBUA3CqZZRQqipIRC7gKj4F+Bva3aCIVpSz3LMeep7B3k6KejVi
K1IULNw6TGFnvP4Aslr8BzuaYipkMR8nIFr+qCmCX0+Exnz2DA7ZDuBW40wvYxmdA0Xics0CoARw
rkHcxtxUMs05Cbtq4glnDTVgHl5xfL/xMyPdYXlAITCjAO+jO1+RwCCsAwAesz3P/rbWZjxlihu2
TF+T4og1qj5VZDEBYoxJNHtvHWSFoo91YMhKxSNrk9zftL0ZX8fx21XMskrRy+JlREMOz6yvVGGX
fHiKdNb5MM8S4GemoqD106+tqGgJxdPKApQGWpm8DRaXqLuJ5TgsWr9LFFmtt2CsecDWAC/omw5U
FVL2WyN0/RQ5cMcmHxxCXKWoXfGpD1FuH/GcHBfL+Kj5LWEIcwWRoA2OShrbIJJi2zQkp8QkXWLY
wRtExd6EyCHwnitXxDorCMcxFnOdcaPuIBk4G0yl7JEH9qezh8Byqn795VtXYLq86PIHokU2tvPd
Aura9RlNgKuX3Il5KkjCA2Y9Rk++Qt4BTny3kuQBiwAyy8ZFiwwfj8xCQHkKmceuJVrDa44UTG/g
cwA7kG2qDtBedMcgCeyeMnJKBqXAXjBzKjhfbILpm1izCLh9gwL4RZD8dKVr85lKQzbGFVHD+wN1
dPbg/4GwguS3LExi+ClJIX/9C7VcSijZwAPNAWsMC/wdyiAR6goxmMMazDHRewo+qKMLgym3sHBl
+60AhdZ8h7biB7n6eKmGP0DTKKogGloKbWjDOEx41TepRORSKABiz3E5QkREQlsoQCLmW5SjW6nA
iQjw0KvBUowDMkMUXNGCsjh0/IkFCderxC7edFTYSFyaz06YG8MZH30Fa2wRFih4o865vC4V0BFM
ww97oWgzFA/gzezNolbvWhBdgAinW5IQiABb7v0W9+DoVu9p7P2kEdeJQklO/ajKMUaWkgQYbywx
9hGszuSX7gnpE8KW5gQnjeltD/kFqBhousFfE+kFYqBCdq7LX7QP64AmimTCvQX1cv6LvxzRfXq+
Ghnym7FnadAlsk7nCQmxPXaMl6KQJTSgQQXXpMJHjx+/+Qq72cHf7OFw8twqhrFCc8LozBWsc4Ha
WSl8J0zot4GizmO6pJBwIWlZn6wrscH/Naaa77qCgbYKC+pRzVnRC5iIUCwxFtAVxfADHSiRaAN9
ZmeFHhzZtUVdjXejuEYKQZrpXLhzAE2Xzd4qpQAC5yNDqdCleIZJxYNmir2O9qFhFgI/HiLkuDGE
84Zk7xWEOzcEBaWfJZAGYuvd1Cg+KKftNbnG76LVLoHfXmuzDXUIqyWkVVqcZvUXahn0qIpjjLUj
XFbRdEeAf7+WArb6PehWD4artIG5MrPeZgrvOivQawbxdVDoVwkDVioYrIaUxFF4WMcHFEvGznea
P+kKIGsolOyEbKgxaVGiCglbQh2i2LN//ytza5/fHVtjjr10gVJbqAlMC7cWjg4AWxs/Lv/iTKFt
J6Y/cC2pwyTY24HojZXJ+QgPdxgReJYNiFzNYzfaQs11FD53CjKkyPW2tpHoYNs5BQq12yvobgl9
15utR3anKjQZb6cC9NYK1Zv4SKNB90oF8UXDQPXgnRzovrnC/FoK+AuKGNU/COAAFjCuj8dIwYFL
hQke46Nugw0OdADCrSIJQxTWs/aeaSR/BgUbrhV2mO3uvoJDPMEjNhSYOM4g/WWwilsFLY7YM4aR
cw3wkoWWQIffdwGGgOwxVchjuv1i7eT3FizkACYyeyXcoAqT7Cpg8tpS8ORKYZSDPmwbhVVWgGV9
xNWukMuzv8UyUKwNweo6NpkZ9/CZ/UqDsNcCioUHrYeM5tvUXta98PzVpphBPLvAIylivH3vBjez
RpnGA877Axma0G3ed06zRUGjG4WPNuBIY8O6axRY2lso4UvUaXggifaYHmIY1GkWCCx3VCIKT90o
ULXTpI8u5GqAN8cOknXm8blJB7i1jYAJ1vUA85qgPoDHCoNdwsMWcLG1ms7fhpRN6gS7WWrS2RSf
ifWqTVAbaDw/XRjbi1m/Ggq6zbDnU/7FcJv1gaAz5olQ33H7Mg780/hyZSqAd0avswLbdhtge5cx
kG8f2nec92RXwf8GbCWQbFTvmUKDezDC1ejAZmC6ym4qMQrfeGwTMEw/GsEahDKul4QRjqSxRvDH
WzjkHbVTpcDkjkKUa1TIrFG8jW1x5ABG/pnKurmfFdo8hnEeLTFMsIhrrJ3+1AqDrjX9ZwQXnZvB
pLKDH1TCTHc7PjRoi/EmhqduwFV3ogedKoaYBJ7UnsnIykcfNqbjL3l1MYJX8OxAKe5c5NCofLgI
FcK9U9kLiNqfJHT3HMo71PhtPjRcexZKoVmh4MvofVZoeK8FEj8rXDxWSgWPTxRGnoIyHEmSXjfk
x/iQ5m2FnG8UfF5nmrjWUsbbs71H+8gGqwNVv8RsgvQ8R7aznDSdL5pa+cGFb08xbq3HAFyv+MDu
jkjcy0+uQuKnCo7fK0y+By/fwEjtwM/X2SgzBQSpnyFelz6QfUfh9pG4glXwbrrNLUfOiUq6cHau
gvQnCtdPgN+jpsMTguPvK6B/r9D+hoL8C2j/yBkN2P/1wBfcOeVvqWIBEhUQYKqoAL04OzFfxtDw
pUGx3M/a+KcP1EshuVBxB549LFK9e89Xa66D3sCYIlA+AovdM8l8ZRV+/8/3xypRswJE88hFEW31
U6iog6CTIL4963mauKPGaELabRBWw1M9dZRFKMKy4Feo/AQw/DBAzHurTb9mEha0wXscSFyoVfQC
9Za7mkhjoLYY1EDCVzENnQpssElucFSEQ5/wKZP1iidLNcnaJ9HC14HHBw8IARCRVlwCFQnBzTVQ
XpmXlLSILsNmnfHRzgWiQZ5CDjD1ZbEJXbHWftdJnUCsaRFriGTPJJHCU9EUw1yvQTWhMSW1wiC9
IlExFhZaJM5Qoi10Mi4kWRf6ErzDuODpY9ewAi58xMB+keRjjAWKao+vY+OTnZGoEA2S6zeeitXA
gnZqVdBG4zwuKnhDa1iuqSgODCUfsoZd0qmYDiDGa2G004FlQcjL895K1liCaI9aNXCStI9axX4k
WjavTaN8KFUkSGJQbHpPEUkhfcebVKvwkJwUETxLOX5bgkUiFTEiOa2YzDwmZI8sGSdWo+JIKsQl
A/kkvQoq4RkuFuuLpplmPvfjNageaijCTdRfpK7zbf6NPVEBKMbMh1ORiVLIp5GElL+vK1trE1sB
8SkeOSoBK1Tl3avJV+kTtD25ilwhh2LPgl7bLiqOZWRyzgRq5aigFvZk+kaS3VL/DXEhzQXPCzw1
FfBC+MYO4CyYGRX+YqgYmA4uQqSCYYJ3R8XEpOTFtOTG1H8DZCRRMmTZ3hqyZebhHiBOwjkWP5dk
z9iJ+6OTRZP27T3OXMVgZr2h4mrSjuCaigSbtObPb3u0yDnpNq6KuUE99w0nDi9jrH1mXbP19ICn
duwPwHFhTxCcCjLffnH1CceQitKBGQMNoRuI2IzG72FykZvHeFgxrU4jvXV60Ft2aNySdFOZtctk
esOccrI9cIoIioAO63u0rU/eyPIUHKBZaSii+/0yZldJ09KniEIXq71rorCc4aQH1NimiyWO6jZ0
0qs5MpIv7eSEXu+ciuDOG6Prgqq2wt5S5NMFs8g6S833xq8YpZCVnVfmiTtsI3BGYDX0AAP0cm28
F0R/JjO5xNSo70O6wC0OXvyWqm5h9gPyB+TCzFuc0DR61QPOX23n5O7eEC5KNK/nO6ZnrsyGhrFI
l12fkyA+r3otKbdBOU7rubMujK6+BHup0HayxwUO4RpQ0hgOi/dhEJXTN1cDxCT9AvtQrecwMpKh
PZqY3Xdu4W/trH8f9RdJfw+ejQQRwctoL+6n1Yx7yJwzH2hxP0n0Z3gilJqFEI2GSi0zBz80kKhD
2r43yi+0GBRyPKa8B0gIvOWITVisByz8IHg40HtkmwpgwMCyB1RNPW372SN76zcRz926QFKyd8Ex
oiO407SazGyEvVk3xyyBynUycOurMxcBJYdv6j41aBfQOdMqO9MYxoF8EwIzSJrTO3btF640sV6Y
g4ReEG3KqEAEVrKLL9KKDsMiEw5Q+ro2n3XftjZBrdOQ+7jjEdG2HdFxqYMBixOvTSwwvgK/6bjo
VwelnDaq9WYyPWRxc2wWhmYQbUCo6B/VkFCNIY1myIE8OqLmtGvts1sGTlaJmpnRwmrMoaPRgx26
wH7NMib4FkTv9RTzt/P0nWflOS3gc6YmZi2d/sEODJg2bQ3DDX53KAdqdZJlt7PrygO9OMYhY5uX
zRJCClhZ9XCZA4vXsfJ5A7R2Z5c51BmsJpty/E2lKncjNletjQ4YfuCpQim+LZm7rPJmQXTLYWh1
VehKYqEzz/ZARCtjvEDBM72kc2qEiZ5yYvflPxO+/l+K6az/WUz3n/9RxJ8EAPw3DZ36Nf/U0Jn+
P0he0Wkl0KqZpk6s4j8ldKb5DxSUhuNzoftwgQx0cv+S0Nn/MA3PZZfrmAQYmhbRZf+S0Bn/MG1T
dwOEphYyOtf9v0jo/l0/h51Bx4prO3RFpu3Z/xZ9W8pmqMxxcGj+rQ9fD9CXMibyvf5/yT23+BP9
m1QPUpPn+pal2+wgVbzxf5fqtTOWfiQYkpMOIBBWwEH+xKk2cJvZzapuvtNy+h3miONDr/5Irp4y
zwiJyBzotEF7r4nsnGAA4XU1WNeVxitWu10yCfKNU2IfGM5CDF1rFH8b4zq7WHXrDKDArEMRQdDr
dm3ADiq4yhi9t6PicqXx1qVs4CuOsVUWVUdCc9btSO5v7kFyjYT1OtU3NlTQrWv/e2HEvEy90pE9
4SC5IU0+NRroxW7uDy6hp/zEw0/KAdGOvk0WG4uQzE+fOtf6tsbJwAlKNVZBcmW76e5jw953JvPB
EkkRp4ALxdMEzjQw1Stc40maUBRbS74xwyTOhmsGx+CJIFFSzIvp0Dfunkr4vdGd35yGtQsi9MN5
vyVp9K3y0Rs5Na5rd4oZshraoVIWNrfWmevOD5iuEFqVR6lx25WMOEvu8txNr7qRP6feqTG9H9lc
xkV+mUEAFVgv6LmNEFEyY5Oi5LRRv2IS87mQxkupfihh4YFMjfQjofFfmKOUKYqlBJi6qYvrgiXR
ja1P6cGudatDqWXQQazioylIWnDPuWMOu7Qg09aoyz/4cqhuNP2+H8kTmNJxNboTzpo63sXp8g7b
0AjxfXwLLK4dNCMiOyslk/FQPkBEIFt7d3ZL2N4eg6UNe/xQk7kWQpmjVlOTI9BXiPUMIObGHdkQ
cFKDmkWJFr2qlt8qHZW9wJCvJBac3wTwCVRxQgWetaB/I3kL0PvIZqosA2oVpI9NdmwEc4Q2or+y
F/lr9Nph6UqMHi7olIwTXUTU41Rqq0HrvwS4DdKWWs54picefaVVio1pSP42sRJwp0iDrZgU15JJ
jigAIHXLc5tlDTVD06/75eKyM1I76aOetFCcBg9dZGcJQFHNEVnHCGENFjMxlKabsxMU+U/HSmJ1
b+PpXif8X7OTykb53DRtSifTExbiVXd8i9M6LzyaUec6A5hAQ1FNyLImZlZTeoCmK6HKrvLOfdRE
9YaR/bnjy4FJdNB080QwKMi7ghBWY151OSWIP+i/7C3ohrtfx+sep7R1mPXRSGRNzIhg5EZE3gDO
u9kQF3K0+ZumzQSnsetH2+3R1PBi5zCS9Y6/QOqBfCfdNYS3M13pKU2ZSI3SeenbjrAsLb+1Q3vt
ZojaETIBs+8u1Uj+Du6ZcznSe4OgJoDGYlmhcMcTHIwuZorTN8QpxhQoAmUDGs6QodARubAD0MiS
zGsDz2G6RykPRe+TrSU2PNHMB2120o30mmcr038NKsmCKclep6MkbTuBhBhFf8x8sleWbKDEaht9
Th+HPj3HoH/l5CJXneg5WJyug9IIob99+aPxjH1vPWdS7AavunHm3eqxOVi2fmKHX5o07UuOjKVO
on3jWlfpuDtjeYx0+REMVNUWC3opi/txwMEa3KzAPs+N3GFegwqlkacwp3CSTBBrnG3ZeoEWEsf2
rpvSDT7mcsV4BJt0FXy7CQrbAVci4MP20ZDgRk0A1S6F0qrIBvTMKelsJWNujPHTptJ6psgVuzM5
NaeewnHnBQNKbOkz14IxMLf43Y0zoYBqdyWQjuB53y/EJ0QFRPpgnUUfjjUc08K5RybjJtMNcTbS
MCKo7fG5ItXXxM8hScRqgnijj8MpQp7Xozb1fDSa08ZFgiMtcJrRcJ/X0WfqNccisLezaYeNHr07
2LQnHLQVu0ldn77avhoBXTp7Y8pOehbsyYF9BaQSgtf0adAyH4qhFQ+IjHyQfbBq0EHgKfNUK7Yg
gAncfhd4/DB2214rzn6O3uQ0JOVJ+lx42ehtLRdge4LNFV02jg3rq9KkTkdB9ALIlQEAQZKxtxbV
tathj/XRESJVHyN0MOKzU6Q7N0rvIl7K3Fqe0OHv6joKTb3m5uwn0l4K/XuiRekBYgBVRBRm/XTa
jJym1X78hYNwLt1rz2vSZhcmLITHARVjF45x07jUOpNHrRE/5ugfkzz4KPtPfcbV0axNX+6tfLoO
Fcp1s8Jj7VSfuKb2UMWYM0zNBZLKz0B3ybrmvqvhiQnzpdWmh1aKN3NcXuOGdNtmbVve+9gHFpIu
LpJmBwtBNOarecEbhRKZiJrVkL6aKe5/6PE/KGxDCLGh65nPwiKlgB/dWw69zM5prj0sfX2tGuPL
MIZbkTxPwjqmwXAVgYOh2L8lgTj2Cf8xU1SCxX1it+cOYCKoqJhuRydYrvhJCIle2uqcI60UywUr
2aWzg4cCc543Oy+JWO5bsgtRMnaMtVIvPbmU3M3RcVkEyzR4N4ae9PNL5rXbHFs16mUEnYtzGieU
XOQ60TyckrTbLTp0bYIC7QHhIgib1nM+CQrnaweoYU27rscfR6J75/r0R8ETuUfnJY/FyrHly+CP
O3RKn90Q3yEZ/kAHxXBlMUgPfAM8+qFNEN4m405XqsQ2Io2GNb9grJmlM5tT5m3YtrYAUjd2lj8n
nfvUy30gjAdr6O4hjzxJu8EIfAFb9hTL4MtHU7Y2YDat8uLmVYBmW/sAR/JkaxiZ9cq4cV3uIEEz
hPXuzKj5dsgZWLl18GW0wd1PYJc3mNYsC3Rrn2XbVFs+elM/u6bcLJSA3JsZwYoz5K/5J4mSO93R
/rjwhjjOsjDy7ZtJETTOMSSqnE1bOdu7Govy7HvPqJR0ZhQo+ePsgBR1XyDkiotkW3dPUIRXTq7b
2NpQ7BBRda6M+C2I7U9ba26LGHcz+DaE9hoeueo5LlE/MCNiTlWd4LtuWQsTUeue8FedPT+5dokT
Drr7KpJbGX+M6J7RVd6Nc/QYePEpRdm+zty9ozdvzeztknh6lzjJUxGxXXatNxuwjafKEcu81Km/
d6cCOtjSgTzITnmgqj4xnESe33zrOW7lcyf9jYumcWWxz83bFBgKOwGz0l+Nkg2VR77OymBDhfSD
O2xdNP7ZNr13gq72pin3mYGORx/ZGy0v5GHzK4W1iaUd1kBCq2F4mIb5XDt4rlKsulhAdPYl9uyH
pQUdlTY9QHibs/plh2365zgSYbbE3CpQeri7H9CTbLTy08ZGY9rT1bE6ZB0WI+PuqF7PCrwXiVGU
4+xNtfHqsawvDEI1CLwm+P25JK1dxNFlrKZ3T493stG+owSGpMDbYctmR7oHUHouTCoKP1DlyHxG
lAzDHA1NDNsK93fSzedmyc8tJ62Y3sBMmnyYprPgdQ3ejKlaj6Z1j5xGxa9up1SG+ZzfD4DocYKv
vcB8MjyN1oNsLdJrsq6+qzLtEEP3qg15I8Ab0eJifANI2gbGZsIpn7LfUFyvaNcWDEML670oucu8
+uZDTbfZwAaLFfofNoEJRTBfhGVu6qV+UfjcIhqP0rLCAqJ92rngS52rmPjVBYw9E5ZwLC4mQIjU
LOHokEShEw+RsuCl2XBQgkMz1okgjtt1SZRN4CSbIZiPKJrPkRkcBv3c5XKHogExVnRnsyiykMur
/zXd+SonImQX2IGOydagBLcgjmOtn8tlWM+zdUD8fucL76x+OEgZfPz9rjKqNRFVxNaWR/X3CXmf
2XBO2GTL1Lj3a+eEWeBFfQtKD6vlyS4ouVFbGRY6KUZOsPfsH7NMnrrG2vrjyLIsYiqDZCqzwwRB
v7TmfWR7lyghrmlKb5MGj84ED4mn0W0eRCw3mpvvUPuCEx7t/uy23kuhafc8ktuWygTGOjdBAzlR
HANThL5T02sB5EKlwvG0DyCH4ngsOrCLcOb5t3RF9zHL+JdHymxseG7DvhtFOIILB76wcv1yWzBd
LuIWsG3QfHkBobQEXVjCPReUe6L9zLexiWhxOehL9ODDP2maZEOZtzHj8SoTeZK6WEM2DAUfusnT
1UG96ux2iy7rYuZHjF48SPCXR8AR1Jvq91w8IPXqOwbatxk7lyNSDVPR7UBtIoM8uHUFDHClJIXl
lstl1zV4T3hsrKnER2OFLVWo3W1qu75hb91raCGmPlgXVXonBDOkOjr00Q8CpwPrpBNoV4rdFWoe
clmstX/f8+sjq97m8wAdutrMEyBkpIPE6NGt0AXX/iWai5fEQ5I06Huy5O6YE4R1WkBNaQ6gsOjT
pzv0jRt6w7MXG2GepC86aRWA7pQ09jqY7tkM5tCw7S1xGAcDNqotlS5wOpFPs57gKBY+M9Pe2Qkg
Ho6W7LgZ7oDIrrt227TILvqAarM7Y9lYF5pJIgoZs7z4CaFwBk9OqVHEWxputhd7IQVueusDJGP9
ewXui+2IbEIz8jbllJ6IvNjb7C0BTdzDKgA8xWNfBKc+kXfqefZIFdH5CQMMLxjw9gQ1qoSUzSLI
kCjWvoi3MztuS0nXcf+Y43wGLX8oTSJ/OmQh2jYGVpNH8pzH9tZvvAd/ds/Kd9jrsHTxhevAppPB
uw4s/JwgbElT6rTgVlWgPYs0Cj1gtIMjNoDh4OQV0GXrQ1Vjby5yVCrO2ijIUOGFjmJvFw3WwRWI
W/6Lu/NIkh5Jt+tW3gbQBNwdDmAaWmVGajWBpYTWGjvgurgxHhTN2t6jGQfkkIOWVfVnRgTC/RP3
njuhqOhYZsGqQkICuWfczhBsBc/Wcp5ZtLhDVKwaIrytGEl3/YXnBV5kc8Lfsl3eCKY12OhaqDfZ
JgMen3tMNgczfS0L62aaP4BBnKCoH0I3YYGHfsVBUs8dPIUN56SzlwmxCISshTo4aAm/Vb6kIfkD
nIWVis611ZKsEK+E7a8jFd0wSbmX5fzmaodWuDmT6vvM1D9HCuQ8j066bQL3VjTGAyjcvZIog1N3
y5aIiA8KRcHm8BimoFDGiC/EBCY8r89prT7K3HvwS/2SM8hhtF781t7kr+3Iutid/lED8+uyeiqU
aldkNZNNiF9/BSDIWjWxd5zy/uOfv+ZYEzZKA9VEMaD5hNJZEjnC5qmDFCjw2yXEG8Aa3/iB+2pb
6HncAeax8VcKrGWpqxgPLXEFAvnLGg4+cuXaeECB84KAkXdhpOdrvAcGNH+z3htWfolQp8MKddHP
k0IJ9WQAyRdZuKT4TREve/NLXrANLiySJqoIKRntCZ6TJbDVOMtEG0SGM7Wr2k5sk4k/Z+z7a224
20Eh3XTMOj9oMCOwtD7mxKx3HTxmtD2P7OP/kCTzw2efRnLCUyRT8Wu1tOdTJIHfKNJsDb6a64oh
sjCDhyDkZIKjWE7Z78ycbl16YFvGAqD25MhjZbSftbGZGAmRNwnBBVYNF6mPHzRYcCIMrNfQBtio
9UQjOe6+0KLnLGF1JOdLRtBCYHGQ+cVEQHDWnpfP1BEhd5lMf0PB528PzoOl098CieRKzMyMUp39
yd7Y1SGvhIhWso2L8Fj3419Vddc+4QMpsLysypB/nPMi4od7z11vXKkBWQfw9pIK423bKnqDaeev
K9Sp66GVLyr0+eXp3wb54U391XT4bVTyi0IN+i2qi64DcOxMOaFQ8b4w28/W440kWAotQOY/BUqg
WeaMD7B5mkjJ1rYV3WbJrYm7hDhgOGtG8Zn7zQM6EcGsIPhuURHvajN7yOOrpmBCImPO7CSy3wYC
gGkm30B1WLnE0YmJbn4YtcM7P/C71BNK5rFr9xr2AtG6XDmxuxnpEMqRXs/hxTElBGGMscbsXhAG
MKcoVLCzZjoyuytJyx3CnZ5IdLbZv/R86pbGpifKKVjf+xODjLqEAVnFwd8QsEQ2Oc/RHuT3PeE1
ieEdmzZ5qQ07PxnVTcE3aF/IiclCD+6a4EhBiLV+w+8F/irzqvPcsXQMPyccL5gYeAVlhmYchenZ
6Kr92NZfbjR/y4ZP36ur/RAEchvvrZo4oSHJbvCTYhgIJmupMJ4KfUfwR3U2fWMbAds71ySCMQzN
NxM72x122b8JAK5snXviqWK0qOqoHI/vgg04KehAhmCNXA9F/FNFtM19YLMq7XnJi/K6Cgjsiasv
1EkfLkJ6zJcklvhEwC1vKYvchyicBVM6SvuWt4wIgZ5Nyy6MWrTAGPgZnTjmxvdBk/dL/4vBeq1N
LAI4airnobX536nZiu0/xkic6xCthunAJhbdtrYmZEXCYyyPileUzsm65qOFIm0kr2xOc75wJbwL
kE3cqa5N2EZOIVUxV8uM4PjPR9v4AxQm0zmSewdKvip/jTL/BZh1LYGFr9BtzKxgg/cI/sUR/ySC
UzbE56ZavMgTe0DiG2m6hpOo428zOTrA+VhzcZYup1ImymbHl+lXKuSMlaveEttybjPEYcvJPAqW
lzU2ErNJbwAyQ+pyT31az1c/i52T6MaHwo4/s9yq9vPEXRq47KPGHgzbaGJqB4lO1XQfhurDthm6
1m5ylnyPAxXRKqUoFJaf0rWcCMWkPwDSHgg5vjUGfkcYzuimsMgQ9nGjvfJShuj8s6putv6fH5fj
ylRWv2mK+NH2aNvLFgF15PXXFK7fofpurTlZd+TWZGRmiIg/LLY5+gbWDflylXj4ljeTQrvNPfRR
YluF2cNBJBB/7hT47ZVJxhDbWkaOhACAFiZemmF2vs9cZplp2x36Pv0Oak4oK4EF1Y8A6cyTgQVp
Lbp604bZb2eWv74aeCc6lPcYf9J8scepeidChNItK/wuUvmhaGtywpepoPYfGXNwkbV0RZCi94MH
Ag7DDTzHVO7tVt4XEMs3rtuSHscvAiO5HkignROPqLiCd9nxlicV52jcebd+T+0g8/E3dImSw8Z5
6DyWj4kMmt1E0ojdxj2Xv8ZjJ0cG5vxo7aJBq+xfq+JtQliLpq2N95iiH/vU5cTj66Nm83ZME2KM
h6tTuA8szLkzTL52WvNvmRzv+TwQJkU4mjF0vNDbU3fkfPb+FCOmG4PyVuTHyZtCiDnCWvtV/xox
2z/W8O1Xwxp3ktyZGTK8IXF+AclSq2Gy1/Xo0MCMX8vaa16MvDo2vUNtY9bwxijHQ49DxllAApJe
JeCex/hS70y2Uk0Uq3evH56aKXwbJCJYDNkUrxAdoyJ88gIT0HbYR6cMfiT1nAEscmo+Ex9pT1w/
ASjONw4Sx82sxxu3mr9bweXt6/y3IVKFs17uJ8WDgqGZicTkvM4Z+5+xN+Jd6VCyFIy/HAV8PzHc
V6CkO9Qsx27gkF4eE6AGV1toRdvGgywkHz8p20jJyvC2M5InUroJYjEhMnv4e1ooKdt+bPBIiOvI
FvOQxdnDbHzZRSK3lhq9ja3UeLJtCPdDlEG47lS1mBlAjVsT4gKIAUP3ZFiIDckte1Vtovb1bL0Z
Er9H6BNsYc5IjKq+e0tBMax1XejboG6+fDEae4uV6aEznPu2DMwLb5F5iSLnVQXycRiYribwNvdz
hjKBKA9C5SbS8aKAoR6qW3eX9MeJ4cjWzlB7hAOVcImNf0d4+XjvDZm3bVjMESjMWLS0xG0nou7e
6lEXLXYvmVNqihAiG7o2jQ+ZxB44Akj/WZaAqvshlMBiOpLcFF36Zs69vMuzJ2ceEyZORr3JI9jh
km6JTEd1qs1vcga6i8T9vBrURA0fgtsnsXIz4vNnUwkYd4BIANSangeIFltXMs1q5kBtHt+rKDy3
Y6PQ2SbE09sdeqhuePIMDbW1BZ6BiUItcZG2sFn6VOTH05m9QKFlotzW/QH77UM40SYjIGCWPOa0
sREdfIEAimcHnn4w3MeE96zDGSRk69jfrqTvmGcMNb0+1D3TJr9w0BVVI66PnszJDFVRZRMpYIw9
xGWlD+YQ3AlbXXWl3sbEAFzv4RGxavk05AXyPoqlejZ75ldYXrAVlZMfnXuyLSZMMieOAeDOQHzE
RyCkv0s7azfM5Xzsk5mPiFZsSJ8BkUogC+0xSyXuGEhoe9l+xrNlXST+dIGAeudH/e08xmyLfG9J
oqTlTEf2IXUuX8iLD5lAOikJVUmpDmPDhSFs4wwKlnHPOngmmzXaPAQz0L6OmgMtWm4g3mFUAc4N
cUWxfBO2gRjfqYOmofowIIJjt6KQI6J3a43otor22fYG6xj2z24B6ALF2atsaiy3FNdrP5nfvNHS
O9mpvb+oBlMD/8jANNWw008LrTjfDTvbK+fTt7FpdIjk0B+1oAsGlNqM5nrSVDji3UUfja2iRrSq
Gj9DRIKFo8dhiSWKjnHAgTzUMU1ckBTbTM17up5ll01ROjNHHWquzggQJgUmbEmcVj0j8HXbmNbG
5QzqTTyD4YhdHedi6fdY4HKc3XXe8DQIMyTdcXzz59LZDAaOZ9XFNwa79KKQDfvr6t0MtTxn/DTW
Ajy9aMb9nUtj9o8LL24ufVvMFwanOO1buosOpJvV/SRawgoo8S26PII8TPWh0VBleGe1SpJD4Sm9
cu3ss49bd1/V4w1XT3gos2MniQ20NGANjg95lKj6SDoMN0NMcFQTiWNpzsWZfJJm5xTs/ybys0k1
aA+aTIbSjpkMA+FYz3HLnoAcr6mkGigZoyIU34KSQQnr/c5WyhWbLDkA1VfQpzMckWXPFRhHKQYU
8JpqSfdnUVKjNWZ7Bsx1z+alOI7Zn4UIi+10snwY5lrk4rHsLILyWlofry2+Jo+IdjY2o2fJbVXF
cH377hIck8YNT1BPLg1KTkorcN3IErZtaQY737BfW7e0NrE4DWDedlKl1Tro4uSiF3vFNiuT/Kam
t9s6AA8syA0FdQ/x39QKIo+Ongof6krFDOqoEvCy3Y8l8asAdFbYpiwm2XJfBMm4cWY5nHyXvmPU
9aqWzNudgb8hKITHdjonKMfz8VWn82s0PfrIGGCcZTNAVEethz7asw99MKp83JIPoHdGchARU42F
LgV7dJSbuDLZUfp4UlRwwouIyEnheuSFZ3QsZOGFPrFRpXPudI8RAskURz1V0EIzKWGtxPjpcC6q
G3+OHwJHXj1ngvXYkJkgB+9oV85TGDJ0HpIxXUPIvSD6dFDJ8l1wxxoGowL4keJaR3lxMsd00ZXZ
DYFX33GCOSvWBDB5BRjUSW+Fu0fCDukxqCriv1+BMhKtZQzOS2UOryLIrK2MLQ2NA3dtMBBynLW4
6bXI3vsuMw7TzKHuklrqcSYitOe47IuK0U1AzMWobjy8aV1A8UHqB/aN0NxqM7nwBbSP9MxA9tjT
ATpvNmDPDPp42spUQKBCAXHx9ciPcxefkBtUm1a7T1WOpcUmI4G04PbqawBpVVAAmjUiVhH1eAYl
tLaIN1nXDjtEFgoXK9zFuB4vamwYtZfM+usSYDWS3EBm5mZwcuKHsG3nzFhVbD6LRpOJ2dJimDX/
rQrrZ+JSg73DsKAaBxJUe6YenoueFOFpxD3AlQUiifwWQ+FcS7Y1rJDTOMOjTWo2GsyTmh1xcDP2
bC741rRRHwXmtjZqCMdscvbw3wokQzbgfdj0zegSGFJXrJUUNKkiDre1DrCWwBjUPncF3/NlzuWT
byW6pXtelX2uzlVNvl2WkynEgG7jj3es1SayngbYN9HBN9pjTLrShmggOH6tx6iCIE44seU7ss27
1A6emEYiKILmS2oHAYIOrspwQClUz5iAKeFuBju/9wK0+YljxhchyoMPHIS1JEl/ZKHhsEKvE5uL
2WqRLoZetxtIiKF01gZj2PIjMVDyMcX4Ihltk+cz5jdD/OB35y4nwLJiTMMHOHoNTc9YbACJQ6YB
IrYZGa9GagArXDwTP38ZrKC/tSs006qQj3ZJPC22yGDpewufvYUJ1XI9lTdI98eH3jOehHZ8Jkes
U/F42t3KCwqS5dLkYMf5RevmiaJZ7uwPh5zyWMy3bjjzK5nJa7oYOMERXxTKYDpVxEf5jCmz7H6j
gMTLLB4/e6RGvbKqXUDMbpAZDt4dJECSQxFiVrIxvSja5tND3fclYkX7O5TWXTyTXvYx2+mb4zTj
zu4EIhkrR1qJ4mmsCMFxSvgOjtNilDdgzeTBg0RChQejIsVd851DtbWpxpAVPqbgkWJ9n45uxPh3
ehQexY7VIzXrVbP2rSw/pVGJRHfgn8mL/FoGBtx+JPNwKMZNVpB429BoE8rMeEFRBDn1GennEWaG
dw06yqykJ4+sXyKY3fhbdQ1I8UlcIwLgOui+W0CVhAFiDl1rJmtEbeEGli5hHqimV713NnPIR9JI
cDghG1gr170d4+rax0QKEsZ3rFLnp4C8cqhztjohMNw9KJrvCqAmuGnS0nk3OT6ZMBUCGZGEkJEp
r96XHkOTRXAfgvA5qhaaNccpCyjf/wKJ+xbMaLaE09/DmK1O8EZ+QZunWy9UePja6cj05Labm4fA
5Zms+mPjdPl2tqZXsyMwxZJY3hobcpkezkvYtDQzKkU3vVNk+YBppX4cGP1mmojutnR2lolUC2HH
Uad8xTLsfELx64bWM/S8PXMHf2MsoN5eF78NrOtj64b6ZE0TM/OtJ/tqSwgOWoZA3qcZDkSbcTQl
oDyQj8oh0FA8zbN3QM4Xb3Wd/w3COxVu9d2MMbROVgaLsoXTK/fNYuemiHtjbFIHNIAHgo6HXZ2/
lFHN9rIbYPeoI6Fizn4ophvDJGOcNb1CKkXNPGTsA1J/3y9J3drI3CXB/AjLku2E52AZGS+Dnjjq
WW3Q+0NGkpzVazkZD2XVbvFPsed13V06TuiCJ3aLLI4ZJYbyY8zifqPK4CXtw4U+YV+AN/xihAw2
KTr7TVQEz7KNBEl0cbnzXP0oql+Ul/mJw/MAQfxQxsNDA7Cbnt4nWTEGba4ULioHyRBN4SblfF5Z
iMy2KYsuHNPdtk68Z1vpu8XbszJrLuTEq4951hIfCLmeHErzuXW/xtwxT4FlmkRW0rE6f1jEaZ0B
E6xTYmfM1sYxmHbTQVrzGUf9VWq2SjXGH9+l4oPuphi9BO7yd9+DPsOjXBMlP1RhzAgVdIFNBlMJ
8sblOmLT1u/q4D0zwnewHPs0LNVFK0sv77XeTVW7i8Un88FpWzsm0vG0ts5T7L2Vgyi5gyA/4AB8
73PefB+BnNBDvdW2Cc3Ee0/oT/c66kjqXezGLvL9nBtvZfmIroht+2NheqdtllVo/YwVYL9YAp4l
TrhqS6Tx0Y2RQHIFb0quTRQBJmlCxTeGIQ+Ti2WGgS835x6PXPwmRIMhOEW6wLR8Tbrl1uxce606
MEMspyotfryAR6rpbPY95T3zX4gLwpQ7WdF4GO9+mjZoDGMcEd74pNEA0q5eLUZxMnBf4iC62o3/
q7kQRfE+4iPamEH5aMB5X1Uzy1Crc88F0cBeTRFK5cEEICh2oI0fOJH6I/z5vR31RNH5vz7sncCe
t7U5cRvQe83OrePZVIhUnLjcOa+7YuN3jTz0wLZZ2RlnQZ7ENleL62Bx1Kq0i3ZWv+TbYXCYSB43
q1sT5toO/dTCSma3Hnr//LSpd76zWhPBxkICVwXK+/bbdknyhge9mikLWl/cABBmo+NlEIIsrkHB
lSg9EP1eh5gvYHmZ2YrtU05SqVN5WLz5kTypW9MAZRjn1luup51RTQ+w8LmwjRIcxIw7uOFjiRpi
IH0TeQcrhn0eY+ulqcZ1Q2m4knX7Sk9ENgHD/DhDFBckhLSXdP1lwHgWB2zgQUWTNmO3uMdL3XGD
BxVZF2Qupa2JdKLi1eLJQruLfizyCUVFoETIV4QowSLw3lg4Hob/xdadCAj63F3ZmLvEpbSwom8y
utQGmMcDM4oLfQejTmI7kyF/5bg6oAX7o9CERCo0VhaXlVW7HXs+djNkB5xvq8YgRMYH6ePOFxkg
ovIGRY9X+kA+0v04juGmc2HO4SDCdB+g5BtAFcMZqPc8Wue2omOSUaVB83GSOVOK1Sta0yQwdYwx
vQ55Wq5NDgW0S6sJYzWpJtHB7NNnCs3HxHM+wgYBlRNXbxipJgI3qxMrNAI6Q1AMuHAQqY53fUXZ
LLtjApIBfVBB4qJCQQQNn7CR2N/o2T9a2fhstsZ3zNJlldgN7zFgYdgeyLdtXmVFK9hO+T3ToXZj
gkdYOWieg59aM38pW5JNwiB6b2ymPgCi8HBEYj+WhA/0gXvXAHDZOkU1kfxqvNjoLTMb5zJOryXx
Y7oWWr6UxJGu8vspYyya+Xh36qEgQZ2JQNdKOD/eG27zzWSCJvNd5oQtjlRPWvXKGFD3kVe7YL6c
Qz+4HJlldxEl4DpCLpAWx/mPmhAkotV5Uk1wFv5maGSKAApu3iA9VOigtCrNrJfpA+gYhOUyVPe9
mqyNk0yfuk+eERitRZ9sy7q6yaG2bex2fhMJSrsRng1Y3s8Qht7Kn62jT1aIZMCXaecmSccf27rB
/agz74Mg+edawcWhS5+AYYOYyV/RMYUo0tHPxTxC6zZ7dXrGjfRNEIJazPuV90X+6W7KJHCs3tMr
qI3soP6IykIdUGJTHVg6gGOBZ/4g6oJ9kGWp7eBW5wqZajCn3pot8q2LAARcfrySstj7hnURpkds
o3YvtIRwsyvrNRmgnfTm22C6FVqoL7u07107AnNHjTEt/2dJZ4vz6SUAUbxlv372K1RnAvN44ZbV
GuQ6m4PE4rY1E/hnsv5xtXUk0vzeR5Yakt7HToPfwYzDM4nkJ/jtyLriZqciltom43qQj2AGuXEq
dBu11VOUslJH/BFgvO649OgJsyJ/Zdv0FJrT2Y5tWgBDguJsqSihZ5gGZTiGBAQs+s7tZ/AmrAUd
Q9yQI3T0VfAtXXQ6wY/ucCZ0YfKUNbixJnZfWSS/nKlCDmkGL4MJ/bdR0200jq95wBPQ2Mx4Jk8c
lcAAhbESJNSdXgQ2Sc+LgtNCb1+JR22CVgWoFWpNwqaMXmFmvoGP1asjF+JXJjoCBsHxETtub4K8
fxdDCHhVsugwZsiZoL7XWR1B4LPP1dDPLCAcnBLNZZooGsL0ZOVQJux5OqS2efR5mSEkCkb6NCU0
wlbZvtdgBsmo+MRLCjIMNqE5Hxu8inkjj6IaPvOO+rFpFpBcRMN59ls0o+xfUbL0/kcbsC0E+VqQ
g1YzRRJuhATd+E7ciNo+RkWldfllvS8c0rIm+CEVb0FAxZeYdPNDZR/Jb35qTX3j2qmAOY8PRKSW
QuV1CUE3RmnxAGH4PNCVeOaTQmXI7utmcGq6an+vrfLbUM2DQswxMiAPh3sms69Fz7KPOKA9jY81
VVdlu5faFc86H65hG38xIKosB0mO81hZ7W1uEeDMaD1Imoc5jhtebu+tho7pmBVSgfZ/2u+PgUMU
LAGwHPy1eJyQY8NmJlDWoYjM9Rtr01s0mPdONFwaz7iNBoLsGzBBbmAjYEIqqiv92ZOAtsiW8ZJy
K1k4j8kdA13HdwZ46PIX48VFGi9wvQPl0QsiVpJ+c076GHoWoSjpNmqDw5yCujbURx3pSx/9dbl1
21t41aKYR3qy53cjITOJIOQi48JkPX1b2S2y8fgY1VSNzcAesxk/S5lk239e8jDEm5luv2uiY4Yl
e+WkxnMWiUPR/wH7ujGDdpfl5r41byaQguu5i5D/F1gXojJ9xBUvZuczoi3hkw6YmkcKrkJEED1x
1YPLw2i5NXzwUzWKxSeefYV1uRNVSKxXiehxbL2DLENFfcigKqCboWTgj5UfCGqRLXNuuIIndmnJ
ppZLEF0C8xCf90uJP1ZZzAHM+FRwG8Fe4CFCKvJBCAYOvzn8dO2A+arb/phtePYj69YdX5wU0Idf
sk+fenXMO/vBc7ghigz2H5Yjlm5j8dCne0vuMDl+2HGwdSDjQ9aff2Wr0EmrGaJ29jrh4yVyj13D
zI7aYahMoguPY8pNCSQ6zljcgvED+jnVq9IYv9iMkBCCqnJgVEA3Qt+hAu8pjRas5LKmKq+eZz1N
ovyKQIStWYGuzDb481V8zVz13rIHwlkKoqnDIoJxh0PIJs4tuCOKtIG26dcRjIO85qLsDB/fTX6V
fvI2xUBekwbLrWUQktQlbAdF9ZCJ6tIGOK8ZKfLIVjFiSZAlhkPDQLFbkqiQ/vl2vhIZ86LKvhFR
hL9jxvbN67t2gOQ2TWNX67SL/8AeInJ4Garkp0SUm6n4EX7pN2u53WDioM404As+iJLbJC8x3eYm
HfOM9Bz11raQGJjEwbDeoGEvBOd9mdVHt9VHQqJO1kxoKPIoyIcMsZNK7I26ePWy+uYfHGKqwV0X
ET2hUyEpElSucXslQh4pMJ66lTPyTZKmgxgRyqeuNW439vW5y+Y9evVD55le6V7yx6bKQYjjhE85
wnyfnFB2RLZWJyecn/pQvrTBTIjf84AmGvn9jevigieMbQ1a/bftxxf8LPinDExUACvvB+MauvON
XQUwn2MNJ2N+Cuw1CIiza49wDk0MYQ0DY1SiV5NkBYJDkpUyYQfMdHEoZiEblA1KPXIUh7WiLssJ
2UBDazE/MTz3x2Njexy9kmeHFXnUACrTIJLaieVFl6obRy5Qy6BJdhDhbiEI030Tv2wVwFuUhKyB
p8kT9ifU3a32+MTZ5/F866Fc0dHeqt5xsIP5lJbOuoOfjouA39kuMHczBFrnTvPTNckS/9wdwmZ8
cevlzEGuufATnoewOKqkXb6puFxg7V4MyOgyqC5ZixPfYxxo1SVXXOzwDObxj6vyp6iCOsF2uIYA
uKbp4K1sQurG+aVp3r04PudF98QU6rWUJRqxovgAPkPJN8Vb8pHu8JS95cFVmtEvY5tYNN+NM37m
uXOhiLo0BFALoOQwcZKLJNQ8qRLSzbX/bI+Yc+uO9BOX+91z9Nqn4FyB1L4ymD45DB5WRZ8+Ug43
q9JHcU93jj954cy1b2nn91z9DFVK424ownfSEK0NELenruMdGf2sXo8EJG47byd1iDDEG04Z86G2
HvYjlxMai/sq4O5qiQtY04Zjs2zGZ9WqS4oAZeeI5iUEg8BfghFdY4qrBtrRfzAITNWOeu5/ll9v
LIPnqRt/rZKE+AmidbQUbl1H6YGuqJbhEr4FO6CuPlAhFWcluITqFnuLSXIyJ2OFun02jm5GZhLL
Y8QD/k6TkBwsJvNgcSnBWbrNTLRjCj7/iRR65xiz8uy1zM/g16qtP7rMU/T4HLho312JHYCRrbsz
ibbCk/9McjYOii5D16GxhoTJbS+VXhtyHZou3++6Qw8yXolsU+siWmNqfSBcatgwS39o+uKrdxif
6oZpAfBEVEPFplq6NE+B4eHLujLeE2JANgxh4XmE9SeIkbuacT8xxveoaW0/HncIJLyteUJvFB7H
pqe7DwcggQnvsKxmeNzeMK0to7G3gXLHdYgSa0v5UKkxAxHhf409hjWmR0AJBPRIC+v91mGHCAiM
aYXDoYMyMVqXVI9mOZxj3lyvdyHohP7FA3mLzoPQ7sI1QSeAeAQQle/wOy7zMK6KMn5AwXRNBGq2
BiPUqjMH8jAG+GmWcu5lTEss9XgR3gURoLm2cv8MARHa9zROO9agDAkYk2AeQAjjpH923jHHlURE
JPYb5CkUIgb3auXIXWgpsc/y7KL5S0viOoVO+xdK57r8a7Y4/WePVUNQmPnehaHc00YQH3bT1uIC
ITFBt+c+cK/c0JPQobqs5hrUiBDpPlKL4lC5JRycLNxZrdrpdgDvFSyFjcBuIRtiLOd9LFj0Czjy
bYSaWHDGV6U+1vF0y/bnNDTmm1o4MyRCoZg1u+RnKtk2dyWYt5a8S5ptJlrkNyTs0kcIq4TW8CnY
IxgfzWWQDOV35mNYEcGX66ufIBMnWqpvzcg8LeOnrI/dVRQikAnst3I8F8bCXbTmS5c4lzjsSURL
75cfi077ixwFnKLtFZMZ6qhm2A4Zn8/A5sOGlNNYe4jDGfvNnOiLSX1DFbwxyvSriE7o8FLiKijV
RGq+tYE6L1VzLf6MOXx2ourbC9ioxex90YsuvyO5l79RmRisyu5LBtiHNn52FHtWJkyHyO5Z3xHZ
AAsRjaAkqF1G7RVY2SO+hG6lfAJPVcA0xHyOmcAG5fQUxs23qLp9DNYmLcCfxRauwSrEeFq1LRtD
cZlHeVehuGus4ouv8DpM06M3mDesT68gyE5GUz6KbKmyavTy3TjfjEyUCrWOy/7ez2jDQh6HAT8I
12u/kaLGeuVWt2VQ/A3FcOmsfDUguc9ZOhCJl+5mkl4RUE0fGCy+2ERu2856oTraGbN69BgI1C3j
A2AJc2bhnurelv+sRX3Lt/vQFMwNZx+lNvyqwofH5cwTzkrZvA2lB2yPRepsGY8B21Yk386+aBQk
HqyAa1NFPEYuYC9/esidbESNX8Ok3KVWcLu8hrq+sU363aJ+axx0QVPaXVunf1EuR5EdsTgqo28q
T8y2qcIrV6eUKlAfKTs6hrBwm6zyq8r0gyi4/CjtTPrfYANgYtUG4dXM3FO8IHW57mF6kCvsxsjn
TE7S2pOQdlCbLu+zB7YFSitu7KHJLiCNHuRkXSJXPKHYeZZYVg3ikLuqvgKQo5Hw4/vlFfVAWLIh
PIOF/e7EvPft5zgvL6x/vppYP6L6PxaZcdP39wq8PNCz92b6rsz62hrqrXHZttuVuitC9wCzddUw
6CclzUXG5KHB7vx35aVLKYHH3NcJv1/yoDkymX30H3HjQbwJblKNHg91/mpiVjNZiF4aeJOVpicK
Oi4Tt4Cvb5a7Tuq9hNDv4CoopovNTtBdnmmiB1/HOiPPINzOjr6zLNzgcXOE1XPqve5moJ3wKaO0
2VzZtxzLNkW5x97HGW/Zq1v44JKGSWZo1U8DO6WW4T1xQneBjrg9I27YpVWH2tNslabYnvFVhtRN
GehVa0SXUvTMzBEpXDP+1VTCocY3SU9lw5rQZ5KRIu7K1jqlc/zaN9VeGzY+yci8iwZESGy26Nuz
G9ulAPDQw3NtxwvRpHzjRDuOycPcDOy54/cB9Y7io+6hiGCLxl927yKPRCz0JPxtMdrXskey7bhj
ha54QPEwDshE9EtcFZ8lBXsa8YwMIuX8l95BsFFelaw7dxDX8bQkf7iuvsycvXNV19lm+ooQlayD
qAc/qigt7WcvZYTlF3vhtyZRd6G5iUT1mjG27OwlZ8lByx4zn90ZHdZ49uzMu2zumBeyiyzGlgyk
rYYpozSIPU/EU57Z1bmcTionkrLEtpAL6uooDY0Vge9Mj+VvTIPuc05vGX4vfGHqS9LdEE9ulKHs
dTe65mooQbcYQGhDib1gwBWRy/x+7pPlOFnCI2ZGJBY3QwGmKSZjWiJJkl3K7knX++TqGllwigpO
GqAaCB3ZfDryy09CBvXSOJhtItfx0gSEku1vlChA/PFz4Vn/D8FmN9F3XaDnb//38LL/knX2/0v8
mSan7P8cf3asf9PP/Oc//tt//I//HtW//zn6bPkH/xe2xdD/Mk1Tmx6CVkfYUln/zj4zLPNfygFx
4rFo0p6CZvJvcott/wsqi40tWZuOElBf/k1usa1/8bdanmMKyNT4ne3/G3KL9T85O6/dyJFt234R
AbqgeVUmmU6ZkkolU/VCqIzoTdAFya+/g6wD3O7eB7uB89Ibvcs0RROxYq05x1x5Kf8/f49pHHwY
uIDbfwOdpK3/nafCOIRgPhqKuwp7+nM8e49TskAJm/LhGDeWuNRoAaArSXCQJv1CCNspYxj/d1wW
gn1PnBXgrkOs0biIHUrQDhQF0eIlrsL28Jf7+/jnqv6a1OavHJm/X+xa35m2IfjJfdODZ/PXnDav
KPUqN3MWkImcpXKBF0+PUO8YgY966WNcyGdEXNOjSvhMPKiee0/uNN+HVxXJBuf4U+SSxNv39vft
5xo0TE+uThdTM0xw685j3HQJfpLHWACzEllOIR4Z1iVDArD3yxJBs4VbJJJHvZrEBXB5IDVoC7Gq
/cPgHL2sq06NaTwAadFx2aUNsqv0szNBlTNZNzB+KXTHpjIk16cfsUPSy8xKxm5afmodNRythKaw
dK7mVGcnwyuwCWNw3tlG+8aUitq51+sr/g3/i2g1/7jouSI4y/zu5+R9WImFkcKxTjF/SSnd+iZp
oOQxcdRr/xqMlXMv0LoRSi29/UwjrIjcOZwH2ncWXfBLuwhxcWTJeQrRWwTciQwAzlErs7Vuzks0
kcNhu6/dXH3Xp/yMGV8EGWyxs8zpPGlRsv/vD920/vOhU4USH2gQ5mgZAvLRXx96OyWu5uc8dGOk
gdaMFPeDZDgp8Vhftn/gLekuyNfPkXSaC+O8B1UhyJMYWnZM/oHU49HGl9y+60kssOoxP15kclL6
8pBOM/Ui0QmJ60b3gjbGf7/89fv+5zvr2Y7hm0CazDX+8O+XLz2OhouJFzKlv3mqi2q5uQQ33NZB
SJ+BTOKFPMyYTGBNYorK/AMOObB4mnOrYeKuVDXSTU0HHLVW0Fsp+n2N3e7/cJU4pXTLcXXh+Po/
EhAB8LazWeMSnuTyiPLuGudYWRFeg4CYzZRUoY8Fs8+ZIB500cOpAmF8wSdX3HqZ3zDz9sQA919h
7t2Kwi4vVmT3x3+5xv9Yqrx1Ls9SZYKz0nX3n0uVT6ccAyih7tD0jlZl6ncDSyT1DC5keBn4dyc4
I57aJ+0zvv7zSp1hkA6SNUrs0xirA/htqNYaoJrYkuWe6DsNdQye4v9+qeZ6KX9bqNZLdX3D4X98
i0v++0OfOm3OiLlgzeziX6obyhe0b4jCTACzIULo974riQAyC/+Q9aP+oyO/B8i13Qcc9a27Wk44
0fDrWzmjsAxKIGmN56qFS0gs4ltMhNG/LK3iP74yj4RN9Is+L6nlWfr6Gv81ArOAzeqv5ndgYZ9S
NRapQ1dhDDdimUgzGPbVPL6Tv1K89ij89mRtfNYAPFn4ABATRx+mRofvZaS7VnnOb2NpP4U1LuwQ
kOY4bPbDg412eHtvlLkunVS/MEZ8cnlWOnrnSjsY4jolRKayw8SLv+pFdcDE2x3EipmGiBthU8K/
DCy8eyiT8rHIhzmsbPWyTAAf/FyJx7K9pLCej8YQnQ3vE8PU8AXvF/o4OxOXBBPgXcHJkwTi//7E
V8raP5+4cFig6Gz76zb/j1WqrvschCR2E3uu5KHwDOdCBNcaucz2qSseKifql8G313mDPJYtkcO5
453xzgH5EThGGJf7gU3fQ5tv/3Jx/8uXY1FjrFumrgPw/sfriJLQk4VGCIw3JwahjcOHGMoobEED
3PeuSWQmnTbAxVag1dBFcxLCYZfdF1m/xlHwS3MOtQnuOg31oj/E8snEbOIQ9RD8y5WuV/KPD0dw
TtSpSyDT6fY/SHJwD7VIgJba1dWIjXvwOI8mDJ4744HsBej0a6I2lqTQA2e9WwAVnOFS9deZucC/
bDzGf16Lzx3TPczAlotOZn3kf/kkAPKqqV2gQ5ldMwOct5djI1vrihu3PtW21C8+HtrHwiy8verp
LrXkqhxctRiX+l/WPvPv2DvKNM/D386YRfdNyzD0f2Dv0KPacFeZHfj4XJi/tukDLaYVGuW/bv/W
D0CztCk7Os083zAxJTuyv17F2rjePqtSFJ9qRgYBzQ58jk2A3KLDstNnBll+pA2X2FOnOCVdbXAM
QgikdrSrJvmXhYa15D8/Fd/W2c1N02fJ8a11KfrLfWV62HlOhpptaOo47NukuvcKcZ5t/WQma9SH
0PwwXZCCZL15gJsnLqZoCrhP9KDXpcNCklDEcR8k9YC8RgkCTPWhCceISEq8a1gB6nMxtxeIJfKc
xfkFo0LzqFD+N7QAvMY3LyNpmicoVpzc1xqw6NlzaVOh8MlJje3WKshK0xfh5T27My2wMrvPVOF+
U8W4FnaoYhxiFyIsnwQd7pIp/kHUISzV2F2HPV/8ZfEe7B4hTlFnnG+Tn+NiFkeToBZirYZ7W+Jn
VbVlndIcwAPzE2/fRQPMPqXGnfAzc9Ua4X7p3WsE6mGrCh1Xa77VPsDysU5wSHLOz7v0WU4uFsmS
mWMr8JvRivEbBuokMqY39IJjnpoIzQj9K6JrzHYVxkBg8fOXU2AouHFtnT9vxTL2r/TGaOCBbjUc
sDp9S0iLP/qp8YYUTAuBuUIe8zX9zw1Kl/IAWbm+5hw2TQ3iua7b93qX0JkuEPkjYa9vdNE+0nls
Qq3RHmzwqQTfqyOKL0rSki6wh/TY9eVPfobktCzTwSd3HKlfnrzgaXovDUa0BY0FJtw8Ys+pNapu
b+d67Px8oj+2R6WUc7V851LyiNXcrEEX/gxLpPph29r0WGsRk181uHdxRV/Hd9wOLo342kUm2C9C
TdHoBU7EMy9TKCjrFjyZlDR5JL9afQnltvGht/UwtQ4oMwsaWyCDvcrHzGq2R/De6EAE9AfP4K9P
EhgZvRq7cNshMzk/6z3u0KIvX1MzJcM9lcbenkSg0oEuU+RazwMBX26hTt0UzZBbD8NAYgxuXdxC
I44Z1BB+MLW+c8y5k7FoQ9dL01sUqybMOzSsbTJr11h4+JgzCH6y65pdM8kT8AItbMpMhEbrHQfL
ogvvTTyMbkC3hY9La7r4XX1KF5+KzpdxQLzsH0bUBIlNZ3rQaj10VXSxJf5LKMRMZz28Y9CXm0PZ
ZjYZrirdJ0SuIgj56Y42ah+lnXUn5VQijJ9bRZuNZcDaZu2bFeMcVwryVSgRt4SzBsoYKcgPo3Pg
ea53PoraGmGJFybSEBdMQ+ftyc+5c24icejI5FliJGzUicYxLZDReBxwL8itLNKzGMl5tVWSzcBx
FlnhEYOFOJB/92bKUT/li/HQFpN7KiP/1zgyJnRqRAvo5UEsJpwXZ6saw8F57+3ypW5a9OOd98Ug
7eaBWSQSzfsMf9hhu/sNOdZLw2hvEW17gJkYPcM5/yCq91Y7jNYacsD2Pu0UPkcMzV7r9oGrxDFe
XOsMs5C+FOyuXQXqwMQUaDXGq5GhYt/ePzIXvtKytoNohuZU1diNiqrr0NNFIS4lAhBSeVZefXEM
o3mY4qDMhjeZu5+cY+4zA1AwQ2UwevhOcObuPLQze9FgGck7tNB/7s5EexX4HczjmYWPNIVXc0qS
h+IkkqwM4bDcts80tNaRoGghV0Y6o1TQbujFlVgu/k+Z6kQYpcgyzMXGSKfQamIqWMsJIK7iMqwZ
R0MC36KZ62fEyoGsSuvL3Hk3esh4Irq1Zz2sE56IdzlpZX7we6TPRflju/3bSrZETojnxfiC5BAr
kYgeh9IZCJKiiVdEDvOZHjw72otMXUey/TK8pbxJiIiD7SVyfOZVpBqHfz5mo17KW9ek+9ThBRax
HlYJ+mzQfdub1q5na0P9WZ0l371PO4JQ8Ow7RvbugTEhGnHOaV1c3gYdfuHkp/4hqnP7BA7H1v1x
Z3Wutl93XBexSmaa80lw1t67Dps3B9qBsWTv7XO6ki5SFaB8LUqhBKOunAdCbEgMF8s6QJqGB59N
cFd4tC0XDY/+9okQuwE5W+DwkihctJHew/YhCWjYdBnLYLCTg7u6kxtXO88MdYtZXFJlpHvHwKvb
5u0cbH+Mco7Y6rF2D50xLoATByho4RwjCs8ZvZ8AyHzikQ7QS+UHznXb/rvtmE4Di2FEbuiR0IaF
d6rOKQhVBToq1XqYIwnMGFKq7qIpi0IFY2kvvfTZbxdEmtuaimHfZ+BymaJiJu3ZKvA3og7q4vGr
17flczn/zDBlgvHIXlOxfAUV6p0FYbtBBZ5nF3eGfYHQhhaClDEQAEcNyBSLKz3XOB/LS6Roiuse
QvrGfmyXYjwhObuf88F/yNJXE0zddWSIizk1Mp/cdzAbqAzWct0YFRruuHR2TZcyw8Hl6LYaezsk
qjN1fndwKw0zsSt5fkU/PXapTdhEoVM0wfn3s2W6phPCfxi0ZDIC2mRCQFgqn42ZgkJIliiwrBk3
5LrWwh8g8BV4JHLAOjqSxHPEFDCFPSLQnShWL9H2qEbSDcrEALYkq+iQFcj+DNbEGGPSEXILQ0OQ
n3eyUWVgd2VzKtZPyC3NIwIXuFeI46Df85M6E7buRovwoiyUM3lDGTQctD7O3sAZH2wlMZrqbXzN
dOCVGsOnsj4UvvmhZbp4dtriExM1rgDcmJU+BsRP0e9buwXbGyH4gNu2KO65QxQzfnfKsKOdvZg4
sdri7O6MuJhKpBLsFPNpcEyIqGn7M63HKhyAMwKvQESeNfN7UXKiXJAuzGnuHLa/fWtI1EwhjJYp
A3QqSkOmqAddGYfcw+a6DDFaUW12g5TeG8x5/VvtuuPRjvKjtUzmXTlM/ZcoZ5jlzVxzg8y0mIs6
sFmdD8I7qRSng5GwXm/7ZFNYWI+j6LmYsM+QkHFviy5IvAxnB1RWoihA+HZE4lWlbZ3yNv6uqwEg
ap6/DQX1CmG9fEmrNIIUZQuT9fKEpiIJ+0L4O/IuCKSu93iQ6325oJf37RrzohdrrIntCdOLFeYV
RtjBrPIHYexU/AxU0jpx91crgvO6bdma8WH6CqsRSYYL5zU2VPKOlYzK3RAvqOjRseORo9bYPl9C
KZbAJlfCzCYSzBPjy5+zuwUXUOirKl34yU005sqVTPcGzoADw2Jjr1Vr9ezwlY9Ef4eai4ma04o8
1URMgLqIL2vcjEVXrV7Y2JLSq/d1LViK1mIliZQIvZhJa2T52vXPui2X5LP20fBohstghNHkzp/n
PNgWYt23o4OvhlvbsVpyoLBO65q6dUxE4n9ayahdSYGmqZqNwZ92r5+RWEEGNTjVBoepkz71A2Mm
Gi1bMeYY3puPxC2u/OEiRMGhwarup7oKulXwnkUAFYpIPW57sNV1BL5i3gerzeZEUAiym8E4LJ17
spraD0GtOHbbXur0ETdoed0ucSzye45XzDz1+WFt/uZ1jRYb85e/ylCbvpMnMGnbt99lkR/6mbHG
s9onSuX+q5qfTHqzNw9fC85BwhxZSLaey/a61y34tGFBzGfanM1Vcq9cG8sPZVSZR+2tWtJrtG4Z
/RA/kO7qXvWXrbAhtzY/R2b9S8dHSjM0fXTpfcJ1kaheJoIPjGT2sfeZYOwYFwZD117HZnnVvEKe
FqwkiTWe40gjGga/D7IhnFKYNa7YPTGUGBW1+dpvl9l8J0eipgx00fvSIHMDUzZ+96w5bq+gQhJ1
mOeaTFYdaFwlaZrTCO9HzAx3BmAZRqqANkyBpWfkoZwU2TZnaVlXl75O1EGJM2Tys1kwHDDXXJO/
6QWhjiuqd3sRD3SEv85jewH/HL1MUXo1ZvurPUXftdgF8UnPyQCFiHgpHkf7S+uP49HsBuaaPiF/
ND0i3WqubskMGcxoCMh52SuGBne28rPA9no3WLP4XOe7KalYhwaZlsA1KyGAcfA4mA4u9l7KT5En
8b5iNrQDIn/ULXStKM6AKnTJsMOLgci7/Vl3TGgXp8Gp23V3akngpjGCmcsF1u8wAnFKMZCCJr8b
9q3Al5bpE5JLskN60OVxnQ/EXAzGRavanWC2GaQSVUoGkmEftyW8JK/cbX8EiuZ+govyXCCTWIyF
0JRIo0bTp7epjzu8UuZ7vRi4ry1MXtgefDOmdAQzYenjb8HJCHL3+qE9Y9BHDLsOnnXxQ0jKShnN
DlEYPs7rsQpyR6KScxwkWpZ8wzuWnMcGeXOJRyluXAvjMmo+4bVnr8OWmGFyTX/X1qWo5hmNCH9Y
Sx25Q0pQZB7EWTbIVCLVNXPQGiht9Zk4wpK4sUCv4++m0D/BcnaXdMAdm9ci5JvAP0FUxl1rrPuz
JdgBcZOYlaGx+tdZaLvOxeH9Wv3Adw45QRCSc/KYV32jZt3PhUPTk2N6Y0RMzglrRufdkpm4kFFl
ZJhl8y80Lj4zpFEkPsIhkjTTQE4CDuEwheHTw+fkRIyLMPV4M2lnA5WVPZLF2fjfkgwyXJGm865t
xVFZ0PfyNsVAZ60aHwpWSw0XpyIADWWAgwBqz6weSmjWfct1WB8TmAkP+y7mpfSbM+qvGAKnlKNV
RNHC/OHUV6V7MG06O3ViHZvVGrLel7h3YUsuno2WO3mT5XzQmbUfF1mEcaF+pOmj3Y6gWCE+3bnk
TtM2GKajBfdi/eUKHt5R1vqFcDNkTl0iH602ncgN/eS0m18iKnQAEg9O0Qv81+nvRGp3hNz5DMSR
7k16moGx8+WdXBPlo3VgTmBRaczfNcApFLoknaB+35HWFWNn4PceuOD92BOyYyRX9FpILZrDFGfV
iT4rh/n4jXxryOYMI1CfcKxFsyp6Dhr2l0XsBIKQa5s251R9RjO83LZ9GjHllRQO+Kxre4+i+JJA
qM3uDUPT72kaPzt+9WX2T8nCKjGUy6c7rYv2AOC8dMQzoTFnQSz9afB4MDInc3g1YbrJr17qMHxp
EplGS0yPED4hLzQNWh1Hi7BfZKfj/B+9t8bQDmBoA1F8E6KhmVf5H0MRvcYWSmjHi4jywgdT5GgR
a+vFAdwd9Mv0lRblI3mtj3Cunigwr5g3f8y+rQ6e8s8SmX+v06CUhpLEOQnwC66OfRZyzBAhdKgH
NFKiEsgcMiCkQzi6HJumnAjLpCFCWj2AaInY54TDLtyhk3bT3/bAsypz+tRkfuZJ/ZRAKkPYQ2R8
MY3UuCN+qlwXby2Szh6hUyv4GevCJkKpRMOs+sLaxxjuilTJXSMo7uFRf5iidgJmAZi7OQuUFREE
eas0TGwkkKLw1ek6eK+jio4RsJBcS6eTw5uTRd7Bk8k92Qefto9ilOytZwLLEeA7J/wz47WevV+D
Y/m7qOdk5o3VZ5zDOgPkQxaz6JCTm8Nwx9sM7ywCEIF45JnJ3zkrlvYS2xGS1VWmYbbtTVnmiZg+
51gQTc4BqhGBqAx10LpLsZTuvrc7MjPzd5TWbSDqhnKd9AYfZyf7yvw2T/Z8sYcCcC6om6aqdlDW
oCLbdBY/23UpQ+zJNkDIpd8P9Y2nTUuWwyslioHkOhJFmBVAqbajYpMHaeQ151KdMzoRuP49fW+V
uFm66AV1wLQCB2kYFUZQ94R1JON8qSKMgkWH1LdcmndnsIcj5funaT6bpsxYIB0z0CENuu33Wpln
P0Uov+TypHcRAxrOyrtqruewt6dDlStCC9CtYmCNUXK65xRY8m5wvfcUCSWD3zRoKpQvrXHqLOuR
egPtTItvjULy7LtJsSel80qfOYAUqFOUzCpgSr/CKJi31/LRG1jx+5JQQ3fOSTEiGkK1EGTtji6A
a1Wf9tg/VF7YN/Rqog5GDTylNuAh7tNy0I4FvlvWaPVcYMTCNj/X+4auYQffkzN4fT/Wq8iSUxS3
Bp7w0gNghScB0F0QOCcGlkF/OcX4/EEMjj+QuOJcdcfzqBjJlP0X+ti3xuqPogMy4OQcuXPHDO0Y
zVGagqbnW81jsz67fVodddc5ggmvLA2BfVV9uiP5InPzMWfNV+TJn2iaBLRCsz+bGiZntCH5nTR1
wCg6/gWnEE3Q2r/pbKZPtStI24BNgCtApTjGs/OQn+n1MWSz8GrmmfNReqxoqja/6KmGbaD/ROnw
vVd4qkajhZPnMIuzly4ofYfVFzzFRQ2SXO3qxcdCeonQ7/kRdBuN/WnCvtBpxfcFLSqeP2tBUjiB
uJ5WojMcKT4BlwrChJ3pRCwfJvnH80yODD56FAmEbisO20I9sVcSMmuL1044KPmckUKqFGfp+QHF
MKuLzex+jvv7xtMjrLZcNXRwTnAckOPlknvzb7W8a2hmT0L3nufoDI2TT5AIUb5RSve+hH9oJsUF
bGagEC2EeUEid3NxZ2e8Lxu8frQxrppNWeNUpk0MOmB51j9GHiuSUbKA9su97UVnqVX9fs5RPy6x
nQeRXRWUbGigMQpyw0BXai32H9Wwis4khLT+Ek6Wg2PywRmBKIw/YKT8jk37aa7wREM7fhsWjhDK
Hj9q51I5rG+IOwlMViWA9TmowY6B66Lj5DVExxD5wEhQ10Gw3OUP4JCam68pAwF0gei3g0DrUDPv
zC+1sepgmWLsNQ3cOYr0NMgMIo0EAmdCTGIJjonemH9NcM3MmANDoMNdQNoJdZh09HOTtL+GkdBT
GsWPpUQg7PvukwsB+aDa4iVX2pe8wRfTSPsTbywOzzy+EDGLA8tdPiibHqLMLILJk282OkQ0jL2z
n0f4uJA1KNlx8ysAXZWN4WNQFC8agY7Z6Bq0Q5RzKgCp7FWrf2RDtBw0V149srVNsYd2STQGecwc
X+RHQzy9Magg6l3W7ljHgY402/qIm3K46z0EiTBwUjrDME7y3uvQzhZHw1I/F2k+2wmZfisyzCI4
DdyOYLFivXbj7nVEcBknz9BZzjYFGE79Zs/5H1mljNBoJhj28GGwatVwclpp6RiKOScQqrXPmSbM
OSUr3srxPDjlAxbZcl/wIZRz9i1J0lMjY5JekvjJ8R+ZybwYydScV/jh2BT4ZcwFGgwJtHeWBEhA
fjMEP4m0z/AUAO6xdb9iSBDnOklRLK//inZAuyWefNp+kZmx/9xn91YnO/jzekV2TrI8br+zrVG2
9wX4kRIKy05S2Dx26z/afMSFXIPEymApPqJPtx9VxrhNGl0wwdg5mUXhfiXPUUGtDFWaUipmiLzq
uWIfWo/ao16wxPnuFblhKH25awl1ABxFkGE9Ll7o5KtmJYoQMNMv3C0TkdJLUR5Gsomz2D6Zc/Oe
uJUfslQNHAJjGWQFzqBkdT1njbPbTvXD7B3yslEPJCa7d11l0b+38CJkU1WejPy97afVzFs9wkos
YVfPKrTX+X9leeEfuQCj94OpX9yIJWmelvYELob4lxxGEjw16EGdFMRZog5hW8oXpFCzJFEKFJUd
jOthNF/8PtD5v/4or8qP1EqzAyUudltrGQ9KWgq+LRWxxTgm5yZi1UIpo4A8LcBQQuZ9/R3IeVJw
y99927cvbEybDm49/pcTUJY8KmQIni3FZAW1UxnLtzHjp6Y1xyntg2MUHGDaZnQfFEKWerrk4yQg
zsbTYfUzj4bDTt39itvUpHZye8h1MRV8Mp+WHhZ0JSnyqmhM70FleZBRFPLQbIx+LybGq2ZAiRv3
FOL1wPJo5/CiESaDv9Gi8tw5XL5NUHyQ6rN8xHUQY0ZwMACD0ymEd4h9FIFF379QvKXASmBkmSYS
oOyhKub01ZveOBAwAbPThUFWdq3q+le7Wtr9on3XvEE9gRphHrK2lRrO9nkcv+ap017tGUqcnprn
eDFfmrz3b41MkCD72e9+hiOmFRHnKXdwz8v05kW0ubeuiddBapiSGLC2zYQmiUhyqJLhuvXhZ0BO
NF4T97T1I7auD5RFlMc4Zg62LYGrlEa5zzT9VncWx0uRnuKEeIetw2iUHa+wGRkPXQ7HkbPDzpZG
eWyMeOIqVPPntSVg6hqjdz4aCqJm1TQB6e7vME7br33u3jhHuteFTZxiNKWehrN3rDG2Q02Ju4Mm
GbYtVsOWEH36tNYJXNx5MXPuKA4Ssi+voyQ3ytPGIhydvg8TFIVYBzn/x2q+pyRPzk284i54mRnM
TY+52b+nufE1cjxik5Z5Oaa290nrO1zaKb9sg7oGp1hYoBmQZpWFVEjsk2sL1Bv5PK2Z8iZurV/o
RCyyc2nnbDK0rCevIc3Z0SPfPZGUOSKTH8jQ7Sbe4uTZy2EB9RiyoIOQ5Cl02hjbT03dfCc9poJq
nougbpws6P3FuxMNHnL6W+T4egN3D6bQKncTWbbwG4illGlBmIBFN4P4buhTXTre/xFN1rReD26C
h9OOvOP2JjQqfo0MT5xbJqV9OnyhiPSP/TrR97kfZw3YWaMMhllTBixKdGZILxa/50IpMHezEXgs
uLuhamuQOE6xy8qcen6gewmBmkeAj2nFpoAfSEmpnpnzWnq77t7M1xEXoJxoOLJnbRZGkGF7Q39M
XH28B0NG89QBVENuNK/4wDa0KtRsnziROPfDNsIjkC9T6On9WweuhWlCwtki0Z9sZs2nYjBnXMPy
sUcRedFb+wa+BPyG8sko1DCw10CTlhH2BemhDiHGxaeZtLiDcprdA/GRh7SzPltg9weHzJZj2vOD
JBHwV6yK90hnv+ExcW8GORWJ8Z4upvkwm/D0gMcQ5LJK0uhDSVKh2orTPj1sqB7i4NdYYN3ZTg9V
bRydcc7PtSbI3ImLYzTXTSg1NtGMc/8jhOXx1mSgITNWXz/PQoL6tt4fE93mrlnY0JcCiVlkkw8E
RLZbe7yAPhjVXmqzTiAuufetREKWo5XqlWOznFdnsWo93c7KqBzI7uuhK84qu/TpScPHeuFoz+sB
pThK63OaJeXDsDQBsOUhGK1SBHMH6UjRLMXi9qtzMPJLRyMkvP21vTQ4Ogjqi+ULvfu3mFRAX43u
/s+X0PreAVShDNqWGPMmac724N6StEUbJ28k3kPCslaNxZvdiuY8rGuIFhd4dhH/HieaADtp2W+W
FwNKh5cYAiJrwh7H1+xNCPsy+3964n5HQZo2UxKAWFQ7x7YpTGyml7VXevte/DBXXI5PToIeld0J
szOYSXsFPXLm5vAtDjiqxF1culcxd8iSmuhHnfPJbU3tKkf8YA4d7tJmeUoc88Og9r25Rjqcqwhn
5faQaJoaB0uNRKUzCqnWaaW9ZF+NfoR/XbW/rC494h76pmpG37ZvPENBkicL535YTsC2ATK5+842
48e0r395xnmTKsxLgYgAoQ+UX7iQ5EIe3am3oUNpvzNDRsfFwySmhbNn0Z9MFZqRUruLFc2BuG2m
sOjZJmcyCq/bj4KpsQ5jKphYzzmTeb4XmJLQsnwmU0nSDD6KFlcr39oT+anBLCuCUAZk0EmKN9Ri
mD/O9hUnqYYb2fuoK+dpewvQkolLlpfvZi2+Kup5aeeILfISjKfKg7w/1wJLtYwk2CE8n2O2RrWA
bMNKl3/qlv615wlxN2E4JS6oSPiqwRAhwFAreiBN9ApS8O+6HoHigjtzvfylH6P7ykIEJL2eTBI9
vwAd29agPoVUYEXLvBduvRCPwsGUgDPo4fln4yTWTqIeo+hm7IwBOllj3Je7rYLbNrSyAWrJdOhU
lPJhK0rqTmtP8Pyyu6H21J0ZI/QmygJWaln1GJWYinmsG/oqvGrT6Kr782esovibzqe0CTi3Qmlb
5rftohnkp+F546OCfEtZtRtrL3oqbWOgNclXo8Ei64aB1NE272h60Zstuz5w1pQLg9AIIvYyyvsi
FoE34LMtmvod1B5EGJTawrX9oBHJtwGMwHp/s16x/o7TfntWpQe3DXbAyW48xUy4fNqWq2WVsiQW
CO4evjCjj4HmB1P9SpSAMDgUjgJzljKzt20f+SPmRxmlfTfSVDtr+fKNgPKRgk5jBV1H3a7wQHZl
yn4ASfLNn+mp6SQSqpJUv7FNtWNEMDi9/ficaTPxDVWtH6Ix+ZUORCOmg3nPInOLsBHdBsf/7Tka
HDD7q2aq1V1KgAgkBLy0vhwIdowHnymgjWFhrU/dnkjWomXFVfbAjJnKzI7G+TXNWXE3Se6m2hO6
9iXxDQJJ6cocVDFPD0O2Smpp1w8dL9ZYUYJyds5oR5Ai8L3Qot/bfHJYh/aNan9NKSxIaGVlr7X3
cQOAC2T642hwD/6ohigoaqOtLk6Hjck1jWnXgyrZW8QQnmo9vvkxaS5ELY07TvcodVc9D3sMaM/G
f6jVmzlDZemoScktI8TAYlaJB2/mKRX1Bck4I8BVWN4PPROPkfi5PifAdHsIg0W/Sfn2i4oRQBJo
GaiG8InYIRlvfUjrFlj/7CBqIfuzzd32XB1Kk7B1ozRA/aH24NoS0rIueXbJYnO1cNTHsQSiwIkN
GOc6yi8GypwsdR7syT33AGuBfLV1aC1kxW/TesRQh4qY2AqzPKgIhjy1hH234II5OvAhw1LjJI5+
AtoStG4fiGliNDb1JjsBTTDGoryR9JuKmzbNGG2ldkbFcUO5+2LFhX+Ma+3RHkpzH4uc8g5VnK2K
5LA9aGLf+nt3YjRjrQvdlDRHU2K1N0yLYCBge3lNSkKmwKYxWD6DUDtsp6yt9ObZ5Cym9YfwarX3
18DHPAEXsQgKSIndhUq4R/7hv9d1+Tzg/7hVLjI02U3FJXd7YF0TTX1AkvwXgKQUAkQZksA2bER9
6yPLXkmZwWYjWSSlZ6LT4iike9FYi29FxpvIsQwWVemfIYWteFQ2tO3p1RaIlayMFjxtsthvgn17
eZ7pbjxWXOjgtekp6jRIe9OK0RWk/G1lZLxjFmTsRoJub/kI+3g0Tjrgxt22jVWaAHYJ+4SCg1lO
vfza5MwKpWdQ2+k9/PO1+vQwL+mE0oXbXTUK2FzAyh9c1KXg8YF9orDzFlvftTnofGnY81nYDSap
yDgipXjq2D3PZtO8ZaON/1t+T9LpatgjNsD1C+DzJtkJCQzo77bcaXYp72wyTRjLfJetkxy23+Vz
VtTk9D/KmaygiStmBrkUXmQqq2c/t7U/R5xyFUZkmmWg7FUwLRHNx0N1kCIn7Jb0RPo4/oOXPYlc
1Du3b2jY+p2/7+iNbl/kXEMR990duBK4CeuLVJ4WLXOIp6P4j/8feee1ZDdybdtfOaF36CDhEXF0
HrZ3ZViGRfIFQQtvE/7r78gsxVU3Fbf1AfdBIbJZZu8NIHPlWnOOmXXAa5pQXsouSI/RXF6dNqET
GFbP+nQ6s4HRYYzQCU1BRNhP/XUyeJvvQlqxM+28v+qVS+8jS+MRvlczpaam5RevxIfAH99GyRoS
QfGVvrF9HlpCSORAj51sY6II4xSR0DAd9HKgxbksX0eTyFVHuEQxj4Dn42Y/GsO5zQhInPuoPw3O
wmChnpwN/XAHlQYmzSqZPq2rhEW2VgGH5uO8zPUZwbeLP4hBeAL54ZjFFCEA9ZZ9Crh0Y6Yx2s84
fnMhrx2NgJNxR1Ctutft4zQm95ndftB3stnUJ6vmVdHGekrXpn0/asUG+R1+h/i1u74Ptg168IM1
3Glvlr4IDsNW+tb7sPatKxoqCBwgYeh74C5ta2NvdcRFd9BFjwYhtIsfNedxTJ78Fm5FQsxZJJlF
Bun8RQjCKbQKFim29RRHwd7vyTa2bBKqC6LJkMHeN70fva+thWmQPttYH/Tykvl5vyUU0yDjg9FP
khU88xVS0q7+YsqhOhnSRPFeZLtGCVzcov7hK1Wvk0KtcAfwB1Wc1BeTJPaisqe7cDnbI61qdU8W
qmL21aldP6lePs0Q+ej0AeONN6RJg7N00Ca26rRZKzFb16Yn9BHWZk7nj2GMDQDPeHrK+pnsUXU+
XqrpR1G3CCZd+nzwp1A+esuxyCFi0Zd3r/pP1YIqv6fis0PK30hWP90i3xAbGJ4Zhi0b0/pWq3dD
+uZrkvXLvYfYblNz4qF09HdDL7/qR8xTRbfaV1bE6ulkf21YgUgeYyys7YQBGrer+UhNjHC4rZtT
lWE+Ihfa2MHGhsAV5Mt1iQRcXWe80Dj+1JXJRrrxT/S5zH5nfioRHLcS6fLO7qxdUnM4MwRkrjHu
7lJS1AhP+x4bJsrugemO3vFX5UKeA0yH6UJDlHwaDqtGdTdH4ITtGVCuKcZiZ4O0Q277kk82I9y5
xuGPDAa5LgKfviseyUn9zhCmuK/bLjrUZUGAGa2/KmxeO57Yw9TVIaN48vg8++L0RrPPA5FhN06Q
19nie+ZBzU7RQVPx+fmuKIOCMzAuSc/I3PspChFfOdhKc+9XhRpJxhOZbF7Bbl5H9JyV/FspMt8X
DdccT6WcO0KuxSdHpTDQzvN2ls/ICyIUadY0xzkv0hsjuHY+lqYIydjomTFy+yPziZQsDmQGzVYg
BjnLRGjT2VG6LORpujEEuP0gR8YQ8OynE1i7vPXqXaE0zHFfKrQmPo7R+V7OUfhgWD3NGEQ/gBzg
miGEa+YyONK3JX1x4Hz2flysyfp5b0SE6Q+3NYANZF+QgMAeTvLm5FY/WqL6qNsS0M91TCulHOC4
y/7D0sM4s+FYZSEdKQsegWsPyXMPIb0Gm63rMsOSB6LUwg2hxGjDPKImalE+FUlPUo8NiISIyS/h
hGNjNaNnx3K3fdfWd8MAoScveVuAdTcTKlA66c2xL4klHMR0s+cluKzt8knWdXJHSQJHAs1Pmzyr
BBI0cKWAT0q5io5tIk8YCfm1XDzS66YeFgbdVpu9qZ05X3Vrc2yX/MMC+Swt/A+LcCPk+eN4XK3p
Cfrfci9L3oRIz/riGVk8c6JEOEP3UR7rrOfUjDTVilpO0sxVl3wlnJJq8ZJdGng/uxBrIosQCyur
662R+8EbiHpz40d8p557VzVre25Rom2CzAg3wkZV4PrJgzDc8PKuM9Waf+RUCA/H2Qyh+0fppWYo
YTjIF1P7B51Ha9+xhXJiZcTCzAo54BKqRYZKbc4HNEx+j6TIWi4mH+Mxq0VwiVDXXLwUbz9+zEvr
BxUkmxpHDhVOb8/PJhiCBz7Ohsmc1R4sZBwbhvb4OsbgCzz34pzMbLHcfrshT4O7oWbTDub4Eq3J
XS/BHxiyj/epB8qxyeo9A/gJz4GyDKoiqqs6SYg0wh+vNzAJqtNy4n4lqMS7a2lGH6RiHANq3cNv
IKdWfQ/JI825ixEI67tmHk6EkUJeLP0v7w0yGf0IouaYIlS66nK4D8YL8kxjF3ToKiBWR2h74H+6
CcPaqIl/hNEjQkHyZ5X9rwri6VqMa3pr5+hDDsfn2JjefCpE9InMAdwSCIRCK/omSK4L0kWcFt/9
lQWpTeQay/u8Wg8dSQuP0GjJryO3CpyIheMkfug/OpXdPuq7yJaEsYG/o27v0W/6UZVdFBS9UM3K
6iNG3y8qEux5zOmczGN5poUiT6mkqzATWVZfp4pgpSrIwUPRZnQCZPG+4yDPRJd26EgmoNkRuuAg
Nl21DJcZOXNtEDuROPX+/X6F6OHShLqbZEQHNbZ+DMp03Y31p3K02x2CD2s3DNlxJZbxWufWB8w/
nCIQPOm1KO2BK/sEfNph025HywFMTfVF2RqhJ9xoMbeuVAdcyacii1+l096XrpXf6w86GQgElfP4
Ocx98K8Q+W7TQKiY0t1DWgqvDSXK1ojS57r1Hjy6pIHDOMU1kAipPmQ6u92RidGzthmnOIdCEstO
6PaPunVtwh5t8+oc1D39XA/Qhq7nyJ1FngLJl/go1U8KkSowTDqmMB/pIxfrNXaZ14q8ebdy9u2a
cR5YmNwDJrqoMCef9LZjUTSsqiaScMPJMHGI5awmJXaDOsId+xDSJ8ozvcTqt5uTajwzH9wvNgCh
kLRi5F75DoPBfIrDkRg/q/7YAtvnIk13qD8nFAl1fVhhadxXsnldC+by0XByeLkXlEJvyaxKekrf
PbjH5MGyf3jlaIHZKL5PxZqjy2JMEYlvqNna90sO+Dw7dJOOYXCqWwULK2PYtzPoxu2H4asFQOes
y7t8ECgiRNIf0FDCmnLC+M6N68syhSoHgbPpKpMbVkfSEdIGscpqPkTyya357CzVE0SI9yUVmOFo
Y491b5/GoIMopgp1fJMAeMghIhQLzkfHQEq1oiN0kVuwfySnQf5jX4HhnH3Wi0uv1ldavwP/PUYI
rQ4kdf4pWZL6nv/HxvFSTivUFJuHRZbYPzUawEp995znNVFSkX0BhqvdGBKd4IYk0HDHsLIi3MFd
AOqj7vAMmxF+dNMfAIKC9F7/qRtNNLs5550R1b2XFsEjOvnncPDzy7AkNz+anKsXL95V1wGcCOpr
g/Zo6/uc2aaazFgUu9c8zxGG6/uhJbRYV6BIHnfCgi84mcO6i1Ovvq1OfW/h9SIPFcVNyKj5HPrr
czeAQRDVRYCfu8KQzg96ZqK32Mg0x/sZPgDDlAzM6dz/4JEcqYfK6Zwn460OkBIlfKqc4VDR95Q0
YYPmp/HTnW4PgBA611IxzVz8zRZab/zKXc5KzXNWJW7xXgYifbiFqYyO82re7D5noqiGrBLlj7t+
qYlI8/EAfq6nFgaquSgiNJloIeESDHyzXqhzWarwuw5SjkEU58CdfwZxjDqS+6gixhPY+Op/aJS0
nZi8cwYPH8og20g0rct1duxjU6SEFq3rDK7e6W5I3ne6vE/BiJ5sn1ldSi6M7hWMnSsesL89MvUn
50sNVMbIYnRKZtJghuykRpYexgQhTTsuxKQ7YPhQJaT3K8c2JCMoyubKds7RZP/UNZbRgl4b5qjb
NmYnsRf3+SFNqkfdRkxC0q3ctVkeeLgJV/Kt9xNN2w8fGSLKE6OGLwhKGiY3Ln1EHMp7l/kcgm3g
QMgHxMYaevOQJO417jt0VzWCIgtp5sj78Yaj9nV4dfydPqf1mo+EtrXQBP0VPY09ppy0zHWh/z5x
WF/lpY08OAdMXlIje9QNinEw+sc5July7i3A45DXgWgLoOvOcPVXCnHt/VtCuOItUnbZhu4VRWO6
W5P+s95LSY0dT1MGhThamDukxGvWFuHvfUPfKi8cAlEcbobeeg3Loyj37UAWrj5osITZe/0vfvkr
7NjNzUIeqhoDWioz4xKQQBAn3TaGZ007GLReH6PZpitWQ1vS8xArjE8yyhkOCXDberNOY/+apmb2
5MRTcJBq/iLL7mNosC4PcvoWCwMfXc9qHyMkR1BdjshnjGLnTJ7J0IsZfycFDUlKrYMxFy+JrH4w
knQ3vbmcfIDN/cSFqeepotRC8Z7VbzATYO9WRnirkm9N3B07n6eGfdd8rrvSfI45+5U0tMwGVutA
EM4V1ct8T5bNi2va0yXvKc5qE6ECUxUALSHt4snGJkeJ3t3mKvuqnQON5Aoo1klrqaBSc8A0iU0c
2Tqu7c60gKPRSmeYqgJqOFSMbfzUYz1HzIaFGKLafRL6HOyUJn3ELHfJ3JYzmFy+yGl9SaOC4Njw
i0exChkwHcl8Kz7NwZigpRpdCsjhyxTX/Tkek+ngJvKBBusFGibIqdKL98bKyc+aYVvahgH6wPSK
Y99Av9L+MrLskq3pMUC04i641ep1uxCvay/YzVVwZGqScXZaih0Enuma9kDnEzv7kFRZ+FB+swO4
wLlgWukw27AdeRgGL7qmL2W3DOfGAK3r58ginMJiHDyVnxKnqQ+4ZX5FYTfv68JEKMUlcoKrlY3m
zgvj6hfOF/dEvzi4YRraTXHz3FXTdFRxXZ7l+88ktrRnBu8kNLGvtpLkrcIMHplKxXe0EcAv+F3P
0x8yNPOsk1zNixSp+6Rvumpaqj1X4a1kZnvr/MS6AF1vdl4jxQ4sTMohrtqxiNsYhKJNrkTvSUF/
oSA7pfCXe4S9vOPSvNiLl+0EldzeIQF6TzSM88G9c1aPWmHO3xBufkcAIh9GNPpNHCwXvyTFYR0M
Uv4STp8JETtxjylHNOBR1V0zT6x8el2TBT+7yAhF06dw0aLytav1K7mUdDTV8dT1GPHNNRM/eBkt
FQh+ASdrLgGqX7cy7VenEF+KpXnOcE8c8fake9pWIeDYqT7GdiEQC1sYSWXxUczWTbgtQ6fW+m4m
TnbqrX7mpzQHaXjDI3Np60M3WswoRbV3Jv9LbAQXDcbIGpCMRBVeV1ZYFNboGZ066zC12eN1Xb1L
LZFexUtVsahidTfMEsPTAozUQqHAk4AKXz05WMiY2mRMpOBRrIkdP2Sr+C76CSVjjrihW7iRY5f1
yKNtlTDl1pVI1SE59odTbXLAAbz/PXcXhLzO9ByQP+yg1tYFaJfIt6D1u8vgjAj/kHnwfd2H3Iau
6DDDJVH0kBKSQPlkRWAnBvY30fvyygHpA0Go09GrSPrqinY+lXZCAxCjxMlfEZULzN57TPr51Z36
nqgDr9/Lquxu2RI9pWdH1V0dmXAXditc5QmJh7RXkSdbwQd/+IoCqT7iW1GJR+LqwTYN8h5Ehzqf
aCgUWRWvTYT9NGNz3TWJJTmksjTB/6XbA83P530zZEQ8Vr6QkjOf1wHOgoOUwA+mdL9kLq6rUXLd
xp5XGkzdyYhzFIypE+9R+WJ0aOjUF40zPhhjQ4qD63/Vo0Dbzn76iD0vuTu+6oGAMfEYDkI2N1bN
XU060tXE272zDfh+vmedC7+M7iV0F0J4jWEvWq59hJMXj17Ncxh/c3xZn1ab0EndtKtSQRPSHX9N
BS+LacLGYHJxWCpb4AM+WNC5LuGKSIesZzgINks/OaIPlWP5R7upnrSLHtK1EmA1B6+NHjy6Z08Z
s3y1nXV2cySvLPpgpwxOS8IhDnhJbjRn8RQpyzYrJXoHpqyCjeTU5CTU1gSVXHqU2wysUa/22acw
K4pjBrIRoeJ3/W2AV98iMZmXmvK2zGV0X9nQosbYEryIcbxDf2h+AxqRbPqe+XNL2scGn/2ceBzn
nW74OOF82KZF9RwtTGvRMLNwFMHBKcwCUyDeOf2GZov63ItIr+1Dn4AQG7HsgC07X+RzYbvOvQeW
fD/1qwdpOrrWaPjvooT28zSLmdPr7hgx0wc7yzIZto17lTK45QxD7jpnIn5mYD5XkhdyTMwZv6ba
nTG5DR9EeQyqAV47F9itJ/vK2PC6EI313BrGLbLp4XQlDTlnGPrHxeWtdxEIyth9iiQMlc7q7B3h
ykxnvFnSSEOm2dkLjyRig2/v+xwKa0z/7TQyG0BeAX3ufT8iQo7gYPUj2bsH5vkDjAHGXkQhl/s5
WsOHlfh0WymeHJ5agvw6RqNldjKAIO1gzKx7DYIIzA+avAG4xTsjWKVrtfQOBIos23kzis2qiAkN
pPXXYkQrTATyTLTys5lj70pCPBnhmLUnLBelV781SIMqPzKfuGzvio9xzi7CMZuLMPqXbgywc7Bp
4Um2LxBU493yqQv65SEwuyddKUf07SlqQ8yARtwcSfTzD0NNAkCyolrKk1/A5EDEu3a9r3FMHEDm
O7PxxbFSgFzYmhhxMr36myII/jd4ROb5j++kG/m//8Pfv9cNi1ic9L/99X///2IsKorX/5uxuP8p
+/SPZEX15e9kRSv4O9sHQgTCLyxXQZf+9l8TX/6Pv1ni7wF9NT+k+gtCF5X4v7iK4d89L7TRRwso
V1agmD8SInXyj7+5/t9dwWESgK7+afyTvk6/X7d//f2PqEJL8bL+BTICGegzcgU/JFxgPSx+v/Gg
1mTNjJyKaNc4y/xYjugUmxGFoAmJbiWdmRMTpymJ/LNog58SzrjTBW8JHQsW6sHeVKP7sDD5gQAT
kpfNFALLCPENhkc4EwB8QrD693Os4+VnIsjGc7UWt8ihZoIUhywsqtf/hDX7MxHJR7ni0on2HB8E
kRf4/m/knrFdmwwnFUUzPJNtVa4jzq3gOQ6iYUc0J7QYdPOLZUaM5COQHxAATG/pzlmanMM6Lnem
k3yG4hZdsJL/WlvrDX+BRGCG+JZ0rlMMurfzg27zh3vmnw/VHy+G/We4mXrdnosawbY8Ae/SdX6D
m03BlGcIPtI9jfgIYPOIBPTBXpC7deVwralC93jF9nUW3aPpnvdNtxobSzAjGFSggf7MZRe+eCX5
y2WgJlg4w5iW44HgFIlXm0ychb9a9FyRoJPzceLIRvRDges+C9GFwXpQ8Fuhwqvks5WSnhFYv/76
fYKa/Le7jkvkOMIXtkveUPAbPmvy+3aacdTsstn8aDXjwnCGFpSTcLmIRQcsZMjxFkYh2jW6gDaM
IlN8Xl0/OxJgZeza6pdXC2RufGlrmERMiPS5ILzuMLLaK+iHu7eaCWZbnJFnXFp3iz+v24aMpGAm
K7BsWuMA1Rbuf7dixRsJlPQRm22AkfdbRXnKHT7sCofNVv9YV2GQ2r5fD+1sjVtvMhsSW5hQtcyx
/HqWGE8af1+YtBPQXGGI9DpQR9F2VGIMyx6ZZbaTeTKt5iUCz3KoYtUYjAoMjewmHuFsROWFMOTQ
dBD91LFLQyvcpCOGClmRiNaEYDtm92cqIGIliNbffzckox3JbNWWj5vXunCrh0N8RO6lvqAhn9fj
os9W9TMf88+Jkmp0MFqWgiKrqMiAEdY8KncroOV43zblG1jik+FKyEMNAwU35vSnenGVqywHsmk4
djKMW5m7ozz+NWZ7fzFe1u7j+LWaKH4o26+MmwhAFf3HAH/dNl89tLDqY1vkjYhJA54JKwQqDjLi
upJReMc9l9Q9vSmjQDGdET0WImbHizs+m6vxJUGSDJDF/6kvA5loGZUnQ8AkIv8FjdU1yMMPBA8F
mzDxx6PZp4h61S/McIfsIypnuSC4LxzjqcIME42gwXHnrAd9+bK4U10IuTNCO7p4BOZci4402EmQ
bwZxswrH74W3AsWp+K/SesN2PmxMWZpXt+XDC+zsHK/rd1saKEjhcszE0G+XiUM3p3Fvm03qOKk+
w149pdVcvmJ/7nZWYbHkmFitHGF/19cvsLJvHv9bXB6EcOBIlid7/XWiZJm0Otp67cQ00EJRTbBV
g8l0fC19QuQ1e0PW+ZZ1PIR/mZPj0n5PvfglZZYYThEqQg5nrMn8ID80sRIMyKzp9heNsRxMmXy0
ZqIyh4lzSDJW3NZ2L68doSgiq4lh7C/6XsaHO2XVfTguUKUUTTaZJ7kr1LKhH980a+ROP5i9R2g6
ENogwkrL/ADQTWcg4W4DbtmK3x4Sz5La0c3Pgh/6luhrwBaIwN6/P7PW4MgEnFkBShT5vpg3gn8d
SG0OB35PEvGP9fBVOuiqOw+CjL5XpQQaFwyP//oaffdmdg0lPO9oT8Y88PriByk5IQY6xo135lSH
4c8gAb2hT1EWtr0d+sHZ0Ud5TMEBbZh2uYgkMSR0MWkcnmD5SUkH3qxEQuhLr9+4/lOBjp05J9m9
Xhre6cUoUp/BAmRsq3+1fmf6yzo6C9ucAI3JTmHHTcl6MC2RfoBmjIzZjC516z6t2BGxM1k7zyRi
N7OhDQKmIwFRfbn+0X6OfQAlxcDvDV9W91jnPrRENGqgbYxNEZc/jLh7GWxiquc0RwvLnuerN2E3
iPVmj8Bg/VeTpRkeDCnE0TyNRx/wq3rVCVaE2HXWfRzHe8xEjMaLwYbUFHyLRPa21NzdU/0a9wsN
KvVMe0I1Kib6qeij8o1R13jri29VYRwqY2DsxyF2k3Zkr1ttiA4L/1xbpcfFMzFLl/V5wr+4XRjr
kc1kk7Q9MomicNh4trdnJFGDEeapqk1E41NhBEAsj4VbeXdYwoiClLvZp2U201bN1ZJBzsxtyILH
Vi0ddjh+zXHIq0SrMHrzIq6so55m6Pqv9rq80PYkbRy37Ru9uO4MOzTi3lmOdepWhzX0BRa+W4FA
MSFHKq9ZUTJ5rdSTiO6EPUdIcdMvT3Ty3Mfxr9RjMGdjkBh61BUkoHz00leioiJWhCxkvt4f9Kfc
KtoxuZQd/WWGOjOh00mOeJflZBRw31tDYdsC8zCillQCDxYuVWyRdU3GxNq+VSjMj37NkM4voIUV
PJ5uKTAQGqlFz4s3bzTHxlC8IXWRmmLKTqAWoH/p25MO0RBmIZyNmnWIzxd7zsuc8p+9toZXUl9U
iRFLNtYqZZvQhEDpuHiH2/mxAV28Uy29Tq2/s+8HR3S+j6U0MBQP3n3Vcac1A6upVy3WUzWld46D
S0xtVR26QgKljJN+MvTGRdbeDBYfHy0bm/q9M6XdRksZMFqbG7lDkWQdfHpwO4un9hB54m5dB358
PNF/K/BiIRod23bGswOhhkJoQ09JkpTDG/hKs7bbyYStTcmmVwvjkxvKGcMBlVXEBrcd8C2cO3I8
vAHUEy22U9ZhjvA9eCSLwWUn7zim6QmqtTGl9Zi4dzyQLY8GFeNYevh7veQ8NH7FI4N8ST1IjVdm
ZziEPgRdUE1ZaPf7wvFedOVcL6N5UgWa/lJfhv4ma8snETjiMuFwMVv/zWzIWtd3V9GS15lNe7N9
W+xoOi00CfdGQLfJJSptXk52hl++G9FtdeKXXp4MdPCbaorxOWx8wTWHLEw1b3YYRyV6VbtREeIM
OLaliRHTyHtaeA1kNItrpK6B8TLlVbtnZCadlSZVTKZAobZTjGctx4IviWBHEZk7necU5CPPGduE
mTGdrcsXXapKhxyeNpDZVbLm1+iBb8Kfr6KkKznnjdimhH2ZTvaUz96b/iBqz0XUu4hXvfcZfgJd
AzENam7c+SyrBR9w5CBNmVrUe/qTrCIsAV6H1DXSnmvCkHvUWUjx50+NRTDX0J5gA2Cz4U1xq8uj
gEWIsWB1uHxi2xZcl7SEmOoEHTQvdY7wJXeDRdGnvoclvkdRyylJ/Q1BIlJ1MHVugvFCVWGe77+k
qgLNCf7cJYma/atCorSRDHTCzVA4hS8jcQhKKvuurlQPof5TkpjkgoUW9gpVLk0kxqFzKU51uLLU
et0ZkzrFR0ZyKtKoCoGVPRwqixyYJjMf/bobr2j2q+BF74K+z+KY+vZrLJ9T765wWAZ8VRpCByEx
IkXXkjMkqzqfCjxYXksbUG2UI7nXv0bvn5Naa0JVc9dI6Qqsga5vb8sYq1+Pi1HOMCH1HebmqO6w
FUgQFs9yWu7boPvWBsjsI+4v15j2MbG4uOKeTNjLKB480q1RWaiIu7aaurMjmHiXaforlWjY5gJG
Ix+UxSB7a2fpXbyyNuu7YlCfwTR4v6Y8XMCp8De9lJDB9Nba3RM59hxhM5KORnD7rfNjSdBH6PfQ
JvbX3k4P0mNp06tVlAPK0GuPUKVZTYFHiA/BQd9jh1xpT20Ptq5E2IkHBfPQm4Re9DuzuMJ8ZwWm
zbbTaxeaXjbmWkl++vKqD1aTv34OUvSOaHH6fUOyW9a2MJIG57KswQtIuQgZC1f7rw9ctgoc+OMp
n4OlxfZmC8uxSXcIfkOSJ1XoMMoV8V4OzrUhgAp/BKJqj3EFH+DBCNdLnuOjje2rroubZPiQt9zF
smdO2CRyPQY5ip5JsGG7QBmkYdxZPjVz5E7liRMF8J8BWSYppZMxtjstobUJXc7hLW7zVDzzCIy7
MPwxsm4fIct+1uXlCvrur9+r9Wdsrz5EM0gLhB1A7qXN+xvIPqTmd2H1IlxZuF2TkkrXiDkbaYWd
0UzQxRKDs6B6vdTa70dERuEkxTrGo64bchOdrWwIutMTzVKBVOKuOwOcZylFjK+XAlP0Z6qwLfAX
wosrYD3q2P3X78b+M1D5n+8GeAO6ntBzPNUI+iOE2KuoHtc1jXZ5tetT99fg9CCwLCxIMQyfeIof
BQluW1Pib8Sog/hcPZ+NGZwHT/pQHYqH1JxeSwNpgL5b9TNSGOF08sIWvpv1GRP/LjDLhbIpbg9q
SJHJnuTPqcY2GpIPrCq9nibuDg2P/lA1TbJ1jmPy/a/frvi3Doig9yFch6YXySFB8NvFm0h244SV
e++CdHyf/S4ZWYAJ7+QcahKDZI0cWYgJm8VlCfPnyYgX8p6qei8K4+Nfvxrb/3OQB58+L8eiSeYS
ihByCdRz9QcE9JSafhiLnEgNT/xgzJsc09Wgkm1UjRZNSIRoxzOtmBfSatuEyDeo1oe2ir29G3mP
oSkKpl3ifo0jzs29yWw7gNcb5TOxx053Thy+cZR3uk8V5ekXmVFiVWZ44xjE7qwWaE42QQd3SG+/
Y6sm50Av2mO2cPZpGsTgw0AMvVqcdDVhIJo4+9HwwYFh+X4wyCZ5NF2QDhZ5kpDzOMqqn6wfi4DT
O4ZEs6P1HKu2XswMGS/xDGjEDb7mDueMNBwPtL6TbauOWKoezLIci0X8S1bzE3cU0elsiUFv79nw
v+l9Ap5ERnOBtkmHC1bO4J1ij6VwXDl9xW/6PupSNsN25sgcimA5kOvGirNOR4JVo4vuMZrrhG8v
uOkPSB9irTF9imr2O4z3m7wAPZS1yNj7cSHnGMNUYxPxapj72WZfo6egDpOAgNaIVwLqkcgzdpJ4
gsBqdO2B1v5lAn9NXSw/6kJf9w1IQbhfMyrVifAWtA00z+qJjMvcuwGT+2y7CG1zn16pzGKYEaEF
uzhCZOaO/TGvPWZXFo6/PnmNvSNmqOm9xJprsS8G51tFn/hWmou4dWX62MW4KiHHIMfNn3DQoPHI
l/l+JUFyrom6HVTrAmTsL3xqOxNO0NS5l6Rwkp0VsF+Bhe4Bli1wdyZaV11ivJSUkqMg/dSiwlBX
i4JuPEEsMZjnsWZrlYcELQiN9Wyk6JsYBG+L0ZgOo0TX71BvbiNTUuI9ugtrmvA0UKQmAQa6aDNu
O7U2Fj0S7TppyKYnJmBj2t5HvcZ6M6BQFHU/9FKU+ws9C6N935xFxI/7WXa0eSRuaWhYbCjSx3gX
me2H2Ehf/BQUn42IbjOv6brx/eUpXhb/Itxh21YZEQ2gdaGsgJ1UOFsE3xlPUL6RAgGQXr2nmhPB
Sk9Hv9le4oxN5+zgL+F8cYMxuDk/dAGQGujXid7Q9ZEu5xb0UJKuKwSja1YlT1p/pc83hYl8l4XG
6YBPzUtNEYO2uCjXo+gx6A2Bf9YLq5f0Dw1lHx4Myn+EQJyPVGPOQLROCZfw2+rAOgKQhMvAuT2f
U8BQpF4PdfscJoRiRTZn3rjLsGqp5nXvGPcZcratPuMZAUzzBl3rUlbRZUo6BB943UaR/yzb1cD9
PIlbtFpwbJH0A8rg0nAYNUq2LN+J76DIQc4gSEefTkSnIuHnNtInOpOW+s4XGV01FpYYHtBhCHdD
MnBySq+0SGJc/fhhfMnkHLcm36o22CoCVFATHaiPI+9dwpjeKYaFN9H2yWaFl8RU2YYAglpmBUrB
Q59RSFBCNYdGhK+cjaDAckyts/BDU7srJvQIYTAUOl0JDwUrRJnS4uuxGrgNOg3ZZ+WZLIOjUaK6
8rqZTzc0+HHuo0XExV7QnNcdMaebWjVGH+iihhfI1FQD1L44ERIefl5/HmB8DBPg1U0YhpdA7eEA
J6stjo2bufoPgI0fHbf6pdtYQFH6/cDWFwcd1BdP+cjGs37rk1ol4GZVhCu5R2HGhC9E8/vdBT5P
XOXwKL+N0WOQdd9SVZYwZX+b8/6k71pdMeknBpkhjWgK8I1nzc5hMsQpcD1x0wcNp0k/gT5cj1br
fhtWgrP/es8TOkHlT7WiYN5kEz9JlgNgn9/jJOwKuaxVYfJffFPcKgeJV5DuanX46Wvvn/15R205
VhHdMIzFE8HaukUMcRtcFwQZ8uPNW7RnKatp48K9Yz/nZg4WyRewSMPOvfNSeDdWn3ND3bcc7G5q
5e4M+EZL0tx0awJFAzJd5ToPBRWPJOPJq1/1g4aPHa5LuFUHHHozCJ857A1qFxr8sTvjWd9GWYD5
Ul0V38CfUc7NRrSCm121hsig5E4IyB2f52ijjxGVzZEIRAea4WYvAGZZANC2jvVm5rN4D0KYgeH7
HsJEIeq7WUzP+G9ewzR41QW/XdF3YIj/zy6krvFn2gk7F9L3FMB7Nhx76yEBu/Ot5OQTAjDYSkBc
GEeLSnvXYTHHTbBTW5T6NJzJ+BSnwfTepP+//3QV9PQOumMaFqSopz44fdV4LgZg7T6mcX050tah
zaEgZ9nRVEUixycycly7f/oP98y/l0m2ado0BAlCCXzxexoKdqIZ+8YIYpO5wBYr6R5m6YtDJiwR
WOqSqFMadR+hEehRZIsVHjDX8B/GfuLfamXuXF8tU55LPUZg3Z+rNQy8KLeL2IcFykBGH+SsIn32
sSqq9rS+hYtg/DKay3djgDwZDdmVGAZ1cGGhTiN6Ct1YnP/Dp+OpGeqfnyjbtKj1HI8ZL/7Y36rI
kFjyrlBC/U7AWSnzOyvDCmFOyac67TalOorrqgPhIkM6GcbkySPUDQf2OQ5dY0zm9+QKYDeMSVSJ
pr96ncXZtgLAt16FXPqHYaAYXtz8S2muyabg/hCvwD72ctq21vQ5Ug0AY+Hg3JH8mK/NkzdYrxzo
aFnc4U7mrvNrVD8Aw+3QvO8DdieQytexFA3xr6dUGdAg7D2Ck6uuyADBjJincaBJPBsTdFg3dS8i
Wl4HQaw10mtwgb7Bd3By1k/solqIWcvhcKJUbUlF36cQAg/h9G3xew+d8fJxLu3XIP6M6CV+7+SP
daMcb9nTDCLlhIWIzicvjNbZx35QwsTa/jxzsn8/v/nVsZBsTJOaKQvcANXs0AVXj8as4G9kURaQ
Hpen/0PZeWzJjWxZ9ldq9RxvQRqAQffAtQwtOcEiGRHQWuPre5tFvqpKVne/rkFyZSaDTnc4YHbt
3nP2qUe6PgxHnxDLgMSXR6Z+niK5+YKW9dCY+WzfUBmdjVXrO0PXP6k4LjF4ELgU9B8JIOV/UOOR
UL5ToxviSOottdr3/FJ4lrN3L+ZEn1itDVUcPjlR+54V9r06PX4/otXway6Nn/LwTyv0Uwu/Y/VU
BajGin508sOJVXaiF6UF2EE197stq27nMCL98FLq3MzqfpcHP6nOpD9Jga96Drpc80b06qh5twOF
Cr4rujPyb0vEBU0RxPPmQCJx2Y3Qr+WToCZs6m23YtwmjYO2q2Q40Nb2jdrrejf85cw2p35WKjkG
bD2/+BdNC1Mebf94bIipclFNOCrr7Y8hMUjdcBlydK6h7Jo7Inlb0h+Q7l4TedtY8htSX63aKtQY
k8Ccv/pC6l2GS/RpTs4Fc4j3Aqj27/XK4MNHBobx+v9+3P+LosIyLBc9h0x/M2ycrH/0WgKC8nRt
HEgVJjyBqS/rn9k6TO7J/PMbCCtuzwFSTU+c/mHu5MFdbq6mPCuZnf1g9tWyjdzgST0x1TKcfSdo
dt8tO9qPLj7UlSNXCTmS7fzxtrKLZ/RaWzUIZP73r7oQ/4eV1ZZLqjAtuuW27fzRhQDlU/TCAVKn
RqRpRokeGeIOs8Cyc0Z8zamN90q1fdvC2Y+TxL0Z9h2kb8YCch6hzeZzS8H1LUT6mw7pb5IJeTX/
fpPYgqwpg+XVs+lu/aFfcTMZwJWS1x4G5bPN3GaZefZ9T01gcZLhIrjpmCwnAw0Qdd5MEhr9qZzH
880sIwstqSXwYyzjmDOv3Gdf8vyk9i3VMFFTsspt78cosbaz7PaqUlB1ZQ1HpxSEq98icrj8izuJ
y/vnpzMRSPChfFM2gLB/8fv/qf8AlYdsZzrJzK8zAS+9YYRUgvRfAkbdxvxljhzsXEYeOi5A5Lf7
LnbvRQvKJU1PYVPkj+P0LNzy2et8/1zKTAEkdgd9KDEnOrp9Vr+EwIOYV284nJEFlEQ/cjiOt0a9
MapmvtT2TterC9xy56SDmujdG1cAE6mF/1vLCKHB4vOQkbPdGoQiiXTe2lfwRdGOS5WAaOUpM3Jx
iEP4fQGZKgNFAO+ZIGB0C856GLRmbWvhcmxpESzG0G9DK+UsPTI4oO/+VDpX5r1M5yb2OczDm2w2
jCc9vfpGx3XXmuXQueOtb8sOrN75F0y2W4xEwaUEZrj2tQT5S619GM5wb4siJBQ1RlvPk4ilw92A
zWnM2VlpXp0cZy29Qo4LN0ZWTrwrB9sOpeym7pF0Q0nARpVqG4QyJ47d+1TXTo2WHRosg8P4knvz
vqOrGPsPsd1AdYLc7QbsQ8tt2qbXDomNQYy1QM9JOmVYfFghXC27/1pYfFEcb3KfFmwUVZJ1M8JD
//I07SkJvduo37ojt6YFtoENJUxsAlZcBmNlhOeGO5AkDHQtqzbr7gviDtYV5okIxwmjEDiG2qWY
ydSOs0MMpkVslsakd0MIRZIc5mw+5drvLj/WOaGtiLp/eHA4V2CdNgD63hju7qAjvjKY96PN/GyB
+hc0zIAP5I8trpTEMFaZDp0d7lfsRehhzW1VIQwt3WtzNr/ItL7RJxQgbXUXTSARPITyzYG3utKN
KwrfmrK+EB91MlzhWYp+We+MnGFZaq+uc3L1SfBGt4S02roJNKDCZDy6005exyx8Gbp8M4ryWFDv
Lx4eC2P4cseKeebFRfRvLi4pa1KWaR5s2IarKMbha6N8l9goOLr8jfjHuX2L57TZ52et9Lf6GG4o
2r3mBu3sBV3mzYyxMuoHCUFb+al24BKDYUG3EwBHLXhJQ6A975jXGBme1SmmRHP9a1jnF3BVZwYj
zGnFuSXDLOXFy9r+5UAP0Xr3Z4aINyg/hhYrlZ0eZ9gjQ+rfLTpgV0TB29oZHycbXHda2QznB0J7
ow146Kvb5Lsumm6F2YFNdl4C5gh6nJ15W+9kxzw4fNosICkmvcMNAHjReYG3+qaRyTQk3qEcPbEC
p7YPy+FcTJg58wovVE4eVxrYnM8LArvswyQ4wJvdTU3Pf/KWU5RjCBO6ySzXBJZBjo4DTjjHNhvU
dLGC8cTMcWtGdGudlNqyHqJDCVmgb+KNb9YP+FYRmVycbAIB7t+Hpn7MvTsUuLfjGBBj84YKaW07
5UNaWmtY+u+6rV3IoIKVM2IQWwkX2vEEHEdr76qlIreieHckOKAhvhN6O0qR4jSJch8Uxa1JgGVa
ttcO+3oY3scBamugZpVn7Ot6V8b6JfKs2zhL75cyep1EcOcXPXBJaSbRVnJIjLmEhWTDJk9hHOxS
PEYa09zIZzPRGizLiJhNgobv/Sb+kVbGLz8GM2fr3cNY+efJv2gRTTRJCCgfSyL2rGRrDK9W9GlE
z+eiKFdx324lnqjO7I3+GHvivgg3t+bwk7c+Bdj3LJrdz739HBRYDNyv0h43cJ12WXhYOqLT+pJB
tkvZYG2rC/MHuJz9yrt2GOh88xEzApbCYH4wm996dafjm9FMAq145LsZF/C0qwAhFFiXgzm7x6JL
9o1cP8P1SK9XBhhTqgTY9P0FoXXXPPb034o+vSXJbxXqJMOM+64rzoF/NhucMiUQQpzMqK9mUquy
EAIwBEmjI/irPTU80BU2ItcgfAoxXjr86tB940k7t3a4A5iAkyo4e3xDnmuhTXcPUYWMzL5frN8T
YJJpaB4cXNotEAIM46vRriD2ZCfi5CBkeUDhh4unlfsi/Kr9mU70Zan9jTEYQJy6jU+ikee+2zAC
vRAJidlvfSIX6O6ToHPTEiAzOC0EqmENuGKfFczf0Y03bbHWg7souNKDOtQGrFUzxaGx1/HOAjy/
6/ErW5jLWqeh5/lrqEzcXc0RB/XGEjYVB9egSU/TBPbG2paRVq1HF4CDT++A3ja7uL3HHIjn2vSO
TYm7mjmoZiybxGsJJOs4PbREmQ303BwNT4r+YDqvCbJM6DyrcYAhFMLI+irrsy9XEmw6C5Zg1/vA
AbA2T4bJ6Y8IIpKEgMTGmAqY1jnid28JsCLlmTM9PtkXI/I4wLUEON8aIx1xtHxi2UfzaxfDrkm3
VqDB2NWP7vTl0PyKzEXa/NYgLV9jn2LUCbZN2T71vEUjLEPY1zriARorZftgM9TVUA5MtNhQM25n
o3gO9fmx0VHv+TCvuXQnZ1hOozZt0ajxjNEyzNa2jrGjTiL0dRUsFP2WFBFU+/XeaOK1Tpyd7bX7
XMMoOLx3S2CSB0AcbFGNZ5hVt7pl/gaDftGt6gDJj80ZZq3P9mJBYvLPAWSpwnIhwNh3VZT+BtiG
CanskIsU7kvqBmRTTga4cNq35YetyxyWQiYh83l693X0y2c37U+YdqBDp49LLFOQkHsaRnJnvuSA
l4X2sHTTxgysG8xg9qaKm0fbCO8aTCP0Ku2P0oBsFwGILhxu5qVNL4PuHqwyeejHaw9cJbKeB/FR
DcXZxPKRUaOaboqhVTaFqWvAzBnVqS1ee+ChQCP2UWGyc+4ISFvPafnTGowdiSfvjSc24ELx3Xqk
DKbpPebQYUnOHoM+k+gExrh3kW0z+cyAai0bKC93Bn/Ue3ddZ5uynvk6aTRnFFvX2Er3gksvHbch
2YsaI5B6KZ9Tr7uUhPJRBjm/6s77VQf9SSxlDIFtOA0hFDqMFGcTOO+WqmmhSQvjsgmNBwbT5JVl
+vuCgh7JIWXbQBzqfWIfDPag0U+JbjNkComps7Ykxq8um1BEh1AE7KKhDogsRGmbvBH6T5RnCICI
VJ78LDiRqYy2Zh5c8pqK5jLCiGDtGItzJThVR1E+H9PCiBGVhPXB1ALtsfGmZaUt/XSqoMM/CZH3
eyvzqo36XZGRQYE14zTkc9iutQ5rW5cV7EX80cDxiX0uJkSa8j9JEtTPlTXnq+8fTuZPQXTYZkBS
QqLkkj4JN2UD9qbs5Nch9CyOlZgLcYe3AUDTVJwxrhUvUK4zCB4Ata0xz1/0se8OXlNNZP1kFfiB
TltPg4PFviLPRP1IY7SQXoEk7dULTPRyWSAW4C7Tkr+4CQtaS1LcSf2uJcXghCsYF/W7foIyGEQ/
51bSitFjBa9+aW7TsUYpbgckLgkww6t5PCQWFUXwPgfzr1bn3ReSCKW/VGV8tHAYifwhAdbK46AR
yI00rHfnA3MjHJkF+fEU/AO+5DH7LVNN6ntiHFuyaKq9IGqMLWvYjS2gcXKUC6/Z2IP16LmLtdpN
NqNgplpvCaomJlvx69h+0Do+6VPxGHlBjfqClRT/KkpN8gBHmKjUJCvm/XtbWz49dlr5j9HUYAyZ
TYzesKt1ImeziqQ3sFoGeYXoidAANbzZ7BCN5rjLQIs6BXkDXp/DIga5LGY4adMO/gjjuCh89q12
15vttoCdGbvBQw3cfDUny2koAYZDntCQEBRQZVAbhPtu6U+zmf+I9F3QL2In1U9RS3AmTs61V64D
HGsuytm1W6ECJNEEVaVx78ONJLrm6q6QeRJWZGrIg0T4Do8XVSsBTEgj4w2ZpbjJveWGuIB31pyT
Pxb3Vk50Bj1/AiEbH3kQa1TBUGFpdh06m9hmtQWxcwdew9THAdF5Sxe8ElemmEjCGHX3I4mtSMaT
kx69isZj52cmhVJr+t3rDG2t1L9M3q0pMNdr9V3pd9wW5bLvdGtjtyjsGtyHU+U2+wyWcM2IeUMJ
D26GFE7SVZvZ+ywoD/waW2x1bKPsIcm9K6zztZY6Lylq/npEOlpizjbFpXGszTw6kAyilat3j3YN
zfij4kXDyv5kuryClIApzT1w4H0uinxnJk4AuF/bT/BZ0YrWWxcvrWla666jr5XOpHt25fLi4MJu
9PrTlPT4xk1gkVHbjc0AckWC120e6NBBj5pEjKzY0Ow+vRlj1AdOgM2ztKq3ko0QGI51p80bdJTb
wMu2dL0HsnmobILBh9YOi2ppH5Y5hK6B5HGqo2cXBN5ctSc7gY9SJImxr16sTLPJTVyBcSxv4p6c
pTja5qnpXzXBGlGjU7viI7nr63tLLAnZnQ6xpjL8lUOGmusJUyz0AbJNXZnibGgVoVrSbt8ZXbw3
CiHBtdERazt5FzDSD0xXSAmfNmgjH8pOK+ej37kdSxEZPmZUn9Jyvip95CLHFJpYXgNQK+cMBPgq
CC172xTeCHA8OM0WeQnZ0AQbNzX1GySXYh0tbfBeo2OD3KSFZz2z1g4VVbzPZJc3t5z6OvbESEKT
41fk/OM6J435ZMkkDZIEOUPOweOCWHofGlV9IFD8PM91cCbI7WwwQeHMxvibdpO172rdOpu9x77d
EyZDc204RAZGOaY3wDQ92wHb4b7mpCGD7KfpG+rdnWf5nymstB4DMJph6vOBwIGLlrMtxql9PxrU
Qf1gDQcljB2ywdo3RXhW17Q3d4DAV1VO2nxv2yY9/WVGfmsjuaDLvKq6hXBdF9q6t50qv1x/i6JV
H9Nre+JR8TtzbCjRxGs/i9a7L+bgw0BPz2QSZd0S6p9LWDxSmzgbdSkrxL/bmU5LyRRAIAG25tJk
TRufld1Bdd2VgIFELdy46Dg6ikvbZWoqf9pLBd70QNsGggMiHs3vETYBsxPNncnaCpuoAxr4QOhT
/30cbMqUpT0OEo849E67/Z0rxXxqGZulzIfvyZoOfH0dEtK3h7AUnOIs5zFMh/PgE+duoVvUS2T2
OjAWUuWI5ED9rTwDbYOYElFAd0FF58vxnB35B5KIXnJXI/lGa7e11kCPyr1npSFVDeo8wok5m16y
UTJQnw7Timpn7xdo0pwID7+UrKjPC5/2E4hYcZ4M+1s8q+bzUIM+XaztWEoAjcYyBln+5UqkoeQK
/9EoVJ+8zN01WGj9e6ikXtlcdI1J5LBV7ysxC+1JD6er02FElvaazPMZu3C8Ul8JCq6cVjrGDsZF
YPebe/YnhlHfggv1I5GBeWDxUFF6UkasSeMWxoWaBW5au1IKT0INuyHx3JhNV1lSFZtKZK8d0Sqr
Om/vB9njV5P+0tIPYxQ1u3g8Oj0RmdP0u5MTAoOZw7f7QF/NcglLDYcsAgZEcqZaGdjCwKqtUju1
oY+193jjqZ/lWCE0w3czb/dKgOHihGJAKjMO4nXjE1TjTenJRZK6YW5frRJXJxDMU1JLrYEGwZxz
YpnSkvSYyqLWpUAZ2zelSGh742VplzOwufxbowDaB90qNh5iRNtXZaNYlgchkuUqR7TqI6perdlU
8KaFvlfrk5oEhFP9SCdCKA0MMNePIWH1V1cstPxmP8Ywk6RAVClAVLc9RFtvDXNGIwcFqFIQqGnN
7DebuWk5xPg6uXEYHZSEREMcjuyd9qCLGGatGRzTKh8K2ei8aBoteqVUVZdbadYDuDVhvhyFZgvC
dHSBS88HlUCrQSOikQ1VxwxGZug+yMx51Q4aZ78+v0w95HlDjpfVsEPNwL59H9ryRSxzQcNLexr8
9lttXzSJxnGRtjcBOVICCGzBJMLV57mt7aPcojaVziw/DJnsB8ifBpYRDmJiNUWZS0glN51iRVB/
MWXxCmJvrHGt5CXK9hlI901RRKSvsH/iMKaCkK/aOdazEzesgLK7TieawRojJ2U/lFQxyyph55i0
AOSMW020Jw5LRBt/oSRiSNKTYWTQnl6r+yEiGpcbEOn0YNDC0fbfkz1hVusoBMz82sZttVGzRDX+
EnrJQgC2UcMJke8bL0wPcZOb3DDct6QKenv1PUw9ipomflKLg/BlWdfTp2407jq9OMyEELUdZ2I7
pqdntrfKP9IMTPblgA3EIoSKsttldXiORoAGGY6RtWn5B/X1ZPToMJWgd/3ehC2zXbGZ+d+Pv1NR
s08utMGQ9qmPcgXEsMY8JRxXTlvdNxVrkdmG5gPsClYZlulvpY2aaaUTnr3ooIZB/tR+9EvurOUU
rvT9J713nrzY3YEXpxSW+rTUJV9HSyfMJDNuV2mMCMayRcjFazIoYdyN51Nqb6CK9hyr02Fns6DI
efn3oimdYho7sdeVDcE4PbWxAeApIlspkThKtcjbTVMT5ea2e3XDN6A64QndqlcPYiyKzpBKQoNg
wDzQQTaT4SMs7fcxFBo5gsRBSYl7khDkYo85l6H8ZVjLTZVX7wZNq8hv3soIO25sMqF3DDLBUuvR
IlD1oNt1uGrDaqPpVXUE8YDTjGluWecRB94WPBPPt3rAdCqoo0nJqe4hHVgWeZNEmGRJv2uo/frQ
vLqFxbTBtH/0oQB62ucMB6qxQgUl/UsdZpQ1CvmVWiWVZFwtE+o2T0xqrgBbpu4ZN0p5FqG32PRu
RSpEBhaMCBLADfU1yJEIwfumiGMTdsV0a8MKUia8IRMW2UIccuD+emQ/VNVaLXkpsc0o0wS2KW5h
nLnLoW4iRuR2BEuqSkm4qkmOxzogdQh7pojvlSzkUw/XozTpTIPxNbrP9dDQYmic37ZGQGww9j9A
J+8KIaPieKJXNipPusqMFeFNw2KZRbG2fbPcOJFABWiRSbdwlGBCR8stnZy9Z5DgoD6IevzVQ6hr
mNJSE9wC8ipt3jPMPvhhWX4bKPIBmn4VOjrTi2XTSXFjQm72qrG5LSdpIQusn3m/7MG3EAMvn1uw
nIS+EI4ilWP64NN253Hjev5SAzo1BFbLhVry1Pdi4iLYWk19Ut8/YSkfmgF3VBVqSntlCXS25nsh
RiIWZNXYdQjdTNxGKLPcG/VB1FhWbobCMY8VChgUGPGnEA6qKGLFYVI+91JFWdP6nqCSXNu2Xinh
XxKQyhUXtPAw0KjlX21IegrxK/SJEWKXjUwHnQQ+Ha42TmjPCFZ+wcymlENsNaNXUD/tnonKQ1zG
r72mBzsbSacqEdLUYfeKAKgTqqre7vciZSEbGWcdkp3Gw+6WFTd8TlEToo9eqaukbk6lYsoKAMfE
q3anvjmoklKpdscifIud/kttM2rVSTr/Xke58b37INACrhFDS6bfi9RSfs8epF1IW2AEVsXii12y
cM6Vsh9Cqt4KVlG1q6lvUEkZRBb9KkJajmrv1SeHRV7cUKU//Mdm3AXeZiZXZ580dFvdZjwoc4gl
pWQi/YEHjsRsjNwL0WPbUHqBpaTSie3LzJGJUz7yxrZYSNIt7atcI902xMANLxacI39W3lsauoZV
ESanlPZDILL3AVPXPuc5ro25OKhrlVTDjFIzOKoHfaCHxrqJyBdXGMGhkc1YnETslRJ7KHVjQ7zX
agr74C8jbDn063Hun5XQRGkQM4Kf1qJxbo0ImmIqbdsK3qIn+NPCmSz0anQPGOA3nqWdx8R8mHGO
q6XNkVZ05V5Tu0vmAA8yb1PpCFbSN6/ii0YL/AEIkvBhN0dph88zykkIBO87cdV3andemp5OsT6t
Y1zDnctaY+emjwmR0hFZe0v9rx3VE4aWs9qav/sK+VIYxC+WlhyNIaG7lnmgiy27WKs7Q0lllaUs
IjNyrx5ekTGx1N3xLiG5Ublope5mGah2YMI9tGn0bBMtv6S0aKSI0CK3k5IAOCLmhnU8ByRl89j/
e7ngoYBYEKZPrb+Nh+yZT0rerS2OjjM9tUvSUQ7wNkXQvs6cus2ezy410GQmo18N97ZJlMDQIHPW
yt9WZ3X3JCVIBxSrZOihqy+88AZj/tY3YCeMZtxxE3woqYXiJ6gL4pKCQrOGPlP6toz9eDAHZAGV
PGqg5r3ENvmfhpTvKk+YutEURkApUHwTb1nuhgu46yx4DxdcGs2yB7TBbKvpP5XOs4+kPzNA2W7p
RbSvLf1OuHRPEydiVNCIywzcqg64V0vd3LdVeUlnnbDFRGxaqZCSH9nqKhwsQ/dtOus6dsKwdp8c
kAzwzru1ut62378MrQw3Z02SD4mSLaoqqQif7KVkDTMaDfP8D3VnqNJAXQRVaHfy1KaetLl0HrxA
QIeTLyL3Nrp6dKb/UiaZTvQlCExRvxPMdOFnYOfRUBsHdiiyC6V3i9wVee6RO4HOsaWZNrovTrXb
PepGtE9I0FIKpqbQ0Zc0/ZdWUobO5JqHYdDvxxH2eB4k7Y5BAI8womGprftewaQD2OvtXdmDf9V0
81L3c7FTas2hYSwOMMlc5Vys78J+nDw6B13G2XS+U+cAcg1IHalJFlNPoFrDEzePt3X3Xfa1cX/V
2qDFvoDlD67JhQPeRST5TSD9R0pqYpvJC9BY5k9C+rd7PUYXSb0yGuIeCdVbmXYX+gDfmjXGjW91
4OwDx+EIqZcbtTp0ffNLfXNmPj5kk3GwjNrlOaUWU5JQaUvyl9LG/GB9qrpKLTuqjkg64RM22t2U
LYOHmQG5VFEpbe4yt+AaRvzY0rCozCUOblO0RsW3mEypsLtBGjz1+qzOteqGVxtYUYZ3MuggcPSX
2Cd9bnlRd/24cLQBmkQGSGZ/LwgjctugK7bP9aSZq0beP2nFcZcO7D61csJoLORmCXKauNVfx8D7
UrsGVi0ZxM0cw9PyrTq5K6F6oOd3gV/8WAqMAHHX+XeMQUJkhPIQH+vwq4Jqucaie+CWr1aZ9tVI
r7HO4VF9j3Mq8E8AgSGRmEpFW6tDfjC4VNToBtW1g1kNcemeDILg1PcafJiCFhZEO3VjyKWpMhqg
uCmigmh+W8KZtQQP44EwmHsy2/AmZ+BOkyw9q486at6TlSUvImpBKFZMz9TfVSaZfuodQX6H9CQS
LSS/G9ZE+GtfjeZzdKZnrZZ+9b9rP6RyTdyVKKFV8N40TUs22mC/aclZG/X6pA5YzpRhro33yaKb
u8Cm4diXyCWUT9Zm4ZRLhfqy5L8k8iyg2M/kfscjM6/GDh/zaSHXVb4V3cQ9wazj2xaqdrt+zkr6
EOkXDckrap7iqAuCtGQZrkrJmaA/uhsVww/TJsNOljhc2VDT6IljckDaz9obTFaxRnpy0QlkuqQm
iGmYVnQV2bIdNBMe62VQTjNY8seB4xNd3CLZds6g7eyhegqHqj4HnvHgLXr/l2mVEyXnlr4lV0kN
Yig11Tqubnr1/hKnCikTOaB4qU0vKmrfgooc4plmeEFcZdLZn+GSvtdZYDzE4z6cfJDx8hTliPJ+
WuB5ewJpuSTPjKiUOOZhCEwbgk5dnUxah8JBIJxiLB8QgNWbMWkDOUGJ5MeAW126DFWDWKB+2t1G
jxB3TiGDDa96UD53jgrj2clorqovS2jIZWDocVLnllOq0z7hTDqQI5fa7lXttzj6OPYrUwZ24xFG
ZrNYT7UdP0et+RXphFPIDV6dmd05RjQfIy1QywcJH/nWjZZzlrB6px6fAgZSyDRRu2sc+jxaWt07
Nl9IVujMAyr2SUG+tCQlTDUzdnZeG7yvO6zKhD2GVHgCk/Zu9RIVhrPNjXgfDbxy2NPyyZlrqnrM
Bd3u+bT2HTQcE3X5QbNyDBpD+5B07iNtKi4N59Us6IPbTkq+6rQ6+NaAi5YBVQ7z85jQGlvYi9si
yDcWMctM6QElFdYigNaTtm6NDb3mqN8bEK52LhChjYDy46ArIHW7z3ZNziI8MjK1vKHCK0KTz3RF
viXa4S6D971jcPxTm2x315p0+gv3ACefDWZMfhEtO24w+767TkOUgpmfBjQwfQ16JtXSYtc3Zwxp
Z45cLHdeEmyYlN6S2PQ8alG6j0gISsCV601Sr6KwC/eJxeOlCYesSjB5G0CXS0KMW+K5ZCNi6Znr
vj7XSMVEkZ7Mhh5w1g/MrDFB9Voa0txFck18H2ktCSQJkBAPXijcY7I0n+NI/FPjwMcY2/gchaS6
zi2EHNK8HNfbLvHEEMsqtaPJnbgOiEwPO9ARJtyMNQ0pcjQqosolIymt7trcr9a9WXnbJNz2o95d
AwsMohM46D6cezwmOQd/uktTQT5QxwFjY5CTbUYTCOEpOhhHklTyzbxoJ0GiCFkU1iPPQ9h+EVL+
O2p4SgZjss/WaN91U/22QMHeDiOIAPVLRQembCtWYVMrdwTo3NFhomHdW18LZNBDWi0bS5vqY+Dq
u7w10NmhVBW92zOM5qttcyBbXJkCby2BmXNo9scJQWsekUSUec6dsL3H1qlcPLVzuFqYj3fD+Fq3
+aVwaA6ZLir+1tTeKjeEBuVUE5GLMknP6394fv3TD8kNadwCeVNGrbegkDb7FOxB0meH1jd7JoRO
wNSNloOF7mQso2d/BqHkoQyhxWzepUWyEMYVIfANiPKo4aoAwl97U4XPXJ7nGD/9DN3wnpE4asAZ
P0zR5nBbow9cp4S4Yq4Hvn5uvCje+qiScfCM2cqD3FpP/cB5IZlWQXeO8oF+Ye8zbnbCddbtk2tH
CvE+4Zy9tRLiY6NG/rk6tuSMZJ8kA9B4N4EJbGgYJ3y8edOYvXPYcPZL37xo9FmXEQhIU76REdbs
0OntkN3R6PIfrfDDRUxxgf2PfNCbzu7Y+i+9+dOvrQ9n8q1dFMa/Yn0yrzEGO3MJopsXlMYLeHhG
QFiHwD3R2rLcctN5nL3RxyMy4OCSMm5HbURgBee3xTWJiXGjx54pAMAWfAcuVPDaMAnLLi0fOMf8
0hug6Tv0jgXwn6NdJaBIYJ+NjTGs5toYrgbogRFPUpoQNZJECPF9qPpuZb9N9HDOxSD7Qi0jEoB9
EGmD5LefafHRzjvv5FojsZ7gGmOqKAQhHDlINcsrM1ybNW08PWWwHJVfqTtBFc37I72x5DzVAx8j
htBak0NJ00wm0IkFPoRXgAZDqyVPBWVeoGYMyXIcUv1SWh6xMySY0sUwt63TvxA/5uxbAboH3NwW
WlBw8egR2ZFbH0e3eqYVt7dgzK6Fg0ktD0yBwTgKyc8b22tCj15rrfkk3LxDE8bkXqfbcWq8AmcP
dyGLGxqL9NzGusynRZCW+wMqHocLUfkhOSQaQT2lPBm5tf1tDPhvwScP24etwlX+/iee8u+wyv91
fdw9/fkD8m/4958HZ/nX37j52f38239sgYV3833/2cwPn1Cfu38CFuVP/v/+5r99qlehh/35P//H
b3icnXy1MC6L/8yJNF0E7f93riQ04Z//ti+bn//lz/wFl9T/YXmAG3VD4LxiHPdPtqTh/QOVPn4j
HZOer9sIywt6Z/Ajbesfjq2jkyQTTPAvJi6qv9CStvEPz3bxiriI3S3bFeK/g5Y0XPMP+bppeJYF
TMb1pfMJW9YfhqyA5TKDV4d+IE0etba8VIQ86wWEEv2V2HBWUHE1NPcgAqzDdn/wourez6iC8l1s
AmYaRHWtLbrNCDBvK4fEzqTGwR5DhU314hkKzt4RFg30pDyEXgQpt3/2Uo3YDaJOKfXjVy9iKMfO
i581eaYf5a7HLsJfPBc3AFkJD1nsx94g/9SvSQGleUoAmzae6ac9Q3855qLG4ezCjc6Tty6vPKa/
OprX9E4U0/3Q5p++TztzDBj+jLj2U0KjKGfLPTEPP8HEQkdmIkTg78md+gi0UCVF0uV70b4D4HpI
CHOg1c8TUmB498J8JM3Eew+C/qfdtESrN29iKIgeOiRx/s5M9Yk0+I6ldqjPWZAgSMmT4T1CkcBi
NW/Cmlz1RJSYoZ0sOmdx/hp2RfCiYzCm79NPdJsIa6/zDk1s4FaHoCoeZwMCVdU+RXH6g9r9ufZ1
uhrNe+iHsIGJ9AKjz8WkF7Rf6id7BqXS4xVZ+ctA4z0x7glHf54nAPpAwqUVu01usYRycLeOQe8j
5jMCmRA84WbTiDZiMLkAcfDe2a2kwzh4MCq6rov1YolfrkjwZdmZxUQIAXSJEscn1HYNJsTbGPGD
xk8Zg7ciFwbBTVoitl90l3FFOa+abGdMHqgw8NnO4v6Mu3SjO+01ksp4ooPRElFXMdtFt+OgiZqF
2HRB9jtaXgUt4XVY38VpxUI+GtW6S6cPawzObbeknNvkUur0OzMmHn5oDf9olbcJirNNZn8uGhkI
cERfp7a7FhHC5rxngBOlW9ta3pDpnSjusQJkrzm7LS+KL5iJD+yHL8dIcRynJeM7E3kE6U6hnsmd
1f9J7XmdRbYpwuAFcWKz1kX3wVD2lgO7BGDhTvCDj0EglEAenSEx6DhQM0FEZbYasirc1FbxtrQm
06LpqUyx2Qr/Jp3qVwQ9B3Afh2herv4U/LQyBO718izs6uqTbnyykpJZjK0fEiIj+kJLAa2bx7mz
zhXICnMJb60MYiekrd8D8MzJKN41Afgpq5Z+W40j46fw2nTOuaqzN88kFjIv85+2uNb+QF+m5agT
tq69Qgco1UUH8ngeqyg52XxBCIfhahWFO61n8UOnBmpSrmZsV9ahq7xfI/f/lj3uNek8/nC2rfzx
bKQ7ytqPyfB3sQ2OmiE+5qhy+vRsurzRMzHu/5u8M0mOHGuz61a0AZShe2im7g7vG5LOLjiBkQwS
PR56PGANtQmtRVqYDvKvMpPKTAONNUjLyIwgw+kOPHzNveeew7o2cKa6p1j2JzbVRjM/mgTH+tw7
qjDfrKwD4RH+aUztN1q+SVKjmI3z3dCOLykPTamHG0FfhBCkNjasTB4MBwvjbHJht5nzN5u+W7tk
w9O1d60Yrt403OE4gJmdP9Egfw+Tutv0Q+AKuyPp26yX3njzOjbgLAj0tcyHg6HcL19PAXOWnwUK
3K3WmJ+gQaEdVkRcL6I0c3Sfqxih6chVnflc4wx2j+Qd8tMRGKDcNzRYui8vRX/2jXqtm9pR6PhM
BhY7bnl0GTawnF8Zo0Tc7+88P7oSqy2neldZ4z7P7aCOoq09k2kFbXWyoOej6/lnSeGzwmOl0c4L
BRdHgr+JzGk/Vg+gK0DwRy9kDwZVMpzJRF7ZWrimiTgMYXkY3HhtvoYeGizVnbmt97FFUtIsNstX
GqMdeALVIZEUkHsCc0rBqiAdNR7Tmf3TkJBidzOyF8f6Y9vTPiubnYv8iL/fLtG2Vu9KL49TrD/U
ibbDfmb2ErQ3ZsaehURM5nWZ+EcJhWTQzZs+HGzwaGE6HcdSntLB2eo5BtqK8620tx3AzeU96XEF
R7GzcXGMVqq79tiRaEDJcmx2y7dzfYs+FiOe0ZXHGdYId8ytb5tTr4lzzsCjLuleiuLiD79heqoJ
ZYiyhyoCfT5FT9zmG/Bo+96UWD7Q11uk+QLulhxm7nCMBUETpb5vALs16OJQ0UNHzP95t0JA/UUN
+5Z/D1r82cvxqkVB177DhjlFCFj1KHrRM3sNADjQqOKVE95VxWq2d3bYHccyPWfE3i7va9ry2wCF
lvcZSX2gesGAQWyW1t9vwrUeN5g5blK5eyZipNVUNwdTzCozTDrQDjFk9R0vSRJuJh9Sl7iS0jjZ
dAg0s4Gh/Z3VDibsBRMLIh0tv0TZO9wwuonmUnMSmTwgPUEzI2X/Iq383RrHFyvvPpb/bjL5njsM
X3XrFjrWWyW1O5/KWmCCazqytFTxYKvsIdOjp64tHshYOPntmickYUgOSbPx8+zE69bHoFJNL27p
XyvTOvq4hiHYPhD5dCxYAsZk+yg1vExe9AxR4CW3FPkE3c5H3mom/Ll5eNFc84GsgHMEShBc2IUs
DU4ZCBQ96+jEeNMN8mnVV+NwiXX6zkvaj27Kv/yw2yhTbYCNPqrtYKbvZak9Uvi77vDUOwZjaDix
lnqy+B7aEN4t1tdtpl3Fd4JXdyZ5ELIQIlr9mDIhq0qSqg0iZOzH0mcXz9alb+21naHSq/R9PY9I
CrBv5ONlKo62lwIV6J8GYtDWklu6sQLdzncY1Hdwfx9TsgvndHiaI5tDNHolPiVwOnJeIyCKBsGU
mSQkdgwmzGUDEjM+en0uf/Q/XgU1M/Wu8I4PTj192jZj6O6aVN2nlsVvpo3kvGXHDzzpodDf42rT
kbNbk/zp1t0aqba8LLgaHtVPhaveJi99XO4ZxwCbJu2fkMuuiOQp1o2H2lL7uZlP2dpJrPviMGvx
Onqu+UWexi8E6U2YzueqYtjcxG8ZUunC7j9y23hQqNYj7Txa5YXtFvt0zBdhAn5YdiuDixvVxs5t
p33D/M8mp7UZ2ivz0XdJUI3/aXZodC8hKo4MoTdq8RXNmazHoOZN6SbtaaqmC0lMR7smEG8xPAjM
5lEhT7VbXnqXy9pNopuy+1c3w7yfD+o3y8OPOv/yrGHbEMdknFQ8rfUItJXd31stfYz0+R1j54Gw
dwA3s3vQ3Bzl1r7JJ+xT1petol2Wms9drPEzcc+hJaUyxie54uE42/1TEtNP13SCKgJwFsGasBuq
AauIu5XmZl919UJo3MqQ5dFxxhvH+Owg+RWUHS4y4DB7j1DcMbW4+Z4VtFWLFv3JLj6tEVh7bPYv
OC+ekj57mEiuYvXBAcm7F/sHvTVOc2adMr+5aoZ3nebsYZQEV3Z3HmPnIlEvce1dPZuPG2NVK+48
AF/yVnsBKPJCWsFjVbJEkb/ss++jAXc51/ZN7J791H3hALnnEdW2qw4OdiLHDO/p7N1jf3pD9/fQ
m/nWjudDaFKypcWDGjk7FujcFF3zcbGgtmWDJfGbZkU/QF7+HBNKSNFVznquc0qObGe0z2boklBY
sEWWqYSREJ8ZbvN73mNjTx6uJ/dcpNml7R9HAghl/Dee6jJAf+asLafykEiyWwp5DLe12HaKfKhU
wcWywoPR4oQcFe/UTDAxNl6MLSxhH2HJ4MOUTr6uw3k7L0Nf0cDqjdGocAfi4DTWU1oV7PuJzu0b
YCR+wkCnrE3QZ9Q6mkro0Mn+jtx1zlSQWsclOZ0JyYbwGLb9HXxzrT4rNC74RRoN/ULjorYOV4Oo
MfZm47kkQYIlh2JUViHj1LmUGgTfrGfPYSjOhiQGTI4IZGdxq6L6Ty+ip7aYSBFKO7Kbmxc1xajl
fN1ncWRhivTDtdDzvS1QoTrlBdI6cuOyuBJbTdjK7ADwidO9TPHAF83iGpo2uhY2526gy7KSKy4F
HFqITre20ZxKwy3XNF7B4PJARpHMyjDBEYJP+DN06i346FOrO9Q5HTogwwcEFqNjqjInkJj29LL9
boVYjLO7OQRb3WXcrPHQ/2lm3Fmzyd7V52NOdW/ae9LLV7PO4G7MKSv8/KJ6D2KsWMdFC9mMh3pe
l0iOXEyM7uChD6pZ63G35V+mxSR9nnRjO/S4T222SPVrGlq/xhD/kMmTbvBMsx2A6a14LMdkvz6w
59VX4CHzrcak9JyRLHBOm8YIRuIs0a+RYCUVo5eu+01sNppNXM+3EX0aU+BSYflxEYnj0926biT5
fMfAZpJ2SBUeOYBI2YqmJNmPdRFuTWOS1Ocxj9uQPreobQfHGjxOizO0UZV5s6ecLaZg/h8W1DPu
GDhs1Aj5HUATA9A81Zb5nA+ooix+1k0j8TXWw3hOjCenqrMX2abUz44a9mJubSIKjIY0sAkiiWZh
2K0TZCshQ86inHTIPJjHCv9Lq7gULcv5CdseEXnbHtnukydbWB6XOsJnx+Za1ODKB4JyAAMkdrA0
mh6lm0NjtuCh5FHCknjssANmBz6EcKuP7Rgk3DaGm+VkzIdjYMnsb4SVaCNQnnrG3B2yyWM7l3mH
2szmlTAefexqG+EtQiOEdDIjVWbIopd5YJpgMR0tRqLNTN+neTQxh3odgAGkcTudPe6ajtB6YDiI
ZQtbQSfs9hA2h8yc6ao4gAr/lqmo4MBFqwutpd3Z7q4s8A738LxX7Vh+9oM8unM2rsAAENg5M0er
h+pCXUluFQYpo1oNXjK8Nb376lTWzzCk8ScIOBJj/EMcNmrdqb69pSENam3wtHeVFOcxS6Yd0Q4/
nKnTjU+jpPUhCKk/ILfzsAA57rFp2v/4VeV5/YGtJhWgl/Dx68y7w3K4L5yPrh+JzU3lkpzJNMBP
telUTOUDw2kcHlLBZV3mKmSUDq8CW5YfVyYXSWRs4zYb7mn+4BSeeeA6ntjxyK+KpJC761+FHmI0
LXiOOdk3Whz5GrUKgXFzi7k2WaTYHGiTLhBAoTD0iki/Zf6MsZ00T5S2In1iojXvvckBR2M15zZG
ADr1+jcoQ2ejpRQf0iz2hSwxOMepf5rYuyFVtrdYfq2LY2TjEx3XcWqK8KCZAFv9sn5Xvl3s06h+
0ZK+evRMJBmz9si3Rk/EmbHv1LjICOlsHOJreVuf4vhtNCuHmLf4G8uW/0cI49XqlPqpTQIchvnV
ISVgmln3OzicBz+Ho4pNoqyzPVbFUxL7HpUAA3XZfjg8HGSiUaXvWPN8xFXxQ63DuLj4aIv8tbKT
I7f3YtYDptWBSfCNx9G2d12DzqrNL9kwXJCwIpxrxN4ttcAFX7Gyj56zpDm1/nOrTf66LqJt4VbU
B8Kb1tqIdg1X3l42fAPc3qI7RnQMKyfEboFm9Tt0tWPiVE+YxH6MOXfW+qLYy/p8UxWYs1WE0Dps
UP3i8kRJb80JxSwlZx8waD8Ln7tm5kjB9uBtx9nfOx81cY65TH41X354ynpr2dPPmzof/vp58rep
mnceHIFdikNku+yK8nuuCIMLP6YQeSoCpLVRMHfQpmhZQ0XP4axuWlieYwJmorSvNkKOzxrjhbXq
mFPnqGkHY7oUqvgionhnijlIMGZwquycrZVcGEYFIVw9XehseXa5lv42nnW13Qb3nXGEgfK3t9OL
npYHV0PCbITRE6fJXkvzjwj7G+wmj4uXmYjfxL9jDsGNh+ojhrDn5d9WaK76LnrK80dbJl+ORflG
3XNpiLtcdTVuU6JYMSMlzjV083MrUDDRlAokUdO2oPcUOrPO6quq+FNu2bwXCbK75mXUy3PXu88M
Yu6+5m5HLMVN5188cStG7ho/FS0r6ug39Oia0/RbjvYud/Cq2DOWp4ndXJlw9cj8I5fdHmU/7HfB
MDXF5xE18Zc5i0PS0giTyPYRKRhinnllL5usJezjNR7WoImLQ6EjdPD1l7xmsDOXHtp63pOyIGun
KYdnTWdZoZuoctyEPcrQEpitJrzFM0rWpK6J2HTZ+bN9oU25o+lDW57c48R9Icx1UzesJBo+jDFx
VmOaf1l5GCw/qeuXD1nS3Juief8nCy7y/6Jb/YOzZ1xnpXbs2YGUCYNO03tWjXYceKv6mrvDk87W
lYz25PBlxBqkK3ufGsPjAN/f5JqDGeHUWuCMTKTaojgzIvj2JT/SVMVf4ygCJPq/Ln9iGHlvSlyY
SRsfpIGqgV97aIULDwb/bUJTW09HyPePuldw8KDvjbsSpY0Qe3gFdHLe58Zrx8sM3irRsU9XVIp9
+jTGKF38LGid/lL21mMonCtWVtI9PKjrRNnrmKUVr7UkKTTV3ITx8WPmWXujcwK/eLa4nz1vXvV4
kDxeaGmHx8Hib0bX8dAJXnXIvGNVVcNey6NnDHTsBy+158J2LQS6XLXIION9XOKAc5kH+0SitSVX
as4paWGv1LM3LOX30M4Zd6vb3NTvkc5VVmrFnazJx0zaFLPdMuv3/HuP257SVsvXne4+NynNiYLb
zozX2U8GMnNSR5Ti9VWKNA6HHkxWR2D2X25C/dBpBi+Vr0kqA9qD/c1Se1vhn2Scy67M2wJ2PFsG
orwQf2dn8F45sCkTpJlcpoj6TaZCSlybqnuf2uzX0QbEH1b5qvCLM0/Dh4/p7Dga2a/p9hs41pea
Nx434q/Vseu30E7pYXro2Omupp5zRhP7Wm/sjeH/WKg/FnXYg+vFX+1XIXU2GxoNo3+MteQrUt41
sfIA1OyrYVYsqVdDY/7RU3creTgAWDqyGj0iKP1IIvPR8hArMqmrBdfp5GRfbcvpasXD5YSqC9Zl
Yh3zlIhiAjZSbBirUUxPjBvW8BDOw+Bc+7C8N6b9yPPw7kfAoHvCXrx4gxr2t9Hlp7e4Hbim1cya
Je3q91Dvk53eZ1+/EitTB0EutLXjlJmPBRdzrgP8ESXvfdSajx4ycbznCOpmMN7ea/1mlP6hkLQc
Y0E6DeUKyUhZ8jfv1W4Q2B08ccjDCB9h9Z7O46vduFfF+roN6dOVB8mGaJYHi07SScZXl4FCTdTx
8mZ0DEKVlvNaY/YB2Heo5UTQdPN9bsu73Vv7RLo8RLjFS1RUUvseOq7eCcmTVY/rfiHNucmlS4tj
MmhqJZLkiylvYdGvsJ59hWDt9E22dVsOY2t0nsMCfoCByQ1uJYMz5FZajajb4rkm4Etoz9NkX+Uo
70PsbGsSf/LE2X3Ca12D5N2jLHv1svlVyhxmgnNYLllpRl8TtqLUX2SNYqFgjuuqdq8VDAbSXZ+T
xt4tj+8k7C52IvZjaT5yxlMPeJyY2nAo/H5DMPsD0T01qnODTqt8mGJrN3ndxRmXNJHFf6Gi6Y1y
mHtyARf37btin17qEes0jAEWKO2BIKmENI5Bw+E0gERgKyS25cJ4hyKhuALAxOyFxgsV3nJQ20lC
jCEASpv5DpMsGiwj4NK/aZGebYaBGNzUIRsI6woxki7FE66KNi/XiKb8la3aYt+m2U7IsH2AVJXA
gMJ4jSpLm0sdZY61aX2mOgP3Jt6SMd6MZmkGVGU//2xN/79cGbssbP/vG+P/+e8/bfY//vt/e/qp
+q88yf6PzfHypf9aHLMf9hxdB6/nm7an28tq9l+phIb5b2hqAe/Bz7QMoAv/Wyqh8W+68DzPtT1i
9Xx7iTL8z9Wxx1bZ9A3fEHyZELb7/7I6JgzuvzIzTfid/9D/AMFbZBb8F+IcIdS8tNQr13U8ELUJ
xoRBe3kaW8zTLIIOY0ucsVPgv9f09FG2bwVK8rWeDHNQcRavY29GSC8zjK2efYjQFK6IJXo1jSI7
IBINqri4dxpgwzlOfNDsT6kO0V3o5Xv2BI/jW/TSAO+B+6JgZU1ci9tFLspfrJuZZxLeXuI/Rlw3
SE+sHDgl6LTN56ZhnWFkBAFTAPdpTKWkf/YR4xfL5klEHE8SExHXGwRIyFoMuF4Y6vZWchuaWDwt
qrrIRBkfQyPbaGHerCdFNTKHa4+H9M2dJadSmhxLoduYBbOnGUcnGfVYsDN8SS45cjun7Qn+Czt/
NVbt1a0YAuXJqSAvHolPh7c5d8D+o/xihkRIQkhPWvkx7BfIVqtOWe9R5m0i4R4dT/zSEfXHvsoJ
rZV/HR9v1tzGv21bvCOXNnfjNDtrM92TB7Msg4qbC1VxReQ0m0X8YYM3BGHXmBvwEDljkyAXPpgc
yw38iRyG2pi/0lx7s/BXQ0Bv4Y2qY6tPgW8CrSU46r3JxT60t1n5E6cUramB+WiKgOC1dBOWD84W
0TE8q3KTSOMQjukx8S3QM2X/0mbRvpbqwxaHyXc+uRMEAjPmESQKnwrlo55LKVcnRtwdA16MPBTZ
QE88G5EQ+1Jn30VUXGO3HZviI7MaNnePeWbckySjl8g4DcO8/MLdmKyc0nhKxx63AWp5hXhg1fjs
egm6bLd+qNgWosFxMpipNpgzeIPtrUgROXRDUmzchB9a+Y9iTghxz4G0z1a6D/0ryvOXpjX3BAVF
azJtQSbJ9NgZrHh4h4dTgWh6gCqwGQsyOseaAAtRw21K0GHnkqvS1n6kkyJUO4IzeItMzGW4hQHl
zB9OMh919MXr0B8uVRd9UUScZwqwQz9ODBSQm4Gu0nGCRn+qvCfEzp4ZFVe829mgrnZSo55WCyDi
irWr27lixLteoZGyBsx87e9sRddQ2HtaPBY0IaTaNWmKyX5SDOC4dxl1Ix1NcxWi4SrXhWWvJ50U
e7thX+wDXF0Vs7fWKUuPkih65CofU2mAEg4XF6lmLzLQZF/zD0j8Ch5Wf8Bx6p/7RdTRkxPh6NAe
JmOh2Zuv0cTgIhLnnvSBgoJjm08pexS8vHLiZMDUprYkmSLRnmpmgJn7prk9vJ3Ouc1Vc4pGdChe
hUSAOBo3w7UO5VJbg0ogLgpK3qqocQpYYJ6Bebl5IGJ02DG4HQUJLdCgp+Oa2c5/cxGDhmqXCG0u
pybLLlGUAl71mGi0k7Otktm4hHb3OIVQbGF8NC4DFEXpM1f+mejCMkhcOHDa2VEFbF11jvTKuKQp
icukVwLVy46OpYqAsPRwY0hGaa11D0ebMil57jjzAp1h9aE2sj/jHAZ21NPNKNGtp967D77f73R3
oQktMkXNKsnANsvqmDb9MRlbRnsipoWefWBgJZgt9pp4khkNu8j9GpEf9QmdrtmAtwpd5k3FTEPC
9sLXi+3AlH+JgwC6Me5DBZPbtj7LhAjWXpImruYbdzHg99A7WIqC0NUstH6InpjwEbaQFA4YF0gl
9Nj96+xjb8jFc+k2OJgK73vQ8eJofncP9Rml44BWgPXt8qG4XjisGCd/p9b0osLxCSX8kv8njTOg
npkfvFNH+9o0NgWv8YDI6Mrg6dtK0nY1mKMexEa6uPnJOh+em8ltb8YQDUiCu63eCbLbB/Oq4kbu
bKv/WxQFBhUQH2ApgBX1CsFeAXMfpQL4C19xTg3D+OII1gUQLPA2k+RXW16BxERL17Zb+Bt8B3hI
uN9BCnDqbDTP7W+pZCYwO+ehN3oWI8OjGYPJKFlsmY19ztLeC1wR3/RJe8eHblPJcvIOKAhWmI3+
9qSoHea5xu5tDFs/Bd8P/vzktCZPPZx8pl11h1rCp6SGhYQ6uhORlOgWqzyi7Rodbe/P3g8TFcbS
6TBvzMJBlPyH66JclWgEbwM48yi2vL3G8qhRYbMprPrJGwx/3bokdDj4X9IMiJx7UwLJStgiqaya
8CXhTGQMG+7SMa0PHSea6o2j0kQexEm4d8fxg8nDVmjYHscWi0usx+SuJRUQshTJgEIY3bFDYIKx
JBo1ErN/AlzODRWTgflXb8dP6Ak5Ym4jMIroqRntm+YV9lb43iFkWRBUtftZIN4kmoRPkWTgk2H1
50wO2b73T34SzTttOKEButZunu4SrycaMT4U9vCRar/IVR9ymxQJhVkiaKVxd5zuUBLCuEphGPVJ
VyM+8l7lsrqQOVHv8FL3hhM/udWINpwVKOC6fYkblDmqmW/oBBLYiWl2TmaALJBA724lnmUTO6Ce
miWEJ7SZ7y+DY+iWWTE1e3tiQtUZyxIJZEQTdvaJk3lnAAPaeOiVT9ncjbdQcCukpCukXiY+E9cN
nBQC5eRo2HjTXd6VPZtP7ZjP2ZqxuPeMF5GtFSkSm9kBNmRXZYk4vJ4QkwhJWEypBwXIIeZp5n60
eA0KpRiBJGO68esP9LHNuk9AlZaUJTykxxwTbXKQY9mee7j1hky7dW/D1B5nEI6lDK+hztNn0LWY
7R0HPBiiVo3GYY5pA4UhD1oOq5Cx42VI2hIYRl8yt1N7Fz/teTIAvZdpwuk6srWNq+bSk3u5rUK4
RmLwPisLAqqRERY5Zw79fW4Jbn+SldgFnGZuAZ3RPyPq6Tj7+nRo4Tnhj+CRLYD+SQd3PD7WdRU3
CVUchIKEx8NGZNLllO0W2zwWHy+2xFbF+hNO2182tvm18q0PD6TYDm1OtlUNznweqiT8dWeyi+yt
j0ye/N2s3TbxpF1wRu/auU7fmoFhSMz4JNDmhY41C2BJ1IdD6Ew34lNxhRXGJXJ9cAp2kM1ZTnQq
XgIvV6TBx+7eiFP4jh2T38ynVU992//XX1EQaerKhSaknHFvd4b9JOc6mO06RonJxr9hWqKVLtxc
GwN8Mb2kLBRFrR/zgjG6iajzyW4KSFxl3C+ANZ8G3273/ohWIbMScjpHZPzF6G+deb47UwhXsc6z
faVxt2pFeKrkjDDYq6NjVv91ZO2vZza7R1FOZymYyJXpyBxtHo665bVEMcur3Y9n9K3lpSVp8UGL
uPWXjexs4eRiUbJNw5TUU6ar6zGr1d6oSFoBNfVJd4HKbTQudVwes9kumW/TQJBJgzpPP+hD9aSH
mXfyNIzyUEVOBJjLzaYN6/4kEiPe8rzFB5G39U1LogsKczwH+BVPjgOCkzXzEgSnmq1uQ5nVdVNs
syHiPWngHFQY1Zv8kxcKpLDBbla0SIV08yc3Ui/wSzTqdjW1p9SOnZVhOTBvBQImFnTf7ZiQEmVo
9Ni5ty/HnLgAZGd4CG02pZV+NCXsSKmz2G5qDSlilxIYJIHjik0/uoS5yR8dS+lcvIEqxNhUdueC
GRJivYZFggNbdaLOkqn2WrWAw9t5aSOUR6JX7W0USISVtJqTcKaDImusJP4cd4z+IRM8LOkghq3F
EEMVSmycAv1SF6md3fjWOtI4hgekft4Qr6MqOQNSToIOAiIjfYQ3yFS3xrQXZFOhMkE3hJuG0oHy
oWGON+PvLCS+q0mTRzh/UN4bksdcAHxtUuBuYcM108dI4DGYvY2fHnCVNtQ/1KP5Nufni4eEYZid
HWsnzzbwkfaDxm5QS5KGMOgRWWJIj5C/YotnI+KXX4kB1pjhMk2SOXd7qTFnT1sLCm5fk6XcADAj
7XH6hKGiI+qq8JvqYWlsek6nlVah7THBvVQsD6eIGy8tmRvhJqE8Db2vHP0FyQ3TY1i5bM9Vj6B2
fA0bo15N3fTit5UdhMXkbTRVYLJh3EP4iHOwJw0SrVplGkZv4HqugUgB/NzQsOxJq+aOp2SiL7M0
doMtczhUl5jtknm+4YWtEXz5nNNjdnbB1IZuPNxnRjJWTSRD3CBEczr17bLJPnRmRT9U2pgaQWKh
SdEnjNIpLmmayFMfLrEi0xKX+GtrJg4XquTGWLR1GoZvxk5ROxgboFo0JIb8qEySyjx7wYFC7svC
8DQVqHaAP121vJP0ib/2i02NuBkrSfjoqEGJrpDfWdElZNmwUXobGLsiLVEPlulLH2MFR7LJRrOh
9mwJKlheAbJBjyQoCfOaoIu1BWhK5TgTWz6AYEGA9vVMk66cz4X8HQ1Igl1or/x9iIv+pMPrqNDn
tCM/Q58huBKIG8qU1bQMp/pgz+C0a/ePPzAGNQrUKmP4WunZVy6om+al9Y9/kpxfR+MYSGt4nDue
7G5Eang8lrfIlj6Y1Pao82S1BDjJKGFx7BSPLFuxUlfcWDLcNl39KTT7o8mzrajDXaJkYHX1FjQO
rM2Yhdw0ICidrF+tJ7oh5usmNfCk0WEJO2CVaFNJQXK5hYoM3HGk8aK+GLPk67arvXXcm68ezMGZ
nIE11IPHIc3EOovG28AW8+CXtKGJPoQgJ6tNxRJjI11Sw0O/OnjK3VmOfKgzInthZCPDD63vyqhS
zCH4yRwisFI3Q+YLKAU8TUGuBsXUmqwM18vJZJZkw/phelO6vcuYiufEJu6HmIEEzPDnCGpzlQke
LT6GH+1P42aK0yj7OwisTUWdINheugizPYdZ9YzDfW8J/dp2LCl6N2Qtj4OQFIgdZO2daKNP166b
g2dn72r2AcTa6k8dRnRy3nDS5uoTgxj7VtOgqTexxTY894pcvnSx8TfyKeetyACMFhNgFWkVP56Q
zwBVwpWLTXtVo1hfJWNO4iIdZ444mftvQNXXwJnUmIzD1kEqZ5bRFsU9H68EdN437byeS/NNNfZN
pLEeAHJ5mHBFDmbzWcYTQ+UC6XqBLAzLdkMFi27eIGvPyc29Z4Ggno2dLli+hlPPINkWm1wS2uJ2
DwoFCWUrpO6UA7ZL0yCmrcamOSxuXTD0TvEqk0Jn7I7REFX2L1xbdNIphWKqgwm9l6VpcWOCr8Ax
DL3dDdECt8XOZdCkRej1WzEgpa7aY0vNuhZZ/JFlUbqrzfLAfhOzRp8T3bW1wxl5aWhNLAGpAuaK
vGSAfKQRlX9MI7+5ooVFjLhQY26Hm5PfdqZVYZV24CejgVvJsY5Sp+5DZ3TqhuFQ2gzEJ30g4TzK
JVywBEiKvVgjwzIPZH/0FvFkNYDjhh4MXamvt2nMi5lzdVeZ89XovRGIVJIyaGprPW9hK0Qb28pP
Qxn9tRJCPcuEMcfsErhLc9wbv6YurC0wmnbljn4Z+C0Py8prTkMrX0VNgqBypxOjpKeRzS6H0rTC
5DnCtEyLVeFjsEWKO+wqEJ1NlAh21fwJs5WAtBmJmxEZCrpOF+5gpRDAF8HbBvHYQI4yQtbtihuo
Cp0Xr2fCMvDMp9puqyNF/wWq7nRAefEEDq1/yfuFPi67OihAhPYEizxbBtrzdF5bbT2CGe3RLTY8
f3W6zZ4c6oWJh1aXHRH+7Y/GFtsxbRY14nc2m9cWBXkFZJwBMpQ2FmS5hRDAL69UFJwgzqCCkhla
VwpjRaQQvYr9EWciCxAPI+PDzCdCDJuzhParmV/hzP2fu+Om5f+sc+NPW39ktTwMUZpvmlZtHAI5
NoIDelPmYt4VRfQQYsa5ClXsSsgOrjQsqo36OcqZETl19ADiWKMoSLFWmEgUUkLucvhreVuqoEKf
SWfdOUX2Sso3aXhkQkqDYYwXx+oc27hqGpxuBKZG6FiGhEUJiBNFrsPA/8ftMqFJjcK9Y1xbj+eY
l+oI/llNs0JM3zhoN1kqogtMtQcB9/LEMsXbqhJf3jSrX5Vopwk6yaHI1DYnkygwB862NiRgkuEN
niIoCjMYtYjr4kHhOQqZ+K1mlYTs1Ku7g86A1a0WI2lgDTjr31mNVIA0GaRcNQCd0DKpatjW2Q7z
GZtKa+o4y83Wszdz7ezqvCpgLR5AfWkY78G6GjHT62ah2+SsebQKBHgnpo01tSPUs0TtyMPbdObU
QGDP33pWujzB9qlOUIip3ixPxhs3GvV12lv0bjYi1wz2bU1V5wgLbr1wOlIraKyG9EGmioOVb8zf
zAMCBPL/4u5MmtxGsmz9V571+qEM7hgcWPRbkCAZJGOeqIwNTIqQ4Jjn8df3h8iyZylVtdJ624tS
ScpMCQQB9+v3nvOdvaLdZffdfD043sVe4NH28bgcEM+Wm96lrck+6mqdBIwex61rt5ckbfKbQsK6
dZLqoJri2p/c9Mxp96Gy0dJ2S/FW1CRTkqP3Og7dd4zFnSjZZTJ9E6quuDX88GaEduJkKXrvNewc
NxkiKeNrCcszED2FWJLvcc7mu6xuL306/GjtiQZ7l94mdH32nd+8OWUX09KmxM0rtQOuhtyXVvJW
kq5AcY7wuBv9YEnDclOTT27gmNoSMYUXlobC1rWsbdPxbSUzcmQwa/cyNY+sWyc2CWBG9gifGrqT
D+hCG1kVjIL2lspJzy7xGJO/sceQ3wQDfqY1kgtLSfUk+oltDGEIO6oht4o4CcIxJzpnGRqxOR8Q
ztZXkeXBJJURwXIqgdQUb6N0fuyxdRM/kPzgEQEd1jYL2jGQmS79Gs2BhRFIvPEQsGwNyyTTInW3
Hdsb+imyv4m3mRGZZ+i9w7oM+knH29gX90UYz/Sy+NWk7TfTKIlNqB7SHo+OF/fGqlj/WNziPlds
lpGg8+GRWRSN+X6S1Y03cFJBZoEzvniGRg37WSbZbnbOZd2GtxnalKzMMDo9oa+hwc6wcd0crSF+
le7eT2n+mXlnQO+dyXtVUXfwQiKh9Bhf2YtErkeLYWOWGoz9jMFg+KpqL8XxMe21xEw7M3UwlWWA
ToaUkCNISJmS19NXTCIpwoMIEk5vXk2W3hN2byA/QL4T817mkZudUhRfflw5V24r+Nt5PDix5NVd
5xP6iTjpxoSgfpP0s9gITCfAkfBFGWhzZ/qDZTNQpSTdTBMON2zUp9XBKLOts6RiL+LuprKs4QCu
7C4W4bPDGrUtmKsGdvSOspH+iAkgYyDX8KCM7Bn440gDlZLBnJJHjGssKyNyKhz7NdAbw78yXFQa
OSK+oO7sk45N2A5txKtPQ6krgKrWGneiocla6RK5rZ01SGQ5FgMxqwm6tqPFwd4V81vVDuNexgkA
xXSk2T5eUw/0+BDowfblHAWJCB+5ww1QSKm2RqJu2AHErhTl41hjFOcU9hbJuNh7ybiN0wmfnSGw
HgHGH+EHu3dseNSIjXsmutHDg++LAys3FDUvu8Bf2snRynedjN8ze4QHmZINYi7YQIZOB73X8YQO
NNUFvdds44f0YtoMYu9CzDp9CWJas7TcdtaExSuznkCuIwCE0IlKbagJXUz98U260QVgHmzB5iL8
VYCVRbirW/5rWT3MkXshv5ipVQX9YFYERMTUoS4IuJZaHvq1wpPG9BDIh7+tsHxlrZ/gPaEQqDtr
2UrdxwTJ+I+OVJiqGJsIfCyoolLkUhGrrcc7gBsP9RSKXFzwCEEij1NaQZ5RILr6UX8z7YiuzBIz
UbcjpGK93yBGRh7FjluLczIWajdAmNiMpJl4RY5iItHVFdPLfbkULzZuctpnw76S2UWQanQ+Dhlu
tzRlZ8r7InAXxODetahMYJd0l5aWISXC0MfOMOCyoadwCUAKlpHMxoEMqp7vnm0uPgC246uS1mve
3VkOo88QQUsyX4YyC+mtoTjIpHoERE4qF/d2yxwgCPPEv8ezl5n5M7p0XEpj1p9FZOf7sJ6tLVFi
bybkknDxulMsGD2VrcdfXjUAPczmxZu6ZzHjkqxr3Im6IvzcDEFsGwj5WEhIIhit22WgK8hJXE+I
FMytRXsGAyUDp5zDBn0qEhOaS+XgkCjyo0eJdqqo0KeSDAzwP5gIvc3o5l+T2H6v3bqg7c7rppX7
5lWihd9OimjHkjnUPCpNxXyqcwsrGGE1ckZKy2Aw/B49zuBQuFdPSk/1borGe/rz1yqSN4hwz60D
BL4MQ/qg2tGHhrxR3Dhv5ILcpOW3pT+kNfqzvFEXnXe3JjCFg7TTt0VbP/jkYkv041NUcPYLreFx
Zqh5NUT+j6yZzjKkZVWoLxbzyzBsYELgALTo8KX9+FjMybUh8Lw0GKgyiCSpC8Io1AoizshB2Ade
EbXWxYTdYTtNtS3X7Wrt2xbwxdBP1YTM2JiR3NqEyq3lrRYziMNeMGq3QeeJFuuaQPMWGzBX4jTi
vIWXzxgRbrn+PikLeXYxvsyVwLUMe6LwRL7tLVK1XGO6sStmFVXrrzbq8NISL7tdTOsSw6qzK5PK
Y8FVjKIGsaeObvkDkIhV3RlB9T0IyY9yxhxhSYZmDAovs4kXoOmR5qY10jCAeO/d0p7GGdF4O/U/
ss5oaABQlPgqfTFVLY9F+FTEhsWW+z13/PJky/gCfCEnNlughhlRlTkzc62RjY8yrWELMurwzurS
NKhBcezy2P4ylLZAvNLSu2XRGPwP/O9HTIao1GfnvYETtY01Jh9ingMU/Jw0tKc4GCQEQVgmBqC6
xxq22uuQXW+SBrPo4tZfUV3TPMie1w2OpnjF/kRS3IFFIag3ver+KGxg2qqn5Zkgccv1+GQ1CL9T
aH+VUte05FA4VPGJBea9LYa90A28M9ej/58DDHYj1ryC+HTDpkAX42uTGS4NJ/eu0sUDCJqL7VJ6
V7IeD3aZYOFu5SmLQioh27jxmKM0kPrMDvlcA0TcBbLi6ZAGXUj3q1mcp2kSOQkFoKTQ1cM7g0Qt
2/y16OktpL68pFn2gzjtM/7h1zgvv4y9Rk+OiZxPO9+0FFlE8iIxRVogTWqMCVYtLYMPs0hNOvjH
ZO7fC0Xvu/5wRkoep+Gk6TZoVOv8nBhVeRUv+XuluuvOB5Izq8gkKJUozWHmFBUD9OApb8td35ko
mMIeX2V4V3jeq6ascnrjSxP6yy5DpbJ12u69yOMvlgNuEWcmDYnyyoRdsDExw9nT1sx7LOQcq7fd
VAWWiu+UcBUyx+TUQIhF4Y6fNDVOop33HcLpne8phZfD3+A6CaYBDVRYktGBt9DMkUe2WEzioNYG
NuEJpqmgvdTHx6hbxHaypdzlhfoBdkUH1oLdF+zGfTXZwZhXkOxQNtPWbCEns+h0SYDbgDeQIA/+
3Ow4ae9d9e5pcpjOjT7ZbSkn/Z1lMovvoeafBVynlDMUYlCPoZtjnlUYHecIJsps8TmGUW2bieqi
lem5czkSuAZTc2EkH6MycJLiv2QA3H2ZeHb20uY+235eoYWpsISYy9e0MrttoYuMETLHPdc1FFim
lnEiPqh+8mpi3DGDw5hkdd0PNaa3NuXgXgFduJLOe+U4asvKmu5yOlI714nsg9Gnl9bCVpDGuiAE
qrrvkVVvMhafneQsvbcL8sPjIgniLCRrYpHzpsrINzBsrqwSkiMNJWz2rTEUYpvIo5/JNJjusWTo
4FSvckLfM/YYk1mZ+PzWEqRu+lRMHoLfEY4VjQa29YLUD+nhId1nqrrMHW0gv6MIm7j7As319RRZ
j4spCBuDIbtBp5cF0bo8R2zgu9JtgirxntK6sIMJPQFDQmoyMgoDbE8ObdG7rlX9NmzNXYNDPACP
DMsl1X5QoAsKkgVxiyDthdEMD+Us0CGKzkPthDsKMFG0sVX45DKyrEpVBLQDL7lR0Aqa6DA0j6MN
BS7VmnKn6H6oqr4r3E7R2Vp6WorLVdJg2ZhVEkH2PCA+XraoKuZtLoqjYE59cg1xKyb5GjcjZg4M
SLMxvPPNHmzfMJlZr/ctwnTZfw0zOhMwOoCmD9gyiP4qrW2bvNVC3BbzILeGv5h4hCY4M2yX+Xgq
maB1SH12fm9/YbQD188D5NiLpzF8ptOWbmcU4PIID00bkMct44kv+io1qlfCoT6WQe1kv8a1cJqU
NWP3GvXtBvkX3qfkolcLnk32LL0MSXFE4MA0WdctEMmNZPK6KRdcYjbc3doiSgzF7H3hWDdGlVB/
lorHz/0wWwabpV98ZyyI+TkFg7Yep3rEm439QjYZUDKFwomXkHP6bhxxSsSmLgKJYgphbbFOX6Be
hOLDYG1EjlFcyiVDvs2EYZlQ7eQe81iHQ7BePoaoC5w8RyAnuPRmMa+TumOEbr10YVTvW4OURa/9
XrMKw0hTHDnjutxGvfFAdtIPHHmHLFXeqQi7PVinZ05STksYiYM6wE0gYTCuAd1yq0xam9AHrOeR
/IFudbGE8jqv85y+X/sVrhomLQ975mDn5wq7xZS7yT4bVIKpcA9sAjo+h2c0N3hQbCEDW/lr1B8t
VX+isi2tmVmeJBxS+20ULJPqD8zjNCyLvWJ2BYDcf0tF9JFY6nVEVIUW9eIg5YncD6hkeTBIdHPQ
DpIqAwZbVi8wj9Dr29OZtCsfi739DsngCbkgbEJy3OKlIPfRUUcbaMQu0viCeOhYTlhjHPnq2Hj6
uwrDmday3S5M1mxh5U+pP33QT4W7bFs3mYNCl530Yy5tY7fQikapMwD2GqZTEuWw2KL+G/rl8kCr
+QZ2wEyGTKVXuB1O7B7/p2tl2UGWiMKAtFM8sQg1Xu3tTHjrVwSw7MdqeOwNNB3M2yOuMAnKIm+2
3uD6p4n8crnQxUf8SPmE1JDx1qFdZRmmXJd7wIm65f0uM2wkImqPXmkYm2pcnq0FmmEzHjGnoARU
LgjxZFhXQlqKwu4+xj8cXG3bWUPCNUSoDj1P1QazKYZO6ozbeVpApgBMJJ1m9do5JUtUVj2QasUA
ju1WmIKSMZnhf7ecG52he/FHDejFxeXmpavLi15hmBdGkMWJxlqZgk+TDCWr9lGCH9loNxKIenoJ
bUKRecsTx0DrDoLlOauYpfmSvyofI4uzG4g/EJab5Sarhy+TZFxSoAbbIOIgnbTPRmp2Up6anFWx
IktCF/67YyMkTIvlLs8WmwP7iDM8gwPjln+YAwIQc2kPIMbifYXDz+yLBNMCpko5+QH+yeLaNbkh
kj834GTtgkH36GVts725XWJXX1Vu9Q6FiZNJRyhf4qKc6hTLq9/at4wu97rEuYljpga+Bepe5yiY
1FTfpMnyopryWCcud6d9wul3m1AJuNMI3IccXNTg7jGOKF8shwOT3egPhDmXXEmSiLDSlCEmTVNm
pMwjychNJJOAbw5FB1648MUR+GFHfDTYO0AyIe/jaYovQpNFALLiWCisCeFA1mk55EHpjC1nJHWO
h+YlHAF+N/oqVTTjclJ0NPvVHv8vPKU1s8xg7s+TDeKy9Ilcrf1v2TzexBNdwhpsGa37F2fQa7pj
GBOAVH7R1jqWjBys9Rz5CxrGtooJGRuxiaMDODLFccVK3+cLeuhwb9XWczVfwlEDUjDRDtBnFRNK
N6erD4T07Jhp6usx/iP0VHWsZroRSMoSw3/EwRMBsYaXx3OXUOwdo5LWqYnGzJ5nAG2dseyGFecR
h/EO+WC+0xKXhzPdxJG+X7MyICxJQFZr4YCv/5yETE/qivO0mtIdKtqIlL64OHmifh5ErQ9WD78S
HcausletSe9tIrJqUelSYYWod0HdojRkqptGKIIZAq87ZXeqjd6jQ4ZjKCsUx0jAGUSYfSfK8JEj
AzV92x7B4WPAcR6zBfEdAiSKPOJON3lx7MbyIfdfaOQxzp9NBjBsH0boyDs6hRRzU1lvUex9b6R+
b0aUs8giNu5Ihxn8DQw/i8Z6m3xEBhNnSDFotnLyHvht+p0jnBtHvs1i5MhgX2wz/ZFlE+E8a0pX
3zcA7ZEw4EWMTuhhnxbL4BDO3Xbg1wHOROsM15wmLgey0iTWLMdjGQr62lMO5XYk0LqEfwXUFb+i
azDCbNwD2AceNxjz5ihgXLkO8+9xOVWdq7YiRvbRLBnS35hkxqo4ytQfrs05201sUia5FZbql0eK
3+XRx5GIIxLHiuSHXM2f2E9vo+l7ROQg7KUzYve2wq2bZPwBhi84E3DCpVtLfGXL8bLvh2PsVd/y
JuQtQco3kuiBzpoMj25Czt2gmYyMkkSXvjxMeAK38Re/b6+VqDxO6xhEK7SpGDj/EG5zZsb4mtlo
S4p0/qbIr8J+R3gGbkC2NwtV7ExkKNvhERgYxRJUC9zi5HsqXNbKJ6ho4mwSu/5Ll0QPQwEtMG/p
vvSZ+9FT8hNGoplje3gsh9W2VTHSo4G54mAr2CynZrVf2MZjGid74qev7VTtbdoLWAQx3OYEKOXd
eMNSOXGAwvEERmpmRsOC2kKkoMviQyTbJQanwThxaBAs5TcDhs/cImiube9ZwQlY7LjCVkLkHLv8
l8lQ+rowsB+TrnaEzb9uROvIo0Fy63x0ozHvQpiQgU5H86ANefFrPpYRooG1Qg7LcXsvewlWVs/j
Jq04NWcS6VTfvst+vHHRGyHKQ3iQSnWScdvvAQPwnlGuci4oAkvQEo+ymzHLaEn0irAyj+NQPUYX
A2MTmEsedW3/MbW8tIaCvxBBCEtFM526pQTiY4VXYUHnJ6kMa7cw6wT8ILJz4szlbpj7oOpYstCJ
HWgbnXjjH2TN0LjOWXdqpmu6Mugyeg7Z2olilZY4u2wLuvdjwenWzhS4qhDWtucS+NXyQz01IcdY
felG8qpC8643LWvD8Ou7ncVvYTyBchjsUygHvIroRLRrI5nllEP7nq6V3Z7845jHyzlCthsQWuaG
0z3GbG+TFnTsZnxhG1ORRgruF1YRCko6rakiiBGJbhEODxGgXewGeQ7/NfYOs2Kq5izboSJ4wc3R
DJABSK5gaN44IcKwnnYGo5YsYgjf6IOfTvqSzWhU7WT9RJ/DVNKJnZgj7UTYNTG36ikf2aErkDKz
ovgq5o5bE2n84wRRcxtjp0fMhVofm7fHdHTtpe7miThK037s2uY4Wyh9PUtiXYCysAvxOl3Nhn6j
exLkjXEdlf4pSaDmikRQW2AIYAYbHZ1hLLcASXHUgW37GsXxowGi+5ijil7W2Ump8dSzWgNy1lSs
9KvpZczpkdrsqSrz7ipqnsBkH9Ze6U7bqwCaCT24EJI2pgiwusuJZSLxpaziW9cINUAJ/S49wejr
QAxaHtBu2mXwpeGbJrva0zQZs68mdMZtDF2NNvbWMSI3EAV2A0u28lZO7j4k5uGEjgx4BxPoElx6
vqjHtk8PkwTPFZJjo7pkCbwh/RH71PKFYJXyV4mPlM/1skTHLDo00bYzXkOB8iGUIZFxJeDxMGbq
krEpzTVfCdPq5lBmBvkyMXM1U97l4jOiEtOorHoqDJNOii2OU4gF221qtIgDkZ0L3CLy+oKqUnTP
U3mT+jTk4uVVWkQ/57QuPOSCwu13LWU3ACl1rcjMvsXC94XqjDWKIvBEtTQ+6BSRfBVOV4wdhw1R
ftmBM/MOkfRHW2UCznF6jhaKcB2DeEN5aiiHgy/ARRMJKQelpT6wMp60cg6DJJG8yuko87z8MCMW
Bq+2HhPUKJyOPzS+xY1VIJEhtZLDf1m9t4bJlkYQRLCELpZy0QM/o2M9szOEfdwHcP/Qr4kB0Sc8
tM76MArr2PhqN6ZYTWRXHEryf2Pp1gc1GH90CbVyvxx9nPabdm2T4FW6aiWYMFdlK9Nj0jtXiyAy
4BR1k7GTEg0S4Q/TtjQPeOKgaoh4YglGqtI5mJ1jd7f4P6aydW4kGlezQcuRgoM7VO51p1/7XJ9q
9l28p+QQGcs3V5GS6mowgrTX8z6j274VQxielrp9xd9Bl7QEiOe/VSux8n/uwLuJ3xv6aD+6X8Gs
f+Wy/r//LWhXhaXtv/fpPfVlHv+V6rr+63968yzxDxI48L+R/4YyzfVx7f3Tm+f/wzE9iZMMeqZj
8m/9f6yrMlfbnmnT+VXKIYWOf/RPb57j/8MTjrI8d20eMwr/n2Fd+dvJc5qjsjh+/Od/KNOUriK9
BY+gwh4I3p5//v71MS6i9j//Q/zfpCevPrGRUeRNYh9rx7tnUyBTN4VK3DrzpaPeCRobl4pZvyTQ
X6hiy2pfR/BC475FIG4Ds+gN1zr+5Qbe/3kJ/6fo83vquY6/S/7qGTSZ8GPvguUlbCm40p+vrEfX
x6ptEIPOGd/pxunB0uNdbtzbbUuMMMOS82RBN7O6VxCm5Ztw44A6HtIWH8LUeLAtTFkjvib4mfEV
06wfajDDm9ICq9RPqwa2ISkEf7sX5C3dHwlxxFR4JEo9TPe//zTWeh9/vs8KDq/rCL47aSnvl0/j
gqYfGhP1rFet7WK7vx5Cb5c7xosJMu/C0ZTjUavvl1Yglm9qgDT5kBlPOT5iWkeAmMshPDfrD4Vv
vX9GXxnowe+EHZUPrt88coRpXgngXq2GVXlv94fcBE826PYdcor7Ms4EXSEz8ICoX40D5r/Er+TR
9Ur0hz2ns3rNJubLKg7UVhpDIgOK398Fsfo8f70LvrQs23cAHaPG+vk7jStKN1odya4JR5ilzcz5
rofrLRoEBGuMxJ95flbtnEe1NhVc40F5cXw7Y8Pb/83FiH93MZbi5QOOzOna/vliPE4aQGcTrCv2
PN1/PlBO5BT3PiSrZNTh2S7y6aZ3tlOo7WOiS5/6oJfb31+G9a/PuceLLh3LBqZnc1N+vozQ0ZPF
SQ7ArKriQ5hgu+sXtok21rQfgDLRZJ2PVp3s3AlNk2CKZYzFc6XmexJ5KbVsI3k0ROzsBwzi2YI+
CpjsWRh0rlTGuSOrdinhrIhfiAcPHV5Xd+jetGt87dTkBk3WJ0HlM7dAs6AOZtK8e/DZcZkkjxyM
aDfl5vJih/LeScyn3394uT72Pz8QLIvEktim5/DGmr8sP1Zl2mBF1w/frjkffjielE3kCKzNp4ar
2/SFk7423rg36Ukjf45w1JcWQyhzODFCZ5ChQ+wJY+/feq6NfVVWNLby9lpGXnLb1QSD/v6SvfUZ
/fmSWZmFaQnHc/Bb//p94dpPpnyxNP1R19xHM0JDY6j03jUr91iWA6f7iR6ckb7atjMfZnQHKju7
8KDAWXg+UyT6BZmfmHfj5F3kvKDsm+Q5m/P02vQWLPXSEM+cLL/IGW6aP/vyZIpUbrmoBScdTiYE
dJgr4xBxT+0V821OLOIZweXBEnyN1ghAgdJyuZ9OA6mF94k1cZTxsIFkPk+zoj+QD+Exq/vkYFjf
s3ZwzkPfO2c1MRpJl6i9y1jyN500cdG2inbmGOIKpcD07aE6tKJ0g6wCUZa0KW4Qp33o1r9nsS2x
kdyMs1hwIBkmVKP11RoIh/nEA2R5ZP8whubss8jCO/9iNQyBxjg80PKor+Eg7lLu0yEbbRCSjFZG
vQYKuCMogznhIxOLyZtaLtO1bbTx361ObKo/f7OuJP5QshxY0Mct9cuCYJem0l0oJU888QFdbcaH
Ms+LLeQabi9TcKzII7xn5rxPdRFiKZE3i1/TstDet6ibsLpqtpy+YbI+9F6z+/2TJ//N9VETSBvH
PkWDZa8L2l/2ama0NT0Ysl+l2aTXrszLWx2jfUq9/qrzmfXU1UUraX4zps7f0Mw2gqqh15U5GehG
Zd5FBt46Q47sNVmm38okAr9preBLe7r/I8rR/Jlh1gUl+T/Pfhq+SVFjqcHX9PtPIn5d8ywop0pK
6SlYAFI56z//yyfBGeda8xyBoyXb3ItKyIW6J+IE5NfiOGcffSdeEvfDJoEjywFguNZQnm3b5ARW
l+GptZ0/vB4NdmF1BoiA5PVvLvDX7Xq9QPoF1B82tRkshJ8v0Cgk+24DLxe2FhqdegyPnGEtADWM
brOeYfZkOc+119enJKzTO1SRCzLu0Hiuu5o+0ly9lXP8NtO3oKUW3ZCa7v3N4yr/dTNlxXRcx2Tx
tFfsw8/XqC26tknc0IGE13gycZZujAVHDsroAh/t4pyLssNKWsdf4D6lqJiQDxG1ulwbfnZI24ZI
V0PouzFJ7pddzf14KSU9v9hgEkbRdU6NODm3+fB3z/G/u3BlKtejvrOg7P3y7ZtiJcVg6tpFCBqC
aIppb0boiRA4k6RjGQEitQ+sXskWd7Sv1yQiRitJQS87N0A/6iF/aaX3SAjfET7LnZFr99CvW3PU
lE/ZzYSC/+73D8QasfDz2sB1UotLFCeOL9eq+6cn1uDwn8S1me6c9iSTfNTb4UvntTY6S1qUn49w
tka9LpjSnyram5quNP0P5k9YM8Mpe3ab5Utix+Fjp9X3SUoYv6tFkFM8a53/fQDic9etP9jhVTkJ
qlv/iWF5/rwwDsPe2F2bRVVdNXbo3ZKSBJ0nTvrVZ0lzBmvl7Dl9kEctQdjlfK1zdgnZuNfEQjA+
ZI/ymjq5/v1Nkf9yeKA8l7TFXM+zXEVyxc83pQbZl1sLYnArLqZtk6dAieMelbwliDDzwnPevaYl
hgA9KAJwvf4LeQIoLUC4Byh/x2y8G6nzAq8hqMceV7yPNHO4sPq+o3H8eaqoe8bGkWjvcl18R3/i
nP/mQ6xnqZ+/WpeVSHAQY9FHn+H8+tXm+OOx3ZjBTJC5RXsZl8ewTzu0KcZogDUw0+Utyawv6TLQ
gMaJprJuusdUxTwb4Mgt0pid6jQZwA5hMKJeUKy2/nwH46LQ6s9NS2QMffyMaLfCtF4wKPXwe5qT
W7lrn3eRSJmK6lJRWRw7FwEKIaLZ62dxLEkCLBL/DmMjXIcJR60CwE6tSEpqxQyHWn3ZAH+tj1Ft
5c9TxZ9Hg5oJo05vBYmMjCAzrByE++htFWEkc0MvOoREczDRGyk4Bj9HLACdu94Xlc8arNu3ZZzU
sefb2M+hqXb2tMTPoqyz17SwWgmMtjtWuQyPZBG11x72eoilH/iNpz+qioHSLG3voC0kQ66Nf6Vg
HHSYx+VSpzVh4fBCrjvPvWfEfiyqkMEg+TWyTm8s5qe3BoXGHlhreiROCkYHhpgMcMdcKR99dnTO
F4EnFJ/ooVoj4XSuzRvTKW66lECCClzEVb2iJA0Fwqjn95NuML8VWZ8T0zms4x4TL5KBb9y+rYfB
Y/8BEN7G8mzL6iIb8doU3nhj0d7/88Y1LVKLP3+KERKPDjj96wjP8qqx5pQl1AFVMRRONfzRdEZ+
azSpf+UX7XgsmuVbO9hULkB26q2N9fQuSSFXjZWf4gsHuURJ4l85kG+R2SledkaBATxs+JBvBXHK
NF4jSf8ta67klCOhdPv81LczeT9Q34s2LM7RbBWY2lOHXufo0RlnTNmvaCwEHq8crO8+izB31AB2
/aW9Y/5MNgt2zIa3MbBo618wMwTF3H4beRwuHGF9+nk4SlFWI3Ic+/y5dxbzLu4XyLDgpyGzirPu
ymjrwas7qZ60BTrrr17XNDeyXrODLP8k594mgzkDvmc08SYZ8+/uWE6PXdKl53g9WWQAqan+TlXa
onthAo1s4j7zSR2Fpmlh/h28s9ujnUB98gIVFsiehXW4sOWfdQ4mjQvQbXUo/cW//vxZN3Q/RtAL
4d/stmJdy34q+11huy6TVMdmzwWL9PNaJ8EC2q2FLS4VLs6ARcAxKsZj38X2MR6KV3c9LC5zUPJl
e6tCbkGI7tfml89cy3Tw57cE9hHDXexn+YQ4Al6F6HLvb/om1r8ea33aTJ4pLEKq+P9fyoK6NglK
CM0IcAY6MUsUBWuZuArnxuNMj3PEGRH9857j3+1On8U1I9zAnJfuDlM2OWHlUh6WVfw4NPFjJ/P2
pSnt66Sd3qBzV+jf64lENU8+lMwbJbLCnTkYdF4bvqB1SfqBdCyTPiNEUZ2b3nn7/Ypt/cu2I/kW
TOFyDBN8FdYvvRRCg/rFjDq9y0KXUlYsqgsEyYH3cvhmpvg37MG59WvkDaPfEMaeVHVAiF5WwsNU
qALQ/nrdkfAKjlPVrILPBWJtWkCBLViME+vpc4VfOoLisgYmbor9bP/Zc/Fi+eDkZpBThDz7Q57e
fb50aWowmIIde4C8Ck4vMjDt5d3z7z+5vX53Pz2EfHLafj4tO/7nWr9sVWXqVbSg8QmSw6z3E5C3
Tcwk4kBLrA46P77XopVkNob9zjyxlpcPc9fcFQx8OKO211ai8+vFzEMs4mykXK9/Gmx0jtRNaEFM
mwhEaFqUQN6uGSkDE8ujqewtJHfLkq52Dfy4jeZnL5dPndd9m3tlXHkGIIxUwwxA7J2WQAyJrMr3
LuKRrQkg91iFKK0SP4HAuR7lMo7oh5LtKzeQ+P7+DvEM/Pp0ULJbEu0+3UPbdOzPe/jXs0WatSne
QQ8rM1xsN+SD9uMcH2sryvFIYLc7GnVeXtfKY/Cy/lCU7pPZlB7LY+Gd0o4c0IYpw+evovW3Pn82
Rsk3i+nOaUnr24TUpqfBbKszzsnhRElmiqR9ICgKpmntn52+7+77trqoLp5Pn7/12WUyBvdtsIx1
vKjMF8yyjEKorO6HtRWp7Qzj/VxDZ8RLyKOYGsxGp8/VjLyptm5aKnZcyCmIkMPnL4UbYqaAInHo
zH5P/KH5yMaa7nrZDdi+ovSU1CPR3AS/wGXeEdadbctZm9cjOAvkW1ZyG/sxQpCF2hUyfnLlVdZ0
Lsc3tq9qlQz0tx5j0ucFoaaoPXHwzQlAr8V0gre+mvFtzPPZoyXwzwv1Qu+MD+DN8O32ME5SBD6g
YBwBDrrsXh2kaAA+f34XoyzLY8P891TZ01XXDNZNmJjOiYnVAdCnfWsQHhOAJ8NvRUzMxskN635A
Kb6zoYPAQ4XvnGXpM4sBbJWxi1/wII1X1dR0j4B+AAYs1cPCFP/GyeYvEcX4c+fA/B4zLa5GlOBM
EFWEN1d9aNua3wYouP+8tNQWWLhJetxqTFjH1KYrajOLuzOj+tCmwnykfcCMPAJx4G05gOXPXTpS
xUESDoTTWTXA8fjiON1TjbP4ya+dV3o7O5tT4avsqzBAZ4W7qEPsiSjVeBmQToytfpwnG4VfG5qP
E/HbQTW0/U6NT7Ft6idjWSZSNgJld2ewRPmpa+rypk6i+JrVXe2Nzv4vos5juXFkiaJfhAjYArAl
QdA7ibIbRKtbKnjvv/4d6C1mYobRo5ahSKCqMvPec403m0YuFfOTPeOuMZLB8mUUxr7rogvPqoCM
KxeDPuvImlFw5RsCHG822GJD7Enu2/aokjmshPepILkRJ/dEUZmjrexqQkegnSOgJKqHorxnkVS9
WmgZKTwSr3xfemk6uNCMG5PU2Sh/azuX7ENgmfrQXFuiTHB7wUdYqomNyUt8/H2oBmX7e3N0KES3
KM3CTeyO27qW2Tm0X9rWVGEfUNjWIXbvBHPAuTKHu6WC/MgT9HKy4mxH1uwxwvjmLyBQJy8/Bjcl
Omlq7+QvXX5b/Qn0KqGp7UGvCCMIK2zJiG8kXubuhfP5uB6CWDs1DNeQsDQIR7VhPKnMF0zdAmjZ
OK8lZm0yWE0F+y5lze93dX5vCOlySoZ4FO0TXaccELkCFIvTZS9KIjbbMfE1zQ8y3JDF2AIP0nNt
p0YCFZw9lAfcTfYtrHFeGpl0N9IuzN2k2s1uRhuL2imL/1FX7MQ4v/dq5m7xZzlWU9xDUQDbBVi4
s5nB+8as28RqR+OxRlO2llkTkqZR45BB0DhxAPelhttDIbXNh4eCxkzQTsJzCH4hZKZqmYV9NpWu
3JIFhuprCouLbJY0u4T4lRyjT0AffMO2/Bew73jO5vPvToIdSpz7wK3vJRzv/x+4VTzkRsAENZLR
T4ZPANGsE+0jXZXdnsTQ+ZJxnV8KWU+HTAPAjKAQpeSM2E+zPNctsQTigduHMQDI3+WAAOV3hHOI
tzhAbRSRWwc3kMgP7KZ/EA4SrcqZMnmKIBen5tWYjE8iFMpDM7NW51BA1CgnaICc2w+kbBMB3Zew
1SjB+5OOwfmCt2AVpc6lbVNSMqb6Pg4y3/921H5rgBwKAWokVOy/lRBdIHloMiu4j6ql8t7mbC8I
tFdVO+CbTral28//AgdD0hiN5pMSksAVlRGJnlmDV6406dm2eK+Q2+3KLHV8EfYPndU4Cebg+PuQ
AoFbmST4bU0HA31fJtMmawG/p+6UbXHoKEuK9TOR1KEgGE6vckb5juO5yWca5uo3h4VvtOGwDF04
aizgVHctOWEGYbm/q8eYBsU5meoEI1FPlaiy3G0xLg3GbNzoJpUMw7n/SkRNWG+Gxdu/lDOE91rH
ygFpMzfieVApApmQ7n4XlyYDTWgjG9zWoiLrY8wHFgaNmBBHMzxSzeUO+9AA/nKr8o8/RHO4p6Ei
R1Q8BKHiZYAhicV3H05oLZs6+nICRAgIlW6MxMjYNZYnKl38Vzpx7yCH+k2uKPahGqZtFwGDXIpS
BIwK1jkkPrYiQeUUwbdSvvx2kItI7f2xwrnSTZGmQp/Ot3XYS4Ay4DAmoGUbzBabDlnMxpDIiVKN
n/1bncwpCIs50iFn4DilLmVetLwsAWHTiR0YF43oUF9XjMfvS5Qa5g88c3zKRpyeYRX4kyGU4+/1
E4mg3yvOUF9LQWAPPPM5xtybV0+GnKzn1lTW2Kt+7zNjWI7ybifRQZLkV4TBaagwBvx+n4Yktgj9
1VzoX3WHySvRU33dYzBtZG4cGPyiRdVDdWe6YYIGE0gbVElELTWBP1Mwn9K0wUFsFweoBweyUPAa
C64PgQXInMqD3uIxDCTSX0IZFzOty9GkBfnFwGrVK4dc7AcDLrG5Z/7SVueyftjIHssJpRg98VJc
Q4GhO0Ssjzm/f4TjX+yQ9Nb5jtwMta9Unsf8ZiBLizJ7ZTjf4m7kH6xRDM9XDg2SErlvl48q5wP4
o5E6I/4cP3vIb+jT5D82x19cHofMFICx3hdeZCEoVHTtJNOJjQh9GwJb+dVU8Ufi4FWpOQHA+Vjy
bLSAo4bUpyNL8iEMPEKz4RJpfpUYZGjTXblNY3OpR3XY9EEbUxpRw1mIrvaDi5Q6K9nDEWPEJM2p
ysGh6ujsy8zcgn1+P7b0knI3fjeb9FKRyrStYfSsg37agjth5hbFRBY6U3g2+wlRUpKOuA9nGhJ0
RqErkL4JnxBTdGoDhM6DydiO7naCJkuFyfkAZ1bUTK+jFp4swrlcnMojzycWVCJZfposrOgAb9Z6
YjSbQlWGbTvG6uuoZy9Ko722ae/bpoD5Uq1yIpRc4lC2VjSNNCfZBnnXJUO3obyMZVT46SzgW3Ws
YiHpmgSJGC1lEX65EQIufsh2bbaOX1viFmYqYIZeW7qeZ6exfyzRnwYVh06v/SxSa7vOEHHV+1Kv
7+gMXrJGn70pim7SGu+uPqFCssZXrQTFBrXoXzVLdid36H291leaHVYHxc0uBlOPuZxOxgxLs6/U
R9IahMC5+CngmGZXY4AbIFMXhGVr5cAAaCa7bH3Kkqdjmz4NkGcMeY8itl9+LxR63/TpIJquo5aI
SNYv5+AKRJtLSqN0KjgKeLCL+KY4xQ7psV8XwXG2flxreLijfa/ll9UFx1SrfPbSaxCh1YXhQOdm
M/ewSEwCnwdlVZnYjxaRz2JJZda5KFkbgPvt1ow14s0TnFADEzzQ/rwshv4PmCd9vBBAU1a7X0k0
f9GgOxdT9zSo+outx4z+a+uhatWmw/JGY0k7E9lWHJtx2sUpMjYyj0xrZdn2u9W6LVxbMumsyhF3
pe2wv2hM/npiftYaoh8EVhoIsbqO3hYijrBKF1Mp5EcVT+V8xfJtFj85qFwn/xKJdYAbcGjC8HOs
UmoM3Ty78HTtrtxwctxFer8zq++pTFbqdId+AynpVLvTLcaQpug/LR0md1MwkjBAQs86xWSeJk/C
YKN32mE7NuYHL9ei2iuRuENryHTC6qwIaf5cnbsgVnbgUd4o1GHJT5YXuum0T60WRchSSaXjkZp/
Xndz8c+lTHZgMhn9q3xpAvruF6nuEZt7Ok1LkuXXbUpDoUcOQ+wWmbx+uUiaHc6C7nubZO6r1Cbf
VbLxJaNDfZSVq2ESzIYPPaB7PBBuw5FiaZz1LQT85hGXSfuR9DbZJAqjWUxTGdERRrJm9H5KavbP
jlSAQzlPnU8xex8bhByZu+R22K+WnfM8iH6Ej9kxkQf5uO4tblYJmIepd/1eqblnQc408I0Dilz1
o9gMLitk76WDjxlBeZ5QghvwNslhG+I3sQTzaa3uAgjMYx/T9BV75gkSkD/pYf7g4NnuCRNWvaCq
EXpXZOvxIrJD5FtIKfuYKQngIBiKk8R81JA2pBbkEYMAjcBmIf1tdyNhrG3dssFM9CoVXrxcuK9R
AFw4JImut9J/02BdycZlRFHxkg+jbxFJWUSenPJdKQn3zYqVie2Xfj1aGA5E7b+4ABw6LzRbVLU9
6AI8Ixz8fMd4aOWHOmSfYfyiuSJ9inAxrbv61AMUo+K9OpH5rxdwBKpu9xXjULGi/E+AQUpiY0dx
WZv3CDN1kwr1xVWxyiFo3GjunyRDUYQPbgE2TxCPKERJDWjwEcipPvSlelQMcKKVGn9XHSX3TOad
9UD+G5yhgpIhQrWEmRKtcF+t4vqZC0bglkZmeC0U+MAjs7F93uIWoq6L8fMC5DSjnKQ6mmyxbtb3
Nph3ajdzsUmKxVCott86Lxo+P61kuYFVGQqG+Sg498CnnZMF1G1lcaZl5jD3axdqylZASLRTXHbz
pCcLLPWextlXWyY6KZAEFpK2rNyNoj7RVguPHcSlk131SxFIOywkIQ+sLEE2ZBQ94m5hhZGk6M8m
MYiwUAWaVGMBlGHo5BKADEE2IWtcKWnmQmtS8R9RFqwTjSwwBzU0yCA39eO4BR9cDPaq0lJAtihf
15Mz15sCzDp9blzNUbiIYdnWM0X1rRi0HU78dc9Vu3GvKDBQc87NU19EL66d3pEq0QLv6gkUk9Hs
YGgCu4vwsZKbCVMvMj81jWueVxZxTeCAAeXj+fKb2yEcSFLuEmqbRkbTaw6Wda8E8rsR+kLnSKAC
trLzh24+S4vlmg3oacm1VZI39acffjTnHrG2y/ErjTFOTziq4SxZRHKkAW1xTKLNWUW78pjIfdZC
aHfZa9b9LZQGsAKlJxb+MD1QQa8M2B+FlXAGhHiEKeHYWhHYKRdBftNXfmKoxSYEUoBPuQaGknQb
BgrJq10g2Zf0R4JzqoI+SnsmQyN5ZPNk/xmIE8kEPYG4AvdXe4N6noNz7Iqj0aFFgV0+wIgqDJhu
okhPeWzcrRGnaEZIbc9ETFO2y9NyCHQKJ9peb0aJxjyoSsSwtNbuHAW2uRpWwAY59Q80DMGIIC0m
OuyRG1CP+3H8J+rkCyYDhUU77kadI6TTkGGNdkS3K27Hil/9EifveSNAhqvrkkayK60VNSznVeTv
eAHG+zSRnhey7PUvLQKM+DXO/8XZuxGasArgi22ycehusRK+VnMLDJZ58WFGbfzWD/E5L/Mtfrrx
Qnav/pyUCIq457G51yv2/ITxuX52YtFRbmLdahxVf6vC9mYqJ6KSjvk8roQjP+uGaRyA+ZcI6gbl
/SoRg+2BaDuKJOhI1jFBYdsZ8SEzauCGDSIgJgZQ3n4i7zdrsWW0GOomL0VyJT0DmQaA/FE5AOmH
bDQMXrnkKHkAwTkFCuMYsQ3xPNptBNKuQu8j79UyY+RwjxWQSPRQ8xFDe/hJ3AOuf5CDOakqDowN
EcW4s8rO/qeIvyV35Y9TGA+qQipj/a2HTIW1k+g0UnXZOAcAldNB9PsiPqak9uEDWvX9tx35IiNG
6xLBcTZuIkPxvLe15xavlaE9q+mPVDj6A8zh6EI3YhmZHnPFZ3Ud8HAPoCTGS1y/D8Gtx1ptsnPp
807qWyU4IG+buhejeEjk89XrANlJ8adxEw3gqzyNfUOquzQEuEYFlvfg0Jq/BmL6vmCrrr9tQdQI
O492nZz3iaZibv3RgYN2/mhtHZKo2v1gHzv5Lo8zI1FGWukGExLbYPMaIMhyMAKtbXgxkWeS/giX
sfiI0ueBJTddCV5uV1OueN49G++R67L4q4bCwclkhtD5XSaTB/GTs9+xQ27kRA6jkzvvJSazPIIE
qtkZqZWpbDYpqb5dtk3sJcK+oOIiP6GRpHPSMI5rTdtOAuIIynqviDP9lVAhcl4SqmdrrL1ZZkD6
Gz9wleI7bZfXL81IwGU62oapu+esY0IGM4frSKWyxc3ppspGM8GblogIIQzeGlpRQuBQJzIBEIwC
np/dAOpMX8dQC1okjrXph4MVnTIEG4ext6ytAR3qOo+w1UhPYNPtnuvAtNZR5NpnV0Wz2Ss8hZAF
Z90NQfEUmGhxgV0TQlM6R1TH0Aum8mx02l7VOSan8ijoGxCZjmUtWIAuWwKIMNnCxErfRwFHIaMp
Td/H2Gh958+RBWACcX4JpK9+lIwmgvRNbak86f/SF15DNHHBydjGPuvPAQwRZYLAXXQ4ZtQVXw4i
od4lmEwKsNFVmB45rOD1rpv4ziQHEkxVqzt0/Bnzy1sx7tIY/dZ4ijFrPqmMxolUcBqiySU+MMm+
V6Murqi9563O/dJa9mo2X1jXgf2segOoZEyZrVWnWqXHh4x4A2igwVKeUrCXlO9j6mgHTN8xbqeO
aiD3Bdb/gGht3nuCgJJz7Tb73JiR4TFHqWg9jA48+RxQtsP+JXedDql3yLBMFV4JfXjorXNkj7tB
f4ZBsw07czsFCi5YyljSSjp27eV1Zh4BiFb3LOgsKu0phuOnbnlP3NJjtENaG6i4TB7zcQmTB1ax
jegH6g7SlfwFJ4WlP2mAvpDgrlQ33fRQNnKW+TbIKPjzrQ5BMTCoEuC7lh3XJw6pnMw4hI/rJWVV
Oqe2oJQcOm+JfGgQMY45biTeqKg8jSsDygg2KG+qCUgszQM71UYO+HN1bA3VmX+j7DOangu9WQUh
4CpcoENHPJ98zph/ZQ3HyqOLGbEDEqRhWrUwZSa2uXaGktiDdscWy5RCQxeT+XoYnTg00DwElEqu
lbELmk8Rs0dTHCGw5C5ttg52Omt45ezOTmRuS+jtWXcdO9Irkiiv79ny0OT2WxscA6YT0HHzY1jT
qO3yrmI/ab0S7JWm/aHV4eY9K0+kvDLL2RGyMJ8VN9ao0iaCpDMQpeRGqkQPNCnYpHzCj4ZKw842
OX+n8xulho2ly8WUQ2QWaShWLrkI7b3bYOuCTCMsxdNn2O34aAiXYRI099LLQ1q4eIUcyrrRhhTB
QSwMbAyQhk/ohhfKDyN6JIiK69BcG2hvM6wrVo5JmBLOZHtruwY/2dJvB3UhjE0VkFXeXsPwo8mf
LDfaULmvc3v0MvFY1MWxitcX0gt8KqZ+FtbILxalSNy4DogWl3gDh3HawMR2PJWE8NyomUCHc7KZ
svoc8iTJ74R9xvHZ7zT9rzLwEUAMcm2MmGVaMhU2la3AThaglKqia456mbJ28n9pN2tMGXqnueBx
trYVnTTsTJXJjxtaQjpdxgI2RqKPxLBIawBd4DVWp+9lXYPRqupzlkS2N8y43VR6VtvRNs5ikvKb
6dRtsicOsOl0xLxp4X4GlM3gqGp3Exkem663nwklv3DXb8tqa0SIx+F+QLG49IZ6yuvw4NA765ro
VNCiHOeWFrRDx7lPHkFNMVOMboMHXaeSsls4ELpdXsFRv4iBKQzQv+NYmdOlm7p3Wyu0R+8+Fs/x
qlaf6zdrCe8ijx10+QWY3jFQ/g1u6Bs4yVzyhFO3OYLABiC/RGCAV803c+FsjKTc5Kq7NnTHzzGv
y1ZcUDSd6Paz3jzXsdhA8/FqzmX0qJjgXKfqn4SdoOlPikSWk3OyH+4K0iIJOMYcgwNVzGbkCsBn
SC+G2mCfKRsCfSQXM71wdA9/1GRLzcpxtCeoB4J+N88kaModIpPo2gTBawVzD28ci6M7NuDP8KFg
CkhxPZXvDvCTvdlnTOyz2vH0xuIs7Uz3qCu+sk5RNz3B7VfRa/mVENHiGpuZ3DimBo9q+RiEauSx
tQNNaMz3SMbNQxO00aVkRiYZnx7HtqtVjnTNzZ3mksO9Wd+agulsjYCerS19K6pQrkTrlk9N1XU7
ZCIcBf5hICR4osSn6YZ8ndI0YlfF9WfIwODaM1x41YtbOtrihR+aHXG63QqHu030TXR1bagLUdkc
kbSaZ65hcCzzJXfm0kNnnN+6om83RIF70tTTF2fCh68kL5JWw3Hu8mYpnCVxrG3kN0QcEr2p+Zaj
qu9j4bzIcBeFYi9D/aOnZU8OTVPQ1gm0czCk1bbQj44V1p6uN8pTSqCur0lCbME/tYfQRYzEGFcc
cyf9GZxkOpY6uMzfP7XzrG07VbmJG+QnViX2frPCRtj11egB3adAQv/e2aRDJRadU8ukfYnZNS7P
sET9ktHeMbdLfHI9vNwGs+mR54P+S83JU1hXSfEnj3OO4JFFobc8oLFbMPo9zlOyqs0kJasRgsOJ
FiwFuTD8CXz+RmvhoMIJT0CCNu1dtZVba6Tam2K23b5TdiVzM9AbteIFiYg2hKWS7BlmKBc6N0KK
H/8JbaNlsNkbW5HTIwf4odIWqsHciFNYYoNSWqT4zFmoe0f4qTZgIfQWHLzgezkQB7ISs38AuAD6
xE4dy1vsW/RUw7CBPa3P73Z3SZWW37h+DNSp5zGx9obs5msJAP1Ext4LN/h4RpvVrYfordSyu+ii
AtgqAu/GoBzFWMrUvlFJqY9ivJ1dsTdKjdNjJzBzQLE0iZlaXqfkwFZTYGVhIGRGTgL+rLr1C1v3
Y2jb77Cck0sYS9erSjmd0w6exUA36uQsrZ1RmK+C7dijTXOWmn2EKfAnoj3EqbFofdEuwUR69a8q
soCgS+yOTjTS8MPfDYvSrzvdoPthBKD/RIHxKvSbaAlLa6efIQ4E9ur0WCgC6pejF6ti0OgSRQSV
//7pvwcjsmuWjrjzBSeZCGfqlVZiD2GVpopvaQTA4/AnOzNHGXjnPiCeVcjA6+zxSwcAdFESeIRm
T4YBoj/Kh9lMsZnWCuFZVO5Ku7Nql7RpQG6CDt011Kh7Gs1hRUbAiGliN4SKeCWygQKxeeCMfqVX
pG/qfjR4n13t0nf6ljDNcDMHZnyzZ729YMtZmUwJblP9JUP8wx0y9R2JVU9FijoIuCADlVQtD79/
Elpse+kMU+NXMFIRK00AS5l6igmmPI/mfToY7q6ZNOdlUOESgHwpfZQcWwuJTibPZlkspIaV60D5
mj4LYkNizG+vpWJxeHI9BdQ2bySh5BvBZh+PmBsA08/cGT7cm+5ejADtub3DPVujfC+ZBZjOWH+y
Hk7+WavksLfTcD+77UKDeWeAAfbaeNhkhPpGXYkzvckZnyKqTDJQRE82RCAEFnoTrIFUOxz8qVGd
tDHAsdsAXqt1p9wKNz8iRekPumN824Mc1mwvtd9VCqsJrydgG5cBvRF6TpK8anVjHqfcvthllN0z
lKv8zhTXgiH8Gx1k7Bflq0tL4QiocI0AdOUMgPXLpyx1s0cG3R3SpuluU438Va0RX2bsME8ild11
ixlojj/3VnQcM8fwHR3hh5yvg9SXFt/LoGmfcqfpYPDoRAEI5y2l/Sj2/VTOr1Uh/SEDVxNp90wN
u4sMW/08FMzZgNLUr5FWPplSvevmCA6ubeZdOkCQrgxkOGNJEZI2A33viGTbQbWnZwBY+mU5d0Yy
O/Ae3oiATz9YWrcdTBJQWGj8wwLSTDftHE4SYLTRTNOLU9PyUlR2cUnpemx6F7czStKYRuDyQX66
tXd7A8qYtSvr9C8ZzBfCRQ96bdAvWr7496FRUUjAFOQoZCIbaU/937wG7ddy09IdWlfBRgvlO5E9
n6WNUz6LH9kSO4wZ3OyQFmxMDlo9EAIfrNamM0CalrDOIWRaiB366m2SzsuY4uGyBiI+2MWhFttu
4enImrBVgICAQR2GDO42NChVqE5K7eFhA6hD/mucyu9f6iOEMqsMnnVOg1hJtnUH+LcX14GpGl9K
Wd/q4WGM5bdS1TsjqTxgy4xA4gK4PPdbEJXbjtm/Pv2GW6xmheafyAPgQsFMskhiaEwvad6FGjAX
fFUg4ktXekpH+8iyGfG557KbB79xwS+oyV9UYdes1tQXgwNH2YC/Cor6TqgRszDEArW6LRWUo6IM
CV4eoRyP419TLPWUShe6sjaBkyIywj9mxhCzCkLeqfsX0DiC7XhttVj8uREIMizuSO0touu4phX6
vKmLGqG049OYgyCLBx/jZlAqr6CImHBlfcNRsSA/w2UQb5Y0SWJUgp5m0uEoMu3ViAH4xXN4mAwb
cBsjozS7QMK/lXmkP9hyGMoSoVIzwj4JC3FLT3bZym3yd+ZkGrNxxn2ou7DFhLNnAQDndbZ3idMH
V8BZHyNVuJEaP1memXdXnTdjb3QeiWJQgzbVlCl+TWjSa13VDKOZmii8jTOzd0qcQlc3Gm+B1N4D
WEGj+EvKuieM985tdimxso1hrvQJqql5s5NHSC0bpmcgoyrNDbmEjDIIjxubrjkDccAHCJXDg8Xw
og6i77bgfVFT5RU1ZXZs1VhekjvgM0E8xKJEaD+77IvkMW3HOrwlOPgYX0WEWtrRAnFjIbi6qZO+
gG49xIMTrkm4pKxn8nMwYxs8WKWcptklA8c0ZzqOc0PTSaeKIISFZGUIknVZyTcEly5LFXnsFQlg
68JCj1WXoG8GhZQ6BmY3WtZ2/5038wctHqJjTL4wBL9H1hBNncCh7DK4L9RbVj3lUCiy8mtCJK5k
xCDEvPc6f0HiR/8qgtZTo782L0aYWPDxniYLKB7EeSpBIAtILj4bSRM/ymmuIeEcmVWkYXcHhcIK
zv3GLgAzFr3fU1jCraoVDsalAl4p6FipcIyTCxFXyr6wmo2e3DBqQil4pf2xbukh2NxIAnAxRSVh
5lV9cRf8TPGnId68d8Q6nyUVYQmDdA9GCqJjr9q3Oh7dM1kWJpuOG8rkD4jBD0eOT9EYZmdEXwhA
CrcF2GiEfyRZgz05ty9Ij7v9nAAViVvby4pQ+dScbtWa6CVCi9yqBBVDaIKioYeKxzDr1XVCR0cu
yMlbkLw526F/UqqtIw+Ba3mkJmwMcV3C3qbXOrUfZhwYXp2hXa0s9SdhfY0NiG7V4NWW/EDgt6/k
T470rXa6dQVzvNW+uGCV6d/MpLqIVkPGhI5ebx+hnGbThEHkF0FperoL0Z7RWbtHFoA6Ubb2tiUx
ez2LqnlSgkeaN/ldp+l7VtqSqSrI+eioawy3wHD5Wac+t2r0Qih8SosM/0oPQ/nLnEmrJU0i5QAJ
QFOiQlj1uGP3ndDKQ4vfn5ZRNH70k/Md4ja7lS0wXD1hhPX7ccib4JGYXUOxelaG6twvg1Ds2pjM
1OGjRTOzjasOIcHyv9z8B1Sj3UPrhXGqDUi0vx8n9xzkZMOCr5XuaUrkdMsCkLGBw0gigNq6VhLj
noTjfVEr95E7HDE+J3cLQOGqU+L+kxEHwKhuog9cX2o3YchRMtJ/pU5e1exvtOZN9KItk5diJFsQ
0AkDHz/RyGn0R9GsLFCHsR2uVCy5aLvXjnxMghOafHenV2d6IYtvPTsswPxXa1SBXD6wmyS3mUBH
YZqqx1uyztWTZZ81BsVln6+1gRlN/Ib4YK062aZyScxluG+Xw8YqOBkWCAqRZ7mnmokcIKq1RgnS
t7QmMKPkA4Z/lwCa0TdIszUqr6AHZ/0LGsD/HXOzlk5jOZGNRwOGIZmkKaSA7p+KWyF/DAMWe/K5
dOA7Z9hIhKhQd1TwPwGNJKyya3uY19H3RF4A4UfrYmnLdEu2eepXkerN1pW8mTWhwKtWAeWDhcb+
QqjlVZOEINl7Np90rDli1BF76jurZKxdmO2vGuXVou/lcNxqsA5JXtCaaUNXP2Pg4ZkHq6bVaVv/
FNwlcfXeFn9ggjKkgqQ5nLQmRofprBpxRaDkTyDHZnYZOCysMPBgSaEJdAcu8v+3wMx24fEDQwJz
NM4IUNutQd2O2pUrLvY6Fvll3sg24VkM5qhIvYYwwGJ4oGDJmd8nTUcH3lhN2l1Bxd62H3R2GVkX
NNv23AiApemoj+T10og1qwhE65M5lqvOfLMEbvm9AjwuSLKdK9GVyGdbPCSM+UGlI1I980quKr6X
VtakAhDuij1KOlz1rJpqEK5K8xO9+RJvuIpBLUwzCbHeMjidkkPPta11B60wSJ/A7rwgo9Un0/AD
fNELHj+JoTbyZAuOciL5CcgoLJQBXwOdlIY5ifsv5FdXiGdOl/uJQd3wR5ifhvyb1uByvWh86VrG
rMrFSUntXVq6yzHhh6DBiu+zgKkcA0lqfUMxvxLlnyo/WE5KoIEJwhhgo0o+KAfq2vmKMd+OYIKS
8h8RRB6SjCWyzlO0b/y3aGZImgtfYKbjiQO9zxsQZsT1IvXh7EHAFbU+vMhxYWO6X4F4d4BN4Z2h
IW9gRAIz1PgC8GMSQR0Eaaf9JCMjDAsSKEEZfalvVPo+HHK2YFtB6KDCIG0FIi5kurXNT1gwwESX
TTUDMwjukQGgegw913maxEA3kwFegUK3IlU6NxmoZKiv/CSPw13uhCTg5O4lV9vmRSchlmgqiAN2
RIB0UL4ypTUQwz9ZQYYyu+ophnQ4T+5+ZuzywGUwPGYIQmM17NHBjy/6rBubjC7DFnKg+xaM2mfA
ZXiLOrN+OIa1gRH+hXVU3oCO94d6ZLjYie5cm+YOuKmyZzG+tKGbPKlJYjKubY5qNSZPcZWpd9f1
EDVX21ZgH2LSj3AzpDajX2DbW9iz8RNiwugJweJelwRnUp1Xm8qcw6dy1tWLooZbDb/60+9DzwlM
tMwwZNKoZ9FE5VEXSsFodHQfGlEz6I+M8psDMGdMEXylAw477j1OoeoIyovGz84adecWOjoZe1E7
fDWSz+gFVrNhVxeFRgyk8TO3wGPsro4Yllm4BQazPKvaTOOa2UmN0+ylikaMcVPwrxXxdei4UJnS
g9AbVHH+76FUA2TG8MSgdf7/w78f+e8TQJ4HEFWLcf3fX7C3o3ahMb4A2szzsDzMY7qTQzkffj8U
Nx2hGb9/HPOIvq6evP9+WjeT2tnlf4OBSGBtlOrZIBqbLNPAeR8nctCiQZ/Pv39RzZV6BnXzVYVB
ta61IUP61u2RVwbvRTKCfDLBa2qwn9/LLnrgJf8bjTI5aha9LvKUaDppZG1ktYg/FDFYJLgBb7OY
32Az68sPQj0ybjNdjVi026Y6TGH/w1P4sCrFfsuv/fidlcG37OF3soGau/SqTPN80/Lmx7Sb9qPt
5y1iB8xPeNs/dHb/oa6fzM78KqYy2IzTUPmjo/DyTvTZ9eqeGQHkaKS19NOaQ0xCD51gAoETQdsT
JDShTbQvk0Az/zSiwUimKUSy03GGz7tQ1JVkiyRweNfdwbPyggAy1BVxXzJ4KZsrqnJ7WynQoAMU
JqqbQMZXzQ2BwJwQx8Y4J0rH0SYhsIYYFmbNrkUrtd2FRfM9Nl3/BAEDtHSIYEg28XxCETGfQklH
fUVKhtyVOxiXT0qW0fZ30AHkukWEtCgOQ0JgDVraqDz0uEW2+OF3GlkBdVeCrAXvleY19RWfGc/2
BgtPuBuBc62gszuH2VKMi7A3dYbTzPRSyzibXa/stDIwt23ZOOffhx4W71rqFVEDSHZ/20G/D0oQ
0Z1x5hO9UpAbgUUEBdoIaxe04Hj0pW0kSUVxiN0gNTFJVQv9P52l3y+2UrogQWmcZnfhj/5+rzTl
B/UwKRn88HlFOCP7hLm5rXNF0EQwbR9pmMOqQWpUQtPYS8521WQ3VMVcbEWnc+xVjmZRa3dbM5Gy
Ud7abX8r8El4ZIkSA9NkBRlUaBY0539snVdv40y0ZX9RAczhVaJydG73C2F3YI5Fskj++llUz8V3
MZgXwXLbblsiq+qcs/fav8eW1w4iob624vQwdcNf0oCJ/OxcvM/JU5a6+dbT0WSTgFi8emLZ7Ofy
b7Q8e3wq6p79jnzD3Hw2knx8ddL6T8Uo+SxVgeSxaMY9xpgkmIiZ2+dJbL62eYXBnTgCwMI8dTI0
tq3LiPfxNOG6vAFxO9W1jXFoyayP6ai+eO02bj32eNW+dxDjT4ZN898jOeBz0hvgGJUfH3WvO9lS
tjdSBYAC1+oqSlSKE/Vm5xYoDxNc68XkfkTFLDCmrPKB5vXUS3Rm4BrRZwrqVc29mIPRMVq0irtD
ZPFmMpT1HOsDiSKYJN56v0Is4anhh0yJPI/7fv5yKkTGZanYkKI/qecEUzjRcKpy8+JaeMc5SuGG
ap1uOHjk4sjl2eNfk9lCGDH0XHk+YRRg79s0+F/f9/jw8c1c2HerUeXh8an/Hh4/S7imOCJk3v5/
v3XQ/WITScCJ//3Hjy9sjYnk0zzeVV2081zrJ1EOM5Rw4tk2SshARgyj8PBDBOPFY3Cvmtsi8brN
cJJb1q7j41nl9ou+xRB7ZhBk39j1UxT7zh0Oc+LO9lMV6vkeyuiC7GvNZ6f3GM03U7rvO/u5BKbw
c/BNPWhYyVatCQ5zrubiadDV4gP/M+e+f40bv0PGxe2PNfU3laQ86jkdJXvuJADPDJSH/1NaYiIt
9eKMxJDPEbHVs4VCg4UeDW6T/2otDvW2RmSTMV97ToBHvaPxVutSbP2M3BWdNqswDCvQl6YGTU4F
ncJC+ASUWR8yc010wS8nzRZVQNecZZMUK3+uB2ClkXPsBd0XeyLIDuJmtYUg7qycyPyBllJs49g9
o9H9RbpmuMMi4uGe696MEMC4OdjR2udkaIZ9gAjLOHh6152SuK33RtsQv9q2t2TB+GhzS75ui8Nz
amnxj6N9G62qvlRGuw+Rhe2iGlVYEknE6gaqnbr60bFEb12/PhduvZuZnH56JjpGM0vjQ8odVbfD
GaeBdbYk8UfIqlCVWCObTSKvUVv4nCXSe1pxN/cD8vy6gss921HLYccuLiHEuKqCGJ0ZiyJBEWMR
y44TnIu2lQ1MIP2JR9YbADAJMRWM0RYYr/fLHNGH2A7Nb8baR4RUfs64Q5cuGvjEP5FyvgWOIFB1
VN9koDc0JYXahEpW+zJ3DwMc+3WZN4hSo5cGZQSJlf5fozRfEfqWW1IWyPNkgF/i/wDePRzc2dyl
Yor2jd3oR9nyA41wOMe9ll9tXAlNx5uF3Z3jsUmGkj7Lg0w0hskdacImhNIKGwnbjDadZcnOmIoQ
TMby1BlD2gDLR53bceD/7/mMbTtQL0YB8jPWZnujWcOb8pEjcdKSWzmj1SHC9KvpjJn40KFdWVEN
JNMogZgjFRzzmsjxCbtkq5R1M3prA6ie9iHuvHFyyqeREvuqA0+e6qfBj8ebSXuKdqg4aXPUrDi0
GWQME2jlsc6/liC5kAVhtUrjTF30bP4eO23YVQPjwtGBfo9wGvz/RD8eAvw2F3Z210T7VTPMP1j6
XyTRzTmr/e5i4CDsvXg6NmHWnwsaFweUaVhly1djCd4yR0ZeMsd2oPolYKzqb7Nv7ixZkH+gtB/N
sl+6ZnwtYMDAzfgZ1uxfo0B3oAYCDktqYvA2dCiSW27FL9rg53uVRMxmy3Q/OsSvRXN7A50lXP6e
lsEAvy6FtWXjWXHUiwWy3Imq5zokYIWjgEDm2e/zBe3TjozgTBarbaaF98iyIUAIScnsYXpppJyR
cLvTGcB7tKSNNPtkkOLqz8l+kLBs7LB7TziNQuhFdeCwxa0iqumcyRc7QXvyRmqINrf3hT3QUVJN
sUG+LChXVdfK02cDAWPdkCNGsVpmmwyyKMdLmrMOqZ5ixI7S0kV3O/evExbaBXl8xfRdz/o/zNAL
JkWEgYtNGZGnMMyiw8hg/S5Umh+ZnmzJLkIvhvan6hFyeTl5DVMuk8CIQIt3VENe2OOCI0aqR2qF
iIReatKfy8l5DhvTWxDUGF0pCNCUxWt7wJczlmAh4E/p2xnlcd/oxm4caqruNCbHWs/QG1GVRAuF
Vscy7hcTr2JjUzfPyRbPBmTHMjog8LnkUJu3eUHafW6CP0tkt2ZV7z/Io9/oDat47L4UkwGzlmUd
5+Oh+xqHSbuQs/zMibf8yNHQkHYjm+vjaan/cCtvuJL2qlM6weut5KUY/e4pTib7kjmItGbzdaiU
/a5ah85LUomdXxpHpmx043BmBglQPAOn5Fr60ScCIrzV3vTDTH16r7ruBkBeA1uLCXdx37x6tldx
mxOf3nNDGyP8rdbCWEIvo0MkVysuZi31STCctXMRldOmM7g5meHSok+kQ/BSxj5SFPfCJrbKH733
UlFgM2i1NopWQRGT3UE7jYAf72BTCwZGR1yQAZUEQw/Oy9h5zSJ3CTpV31NUvtl9HWRe+TWkLeN0
mrMrNITrPGkJNrAgQmhZxLUTh7/B2Vd7EOLAM70XQHMycOdDb/dTECPrRv8e0lEhHcctr2Pi9adx
8J8inxwW8UVEkH4ua9sgPAN9eZmp61Q6OkbY8eZI07mXprvxUgxWqUUXZFA0XsaOCBEWhlEngaLT
rjoupIpuqZtmeM09/4B1/6YSPd+pNn7Rnfk7ickqA5TdBuiW0tSY9tzP+y6R4wEd27Pe/k45RBzA
JRSrpqUdVljU6GpE1DTGsIyBcXdVo5Mz3nvgERldTFxD9PhGfSPpWNz01vvAJO8d2VHGoxTzm/Aj
ZLiYjnss9bPtA5A3piWVCg+mVqKdboF9qDk7GOKnVZC0Tgp5qVWfTum7JzBRr0ZL02Cy6BclDXyn
CnYxYdPz3YR0mY90grJWHWH011urZUZQIwvZDz3p1bo7c+/45sWYEveJIPSLIcIT0TkLLCh0iaRr
vHvdjH+9pAkPyfLs8fkZM3CBXKIdmrPrpznSbBbmvKMZSZ7Gv4d6+cjB3QZvOqRTnFaKRVWrkQMt
D2kc/d+Hx+ceTx3gngdSoRlEj0TXppq7npQO5dqXryLR+81o5F9+nXtPJuUJOJf81gkUFaacDrpj
9PCs6+GU6R7AFzA4A9+8BwyE2NMZkz13tpY61yzW8pNRIB5lsMKHRVhzmzP8RCq/uEISwtZCG0m4
TTTensQBj39tikvVW3igDF7kkuX36ETRczl2ya4YiF5vycVeS5WOnDqEvFSdLi+Pj0gaYm/tuBQ9
s/uB8SD9YN3fm5qL1zqln4NsoApUY6fvOneNxf1kMvz9U/D7cwgIvwd8N914mj0SposUHOMEAKe0
wuOYDxK57fJ5DMfzv6/QfNUetZSKYtlhUNlnN0dfzTpCLDqy+e2/T1d+cyeXRh7/n88bkmZuIyBc
PL57Gt38Ipi5WFlvfFiLaDNtP3A9LmNOumOPTzsYlnehGbXbPNSdtS5AqFDxacfHgy9iXBqhRsJ1
zXtKo+Dx+Ph0JkssAU1GT3EO4+t/D8WcpfTu2JMK3y+11dBOlUas6JAd2lm9PL4wtAveOijnmtvq
57lvWXWXF96Do3cqAM8/PvV4SO3G3NUZCjHMLUC9HU/uazZaMnb8dEQBPMJKqkW9q0iw2ttIQVCe
Wm9FWotz77Afl+Sz/XAUmV6TOUeniT7Vj+4bl+54MX2GlbBLwlDId06fcquL8NvIBnVCCENaa6RP
H57ljoyBfGdXL09nh3EBzlj3GgIceVfYhaZyQoaszMvkIUj991WY5dBWMeOp+zsJ02Q9lc2MmN5k
oyKNDNHuhAuosWKIWvi5x6pbD8JhtDSF+S6dI/0NByoHcw7VFhVCxLnqlqWc73w03Z8SHcl6dAr8
RoNrvxGks318fqbPs/N9B2k5/rFPveqIfCuTV7f60HBbnb2k/d8PXQcpIYlt9BwpINjHv+qT9j9f
AhwnD0iAZRhPsUSpzDc/fkxblTerw+JApuq27yyXlkfm3c3QxpLtVirIOF+eC+JMcCQjFQ/LeDe5
xfSkloeQ/h9K+mw7OPaMir2zn3yFb8R15BMJb38mTSfXQCuffW9xF80DaVndWJE84NMrp90W2Nkk
eTet4VckP5KmD7/SYrwNKr/1TZM8zdD4CYaVxCZ9SKetTlMVajCxdGSknlY/0QihX2yj2EhHjAbC
R0fyeKCIacmJw7Hk9RNv8PLw379WqJq1OVXYyP/nG/591MdDEIcsYv/9A2zb4ernASlg8TPLQPw8
d/mzTeLcuV+e0e1o710uadvz7PFVqcau3SGLouUyfFjElwf50L/Y4VjRscFc4ehTQyaan+FSqEmA
w8EYoExsDrFPvMkiIHo80PqS+ELHcS1qVzsw114rdyurR5ar/eYRr3qxE05Pbjr0KCxgJMy+feav
LjajbnQ7J+f86rWLzJ8uhBiGchMPRr53LCTcTRsfSpJpN2CZm2BwmfyQDc/lrVKboXqptgQ0gstX
KJuIfWKE7Q/vs2YsGsa78N0gVll3NnJuXcSk7oV8z1H8obDUdqg08rWfqe+8M3+29Bu2YhaMhBFl
ACMunZOP5MROuQa6iXoUTKVfZt5RSayQDeIlEmQxBENHuEQy2udR7h2tjLus1sqnlIMZKkwO7AxU
j2jXnzoBUqJyRu6QdlyGYQT+hRYbXWY00aldoFFWx+VQKLoZHvXzCrJAcsTV+2nGYFso6HceTFzM
bPRV6+4PU/5sbyW3LBuwbVCik/ngVkHMm7v2NAkljKbcOfI/IuVoZK/XaFMpSeiffAHaiiBYmIR5
kbzKRWNvDDPUn4eYcUXfZL8TGQ2vHiMjYqYI+DUwzGlLxKCFN+xUYokyYm/aV9N346aHUPPbYzq8
NKZZnRwDC1inuxyfc9KNUrn1tAKxlPR2g5T1tqo9Wmt+qh31tHhxqYk3vOFqT/2mdPudyqagMh5I
n/Oq6u8YS0b5s84Qpek+NErdxPMXJbZmr7thhDZZhwxkTeIoqkXxjF3+ZJouzY0SbIQarfykRygM
erDPbEDL9AERyxEO/VqNzdGVNikkPatmpGKSilq6ZEPxzOLQ7KKK3V3ovf1WWfLQR803EJpqlde5
H4ScfpknCQ5rRvarM52Zwh4bvKMQtmXpSwbu8WioBAUYKyTCOkxo04SjQc7RNkxZKGDOE3fp+luI
E3zViBi1YEEnwnfakZW4SaucqaGX7KccGVZnhqfJcYY9hNGWY9T4A+1Gxizc1La1rvAfZtOevle9
Ksh0C7RmqgKOg9TewYgOyk0JcCjtS6VZgCuwgKR0NCb0jlt7ousUatK9ATeGjuLq6UbTCe50OcCt
0QfZV8JrjHUPJWeDc669W6aDaBU7+9YGjIVLll8Tp4t1nUjLmdHmrTojzLYkiR9nTubaGDbAzdnR
UpduXEko4JpgqA2KxGbN79LsyQg/U+Ll62HQxHaYGK4mIG0lZxO6RJkJEyuW7Ei2UZboUsMnaNw2
yIbmbSYlPWD6YfGyopidOlqf7qVwSu0up+y7zUlk6SX6kBK5KvfaLhtzgG05njMqoX1s+u7FcZxo
Q3PMDmhyGFc3ozazXUYbAjeaqG1AtYR778qec42JflCkcENoZKEf7HJvLdpuukom4qk7CxYEOIqU
X/uZOEFqQ4nakS74ffKQwLZGV+16wrnvbAwvtcNkmfIipP2YLhB1RPiZYYKGNMECaeJig/A++wOl
QKJwH6O8vAv4qih8iV3qdVYepD6wg5g4o914Giv5y2r8z6qb1aZ+K3TE8TYOkJUDI8LyX+Ma91+W
+d4lLbuPqoQO48ZJcYnc6Eslxg+LGNSdgXHiMrO46tRIz65avEoSxVrZklbVEUx+oltSHFItPze2
BPOlRTt2xpXkDPw5aclP3EZvlLDJxVoeKs7aVsqrpNv00kwDpMtM06KtJxtTFIYmeDlbo4i7A2zW
YmNnR9gwDPbLCHuG4icC4dzD3QRfqkXFzYI8oHVghv3IvUaZMgNrcn/bjfYnTf2I2R7Run72Ieym
unsKtgcB8LAfP0YPxVFnwEGig//sR3ssmPWRkySVvVc3Kxfx9V42tMFkJSrUrfOdaSxxg1FPU0g7
JxO4h0nDe1LP0T2eDOxmjuQ374mmYjIqDnHxPboEpOjNNXIk/mKYQr76HPQGiSnE0yikTmnLFOIc
cuy2SrE/fLjG1CGrjhZFGWKqKpI4HUPksr5pbOO50PdF5/2058k51tO+1KuRanEZ59PStWx72KQL
SahqXjMvQyaPIlQiC1PaaSbLO+sXfYmeoZeE48L7iVdBE/QcJNerBlNmr5Eu3jjM/CLmXsQwSVDI
qr6Q7jBSunTmuvOxBZdxq7As03pemBdJzpE9bBlUgiQ/4uj3j7XJQVgTu5Fm6jVk+G1xx19rPFR6
eR6b0DhM9hLDRFheIJRFZPfwKy7M+tJoEoq1VFlgsZkF2JeMlRe7lxi47bELY2MPxZ20oZjE+p45
l6eVH6HTIn2eps9ekTSYx/heB0A8OKRqdPtg3tye/GaRJ7/RMw1bi6M3G0RGBp85FRuN6pQmVTou
eAIySaduRyoW2R5e/LczjA79b1vhOMEVHAt4epknV8mU/C2i1NvW0fiTykAelp630nMzcJye8VQu
niqsUbu+w/E0DP6wjoA6BVJPnjpb+2lh8EM8Vr/m2MPPSpU7dCq/Em38gpexExVC3ynujaDFz47C
+pBPrtrFw1BTdNOtANsMX6M6yJyeKJmZzaaMdXsn58qk51+q9Vyi66tH/iYfzSpjR/ElRGzuReLY
H7XmvtR2ipelIhkqHfTuYGnOvBuW2TYRtQwYIi+86SZ5Szh5OQxO+rSX3fxet9ldRxo8RFa3GVXG
Ot91Wwg2oPvBwG7oQDPup6kbdHVpbAeij+N6M2Jgemo6+eIopQ57KmyADQqKe66DCnN5v9kRdkCj
sg3SBk0bfhHt5aNEfSSgva4HGVknN5cw+/QN3Dv3agvvt1fM1qrugCk2jRLrTPPewwYNQFILyL1o
mhVNlueh1Dwitj6zSQ3XETc07bl5jatEP3G687bo0YiFt2hVGe2rhhkItsqEa3G660Xabl1izTYF
Nklv/PDLtAmKTGf8BDrEZfyzao35S0XRtArlx5wii3OyDMpFxes22D8nHEpboNLt2lIGXv/MAOij
SHSL++eZMR0DNqcnyG4ZyCrTXNl+8zfFZLTSnfpPXbEMaB3y4vbLNJmcI3eXW6P2Btp6XIaEyJ1F
lRIn59SI5JLYPZjtVurmrSQY9cp08RtJ4rzpOAmaWR+fw9Q7GCTE7tvCw8olOAg+HqzIze9+pP2p
DfKUW5Kw3Lp+r8T4B9aGWJPDPm49aeyMhClNhsss6A2BqrRK9qHNskwGF8OMdMDOYL8nSvLHcABD
XVxt5+hP4nT9ZTQFh1CN39DOeE+RtO5ytLpGMYhTzkQF6hFE2JnFO/9tqXBX1TrHqLj8sgbji1NI
skkxqDMaK9VpqJjN9Mmnrebh1lJhaK4VbS1hyZPfJ2eCjsilczlRDZEiVKK6qon406y1h1danEyK
o2nr2lO4KSFivGu5je5Y9n+NtM+CwrqUbTNchEBtT70Awlzg6ZuTC6b1OUBFRSZuB3YUqUig54WH
GsX+lbI90B+D4ePx2plkztn66Oxno4ZGk5YwxLpD5INiRAo6BVoEHl00yD9Fhe+wbHlFIkpyXLZB
KDHx+I3+3PqxsWEgv1dNFAK4hrlgpuISumzvQNCYYzG4cpJvv9BnBvIcEklBDBKgmtikJGUCS/zK
9ZoX9gI4ijOlGqPyFz204OymMFazirk+t3xFLYVGlVJUY6LqAZkrwdrISsfsKUOd2eGwp2BkeEBc
W2yw7rQOh1qpJjI/HP+jNoZuW4mZgNHKPMQ9xgqEP2Mwxd9houbA6Ro3IIgMs1o3dc/K8IH+T8PO
LwxngzK1vzR+gWYcaJhbdsz3lwfGmj8dI7d3KuVKXegTLN/aS1YhDY9nFqsMTFwlvIavlKy1ss1w
HdDfz0ayZVsb9h5mD3yzC0jW8nx/V7u1t7NNvHq9+0w8lPbyAKPJYeHFZTaTWysqiY727J2jdPR3
E11vK85+OxB0d66vDlXExDdfVM2VsvSjcpvnKTen4IFZNEjDCoZGmVsLVXlmOuvBx1EXWU5yKYjz
5S/WIUeg9O59lQZOOoqbm7NDZrWZv0fNr1Ef7ZfIk1CJQuB1wBXhMpmc3bENOKuyMJ0g0XzvKcpp
hAwLj1Wnzt11LrI+Q8mbYVNyD/HOquDrOSVDmtGOixvxOTiJTRQtKSOSmGzRu+n1P6H13eCq20dF
bb6Izh6ES7fTqsDEvHIj3eRP1/oDm698aaK85F6Q8uXxVXY8jyTxNkQ9YfptfUE5mWXpPh9rzl0i
vT2wb5Mnrg9KoWMaR515BLJN0V4eL/qDSewbEgEfnC5YyJWAsER2SknUeVT29YfXm9rOT+C4hHX4
xBqrmPVEmzI3UTC54tRmWQK5gIFPUzPTderm2snIudB8Xqj4OMmAV94eZHFaNWtLwIho7LBaN0bd
rEGroT7pEYQvJ1AHd6rNX7dm5aQ8Xkj5rW0hiW+sk6iTW6Ts+SipPPs6x/pkpumFarU6hFglUqtP
9TUhNPmmGYW2V7VLZpUe4jVJpP0vNcckLcZqBeMoP2H8lYTvelXP5xm10o5gto827aZjAit7G2XW
sKPVO/5jVCo/8XfYC+nEseueHx+FMe6P1qmLp7FzN5HhDq98+eMiIr93cc1xins89CwUZZWuGihF
N0N6zxmBzEef7sNqHihmSUdIuYBjyVTSJTqVRLW+E+TlcGZ50jEbMahxtBfMINjNiGwO6oLis6AT
f5o7/ehqqE5nXKeHufWBPmGb8lhNsew8N76pEfE3HUZckQRS4zUR/GoRE4IJKwIZuBx6IRVOW61D
BVIY6J47hLsIsOMJ4u8SJyDSHqJjtgC23EnfjhbW+saPCoys7CrJCNk60pBSR+mvfzxPw/wHxn/Q
8ZOM4EQ25e6goSEiGQIbiWWlQRR5gu2dY7c3JJ84sm/CFMjWuAcvy7OxTyME0cx2p3QCMIqckWBU
+0VO3qtfcuqQnBNxcdqnGvMQQ2byontaJZhjRwrECfWTwNxhFVBiNB2PLCr+gCsB+UYhPHqpfLtt
psl3nZDKUdtbPUQpUwgyWh9/RZzEPoUQeGuNfcJPs/Ia1aH2PUY5SwhCvfWsYnASlv/3v8A1UVTr
ZNKZkOYSkWejw3uc4mjYzrpFyEpUFQEgNW/vYRZ558RDm3Q0OZ+UtVmib02nndDKeZfU6rWX2hFK
OL+3iXJzVFq0TZndXigG2n2iNYdO9qRAqPAPKLU1UeOPrIwwjuw177BH/nY1bQyNCFWVTs3TQIn3
Xg8dvdclB+rxoJnTuCrIiFiNPmyjXEuunFk5XE/RMzsJ9NZwNtkw/fzw7/cXUf6uWc8NoxHOlgi0
fOLybPivQdxhkkUjwLsoyZUr4jTfj6ReWAm6PPTW+Ra2Qrsp1cQy0goUdW23d8o5fFLAmgo8yPbs
61+sGwwFZnPazZ79p+9M8UZTHwjQ8npBZc5pGnMNG8aLn1TuUzbY+ziPDgZZHCvMZA3ybvzsfmxt
zCRHaMTM/spc/77s4IcuAo1F+tHNFAbm81DYHF/rP41v4S7nMr4/Xm63GuT+cbvjFWbouLRybHby
mvnQJjQYOyONcOn3F3jpUI/Wnvc2+y/h1MeBrjz5LCugSP9yt+h4+UEnhbv7t7eFCFiqNa7sO9V1
vEfBO+NQtdxNVhrWNrNx0tQMtqitnWYv+Oc9smPAJbCs1n2Nqjmb7Z2f44tc6SL9jeW52AJiCUZK
8Rk5bevl9BJ6Oe8KVMWvBZDjw6Ss9gwiF1yXpgUD5iY0+cVdWxI6Hml6jx3gX9TTY5HGhmUelVdv
izAyro8cFb/Fxza6BtHzjU00bRPuzbYTgUjkEMzYom++1P/wv0Nb5XXQaPIAXAjHyAlm4qNfATvQ
TW7N4SmrqmOk9A/CL9WT6BGFVLr6GlUcHws6C5378Q+SbC1nqzkp/YvqJpu4V+JxRw95gkFnZwvc
2L23HSL2VBRoKgWDSd8RRM9hiFeOtWeT+c4QV3/MSw4x1g1yVxBSgWFdVu/WQMDZdMVbxaSkW1jp
M25WRuocnXE/k8hj2hUnuSapzlk6T788IVb9ZKTIk78jMGi3skfj14+Rew7liLq6XzhhoTxnLiFa
lhmhyIQHBecW2hUax8bjP0rfjApeCN82adsE98i+ihk2R5TVZi/Hp8eqgy+IKUOaghY0BUaemXEs
wIV7uWzJRpJ2QZnYm0dGxJgAhIpLe/vvWjN6XNeFZf10FjJz3ZvQbooOH0rHDHS2Jwxiwlf7sTR+
9olKNzAvxntV9Ec8dRwyIpxc2mxax9hE/1FPJn48QWcpTZLfvNDmh2bplGfELeoQdWp6Pgdh2P1e
I6h2j/gcrD25NTHmxJJk4aeyJPhKGm31NOxLjUgSwVhiA+cfpUFvrcy5o8dg2iUOA03sw4FKuVIC
acuSbVfbQK2k5L4YLW0IlAkexB3aNSKG8ep4zUkOu3w0upvqRLpuksQDXc1JqcAv83i1HkshDVHt
O7eMNPCXlSHUCywIjt0fs3EhHafFpl64FPRVBvSts/ErMoG1quDBLuZt56oz/Bg17xhfO8+APDbg
n328bBmuso1r7omsq2+eRvXdE1BcplLfu4+VqiWXpmFiTeY53hxvYcoOtQsH2Y7ID/D8vUaOEQf0
76lLkqBI9c/H/6obtr+z9Jwm/LJcI/rtCUkxSK/grq11vT2QQEQay+T9ijrr1ey9/tlZUr+TMGbG
i9iZ0/gob3hTF2hGezWG6WDUpbOzRjv7niQix6TM8KeqWt9EfV7fpxLBUaL19rUfwk8BU/N7hEuM
lkFTO52LYaXasdgCvAcus9w8IyUTxgC8pGkTreNK5c9ZTQrbhEqrtGX7JAcmgHrhPHv6BFRz6QyT
KRbUXhmde/S9V2jk30Lz+0MNoIwmN5k7fQ3ZZHLjYAZweM4IBaWDxtHbHNi0FYfFwHAXaw4hf/fH
S8OIEgXWHF3aZRJfaVq/J7mSXOiMo1AaWWJfGGmFnYEDl08pcBJ2dYkb6KmjlLcS/DUQMH5ZN6co
Gr0LZoagh+u4tlOzORQ6yNM2hWOfL6DmGXcvvgtombnLj8gKFC7WrCWHyICUMZQ57tglZrHR3S9A
ke5LZ7MoGGW8zCtBsDtSZ2GBFnNsqtjBINFYqPBqn3E27N6JlG4gK0jHHmmJSjrzyvOa5NwVuPUM
vXi3Jzl+PVYAhlf1acTxu+kb7ozJqodAGxBAdwbLv0xH0rIw4uDxc/JrTfIIR2rWrly1yMdN8vsA
KbEmGyj2zPxzHNBWOIgUMKjnuI/LsjgnXTLD2JhQskbqXi8mvhJ3WqB7NT/CF1CbVENGWIYfKa7a
8ZL+7VhMnezTbaf+6ieluyZPu9iD28cgzba68rEOP1t2c/ERBBBgql8t9F/rEl/Pll9R39O3Jnxc
bWKXsvbxirexVWHtx/v+iKFCi+Fs51LjVDor50JvE8OehubQoz+zqdu2PlTt9JuuTbSu9KHdzeNv
6MBoGQfSBmwQP60n/E3oortiOt9glCqx8keS3SIUKw1154+uVdpuHJMBT+ccf2owuhAacEGp57kJ
/WcN09m2Gozx/u/VKocxRtTKHWE2PVYZIAEIhf6VsIBjTy6LLyzxPa3/kTMBtJPaKvcwFKJT5lkc
hZYkW42FNpAc3TeP/Rj/FD8EZ6W275GzcutRW9rIsruvWKNJGy/Hcc3uMLlKsUTMO1gsx341Tlya
XW6/JI2N7mqy+d11dNTLmgfwu9WuSRcOl7ZBU+7DAnhEEswWpfVMBtc+BCqyAvPD5IViwTKqGx0y
P2h9TKWCr9iYuorBSy+ULi08R7Ub36pO7a1OPIF5TZl+DfBJEsQvuIZoqwK4rUVhvRAbPGA6avVt
Fxf9+lFwDnF68+JeniPZINNDkHV4FKmVNBGvRsmLmm6Pa730cO0qVcP9SccbXVL39ChRgVIjBXOM
s79kzHCn6QFN4pYEC8D8yhVsiItTTKCRBTWJfVJ0mBN8vDS3SsVBN7qvJrfRszUk9gUzwHOr6f1h
MPUzvdp63SO4O84Q4NAvCnnq7ei9icpNbU9YvMveOnuG/Vm5I1fEcoQyB9Z3NesnaA3tSZbrUuI4
iyy6kSBGqHy0GN7pMB5L6d3Jb86IKJvgyJsx79YgzqAXkwtsPxoJiP/Ry9mYXQw8pEmrW1fE8AMq
0UwcCG+xpt4+x3nTBP86BAzBXDBo17TT35OpAIo45PJaMt+9tOGS5fdJP6ViS/PFLZ4tzBTm/G4M
aNdRcIDYdXrEZk3UYSO9Ry2GfQ9XQpQbweDBWEDhFZ4UClXU5PnyzqaCYpm/mFyHe1cpb4NtxkKI
pTYT2A67zcU9NyzeFs/x18loy4/H0j533ftYFIc5zfTbiNBvXei4SuuZ3FTbNp/rHs6UE3LsmWnh
HLVI/PIq7WNOtPjb9hj5lj2gHtQ1r2gDmg75jQML+6Y1zRuF1Xi2iqHZhYQ7QPWjTTSlQFx0bVAH
g8jFSeLC/j+cncdy3Myapm+l418PumESicREn16UL7JIFb3ZIChDeO9xZbOfG5sH0Jk5EvWHNDNa
MESyWAWX+bnXjCmKnd8TXC0PXzTW6FNWqmkVxrW8ogeKdOhYvJR60l9PVesAUQ6Az1sPTofQfzOm
wRmiorM1E3pj7eT45/IyPS3ho1co5Xzf/GM5eXtrHs2ppk6ulv/VLSzTDkbmwQs6cdaq/KnVzfC5
BkPqDP2nWADfxBkR/UIE8zlojc/FQSkfbDp/6Nf3VPs7XrGzSRhnrG14Cb/wQG8oP7To7FwOgRZc
Uv1g8ADKpTOOw1SFt9QC0WM8UbWW+qOTykOI7Bs+8dhYmXRX/RwI8hgbw6m3R+ANgz+AX2vua2Wg
1NKXdxBSmCPANUXNwu8facFAca76Y+QhOLM8J6YPjb0ZNrKMM8wUEoTAO6yb4tj/spRSIqw+h9nL
8klgl4y7TLAl9u1dEE2myxY3RFfgrPc0l4wNxgpMDDQGDpmPMthipk3bbLhaGghMdhHh4GFbpTiG
nfApfC8NRnG+2UTXY1gsZQ+FhzJQ4HMGtB7Z/+46oEvbJNa6nTFM3e33jTnA9dmCWbw8XBr6pAmI
/b6EwQ++1/KPRkP2AKgpvYc6LUhwe6rR0Z3MNSmJf5W1D8zWVn7vUdsmxmvQIH1uD8VXOS/DGBDT
HmcCi0jbBndoYKyGovJOZFiIcHWE7KA8DjasvLS0nxLf0x5HRWIRcDfBHsTuJ4dUFP040/8yRY8m
Njxfp4YtRG/i7FaNMWUpRo2HZXPU8cx8ws3vUeZDclNg0X2D4NhNnff1c1QyZocC5u8MqBbPoRoA
kml6iJxUT90IiGyO4eCSryKEsMalQJu/5Aa9OjAbx6UM1E38i5LM6q+0YETKyS0fFVyQJcxMEXrX
QrSVtopzbAi+230ooePaWKD14jVbNwnBj41JvrNrhkIUkNvF9CJpKvsiH+o701/4D7oBxwvCXVeU
l//6UqQ4FugMui5Bgn4ClWLSpwji02jlxj6WGZvziOAsIqIb5TG4XAJjNWrmNdl4dUgt11ynzPK+
Yd+FYNlYITdeTwj8B2gnKsbqJz0XIYPloNpHLrcMHkx/YepzfVWDqs3dkIk+PS7KJ5GvnSkCFUFn
2rlEG8zdW01z0QWhhhKlyKDme6iw6BljqwJyQqgX8T4T9CDynOTfm9uqUW/ntKfac6Kkue9c3k2C
oluZsmjOtLfyT3rVcniDH75mE8pkWgcOkSYz+43V3EZVdVX10/QJsW6EeRN44yEoqQummeKeuONt
XAvIceva9FVme7C59JFTc/BnA0qpj/VBomZCQwSqSO7L4VD3UD6KpGsu20kFm5nOCal2QHk6wy8B
XNznKtfadSdpk/KsxQ9tcuEu9kVQORHtiRxUhAoB2QblWb/TpmOR98X3CK9lQGEbWcMUNY1vy8NU
SxTgoo71Z+tddZN10ZeEEnVj0YRjQ7CeYi9A14hLS2TdRJYePI+ITQXW+Mx+dgjsKlr7sW7fIaN+
nyBDcEH7rroDQ+pdLA9fKpG1KgtMR03bRF0drJ6hufa+ioBZgRTGn/SrjJMDmhAQGoeruVX4fSIB
Zxadx9wPjnUljI3XkQmH8dRcW1F9o6w8Php+5xDjlX8lFPI3CN26NrJpnaXg4kOyQHjDqldpVKdX
wgPSg/LNVdjn/nG5DZUG4NsejBMTNObSyiI7qHrUZujahYbw9nqfeuvFoq0ISdBoIdyjD+XsYUAE
a9nYsL2oHB3h6AcdXkgQNOltPTGnCnP9xpeZ/KrL6rq1kEppaMBtyDvXVGrmOVbgu/KcJDeizvWH
WLsvGNKvsgFwBdqpV3GhzqXV0WIMaYEtvVQ0DoPsLOoh2I5Z9xURq1lGs8GGKYARBYyqB26NNVua
dDd9TtWO+F8MzEw3H7zEi3acJG4k83sofd1b2Ad6nfVADfI1TukiA4GfkNvg6dRDjc6u2/qnpZ77
3lkoX3Mc3W4rgVfQTGPXUvNyabpaJMBz89Pp7Znrk73T2GxBoVvu1djjH7A8ZEtWtOyOmvCRNzPB
bi0/i52Sjksib6bSeRrmTr5I/PKoYuiSSADvKAYeGUYrLqLlXNOGQx6jQiV8+dYMFdYzqa7Pmogv
MXqETy1FKWzK8QLo3iUE3OwssY45GwT75fMmhSRvGIly42V6f5a6jSt9i6EBwub6Km9x4ZHRGN6G
WXGWZgCpMHW5W/WMytXrjS7DZuuPXb4HfdGvMI14BioPm2kkzi8r2i7tq9LCO0ybrg2jlV89L72B
fN0S9DFMLuRl4XTWUz5lt1CA0brtnY4ZCXJgUdyAY4+y8miP0ee4ydOjgZ7MdeOBcSJ6HOGdIm2r
0/3AXnDj2827TkfuVsE2XNWxZeBQQydquYXLZ9kdlgUe1cUpcPTutPxPSFh13zueEjw3dJn6E57B
4LNM2r9lZtyjreJd5aR27EuMHJZX2EDw4gTdDOVT+Yf4vwG6gikaNhOeteDRES0Pr30W7h4HABBT
84Ymk/htAoe12ElN2C+UdYx3HxDhZwfc0uzpQQ1pZvVhOeSUAdChlxe6CKfd9+Xpzzr4FfqrRdrF
62V7B9FUnKzRLy+/24YCwRSnMP9WOYF60eEQ7wqA8iaWMkgLxbs+MqOLLh3u0np4FKSUSxmTJeN0
3Wkgy6ud35bUoPpgnYIunyhj+H9qMi+NnxJkma8ABX3uLTCn39OUwi3Q23TD/pzprBfZZM+xCZRd
htSNWoQ24ZK+Qup1SQmcbtckd5aGOUU5y3gtKy6jHIYXT5t+rG46BgKXoxi/hJC2z9CYnHOaTOGx
Fga6x/HwVujJFVIrzBUM7DR4VA06nHyxYZJf5+1A3euuzE6aD5PSz9+jvVDmyUJLpqPYva4zUd1I
npS1qbDSWJrmIgE73hMow1RdtiQ5dG7Q9vCNTP7Bct361ZfbkvD6BR1oB7q59cHmdczzrCU+gg4M
W3e/xBFQoP5mxMXhxFQSd/R+DS5guK8bbDtnQz6XgdI1WJvVUqR4MrnzMleH/6IHCIXBVzKkbt53
fbpV6KA9O7p/oQeyY6hqt6clyKpIRdeBUfnXQmDJVONfEQfubvG2C2qoE55rMtpAY/oSOVncApgG
GkbibX/vY+r84uIrOXkwmJZpGYIo8MFaPUsyWjO1zcnPoZ9WW7c1YPcEeMMNqN7BdFl5mh/s8sDN
KQFp8PkWxM3K8PW9bhcPrMy2WUGegxA/78w0QtQOcClIHEOnLQ9Qa2sb3ktgMpvOx6g7qVLDNWZx
1LXBlUaz6/kuTmfrKRrkVOXmITWGuyV5FAySoNt0qBRlJQP6fnxB1ewy92Y943zMj1lRvETz1BxX
VH2DmFi0m1UOr8FsfVo6fLmjoRuQeM9YJYEvKTDS9HSME7CirDYUj/oGSo641sfhc9qJT/o8afMa
hOV2Y1D2l0rEiphHU3twy3AtldRPZtaox6AAnGlYJxsFjovJr8CgCDVt/ArdJrPvLn5/m8Ts+vyT
IS/FqmULEC90Ly3TnG/jlzf2eL/+x1/Gf3PrfKxHDxCGOVgOalc56hZUvSc/bG9HazzE4B02S4ck
Ayi2gatgXrng3PsqRlqtuSpAlxzxl3LWzJCcA4bO2p6mUIJrkh3dgzD56uueT+dLo9Jo6uaib3CU
R9NU7Wtbhnet7ux9G4Ur+jjWJqocKmRNMFrTcBTDu6XcEjBfstH6yiyKUI/keDULiiClE4ziYOYl
8gjyvRQQS5z+D2a84lfPbF0aFuvfFMzZDaF+vjqhbib05Fp8RsrSRH+cyiKhlJDVGMPQ61EJ0dDY
pai2kPKBK7V86XXxtoTzYszHYzXb8iHGlK0LEYtd6jAoShw8/rIaaR2viy+n0TCPZTKsrcEQn/p4
wgwwLayVT3q/QRIIhrUA+96pCiagAAObSa06BFF9GUdgVLXa288klE2s5/jMjheo69dIeJIFLTmM
cPWrzMm0q5D5muw51Ckf8dJKuvuqD9yzwvAPzGIY/mEHMOaL89OjJS0lXC6e4OEG3PLBcHxGqoxG
MTmbIhvVUUPh8Ag17Bjj7L5mIgTrVJnc9yCsLmQL/We05TlHyKqKC2fl6qhrrPIoj3aji7xRypz2
eSBBjZcF/vtVYH68z6ZE1EMargnUxEVJ9cOhVplhQVyFJ4IcC+w95QMZzUSxodfdf7GrbjyURXSB
XWC4p3g91VF5Lch4H9KCn7SVyI955t9gbdh/sisDXG1QnGZecEJ+vnetajho1g1g9uKFqZmxcoWv
ISKj58ck0U9GEBn7qiidIyJm5voPp/brPmyyuG2hLOk6hm3ObtM/LPA+SEbDwvsdobUGXU8GeZ+i
AWUvqaM93M5j6ygHD7w8KkUkTrHL9BpgFcxeDxZEbTbZ0a/jcR9ouH7Fs3mtFWM3FpbFZUkAu3Ja
5prBtPv9cVu/OIVL09CVo3Tdth2gLR+Oe0xxfcABhuOOwNRIRVsb2kJ5WlaWXoPXrR0diHzT5mc7
XUW0m4sOs9c4h//CnpX3A8rVnhZf5LVxUXiZfalFpcXGYqGCI3vYEhhlhMQJH1wdVIbmwizgkyyT
5cmJs61W6vhNdHUAzKEx9gGqoujno4SJKMpWOM7t78/4b9YLcBmbPMHRLVeZxoczlij2qnSYwcE9
ja1uRjLgY/z+z+RLZke4xOOrj0CU6KKRsWu4prtbvMhG3zH90o/TRM0256loQSVKPw1d0xNuZ+zC
7w91iQo/L20Ta3LXNRyWjOAW/fxQAZ+wHKpFsYnFuLFLpAOZcXyeapldFgm5NVVfdpuiAX/07AZx
MIaH2wqKcjAjtxLkCgCvMGYYohl35B9UmoSHCTe5nQ3FkXxVv0f1/O33B238mo6xiwsTigoAQtaD
8/NBZ2IIHEDtYuMxXhuBod1OWn4A5/IYUrzifoNIQDEhKKmEBPUq30WhDzPZfl2kpE0pcKc4HObT
Da//cGi/bpWmIE3icrquTsY0H/oPi7TpPD1vDfCakpC3tpLnrBbkCMx/UUq0++fbUQUK90Vp3aSx
Z24strCLPqIxwWAal+I0RfNMxcZ16NXqokCb4Vqxln9/lOYvuQKzOEcX0pWCfhDx8OejzNKI7bnS
7Q3cT+uonB5IHkoj/PAZyd981eUecoq10bB5EqBzB2i77jqgehbNYnwKFY6YYVGuzBY3XSDuawpe
+2SjzKqhsADs0N3V2XgTAGD+wz5omxzcz4+sxb0nH5XChkNrf9ji41AVQ5wosWFqpk5ePpW3VAZ3
y54OW0kKAcFypG1UML56yJ3RxDMz0ayZhPIW1C6wu/kPVYvnRIUwH3wGH/1GlQMnnEbm4CkIZEM5
JpD07hGOsjqxctTJzANF1aYoPU0YK2HYmDgoIai/DOmqyHsGJuruFkyW70dnz4tuPb+sD2loqxPN
aBy46VSC9tYe8C5gskEHnZkW7qneF8dqcBFxzPrSS4xvit7QYRrZ1822I0sJVXpCXUkcf/8cGH93
KcmHLMfVhbB+CSlAQ6LSbkuJEgOLaDCdfafH4d6fgJTqqagulAK4O052tx51xz0Upv4s0We5cHlQ
/3AwSxH18b46lqnbpqTe0JeD/WHpQEmZ/Bb7gI0wyvd6KK0L5hUJUtu0X1tDnvpoxjVr4NSs3u5w
hwnLLfi957RM76TtiWuTzNHQhX6JM9QGYz4aChIbmCGKH7UJuxTAxsYlqtBQr/FbsrVOxwuFtn8d
o18ZatEp9Ij/S4psR6Z9+YeL/Wv8tgSZp01hZ6GJL+Y4+cP52eMI6EXHdXSpo8y+Da+X7DDSTNq+
Yb4h5ltHRE/7fehkt7oOkN2R0c0fDuPj2jclx2DToCYTsnQIwT8fRhdaJW1BX98yWYPR53fNFsC4
sRln9VGt8LcyyL4yZjAvJyd/UJr5vCQzpeiYGSrAsr8/HvPjjsnx0KCyhTCUcqWrf9iLgFaMZqE3
+jZkDLjqecU2BEYyuZ9MP+x3AyXjJrTLBE2YrMDWyhm/zz/Y4SBpGtFl3g2fQ9ORB+CN5tGc8/tW
hMExBQI7jBhYlnN+VoCDca3ss1ItLmWdPdxSJnp7qUMc5eEf/rBLOR9j1Hxa1DHC5I7qjiE+tAzA
tpF1NAip9GN9MbRylvvArpf55hBg6eub8SYeC+CcQ61t2Ou6I9CS4Ry7JiY47dZrNfdtjNAKXboJ
7cgMa22Y5YQlngWhOePZgft5keYxVh2MlVGVg1gjsvzBtyH7Fza2a+A7enSGKqa99MK02w4qq+7m
yO6m+DloOrg6mvC7pQquHZT8xinwd+RN1rXOZV/JeU+E3oUA7IxSBM30vnQzkrJGI1uDupn1yLB6
EEmAgG4xBULLdUbEOAEI9VmkzOywuFWmT3OKZtxODUNyaTvFAbGo/rKexIsBUX1VhBHD0Bjgnxy+
GkmYc3IZDngYcy344RzkDn1rkDJ6isYA4hgNLcEq35n0enBHsYs/FNPWx4eSYhGmgOnA/ZzDo/pw
9wyaa3qXj3BmljK1b4YSNidARyL+oU+be11ph6BtMIrUEPHO3eEJD4Ri7wfZcGjEp4w6aK+aJHhB
d/XgaEZ9T4AwrsKusem38XNhBtq66eIIIEe9ywKsAQZR26dwkG9aJF36cPIhbkus6Bws3cKBRn0F
1IPbM6iVN6j4ztfMiwyJO/ZmAPBZHMo/pO7Gx72Cy2CTGM5pgmOTJn7IZlB9pMDV4pnTwdY7ul/S
hma1g+bvOmyRYPNRkcfFFIVgV9rZXRTRq4e6e6k0ed3OqcXv94q/Ox6XAsI12bpIq8WHvaLvBhsq
JhPd76MiKEqkcoGnQFRXTOVdvB2E8PCNq6tiBzS5OE6z66UVIdHhhVQHdHf1/e8PypyfhR/jlqUL
k0TUFRwQLRhnDrI/7OsZO5SASOBueBn8laScGb3ZzGDv0hXSsuY1UNDbAmGPI/1M/OFs69i4MYhS
GkkN0joptg9Vu5Hp3EpxY2RH/DAE8GAcUNyjccMo+w+H/DehiJJcWS6HzBa17Mk/HHJUaUYlU/qZ
Eyl+3uMXOrbRKcps6BMKpmA2q357UYPUFTOEVYbTnzmRQS06PLRaJ3zgINrVpgbyCO8XzccWNEJU
JJvAZ2BEt1UVGKf/n6O2DEUc58svTyPQ4lZvio6jBhu3nSTE9tyVGLwOTY6odTUdI3hQaE/113Xt
73tZFyeqhNteIRkxjtCq2gaupOtbD6W8qINObhGsB1HTXi31b1gnzfb3x/y3GZYtLN0Rhg7Q2vkQ
9HUnaiOtMuSmTGvEMqsZyAgck8TTxmLL6hzsTGsKha5JiBTKOTRp7GIhFsTHvEjT//dyjxxEzvFW
UqaQQf/8rJYtiBM1ofeCLDAFs3jU7UEwZEyiO224CyqkBsF0GBTf6KlHED22Q0bZXOQMj/XWujBc
dAFDF5d4cn4XQbyR2JD6SDTnTKeXHouXhn9aYX+TpgJJozilWIF0Znyo9wZkLqMwjgCvVzQyvB6e
Yyho6sDVQ2YyxS+vi3tzZUTt9FAbGsbnk/ZsAN+6QvrzG4b1JNNR7JwCDQK7aYOZqGVXMEJG7Nyl
+4vOmH8R9v4Bqfjx6fdPwJLWfdgeLIO8jtEB/6ScQ80Pa01qgIihh5L8zxsiorr7BnjMJd7i8QG4
wU09w6MDXG5gAId7ZWj37oyMSkUD0iRN3WNbt1/jLLhXAzLES0cEdc9p45hpfl0M5RZrveAKwoo4
DQGpI1Kqa1R//V3jjs5Vo1D3bal8y7kCqg0kFXxf24KlxCGPHX+X+Mwc0lLe1WSfwDPg7LSkCaWJ
oE0vPThafiCuKGJdbj4PrxjCPyTGS+PqwxUylS6XDYlCSro/XyHf1NBSnKlsXYahN8SpZJ+XYMcr
3Ao6230YSjBwtFS0rWXV6mCrBisZvTssUGyNFoDNzOcWyYtopyFeuymSjGc7N5/ibJCXZgY/MZ7O
UeHBW6vN/CpCsYqRnJP/YXX90peYIwEzb9YVd9wmdfj5RBqrn/KqRBjEkQgPxIpBHmTpN2vSH5tS
D/c6YI6+s6pPJrYxV7mT0lIPgJmxH6SO3E5RqT3CeJs2ykUm7PfPoT0vkh+vss7aoWgmK5WumEPW
zwcH5D1ROIIYGwv2ITp/PGNW4aML3tlwRiS60n5WPJlaoF0uv5x95vW4Vy+uXR1GHTivYd9+T4dq
1BYOdmq7FyODxKW/5cvxC1ZQaA/afX0oCnQJ9bhs7pd80X8QogEj20lxOcRSYSWDVXCrI2uWjU68
gz3pHQOwtCd6PTCGbKhqG4sqaof4Fxyz2mPrjgbxeUpHzEt9+17HmvKgvOGOxFqt3WbUXzKs01Fh
Mx99RowS1fxLn3YvA0KcDy1zhCcjPDQcPfOUtNW4LRzgOr+/xEtf78Mltmj+YG1BiffrkAEBhEho
TGGZ8QDSmtcn7aa2JX9OMJk4oSaGLhG4BMi82nNeM01x2dn2tEBxHNHcC2Vp2s4aMb5dDuw/vgz/
3f+Gv0Yy+nlW/9d/8v2XvMBXAG+vD9/+12F7u/3P+S/+zyt+fv1/Xd3t7j++4KfX847//MTNW/P2
0zfbrAmb8ab9Vo233+o2aZb35tjmV/7f/vLfvi3vcj8W3/7x15e8BYDIu/lhnv31z18dv/7jr7lX
9R8/vv0/f3f9lvJnu//5P6p8fKs+/sW3t7r5x1+a/HeQrZKq12A8QCU5D9H6b8uvnH8HX0/TjqTI
IcNYJkRZXjXBP/6S5r+TKc0dPZP+u0PX8a9/q/N2+ZUx/wpGnY1LELW0K/7638f202351236t6xN
z6jvN0zl5M/5tk1vQND9oDyXam7KqA87oexELKVIULIpJ4B7TI9rdI/XSGE+aTlVHJg5FypZubWc
5sYM6SZ12Yi9EAP/vEADDkMKlLN6fzOwhFZ2KmIaeMg5o8irV8kJOeFzAYka7uXwFhE6QPUXW18g
61uODOMGJJhB3UXrTum7SfrXCNStyvYbNICbsY7fg16dnAE8Q+WmV5rFn4F1P+OarFaWrFZN5d67
yDeuECofV+HQHYG8vqLAeJHq4gnt8aNpImdgWPtSUU8s/gUqmijxg5dGLzFa8LNXI85fDRx6NvO7
heMXq67+kP0uxdu/lul8lW3bWNqfQtomOio/74RC05A7a3MTiYbo6PQAfTI/e3NVCslVsx6G3Dw5
uAUzMN2NIOXNXjdX0YDKaZipM9BmHzO46I3acYaeawyfsZ3MPaZ7+dSCCM9v7VsdN9NVEccI0+MF
4DD3txEhiTrgyLBBLSyhHMP41gg+Uq/UeX5VjIQWE20Gfwm6zSGSB673JXWDLSzBbIVDxLh2u/TT
gDHtJPctfcPOH07IF57aIn0LNAA8GsTxSKE0GadvcCQYGQzfqD0fpsS8N4NyY8PDIcTnyH4odne8
WlD67A7eLCPk6NljCcdymvClCTg/+pVnDYrKKnPC4/wxZu9haV9/FfP5Vg4qm3O5DpNklg2Zz16i
oPDD4v3nAvlxQRjL/OHjvbIcsBeM9BjsiQ/dKi6bGU4hrQ2/MB9czmu+TGionQoPSyNHPTAWO7S5
8ZpAFoAylO7KegJrlo9XejHcz6/Gl06DJhRnKxf7SFdHtaEyX8MesYfEAXFSNhtmOd80J34jbGwN
Tbz5GZe8m0FrQ8zVMip964zOTY01hJWLB2hbGaijcR2W2edBw9Um1wAP52+GDVcKi7c7PMreHHDk
a8NJ3xrLOeqV88K4pEU8nquHnplG3YWL0oAhOop7NeJvK8fjArLxeBCYj33GJYXJSVprmg910Kxy
pzvD9z2bijNdfjOF+Y2d1efJMk95lAYIos3YW9xqeomVKIqgGdoRkJuB7eAojAV0bpxBdM9qtdvS
rne2iLKVFvCytpdncxyPqIscVOxATAYASCGRr/XIwQQJc1DJ8HBHuoKvSgcQA4aWjqYO+8+4zmzz
s9PPG1BkThDTYnjWrhcfJlTlbIHOV1zEL1US/2HaQpn9U1KzbJjz/MJR9IsVm/OHBkVWhVYC8cta
43mC8a+bzJAhZMcKvVt7EgtE1yvMlTM2aytAXtuZMDUrs3fhAahkenw/72qRyzYZ0npfuXl2oZfm
U+ayR6KdM64jYwvn9t4pyT0rG6x+gEuiO7LFFf5Dnaasbf4OzxZ8iciOpzQoNhMN1k2lPlVlC7cs
YCO3Ic2S4lDnz0dZaMmXZHpCLfcewt971Hn3beg8GEjQ9QJOftBiItA8m43/4JUK9DmKH9sQ+1Q0
Rx5i+wzkqoOKNSHqNBQr17Vi1DuLaeX66Ijafr8xQNCu0gCBMKsDhpZ52nVVoDXY+uaVYb9WeXoG
Qs0TodSbC5rDB1a0MhF8hswumb62KX5nzbg3WRgYAQWIPcfwDlaaq+6rli16gm44/0dkOjsTbnOQ
sOKjNcj+UKv0CRwykLeIc6nkgAiV3e7p06FeKpJXCgGekn668Mr8tgHmunHj5qW31Wub+5gB5J/a
PjvbXBuWyDcrU/cZRn3mkN/XPZGFJ6IG9cBYAKFEyNop10chyMBw4zi/uNZg0U884TB+JxwlnPsB
Xz3A9uclPiJt8FqqADn9AQlPEJUyetdL7z4vXKrgSlu3FIsA/5k8qxAKg/DfZce9dRmjrzIXyRet
QTB/plrxlM0RCq3AMyN2eHANoRn8Vpb0n+3RqVdjCC8WxsNhEvm7hA63inX/fcwgVrTWQzWfTRsT
0122EVU9IbWGeJfv7GUh8CTwbtM6fg0x9UYB31vrujOtNIPzhmHyjJbWlVtzaaEzvZdGfGptbYPs
0i3gsmfNu6slUotRqr/PJ6CFjE0ENNhV4+M1jFpBL6JiC/0R6kHtv5fFxNyxae/A7WCcnGCAKUS+
q6voMglNRlw2XWkkwwqbI441mDtt11+Vfn63PPudyaWxIFqiJbsbreJSBcbbcnYwQl9/Hw6cn9uy
3yM3gwLXMJir/zqt1lstnNvqxtpyWNZZiP6cQuxMnaeJPVHiwK4s4hkQyjVKsBh7lMNuCbI5Mcxn
oRZeRWJuPCQE/DzWT8svjZCo20RszjJ/aJS/paF/QhjtbX5lmxlEgTF90xI+Yq4AV6ZAvqunI90m
b0UjHiAzPoS9e7Yq55zb6G/hHHSODMXeGbM5thp7+3wA+Wg8dKZ+sgICEnRTllrm5Ovc0nZTXyKw
xSc13QNlE7kUasQrLVMXqfnI343rAtEHdJ+GQ2Z1MDbCo2NmvK2LigtCGse+RwULOCA2e7yJwZfO
4wvGCduQafwS9DVrbpm0h4A0RpLgjCQ7eJU//P4muX93k+jQGcCRhOUY5oce05hpNWdSmetIdmqr
ea2/sozrxsjOnZO91U7+xhgxR2WMjhEqgWtDEH8YN6U1fWTuH2HcSt7mTGx+vTEVGBzgyI4LSrm3
UJxchb36DPB5M2HKuLJBa24y/sBHZwV/AQheTwga3bpeyy8JwzINCW/zPdC8+IXGwu18r+YED7IG
AdiG54u7cWxgGV0fQJegVMK9ovFJRtM/xK790M7ZUmOIc+PNEu/08cb9WDZXoawOzH9IOeYcsmXU
0vUbkwQh6EkQYHY8oE5xypAUzProQZG9GDZRHVuCTRYz7CoScrSx7rFV1dAsT3AwsPt1mRN4PI27
m4XdK2L4SOf43VVToc0HHgajHT1+6WkkUkJczvcPNYfznKA5+QS5qS1o4OgPFbntkJO+oSCabxqz
OyXKfqh8xDBvyo4H8Pd3XSzNjY+ZmgJyBZhECMW06eesmgvo966h4foo8vPU5K96mb7WU3EWaX6m
cHmoAljXnZYTA9JT0WlbWTzYYoLnkJ28FqZ4UCDlrK6iaGPr7DVDxfC2LJsHLzyiPPtemGmxdWD9
GG1zx06Hi0rqj8gOjls/uMj15i0qs5MmkzN5Pfu2ewuRc2IHzKVbQ+dlqys5ApVH71nlvyOzRezF
IHHoSJLEhpPChNUIMDgM3ZUjKhDzwB2aoHcJIFq0SVJMkC00Htw2R3ECoW0PjQWdLsT6+25uFo/x
4O5NnMnoSt00voCfX3+yGqohccy1SIeUq9SSOQoPz+8kYzynMxxrBSTYcmxfTTs/hSjbLnFOuFyF
oscfocNiVIKo2eQ2GlAU/9ibkRQwzzbWqsXzjyA3iGqPevOD1kCR054QrjkECB6ICo/HUZKjYuAG
3QjeGx7MnBjS8GpFc+yUea28GJHCXpWOv+3RjFvjMgmrR3sI2j36WijESIJ2GeI1KbHH4qi8jhzE
ypDqLIYvWqatO91Hw1BHk3LgVBRqeeu6QuIdGYS1ZsFUFoRaUteCYBHwbrDAKTpn1ZwAFdzJu3cM
4lmOBqOFhPp2yUaYjh7szjnFI6kJ3Cusf5L8ToOcpE/gykPzMD8285NUzrFpMHnmePZUkb3Kgciq
ZshxYw0I18XvMIuhQ8VGt47q+853LqLWv0LY48DM+5RCol6NjJIVHqZe/IrRxXvDrBK+gHFRxcGT
MR/z4NfPqbSPbZTtmzH8ojVwzwWJlBtSOCHLg1hH9IpfMLplJC9LpT3N8pHjSKIonf347o5oQ2kx
UJBUkhGM27AeX2JvOvYi+IRq17sM4aQDeUexP7ole8NaZi7lZ5/duOFJmRAZPliaVOSJHBJCwfdD
/VlGtPDQZO3B3XImpuidFQGcu42baC9fkzR9raRzLzRxmHMCj/uLuzQ5inaVhV8ZQZ0lV00TySlh
AlxySZlb5Gu3fS+b6B27PB2PlOeoSZ+Ytt0vzwOuTjsbeetVC8Hf8adzq9LXfs4GQodUaL41Vp8+
lqhEre0gRvAVH92mcWIUBFjIIfIXwn/F8fI9hDG2blP7tm+jp6binPv5ZkM2WgF5fJ4ToeV5mxP2
IcrvhlnVd37ZnPHBDe5X0gb0lZ+COHxNanVP7L1HUO5+sHetmd2GIjqgH8dMiqcEXXNy9TK4pRm1
HkL4MpnD1WS4yycWjw64lE2PXtBKl5+72ni3vPrgR/xhmZL1zruL0/D6OWsPBJaA44TU53zSLooV
oYRPiARm1uzAWD6ic3afe+jBUCgsWwRoxGlXJ9nrMJ/ggOPvSN+3rwhqg9XehQ4qTb6LZbPvIlQA
PtU2SM2XFDQO47uGnhT31b3vwuQVQUxScqxsVlZuo8H9pajrR6PLz1qu0wNynnL/Mszq5/njUE87
M0beDgrnX5Ltex8SM5pZ5SrVWChYcLyD5mY6ahurHK3qresMhwjx4oK5P30Czk/5MLsGXTtHdv9J
FvM3DT/G+opy1n9X/4u782puW9nS9i/CKeRwyywmURJlS7pBWbaFnDN+/Tzd3PMdW+cbu+Z2alep
tmxZJIFG91rvesOkXOsg2mt4L8Gg8hlRxy4HuPIkMKCKZqHC5BlCwrP8+B6rHIEyFZKRHeKEyHIk
AlrGMhs5jZeVuLtMED8EIpSo9GeI6wlmRq82PSYZCz/V6LQwom+EINSc8rcyKi5dXV2saU9W0wUT
unWKx4zj5ZemB3bC2lmsWLEslRr1WJR+KCUPI+gegwRskJuSV+J3sIoTDH41J30WrV+rhcQw5+rX
vrKSlYaV/ILu8RKSKzKWKM4ShCwrvVc+LHu6T8Vb1Q0O/6BvfuDUK94dev2eEAMHojfbXQFr7Mco
klc6H2N/DJXO9sxtLxRqdsPIyANx1jinT8tZ5SK5tfq9cIzT0Kj6OiK2Swl2KEBWnlnnhxb7ZrsU
vQa31BebtFgchb0G6EN7y40Re0ekJW9Dp3FmlObO07m8XeRdxZqcOCPEimlEgK81Y8Ax0OQlb/q7
NZSxbH/kTda1mXEwYQ9/rhkkT/NTyQAzz3EdZCVQmj/DnaoxBPS2sb4UnZTcy1OMJl1TuzV2wCw/
6tG50zk6JPzZm8PJ7e1zoKv30PduR9EwZMnK7g9lw9FKkuNRvuXiawSCu5g7Z49icwcziO62J4hy
TD5Q9R6NgXzzTF3U4uaI65C147HwEXm6RrsbPfNNrNM/f95Pg65b++IxCoT+pUMO+jzoIsC29meV
qTp+kdQskJIRZPeI2jHoRDTgoQsWpcpE46QOyVuWwaFHgLnF/NRdyU2oK3Bv8LsvdZBkS89qo3U5
kBREU0xkUAw8R5c3JxQ11XZCCf+3G+YKPOXzHdM9wQTxMAT01E+8mMLoMybDNpdOHBNJ/KMPnY0p
TlWLh84R24KEFurQv/Zc9wZlB9Zzb3EXfYhTWDyCovhCI07WLIqQJ5wAOFsoADDDuog7TVzGHoXL
XZ1WF6qHSxUEZPLaS4G2IK3cYAumM/MLtK2w0sunvTixJFgsDiRrbVXdyQs4l5j1XGF+UHPW5FnP
vIyHabBVqt8DKz2KqtOwxJIJked61WNqZ5eQ9IQEyQAmB1v4luV6cv0rjp4GZlOWZ4HAwvRZ6L15
ilvr3p5iHP8SDjtRXBYwPBbxO9ZAVKt5f0PfU5vxa6y/yb+ENEugTU7FxzOIZd1RXA3xsRwRKzPW
jD1tWrjK6nnURzaHuiCEJyhwU2UrNCN7QFGRb/E4cvGOjWKM8x9H6Kk4v5fIGPFeyTlIMPHaRzgF
iMdeHtyQdCwS7UZG3TFYMdbmGEetsN9wgTTsVUZqg6zpMqp7HJAaeAg5IeNK9NEA4mEDi9DaSV0w
SqJOq9nZEn1AS8fZC0TlLYih6qGXsQQwEn5yxvGEfsZddBqHOoPdpaWE+6gN7rC75zltCMGCMX8Q
T7s4Q0V54ZHtN5UnnZ0owPGwyN7FEyDqdAs3HNy9UFaxAcmCJws4dMR7w5cyWQkQKgbWWOBzmTzY
HXHf4OCEINYpSuhql4qjAvdc/rG41YWTLyM7AxnNzUM1Wx+x/eC30QSQyW/1dNYqlY8OSCSBOlsE
iyPZf81MAh9NjiRRUBNa8UCDugO7H1ZzJV5AlAfirFDnGVfhcTn44XdfQEZ2H2zxYVgFoXKV1bws
VL3H0ioPZmdgmxFs3FQ5TFHx7De8zQIPOBb9mTRx8Sw0vr0TqxeqChuwPjxn/e7fv0fLzKNt168k
cu4CQq7kPTFm1hOPDTGWP4MM/jCxI2V/tcYjk+urwXN5q6S5fQ4lH6vkhS1nFmCVhMj6qiTnOL2I
+yuq2JANc8qtZV7Z94ZRQfeyh35ZY9VK4tCwtAfrrrSVfROwwYozpaXj61L8e4hpSOfwDfTrkiqi
H+P6ieMpjMtkI08t1+FQct3C3KSecUZAw0ZgjCQ0Ovh8OtRY6OdCkjC7KYeGWFRbNeA5nMQll9WU
ouJ7abg/RNkqXlqJuYKRuFRdgjzR1kdlLcZJKizLYjRQ5rPPi52itPlB+D8Xm/4pEA/NVDcvuUqE
qThEMzYoWV3JSoP8U89a6RVIBXYA/Q1plueJPdbzhhOLyzeROlAl4TYT/Z1oQmLOerNqzz4Dd6SP
773z7oHhu0G9E8V3zn32RVv0AETEvyAZTaCDCcWruEbDNOzoet5Erd6iqyTxj1tVhfe4sJxSqpTA
iD4SNqx8yt/zMnsqkOAsiGKoIyviYfSjnZyhidrLZEEUB3xyUceLAkvL9FezC+/kMVlq9WFOoY8A
Y4qySXGLbw6MTHkpOyzx11bbb+WnxbmGQ0g8p8bwpA/VT9NHxiY+qzo3T17+WEUUP7LxyrX0ftax
5qjxNMhbi1LCIS5VPg1KWS8ruhPR2shbicUwPVmsHvrJv4iNDsPc3Wi6S8jpH385gKVW9fP5Raq6
p7KlOsglPzGJZks3c69mnKTq8xHZOB4NTb5RdPXZbMGlUmYlSkr0SFJfq/Fh1sAErZlZTTC4SK4a
XCZDMQgU6FFhq2ucXVYCOfLR1/vqtxhKw2LGnGDRjZiWGfN4FQBQascYMsXJomGaRdmt2AsK5JXE
eWYN+w+Kyosxulu/O8/qdIo9RkTaMEDGswFwJPCYg+8IFLay2gerYmxY5mYClkElwExMA1WSkyox
74oQ4uBQz5c4qlamwT406sZzgouTj6usN0BKmEsQtgjkzIoBm1yNVrE3hTtL9aS64VMwgDXpTXFn
jQ4uNFqxRIzVVu7ZaVk4SQTWD542x9hapepHUGrY7yxaBU2yYXQfKeaJnb2d7WGiba9fph6Az7Lx
xHccLwYs5u0PLecXw2r4QIj9UcqOivksxneT3z8pxhcxFZUzVc0iL0frflBJ86lsXlZChK5Log3c
1QVn5LQsyK4Gf3bPhd+AypAcRgTS3stTBiU48q6LKn4m+EZvH9NkPIiL5LTt2srsi5DkW3VI0Z79
kAhja+E05Nz58B1QDpDIiESLUTy5ffQSzHUCoanTnltmrpOWYWfkSCxRGY3nKNCeo+4UTPlzUPiv
lXvfgEng4CqgPK2EqapQHtmtSI4YTuk4Xgu07evBVrAOuVbcSEsvvmHrvm2c/F4gegqeQUWBcV9V
bMT3w+ie3ZxhzcDMFQ4Rn5kF0ifn0vpaZJj+WKw9kJyCRAjrglzxKVShHvZc8CZOj0lRY4fLWlEE
uuhH/F+qcm8gyD8HAV6k4O6gUwIIN3CGEfNPCSWP/RUzOnZJm2uNRdkiKNKfTECQ8ufsG4CshUR0
BewcWdp66s3tmLHpsOwEXR1TAkbr4rmITeuOJPAbv+U3esuvY2Lr/1eWwqZyIQYjMYTf8Tv2mDEX
IBpmQiiScRSG6UWbKUGQOVAXawoz9uq70ynL3JyxPfuwvew4XgUhonbMnS2wRluCgf61xr1okXb4
beKCpiO9EWWahDtECSrrHfEnWEvfRcp0LlV2MVPtDnba3VW5s7Pha4uDW5Z4rRdj+UbpHmFasEuT
aNXm2r04kZQESy6nuk91ximBa13FKSn7XEe8m6zCFy9DsCQKe3kSxYazh33x4HmElnm86J83RlNg
8p/2RQf+i+mY6BaECOX3CxgRr4NXJKdhq5vPFsYfJSyPrmAPEdMVPLxfvOzVtWz2qpi+C2zZFsNq
W88xme2hVrHCxJC0DNqNKm70pD+Rff3UB4SV1sw1SKRhPyJrXT6qimAcCNBeBOjI7Uwg9WLkwtqY
0+SHgOCjDspDMzYFtJZ+V2kTc4BEf2Z4ry8KHGEXZjgte7Gc3YZ1+ecrYgiqzW9XxCS4yoDQA2vc
hTIiltwvtM156OrIUXpt6ftTemdYECuxmucBPXYF1QPTAAQpytVPJsbN5OWVzvhwg0YFyoQzKVpa
8yiqKLZFNBD4D+Evsca8boff0VWdIibBbok7ETNczDjhBZyp1+Sgbggs4nrNp7rtz4RqhYtONElh
Sh2PwZaPFmYW/BJ9hHrBIOYvi0EOaD59dAe2rWDJuHBlPg9wulr8qcFhg+UUdRKVle1Mj82YbQVa
Nw8GPYqpPavhDsWBl9YPxJnsjAl5B2FOErOUAJxoDkQxU2fxvR/Mi9FZ51V9Covkw8vSv/TWn7h3
9NaIAVVuExcR3QZytt/vV6TWllZMHtHRQ/yuKdUVzgPATrFKO0xBcF5Y9A6jF8u7NN24JT3hMQmo
9ayQBPjZDjcB6V1/XkKa97sy4PaeIITSL6MDdoAOf39PcUcx7GLktoz67M1LiqNsKwSi7hrjsm84
dQWyKmgL+MJ/yPZN4tSjHdx7wWNfti9FBH9BwKzFZF+NqbpEEbl4g3kUCIEAO2ed8AP3OLvseOQZ
E0atpKS3lP761gWn0YfWh6sgn5eEZt+poxyU+2KVin8+ufD67HfZXMnuRNIheqQlILErv8TTiZ6o
BQzxBOAodkzxB25nwfHwW7b0hkUi2zIbBkSKYn4Rmf61bQEWNbfBY8I5Y6WRLscE3DMjDqojb67m
XBSATRrjzm3WlECsKvGRRB8lt9Uo6u4wdQHdmG+Qq2xPulzsj0ajr+VLynmK6K6aYhNo0GtFa4iJ
wdvcx0xzQL96gUorxK4jUP8mCQep0l7mgow0FnMwgwKIMUttxQ+0Pgh36IY0b3iNmYEndFZM67RD
oFC+DvYu1sOXrlbuyt5f5t64s5KGstnFDB4jKi6RLW6UBC9zWkYxAI+n9BKG6h2ZL0tbwGjTQKXe
jcabbe8Yge60FntIQuNXElPVofx1PuaepZhoME4UEK+zFNgERsgfRlB8WFZyDOntiVO475R+2cIX
kYsmFIOH1Ai/TGFzEHB+klCXNcRSqtlHrg+POppZsffoog0wVVx+0upcglGLcY/sXCYj+WlG5g2s
HlKENL6Xo1fKuFDmEhP1D3Ngk1LU+Bs+34TCyp5VHIKV75/CcohYCRXem1TLElnLZtzAVYD8WWAe
muCYVFMKIfGuD/8hzzj0+aGYGFT4ycFh+cs42lR/Jz7Lp5BJtKYhzULron1WD4CUpqYJKL4Um3cc
kxjJpuTz8qL7FqCDaO/F7MVKACuGvcWQRFdwklOwwgvz45Qml5B1MuLDlfC9mGR17bcq8B5wt3wb
BXov9vlKY/yH3LAWgyMxtBBwsnhWxGBKgF+l6t+TjMY4VMyYTM1eMIOslyPCkVWrPmBKgt6eX9Su
07j8KVbOwJyqm58EcEua0IcYnIp3QD7TFUanOAPkc5vzoPJsi1/3ccPT7PC9qwOEfjYyPsl2CmOm
Q5iUkNUDat0QGkOofPstwe0Jw+nszW9ya+GN2qps5x1rIrcYjgumU09hKP8nmO4VLXidovrNBNtb
lqNA/PI3sYozE1pPADiloXaUkJjAILAmZDzkKHKhlxLboopKYDZ4fkW8JhuHvPOkU5OlVT55jKgX
VQrW9OUniCgFp5gTCBxPPOKuUV4a9s4phVI5xYtcMIyGIn4Tm1MQYgQJW0tuUuKudTmNVeSsjepE
pt9Vs6NdOqcPPXLwtUBBSJXL5IpAvbVjUT9pXY8hkXZVh/J2VSVkJLdETEDhVRK4V3jpm1MiFtbj
p6QRO5YYwilut++R3y0ogjFHo20NkzOmohj+uWckSXIqKTdj1P07ERGTibqPShxEIrkLUmD5J8Z1
TFqYTAjsS8/ib64SLgQG5jHUkqNETYwSnTB94sHLKYOXjoBUxIfXCUNd4GAoPorvkPsnf95WzXvT
YBcTcJzjBm+wnvmrQ6M094rH1ngbRlegpjwYpLlCBiGYl2sXK2IgwbbGdRLHjqQda5N2HxWMPP9h
UvHB5XhBAERxrPzUeouWEa+2SswDWRdiKfeq/1h7WNKnR/HmyJa6OPhy00/FB5rMLy7jGfGIGBCZ
7FHFYEb7Xg58NkEeaBnSldOxNoMnSRhOGpn3RGhG2vORUvG5VH52KAiw51nodSBBAoyUR/Gmh9Z5
ruseyNZ6NV31beKYhTfEAWlFjNsK81Ggh+qwCDP1+78rN8clFN5Xvt+wTSvAwOYk3n7qiSUvyNNW
utZgWWwkmgID9DgGPACTdYVqLWnWyRyfWlPZ3iaGzFPEvCVx0wez7tfR4JObl9FpUBCq1tKCFDe7
yqEaiW8BRJUrSmOYPlMricGsmGARGv7P5LIl8VBT47uyouQSY2ABfgl2hN8ZHaBAtRaURonV2Eb7
QFp37ewFOCYOBDEmEj+vltQEtCEz5+0QX2s/JDoIGlkM2q2jB5PDUHkgiMUsxosuN4/QVjIgAclJ
ao2YsJZ2+SbQRonFBW38Jo7aXPT6U7Sd43NCBOZMIKCwmCdfgienyZ/MrDtN/fxMtbSOiYbWakal
LSRDfqmoNMUvjmtetCWbj71anF1icm0TGgArfsREnqdeXDhfLGGJIElosSN6ytD5V5L7Oerli109
ueYP0OFveZFsgt47/LCsyiI6EJwqn41d73grPTOKhSaY9EPcv48jv7jFPD/m2cYT/lryCxHNvJUl
8xbbBgBnbaDG5V1GubbqB5VYaN5Z66E6bQe2WIEx4j7Is+M+ZJJHKka0ZR/+QH+II8VVnuwNxZG4
lglPX5aYV01xd7L6/F9pPk7R97poio/2s67jNxnI/xVliOZw8v/P0pAzUMjPX3Uh8udvwhBD+xf6
MwPVBeUB+h2hi7zpQsx/4fkHXqgiEzA0XRUM5H9kIY72LxAHAqVcTlqTaRj/6B9ZiOX8y0O+gdzT
gbcupLb/G1mI9skjgawa1eaFVMvGqAOflc86bKdjMOyzxzGs6d9sshSQPW91k3KhbIhFFOaIY13H
93PATp+wRztOkOGVGjXHkCSmu9GeMQDOjWd7sjFO4kA8aMJtUX47p2NDPOKU7csBM0cm6skGq950
NZvWxRApLp6dn019DnBjtX0yPokvI8bpRU8acz9nBkhRpFGTYsRn1u18cZsgWgzQ3u7kv3ZV4ZGW
4RhudMSUmECFJM3xs1GE8VnLZuZS4GyjrL7ajKaADhp112KiTjGZhelaxbjvARfmfRwV0yKIjHET
mWr4pGJVp3sl84HKCJ+wSJmWVpL4KzxvjQXDz+x7rXRbvy+7r6nxrZzr7OTWWnws1BFf8fg9mkKM
BmIQON21SaEWeq3Omx/HOiB7gtnKUFoqG5bC5GS+mSRIpwSlC/Y3S/ZpYyL0fx5g07ca1IpFmhc4
WYt8HCm+nLG9ODDzm7yxfGWytqxaNz/XQRgw/S2Jyon7pS7uA8HYzh32bVTzxEfVBEOdPd9DTFLM
Hzm4AzKCwl9V4j7Hwlaor5O1X9YAtRVh2Fh8Lsu+y0+kA8/btHsUjPndXMbDum5QE7axl610XVcu
xIOom3io9GOHap00czeEl9YGf+t8Pwn1xYJ1WK8qTmzgy85/AHLqrHpjP5FmVyrgrl0VojZtaUvi
zC6+pq63D8EWNdcsX283OrRTdePr83jicAa0TkztIL/MTagftAQeMv3EtPOm+ktXM8dMsyimEs/N
59EAtv45kiQ3LPomx5JIhwgfa1F48l3fpj8id3I5u55z8HoIHz2WrTB9Etc/aD5JOFJ/238v00Y7
SomuE9YPWjgDFACzEu5AIKVW99Wd/LbA9g2v4iYBxy+6VUHo9j9uXVEgcpBFZAz8Y+Huk1WvTjYr
xxKOzK7z3HoH+9jA87qoydkKmvuiIMpaM+Zh5XnEs3Ykba818ZTS8oeEcxKCUrKomPkmC3nvC6/V
d1ZX14sMMyJjoZdGvJEq2KkJV11rqsdGfCHVKViVQPPbUTPOSTIGX8aakLAEPz7Cp+vwS2Gj8e5R
/5IAn7C4khX62z0pScebf3tJ+UweRCMCIxjjerF1DnlXgcHQ0guD5Jrr3n2QYJQkDYlvXrxlmwcH
Dcvsq29hw5vFjzxviyoiGwxiZXXuavxkDTJ5+2m07nxTffplP7/cEKpfYWBJMf03cGV7+Du4LrZr
rgaIidPPJwzILjOvDcsSQxfwwydYSHDZmzC/70g6O8SO9q6kk7LRfdh6Q+dulBmvXJNs593YOy+1
0ZYHVD7FQS/bdukYo76rmtw7OzFV9pw3F48dqXen6SD3O/z36nXr3tuEb91TjtXbIlV8jEfDaD96
Bk3PqGSnRE/6TThE9TGoaCMxkxbRFdn3Vse7tvCVt8IIv5t1EOwYylcQEEd/DfXoI3D8Yp86PMaG
Fp2TcdBhtPnVUnHTHbVR+WD7yVM6Zh3zCWYy0gdP56rmzHG+ETD9lg9Te+8gU4nZRQdcUiKYEDk2
D4e+LGwmR6ToaX5uLEx2+EOheu9TYphiTKWsPSSSi6HyA/TlRXiW/6dPUb7WLRXLX+HOp1f+ZTL7
ej8Tdo2wDQ6u8Fg1suovN9X6nU4ub6pwp0LRywHNliL+/hcg1mg8B1/qguumExFV1S60ngnv31U8
mOsBoHql25X5dZpba8k0rVtXYdMfLKW1iJCdWPNadBlEGkqetqjm054au809fKXqaIMLA5Lr3iDn
nGzwPflPypfOHV5dd2IfFn/ZBPsO9u+X2JyDJe6IPqxaJjJJiP0QrijFGSQvDdWXNPspd/euLdp1
0XTqWtPBoDzP9pe1GcUrHPOsBRnA+MLESnkYCur12FEgHnuj82Jl2sGF011Dqb+PYAb0M9Msg0CQ
KW4NyupqGzGO+lk4MybrTbH986PzyR9VXGWMt9iu4TQIINWjzPn1KivEwjhGyGwWFb1n77HvqPCD
9PydPzeHMPlmtTnJqeJLxAnEPl5hehNATWZf3aMFi/ZhxmwvTZXx3tXAgVogZHJ9+hQHac9fKQ1X
O6hh7XcWGS5pm6VnxcXTuJ1AI/zxJC26W/zCT6Hh3SVKM65H31afvToOFzEG49u+oSUlDHtc0q/M
h2yevziz0Z39gkEMfsLveUN+Wt5Or204zyujsTycL4N4HQahdrSQBcxFAL8vjh/+fPHwnuPq/Lrx
gJGjTkT4L+wLHOszka3RcBchTNaFeNdsbVFIWFpWQ2MnAz4oCLFSzH5tmCEn1ESid232D9JxJKx6
dPJ5BjZF1Me6b/z2ocDomCiLl7kTo/zOJDzdLObN0JvTqfHOujgg+hCWRhnlZ2ZN9jbwYg5TkU6k
R/nPqoqTu6RCXWJ1/T/Ha93AHVenIF2ZVUoPU2sZ+hHT3JTJRP1YW3BkcdW5ncVGPOobC9rPPTvl
gHDD33aTB8nRrLKtj9HavnZgpSDAL5OiXflj+b1tbHN/OwRsdnuIDxNkbQb7u8Saj0aa7SjKauJP
empEJs5oHwOwVsZGD+YD9h2VEWTkM2RD8VKWGS0VYU0rs1H0bqkFGYO3wPAflcD+aIYq+47l5BL7
4pVTu0uYMwZzYy3dGKYRrrK0TUBM++YhiTJ9l4/6uskCG69R96jmrn/EnZA0pDh6cvIxAWdbhaIK
nER8IVQTa9GK81Pu71ijPzhVRA74xPFdKIdZVHFlnnV43robmXesJm1LrlKW+0x8rFNm9gHeLcP0
EurKGgcvsFeSKZZBW4angNlEiWEZw2hPXRc2IRxFZBEeojXW2slaJsK87gTbxdsVbp/vR3jJy2oG
FVEzXb/IL0ZgLTLXdTHC+u8/CnVY7m5vJLu2DY3bj7nx2G/MCtpBbGP2kjb9z8BOxpPL3GYTjjmu
YioB7CZ0BccNww3yg+mla/NDXRj+1YLysFMsr+NXTCsF/e2ThsYJyyemnMywZDkbWhOe41riwbDv
sitPrvUQnWQxUhBbCNXfw4xpKkKIxtglrvDt4yCxoQkIp1rMxnsyW3AvHlMKI2/UzYWOH9iyArVa
V3Xi7f2Yu69ow1ZXkoA8A4OhvjH0x3Ly0UQOiXZNIszmy9TeVWoe76qhrnZ+Ef10Mjho6kRg8CwO
07w19r6wXo/6uN80ThYcmtGBYm257N0Ni8Cf/YNf2M0O69wjMQ7RYTbfQpExgfyW1NZ2+iZtV8C/
0UMUvc9l4osx1cmOsvqiWcODOsTjXdf6vGW4S9s8SpnYZSNxdnHGbs3jFLzjMvdM9Cw57gO8Y1Wd
XnHePKGegIRUQF2TryZfV37RiTsgxSrY3nqLoc8VktriOyZt5rmMyuxMSAcZbCkx7kwKqlebgGcC
54mbJDAl2DtkKN0XNnq05Llq7eYEfBFPC0ef84OhK0gYnPHF0bufOCEOiP48464b/T3iSkwwrVzB
d6DDv65ssIzRx/LYeD6RI0pjrjyswa1IT5/FJ+pBHJ98L/imBkn0Xsc9eT7lsOfKvg+ha29kwJ7E
G/Fy8WBIobtUZ73bVCmPkjVomwLc+pRlxnzMUwTDPLTh/hap2hqpvc8dMzgZmUu3G4sUxNxqG4xe
yOJyqGf3badx48zwq4ztgRdLKleZXUcbJxJ8EMLNhCvpWlOJ02ja2t8VUREt/LrvMAiMmWZpA6qi
3BmJrW0pJsLBwKpVy2t0aSqZaEaAy6nal9OhtN4jHhiKaLzFAvzM47EAx8vc4WjM/iYv8+FL7PUj
chYccydCAPXYOemK4RCFzf85vXcXk0y9p3N60Wiz12ZsuMdYtx/HrJ6e+ryDvpjVzY5+Nv+LyY7x
iSNBS6bzH9bR2KPpWMEIIOPXE75ow6IYey1bG22m9nAhg7cel0IRTUQ2aq1Xm8ooe0S6g+ag4/bU
A3lhCCwDAn+TAAnpoHT7zs6jez3pKKFA9kNMq/zApiJ11fLrOAI8DPNIdg6mgjIFR37RCo0DULOg
1Lbewo08kk6DiRI4i/Y2Trhf4yGK1wUB91qozWtpJ8OlNR5ux1GgKNFXayYo2vaKaOe4VfE6to8Z
R/urgXMlbzPKEUwy893jnLiUeSlq3277yvWOSZU82ynG6lbp+QeZZM9RVzAWYKivhkvkngdjAMsH
Edh3Pd7StkBNsjgsDj7zNCV0EEYZqlmtSUZFpmKQ4CK/zJi8rwecsZZ6AhC7Ik7Z2I6tu57zbj45
oI5i3cIyDE6pgyyr8++VNGsOxdCF1yRuLr4yv93uxQwq9RyM2brgUEVmugwTy/+Jmc8zAe3q2S0d
NgdycBfK3PbPtmFGWyfBEycf2gEZICaX+EW2328Hpj9azJTw+HmaYiSR/WgcGLRmb6MLg9GtPI8g
cqhE5gTYbGYaFDAW7oI0MON5jK9T7Q9nazB/GNak7Oa6wpCJcd9mRC9M8POovBcjnGEc6M8WyuBV
Z3ffiEN0H8yE+CjbQaZslLa26zS7D5e4giFbzoZ0q/rKZiyc52Ew7H/STLVUn54yYlNjB7vcBR6v
dyT+asymOrK0B21cBxa4bGiP9zISTqZns4WsK1fzAfvhnljE/D7XOsRNZSyhJaXRvQaRb02Rm26d
TL9ExNmcFKvx4ckPUMVh8WqrymsoSOtZO9al90OPiWNLg6JYByywRZG185k3+ZJWWnqwrSE9yBfw
oz7fOaiM4AqNyaFMQZMqgtXashmvqRkcW7sMv0FLIe3WbYyDG8VfqiyA12p4X+XVld9xE16QqpgH
Qt+IFFfm5I5cXGcZKE25V+Ksu1NinBVy04tegyF6c4qOQoquxB4UAifICt7g2Kt8AV4zlyTIfGmy
acbMKHURjDTmIcdUaDQ7lM0Ck8OwZELXXrlb4od87Fgscrw7S31l+3hp0KQ8JAhaG0tvj1o3NCfz
ktVei32hpW08S6GsoTn8cbNQ7rr5Nc/6/t0Z4ABH0XvjUu20ZtUfZjse17dIjLK2p+PoGMalQAq0
7sopWMlvXRPf0Z4mcltH2Z5MA/sHKcdfHaiLX1Bz4zKstuNyNB1hfD46R1LHirOauMZCQZ4CQVyU
aYkN4Sddhn1Jq9yQn6N0//1/8s+cmPhHLEcpJo2sx2kzKuEx2n6zqUKte7z9jZU7GTpfKoIMf4rd
zW3KbDXgiqTHT7TQV/g4hpgInywB5TXCR61p5+ifnTOOFBJWu6WsRfXaf2gjXP99y90rBZJjWftK
S2iZKHczh65ySHeJsExUdcZk3dxsDScov/pc30VsGArqQ5rQXJ69Tp6cbhcCDsVjOVoEW3PwL3Ag
Wg7SSdZApZj6hy6s94ZVOv5h6gjck86GhIpS6luFupWhWYwfvRVmCOrW1eE93AJgcc2oED6JaWE2
3ioas6zsGqOK/LvLkrSwrlxLgznZ01Jc5tvb4TtPIZvmQMjs0OWPsa4QUcRIp/F1c+/BhTk7CWkJ
eoKcuUpmMlQ09U6fchAUibhZ0E0I1AYfbqMAwEnFGt8Y2jdZW9tuCcPYtKC8WkHzgO//iywl/9yt
mb+zcuRBaJiACWwVTEn/AyVKxqkron7KKfyEoX7vVQ9WYCBHqTzja+J1d2M8aeuxgpMxVGGOCRF3
h2yaQz7XzdE8DWXwdegtHoDZf3GsuNpQYLR34js633wpUkNhO6Z0J1UL+SdABLJw2ReKuiuEYzpN
YYkTAfVDB+Sgk2Kk4mTGWD58J6L0EXsAFr3ZvSjM8vdDMRN7U9vE4tJv77Ep/0v3agkW0u/Nq4UC
i6bfIeQDe81PplOUAI2eV0G/prTDp7ezURSK8zkgwrtzoupV0UJ1jRuDsjfttN14MQlAcQtqTJQD
OUZOld6TQpPeYwaV3rMDchplgw9mzbfyzzR85ggDxICwwlpuJQ9Gt6SxqfL6kBkfCZsxJL4wOYVW
OK3iEdL8GEb9OtCqdiFDOv3WopWTQ4Eh6rtlC7+czsuLN3UxppvbQ5w1WUkoXOltsoY2IlLI1R0G
NEEZqrmuhsYcTkUAkJTkl6osslsn85fl9TtxECQFEAB3KfoqYbR5q8N+wavcXhvhb1f2chja7xkV
9ZNpNh7xCQ4S7KhSnoLWaJ8yh6dStevl0OsjQn/89i1+296cfHfLuLqA2Nw0D06t1Q+YmNeQSJw7
nFuyx7qItI1tFSQbkNlKPl6FpCBy6geTZmFxiyZJVfaAGpK4ZjVftcbeYjQZPrlVmO0w6OqWCRQV
qJzYS3D4Q+EsuhA2I1p8jif7bpiIbsSqjqya5sEeqwKgKwf1tghYXFbeUAiNF3tSa/xI2Eouf76A
v3N5b9cPJpIqaLy6je/n73WqXiG2z2zHBswzstVM1DwTVguSMiN2LI2+//nV/mO0Jm4Xija4rwwt
mPF9Wv32POiktYcOKbWWX6+7tPge0T/AeDetjW+Y873Ii54U+wr9+4GOK4BrI6VamrJpiIbC2Ac1
g3+I+xi72SL7CRkjJnLcHU6OoOcNzXT7Tsds0XJDIj1CY7zMaM4vNaOKdVo53V8GMJ/4vGKPszXy
b3QVsSHF/mckPE2txI190tOc3mTkULthf9cmPN64EXp3uWu/M5qwDm43aXdtZxs01DYCbUhSaTxP
5IAjOlItc2DgEkWHwZh+WiXDCSdymU4xu7Zdp197SRyOiH/dbjeU9tMwURCjdWiv9jAsE5a7x6OX
OkN/cKJsJf2gNRG1YMd5QLji/8v0qypf3ZlaZO3LTrB5SZnf2ups2ot2LPX7bIJ4yulzTPX/IuzM
dttGtjX8RAQ4D7eaB0uy7MRJ+obI0M2ZLM5kPf35WMrZO9sBOkCDkBzAbVHFqrX+9Q+O9weuK37H
v+1++AHaOqgd3nvsfu/gZRfWqKvZ+rBtiQwxNqnG/7bov0Y5RteG5to3dUGK69zw1P9sjIBfif4l
HowltD7Ddl4Pk1c/r9qjbJdzwy86QstxQDJ1NJ0YiX1JfXvGasuLjy0pz+Rl9vfY6F5J402+ZSWp
Zj0MIDUqXfz7djgu05WVXflS2iMiz0Ee1Iyq6Yvw7Go4xuatWIdQPe8mdij7OAvsDVExxqVOjfhq
ahLj1haDh9pnGLqUUTayj96d9ZeqiBFHlc1J5c7YpsBgtRjtk7q0sWOftNiEq1bPx6IV03qxsCfO
s7P2Ft4XKm+NgFgDP5yx3DRa8H3Um/Fqjo14bkRaI1b98SgTwKrXuTX0LwtftGLevIsAek5wGPd1
2qbrPj9OfhM8tVi3bqTQZHtl8Jet1QxL1a+ksZ57AtYAiMsGG72ERbAkQ45xeF1EtGvD0toXdcmQ
3D3+t5XXefBLo+ryWJtJO37qugwjXd3td6nvZR99Bo9+SKcKUzRAa2YWZ1cvs7MfpBGyd7KyqRzE
8YG5YFmG5nu5hdHCR+k094nUE+ugyxiluoY8kGjW+rUmNePgNm59ELFPgLJVmpvYR/0i4XntQzOM
mDdRdBYEspEZRfG4SdoqQaW/jxNL/FJmlm24zoRhXvmsMER63NRU3p9eoLno0xcOPDi4oz2fgtDs
9vhuE5g5ZuDLnv85dsyd30TuipSGCriSjk69rW3x4993TaVU/t+aAW48ilfGvIHNs/OOHT/X84wD
SMD+ovf3qPf6Do54+WWCJoEcmOFt3nD2QrEbVuotEh99PVl5tKkgvYMyCBcnkXkEmV2GpdKjATSi
XruWjWVhVWelNz+L+nVldHvbEXA0W12sUTDgrU7e9WFazrMxc2OA0JiSShAiUCBLKsq109AQkcOT
72UisQxs3EuWeQW6OuAmV7h5CG9tWCn0y+pqAr0I5tP5xWp5408zbjTfZJ7l2Yz8hLyoJnP03HPt
zP15CMwGN7/iTeUuj0EO2KZbHxldu4idcHnNJs3/ZJySgZ7eTH3wzno+E7+OglnqpMATO4JUSsRr
aFDPnWmFf9rSdOu3LQ2rUsY1geVzsP22pXUzKRNUVzNwQtYxkGQkreJLVeSXjvJuazgokR65jIEV
1hsGCNigg/FCkx4lfOciq/YJC/fJDWkoITmW2a4h/WOfJbb35PbRMYtltG+wuafwLdeuh08EW9kH
nEb0s+KRkI4s92kzuCu+kWSTAcNv8iXDIUtizK6WCDW/kv7Z1KU406J9ynwkW6nzpCYc+dy91lF4
BaWwdtYi5Irr3n5WrWQ/Bv2TJGPTcyTOTrhqtwbQfV/30c5e5hYWuZz7KJsaaBYOywnEDtEy5SeI
57DpM+ZrYZwXO9OryZXmU8OcZGbTQv5QnATsv/hBemOqlLOX1nfPddoXdWkmoo7z8FPtWtkejMJ5
bey4OmntExlPgPcydsnjiAm3QH64iqMiYRMAqvaCcFjN+qQ9IcTUeFj0gLQLwzK3XmgSP+/WL1pI
F913efYhcTqG+97sfyV+9ljo3WnKugMWcPaHpGpqBhzphFkK/Dr1qvTN3b8/3yoE5n+eb0unbkDl
xTidulN/N0n32DeaQmNY8cCU2qQOAbLhboTGXcx2+pZkOO710mS6lmjNvfM1miRCDVa2H4/7yWqM
JzVKkQUGZRo1BU8/P3MzwCl17x3Scy8+AzBw1qoBnoPBIJo6O1epFXwz0f9t2XyGHW2ptgmsoj8g
kRDreYQkqGXhOnZaA3FjzzbQFe0N8ui+HN3hCciJo6Sfz4SK/3rRJHVr1wvvqNGEHHWmUPD34s9O
1bNgHsByYn93i+Lvpm7aW7dcNMT1AOjZbba7rb4wddIGGadqQ3xTWvsi68dXqDerqOnOfPzkbDCB
2s9ps/WTRFvYOuHdwzSdZISp4ztt+4sXRI9Q56hPBCumMA5N0x07ZmA3gMjmuZXzTjK23gy2pP2p
8IjTCD696yUBEV3X/kmo8i55iZKbGCfkX5btgq/xlb+DhvlfgWoOOsHobvO36snJP3otKl8+1Xlf
rxtH7/aeCMez03xgAIT0Pt+51lTgV9Eb6A91eR6WnzWi4amKp/yODGDcpmO0S61wZKAWH8q462+B
kbgnD5+fnagz721IprtNtHQgor1J3DCwDdb1f5htW4t47dfFvHw8h6Pb5pxC+6HISr90ZLlWz0Zc
FcSqJyuc2tpbtDiezqY9H9SH1XP5wxwyG5db5+SUIXTsRJP7fpA9wzrswTwyRa6Jk357VAWc3fjh
iB5GFqj6ZmxDNpkuYNr3WBlTIddjYSBrbyHq5V3u0O6BDQ7+WxCJ+TjHEn7cgpGpSzL7zTNUFXfe
/PtTrEJN//eDQ4T1sRZ3oWAhP3r3vSYylogti25jZVK7oIuc7oubhrNM+3xnsR3cxWks90IY2Sfd
Dg69sIa7W+YvjQvjFXLs2R4gSXRoEIRmJvTqaM9wdPqi6G3ugo4Fg/DPKE03KoEy5wig8+kPixZg
WEKD2rRLThbDDktnXPaAEkcO2ZW6L0Q8ASBp2asCemANDVWXfur6iO6SIPSgCS91Hr8qrhtOnnI1
CMuBry8KY6fBJf5D32QYv3fvLk8Ax2ZA8I9nvC9sKJUCPevTEJbOPJ4hQjdPhumxnXf5GmOyt0EL
3R+dbZ08wNpNFswQtPDW9NaYMVdXNfqnxkjWVh1gCWyN98edTAPGP0sn5iR/YfDOUBSyh/eUVgLX
yvBFQEo7FGMydiu3Tfdha4on1yBNqcztaV2yXsmQR882VS7651bZOJOTtJIunROZ5zj15868T4fA
wlWDC3bRDaMZE15B2m7UeWxRr+MxCBacWxI+tVfcrFg3P0J9/5B4GXRR0k2xgR7HfW1lEx5ZbICK
p4aY1dgCfhU7jxby6Lk9YUD9pJMwOlaEoibhaVF8SbmEVmrZ8AG2XLUiAiA7jJ3X3uxhURJhRRRv
ynGK1tnyF04dtVE/zNY+Wd7aU+Q8PVZH43Y/ygB3NNnEEa4g7Lr4Q6BSMaybp5XuMc7ddkH9N6qG
a42oOzqMox4PJ6PzjVvqmrly4GqdRJY/EwKrHzFkH1fqCB8sp9qo+sPwembYZQ/bqzIgVBhYFhDV
cUHt86bm+31YWTvH0wSV7QJMM9SwjoNNnRLaMBlaXCj3Rhh/w7TtE2rV7kSeQ/mcWp/+/UE238Xa
0s8bEJ/MZf9yASvgAP0vKFJWfql5ValRvNjfFd/X9bt048q43EVCdw4jJd2KoO0U49Hspkqo2QBH
/Dns68rywdIFj/ORPLuP01kRHTLGEftiucNOSSVL8FpJVfBBEYQRASHx84Jd6dXOfeiS7gXr8GT/
+KYsC+QgWLAnK0+cbRo4n9Swzwr6mj6vOCMwSw4JOBKJr1X34nYJ3PrJj5+YNyIthtd18ehXukKb
ntsyGdekK867Ptan51mTL20YBGvMXO9Da6IkLxoHe5uFNIr7qwuzq8YYb+lyuixOLmV+obyT61qz
uyfkZsZLKN1rutR/sZ9/j7XxVU64JT3+9MppxvUCdD1GQorSMLW1wBD0nwjG/pucPLF+7OdaNEbr
aOib0zw68UnT4p1oE6hyPj5jLjwfTnSxhXb9c7A15619UBQBsfAEPAgBu9YR5sEWJqqHJL0ZRqLT
NpXPZpFZn5pcXD0YwDY0voTKeuGGznk+nK1UviRTMr1YTXzAeiG+qEtdjIfHw7b8LvUrtEQrtwWT
nkPWlNfBFz9cwgq2oSW9qzZYurtPp8nYo8Qjo2zw9IsOFXDVuVSmGfbJPnyvja8GPrq32IahPZyJ
/QK+h2e+PIFw4NxNaRSnLpOwuZ2ceTkEsHNtjtNuboYcMqEZ37R5qM5G8lZPjfPKBmJtR/XgxLMk
pmOZuYTL4B6d1yYzPPOkaLp5j2OViQHgtmvq6uLadQKAPo/ttprGBOOrAoyDbdeQ4zedzMK6G3oY
NkjAHLIDnwWEtV2WkL722I4zJ/rw2EtZQwOsYhI7raUt8JKnMPPlFZMU5E000STVoumzsQolRKd+
c4R3U41S2UDmSLTx/niOFmvAJB2hcI4pFqyT5+0siSmzm8BKc4QlT49JtVpE0ZQSJK0G63o9/qCp
9HezRq5x4w3WJytKs72kM8vheidCwGX0XIjhmoZ3tm3Uzc4s5Xiw0pIEa562rWpKqdGhTGVInSwv
h7fhlPGmnZtPg/BqxKo8AdZsvPU0DFeT1uGjw7vMEKQIKkyzNLpyrfo6ddFJqSQbZf4jh3DZhH4t
N9ikGKvAgCPib+k935Ubtgle09ikGrsFybG9VVU7b2Z2rHYSrUx+vlU31TPhA+cUBBTBTxpx4Lt8
qr+GvicwQVp+NnF3UJh1VvIUyyxZxEHzqceuUQRCELMW9fUZhXJIZENOvPfyFiwX1Kmr8Vtyv9Vl
nlyMcKCi8OgkovmvfoI0CNnhNtfxSUxN9+IP+cdBZFh6e5a3aVocV8wmx2s4nJG9agyQd7PA0T/x
YybYCwwUyt7Y/vvmjprk9/vGJIp93YJz5/5mC+cz4UaXPnibNIH1aC2EEeYE+tabuhgFp1NfMFaB
lQrBnTyLLy7RDocia8OrS3vSJgk0IdMMeer7nCfWSjcPkmxYde5qbEeoCYQHHpmZbh5UCVy9/n5U
I6lW6q+G7WesQtt4jaoEd68ZjrfUq5tuVoHSxkKsMcHd6DYXW+O68f6aGFtikdyJ2xxHNULCtt0M
5D0C2FJe253nnCJLOI9v3ojis67J8Fl98cs75iHBsymPUzxkz44mFrmy+/Lf6sUQ3o+0HKod/Bxo
XAbpPurZsuLxGSK9f5mqgQiMpfOf2CM36uOrO6IusT/cigSRhd/XyTrVM/lX734unUGcDRczZnWH
jeU2a9RTp7HxQbjrzzV6lrsrcojcRe4sUuTuVaLireJnbrb+oi6FI+GfpgUuMVXNEcM5oOMUccuD
+e4TIHOeUMbTCrd1sOKAcMAdqpCzzf7WC5HuhhRaGMNv+uRCn09Z6cCVd6rXwM/Fq2UPBGsEeXRW
PzPaPDmx6ePsv/xrD0WSBJI8XWtV+lb2dXN9cHV1kWqr3s8pSJLaCODMaV8iqLZscch5FEXxwa+E
XtPv+kIgf/CbrZk19U1tgC5R2Syuq4Kghzrpb1YVXPVADh+8sqXILdvj2IfWOpK19qwq9UdZQRMt
b7VXMCi1nOS5x1PvEMjqNgqzwSVe3pk1tWSbZcNNYbcJAXFbMUOQ9j0CYOLYip+DJP55yZD41LXE
9HQuGEWn2UT0YdHe6woJjYVzklo/cZj1G8fxq4PaVqQff2007TISof2CUihdeV311Og+hW0PHhoF
0AAE2sizxqBioRdiuVdxcGvGmxIWYTRWrhc66lbFsrnc+jPDdhdIilfqZ503YAKWGEQ2LP/YWqep
wWpAN0No9ebIYZ128DbmJUoaBvpL7nxXg2M9bPJTNaTf8xgitYQeTQhgeBXuN0SE8Wogx+kWuwvV
dWzT4eQAuexkO2J/Dd6xQ3zR8V32w64rDPINxyTbiBBcrrHd+HW2PglMBsf6rZKDd3lMD/yICM7Y
W6nTUl/rOU6aRuj88ERHAonlfhvLeLqwm/k7Zyj6E+Sbnt+5iFKIRvkqRFSs0mU4yoiADkwf/wbh
qdYmWqU+6csPba5j7Syse5LjcNYn82cvrIdd4XsSK75huDZlNl7DCHTaZarAiJQfLT+37dzZUWen
5w7DuANqCvKGJ9TbTms+Y7QMGznSCOx22hZ+HWDtWNMnY+lBXpY2lscHPtOKeIkaaZv7PAD1wWWb
tjlKyg8iyDd5SA3ZI+3fKPJAbAb9xvOGu4LPQTcKCpQg2aWZnp6wXGPQvcwP1CtcTUz8lnmUIZBT
WHZuh0bAT+EwS+I7902D3ErqctqyIxKG0hR59NGPtLuovlsL2B0F/c+LKUx56rt6JRfRmvpb0SkZ
5jwue0BzD2OsXnSv3WVudptsUfxYXlT0t4cYixx6SRKpGIuH/XZCa72ZsPw9w+a4oxIK7wTfJ0Rp
jBaSZz+8N0Gp3TsxtGicNk2im09hMsqzn9f1LtKGCmuyCcRsGTT2QWM+QVM7ppIYGMhGLFWXMaWf
Oi+KSim9AZ6o39YrWy/kiYRX97j8aWHBoDhrmxho6v8vsUOj7mLktlM/GzJjHxfVkzVZ7cF1w2mL
Nmn+nEdusYLHkd4ao3ZfTXc6DrUnrrM7hUyj+ulSfhktXa6HPMlOhLrVp6Cpjb2ZGeGz439LFwJU
BAW+hiH0eOUauGxnxQfbkeF2rlO4CE3XHrtSyrWqmtWl90A0zGpl5m15VIIs17La9aNiVjCwh4jr
2ZG5Rdtkuc+Ow11aBgpBjO8nDF1UBEPJDEj6jOwDvpXc9bJnD50xbqGFfbWr/GTLJNqNZm7eMjZc
ZGLIFHRX3NNxsF8MlhfuYDw66Dtw5wQxhmPsLhRE9aqaQyatiow2jiOnNn3ttQCWDtifoOsRwth6
znxlLi83NYpsrxrASFLN2xFQFm/sBIIqHm8MXH3KkpUU8IucOfA+1lYfPUHMhHQOGroMNYNd1TTi
2LQwseLEGXflhLeVWv3gE6+dN9rZRdci64Q71b6TjX2fLH4dVoV4MAHgn+xq/FAvsc4mOPz5cR+D
Xuu3aTwb+1IM9rbofYP+ucr3cJtj4gLFHeZd8+TUzsULow/2snzVpWDNzlE7PJnLj4YBSahpRcMO
d/BtnI7jy6ONd/qJX/MfAu1YQzeRCdQFDzqgV2NguA46KozCMK4luR/gXPA0XV0wvVVIQ5ZDsH/I
5BrPczcPeho+FcFJUeOMyBe7XAAKiEczA/6gadGendQ/q5GP6Ot/4q8U5drhwWPvIyPk8AUKTnC8
GzNwALezqrWjD3TAUX1K/KTcULpXl2puyNzOgubglfhjFSIACSvC9GxM5AdgVYaFzzdNWkTnLhdP
x2qkIfVJ4BENQ5thhG1AfEAj5zz15MAESfQl6UaPY7GgZQAtOKSkO92tpPmMmRatdRG7SGIwZ6nG
RP8DkGi+nyjBJIA0zK+lSPVtw10Q1l8QVPwfrFnrge7x1QRmWBiyTduUoBHzjA7IR16KVclunrz5
mLQZfPCiQaul98bemamdCxfEHYOIw0icLBoeixjIGdRo1hv8zbLi3res8yEcAIjRDhWVZf4hKup3
YI8/H/U0VAg4Xwwu3835iayFTJcgd1RUM8cbMdPt9epKD5Ws5rwM37rRwVqWdvUm9Wnc1iRMHKKp
xYCi0D0wiiRcNZ1PwoFu1gdfq5l/tLVxMTD73frW4d+7AvM30Jq/1/fQz7IiYVO8/3ubtIjgUmMt
UJTCfEq6yb0ZwWWcTO2q3kxj4d6auePJLuGcdPW81VvCXpXnihZUsJQLa1+RwgWqEIcndfF1Kz/F
EIlVT+9Qjy1JDu5WS0oXJ9MkPad6aPwBVFXJor/2hQEfJTB1HxYzCnb7fV8YhJbwEO+06zyz7l7c
wypdDghrML86WXTzE3EKw4VYKkIByqePHzHCaNcpjf/33j/mXl98k8gaNgRLDZzggXFMu8C9tv7s
XjWXVPU6/NNMBLLjb10Z6xzYnBk3kUPue92hFldUhkMfbwkTn08QuTCPnMgwxFLnue/F37VdFiBU
grG+5eC9XA8SxXzRnFtDz47wY5qzHtFP+cK9JBbzZSZWg4XxSOJf5XI560biPV7ahcRMVImgnNR5
g/sW7k2SCrb1AhrEZMqbovqisySu3RTVGPIl9aqqzfmvwrzLmelalhrVoU4p2c3RsvdWIcSmh565
t5z2Jyfe7WtzwyQO4/De1FYMpHBqWmA5Igqso/Qcsard6nvVWPYRRrdxw7Brr/LTFCgSaiI/JFNp
H51UoPVxehxoMeGfstonP8QK7f2IsUrjOt0ziM50H8ez3zoQo7r8RZVDrSmLa1ZVkBgZokZs2dcU
n3nYjex8w9yHO2yeUZdURv7xsRvO8QWlm7aybavcqqM80eXGNijPHzrlNiLiVWG5ln8dByNap04X
7tRppS4+FmTbUE9f0D+Zu5G1dEqxczlMEBgxH2uw1oWj/Fc/8+mrCA9lvY+T16g9lMvdjWkzndE0
DkXgAkCnTnmK8gCQWNY3uOPT56HcTkkgvlQo7960sotewuwjLi947JzD1stvCghrEcr9Ycr/O2sT
M4qA7FHdMTxiCd8PtWwt9/K6dTLwRPTGRIpAyEMCeEJNp2bYOO+VPM3ZN6n703nG0uDitPHnMrPR
EII1eGl9U3dUXUYLG/mh8J98EUR7kqYJFTXG+KYusfBiQBO05pg3MIKRdbFQc4qzkIIIC/WyCk3G
nku1jD05lb2LwGsNRWXYzsB8Cn8RJOkQbhD2p4AvattU5PFqPbyivjmD/erb/7Kte7MYnmLYCLor
7WvQJAnt6uxRAfjNH4Qxvw3JHMOkyANshFHDPuu9o7J0dlQ7hNfk27lDYwi9/FIjxWauxauk7f/O
jQgwe/mR+kcnaCwsFOz4wZT4L6zWBjUlsxNSeHXo6cswpOZCdtlDWPovV8kpaH71JF/3HLQnwni0
iwWHct8aFhFfiCE0R+xaDDeBD8rGBpIPgAlGzTn6PdXHjMzlrQ8jZ1vDAkNS6kLmi/V7jv5042L0
cM9EaW8A/IqXssf7YfS64WWMCaYzpPYnp0h17v/Pzg5h0rXg/wQeNbSjqNa/1AVe0BGKgW0BuShH
2FXDKTB+lE2ca+t6GAgR19toSxfY4qkBZ3gq7OVx0Q4PuNR2GgzJkujZcqe/FSENVzFxsv02YFiY
Gus57F8LoyyfdKesbt04HwPuxHrAvnQfCc1+LbLuNvY52dGLxtZc7FrdChLn2DOab3oR/ZwoiRnZ
sRJ2Lhezy3DgnT2ygar0i+JwYKNRPXEUfxpAdtZWU5P+SfIEmVtcWhKU9nM5/cArpNnGZncmRb1D
cVt26TakfF6D5sprLid5ZZC+VzWhTOqXxu/8tSF91AgwufpLtrBfnIhl7/Z4OPx7wfDbhhAAgdgm
fqXuctAi9frfGi2rSXIJ7RaaFVz+rVJewZleXMGPkReLG+T6cteSQXEbHQHJOm0+jpz2GxNjOEKv
xgALDFJ6rCkQG1/X0X6UpqODO8DsSKLhNC66TeE00wafgHQXMGTYLv43Bx3s+nPi6Qc0gxJTp6zZ
t7mDk4SHk6BcLobAwoQBCovQQq9RYK2sChA55YsLGUany15ahRwjNVHvauD2WCN4T8PacaH/RLqF
aMcmQisfXw0SKx9ld00Y3B/u5O/DNgvOCxUXUgwLSvxiBvRrtRtEbig726W3mpt5xZg1s4XTbzEb
eR3mvDmz4rLL4yQ0+uDGIO6fQgstPASd4UMZoGwNRUziDCAcBlXptZSIyfSBkM8Vg93uQprdBoaN
u/USzFos8bUwYu1zbMwXw9SQYi0Q/uyQAlb15h9sUs337GoorjZOR2x4ASWPqejQvz6xtJBxVnvO
w7dj9KSDDQ2g0OIZiSsOeM7fMnlhsm//49jF2wTYE6di77QCbDS1xifHn54t62ggD3uBUOu8zq11
cOtsvKWuN506V36bc5/A4zzDfoaGnpgA3OT+fbF77zULDGrhM+ietwxFIYu/+4oyZ8KZa9TS3WPk
4+WZfkPHhRvpBAOxxbMQOfr/X8LOJJUv/CqMMXxyBtv7YCAIbBqW/qYwUu+zTSu5Mnor3XvYB5Bp
q3+cBms46RrH+GiD1oatr2+HFGGbRrjHgUdpRnvvp4fSy0kaEPN8HUMjOc1NQ58fB5dMGtMBX7er
unNqAF8b7Qa83TiasV1jb29O3iYs+MKjJCPkRvjrWMsONmfRbciGkdFDK/djmSOvNwka0CYXHD3p
zVOTb4LlDe7kwRo+KnklRXOJ8ix4Um39GJIGyxHibrwRq5yu8J4eTxN24/ZO140Gvpv53ZynEpTR
T9aNGdqMitviTwG9/vuREGODwMKQxSc7hKGQ/47Mb5swyQ1hxjvT7qt9S1rl4oYRu5D15EwNAoHe
17NzMhc5yuTCGS48I/UQ7wMyGnaBkeYndYiaRHuAZ1rBB5xV1iNm8C/GVAcf0tD77OKreVH/Vsbz
FUPmfc5NJpOt+6tFybOecdE7Tx5xkKIzs7XCLXtMKSOmo9tKNiAGiyZ5nDiVQ/whd2TztbdUa9u1
+tofBW5V2+4rdcmTPw/xKbOz/viQk8VuGF+zWcDYa3ttr2C+WcfeJYvSu0+oxPknK0gNQu1hYOop
+x736tS8eDAqjoGhYUUp6N2MZDiWaTrux1AH5XJPoxQ/jNEOzhbxZopc4CRXK3zuojg5mJV+BgrT
dw5Q3hfcopxFxFyY5sfiVcEUTKoH/CTxKEiteqVKUcOIy72wK2B98ib+8FSa71qmJROI/2wGiBYP
53vjaMnWJ9vCCglWCuyTvoimNawx2Pt4BXCsb5hfETe2IKF+vsGmKnjGjwWjoyluNs0yxEKRP+xl
LLqVGupURj0eipzwYEWH0dxp3ksbJyL1lsKww7y+1pota5n4o2W2rPmF8TTZ5j9JX7dnLYc97rF1
r2t4ggtDN9gr/ZEpBWZiFpL6h1yw2isHjVGzzg25HtBN3Y8OcoUVkxHvHmsQfe0oZpH+hwqaRV8f
XIIAgadT5TCTO3YQdXSOdfLJYIUemEQuccz6Xs0jtep7nEl93zhavVNz2Afp1i8Nd21ksNrbZZDZ
LxekzfVZvVWv5vYPOhv7N4TBwGWB84D2AZ6p8f6YA/IpMywB5FoChGzY+byTujj/eaXe2qiMS0ql
ItyFk/0cDuG4gGQ4PESWxGMfBAizLzyf9PzDg15d+cFKti6tcqrl54hJ7lHq5a01xHhWekJ1aeQl
GXlMHth+DJXmZSjyfG2zjWwfP6xMSxwGSoLd1NrerpmZ/NgF1KwQf6LWsD+W0alY5LULjynO8bqS
tffJConW/PeV7b7fx1iJBoUAFDoUQqajnKd+OTatsnAKa5LDT6eSWJD3EsLnJjjGHl7URZsMbdVE
vXlQb/u0lc+l+TbKo3KrM8hqfhUjWV9W2F3oj0vCeWGHt3p8VZcxaOw91JdiY1ta/VRNxOH4hUdI
VmS7l8eFKTHtlyyXDT+8P4BOvKghMS8kb8/JyeXG+mVntF2wbU17PLtZTOOaWMTH1ymp3Prc4Etc
X6oEv9HKbq/NVApYO1dPl8WbK5+LuWTIWi6fT6ell/VoY/vbV+dywTAnaBNn0xUe+mkTzl8yQYHB
Dm3lykYcVMedOAzL6Oif5qxtn2iFgNr79mB01fHfv5Tf7b6gGDjYuvhwDXAueo/QRF0QaaMQw6bF
aO9sZh7Rz4NhHpCWfm/7+QOy1+CipoTFG7763tqYBucuPfMAJqM/x5lpr/NJP3G74zdbl9HR1gCF
h6Bq93rDqBKvIG3deRA6oNuPL1EMPM0IY5WEg09UFe/S2S+Og44RGL7b6Rhal1pWpIMtr5yophjP
+pkQeL9+GuUFhbPGSCn9aa/TGo2xzeLZRwpo4+CFzRGcrhQNy2VIGkLY/f6Yibh6KSNxrsRkPsO6
++r4ybgdaQYulg+ROWI2ODR1sJ9yjCraajwqnfzUodIXg3F+WE/MPnq6oPuK6hwie/fXoM8hruGt
do0q+3sJsHEO9CkS62wu5NHPkhO6xOzWC/3tIbu3cly36gSvISCweTDrZx2Vwdu/f6MAnO9OEFjI
sJGBr2nEfZirywnzy3PmW0OHdYYrdg++XcpGuIv175bQIRrW0LWM3r0HuZU+DpFowp/A42vdgOa3
MNOFbx+txtN3wjLwDuJIeXRCfo3hZCZJU9cTpAyK90YgJXWBOpVrbcSjzut9ztMmQe4YAuHTTGPb
Ajl8ucxYDlU6Hq9VIK56a84X0WmYY8HrIdRCTyg96ympd+1/2kylYlJdpyBCtPW8gAuDulwiRcKg
YILu7sP/EXk+csjE7qPu0P2quZbmV38Oix3LewJAaYcPWS8j5tKoxYcmkLsiJ6b0wRRZlkslE/tc
iARZ0ctjNB8Rdn0pfa9/ZmcjZtSBC6i8sakCupfJo/TTSaDZ9NNC3H90zQlDdcU3MutNjeXHZV46
g142B4UoVTgIPT+mxY5E+qSGbewuuJsxGMCwC4cY3f95ACKsQg0xkiLiVqByauSibkbiFBeD2V7R
9N491CiQk8z+VBvF3jWy8IKeKbSVzpRYTxxPV+HYavupnBGdjSP1jWiNvx+ng/sFvzL34o94kcWj
ba5HpY1vUhrQhyq+axJctvkMzeKnNGvh4+OhzZyO+NP8k89NfRHhP6gjIRPNpn4AHWMfJb740YTG
c9vC4JDGwQnTmagw68Gb1DRhbqXhTEzJ5mQdBywsNkMcF9RFKR+U3mH0xLB9QAAe9JCTYMKk+8mu
63HxxxPtWsHsUE+YEeAqV48BhgRFupmi1Luq8TGkVH2N64q/S471gWkh90A6TLIZ8H6FptStRzbh
dZOOxfFBRqi1r3ENN/+hqR/ktEF3tXz7FVb0DLvWEefvdk6yfYSjKhGztrknmaBfmX8ioKsS4ld8
yPNMQ1/Y90ReUmxY77A1vyBKJICTsn3QtuseIL2e4tfB/ojtKIdIXbqnFqEq7qC9+DjmVbyWY+h9
KqkXghnJoaiNc7pc+rQzGKu/FKbEWTtJ4bxBP1mnxYMilwIPnpGEACJ77hyso6cJ9sNZ9we4JEOM
Ip/pm7XvF8MBRQWOGi/5Wfv1kdmysTHD1wS8tFUeoUScdCOHAkFSIqlg5kE15e3/EXZey21jW9d9
IlQhh1vmTEqiJFs3KAUbYSNjIz79PwD5/P2d7qrTNzSTbYkENvZaa84xGcIQeu2tioKUiHn8MEQj
nbfYB4cnVf8IUogTbX7FT8FjBB4FjxmNL7JlNupmiMN2FXGvG02pf6UTIGZWQM73jFwyX04IBC7d
5uNfVtZ/4H+mr8IwOAGn7bmpqVNF/X9WVoM+Sc50jHzLztUXXt6GF7+1wos73ThGcM0yW9/Pz4dG
HF0SUTN2Dhi4MMUUAKoS1v1RE0fD8sVuZueCZvuNryLcBUHfrUI1K1dzL6EaPCpMW1B2ZIkIWPEC
dT0I7cHvy3Rhp4P7No/ha/PtG3iBkgW9Q6ohAsxBWmAltTZq2v1upZoeXVbyixEAQfBEslIFiNuw
rdwXPSQciL1Low3pKrA6D5+Xcpx3piMSJ9canIsdWusaGMFKKIa7p+RUtt/6Yap4APc/2qpBjq75
PpPxIj+Y1G8hxEJPNq22y2x7NRruUm2/WqsbTh7sXqNJ2st8HfkeU6fyZzYWHmnew7SUW/av+UX2
ed1mnvTPN3Gfpft5StGkgzi1llqvPVtOZlJBl3wC+WYiZZ+m9Mx9dQa5Iciqb62vndobl3z39eCj
Gcho/23YeCLAZ1oEtXkylDokcW2xBXlrTfr1gRwUypc6LVGC6FxVDBFTfkP3GlP4GnVhN4Rl0rdK
sZrhWCGDHOTjNRyIZCrB+u3yOO/WWt5t6lrtlvMoXIt9ot1mk5Tntjuv0OJtWA7+U9Yyr2ZXsm2r
DqG9jZzO64viZ8LqdJo3pYoXCEBFbN1nsI0SKNqP725EPerQaPqhX6duUF4HtliHuJzS3Se1pk5M
zPdErB6cR0XrEnZnvQkMQWgLI6qVz4TM3KqiQqNLl/PjaBagyqrbAPP4+pbDqWjY/kWtqf8ttNgG
fWq75GQZ9E6JLiYJ979PpKZNfIC5ctiEfruaOUupYWZLzCnhPguNHwC/7L1P9KWxSBj7KOTcZYXy
R/3oY+3SLPaM1gRYgCnTn1uDEw2Dvv2u//aJMoZUYP4ec+1cqXn0NnKILsZWHK3ci/eIs62nQEN6
EbaOeUrxJFziiWBPE97azg8VROyL3O5UHCPIrU0ZdIfvY5Uiu98N8zWyyC2O+8rysKWnMUjgJFnN
CpiGbvX+W4lUh26/HTG4bPKmIcCLjK2FHwTao1XIhotfph41wzGPRhivZSnDIw4YBj+usJEOGius
GwpSMmbkUX3TjJrDWW23uFsYOk7TX7PrPrREyJvqVVBXRsSek/JMJTRnBxXibo9pe8cvGS81bzSA
F9jNvWxAPMZq1lzCPEKSJRDEIlDEF9hsZ3Cy0iLQFiVdrvlsawUqzL+2HmpmfWscFWGzykz+FjoT
wWEi4N6Kiio3Lcxsl06iQ30c3BsM3nWRmjldPlZqbHIEZU73kBgXGxk6Axci2s/fJ4ZsIIFNUvkq
qWq6Fyqith6voqOJJ3SM8cIdzd+kgJRMFFXmP2VDxgOXOhp/ClTPSr/BelrHOuD10Mvssx+91zRC
7hk94oasdI4mkPVJO7z5RSyXQ0YY5dwbawMaPE2Vk6DTjhYfI4rEuYUVFSgIv797u8V9GHWJu2l7
b0owp8OlzpGx80lt2bArGr+5aQqdTNNT0VjF2Q315ymOtBRkQJH/2XvUwnAp9DI+ujpk2yGNE3hl
bOoGOo/509G62FxBnacaUcmUdJKcqz2xKw3hZjl8FkKj9h3hkA+uIc0F/Kf4K2bxpN21TpqWIPjK
F2suEjGJXYG5i9vBOXxvauEduyd62/GvwCw+dIIVF/Y5SD3sVGmASmIeGvdwjPypBzTbDXTNrFZt
SW7r/BA/ebtPumivOP42CprzbOrkkq6cmwo8Q43kc5pzJNFgnrDAkfPcwtOavD9WVGEzUrfmEHLW
xkZ7A2Am8VxRG7OU/rnBrkrixegGE02j9TccxfWymZwiZU1NHEP382efRW2EDyrCJ5DT0T7FNXC0
wk5ZlXb/+L3smb1+pZZMDvPYKA1z8/S/9wT/0J2TI0DAG6rzaerpkI703yuZRnM497WYYsnqHAL9
KKK/BeI9cYSLuqA6/Va8xoO1ItQZhvu8rA3KydMG4Fuj6R91cC1H9lhqivh5fqbOR/UYiL3KfvBJ
NcNgBTZs05hkdU4krdk6KJSG9/RDHrO6oGQO5UAK87xZc9Uy3uOY3dW928F87DpxyQuVROoYo7Ta
xNbaM8Ny0WGTeu0qozohkW/O32rwsFpoqRag9TSbDx/UbaYhn+qNkX1AVnbb//0JutMn9H/3t/iy
wP6qpk7YA50h82/lqshsU5paIZffxyd0JFyC2BlPEIrbb71yaTJDCknRXVhQe0kLGxisBd1ajkl2
SLmgRTasKzFuESB65vcuwTKdbpdXGu4kN4FxC8R4GZVudMVy3Jwtjt3FiDg0BLLwwiUkXQbCDF4w
CqXLWMdPFZL6tZk32mZmrXsVNEkX+bfOddBwF6q31dHry6SItlaLULJNNG+HKpsyqvGjTU3uORmm
2lZIXb3a6UPLcO+xDpudTxfx0qUAZRUd6bP/iAu8ONegl+vAK7ey1y0MpUDhOi+9D8WUGi1JfJhO
KLqNw7KwW47wyRMFMOc0JlgT3Lw8zz5R31c+IHT3oIvRuc9ycaVLmyPRTOgRoW+IOKN+m6QiFfA7
wgPs/ForK0fz36IycC/sudx/afv9QxvATFVl0GSxLYfl9I8WaeyWBNm6JFx8K+1rL1j+RVKY7337
hQbeEivNsNBldwqmYfS8EZ5vDL82F45f06NmbnjqbJGv4Cldvc4NzmOPepOEdG8rgdzOSAk2kcaf
fAljlI9z/Vp2+SqlBXrGP33VfIp9ORgkaHoROHLqoRlPK1pbvIBpBOtTdNZRc8WDRksCGjbdUivx
WHpHOEc5vYeHxtYl9hG0odOjwdbS6/8+Nf7pKTcMTYNkquoupZ/3d2lA0BrjBIUgTCgmjje0GgaN
NtojO0i3CdO4W0uuPYbCcmvTOyCm4z+DF8/sNr705AMOz2bF+qt+CBQPB2VCRaolSdman9dnP9VN
IobSC4EChyiJjZM9tMzuW4RhSraJpqug68kTWhZ2/r0//ouq7R/Mb49GNJZ500LRptrsdP579WxS
s8cqYzLYjg0TiYLHsDf8rUZmsykKB1K5iINjjsR2WY3CX3gZ6kajJ2DaH4SCCa8i6c/thx+oKdM1
gj13Nz8ko3UTMuBfW7KDMezo59CMNvNsYlYJs7ug6fCfLznIw/w+xkm0sYzkNBJlvsTK1LIRHjZ6
VcpbGNtkNNg14rVAFSuDNWjxv7/pf54kFtMeunU6DnGgZ3+X94XSHwAYRWw18jhbAqhA2T3azPPm
w99TamsLRPYztOJmOWBIPwCLQM6iJ9k2a8N1XOXFqk1c7QCnqTkwM68cgXvMcZ6hZZWgBT0ks0mn
PPeMpY9CuM5P1q5VHusRXgbaq2iENl2QD29O2Mp1D0lxXzMgQ7I5bUILcvYsYTu0UpGf5EPfrGY4
l45Od6lzgWR3R+3SJNVXb5hwRTv4GqV/Z9QqT/qgTAmMPOQQ0//l8jHJMqYB6H9dQbj42rRILDy/
zj/xU3o62J1g3rP8HmS3TEOxwwVkTPhEvdZEqen6GL2GdrxLidohdyGkmzZ5zdvEe46NpWsRdZGK
korZjSD0lbAVQyKld/PKRJR4v/xGL2LK/qm5wW42qqfS+yisLH4wzTRY1GNd3PuGrY5PsO6+tuJf
au/LnQCUuOma/DNDb3L1M/Fp5BCmSERB/xrGD1Y15dOq4YeTmiHtN3EADXx30Pqs5nGHXNUoLDZ4
5MMHPSeAuQ/14hW0BRnLNrtAq5ryWcC1k4WhpOEyrQPnmFvJEVetdzNLxn7AxWiSte+CVfoZL1V3
ax313jjBg9bmxXNhlvoiDjN5SHyH3gbN+S5Kre9IJMtly8KlKFsjRnv+9nL2tHbcCsM00OxZ04kn
wbxiF8V1jFrHzkVxIjnDfTST4JVmePHE3OEWkGm3SaMcuMWE38874GBw95ZJhTO+MmR2T8mZPpYF
ySI+HqZlk/spBRHHpGKizvQc+ii2X9UbrQzdQ6br1MReQ8DhAHVv1eD0V3tIwiYEipWYgBG9o4QQ
R7DUZRMzPuCDu7lVoK0LJSy3rmBQZrSOvmq8wLoDEbIWUeQRM2m7T6Nu14S2XYG4a0PlfGj8ZssE
jNmktip30GJqiH8KJ9VMvR5098YOmlZ4kt1mBmZmwm2jHoLmrNMNz4uwgLeLmW0Hs2MX0Yhbl8RT
kwHlqNeehtNCIzBplqoWUdqfrJEteG9+liMHPjnGiOin1AGVb+FEMl9CDGAD67aGl4ryiGHSRQPJ
Ci9MrQ/zuGZ+yId8TJQE4+X0kc9PddJfOVKJDp5Tlk9ZVN9nc5+DXnZV1BlW69opl7HmDAuzH7Sd
prNTmhveVewS9Je4v7xpzzpvU+eb1PXecfscOx26wmx/FwknUO5AMc80cXYiyW/tTDMBgta+d3R2
YYJD4KoKzoj6+68boYR3drT1yndxrH3DvnA6uyeP7Os/nsyKYd13PZHFLkJSsxvWZlLb7Glx+mTU
5OtCdvGjM3jHWHTFa6TY+hrsuXsF5nFVQojC8eSQcslyHPy28zdBHVmrOQNFKYxllDnG1cyhWM0b
DEtW7dY0i5j8AUv5YPgCKGHm18R69TKiIHmYm/ue2zPA9jP/JJIxWnIOYczM7evsvO9T4+ZJ/4ie
hTqt9MKnUAHwZjS5DqgmevIlW3Gt7zBK2H8YKLZaBdcZW4fAAkW/kw87rYwV6GxhuYk0K72ZWR3v
EJ5DiOuQC9cEF14ZFuPCGs0nBTT+C2bN6xzkVaYG84ZhNKgmZX8DpmpfLAfIhBxLTBBx0C78pshf
UrVYiUSUP+OyCVd5qdTYFTGRhbT3/jALEjGEW7DA8SnuR+iESPLAaH4pIjaefEI6KMlC6K3DfnSt
5hNIyhdMXucH/vpgyXVdOep9QVwsXpxt0kPNIo1NPIqiDI6DJ+/z5vavuigBs4nds0E43TZsx37i
2q4W38UCkgIqIpgcs5RBjnAX5nuCboflEMzDDHDYODqHRdrGvb+xRAljKOjai56TCU6BvVbY+L1V
BrmnbFT6RROUDC5kp7z4vNjVjnfIRg/Sl1ZqFMeGeir98ukbtx3XrrEHb3ccJqfaQOIsKdW2pEOj
REfppj/zWDSHshHGojNk88yo/tOoPHCVkR/8wTFjzcVsdsau0p0Gt1l4REPRQ6c7ERT1JguyjrhJ
jkkACsrCwE+4MisRfAGQLXcydUf4qwku1qkOaOJAW9amha1yrMPNzD3lEGjWQoW5P2sPBaeO2WnF
2qiIdDYVf6nSOzhXtmyuvaSsKpz04Iy1c5/yLfvBRU/eN8V6dthkdtxtWkqtJTw24xUVQ7aYBBgn
H9OHoAhAUBBvZKA8aw2Bs4sKQtpnCxf3KLKSxbWwCN/rdRfiU3CJYY7slA6TO0q6ah1VBGy5sfHL
FAIPUsbCFeQqaR9TDgb81GA3E2cRURZcupVn23X9hUOZc06MJD4oYCp0g/zpFClWwbTv+J2fAmPv
k8Y64vLp3+n4io6Qwhk4ejK4qMEYrTzf3du1bn+5ffvaxzpnDgk3I03ZBxItj/Zsk2oo0A9K0gWH
oEtfv9m3GMKotmlYzX38hM43JiTdDGiWifRzVBuIxB64KtN7+sYLKPkpBWCf1WN3JplIXirde2zZ
cs7/fUS/SCl1+rJyihYgP+cyLz7CGAJI1iY54EA7ulD7ndG7RvpEFQ+xhq+d2Yq2JLDjxVcb8x57
vy1lxIYwwVOViAGM7Oph6RZDeAIURIpnCgx8Wloz9o2+ee06nI4Nwv4SBl3oGlP++D2zpXt03WCZ
jsVJzfV+g7TrE3gPvFZ9vGikWux84MMOIs29pocLLa6ctcmEZlW404ymAuYDdocuGPkR9e9GMJAb
lepnl5QL4cUm7VWV4aYrBzaW469R5SceTbjmFltHqeo0pAX+ipourQqQJBEhiXZ9dirJN17WmqOt
h3RyunREIg0GESE6ihU29RqxZKUWrnpCB1ZBm5O3BlAtss5497ZF08U7MLa4r+qQKJQuCLalZndL
smKPMZNEGTGEsUxl79vO0jD9l7EtuwW+QW+hfFWCbiHcnXDTR+0C0vJ7kubXrEt/KU2Dwvk9sINb
FjEIbPqdh+9cKcwrORalUr7baNTVovtVOBmeHHHTnODoOVvcyvuGCEoPLFhjh3fTHax1N8qPUbD3
Tkc2WrpM7ikpx36mJZDbinaRlVMUREoxC0WU9e2QeLxSPtqw3z17i7H2pAQkOfmoMFULuiwT4KyB
9JH3DpeD7tJrEEycCuhAlZiL3v7y0QQviV+F8z45Vd1xSjjJE8ajNRDZZNgMDsatDNC3WVsHIuGC
ldNDW3ZNgzQ3E45nmqlPYbpMGzNY62Dgt+RDfPW1vifYBxXvaLWPSTI+aCOzYjs8AYb6qWQlrtNg
GyOvgXnQUt+SnCXkyOrb3EJiJ5Vefenb/NpjjMUsvvdaDxJYgdUsL4mwaU6RGO6GJP1Z1Q62cH4O
Romymt/f91HIDZM9jY0bkBnvF4CSJWtVACOFa1NsEEhYZfxTMnkzVWX6NhWGSLUgiolPzB91GP/L
KqR5Vpbmru2y155fc1C8k6OWXyNGeQ+W3oKUB3VdtOFLqeXlxjTFbiQDYGkMdUB32eFrwaSuJk2H
BKYAlTA82K7+GhvyUsaBe7fC9L1ivrcaJGELHqPSBUMnRs/tA6ipNSBrItb0XY3uR82zVTfhH21o
kJUxBqjoqCVcStkiYZqamuJU3AyzeHJ8rK8Nl5Mx9O5m3laLfW/hlnTNS4yk/pxKEsWNJKlAs2O5
JspoK3UzBFldTHNG7d0l+VCaXbkKdZ88ZAqeJR4altvO+902NqbRhqOv0x7aTP8iXvM1wY5iPepR
pCC8ZhtdYJaHUMWgkjkOHgyFKSjs/noicxTnrk31RQsoa62pkCR0tRBrLUL6VAfyFCrKsM0V9a2d
NcIeBk5iGVjNSBUqLkC1OJWKF9JbH5os/tQ1S1+2Wl0s4uEoFKARLAoI8cO8X5TsWfqmfS7qIFla
uv0Rx2Rj++qRhm5JgJZxgNTcpYTRjEgm44YPNC1S6AbF1TEbvv8BTwZq1xuBYo+Bp/8kslEsxtg6
+1rgcyiQl1qjv/WbS51gx3bFEG1U4Swzmx5i5/dH39GhBHu9uvHCaFhr3QhjrO2eYfCoUHqjX1Go
MHOxF1rh75n/7iUiS1D3AoIZv6QdD1iYLXgWgbAZjGqI3WG6k+bd9WrI1bXUsSvGpxA7wHQsVOnS
dcJLOqwzuJpFRfKKXooPp4xf2yLdaC4kFA2m6zrJ45tIhnDX2MXdEBH23f5J49ddD82U3RApeMLB
CSmqwS8ckjlrKbuqjH9bofeDiBX0hYRCMidceUi/V4lJUIFNOlaORp3Qjd8SacsyIBuEsTCiKi8u
nvhz3IoxJ3ZcdPcR/ENiRVuVCcZyDAmkgox/Sq2kXLbDpqRfu0rYsbCLYPztI6Yadbn0h+SR/IP8
4OYa5GvDZ2Tmev0mSJ5UEGqhXoUHyXtVKxlY0B0XXcNwamncEf8HPcsYyotluevCaDFxG3TxyrB4
zsd8nadZhy5lUIBtf+qm0NdWRL4pGhLloH2WFZowaTnx3tcsZ9lQxi8MnwgGs8TSalTWXVE9tuMU
ULvcT1aZclBtYkPRRoBbhs2Z+13KARwZ59GIXu0BaTI70GzX2lGzbUqtXyH7DA/VXVjJHctc9mwr
wz0OWVnwEkbI3/gPpdVuufDvLU181l43nJOh+wUholxJkBCEafPGlq6yiZ6HQyWz151lrwZUBAd8
g0yQZDsusWw0UJ7BKVOqLOMY2KobUiw4NlNkPvV84eoRQn0tQiSf+VxzjHKpe2Lg/y8Q1PDLpORs
rqCvMjXyEJCRw7ZWYjxuZvmbnmoKKSGhgdigSeermjJEnUXut+Zh4FtZqHG+w7vkYNzWlh4A1qlq
x72iSpQgbQKgvykwqAGPZP5ORBwhLyTGqlvm1cmRwIuVp4l6l9pk4fmETbi1KM5MNPB/qx8h/Ew4
C/mSVtFvywo+R09ZDmYDBkM9WUoKQqw/WzJ8HhJn6Wb9Y1rrdyIwWfzMcEvSDJEoevoIljdhjIOA
qTONPdXZsIy7RH/XmdC4eqw8dzaLMPmCB931s0MNfHFJpjluxsx6iwaZrkOSLje6CB7q3gxe8YrQ
CyFO1bMZ8Nl5+Zbyw2ygXX7Q1lxX/PjM781ikSLctvUBy254oiH3EUrAVaJ/any8Tm3RF6tsaDnh
+h+UjfmpzEI+eaT8aF8u7Cqc1ZDCgig0su1MTVky2WxAVhZUwtmPbszcx7Zt40OlmTEtkbBHIqzH
F326EUSNrUaVs4LV0Tt7hRse2jJEesCjEWdzG0fdvgljZ6dy2AaU34QXsRuxM4Sifteea4/P1HNY
gKh31kzLs70SRckRItWQEsPlOvU5821AZiz1kJfUFZo8wFSF9tFOUcUNRC6tg+8lG7rbTWi/SSv5
kF6HoLJAnBQ6G6gFepl/jrEISF3pxML0Ji6RMsWeoEPphbobgm7XpVm0QjW4M70MhoZFLaSlVrTB
RVefq7C+z9xODEjRNssUfWMUYDzHsVjD51mGfmE9U/ppZ1OG1GVGbD83ciiRvjF6nl+trDpAlIpc
0YYD+yyIgKbaM4xD4No9RP/Kerd1/xD4bfmiYHXbMX5F8EmE8I+qQgfb29Y7hnOWNRIqT96ohg89
+55FNb2QWcHvLEmHR1PAeY/MTKzn58fmRj+wx4kBb9l2iPkrw/6XC7Lg2PmKpEdmm0srwR+WMJI4
GiQ9c0H0vYlFm7tkQLLJq+zimUyt+maX9QuRSu2rjIpsLzyEPeFYtK+mW+F25uqyz6dX07p8qjrF
uSFLMO91TWzE9PQIwOOkO1yz5r8EbqPZSDDPq4GZLQyXLnxox7S6xKqywucVPpCfED7Mz4/xu6KP
tED//zMk6Fxd2YiTp/uCzoCrsQwUKcQemveL0AjGh/nGlslvRuM9Vs/6z1O6Xl4d0Kyn7zdMz0f4
8NwxcS5/PaWQ5RHJ/KgA8WYX3PyEg2IsSb3Od/qYyL0Nj4wff4CZiBWX6l5DsqhmHzokiBWJZ9G5
dd0MNNGUIsri9ZE5wSkBmfqiSgIKk1aaAJP98UUjjHZ+g9I3YinTYq0bQjmnpaoy8INJ0rZqfQtb
ZVwqeuC85Z61BYHXbIc8VakCoOQ03WidR+Twr4z7CCFMX/E6oZOqTYAKXqK+OnXfbGnyeGRsgRm2
Co3MZcvHCjvKYkMVI6kfmYdaWeqSTirk3att4xaoybbx1e7MEQ6/0hiOoeepb6yGBv2+iphaEK53
3WNGMj2v53QYxrhPjlmnpXdPKlf+6ZoinQzm1K/TZV9E488xru51HkQ0ob1NTNpsALZp4CQPxHsw
tObCLFxJ+z8Xa4xXBHi5XQtvrUXaxC6/m4jihkLfJmaNpI2RyjOkbGWjOECzXCsBedzEHWIOFCpk
AFV7QcP1ZGZA6+J0LL/q2F6MuqH81qVzKVV9OEmVZBO/o9MiE7+id0N8RqJJ78mq7GallSjdCtPU
to4HHzCqFNqSalMw1HK7fZdbzikJ+36Ta270YCm9vmjsSr/2oddcAqMpF0yTsx99wkgqbwdrm8si
/9Fo5ZOl129V0+wKp9Huo4p7ISkHcTDr6TOVGfy5ykk386tR6m5MXK+0J5DxhV7brNw29J64xPfL
wI2KF0tFyzHCBNrVA4BIH0fY1m7omjdlsRlIun6luisd+VHVpTMtocYxYi95Q5yGtmh6AR4yieia
9Uy9Zq2yYLzpjN+2rda6z62obryufQilaxdKGVUPFU3qAw2dfp1VlnzLNNi10ztohjlLwcjq3Cm2
CVJmHDfixQ9k+jAMdg0xBUWFSaOLRE5KP/ADQg+Chxzi3g3v9XBORwxktabcaiF9YCf5i9nbxlVu
hjitQmrKuNiNZnXXu9QbLo0VJJuC0EM0H66yTS2WqglfSPyYwlbB1fhNeOirIcCmbqIZKmA2tpkY
f8wvZGDUh8EANwf686RMN6a0lON8Izno6kXmutPeMm1XyiDhaLN2dxNIPnOyPzdIaeHKR4RPLsBw
i4OB1nR+ywyc/+t983ONTI842dOXCjk93J4RJ7v/XqNCx0CFLlEfTLrdkbqss5zZkKeWeyIa9C9p
ZI9tppYf7ph/Ka5VXQYYAivhD6vKLBR2ErQ5OGrbU7el4JOn+X6U2y3XsenpIk4CIq+DAUBhRpTZ
/KRhGPSVoR+3sYPsoFNtMqAK4qDmuxUx26fQfLNKgj7DBlFE7pQ3J+nKmysnqLpe/S6np0bPQupV
CONxcPXwOL9jfi8ZsWKLDj5ckjemFOtcUpZCZ7tA4nMXHEj6Kkf0tGlQQR8KrqiXPq+zVaFV4VvL
N62zWfll5PYrXdPuhbYKsw9C1U+JSlqV2eoIEMCK/VC88Tq/lXyWS1Yk8sfYcJzbkVWdAXc6K8Po
qSYtuoUpDogfGf+04IL02UOvxMrkeaDIyKIQUnG2dR8H9yJgSja/BZ7PKXEi4zXDMLdmLgg4J23V
61BU9XL6h5Ck+S/MvY9q7ZjPLeKPvSCtcCNjJ3svTpC+5XtihdHGBymwrzu6uW2YnaGfyPc+y4yl
MbrAcxWjulk1/buYrF7GJnwqIOqGpWPKfi0IPlgPdc4HPN00NIIFVOYrzgzjMSqdfhe8+2rUwnfl
oMlqJb/Tm87v0oCB5VlP84O+xiYBI/TNLbRyP2DrA4QfRxgkc8Tv8935xo7r6Ijoe2H1NrOZQEvw
P3EjXf/PvfkhGMmtmXnikBQ2U1sCoriuGcwxYpLLF52Ztc8UEd4yD0p3o2QiW8LuMNhjKOQtsoX+
yWmTL4LBNa7KVOvEivnAVKFf0LaDNUrz5KBqOSVsJ5ObU64pVDlBJONUZvhJvQ/qWrvNN13sWxS4
Pe4dT+hwopMoPGUlfbOWUGXT8t7H1FIP8w2TUzo+041h9fhH5iehEPYbSwZPf71lvje/b/4bmA3+
8+b58d9enh/ON1CqxLrQAWG1eJFulM/wQ2W0yWs/v/ldH3vUsRhoyoAAD3iE+W1+pfSQ5WhWc5of
zc/Pfx959bCwdQD+88MYjOXNbmhaJVH1PD/1119IYhKmSkn++PycYvRPkK8IenYrPnC1uo05jec0
NNYq4bx7jCxE/QXtcxrR/G/79qsRTvnDbEwcOPiwDM97LiQ8tIKdD2LS4YKjyljBaxkgvBpfVVuT
JuIO6CTFlAVqlaikzI9urBJWdl8/JiLxn/quNjZ5N9GMpzC2xGy5pNfEhVDKeDKqnspSL5+oPhra
ZT0jj+lhNPqPHu6ITVFNPhY/a5/sGlmFzxAUn7C2EiZS8qpRTgBiv7pAP+p+Hn96DEEXmYVoFRBk
vqsJvyJpJKp2Zl3Ej8UI/6ejfn7GNf4zwn/q9JX/wySReSt9v9lG+Zj+7KMMr4ZI3iVqwzWJzQEC
LZW6LdXDZz/vLipT6XdHRzVMTjDFXlVZNyUbS37M8R1pjPYkav1RVgP7VQk/WYo3LS7tt8jXcriD
JGQWOf5aZVDau9WH6UY1gEfN7KCxtPxDhbtpsu6oqyrh4tlOlokpIgFxbHGcHwkV4qlF292ezLDz
U0Fbj4A1y2vZ0jGgW5Y/dIOdPcC31DYuMr1lODmyMi/dqxFt6Mgg30nm4TQMnO7SZyNOyyxxYHnu
VzNkwWfjFD8qZtz3hJppN2iOs8U4lDxjY3qe3+BOkbhRl+dPA+fJHltYsB0KRXtxU+/c93rwGVd2
vaBt5D4EOonYbTWASw9z9j8GHaTpP7FFyeFtbYhsJecisezbUOvEw2DSZMLj5w/kiibLOonFs1MS
KYjU+DjfhLqBlFsmP7O+hx3UT8VMRY8Pa0eiEB9q4XpxygkmoBPqW0fDM9c18eQlNdliaLG0bADU
p9+RjXXT+Zlx+g/N3ginZV9wWar7Unkewo6jIQ6irybzCJQegdO6SAtCTd9i70ufuxwzmUeLTMAK
oh9F3Wh4n4CWuEzVBNDUpn3EouKzZUjXkBHlz9Am8SEB/b+JPKP+KTTlMJJbcJdukZxze+TYnZ6n
In3yUCPg+SiuKQ7E75s+iOxFlAzeBtU18D+pNAs7ksN1vkGHh3CUgFSiP8p9jYLqMcaZ8Vjmt5p9
AEzV5K0tLe+hcwyoQKnzW+gSZs10w4C82yAOjVd/PQfP70Bc0B3hHBOg3GbMb/fN3gfiDfeTAk9H
qeCIzNl4TPoVHTdqKD2OqEK505jYVqpJirBhlkuq0mFnVc2PajLchgko00WTsA8wUnFuJVV/G35y
yahppw71Zb6nTffIZAgWlttrq6BXHgNH9hdPxv3FZ2RxmR9GbVPRrshfEyz9C8ILu6vFTOBap3CI
bXKtV0PbJnwfPJyf6yvlN25jZGu0tKyMWAOX9vOD09fWGRXmobZKzL1GZe+ZrJpLDkN3kytuc85B
U2JRq7wpXajYByPU2AE/BJ4LrvmK08UntWmYYZHf+//YOo/luJUoiX4RIoCC33ajvaeXNghS0oN3
BY+vnwPwTejFxGygdmxSbQq37s08Sas6NFCisU9VRKxT6U3xo8wL0+uN5pebBNlVjsOfNI6jV5pj
7IHyBtnsVH1pklBpMBOlbLVr6ZvPVNoOz15MPr1+0yDbIgAfHJazhdRlKIRP2PDSoYXAkyp7YoLy
S1v2/z3IavrZESJaaRrRiYpR2WTgYkOCSUnmRKqbyLyWi+PkO2fYs2Wrcgch98/ZoJgn/vhTnSm8
W505PKlJD4BKdf5RpiLPSBpE3Nd2ctrloVHQxgMa29Dga6qCoRBNIFidHBS9JEu+pVAwGLZ7yx3L
bQ0bUV7l+e7lgU2gIixfrvt6CgqI1sMDEc6wL4NcXARgRuaQ+sDnfhCX5TYLT+u/l+bb+rR2ATEY
+gbHkcH6Mt/49zEFezlVaurx7xN8P8v8MMKOh6OWMYz5+6PLvcshGeGPux2hYf/nZ/8+AYPbfuUP
UUteOn/V//c4Aehc+iiwv39qfpiKRBrFHviWQ16M3/8XNFk9jmK2eGZVu1ujroxL08yrRxTeTLzX
x4xxCUw3pddPto/YKmDru9d039rkQ9tjljeagxQ08xljAR2crOQ4BDW4qrogX4wktmmaY2QL1hpf
sduLncg3NlV2WNDfnBrxWlYPWBJfrau8d0aElCFOyW4bytjfyrbrrjYcPQOV63HyNV9DEw4FQphZ
tOPLMLKJNsdN5v/p4HHcVMVHcT8fDIxcTdVWZ6syGe6E3igCTPx6lcMcc9+ko7ZPrt30F91t8Kr2
v8wh/qngStqjzdXuMze7NPBRaplunezW6HcDDAn8UWfWuuijbUvnKDIj9pwxqTaGO0VzyIiXIYbq
9cE81nUhN6x2+loTdXqbEydliVOtaDqb39c9pKyqNWnBgiq8ta5Z3r74YMfbVjPe0mkm3slGe7fj
19h0rgAbESclzbEk5efAxh519whHTKNFaqij10xBAXccYeiAfAo2VL2yESMLQ7Q0Rap1po/dE9pZ
YIMpfZJEOMqLjZ57l7ZG7blVGYBjLIwjuhqLvTL3lrIAalTlH9F8TSagCFI32Cz3tZGDPA8TD32E
gZikWp/+CF3HzLtcFcsxYeU9Lof/XIfzw2I/39NB7jj+vWrZsQ3fd77HN4bM08kwXXduEz6RUx4+
laQz0Gyp7wSahk/plA5ntrff9y2PAi0yOZCoffRu34fAF63nt4BZ/962XMKb359z2f/ndrfFR2gv
B8XHA18IyQjif58pGoKMyswEfwbqlylsUD2CDuVJ1OcaIF8VbsK7npI/v3zyuqqK4CKSkpwNNzRK
/mdYv0+60VGH0D6fdNv0zIHhNoj4YkMPhBGmPiK118uniK7oYRziP7pNfih424ffm+YjHgIMHFa6
9SmyVkE9jg9GeyN9yzbc4SxOVlk/7mqnzIlN4ztJEN2Ma+8cSA+RcynLcGu0MjtVRX6b8Bme7UjC
QosHcJ06ym27KJrUW25UR/Xfu600hryihKGJ0taHY8WP/D0sT0NWXEy46YsK7T0up/EHDIdshwso
2jllOP1AcMB+1KaXYZEYKIPQQefB7XHM0FfxiXTTjQgFIiSqc2yg0Qq012z0aQgqFuewArmxSJNV
UDH9Ff3YrdQyxfvXMZhw82o62gz51kV7b0UuNqNGJ7sItPF9oBmHeaLXGULlI7y33RzL8CbswoZM
bYdAIHkU0ZfWDrgZ1sT5aoSNFzxL15Nj4H9piai3rq/Ub8pA87HBU9Xkw6X+GnR1+MBrEpzMnoS6
zNasj8bS8QygPTnDSTJewQt4GG2bPR2Tcoc41937bjysCsCyIbMsp973hY3CJOlmX9uoU2FpDCDm
Q1YFG9xXpANI5d+bnF7TzjI/u2ZWqqt+gkRUTf1zg+rj0OKKRPrlujmzfz0e1il7awQaPObvIa0S
uUlmz3JpVtrR9lWSRt3lqGLIZX2fb142nMvB1CgxAfUzSNcJpTDhcu/0pBXvgcB2GEVZejVELN+Z
cC03QyqkZkizSzQHhEeWYm3JRkFPNV9FopnclpRwk2kpY4j6/n9uzzPDuo7/fXiC4oR2qTzmcTqd
0OVOp+WSO4ZQ19sUrdOYnXyChL9v72N9OAHPKiPli3YkiVl68AeK5RfRjKhtsuTN6siHDUtH38Rx
7HPiiPfCaeP3Ou0/4hqAgVNOzYV1sLkEYD2/L6lWMdBXHmgpLP6vocFLEwQM5nTl2IgI41FrsPaH
VXYJehZ+g/qIHh8+tCpymMQGLreFRYhumXcuDtX0pGUqZpzl4hRbV7IBM5aL/UjpQWuzAD0GCAhG
CCt5V3YnkqJaj6X+UCuz3dmy0psg04gq3nnAJf/0I60l1qYGg4L1RsXTup7b4sfMyrYUdNohCoPh
3KnlcF4uLYdhvvp9W9EDivWJazflQFOIXDb3zN7+3wM8EPecYqpmlJpuq646pxnWjBF8l+Xb2A4q
7JNweQ9FNfwTz9eW2/OMxE1N8U9+zKl1jOwHwVMX1Z7cTdvikiiqwt9T+dr0ypkMqInsjwm5Cpwn
VjrROPe8bP9ZrL6DwYusy8mFUT6+VGPmnEAa/qAUNPDBs9f/JB0sOcSm+ACQkJ5Ns8HcLUY+Tm53
yFDXV6qiHmQa7ZJCvGq00I+FZjnH0vDfCVMGk+jo2iaqHWbPvVWQQ9wygHcbQBShstKQsq9mv2tu
MKyUMkfnEQHFUAI/PYTEl2jBcyjV4ZApdPpiMe5tsSoIePHiUIvWZiu++i5+7mOHpFJSnECxHPQa
e6RRqmc+F3tZiGvmcG7LrsA3Z0kPH8VOlUhyoMFuJwuHCfzg+6QTwaEpc3L1cFUyGD/Sd8V6tISG
ZO+roA6EOvNoctDtQOuKGLJcj7UECHDoiYQCIXdAxsjaG4qXvlSGy2TVBZVO8CeRRXMgUKJewRCu
V00AygB76qoFCr+KnfzTlZU3osIf+T7FgZ2twtB6UYPB3rRBv2txMnup6BP0Nu4h7DlrK3kargMK
4jGh99wzRHEG5y01i3qtZtkdNGEDS6W21noUR15NdQSMIR83PlyvKcbN6joxp0TfPY3VSItPA75J
j+JWFWCB3Si/1LFurkTxlpb41wUAhiyn+RpncNmtEuN5UjJ6l8DSIitYV1r6VKBT9jjwfzTJ9Rg6
rDljYG0IozHf8uTVUeceOCruCw7T9jEELWRYY5PoEIwdsuauhfbh1E3+XjJ1pFLLEkb7XMWf9dSg
jb+Ev93IEQe0Sas2NA4YG54H4BGAPDZR5bbvcQ3im7HnOssQRWa2OjAvVi+mmweHEpOfDnbXmmgY
DLmgVJZBsw9CG1ZQTekKM7AlrGwDNxl/JKEnDBZQuKa0Zsa8QPpkA9jKYDlJou3WaW9UK5EjdQU9
/pRG7VmN6f53MvOaim29Q+JV29SvelBU6yoZCO1NmAUw8ULLyijihKtyPZYlTog6PVah8dsOkhaV
F3FaJP4p7OmaHaZgkbR/aIEfBrgzwaBe8sL/R2VIsyoY/5OuMWxqja4OcbdraLXJJiIJGTlfoq0R
S+NWRPhOJnqFM6CnZ9Gj+i4LZPiqMb40gy5PtK9WBjhxi2J2xUsDcx8EIEVw/yZDVyHbL96Poa5c
Y53Om7lKrDUujxFkPZT51uGEHCngToxOiZEXBw/puMpWRz5IrjlnpFbv9nrTMA5zYEcjayie+Dsi
97kYXWtdVt3odRH7IdtBExbXexFM8jZaxPLmMc3BwDlonUucoxE+0yZj9mtsixApDLmBp1FhCkn4
c7qKjeZnS32nD/HVmizzpLisVIj2znk+pwb16FJKFIG+CUcSABe4McX3KARf2P5efXPEJNu37blV
q/HoR+66LnJ24FgWz1hXSJiO3QPet0/Q0IAZhjmAHpFjHLHTT4E+oGxp822q2t3ONLSvnOHKxe35
D026Gm4TIhtfqGwjFRmXu60Z9AA4r5WTPWlXEFLDLWIM6Kcrt6Wb2ihp8Uhjmd+YAq7FYG5yBhG3
tMCbo0mSRzGsr/KycWmhtKbnNFR4shETpOT4k3FhczGrod4ayhzyGI6vjUVXR88IdhqedT4Ws2Bz
PEdZMZ2HOISH8Pf6cqmbEsUjSkn5vqNX0C83elyRMt9oczDKIYRvc9D0aFdLgu7QfpA5WJONg/D2
6rNUnB23YlGatKPSWlikXGOn0cI5ZIgF0N2usiHBmK4wDhWB9jKiUy5bJ1qxxhOoadB8gEqXpfbB
T1TG85zrNyMnI6LZqi87Y7BK8vm2iNx5QGMhVsK4UNtbp+vdowHranEU5NL5VdXkE1jk86z8MsEp
SeRWWvoKa4Dv464bEWH0c38sAeReSMASflNsZB7nkJ6kvLsi1T3fl4anQLdZQ3W4F4ickFPU9XXS
ppuMpLkKBnAuuaIYZ+GoHXJb2rwyPNQRa6BqudEPlvcd+XbYeDS+6gRjdSrfD+ZUCNNbJmXouHdG
2OzxgJeXtLNvkZKoGLWQZdUZ3+RqBiv4tiZvflxfRh61T2ZtR5ZGMEiczitZ9yf64OtWqUlpx5tF
1JXLEhmw+KKMTA3nrMIMBpNsftRoB9HWtAXEYWQ+LROE714NNL5uIyv2CJXaVGfyoqqzUP1fmKbQ
SegBe7XQeAkJ99gxSkIBytmUuZ7FYsIakiDfVqiDJkRATXYE3nfFWSh2HXr0TMl/gQxXSfmz4K4E
6EDpkyP0BeFMEMaxcH+WjBq3dCh4yVIYyxXbpWOrlL99P7PZk7gN0y3XvU5m/qfV+stIY/9Btx4R
54xtaF1d8zJ/SH82jflE5GW8N1uHt0aX+hOLmlznvpbuQ+i8D519W+Ba98gsH0YoASH5QsGyiIyn
1FL67WpkHsfauC7XLNlXt2aANAyAogVHSAB8p9TowkMb9VI1BWvbBrvTBGyH0nBXifHWFql+WQ5S
dvpFkWW5bjU322Ad+vcOi1EbM4H5gaNRbn2bKnd58N+fXS7pFY3UWCfX/v/70RD3NsL1vPDa1tRJ
WUUy/v2ky3PZnbhWFnyG5Yf/8yv59guyVSyvroI/UZ73GwqGTdC20yd28GQlEGh8NC4AjBrY1xwe
4awH0RtPGByjjRYa2V10otm2k0p/JcAvDbBylmXVr0jih5NK2mXKrfh83vvIdljvMno6o7ryc2Z9
+CSu6IEoPrRQ3kK+Bo2hhsfKyFze/TT7keUAd0w0iCdRxTSwIJ/XKZiXcHoe1ZTuTNObx6pUT7jg
3FvZq+KFIa2KUFYqx+VqCRbPwwEZ7parlaWQKiFxtaEdGPbqLPgMMI+eLZn9YT7fv9CFF09mtivC
pzFx0he87+lLaSX/OLXSQV7kWq2rzYY0jXRrm8GjghKXWXVGi6/7B2TLobVNguyrIIWK+xvsMyM1
UIMeCTbahvpQ9ZS2uddVbx/JKFnr0AgeSqycUpjUGzzp6cqq6uweX2DZ5p7jRsNOKInzCAP8y1Wu
cMrNsUiF8C4AHXwFPTaEJC67XdFRnHVyNyeuBZX42WuyYJ/O16ZvjGtaNtvUBrBLkE+9CrJyBzpC
y9qDU1ufDnbBlWUHb7ZPTUkOEHJGn/E0WsmqzHZ89cwfBJ6sQ+nsdRG2tzRo+lczQLBsM8RE3x/u
UnvaT23izIAj4VUl5gHZU/r7FL3vlaveDWUG1Alk6MUlN7InJkW3rJW7YarYN3f7uK28GIdSkRD7
qYXvVu3/1DQqIK1QDkUBWb7ur4mygSuNhhkG5kriDYHRs8XVe4/JVGIS/AAm/Fq5xV0GTxPN05og
tvVEtF9rR/AACqzrQfoQ4tjydYZ/9A9wngNv31dLgZxJXa4Kl7WkttgZElVBByjtdcwNd2y7W7VU
jqkk2Hh60vIJVkN5sH0SMgeYWgPus5HheOKjlAq7B8oR6gFa9Q1v4iTOyhOKVxR7eE+SbLJWdZ+e
9ZGtgXqJMsAmhVPuY2F9VsBygk59LvoSOoyN6cLpLCJ/863uaFcYvveKjqSbTj+DBtLDr6wv2S2Y
P0z9ibDLvRUJRO6FxVdOY2OlrY0BHZHdADy05Crr3F/qdEGufqhS8YrU+L2NiNfC3LItMsRzbfoj
MI271g1HxttvBgvmvDlB5HOOonluV23zJt9U2Godpb6DWLAIlivdJ/K1Sd09l4r9sGz3bgvlQC9l
ZUpMmLUJ0sY9dOVY0EcemMJZzQ2fhzOUj3x0Pt1+eCbK+E5NhDfPp5SviMxR7j1Lv6Hu6EvjjbQn
nAvpsY/K156ay5f+hhBk4w/w7iNf8iPx4ZvebW9qzJQqLFYqzicG1VH2UVA4I6567ohMXuEWYd3R
ONX06kzjRCKimD8rg9GC0a0atGKQpypOL4wrZ+lzSLvMrtQ3O2dk3MzNwPn1ogtUr1K+VqtCNX5j
eCaQ6TPPcnQvOaI3i9WHwfJGmWGvQ4MinzK3b0jESqP6c1TdQ6ZFG5MKEHiIBxxxDNaDhVqLyiZm
TUys+lhitc3YtweptmMpJQJa3Hsxbkx7PABEhxuc4D4J/KPzsx+sA0MAxZqeJjf7qo3hjczvAyq4
dQLqchiNC4bFTckIPGgZfZnT/GZ6rtnukO9uo5Goi8Jg7iM9gi332YiDuVfBdA4P1aa73oe0THRs
3O0LJ5GBqgc05E8mtNO6Vtm1RgIOZjLtnS7+wgK4Ib7ratfca5cmghUar1ieWM4nrwitjWzTG1/z
X1nLwpUyTotCRnXxJVWjh83HxbZcD7LETQbuRzeUqzZi+5oX932rrkxdHga9O7eVcdA0ZV+I+Gw7
hNESnUM2yNpO0AKNzWduZfpJE79L5aeJUnBfaqyNstM8IUh/1X41QvuqnIS9E97KKd2iEH0yzbpa
2SOmy647EUrzg2kFIks9QLgfXgZLfaHO3loajMSaMMxeQ/EfKcOPqcXbJdAa0TT+QHhEjHyXfyFH
P5QWX9pKor20mY3rCKL97TgLDTGBrmzzzRYoNQKCX/toemmd4gtlmIZHBTQYb33zYzTHo8QSVrjF
yfyFjYhA8v6qcWLC+ZWlIU4KvpeD0qA8Ohf5wEhB8YymgHWY9B9jNaEJLXZ67l7x0dxNQlL5tM6S
k3gnhggWNvoBEgmDYJv109XyjQgrWcIbER7zxjyrFW4EO+AkAfYgalcMMl5Ml38DppW98yucwjl1
+Tq5dF6Hf3IqJahb60a+I6toT3kQ/BG+v02GGSamBVBmh6sJroh0s3yw0EbweWtobXQV9AqkNAbb
V0fRMPJnm+ladqjCLVQSyIPPJA6veigXuALJ32MjeNK6/pMtC0ITrYH44xdeE8Z3o1COvd4eBqfY
z2cbNfE/NKXxnAxrjK2+jQaOI5vOnZWCduPcsgOacg1Egg1OkR9dDazNfkGu9VAHzYWSd0s680sn
WdbsgCUQb7IqwwTfh/xRpP4jtighEHFs9BqKkovofxLomIys/hmBHitRxOHrTzcCj7TC2a50hxWN
gwM5MvmkfxoEiFq9xE5Z20/gn9fagPJObaIPkQ6EYXJ6X+cNjSvDvA9G/wMxAN1CWmehqJ9GQ/sw
8zObYGeFpTvAfZLtdVLrVx1NkYhht10kV8My7wgjNkXenxCuYV9voBXT6RUFjUHy5L7iHWyFnaSy
pa4qfypO8vGARpKvTUVj24X80O5Uw6sNTlyOk34m+DvplV2xp77JPP9n8qO7A+VuxSaDSkC3Xg2J
zTkn56iqDbmy4Tnk0TVSmRp27BNl4W4kiel7Ms690Y3J+U6dHdsU33MbcRX5TGoyE3qNyZ88rF9V
G9KXHtKpoaDCSXNVIz3CSTHtLEv9VMuA2BKxQW24jrDLmBTjAdMKP1lZivAC6s/mhxmnKxOFot7T
SEmQRkNYGLtqo2nptuu7NYYEHY6mn5RbZVQ39RDu6qjetjHDVoxRiR0QBZVskQ4b6TbhaWOeaCKR
RZehF9bpphXJNpHxnFHkZQYt8XFdh6j5NYbhhC/WjN0T02biQX5LnaECb5Cy5Du61QnE8dbgBFuX
Huq/TdhrHhbenW7U2ypt9q2tb+ou450i2kDs0LputcLfhfZXzt6JzKaDhSwadvhB5Oq50adtGL3y
u88J+UAMfLaqMkLwDx6sjMex4P8NTT/orZ2v6buGpotNQ6vux+3gILaN7G0ZF9uAvW/Z7AzB6ax2
PL0YN0kxHACo7lOcux1tjCzWHi2/XdMNkORwQ6ORnFjc61LZ1ybynfolp5c7cvrw0abTFD4ESceY
n+ZOQ7YCZ/BCtzd9woZ3iPbMEjZqYSAYjTZBee2Ygvh9fGhU+PSTdvDnRgPegQD3Btu8bUo6B3ID
9BYqGnDeQMaNAc9AKLSWRYfc6reRiA4loX29VSIR63aa3XhGPG6VyFrnsETCHBAtH/CRRpSka2BX
N5fvwVBBgLbVDfam7Yj2wmSvTLKBV9c2TWFA+aW1GeSwB5+xlQJBBQFGhTD2iu+Qz7MuzWnOnNgY
lgUE4Vm342uU1ZsJUEohLFTG9l5piROLBf9iTAb8mCORoj2NoXnaGCobsBR6cBBRq0ebru7Re6jP
DvHF8/2FrXhPSlR44LKx5hxSBcNzOnqlkl4S3z6wgdsVlo23enoJWm+2cmv6SW30/WzCnVVTnTf/
PXYY7xkqEr45emFr7JKyOBhATZIGYT65NYFreGzQj52dEmMSESu5znWxbyBMFl3BjqE+BUZ2TjoD
eHq0nymJAJx/FeytND68oTruWtPcWengUTOO0waGwNaunU2iqF4UhNeaXi10h4MSq3sC771KOWQk
p6nmryQZvaSstqZiHonHpuvnHPj+er26rxV5nBHjCa+OM1DWOatE/z3Mmpa03eZUnUVveQlGXTIj
3uuiPuNuDqqfA1jWnPdNV7VNNikEG2s4phSCa0zeU1fuZsMGPfLJhO0Gd0rBVYv4YTngotwrRcqg
q0M3myr6IYZ9dCjZdZ1Jnwp2zLh+zolC8CZKdQMpxr7AUoLFxwz10iDJW8KOM3KI9wzbL9Icn/q6
+8HQCIfNDHRasODLQWrmdoFwNMoUnlOcIsTGlB99v5ctXf4Utf+CGG2Y1JwmE51HW6Y2FF7QwSGO
KvwBOa1VrVLY647yYWBRA6gvtaPUSdEa8pPIPtHtYSorQKh2o58czXT6WvL4aNYrNyd0C09TgSAo
wew3oQdwyEKFjU7TfxVAMeJgILHKvYYzGn3B6S8QfLwmWF/B0/4Aylyx3rvqWQUwcDa64L3qS/3V
pK2NUNnxNBHEIOhb9bwwyxeE6HLVQMo4F4q/mpo0NSZMw0eqjS8k+UrGVqmab63mwiiU2KDlVchL
yVswAFGlYPydMeA4B4OV8BlyCWOg7c+Op8vORhSqR7C9LqeLlo5MFu4oNoct7KzRW7A0cOrCPQvU
Rq+M4Z7nJF+AdKAAL6J8zeoDdFqDXrCAPW04JbT2rRHNGqihdURqx/yfXZJRaPCvCSb0vqk+dagm
aFX9ZMcW/FYq7G9wI7Q7zIgGSwVDfJ+W/fdzpQKuZ+ZWJDdiN8ibgSjz+YDjGB12xzCepToFZAMT
DeS9Aln9fw95345YitMheU97NvFEWy/m7OQ5yGDIjO2+CYg8MfQunU92NcNqAkU9xW+ddaqEFCsz
sLRv7PqWq5z1v/+gsaMUD5ujr41/wqw0rzHGy87B2jT3bMJDY4zHhUG8UN2XS8uhqRosOFY9wIOw
NRoP3VSe1FQehCvb2/cLM0jnj2m/Oi35PKOhxFQyHIwHu/ruItJgD43EPy2HYaz8U25Hn0MEfrXR
ZvpRNN8rrirNvKtpIT5ZDo3BMsHs5bhcq2YBU5lbVwPP6X7haC7kmBJd586vg88mFZXuPb7JF+Go
/ahcm1DvGUOrTarCMCwx2Dvxm+TyS//+Sd/XnVZNgJcNwXa5Z/mbiE55EB0b0c9gzHPvRqqOoKwd
uI3NeMVQ+6cjUXo/9vo8KVVRy+uETF46V1U21pxLvODDqip9kkPYHZZrVmD8Cquqx9HXDBgG9cqT
MxOrM4xXyYuzj6LRPXdW9TsTY75bri0HU2sq6S0XsZQTSl3IdeuMWAPiUn8fje48+YPYOWbQPQzx
6OUgrq7JqBUYEfmQpPSeC1FWOC0D0MS08Zfb+dsPqo9VcKBtrY3xeAs7iQQVffvy+i6vNJ9NdrEC
ISLuBmy8lpDb0ScCBr+7gYJoPvRGwIyiiU2UXshgcA37jRdWQidlDNfCcqh6rAoCdamXxeQ4aJrO
GuBX9MKziTAPC8ALzCvCoAMe+FQkwUuShy9KE27h5Yt9Ry98h/wW/2U5M33mxUcmiK/sjj6cqip8
UZUBCC7PjUKnO/hux+DHHfa0GKJXmbEGG2ifvoN3EnOSWHdoD7W8OHemovHWgPy1kvN/PvLR0jvx
VzS/05MWkZXFGnvFsL0rC428yAnRQNkFCu4G8qF0HwS600Iqnnu5YoiNC9Mb/WKow+/ZgU/frH8J
G4yoFqX6vu3hCEhh01gul0/lq5X6YsuAiBY+PLux1vtdqbR+Q0AHCwY+KudYhG9+aDgI3+MnTXTH
VpvGY6RnfOyrPEM/H7tHv0tuERv2gzkbfvX50FcB2+y4EtPKBEDvEYaB5XSubFw1h1VQ4PoeJn6J
noTY1Odchoae7bnPDKb9iImA756EG+ivTr5GlhMOO81t2bzZJfmxjn36JmRZIiUVRLbsOWROX03t
/Ze6tRpMvOOAmDiC/TYTbduxs/ZNlL27CJTVmYenC8awnRGnb3roXOkwSWuKLtikq0vOh/xSY7s6
JQ3SlLpQiws9F90zaKiuMrc8VyG4PBjB6m7W0Z3LdptEjaC1guTUDvmqGrps6BGJIdzgN3CxV6QZ
bznyv6NVkWDDHr/6VXutjv7BXhhAToLg35HGP9UIPoVQi/gWNwHoKTnZt7Qd+K9nvGw7NTfyU1mX
7mvrlGdLI2/NZosU6KC7ha2r+wYBpNe7wKJcE0qj7FIdranl7FRNa9b5gFd1IXbi3bjzcsX03lAG
K8k9gnA4BfXNNepHoJrtEckW8MfEQC83X805RV8ELTKbCkgt72M/2If5LwZGG44yRIwG/0BUBn1J
PX7mdIParm6UgplTTciyV4jCPrQJkrZoPu3rik7Dm9oMRbSD1z1tgmMClacHdXEiMdvT2R7NnS0+
Janz6djFn7F2693yfrRpWuw7eFm0NuPwAGKx3cc1b4FA3lL7KJOXdzHUJEOYuTk1xl9a31DHz08X
xMAQ9TLsLnwaG+JRivIoVNweCB7S8/ebRTZmfqz8gGQsv98OfXIMEsc/mEuABYF2xOYChVhZwzy7
nqp/83aXS7XbMBZk4ChE16/UWlHUlUyy6lg0+nEpV5ZDOY/pgix6N9r5k+1GUH+75rlAYoZzP6cB
WjnWI8p8fWVmbbPPEX75zGVg/OXjwVaZIi7lipG6uDEZaaQUg+sFcK51msFIddzZqR2jLSvCZ62y
EgyTQCpL2/oT41LE0gZOy2SCONcIveU7R6MPwISNT36pvY+DjG9qSVajM4LvDnTXpIc7kogYdPsF
eOUUtvaT/I3VVddFRVKEHW7Lhk6SrJJj2wrUVTZBBVh6UTA6AvZP6EdPjUFdyYwC/TbuuinZw4JH
/Jrdl8OStDJLFhqosq6IfqWahpZA79od1s/xWqXg75dF+HtBVRMXwFKKXmRZTwdgfYrokdX1ksjt
+fPcm25G5p+L51v0/3LXgRP+URocU0qt6hd3PiBAzM92p3T3niyF3bI0fHPYSgthGWoT/T5mBDuh
mYUqJgrjvtyWZaM4JCCdS6e6L9iDGvkSLKN5GVRK8hI1a6/WMrlq0gRTHGFZIkTNenING0hBRGC1
JBLzyfcRB7DG3Ym1o9HkVOleSzNxDbBO4ad19fdgbElpDD4qvhzPHSCJzE3kNk2R+pvMezZtDJwj
ocvqTcj4dtqY/BiMoj0sfOKEufR+WOej+4UmLHhW8z4iLrRAfkhaHKSxYNVmjU7gnhKKC6BA6zT2
aExmSoPd06JEPADCNlbcy3KbC2TwMsSpvi9C82Up30IJjUMHjtYDKtjHLCMg5sfr8rbJKEWLbtEW
ZFtfyGOW1P7V0nX7il1vZqWGjvjIHJWg0rmECUD0qH5MCAMtqptKWbk1Yok42+j6cGNOeY0FnAFF
l9Mq//dGSYdH7KIuAQCyrFzmfItUTE5BGDseS8JzEzOkNEOkWYwEka6kReB9V94jAqbBd7STbb0s
S9ByaCPLXQ8VA7BoBKW8hphwaCxhH6WihbekljTjbBopdiaRjuDZfJHmLxw9zaabZnXGnNsB0U+9
dEmyNiNqbIixyUqfemNjzsaow/JrlnvINc6QMx5bgS1rVUHH40Rb+UctYvQ2lGSEuIr6rJZdcRJR
bNztRvsTRowQ9r0x4+/ZYtzREOPQHy4Ln43SBhyj49c7sxFPvTb4O2NEUL8knsBpag9sNSzH67NY
ZX5YGAf6Qo+l+IhMrFSd2U2bsDKPAb64n0mhtEy/+vyR0fDYTiNUfXXyTWo7nanEvHw1fS+3Adog
PH9Vi2wJPs80IuRx3AAIcJJWXkYBROupSt/aAedwVRb2XZhozcT/cHVezW0j0db9RahCaoRX5ihS
wZKtF5Sl8QBo5Bx+/V1oznf91X1hkbTHIxFE9+lz9l579HP2yc4BdgKPxQs2MGkjmC3iK56i4qll
tHDEJnpDCBw/qeXBLqNvdfGimtZvG9nhjkLUv2vJzzopGHw6FMNt2p6Zyr8Ds+EEEVZ3YWr23SR8
cgaksqRBTLTkRapSiJYfODdT41wBDAERSB/OGXK6XP27ouy5colrG1I8XDGR6HrwZi2fNnDfdcnX
1olD4+7M5VfIafPi6H66syKUu3w5IOYs+5p6KFog+G0j40dmBtl/z8RIdHuVcgHTZ2cWxt2VOGkf
12esEUhnTk1yOLQnYUSwXrUOqn4MEM9s0Y7mLpkXxBevqMrT96LDMTRU80xcTf9eO4F8M/SBv66P
a3PARpADOMdNoj2H0Xe0/KiEPGUnUoTPOCD0J3tOtY0RGWS2zpSmFrR3sPnidXQLnFVGeC36RjLu
EN57mAzPKFjml0iKTRb68W8Wja7QX9UhmJgijy5Ppq9FiUYRtdH06ehGSmMuzs9NR/ieZScb1x7S
99AmJKh4p7o1flkYqDCpMCnT6oPvJIJevke0oVP/0C2/eJoBLx5whH1YVfZhxf6mW4iRGgLMlZQz
Ka0hM/VmqSfVRutVBrun1TzHy9qmFjjcGCQC0k1YE8FpXEMyoQ/jQOJjr5npJqMUBumZ7cizPDQG
d4GbkAuHhvzElicGjCL954wO4WAahryBd0XpRyCdepV3dXSysN6mMAiePNnSKhPuffRbly0uwMJf
BPpXFtm4P4bs0lD3vrZvfTqSiZBV+d0t5TppIdWYr2MXFqD/quLaE7z++A+bzIXruiyLmRMBdDC5
FFU0609B5SIg9Ho0epAfNqGp/dL0HmpJ+DPSiSC0DHw5GTgeePRxcHTKwDhGnpPz20YBXC8ejJyp
XD6lYQlawEW1HySvWS7EC+oZ56UpMrBOI9iIfNm/ULSeAo9EKhg730UVxz88P/HupbQPiKLjH9IY
lqqOEo1NkNleJN7Bcy7DcvFLvcq90oIG6jVr9VIYTryuSnptvp3jfkF0FJL69/+ttDpGeIzKBBDM
pLn59fzVgfZKrT9p1L0UHaqjsfy2F/41dQcMHYYpl36GXsPRFWsYZu5DOQE2pk9HH5+qOZqwkal8
kZlxEBHTx4rAU6SFndyIvu12oYi0F5+7VdU7bVh/+pNvvTSAMbY+M7atepmaeQP3lCkfQCd/H/vZ
R6p79yqrpiv3hXgbZ/9LTkl97ZIy2k6Qp/dO7XHxcFKcJ9TCB7sFzB70oXUS/fSGpCRjas3JCO/r
ghGKGYCH6aWJx2brhDl2mbkv9nX/ox7T8gK+4AxPpt4nSztoEt8sCew9KY6nLNTSpxh9RT9q/VNN
ioQQmXFg92boJ2i+izh6C6TInpPU+imGMkDJ64ZHXXOnDy9i7uQxdQ7MqV6LpR0Z2K15oUcGblXr
D7a0zNUcTKjhxMR/JA+1Cd7dOKDTj/bD0KdE6jR/+IG9ZwyU2b6KkmIbCySvagEPXVP/YkLr9hYq
DQ5wBc1bqYPuTs2sOrI402ScsuQyYxPaW7JFrdyUABYNs9iZ9N8OmakV9KebBrUIqlmAwPGJxbAC
FJGRkAmpk5bBTQpC6KSPLbVDsePUsfWB3hg36lIo9l7s3OoGHTBjlz9F2R/Spu3vc5IBNO6Yp3Cs
cte1llZHc5BMdlLrqYuiszVTY6vvheGAJVaBNkBut/VMSotBOxuhc0Qi6R/pSHNf6EG+N/nw8O+B
p4FQHa8zU/zbFFNxLue8PsxLLoSZT+92a6XPOZiYnQGdB/yOfR7Dvqd2o+oJTbaHAJxkF2SoWyz7
2SrdBD0UdLvYsn9TWNSXfK6bi3qmObJn0KCba5ec740kcW/vL7ZyRLf4ofUb/+1sUCUTlVWuo3Ke
n+z2YmsfUPa23lyaV1UIO26PBY++s7kc2qzlOOqNiYQETD9Id/P5R2NSnj2WDlvwoYbQ55idhB8e
XQTiVExmaZn+RzUsnaY6dPh76SdXzBvb1rsNVDjtgNAlcLgkjdD2wwgXoh5muSljQECj1EijSK3G
O2Hh6VK/+gDaap3gc90tol0f4O9hgYRnBrm3qTl6ZILg8vSQED0NgNS3vZ4F61w0oGmKjgC1NurW
A+eaZjeYSxrX0tqxCrfYzZ2QKCkHeda6XHLcZrJIZ/SRMzomSb/lHvnTTf63IsFbDZCxTKeQnF2i
mYL3wrPh4uuu3NfY0GJQ31udjE8gg2N0Rmjy30O89Kjokn/leQKpEtrbPcevghehT2BHUh/EGT3s
nIHRRlSobFVtzCGGfkMJCh8W/SEZcDH6pKMzA+nZ4dr0JY4c0MEg9tV+O2b1P0j1e5ItDDTSjR3s
uxDCu6g7tNU17ALZEfyUkXvWbQatiFhYC29t5lZ9S0GDMMggadDzLwhQ2efMUspm6xUoF2LPaqhg
WLDrpugPYTdeWk1cGCFQdlv9S1i5bzWicfh43qVXGd4cjwVyTudgV9+J7QLJ9As8oayaBnL4EfVK
xllWdwQcgt4cQXo8R8PInK7un6n9PlTPwMF3e7CH/tVDDDRwde9W6Q0viantZ9fX3ynil+ycgTOr
T2KkesAo60EeJNfV8ay9nUrjTdCdOtlL+VbnxcGx/WJbzZg3DDN+NanZj1WLCxWbUvu4B/j2sLbr
lrNW/6KVEF7pTeafR7vAHIufadxTR4/5CNh3JjqDZRNcrTO851V0LxnsnswigQXJfGAbSJ1JRhnj
LZyLc+qmv3t3AVxW2TLJ7IJjLBqgWWb9Its2voc15qflCFqSbXdo6TCstKGGTethB640jSmqw0E8
0ML4RL/BeDZanffK+uo72Jhhza1VodcXXnt0oPzXYy1e8fai2Iyt1djlSxpJ8+Xn5AfU2C+anmRB
CbiCAWo5XBvLoz3k2uIArZNxQ1ZvmY0En0AsvyIqH8NgROKHxQeHzT8pW+1qmmfrNMWj9RRK6263
cXNKDOltK5uTAYw3xLnLnGSuugutYutHFWjOk0yfURx3K9K6tHs606+pNYS4RomVJy8nsIik4T45
JFZ6jvjRGt7cY/3IX43MTDaR28c/E5dDNsBA7+S1OH0nEKCRWxbrRzMpytCCC49mlVmTNRuQ2HfQ
UxkefZ95dtR3i4sDV8Y8GN8MV7M3Q9OKaxcKbx9W+XAkeH3bJnMKfybK70BxkIrEuKZbA9e0zb4a
oNrzjOLTzLP45fH/RIi31QsfDip833MEa+JG/Z38WFCJZpFfVaVsJCm4yDFPNn26iUfEC5qOlVOd
boq8breapRNFvvQy3VhDjcexbKNeNp19S7rkHycD1Om5mnNt56Z9Rkr5r3+sNlpPvveGceC7qcjf
EIqwN9gfgKVBISxPQEETODFf2sTSrkZh+TPyCMZCbeRAnuPEGH65y5lc3Q5hVqXwF5bGnFXk2CwS
3/2RZ/ondljnH/QvUKKE9+ZOjdghm5yeHqdJST+7BoMNU9IdVo9U9A4M7sec6+TJgqx4ydLx2IVU
ZyIYfqpvpxElTJlIAt6rNTtpm5rSdiofL+GO0qcswWMTMgnDHsMOn86bJYOt3WFST7zhg39TElhZ
0+9nvTxFsfxNNkW7JuzC2EXL2VxfYjYp/NuV8EWxh7c5N0+2HXOmJh3Bz6NrzZn0VlkxHTRn/EeW
pjgjDY1eE78cTmzlNGe0l7iL6m/YYS9aP9TfE08GSeRyQ8y5zEuifaH7MvZ02p3vzHQtxnllidb6
weAWvZyj857WjoCbho3RcS5DkqXaFaLl5Dfju197w2ycDZv+hHrGR0hqS5x/VawCdEBQhPydGQ9J
XmLBggCkV2LcTCLD8l8T0RGFCu0X3SehFYxaQMrXCUqsPMEhu7TgVPdNjqhyVo09j9heiHgsYUPA
NG2cgwbm9Ty1eg7mXtB8nuicF5r92oHR3dbYURG5ahUNL5LYlxukFBURSojKD3IqsVgaOliExLXO
djBmhwm7ACR1ZrMOx3d1a5ZlnS9aFR8fnegvMKPgkbEFD5cSMjgB8+fGMrGu6cb577dLDUrmhiKu
9GJQkUXA4mSnfM1hja/xgRG6XZbkF8Zy/DM4rDzq9Eyt6K04W1X7LjHI2sbis4n8V4Ba1nf8hmBJ
/ONhlopJMRCmdPZeIuxXB77H2SxbuNHLiRgKcbFDRe7jccPMjV0DqaqawYFjOhqy/IP1s37TdWPN
LMl7Vq/YbmagDcDx1EtynaMdACt9iwiuB75N8wcYUfOMdUQchENbOhSyJ3vHJlk29jsLIBWhiv+7
t6lnzNixA6gFcSS7VnWmVI+KirK9dEP5eEu9nyCiWrddTx6Do7nnvw9OUqKQb6oPyuqIX5hX6g87
/beYf6nCRc9D8Oi+JnEK2cFJnVDxR8fnGiWoOqqCxMMjS52+MaEwX/KA8O+kT/LXsuhpxvNFIADe
iPu1Gnn9fYiTZpNGgP+FTr0GhXfV6Wb8s6xAHjQ6pnTC7uzb2JgC/0L8jdfPIKhZgIqyrH3QekQ5
ahgMOZks1xpocwTbIzK3kaPfEnCOH/rgNUcAihvk2hO6aQ/aVTvWdxmN7a2P73/fUW/PA1apYmRj
7CY4BFbMHK02OHIwEUHUbAn74AydvrNL3z74aLM2iWhBRLgIAix8PBs4P1AeCwlRrhuIbzOemaU2
/CyU2/XyrHar7Oa8JrntXgm4xMZXmJsc4zGKF5THNMnsa6QBt5GOM38WDvVxKJrgZGmBAT0ZvYBS
SJA3k7AlpFlF/8Ztq4PByfvgx279jEM6341ZKDd81RCxyLDdz6lHX6QLqRuiAKzS8rWui8jeOJFj
7egSitfG5jtT2eGX/0PdKjZRJMaORTxEp04stZZnxbMnynUhIKKrHbP1mPAWLng5YkbwZQ7yqg1E
xBlaUb2nC8CDPtjY0AmwhSVeS0E3D0gPkC9HFwzii7FkfNh7FzMhQZSjkHf5+zIuoccSF2CsYS8R
qqNu8ZasmqNSHVT81icYUk+gzOpLI8fygsh/HojNJWwRRWaKQV0buOhRlBr0U7vmpg5urj/2v91C
p5Rv/afR6nCGL4tNtyw+nYMatm9KxmeBA3K1cvCqisJlhCnkCx4uCKKEHqpXThWA8wzPaqlq1D+x
PKS0APGywZlUf0BKJBAEpo9/Rovlid5Cu2mLXPLPArPd5JgiWbW503svwPAucuxjXvvumV3G7ATb
Vl1YLzCBaQTJGT34ksI6NkBinbm7JIKmT+oynZvpWlFaMLA0eo75TdPJp4LZJe5OvMGwgSi7AE1E
NzPIOPJFDRRsdJ9/2+BpPP8q2l+VzSeogtj0qfxEpTSeUynaa9AFtOESpGQ0B8jWqnUKial9DyNa
SWH/JMcie9NNHSFEDKmc0x7cf2Hc4liXLxVKET+bnjs5pQfCnxh/xyaqNo5d18Jt5MkInWrrh415
s83+IxokjpesL69dlrw6rjWjAXyRyyCHPmJ1y2+Io31+ZXoAKLzPD83UUiYVcK8vM0F0JmIu0ZL5
RLwdn62wqt8ujvc6Inkbv5f5Y5TI4y2zwWleFj+WdmLhhuMb48F+PTXGFwoR9CJqoRqRCI2I1j2g
bhXpMFX3Sn0Fq3G2j7IP/iRTED9OmAFhOkDsUOWHbC5K8RUSArgQduzr3PaA3xLGCdrkYSJjGpo7
yBe8VsZ7e65CfhT79b+Ci7lZ1iyIjuWvsd22u7xmeg6Cc7w+FvzccJPnUc7l0SxoyARpQRL3wjBQ
PesSk/U6y5OYlHveM5dfeZoZew6G8Haqg69lGMoibaKGXjK6fZbYunX0vay7RxidOnhS62fYpkpt
6+uI4wb0/i9GSFMCHAvEDhe0e2VmX2mhQcjvaHYF6ERVtOg8E49aZXG7tZdT09xE5lk9S9NuZlqV
65uK6cqlp20RW+2hNRyulCFi49Ajjc7T8hYs8xnVY+FvekzhJaFU0EADZuVm8pQV5av63pmA2Vdh
OHSrdIn+4mB54E4YOGHxKog6oj1KIKhKBBIGXrFP4vldd+viSbca3D1FWSImT1JwZAkDDYOxhQQD
uwqUnsXFjqmelRZ+4cDy9ySHOLhLS/vg5TpVYy+eisqdX9AkbEtzukI2jtdwUsqPGn//LrAzxPJB
BjjBzScC+ZBrqIfYMQzodrO1+ftehBPZtaeNmlKQ1uuyxOozPHkj0AkjThkwNbNGhyOoJUFsscT+
zR+ol35Ak4SaSCn4fMjFrAN4OHpxwtEJe2h58BglPZ6pl46V/QKh4O//vh9ETrKWs5bupxYTO47l
YE91d6IWD042QKkz3GdOAaQTXI0+LdeTSD71xmuf1J21vBIE5p1dq3tMnaZFieWUPiu+BsBWG6ME
LvwcXrFDhQdokG/tJPJoE0QIlkkwX8U9unyHQdmFMU11Vst2Q8TM2gBFiBdmWQN7c/jBLVUeQoao
SC/5P+4HbPY7JTxsKu70PaiXalvldv08GqeGfFZSVslsChKmz2GTuNfJDW/uSMQI1zOe0u4dU0B5
9nLvoE4frvdqy74kfk+8Qh22zsJNw7vTdtEFybO9Kku7hyYUSPxrBJaVFsKDpu5g1CTJP70EoQzg
RsCAhfG8jEHiEIsK8I7h2NFWP5cG/tcItvlqEtVwgJaZ04HkIS9849TTTs+88UUtI4BoXiSa5xhe
59WrAiZ/oZVAboiLcOfqek40lhcTIWSiZi05vbR01dq3OPHjiypawwmMgvSNtUpg13x8MCXfiwlF
6rW0+n0YlR4Y52to1v6byoWyE/3fbskIbklKOQZ1j1jbztuDdOxkL8zYe2ndwU6us00pO45leTVt
rQRzYbifYxl+QH2+qS+x1vo3JEPJahyuQZRMP708N49yxgQ6hK7+i5/qHf3OP3Xs4XD3QwSKfDf+
PqTSGfBf2ESrRTSSu3j6OcXpH3Upnaqgr5razUGPA+emCT2F+Vd5J9DfYk3jYDozg8GNuAFBUTzn
Rb1wiAy8lENHFBp1DZEd1ZcZzPnvfnijO2h8YZLn8Jw4CT0iOT+JLAJCy3HsiWyV4KDuLd3COuA1
JGGpl2Kp3CGLPU+BCUSGRJSVbQzRbcxI4Fz1pMicU7bsSqvdfQRLfAUhix0zLf9ZnjQgJu6sJvHK
7ZLq0IzkBpAtNOPAI3qviONjo4faH+/bsyV6l0H7s7wnUN6sHFvEr2iZDwl7xLMNSJNFv1xiDUhp
CGpuQHUpO4uYBmnb/1Lh5eBa/oRgglb5PYjoja/TeKQkAW2wKZzoe3Qz8SvIc/Y4EAGQM/r9Iz6s
Edmtcgzcyy2ftFd2zI+8ZBdXCTwYC0eVET3P88A3E5wxhihtuJrBIkEKB1iCTGpO6PhioB4jDZss
QkmvFeIkB7c7lX6FewmwjG/yQ1ZCnqK8qt4Dctx1Dy8ps5Dk2nDf3UQZBIzFrT+sC90hLlwsXssY
MDUNF0t4xO1kyyMnKe8JM52+EVqSv/S4GLtFb6A2V9XXKCEYbQ3wQ1x+rT7O9vCskfnTPU4zEJ2q
VOqfgWlpt0azbpqR+FvTq5nJcTJLi6n/XWZTbtIPafPfQyaWzB9dFC+sD+ajCneBRlwMR5AhF/wT
lvI9xJlyiix6hJRg7TMyxHy5+effZCTlq8xm9BbHwb8RJubXYFxmFA5bspLxcK5QAukZH9xV10Ys
eA3ZZxNqP1re1kfh+dN2cGDVzYuOmnoZDwi7jy2KNckSzltA1/v+OC7ZvZzuHnPmEAnUZK/gkzr7
OWQ060WWtSUTjEWoCBAcFTAWWwO7bFgyQtIM079181r6HK0q1rDV4PXTR9+G5R7SKt74djTXahsi
UfW/DenvJuUiI9Oj5qpVtGi1Lhp2hgY7bGV6oX9+LOEwhuKHMBieML65CYx+UoXXiQR1FSS8hJ3i
GY9YuD0LK8nySk3NEIN++kkp9g+VsZMVR18DAmxEYFmYACZ7J44jNAv2P/3UtaeMhNOVDxivZBxD
3ogdi11QUNTQtO7ucIewmjIoe3p8nUEYxPs5QdmUS0+81wNaO1ePpoM69GSs+quiw6adk6JRkEb7
jgMjWUdxYj0nGjk5SHBJCCIXy1gqjqoF5uag9p7IvOVECsVpk1fSWEuv6Y4cG5yV7+kQs3MfS2f4
/Dgm8CORr0fH/46+JbxHv9XKKuukPNFQQYCIwuROjniwSReyWZ/N7gn5GgufhlLA6fGj1UrRVWXA
necc55zu07J3HdG84CP1bgGJGxaaqd6mzccYdCbdtmRGQNZzA0NJWj9IQbhHnHbhR7gkm2TDgp9y
Qcch8aLjpC4HRmd7XxBS8pCC91W/1fSi3dVzo7/I5ddlrp3V6JOZgybuxaw2lYfzFHvGWbRVctEh
YAFsDQ7CsL7bOaqw5I14u+kA9Bc94oz24kXJvYyNmrCJCFMsSTlWWXgXOXXpNYhbnTN4Un7GJGak
Xk4WaTR8ql9zMfLfSNDZJW01rR/XlnGIXc7IrKOeVvDSvmonzt5eSVpFEHs//dbOfko9P7g2eVFV
0Ombxyf0UH/bfgp+zNMwKtodMj+NXtSodDlmXq/VMMlcJkrq2f956bf85ASWfgKIBPXjCYmtwrTy
rZrhpRH5Sa5Nt+qvQlpbQnLJmjyG/VBdR46N5PmZFfAOT+NrwDXV4kjcTIdY56XgJ9KeGbA/YXXJ
g3KbAd3YCAP3tbs8lLL7aKoKe7hFuDV+hfzEkGZNGxGfAD6OR4n2fzbksQRUse1avd65Rtrt+zwW
x8cn8tglxoZaYvkcqRWeO1GnZ7zoV00bk7dwil+AXU8fw1B+Z0yD/ah/LZaRRDUEizuXsBkbC56S
B4FVd+/BjH8ZUg1pwYtkKLSDECNp+ksJPP66P5hiJ/uKOLZcdvWjWpwXh9ZgOQiHrLuSFOvIT+D3
YMIZ/LRbl7Ow0Rq/qAOw9KuDK2BnwJ64JWDub3Yr/HVOhAFjiOrZDKS8kL9HLHJcFsTRAGxobCwq
quwzLBJrAd4DjFLeGM3EkFx69ZeZVAUY1I7JnO03m2JOZoqxzuXrpXkoK+rjMKfZvhc4uAhy72+p
icx4GUCZDgJTx6J6lYWl4XoDogOamHCwwn6Bktw+TR29gYbaLSciTiYZRmE9AbK7rP+PVn0Zeluh
99RvhPZdJtGQGVH+1sogewlsXVyGhU0+MM/9r3cW1wyBunIGgVLFROCydq2VRtvOAnfPumQdx5HL
Nru5eMXW4W+y1Bp2a80byXAeRfYtycauQZe2RaM/WTjKQcqFdMy0umo3qi8Ju2AbsCsxrEb0vVKN
yX6+eqgDkitdRlRTlY9Of0g5vi/KTwZxazrl27xn/zWq8qWoLPNaOekvYm3KX8zRUPQ4qP+aBv1o
klK8ul77wvFX//TnK1r3RbYF+Fbto47smhcWuSQdvosA326Yd+VHNjbc1UbuH5LcCM6PlQvB4s84
me+ORulFuwOslKmd2w6mNPADlGljth8pNJ2TNZAdwjlV2Xj6HjPOOJnZuk9YwXeNxYTdLnSTyFQ8
Awxu/3W17uqLdnomcZRQvyn6EQ2TcULfnlxzbfF9GDWozaXFXvWOzfli/GXnI/5zv6ANl6FbXs0Q
zdGnCZDZTtJsByxRa2e5qTVnnPYz3RVM07xMmuwCGBkXOniay4hhfm0zq2SwzDTSAbV51wMIAkR2
828uJ49u2VN/uvVMLKrrwbipCMrs5vibGSUAkf99C1TTeYCvicqtzsgHCQb6VxWRqeRuHR/njwiS
kOyZAqculGU1U5AzGgQmbblNa73sfQRxDIAbCCQ5mD2Mf6VWe5cmiv/1WeDf5oBMtRoccYHa/a1I
0hMlQ3hSd78cFmpIT6SAUbtvDdri0+MGQdSD0p5jFxjA01yk7ptqiMCkIJgtfh0i1kqDZBci7Rq6
50KHgT/Gw35u7fiuuXpwe0ytR1uKg7JIzNR8QAxtmyAenblkroc7R6vloz3gLT2C/9Mo4Bjy/OhX
RpbrHZEh3Ox5CJ7VA3/f3VeEQIEZHrCnqblaz/d+pSx93DvxKgN8c/Kzf9UguenZnmvs4VXP92XI
2xMQeKZL41Bvq2X5TGLjNdKL5OBJmcMdbSbwpNNRlRs2ngQ4uygxA0lMTu6zDuQcs1OqKPByQ/3Y
klVLXz3wTavIj6YoVOWGIOWMm5JJ26OzPWrDvQ+hdmFJFsNiRNBRqePQH7fKdrfuOfoxfum+CId+
10l8nu2kv6Rj1pA/OuwhK64e0h8nZyfu8ehPJSGYUAzemdLhdVrGhnjVLIBkBZOdZZ4Yzm67anQ8
X7jAfuaR01+HCtmtVpA6bDcaJQhgbYAD4zQiG4+jrb5cM/XQJNSa9NIh4yzf90Cz4jtw2ohOGFMr
AFGMnQJLrtLl5Gn0WnnRgiNLlHvCCOqe1DP14Bvjfy8NX4NJvvypeq8sCPR1y8bf5HWUYnmHYX16
9KrcHrSvreekZC03FjIyzN05nmbiOZ2TLKPzXNr4PQbmnbJFsGNNrrFvDE9CzkZh9ZgBiSxFWu8a
UHak/o338HFI0NK0esrT9qLWttTdIIYjOcUkGTVvKf/6APpgnKBbfjxtJYeKFtbMpo+0g+gACf19
gE7DAV3HmmJlfcX24uJP5CQyWt4nPH6Wg9CIPxGYdMemTYn2DYSxgaszFvvcPQrzzTf76YvVUYaS
nYCOHEcug5Q4X092hdvKq0syyYbidfqyho3TjL9DttaDUlT8HWvNLtKQ2EfuH7SAm3Wf+xqtVv/R
EKkxo1t7aSg7X+soI2BW+odH/emQM4Rpvg+vShNrFc1rEbKnJ4snLwPA8DhgEHSE62AR0fqhq22r
Du7GYHbPtTngj9M50fgFitiAZuFq7i25L4HZq5Fsb3NFuoTUrrmQtGbpWW9n0wzPsY15Sz0bl5cT
7dRD5FsH9T7e/4C4TjZ/MsotY49SaqAJAv2lLMzmokr4IqOH7eTN5lHbymKuCNXBGM9/4eLB8/+f
JXhpbxvZUcv6bellCVJO+mlK1J3bDBzkjL2Pq7PASNEcPo4HhfP5uDtSHzspOQnq5lK3mbQtMpzT
mFEJH/mBIp3mNp2cdZ4M1oUK+ZrFTs2UdKQTR46fuDryp4GEA/M22uEQHqwHIPrvGcwEBZkGoj/G
U/0Hc8O0UyZbrA6AHZbiobcKuVbz9zIW/i0mz4Nhtpms9VK8QpiPcdSiNVWxJS20nQs580/0uLoQ
4A3YbcSp2kHn2LxNeuRBJjngmPY4g9AtIkcOXJPq2Tle+oXdqjzazEH2xDsxQ1WTlsYluNAKxtWY
DtNP1uQP32OimWozWXApKTZ6nzmb2Y34rY1FHfXYB9BPv6pSU207eEMpuilIHIvkXTVhVPPGYBI9
4Rr1wFgdFrpTG/VzGZvvGMmTYzNX5nEYMayFYZPfVEsGoVhF9T5dLXByn5aNykrLvei1Z4q4k7Xo
QSAs2o5sxOjqNv1b5gOG921OgX1T3UNBVCXXprkGXkRCTlLBUErcYosiqFkLrS+IMAfMSSAsAj0s
J1D1Om+cfkryOZcrs2J5ZlTYeQRnNhHhnkZ/bNJ++gzN6NuXfnax8uTRNv7bGRZtT1PNCSqiWPFs
ceCeYX+/IQw7VGMfXWFYIftngruux7z8AOIJuBLXz350IfXiiELVpdv4QOAzec1Mmnoi2e8L7xhq
VXlP7BE+do4n36/bGbUPfqv/jr80AnaabvT7WaCBo/pgMujVqzyT7VuemRtDGuUJn0d2L1KO548a
bspmLiKjzdzyq70z2eUmaJLfBYG3cAC17G47FlctbikUPY184YZq3AUt8CLgSVCQ0KpQN5Iti2oz
WjkxaRgg3tqsISCdwQwYD1oYYTX8U1ngIFQvsNSdn5XkFIRCYM536AbXGvSCS2Mg4w3Nrt8JB6WH
elm0ho0YSq7amNJeDWXntHCflzx6dQ5H54NZ0jSe1D4/J3CcGZqiW+DkbhAUkS462TbKxg2rLsQx
pCOER/S7tuogOVSCROomlBd70fNldtMdjJmR3sYIN0pUN1Siwy9QWJdmGhEGLM3x2CyJAso/NV8r
DtWy6sAYdK9KCBwty5HWwUDE3/lbve9f4A3VMG7RDTpYBhbXP2eBdJ174mRlKJPUB0qSWINHuT7Y
yHH+q7Cn8NUMQWNHKX7OKpq06xS3CJFa0kKvrju6cJkaTg7w9rclyWoXNT9X4/SqmNq1y1kDzKaH
UM0DOo2UsT+apY0BUaQCTJcBkmv50dV4UK2kidt86Ln75kRxc9GzLmK4UWA098d2VzjO+FJMekmu
WFj+GoX137PHe6Md7SLTFIB25+mcU1S50sdhhmCEidInN324AXrpnocR8Uyohz8fhd1Y5M2S/TZu
IraKC1kI/TaOmD80y1jCI6NlL1ns1iPkT7pti7at8DNrrToWXh/OFDVRiAov+CAnKv3Ro8l37cz7
iWsFAIsAgzzUjXUVpP6tjCoLXxc5NDS58jc8n+jGmER/D/ENo4U0kTiO1ZuXSDzqJVAYGozn1mdM
Byh7FRSEe/mLwKCP6uDE9dtrNOmvGk0IwBgtiJYS0eL/PpSx99/LEH3ODsmDudHpKxOiRiRS78LA
UxuK0QXjloZhvvaxn22rBFIWfvPZPbghWkllmPEAcbIIuOB2a+cFv2yd6a9qbiFDTPeoRzadARl2
yUy8NkXn6ht63EsYuY3Ry+qi19kM/dXDFN+YaCjHieaatADUZt4rwt+BrmtMQZX52BqH2u2uUMtH
V1p7LSV1Lc37ZRQAw29f4RFaT4vQbKh8/8HtKOr6FcM9YWtlxSF7YQ5w9kheshGxERIHfx7ActLa
Ug/NYh6eTAe7wOLGpV9b4cZtw+2jNUQNewJrTiE8SoFjxUJmq156opkO71aMUlPJ1ZGkrSobVMfj
LOFGQ733OLZylYbiXHX5p185V7UF973/hXhcHFuORVg7kx2fK7rCMRpQGxBzpAojVQ+pZ27Gvj6M
Xr+ymnbVmr88OvufPq2s7aR14tjpGXkuMWhBElfqHTcNvR4fCNuMzxHBLsSTafhQG676IruRm23J
kIlXCSGSzDRN+3fpcSiV8/NgmWdOG9lbOc3uRbjZt1O30ZWZeLStPAEz0mp7ANDpmtFRSEhkz6JU
/A9XZ7bcxNI23SvqiJ6HU82yZNmWbcCcdACG6nmer/5bVc1++eM/2ApJwAZLPVTlk7lSomxCymgb
HFIOg2R5nhdV+1PTfCQr+arxaxzxWdIfelCexPlDNi4yPc61bF9Wzlk5H5iXxF8sxKqt0OB2tz6+
SnYQl4WGmFUZynhF3NaE5XdaYSEogC7dHbT5+A1NLFJ2TV3fv3X9b6URqofSEY8JjWt4Cqv8XOpx
dUmGpQGRMfxQi8bAtdpLNTq/Qk7C7boE5frLkJpkypZCZveG/L+nGVHmSEUJtoITTD3792ASF6cZ
iWiTVszWcwc9bEsnoH+IpTG4NRjYk8CdELv+W1Y6S2e+Wwu74OnPGBbziwY35hT7Oq1LbfFVHwbY
oeyPr5YDAGbJjfLSxd772AzmQ5ZT3R6a7G6w/n4QOmKXqRufUYQiHreMKSyKyM4e1fF3ElVnzYXO
SXybFo46RoIDwrAR6cIXIqctQkeCVakd1wOxxrRAvw9zWT77gb1Vr3KUpmtomNVJXXfcAhncrgEq
kUu+8YEfl7oyz0qEmqzmLy1Avewf1mPDwOOm4qI1BQu7bkaBmmZO5f0Q9NlO+A7B0Tiq6WDWqg/K
HexdwJ3xPORUEouA8M56n8EN/+XfXp+Kn7LexHb9OWA1OzYWgbTcFL9rmWxVD1Ey6Q9qAEnUHmsS
BM2k0d6nbIgOvQkMtnOm/Wi0/ouOKRhVpMr+GpdLXdtogRt8VHaM1BNX4cfo6WejbMHhtfG1gRb/
3k8/1umdjgmhXNzuTwt8XA+QrbWq0h6p5MGubMzuUxt/UQs5SOPRyaOTaVOPbkBiPz01NobVGukK
hgUstzzfKuWOqycClSzVZo8ejFybe50mwSIXoBQS7mJ5n+31EQ+lJJg4cpehSCrLBDdwscEedCle
Q2GnWBLU2Vb7e9sIPuJ0rOD0jsZ+mprpOOI9exRhHjxSNc2kEtyTV5s1gZtGXDKMIGzK8aMIMx/P
Kq3BRZOOEwvhwWIJEoz5t2asrHevrs6aMN2vseddRWg5n8SZr0Xb08tkertBJM1uyr9Cnd7Z5Mge
dflvijwQK07qM3SSL1N9kJ6nnRpKBl2HlY945dXXlg7uRDaf0d+d2i3fG4sJXzv2zyaNZOTGXH8V
ZboU11FsoKphW4Wi8998WqnjakiFJryPIv1MLVcFStwAI6AF1XHdQ7gmR1pMu/qpNk0L95uMZbPl
2aiQK/UWJs0rfLJ5hDH+72AC2YL8XFo8D3bQ7COHrs31kC/L5YhzFI6PtKTFjlXc3Ia59BxQsyjl
X+7B/LgloaWxeYIgCEqHOrhbplfdyZOO4vwiLA++sjQWu6nGHTQmKBNKd4hDtzytJTOKdjb65h4Y
KUvOxsR/O9TMbxYLAmsUALmjYake2A5DN5gAFNtm416NpnswkJ9Oyq78z72c1jq6jG/H3CStRPBZ
h/5u/Wi0ccRk7SV0ykdjfwmqzjisyyB3BpPCVCo7lY4sSJrmghRd0GmvLGXa7f8zy6U5mzY+RBZ8
xeJiTob9pB5qZ8bxbcBsVy8Hsl2561bXWZFIWOXRp5F4X8OlIu7cYR49FfZzpZv28Z8goZ5VROQ2
xoynTCm9amagswOqJ/4+Zcec2Nvs1xWf5urJ9t/vy1JYF6GXn9WxEqX801uDCpgGjE4bYvu2rTR9
qzV318WsMVtu8tDuEMd1lLiv6lnaDQ2ZQgqMRhkIn3UDp6NnWc/qwRpAtWZFGDrfYiMTOy1zM6aH
1Vdy6qBubCOJrkPcRdcxtf9kILGMXZ/pzUUn17ANWG+90GFpvamxh1/jz+FScqn9rDyUTmFekk5W
NKDHIZWYX50o6t7TNGbLMsXmW9pOb730ICJDDftUjGxjKKGPtr4GjK9sRX3x6yjwt3nqQyD3Md4a
lbjLPPiN8V/+lhT3ogW9Xpjh8G20cIrOkLfWZ+o9lNphM8r31md6uhsN8MWwXRPaY6/rFBVTK1Wb
KGRsopOQbYg5UHwfh4/N4NgbesvoMNdEf20n/62F9HPuzMiANP5f0lY9cyhqZVmJW9CkfUlE/fDa
Uo767MT1+sq1inrLTmmesblwr8P8kYInVcph0xIbn00sOGoLVHecN4xQwp06Tu25ZNkpf8+1NKZC
y7Cpa7cgqcFhdjiEMI7/1juv+NLiqmaP1M9MQ+ffRlHD3ZIR8j6EydEtrOzrgeAjPI8EKWipdlW6
fF0C/OwY5Kq7HmGPiBJqSj3UDqauOKWZCotDM+Fu8yzB/ExeIrzW+t6pw4O7Pri4BVLxJu5ESxKB
VVtDC4HVMhBUFsBEYFhS9/HWsouHAnQ/ZN6lzE8E74jScgu2AeScLTt3vRWLQuQLNoplfutGp2J2
LunckCj5jTPLGS5JJ9OfrIf1YxE9kwJWwPMhr2ETGl1tHhZh1/4mcWzn1lS/yAPFTGLa+LmSz9qA
Ygk33zjCMA9qhDMDidlIH9zVMkJr1yUYLv7UzYD90ampT5UbW/yOlNEoq5SxwLpOvOGY5fTHtjFI
/n9UuUabPPIWJA3p22TqIc6D7Blu5iS9FNhWEY57/lXt8pO5K4pSE03fUqoRoik5r1eAlcxgkiBn
UQv1zCDmfYh7AJhM+d65hc27suq02zAZzjH1/D23ScnbwimrHvKEvEgLx/1sN9/akh2fLcUuX7j0
B6stIuscdiZRRQl3OX+XHL6GSsJtNvv5zvzfpCFKo3K7pJF3rGqTYGzt2JC764nJTf8eWcaHlnjT
szu6n1zDNvzy9Mq2kOFcRClMS3WL0MT0qovFfqCc4l6hW1wGb3hRw9ha9kmpZ2l9ZDZAMoq4+eDr
mPwi7aJm1fHsRNuEtqJVzaCH9VQmowMPBRjTWLQsOMYFnnpaQw1jZizdWabVd4/qVUC3IN5o6WIi
9Gltx6AoYIN5LF/ljq/ofMorxHxgLvs8zl71EdvCpTuJ4iTH5jqpPM/CGGAiUTOX5intJWrY4ntB
cDUt/woMpvzu6jbdPAL0dG2b4NbRN89CwjFdvflqusSoV8pion1Xyl2Lpg/WStuqhbY5O8lz2aM3
jP2t6KP2szLbm86A7ZvhY9D1k62aVFZ6Wp1qpnrcZ9GDp8SYdqF06ydebG+MwnqsLYE0Y9tJBYjW
bJ+s3D9NvsOWTySfq/MEDBfMgaR9WO32Qf2rp33zNjXnWNOi6z/WGlic8copFByDZXplndtSzUep
eumUDJdag5ydKQSLU0g1s+HRN85b/95PzescB/UBsWjaOyYVtxqy+c7HQvlZdXp6ZsI7nowk+1qK
xb3HNA3tzT7D+sX6IeR0Y2nbmqH/geYKd3eI/Q9yvNi/Gpanc/LapuNyNDrguibDbSAz/rlccBwY
iX5hmA9qvp+6u1KCEzhgzJ+2MfOdx8UHJRB7LH41ly+hylgbeoaEx3vTlyKCfCORKL1RDcxz4YAS
cBCkz7rldeBLfo4Md09pw/IahbxVSROQWAifAwZquN028VVwPT/9f8/GiRaBsZKksS7SGTeSqeoJ
o1+SiLLizEVoa/XBu8olelu7/R+mvUekRFrgiBoe7MkjUwnK76tuYr2pyUD8GgP/YCWx9t0rkhki
DkdzMKMn9yWbqrkHzOIarv0wEmXa4HSqn3pHd7b1WNK+rsbKi24TRJROnc5AAYrC1DkpySCavLcK
9952MJv+vDju+OgBkhs7/6dVoOtx3tkiCHcpzOxL1MChrTQSeHWIw17Pv9C08K0dvZs/TL/U/qEv
6bfOi1naCVn0YrKQDO6G4Sqn3y2b4ZH/77LVuxxctFXUW9+gGaNLwuq1bYZ2m2j41zXs6mrwRz4i
P4/eT4dYLZUlpv0galRgzywc4J+uBW4GFIUaXubc5Rm4XAiQ330WXKslBUqWg2e7G45aBHOqCip9
J8ax/rBZszCUeNf9rLmoSyYepYRaNX/YRz8CDx+3EvFTECr7KsIMS86IWYmtPVIGH6bbGXHgMCRd
vbMw8N8N2+rwrZfGezH3WMWxHsOPq4RJe3gy2U92g2hdDE66SceM0AH6MwENRKwme+WQcM5kg9vn
eUfDTAC8AZx1RtqfeWlwBBa+chuFgKvAmfqtmVOLkHZMNInbKja74ctoLdaz31vQNMqU+A5/Zl31
0jJHSyE/mnrZ+/XwgOXsotlxSBDe/VCXTyVbWLIlqa6PC5BvAnjQOsOafYJlm9Who3JwY9vuOZ0r
iiiMAA3wf/kix2N32CMmqXlZbhifU1A6hz70b8pBHJfzN4Ie3ksUk82VcIVh7th/RPM6n3enFpNN
3r33qZD6dmysn/3QGH8XofEA31jk09fyqo4LQOpPle8VO49Y9pupNfdIDL/TxJEQSdZiLIY6MA/5
L6Tgfvq+5CNI4D/5GB46t/e4lpe3JqIhCIVnE7QpOIbeqCHBy4tqH7ivo1m+OGodBmGBGqVIXvVh
v8RFeGM6G5MpsAjKxF56zGzt5L8uXqoBZp/az6keibR0BjPbMrVSkFHauzP0b3Fmhme/64GBOQnM
bLXOsFP21Ow1wgs7MvJ7ifGoHoy+DVGBM8pDU7F8Vvz/Hu3MG89RLz7nfnZosGP7bYk5/wX63Gly
6g5iJigGiQxgpAIDsp8Xp8Yyf2Nm6m//3lcvCfe+F1oKTERap9SDnS5f5tLW1rdCt7O2VUc/lRiL
jEbrIjvYokMlHzUnPgIDwPWP4hl5JRB3FhxqxBb9oPb+IY99tCy18mNV71zt1EEohcwoym8WDWBH
qbeNrtOBMrclV45nIziIM4tPwtaEzyjEwCPTdAOp1hgyRdH/NPOUw6Y0xMmc52/rvlfdtEvbKndC
zF9L06t/0vGoFj1GZVMfscww0OWmvo2Aa7gtQC+6Q8wDh1+3hvT/bd6SxAsPbVs81stUXdzCuxBQ
Pw89EEhDQySCF8AUbdCoXhy5zBO5Q+No6qzcBVV0x93fPOpSeLfxbBkpwsngC4vLjEk/QOF+dun0
wb2DuEwAW1eddLoTL48GvS5QmPHAqTwstKwUTx5fvfS+B4Cb0uBPy/hNTnW6ewD5BEd6dLL8RJMl
M8mbVsfPetRMxNparAO6Nl8HWjs3asUxDHhvQcWhUPWsesmH5WfGbeUWtds4FKah79wA+QlcTrLV
Z805Jl4+X7Fi7Vy4CTccJF/YaWKWFbIok80vxiliHSdIbfVWd1kW963zYdfjKC/zVEp4OvK5SjDq
o9ndSp0Qe2fQHs6F7RWDOGOxKkellFgFn+jzhu39N9yiBPGHp5nuJ+rIwMiCw/P3FOhMr+UQrIM1
ggrnhILOM9nzeAfVzpWOlhK6CE7ZxdYIXM9MRJxA3Aakw7NVN9xbR884kSsXp9Xui2h16md69dQt
Kl7YBRpAWU8ZLF2YqWl274vlxepNgn4Zob6kMJ9M1PELo2JyKQ6NYqnh/mxjMyZBx51LDeLGUDcv
nZ1dxsber46msULBGWJnuhVG4+5CF3dsRT2HWuDFjb+t3an7EmbZgxlV3jEYq3mnFujsP7ejRQSd
4+vTN6bHorCWT2Tf8mcrrD8dg7eLmmJg6bAeqsktNxrVYJs2Hn8FvWTcmNVLjVz/qAyHIdhm7BTd
9JwYNLmrAcBUACYyMEzubAu2atSVp5AjUIVffIIfD7AJoHdY7gieO7EOQj4rdM5hZRnP8Nhu+8AL
TpOTxS+Fi5IlN004u98UK6lhfFE4RXYBL+ds9DS2KXZysnPc2NUpqzxqfxqqVFeBhmXGtjRsCnBK
PT+oe+6c4Ngmw2NDCBA6F6TE3ekt2VM/xjggcmCZlFc/sxGJyGfrw4PKY+FyxGcWQ5G3fe8Ixzj6
OST6gut9bI9zOHDx98z+N9eEJ68qMYtFRbHPNUic/y4CWE+xvSxLuCsJ8+x9mjFOsQUpnkjC/H1G
e7MdMkd4M8x9ytH6WARNtXEGJG+O0+SsD1a3CTG3nUziRcyUJAZ3xFxes3hmbR6xqwAwpOxzpSva
y2qEnfHM9x3lY4hH9r1lC8IOsfu+zFwTtnqI9byB8H/kaGVPo0UIHzh3rpksAIzojbu6dcYEY6Kr
S76yQlhVrke7PWGi59Jqo59zN/gbomTdQ1Auj2syXeTfAV2Qp6XT6K81u0nNp7yhi3Dy5gczpQTO
UoYpbZzqVy2xTNx4Tf+8onWVdmFgKm/IMh+tIe8R9Y3slTj3S1kYdC815mtvdyyGZHRiBLKcSJ4N
+xWdM7fkZ1Ev5YN61oOp2scaHruoMNIXrbD8DT9B8pl3P822ji7cPDBUSBz7nIXp1Wv6hviGdHRR
j/PFwS+8jy1drB+vVYjt+unWQTjdRHirB8YTSVmNgMMxqhjDhFuxTN6LSAeXAfHGEAOeEjmOUMRJ
PIcsPgVdRDKw30SMn+Nq8lYvJLPg8mEoum/quzSMWpZBY3zceJz/J8HdmcwDe6rFX9xxl2D45nAj
Cc19cbu+Z+NHbLCiPLlANBQgPjsjs4aHoaqitzGz8s0cJr/pyIvfhl5HfdYx7u9rEX1ft39U+IZ7
/l8nu0wN8kfMiAcxkuhRuyvNvRJtAbE5UsvjDZzp20Svj1VH217rmOEFGaZ4A7pKtXpIBLGIk2vU
02FmEt1lmFLPF2oYnvBTLUyhwGH/TVX3VLQuVWA9IFeQMbaR9/0u/esjTo302MrZpiCptnOo/9oq
uWzVzKBzAQBhjGySIew1kW+6JukoGuRBS/Lwionv5EqvmXprSZZPoAgG1qz0Sd3OmLYmz+pVBkl2
Hbvh8hnXuWYlBINnWYGhgh51yTS0yOaS04DooNOjpiZtqN/VOEl3xW8r0uJTE5buLcuFSeCLHzR3
h9fAw2xuDl/81ApuyhvLJSF4yobxa1WRtiXkG2xWPxvqkXNttWsYVstqqP4ryQdLfylxS6BRLtmv
rjKOjL6yR20K++swOPeJdpXfNpScsBveOMOxSdTDB+Si4riMELqitDhqzcRNgW93Y45m+jJX7kyX
lntSt1f1MMYJjpqK1Gda/pg7o9moZQSGI1yXyk+dcJQpU6qeEYenb9cft02H907ZHfgOmZ+y9NtE
sQFFTIqc6kF9iYaBBljpRk1fHHnqITYAziiOQtbjiVNAXfVgTgFx9KT8GO0U5qq01niYKG4RASgP
0+xO03OiTkkM91+L48NUoA6pwC6UOnpO1Fbc05N6h0YXp/PDOmlDIqYuBpt1CRFoNYJEXUZ2GNA8
uyqJ3pZYcvXgUW8FxRw5cKi6P0KSfpIo0Whom+dDIEk/5dL9iqydUzotyQ7M+w5A473HvRDkmh/t
/RpFKO/AecBM5B/aBN41duie66qCrbxI459Lu7zXR5G22Y+yb38xhKh+LGF164PfylsydnF2sfNY
ggYD45p4gv2MFhAiXg0+1VzsLDIqF6HlzqP2riwK6kFZWig8xdzqUX1XgtfdJbPwXxDriRrT800k
jHs7ruhXqioX7hQzp3sZXMopi2m51q90q9hf6kz8Gl3xZMV+d9WRsc/xMn0qu7nar0XUpW1MvAxn
ZRpprdIlVNMPuwZWvfIvYVgIjwlQpU3sieSnoGgWS6+E2MAZqzOsEU6/S12aLC1tuY5Jaj2LQV8I
4uS/cCo6l1LkjyrVseR3JSCnjPX08CsX1/nYdrZ+NTzuipWVF6uOaYQ01aQOmrjSBwI8M9gHZEp1
KkBRce1tIf3s1GrfSiv9WB6R8+dX0/TAocXevc+HU18F4m7URvgw9lEODamM91YwNxxcVIDkI7s4
MY8/MPuDmdHqH1MqLslYg1aQE/tydgzqIFnhq0VTgVq7wUXfYZ6iLmr1lZmVf1dzGdsmeAMhiOGs
U20M3N5X0S8ZWXDpyGlJVhSpbV8rlJKjn9QkVdQgRejdxewGNF4wGXREZfGpGGt3i2RkUFc2OQ/T
Qh8ZYQdgAzmXrXrGeI+DThYBzcnLwpCNpHfrnVtZtFEHhNs36qmQRTP5YKPk5NQTbfQ8+cmNBa2H
2qImpFWIS4P2xbZ7tu4j2qJ6Gft8wh5Viq5ci7NiwDt+VT8gRqfPLJyT/YDba43e2ZIutyqidFcP
u9Gh5srT56cwtOVPFCUhZchAx9TaIjOAU8813j4oZH5uXIXWgoA0I+uAhzfdq/VoR1VqCLpoEyCv
n9ThWE6ILevfsniNsffpy5UKdaKl4YuxYIF2XfdXTofES6QtrYxuBDua9oL90KYLn7uF36+unuas
JCpjL6cY89epDfQSrB+FV8LEcRYMpAjVg48vdn327z1P/mo6EsqoIEnt/v0C+KoTPY2XbppLsgLu
fVTegThjHSBfqusxUEyLIlqXiyPR+RvQvtInT86lvvGtH4NVaHcDbtSmMHSGjU7+DFkKBGjOWkVz
HdaqE/njUnb+FImOESOu3xe5f8WspEv8KEZ9+dJgs9D4SYOaW88oypTuQA/dip42BXOpfrEcHw8i
b9MvOOVSoIgp0IHS1BhsgRSfD+PJnZv6M5UeFwMfzQb/5gFSnPOtMOEnqiml1+fNYckwqVSzjaOW
lcUp6rrlPSNN+2voOqSUMCDaStApiYz2vgwxQ2XQ6A8mzvhtZDJWD+hAIJDl4ohkcfVYTw9KKQRO
bV7L3P2i5MywbT/L0PNkGxXTs2oIn0ufW9nQsLOwp8Y753NOiRH6XeQLIA+LMz1Dhqwf2jjNNpoF
hR4p5iXN+XjB35yNztwwVBs+HB1kdjg3A85ZAHfqCsKC0bqGeIVeeniKm6bvfDbSjEHVpakrGVVl
aXT/N+OpRm45o5ZOB+Gm06MT4fgZzHQ1NMkGlScdCqndTT225WA6Lr33Xvtaf1xjf2TcHwcMvE+j
XV2yqglf1QN4nTvW4+imXmmwBMBNAkLqgkR7rcGt/HV1uknSb4zO814qou9aFlQfORmbv+diCTa0
pa6r5jYlRryPHDoafUnyvtMwgEx8UFwGwLxdRrbv+1SDbOwotc5776D84P9wC02HEXM1j4FV+J6A
93ozKQJubX3+e1XKaXn952dQz1AC6jK4Og41K3oCuV70cfPaGjD2mhlTTlOb9WsSEEWuAu1N923/
nsOSlH64uqbD0SZEs8rCGD7bw8DqdEcBmSTKdsZxiZPT0prBd6GBRWS7XWwqsxkBfspEZxPHy6Gp
8SRQV0i8Wq89gty6ccqLomfHFBYMtIvoGPTBdPMRKHF/x6yzZFZsKWTVFj1YmT12yybmXNxYTZsd
iwjDbc7aGIOQjBsh3Y14LaJ5Axq6esLKwpoSuLECHk8eU+C+JfGF07QstvMvu2rmexZOd4prXlcj
W08bcFWPdwAOVKSNjKhpZL67CF0vWod2tWrzqd3RMh063UUXxRdT81FWHK/Y5iN+Ny8X9j5iv/gC
G1lAItMoYfW7nA4t/r5r5DU/nLkpjuqVHugoOHmGAqteDxQn7npomVs0uvmqftkmVu5IW/x89RbP
OcbMNpM8P1WxfRqWMxWR4KWNwPQPS9ikO7Vs7lttFxXOAbQ3XC1zFrsIvOw5Dah6mq0nb2DswY43
qy89mTe1O1bT7n8P6r0ROgJo7uau3i/lpKCtFu3BbNl3ZT0jltof0n1rMwnYRL1LrD+Adrq+zpPx
19Smf8KCtrZ1RcS/8s31evMhKt3moajr6EqzB/uZvrJJiFvxrrX6L1zuzFfHTb835M82ObG5qzLk
WxbO+uQ/4qAToWK5CwBbGYk1Hf+zNBcauhli7KLQgrDLIvFtXZwOFUfpErpH3c0BfpPKfrBCq71l
hEN2QIki6pn0no5F4ewWbK2XuM8o3k3pQl2FD6E1bNjN1N1wK//VB8PHXGfp3rHCAGBtdxNUeb16
S+wfR52OAUqAH4RhuF8p8jgndm49juBY/gVZdA2u9JTfR9nlsTDS47/qxsiRHIpaU4QJUVafwJQj
g56BBorUNLBjKF+RoIxuiq2tnVUUYvjeV26Z2soU/OfPwXzMbaJfcmwM8qzxetpWbAHf1fXqT2hw
LH9sbTG3Cli0/p4OpCFhsmo/1iCxGShYXy0vImchvEPnW9ZTVl+hPmxguCcsjmlW6zaDVfXX9akO
k3JjnIXPjmt1AJhuHvK9ykmvThpczVvDQfMekGNAxCIgepYWHAIfJUeVpATQ9E5tGrvrS1d2psCy
JfFNVHfv5clH1uGNPFqQeE4KGomhFU1d9bg4tfXqa7N2naA13OE//GxU8EG2mhNnOHvTsF1NqPQk
LNT7YsJjzID7iUK36pDo7IcYrbJK6aZoq0JmpiXIDKmnSaXtesq9bvMAehy8ORBTZS4Ov6+CVdNQ
JQLz5ymcBgA6tijvWNvKG5rhWb1a5FuJ4GgTYXkpneF3xD24s5H85M6u8qpsUxuTyT/HZVpZ0YWS
D5EDZYu8BqUm6iH0iY5TY+Xs/72HJp3STkE2ZPCdctdjEDu1aAT7dR9WC6aKo4NVszZAT5Xpd5Xo
G+vM3bYe+O4Co9BjkS8kGrAUvxeYPxI3ep6Mp/Uuik/kmJrpdFumnql7nWe3NAE4z8f0YMydfyiW
JX9wcPudLRqfVY4WWwT9jADmoZ3Ia/OcaPGRgmwmpXbgPwUWBswoEByYMs9aZPBHAie0H+zF4TKt
t4gA0u8aCW3ZOSkFcBwZn3ZIF4k6irD+XLK+dfdlONFDKzPDRik7uN2sJ+2cYvstzODBNNig2U3Q
0tma6nuJR0UaM/AlyWflYl+TvDL2WQU1A23afMb8C5YQWONmZjb7ERf5c+5NR3VelfFs4kSW7jo9
ZKeAzYPbJVyYRBvfLDfXX2KB9sShvBjpdwopvV00u2DorU9lqMbEdehrQniVJSz4aJKwMNnjc+IR
OVFA7iAgqJto16wl+byeo3wZ/Uat9ENqqC/uTBd2PeU0Z6PFDk4c/0ymDhdoeqCX4kkAATmu9vwm
I1RWjLfJb4JHBvnlDVDtDfBn+awheO//PdPGDgO9DcFqtbUEJnPaoK8pAa8s/Ti5dIsqU1dt4uNd
L1BZJjvo3ci5+r0H5zKw3IeZXdOzgy+NiYxzT4Kye0YS7p5DaFbnjGvdxmOxpxwdHvCuE34bb1+U
3bQu9hA0wQgvQUzNi05Fr+N8go/jjjP24XNvlW9aUjts6PP5VOrLN8AG9aHGqEWDbiH2fsglRTOA
UKhQWNjmGOMCyClVXhxERiKezr5bsCRfxRhrLwSb82NU6fPNMqANEyH46RF73WBw5mAlqUFeksvZ
QIR5jp71Ov3kRoVRwZmdN5Dr4xbxN4OhrTlv48b64ZbFuxrKO7rfHblWhseubrlSwhc/5UyRDqvC
gw2d2U0WnOBtTh9GbL+2blWl9KriT6ljhEH872mx0KdkTNoeyuF0AVoN12dpn3LxHTGmOaqJQmC+
kheDjmay71DyrkdjTGcPTNWawXpsWK/Q48rpeTGxA9R/tzbCE38KP8+fSoJ+7mhQcEjAi8y0PcZr
SMTnFA0accj7wHnsQCO8VDa0SRjAX9bLSSxoOJExCnVQjzWmAYZW9an2KSjEsWrxx6PxQm1Jvk1l
h8HI9oou5fleWRqzEjmBNJiMP3R8hpTJsBtnCJEdA7dNycME3SUea+wNg4eUvsBo4gBIjiO0R3yg
1CpHstCejVWk0QfdN88i1j586bgpGIwdvEVUpzTJ2VmPy3BRW7D6ZwWGbBvIKzHXHedVS7GtGI0d
0HtS0+W8mMwr3b7ZmhmBmbZcesK+GZljvxvbR0bNLZSiAunAOqsX6m12g8ahHoD8eVL3UCN7w9Cw
3xITVm/FVv0yLQScJtojzl0IJcJ1LkUBe9KtcM6O0gH478EEVLZh9JYfbVvaeaBWnJVkl4MFO7T1
aG0FpRIbrGH0l4VV+MSyrL9GXX5gLG7QTWo6OyekMVSXAlgq+yc6cKoYV0EJDAslpzRiHVa3sW1g
gpr977obj6f1bk1vD+Hc8MmJdEiH7JN36m+nJgevgTqrlESkObjeFMagMCn2qbvZgAVavpV9PQo+
XxqbVS70bzCiScTWcBeb5b4A4hpQMcoeg4TWYOnuf1gaGwwECRiTMLvzVpRcZtXBhbQlycIYG6lN
mrdcpbMXe/LvqBXam1xbsiTdVJJhQ51ohZ7Kz64NU/WkntULxiN7PHap0azZHhXw6SB3wNauv63Y
VxblCYv+av5mpnjKkDwOIAaNZwHhYsOfnH9FBDFXnZ4vpZ6i12rptQNNmBui4Ytmcf4y03kVYmA5
PV0JP0wvnTBCotULx3wpS7OpQ1IfWeDTeadgHMyk6XSEiwLncxDHSWZBPTItZ64KLJfmMN9I3sSD
zuJ9yFrttq42JuTFiZzF0FH0qcx46sGAT3+Ah0UaptXdh14zQAHMbvRRNxVmgDr4azLP26h5yjN9
3oGW8/ZIxWc8wzD6euAHwAEyti4ahSfyLS+Ie+YNchinTdbwXOacHDhw4zPIIegjyOxVRHMyOtaj
Ut4jB/jBenjFmjtLUHGxWybdpYUVigFSFZiFAGn7kVZnS2vvLPKbB9cd/qxamKHZwSG7QqvRNyBP
4byGffLbKRpz03W+fSMFad+ssKK2baIWUYUcPTv7mRpdgu9zDNn6jz8NyMD3gooUsSGKM2ORRT8u
aroYjHiBcVNiuDd68kgqxWZpw99AMCM0+FdW8Jc/FQ7cXoBAbZV6SzEqqzGstUfFhJtdN0CeK0q0
WK7Y4INjjGZDcVSzctZbQC3VGaOxblr/D6msexpqhjY+GWX2Lqb/bGjgF5V7R/FvYTy+R1K91+lB
WdkpeYM1cPIpWWuG+a22PElITH1a4dQ+QXp058XCFaWm+jOy/S1ZWL6NEIDL0n9S8xO3wXIauwlG
CDlTib3hXrD5uhidbx7rwDY3vB3vEpbr6SGh43ebB8abVTvhY2f1+RvlioDHg/E+wEsjbcIMX9m4
FrZZtAYtz23Ssbhs8+kU6nNyE6l9V5dD0ydVgUoC7kaucXpNp7OUvt1dyAb9kdbAnnPuhbWfd4gq
17hkJHQuqASEVdSnR0bpZMoapYBNAxcIAwpqZV58ra42WAYbWW3HpL8cf0wthfCcLs9KIm4BA5PK
BEBTa/t0ckqiBk39EBsD62rqGShIGkAF+q11n0Q2Yv0aHr2IpG9om4Sqx5wAy+oyDcrpiaoATRje
sxlinOgpdX+IkxJa+JDddA9+T2NaCzPoqdxp2h8N4xc1cM7P9YrRQUmS33p66PpKXNlvnmZhi/Po
MAhTLRq0ig+rgyuVLhU+YXutXw61Xz2z/fem8R6xPfcvwl/09zr4EqIjndfvn6rv8LjKusOYndR1
1wDUeaEaOdo1nufu1LVXFXwP1XhRQpBLbnUzjB+lmf0fdWe2FUeWrOlXyZXX7Xl8Hs46VRcxEAQE
AQEIIW58AVL6PM/+Nv0s/WL9maPKI5FqqeuuuypTKYjBt2/f28y22W//H555kd1czGoADwl0fWuF
pP8tzEdQoWS5s1l+9EbU2SmZV8xlDIG1PMvl2AgvybTLCIqu0nVJ/+wn8MLRvgSDs7V8I7tT5xka
HU9HwMNyN0uhgUbgPQhq2o3LHN4mmOHXtnRm17M57heOM21WIfJJ6vtutGHVGCniRW79ca4042oi
CgIKerTAgexgUh5Xy4/LH4oJ+V4MGEJPp2nvQHe1Cyt3OoOGFwqNaspWRanFn22Og8HUDp9U1I+o
YlznEzLSowSqvfzh2PF4oZf9x0gC2DkP/UNP/4b1V8PU0j9lOhG1SkCNUZmnJ4oXz0u6T5tbIW73
DiQJ7fNcHZzziDLhWV6g+11PdJZEznzrGCV+BlqSpcPILp3rSOOMO3scg5fcumqOSHcufq9NyHHa
E7yfbYWXgOVjFXwiz+rZKztUI9FfgesPZOXHbISurII5+0yPAOQjChqYtnksyGecNWSsBclcrqNa
ORTkxz93XXE3hh4kY2UE+7+JxE2mw0MV0XMQ+Xl5bMOAlJbh2gdP1/1bGDBvUY7KXrW5+Bht3mr5
iMbQkVl88oDOn0DuGUc9sqdVKbpvs2r1a2hynuJgqjZLld5VaJ9vjeC2bVh4qTY/01RYbsbQRah1
TPXNm0vWtcjfLpXJpEehoovAdUmd0puM8Rr22FWNEs+6ko469MGzfbv8GIwfjZAs8ST2KYUAmRbY
TtkFZjzQPFbvl9bfhD7fVZV581GZyy0ayJ+ygi5R1IKeZpDPURvdql1/DWGNDsyPwMOmbCsiVMFV
1lBtRHG7OVuEFXojQZU8yCCb8hCmoVaiXYZdXJ47ZnHZ24G+Nyv6YIX1q0oheUKVRb+wpnll26bx
ZxLXpwUjC08IvJa54+1zx4bKK9XVaxqz0ZmjjTTB1p4vUi95DeF5G+bqGfBibWUgiLrSFuwAyu3l
rnACNBHLCnc/zdu66e2zITI2S5xcmSSooSy3QC+RKYMO94MH28bKVrKK6k5HZBIAwYKwCl6xwJrQ
yktI/Vv83iKLaddafRoamHQaK4ZBB/rsDVpX7d4gUo+TBGxIRjK4sEi1e0p28gwF1S7DpfSrhqg0
Omjd6YKtHvse2Xf5cfL9BAEwgh1SD3W9r+Oi2FiRDUDeva+jlCyiBiZPlFuVzgU3UfohBRMnfLER
9Ch9yIC7loz50i1sISW0Luj9l05Qw/SLW3RAwc4HEFxqiLB9TAmmz1Wf/BFAsOCjHRJJCkdn0MA7
mk9oZo02NKXwxsbniWnRzwNjpLLui07DT3FmLqN2L6u/iBOqPpOhHVOlRqwuoDE+DgbvDCbl9mxS
ys+DZh79HuUj+DRoBfJhvlxpDtowuUNTQtaPhF4dLG31Xd207uat1vhGuEiHVQqce8wvoLCZzkyn
vFUGM2JEc0zuOWzXyYTeh82ANyaNIdu+Gmd2IagRD1HZzZu7cbS8/ODW/iG3qBfZ6QwrhRC20mwe
rsw5UT6FWXEWz6ZzD7nQuPdHQHCdyRrQXB2Z3VjSkPFd3TnGnv6tXSP4Xtf0obIsjHBTqZwPSOCg
DwWo5yqkd/ciCLLHhW5ozHlH7eRooQospJossgEjhgwzdFBrGER6go43NuTUaZOz3PPGGxBpwPeG
D75lSq2tq65pOcmeEugvlhJtaMbT2cJkqFIQg8wMWL7tlaTi9YjuEq3s1p7N90Oq+oFWt9WMFoqX
w0621Kebqu4vstSUA8xYXxR9GZ/l1Uxuv8iA8IKTtoF73ZDOTg+csp4XxiVwo+bKjmpi0dwYkJMc
XsI4281z7F7VEMVc9gVLaFKH7tas4DyCDdA/byL0Kvs08FfLLrPCwFi3VlSu1ML+SF+g/ZlQbq8o
8zOVetAWCJTv68pwt7kQSCtJsrHq+aq0VMSC3FHfh4CU15WTfenNXv8A+IR2lZqKaB8gI2fXKcGj
ANSzHBNPQ/7TG5Kx7zhIoR1x3bTj1VvRE4xot/VHb9NkfniRR1O3BkxxtljPLNVfnDk8FkNj3cOp
lu9aCJs3y49xN0BrC/3QqnWpv3ixy3wILclS8qR/M4Dc3OQwZ0XxTh8pIBZ1YEIGE7aXJBRRB0LR
9RQY2WU+KEBJ5KeobAtuGJVKqOsMXRV5QaFxcf3haBcOwC/PupuMQD0tbWmJwmk3iufsVQH63UPo
gfL71SJJC93ufEXtnLZytoabds2H5W/NaM434YztMp2pWyl5q6wj+zU25mBn21OJSpbU7Kcchfcl
kKWmvkhXtVD4nEPehvgbaPutnjSoKZs6iZTGGbZB0jrnnhbPdwBkb41wGI+DntKjkpkXDsXxq1J1
NQIjqeWNdNyfv8k0U9+IihWrFcQbqnkbfYRR3mep7ELyOEMcIiYlCxf4ZEmKDQFYxaIRQeoseYMw
XNB3ySVYAjq9devgqN51QGPLTRDPFRU2A85uC3aRZZXGaF1sOct/qNATuEhTMMLoEDdXjmrcsycp
m7TDCwp/2m0ZgvUHLmsjlwwNAPyOEc9grFX1AxQH3XbBLsBfEpwZbT5soqJ0r3ziZxiQ+vjSQV8r
biiEL36hVPwLa4b0NRhoonYQHFvnqXFjwIf+2DmXajjAOwGZyoUfVS+ZsCQOoC2t/oK6XA8L39F1
Bs65hq6zumdl45CmPXuDLNZ1g2Ps433SwIwtfwnUgrLJNNwQx5lE0CYKip1zTEb4ttvKOxZ0FW6U
cCTYLinxXdJpR4GBA8GqWViLFLciZTmPmyJFs2fpQoJ9rIX4xj1ASCqyx/QqLRjBqqbGsOT/FC3L
LkxbDVeOos4ftCZFFFK5Urtr1+6Li4osx7GYgN5DkrGO9Xz4sPwNxBkQmRFCokTTosNQj6c3nIwS
q9khz0IabFQ3vlaUfBe0Ro99zZNrqfOoszD5TI5dnaU0Aa17JQNVWW5qKx9e3SJE+MMXLvRmZMO5
4ymeaV7yjcBek6ZLdlE1+XeQA2zfSpU+iPO+v0oqrfuEKVV2lHFSuH/dI1YWVPeQl+cwb1C2DIL9
EsI2KokiH1+/iybvEtpfnYohZSojJzFI4KgQ1tZ0CAyIvS99qCPkpsQv+htnGKzYd73eCv5Zu9ET
AnjRg1NhzASn4vUtx3YI/soOJdPOie5IHCZbs6CpqmvLO2S8jT8Vcl/8myOhllJgVhLzRkFlfKW7
ZvmpDJ1068JdvF+S/DgfmEwsGHCcllDUtKqTjcTwJlsqM5iAkSNvcOPbwcMo7GCwJNfrGnrYAVqZ
fWOjQaRUurYqgVAtFGaTSIgZpt2AHdA3zVT7m7LPgbd3zu1bxFJALKegE5IARb5y3U9dzFf29RTB
U0lWcu4gZsChRqso43Tl0Dl4NxFHEtLNz2SGLHqKUPSQpOvB95xo1SjZdFFJy7/EBBdqMz1bpU33
HOoWS2pgaJ3mOm048PSNCeu8RMJuXORHOIo3MIKRi7Yi/VJx5hJAJmjsGAVG9uJ819pmfZ1TEtsg
hDtvq54MWlF+siywS5mumZuobdMbq7mnURNaj6qZ6AajKOHp9QeFstuuRgkncXsg4H1+cCbVvwhR
QVvppluzMiAZXxo2cjdt3n6M59sYTZObN+qKPPC2nR8DLGq0bSfk92IWwr4giJ3cT9HkNoBqtWGj
9FkA3ru+JDOhXKV5194WDkg6uw8O9J+ou36ePpNSUVNaBqQq9NY0IQFf0ubZxZgY/vVQ1xeusabW
lCUrAJ5N1+rPVVQ9dMKAVfXDZWNpzl3ll6CV7fNhKinGS5k+1dKdT0fhujH66pC4dXlJxdQ9Q95A
3baw8QBPGJuD3w3tupd2VA1eaOi6NtqUxx81W3vwKD+9dqMHhAP6wDy1DpFkcQL5w51QbFRyfVOE
YGhLtzGv65CrzknwBCuRvXuzdjTbt7tqgLmANEQqLIzxLQFA1jXqeQY+gZ5ykrtOFhkfTJ/sB4jx
Qy/se05JonFZeY7xcXbyk++mFcznkseg2ZKMelbCYCAdYkGtWheRoxwT7QNpDOdmIZoYVFpUmox4
aFTqZkc2ETjdUiZXM1iv+3yNRkuySwSTEn9x6BQ/G3tagt8uYUdIao1zTgpVFIX73OzOE79+XAjG
ehLCsLHm47YcjAqQZg8pmV0CfROOuioKVXiVjHPwgfVJgZt2q5TNBAYI0t03vqoiBaZepZe01nfn
QQ0hiWfWH4GjA6mj8R7KzY5MQzXgtEwzOW8s7yHosi9L25mmGygzuIVFAsojxR8AIg3128pHWtlR
QKhTqeogFQUH51qoafhlkl+lmvtRV+yXBV1ZZ+5ZBfqvAgy3r6iEkGq2vOvFToCWbTcg1DIqKznp
YzAj2NL83jBRoo4ritNyeJwBZ7zxKqZ2UJJvgy+qVei+AD+ytMIOg0jOZQCK6rZ9hqsP5T/U7t/o
jkCdUHKghTUzRqqQcgSVPzQlXNvsxQffdFbpVdBozrOj4EG7pAYGSE/7Sqcj1VilAYZL1eGDrUJj
eqxb7ePM6HKFRjTtjC6a+eotFe1YbnDLEsm+cpxTL3eFJsd8UYGbcpiRhlS9cdYBEodXel1RyTW6
gxppu4pOnxZooh5R5mq8dUi0OE6PmjUaq99/+49//tfr+J/BlwL2viko8t/yDiK/KG+bf/zuWL//
Vr79ev/5H78D0zZdQ9VdzVJVxyW/qvP66/NtlAe8W/sfcJ25LCAg0VmqQfBRNtjDuf9AYQ0kGd3c
NPwBPNXHaKdKdSquYTfoHfhhKZQaUnQKXeCJiu2vnFlbDwpa70h9gnetTc6aSXuR8Qwulr8tf5ig
wXZ9F2ckbMkuBv4MVlb+KG3v698iGzOgJrN2H8TQvYX7OHXKg9VCMhj0HiRbY1bdaFnX7W0nNM+H
nvQEBU4XvCVsDI1LsnlZmK0aXkFihWWlYeKs1b2Gemz4YEldaakkAQzsvPk26BvRBXBFhHkMLjKa
tWdnRsXHi57JL0/Fzq3r6qtJoTwtUII55lQPL5XugNBWOZqt0yb2tpNeQLJF5zeoxwmwYTedaEz3
LiI/Kd+e3H989+ia5VG+FuVE72LYvvvxn1d3Z/f/JZ/46x3fv/+f59vb7fs3fPd+vvHrFTfP7fN3
P2yh5YNXu/sCXutL06Xtv5aVvPP/9sXfvizfcj+VX/7x+ys4zFa+LYiK/PevL8kylFX316qVr//6
2vE542M7hpA3X6b3n/jy3LT/+F3R/9As1zM813BNlbS64f7+2/Dl60u2Q6uTqmqm5tGLJy8hWtOG
//jd9P6A80WljZkGWc1WNfv33yBz+vqS4fE/x0GFheqMqf3+r1v/uqPensOPd5j+/Q6zTMd0HFPT
dBXbCHOa5X2/w/raofDtgYIJ4fJG6Hzl6K9lhIStdzMTbOdatfbthwRJPXDkbgwE7ka3XnrQahWU
30bEnotB/pA0Pa/xCLYPsFF9iKbX1ql/YQ2Yjm+Mwd+GaqvfDzVoSIkkZTqu7P6pqQ/N/NTDbREb
5krpDhoR5DeP8QfGB7jYjy5oAl2yPdPydFXm7hvrk1KPK9H1I55kXoDEnZuk/uXvtKOsZ/0AGVB2
3tfnmG96i17r8iRGHoZsLzw06ce2OE3VawY2PyKJAeMhg85iFFOUjdDbPQzRx2FQVp5+8CMYW/iS
XH/Q2xrSnhucFQWvh0mp1lP40YlAyL8mvEOzXtGntYNTBd2tH0GCQiTL5QYtWc091Aq8pysfdDR5
s0OVfoyQd3e7BMg5LZSvY3aKlcsp4r3zJryr0PKg2c1+7cdqzXPXuwfXok6tv+b2zTA+FFR5+W6Q
Rqsqh1HaH85a/5XRJeNr4N8wkDpDPMShF7HYKcoVc5AaDxnYsARyzIZcLOolYbgt+1dtjLHJQJ1N
0tEa7lK5BFSI+s6D7T7o0clNlW02xpskelWCQ8fvDIJmjr9H/0+rfSjsG5oZeJEmGXLa4yYuH8Ju
3LTkcQl64ujVVesVv3Rs2m5p/cwOKclC1iX0jqtpeAhAeATBIedhoOvHkZBlHRza6lDTYd6jZwX+
XiHFiG+HKNZKKQi5L5QYd/JOsuxbtKxXOYyZl/H0OpQH2Rsyj711GYTnXNFRSeTWD3X6UT5h4qnD
c4WZMdQJ2RJdo8t662goWEHysWJHTRr05eS+D5x3CgcJCgJj7iYHdqFl59yvzJjBOMoi5uBVrTWU
yZAjha9xBBzVrBz+rdQH14uJMC/r9tUKT7IDZfwq8hneJXJia8W7URkmF6y0hxZ1tIlDvYa4lXZD
ryxfzHQZ0EPcyPYveUtBv+hN3b3KpUNbahYPVBHR7mZfm2B7+MqKZwadYnRg9NwDK5OF05YH1X7F
SESptoIjDr+34teJTyroVKmobCIQUJxiDh7LimEv8NT4jT6QZYaMx1iZtr7+xRY2f7CDXc2gT1pz
dFvXsOTf7mDS0m7qkBdbaXa2iTKOtR907+DrT0pEHNgyBEDBIdYuPrRtBLkPcSrHuCp7qli/OlRs
hkqEFGNlWBU5+oVPSfpk9r+yNWJl/zvOeTNtnqXapqfpkHka78YZ6lnctz2mTTiei+aJfyBNEdMG
HxjmjhbvX1g3W/uR5fdc1zSJsVwdHaLv56Ztq4hGecpprnqhuSl8EWibACtuB0hakdOOs3MPNi+t
tejppMZvI3hKCwtqJzBGapxis2mZCYjPVv4QAZ6DqhaYXdc+Oc2OvOWmmG7lU/wUNZfA+ZwW+Ul5
N4IOHoUmryffDdNjC2qQ1PVMnsOYED3luyuYTGl3B8JqrYqBvK1HIbuCqqp5imjh7YccIcs7+kQB
J1Db0tZO+TSghopTGDejo6zDyUKP9bZtnzREGPkYb0j9Jx2EIsOi322N4O3adblBimmWryL4gpiq
Z66mgLIZPTOJy/EoeJZbkvkIjNs2YIC5hQrvHddxtNs6fbYiRuMq5zJoyzpYLI0YYICGbqvNS5P6
1JcQYbaHuQj3qDEioY3Pgp24eZLZrefleTOVMbcFZHytwnWJ5RvaVvwcL4TgbtXuSX4hw2L+NW47
qw6Wc8vLtcKNQ5pNjb9+4tnxcGTC3PJJuvJkPGqrnsmwCUXO/BoKrFqka+ld33ZUsiZU9jjYYKgg
t0qcvfCSISK3Kqdbvq2fl0edm7c8RbvZyWwAdi6DjWyCJLFWMikMj0mtuBfe5dlXUGxzEM3Wbzuu
cK2VILfTtN46KONFfbYmuQrnW74O/Wi5q1DK7MhhyoziChQYhrk3mXfDQFaTQpi+M6yYnhMepnm7
LFCVr0SXO6lp6eaNWauvGyFeZkDye/l5BAvQIm2UT08ldHEAyyzlGe6TlT2/+nRGI6LxeVAr2G6f
5anVSHgy91Woy3+ALpzJ/Mmd8LzlOrIEBzQ9NvIXeffMYgnhdJR1KkugQVQnjEFvwmHbPNUYQv7G
JPLUIjRqoLpG+XCtzclKXtDqnV48ydxI+JLgU1R2W5xzVOE+WSU8hNF+QhMRL33LxpLFkXE6aRlS
ohkbn46PZGLfiTM/r49+/ITr62kjLneAkOCX5z1A3oKrkTUiX7yYOB7qR7N5kgH3jTycDhxVvmZB
OS6rL32azWztUR8uDEArbE2MkYyQwaLkgAhijjzPE8So8hsZduDd5rq+CXmyOedGeRyqS1ozWdEi
IcZLVlrKHpZvgZ4AHR8SfoG/1UJqqQa8gSyrBqxauhHDK+8qM+gMWIsdBCMyq8IJKztKVg7Ylg2D
TWlFZ2Jrg12THZSBD/A4JpSZXbypUQVnQ6aesS0UFyp8HhhGRe4qhyK0cI0Ne13FUvBcFNNfpe41
I0n8CaqAldHdygDkO0s1pUhA3jlCQ5A4jSdP+QOJTv+8I/4MSYwaCXmJIOUozf2z+XpgZLydyWFn
yE2kslGGnbibRPOXXSD30rFU5eUsZQnzKPkMsDUb2biBurB8kxglWdSKhh2cbguzhcYD44y98oOX
FIoWW0PE+226GL68UKMqqv+pQkwoL4hfYxkJ9RYLas7uGFVYZaAjSHLVB3F3YqFYXI1yWygEFTwA
1pFMpaI/UbFf44M63mIpxkb2TjffjhgNt6+3MkzxUrmjrhP2nMyu75Vb18k2MvfyaLBEOiY4oA7D
rcrzYld4+AW5gnhaKn8sIXnmtYdlYl4Yl7RpOsj0qWd20m1k4pPD4ECvxHM0cNMaPsSqdqwCbg6i
eLBBzc71nmPlJiITHvjJRgYlH+yGXcoekavHFMg5D9F4eW8BtdU18QweNyJzLQ4M1rnVbEGKkRob
uUnYKOjzzDZMberq0lcLsJF1wxoT/6ETGfKSWMXZvjH9DXSQG9uZz+wgWysziZrHCpJxl/SnrGNZ
uzJFPAIZzcSFxAiSIl/JzEc+ydHmVmwkOSygK+ThMkhAZP8kdEZH7U7cJxdcHgcTJQ4BL0HlfjF7
4rrenEZHuCpO2Rp5KPiZxb7yO3GV44iPZe+KNwrrJ/ad+GuMGR9VUp3UMpOuiev0y2wTsifYyhi/
qTmIDVSZfflqXgjGJ/5kXTpsCNkU8vvS4rX6aWKXBwZDDGDYsFOwhxRqYWF8YPlYXKg4yFrCe8mV
JUyIsE6yzMVFy42IXUs6c2Nix8SHczF5OjwwsCIrMRw/DxZ/cNpzVd2zQdvopmF4HLm/jRWh/TJ6
JFShyGl2bFv+kcUjD4OZEKfy88vpP4hNXdWwLbhyHY7f72M+SpeB20dv1xPnDnOazClmQh4YEYOY
5xYyRwNpefpBDDDwNdPCXnGLa2wU1kKiKJYDT2tiZ/3J3Px8kD86Ars2sbPuqpShjSV98M0ReAzK
efBMin25365MC6eEm5TgjJGqRAwN7VHMlIxYQlfZZwQg8ldmkVUAWwkB1R1NF+LSxcYt9m5KJWDB
5ryFGB68fw1rWD5u9POTmF6xp1Xw7FmXmUKH20iuFXpwFgCmXnamuEA4/rcSg1ggnST6SLGjNb5i
yJ8sgvvxVlaK/BKsruysoGX7snCgjdn8fKIM7e8RPAlKzUUFQFMNCFq/Xz16qCPdEzh0qsHQKveP
02c/SSAimvB9/akjNWg/Wei91hLfS2QhttkmjBGbIH9XiYAXe80E44E8+o0y8n7iVsVIiSOQsIt5
dWZ9w0b6+U1o9o/2gG27jmwCBwb1dxkPvR+NrrdNuBTZbDxthhppn3J35zhLLMtTD7udzChBmNyl
ImbYeaK2DnEhFk19kkiItxG9lZ8Vev+pji/LQYMGgOxSTWCGT5Mgj/MUl9Gnjs7zJ7EaVgN8CYM7
B3c5YDGjBzc9P8nbBxt0CKFXxnNmbuRf8SKybbiQTjuQM3E0wfoQVUn0Ia9I1MD6EjczMAqJvXAX
JmtFfiW+d/FLOJQ0uXegOldf5BtyIoMC+gyJliQwphyDuDQ2H95C4vPlrnmbBNhEeKw6/kbIx6EJ
CTd+FBcs8YLEFctMvRksCd10urtRzllj/yXoM+yjTnMzdlyCCFm4Eji0WbaRKEt8qzhF8aWk6VZt
8rmGYKiyntjucpTCcUbMuZxhWu5P9qBI1Mq/noPYJEAXcge95285aMk3Y3PFevgqlOtPYn3FlTnm
Mh4qUBuITDLnRvaJcStxgfikEpfMcAkAi9ikKnEQz8bHm1jZquotnlru0WL2+aUS3Ul0Is+SFodz
uSuJJrg8JlQev/gPPvLzZfujReuocHuRwFTZgfr3Ww/dawOePgO5JriZiNNbOnAJfiSC4Fa58nK5
fyu1/aPM9XeJ7o9REpVfPkfP7/Pb373rRxny/wcT4NR2v3kif8uA37W/PUT5K7n0357zz7+14Zff
dvWX/PlzlH9pvk2LL9/zNS9ua39olHWQh9BsS6UWg7v9mhfnJcAVBjUfwyZnQ9b8r7y4ZvxBroJs
BTwSmuHAffdXXlzT/7BIseO3XeSA+Lj+b+XFPeN7g06+1zQo5AIdcAxNM2xx3994vsgbKiXROrJz
fXaINCp/pb1LsInqZO+sqdtkk7eXzTXo/Ub+21owpesbTzF3defSNKRsoyE4SxSieHxCgu6efNSp
rZ3RGCdAQDt9gKusdfY1qlnYTPmY7nQAlPM1rv4kH5npYs6JC/U0eUls69TDA78aKL3p9Y01FIeI
mqTKsT0bLZqzLJgDrNNiYGfR+gQ3AksFo4hFY7vdAZo+WCMsgo1/r4c9OAeiYG896hnJmeJQITEq
43Pn+IXiBBzI5oNVXQB02nsqnhyNmU3bpC9+aSN3S09qU5+DWtlxmNqh8jmR8fXvHTQ/ZtM4eZMX
rZnZk1xQUfWTYuYHvUhewkY/mR5s2cM1ZCe3cWfuwiE/jB5NsnyHfOE4OKDh2o0MKs9zyrk5YXkO
asjfymgWJxt59/JZeLUeR4deIwY/VShH2NbOtpJDaRlgzUkEU6wdiVlH172PlZjW++C8aEnBG6cq
sPaRY+1tCBjswDilXL12rm09OdixPKKGo2EzHN30bBrTg9IZRxblvpyygwp6UONZ+c0AarKmrOZA
2WMcc5MZ1uy9vJ6nqA+454VRXUZI15WustN745S51lGdjFNd1o91rZ3svtsIB6eVbUGh7IuGAXXW
TjP5dtfcDdyb/NczjCOtAWQy17Z3XfHk3Lg/1/0vrov4zMSbOh6RFj5qJS3xUHjKzTu9vZcTSOWi
iqidwcG21dMU+YD+eoQ+0va38eRvGuuLfCBXjJ0e7sIk2xg8nwlkq8YKVeu3W8k1UguKejLdZLl1
+bTJSbyCQqdkBaSFuZMpgTB4j0jKSzWHf6o6Lh0oSDZZ+4DiPFXeYzRGf6YyNbQIeqzm5eagKu+Z
wokHL3Mi3yGrLRpN4An2UYY35ygLcU0QZqvBvBp0Z28wdbL3ZH9CBAFIOYP50N/mJgwvfF2tevcI
2W1kLsuJXNBg7II6X8sTNjniVSTB6ozcAfPrzMlBdp+AEqfO306le5TN2QbZIestJFi7jQyhUNyt
zSYZWUD2ZO/byAXjae7mT7053QXk4Wim4HrynWIbQhbYwG0FnvI80ccu19AUSAeGda7v1AK2KSYG
+D3buv1FWKrLoeWbxLJYMdPUsZUWJlF13vvGrjaUVAuyZKM4+SHTpnMah7YyyZESvcjIQ40wo67d
vdvYe9mZVdEeOvC2BlaiNgnA0GVRum3Z1I8Wq9Oc9J3P3a5cpssbjaObYbB4St94kJu/V/7fJaf/
Nm6xzt9YX/qFen2G5n2jp9WjbE94YUX18vnnl3GdH80Ppz3N9Djk2O8PYUMchICqARGQkz+N8XPk
IEOHNU5IHk3RvtWAqwLnlKUuz19mLGOH6zFGDytg+8p92VpHjmlHqDFPSWwcr6syO9SNsi2nYcWp
ZxfN9E5S9XdDugxTCkHBB4ib1oGKJkVWPw4whM5dChyxe6Sv7l7eLgZ2RotV1mlr+c+kA5bt1dvV
o66wTu3gpRqsY+LtozaBCLB+1AeoN2fzDMzsfdxg8/61jWTc7hC/2KlzlDUp3ThxcSa7DpLGqF9P
g34ntijRi0exF6l4qiH4osKqYfOUxdxplbMXk6M3mER1TF5qJ3wZQ/NUQjZfmTsVMlqExfZyiI+0
8Ber4V2E97YavnlK71ZDYThfV7FMrczPCJmzWNmKPU0H7DE0rf3PV8aPNg4RpUX4y+mRQOX7BWi6
+WyjGR8v/lzcTRDyqLFyValsf34p84fX8jSV4yOpAJPI5bvFXsdlbYBLjDcFFlYc+b9ihCDB2eDu
ZKmJaxP3LaYmGfwNzVuEDBJtiJMUh6kbzjHGEHaDeRI3NJJmZYHI/MjAJWKX+YLtfBeqJngfC5/J
MYx5XHzC7OxddoFXHh2V6lhmnMShDfx6MacFRN4+5pYlHEkKCG/+83nQfhByUWc32YouYR/NB9/P
gwYfXp67WrxpmjPHcZ7VhFv22Uh48giYbBd84bS8k8Eqgb0PCBomFsLPR/EDi2DzLAzT1CiIuO8f
Bly9duWNdryZuLpXzwRp9+L0HSXfpvkv7I/191tmjdmmRc1PVpr5Dn6RhCndwD63XOB7vcw5BaV1
0YTl0Suu24D9RtCJVu62scxTRLDT4KzSEiNBTNdFsMoVG2LYfZt46M+5x0ZPgRcb204L4Ygwd2Vq
nVAtoXM0X5kVPaJ58+iksJ2gQsku12L3KEY9VeFjaEGW4cHF6Etc5GvNI3kWJN3yQ8r6t3CLnmoc
ZbkMfgotu70LDTh/c1qmW22vWMo+MchhqYF7/Pkj0X84SywKy9CBYqi6JF++8QbFYOd0HzFLS/w6
Vas0zhDs3SbIG0jU4EWsCokYWKuRb+2zIXop+/pRQaAmT5SDg2+rCK7fAjSK+dxPkynb5bm25ePP
h/uj7UzqxNAND4iO7b47OWhGVxltZ8VI13AEwFpJ7CgBDcnAXxhG7V3aabGMLkceVhHLVVffXSsx
1Dh0VTXe6KpzlHODL1iwc2COdHRw/sXID8TM4gNESfHnN+rIhnwfXYC0BomkAiPiWPb9c0m0Hs6Y
AsM1T7gFWPLOxMGkmUc/C6cgw14PTX6Xuu3WGGDSIZAqtPpR7JUcPOIqR+gRi0ZoIoGWRCByqOpM
43xs7bVYvKCzjw7Oz9KLA5zrhyE3TxKCGKNzFAc345dm1d+KQZMwQa4xw39o4iRDuwMbwTIYQ2MX
58VuRGAZp2cRUsbKvcTVEit6mnNf6hh2wuSAxYMU6mMN81hA8oJRIhWrVPcNbfByLTlwGIVPrggr
yE5R4hvkJJTevEgxVGKV6Mf/lV2Uh/humm3X0DiOoilEsf6dL0K5AFwyAo7LUVTXIJpGVcSfky0Q
EFlfMkyJFOjF2TUoYmL7JQAVe/HzB/6DjWgyEldzXYfFqr1PB5uVj7ixhnGscg8pRG2Xtte1V1wg
FbGNm3PUJo8SQ4rRlgHJ4BKfUwjHGXE9NUc0KzaPEnJLWA1ylpxYB3odIE4e/GLe/h412Ab+AHib
aquqZ0uM+Y3VAJ8/pi7sV8SvHEiC+pH2LgpD/n0Vo60qJwElOFsm6N/KDV1Fr3XRFH+2P039/DKD
9P9Jbshj1v/P4Mhtmv6v/9l8mwOS97+lgHTvD9t0BF2nO7ZrAYL5VwZI8/4wsGUgfy1Xc8S8/JUA
MrU/HInJXM3USR6BXvkrAWSYfzieZdHc5Aihi2bZ/1YC6HvL6uiay6AcG8S4Z4Aeer96TKPXMupN
sO1U0yqNbJHLNepbE5JX36MtJkeYdxv6dCZrUwZOrDepAU/5fW2NZDx96jZYgpYSWHhdafa4qZUp
RH1qhKWzRFy5/OjMk/MLR7ngmf7bUrwNmskER0SWQybi+yWfp2pT01Ye0MNtlNs2G66NHN5VZEio
bH5p0F7bloFlbAx3AM3pDSsEyYpzE2Kmb57yD45v7/zS20CwVR4BFPOnv4+iDLUKvNzygUsmkGEm
wTSuaeqAsLRVI2BE5rlT2X96Q4sIqhdgsvJR3Vje/OfPh/G9J34bhafqUtAzTdt5b6780B+awI+C
dVoSNNQVLHe+clVbs7c2oWxc//xqdPF+Z6g5QOrEcfxfs2BZ0NUl2vvW4tCSBaFNBTcoQcCxbLdh
75vPSl9fQ82U0HqemOt8Dux7eOcKKhDTi67G/mFu2uwSRB5y9+pFNgwfIYjpQrSSfBgzBlh7EBui
+GWDByZ7M6nnCWoUqyoWWtZxVTaaBpm4pZ/b2Qy2AJKueoxue7VK93XStpdj6T2gsqMI+SLt6zHl
3DaOozu1AiShZ/ZlVMJ5qDRHGnzPhv9N2ZnuOm4s6faJCHBMkn81j1vao3bVH6JGzlMmhySfvpd0
+nbbdS9sXBxAqG0fu8oSRWZEfLHW0KL8TfJ0g3zHP1X5WdIAPdYS4O5rWc7T29iB5WDZe60COAle
EX50VBwrlumuXopVuCxCYPUjC2ppma4SIdRKWrG3Zinsd9/WgBbUC4ul47UdOxBPdnyOsszaska3
nTTEFlYM0Gr6ySvHp4o/1+wxs4vyg1FCVZnHM2xa7yynYR8VdsdKoGaZrS+QaJbjDuVGS3aGqBIb
JU+lOzWLvM3DbcHBtRv1uPGs9DyaYOFcqB46OSoZLXUlIUOxrLmhJPFXWsRvrGW+0aEaAxf4i9t+
naVdYvfzbpGtV2Ghiq8N1tmlAOW9YgZbMbAGPRMC+IU3B28JX0vL8LrN96bdumfXB9bvhNWBjbt5
5ausuni6uYJeTrcsDqhD2PT44abp2BrVvHf87l0LKCehjJ5QuScbkF7mQXoM5pzBK5/gqON5oYI6
qJvVTP1HAyCwT+xp4zTh9Ip8MiHPPbDfFkr22Dr5VjPUf9IDIJXasI8+/KMty3og/lQYLbG6pxuH
6mvn+V6ydfG0L+0Uk85QNcEWuslnaQ8Tv7/3OwrL4RCE5KD9oGbltU8WQxRYq8d2T3df8XFH45Pj
JwHXoD2Y6H+XllGGkPaGZm1A1vyXcu2PopFyWbiCpr/leWTrA8v8o2jsOrNEsTnXyyIjcR6WTkqK
IJJLPfXvVJvxtnbJjel82MdpKZZxgqTK9neDGLqNlmxs//NN4HHm/est+H4PYAbFaS2kYHH/jJzW
FcsbaQMAy02ttVtk+97ugL240RIe9danGDw6cN820v+aNrXBOLuOnobCfh4tkA3wNN5GVEvZEKbX
6K1J7WA9QQiJeamlORxBJZTr9s1UHHadwIBmzSYajZ/mjNA6PfbBf040f9vj+OsKzv/1/tqU4iYz
ECYuLmX5nzFR05yQ+aqcJHcrAfYmYCONF6atJLNaoFWdgghrp97eGAdGpwMhnZkweBjdte354Z/f
XPfeCfnrm8tH7bCtIMjzmqEHQuvvz7eGRl7fDkRm5tJ8c2eucDMrWgbjCDNTTVOkJ6XvZD142Ylr
Ome/CYeFB4uob6Nl78T+U2145zQ5iHQqP+OZlaVg/paOywdoOfXLnXZqOCydsZIEmlZxwrSzM6OL
jrtdabr9yUhveEnDq18vKfTC+56wv4MlyhDXTW3mou6m9A+Zk31yS663QxCSnG8w7yUTLLR/fj+s
vxdgj4vftTBcerZluSbnor+/H0MG+tae+I5lotv3ftuf8WzGkHfjdg0/xmCzsNf7psi65dSxP813
4p//BI9EwN8/Eeo+jvwUvPeQiHNvp/zlkecNqp2mgBGNIFtFsruvN6ZVjssoUck1rfhcMDyxBlWO
KK+MvH/1Ep0t/XyoXuYe5iGo/WkH7DZ9HhGHcRtGpy1CvOJLmfkBkSTUj5Oauo1bj/URvWjKOHnI
AF7IbMMJcT4Og6EBlFq1tTFdK9nUMdtwlanTz2HKQ574dNm7LAxWVjTCk8NOdZate1cq1ZjZ+WnM
7HArm4igPwCG51BCoBpzwlGy9KLnWKl/W2R5dJX/eNNY7aFoDoUTEPn+o2rPQhjnnQBuWKlnFkBx
UNZdQ+xnRgp4/7Gqm52Xxv21RZ1Oqz6A/Br4ci8aPHIC7NuuGhy9KeJ5/oo+w5Umi+91eq6KfeGP
4in2mK3F89ElWwGOsgLTY9bXMZ1YzbTlus56YPRlrPfcN4ZbZvqvsIX//2/MgSlssiQ2B3bA4X+W
X5EQrFs42TJq3JmhUjHuRSo+J6/+wsWxTlvLO/ru9JLWg165ZmQeYxHpQ+QnkEcsPth/vlK9Pw9n
VK7kGWiC8kcRvvlntkW4E0DzlrV9o8f/Gekm2Iy6eJnuCxNRUiRP0D3iJ4g8//3ixQiFNEq1pS70
PmfnWqZ3trx/YZNK3jIHzEjbc9Gb9x9Tx2OVYg7JIR672K22PdDzjcgq/20WNurbzH8lOTev8A22
T8KwvsiIpFQXcttkk6q4hM9ebQc3EHn1RnBTXtTd3K1Ux1fGJfFbV3H5vfXDN3Y9xyc22KZtYdyg
DNX7mO3wZU4HeeuMoFGaChwpa/+CaYS+xWlnHofCbf+lFSD+PFvfGwGuf3836XL5dAT+/sXXnpCN
Zll9KVXYb91IJ7SpjUOupXF1WexnTOe7y6xyXQ5kulpwa1BHhHDeq0ozvY0mlsx6Hzki1qNkN2X9
xRqE/W7MXXpFbFUY2IsMa0j5Pgt5fbyAR6I/7g3HIivUf/6SywrrwjbKYvMQlP/vy+RU4yazn/uE
74BTluMXbEkCugpr892YBu9dNq/h945f/DSqgd5U33gixCvpDMVLO5ag0WY7+95Gwzob4b/UKRdC
McpiazhhsQIyhNolDjBxWRdAud3alL2zzu0AHnGD6ia50+4KK+Kbdbc4pGwST+3r3LrxHQZbjf/y
bXPvld1fbynUHnThWOAzvYD//RlXgBVQpBZx94XpoUPwAVIR3A5KDLRxc5lKB4VWbrkn2Hs4ydxg
YinbtNad4fVQwOpNbkIstIl9lg16CQncJLOTNdPDajOiw85660fDOwORifWvGO+hoW1SoK6/roe6
PtGQcghau8fR6Kfz0IrmVZKfOHWE1RfyDutUuZ5h9Zq/fUfBAHTG6GbHpbs2qkRs6WhHt6pRX8q5
lldmL/+2X2M595PBH++PzZOSms217dD58xjDyVMHc5JQkFqzgvuNptAv1MnoDHMB6K9ddHf6CeI5
810GHniUIP8VZh45cUiDsB/u+wSej3G1nfYzFX5RDqDs2qq4QBSKgI4G9ls6+TcDQsCTZOH7pQmq
cuNE82s8mxhnhLdrusrnIKwrNtL5HQOvC7aFZU2vAbDjaY0kvmFYcDGYFj9LrpEnXLObx0951H3z
wnI6y05YiykRVAr3d1XgVEN95FyqJBtOXs92u+105tqMB3s1BhEK8TYRrwV7PiuVTbA/2c+ssMp9
c5KGIZEDZphHbQaQZbb99FmPJf08V+xMPVbbxvYnYDZjus9AwC/Z+3Z3SJEbDqGTu5hNRPDm6Iml
pY3mXJoWLwF6P4ooto4H9zfPGdYADB80vG1XmzRX9jIcSRSk6HgWaYhhIcqZe4dj2Hy3OKxoGFLg
KqJr3PjZcg6nfUi24iyaVLIr3R2NqLT2oXTbs00Zs1JYJpYuPoBdy6pGB+WtbjCwl4ypNg9CrAXs
bj3DVqXbb9vvXe/CgXDFK0hotMAMuVqDOqrtPS7y1npDoUestigNVmhyKQjZVZB8AgsCRdeTx1fZ
i9Gl8jUi+4KvEp3CA2PAjXJ6KqJinSb4bU32uc8koYJn26XaQj78nqR3Bpo6+k6njvb9V+mo/P0/
P9+CP8/Gtk2Uin6ZwKjAKPGe2frrSawQo5paA9BR5nlvCfdU1VYlnrKw2dVxC7okca+cBcD1Nx4C
LOiPa5bOw/Mc2r9G023W7EcPkBO9E2v0GFYTQK5TmdKrEl7jLMASASR1yfJGw3xzgv6F/XHzmUSu
8Vym6mpnuvwE71vtzFFRGUfzIU27YuPnI8PEgUVBCe5tPZV6enm8lHm+CVggvfgFj1jVdEcvGIIT
cLpmN5QBBGF139/BMTdpD7VvUb1AxlerqiTgp6YvqrflougGRA50CzDU1tNXVYP7J5n3MWGWXIxN
uXQzO9i32hiPMDvHO9Lqw4dXshBFqPYMG8tzLiA6uGPJxRigo6mnwlsV0+gxKB2LfRxHLmPTvv86
BDaJx9L5iJzK2TO/JO55/+ter3apssR7XEKzS7qh/5eS0vrzUcsny+CVRmTIE5ekwv2T/8sZOx/6
ku1GC8+qcjZjWvc30YtzpGn/o9NL1hHxqReEDWCs/di+ygnwZD1G7p6C2JVEVVz0wEt7AuPSwHV8
/ecLj07t/dL6283VYSgXmr7PCuP/4+bqaBkmnNuMezBtDToiOFWGXRywnsF1r2a6K7MFssYpMZfZ
rEMrN76B40u5/c7vra92Mai5w+NFJto5VNSQgOemy4O7qTm4HbMgXwaA/jxVs65VRcm7D5UYNlTN
wKdAaSaKYhPQ87rrdPtN2LT5u50LjQbCpxdymfqyOaY2hzRUgu3HBB8LtAWmsskBytOF+bZhirhx
qzlbPtCFLfCpqJPHyK5hpbP97R5tnIlZolyGB/z0eJFeXG68nkI04m6KGiqwdllTmG+cKKONm7MS
Uoe5vyEYzHI2EP9T5nGI6SPCbb1dli9wgdFe6f6AYtVeeUBjoLFVNyNvMTZo+hVj0xx6yx9OianG
jfYIkDEA574XmuGt0sGP1E/1z3u+TBSGc0scD3x8bjV4VbVzE3NX0QBSdB9s9Sw901gTbMSXNJpI
H/zvxuDt/EqtO7+ZX9qMaz0Pw4j8WSSOwrCzA4aun57V5FujjqwdmLRqVSSIUhqEii+9Kq2tldLw
grDarpM2dldmay1B/Wiw3p13mRqiTcLhCIq3hxQcvzLrm5n08tg0gsNdQHiEQzvTQbsnKsfBcVGR
IqRqj+3l4OEPFk6fvOLnPde0OeOK0r7ssn0Zq2EPWXtYsapjL40kTc/tSLXOWcziSVL+vrcJrIYW
D914+2BgirkL3fMj0bt5MxazvfPzrEVuM0IRH33/XJRWcrSqDrCyqS88PIsF7Ntv6h6D5rIfbnnj
/jCi/rk22D4Py5r9SUiWURcx58wwRHSysI+PXyEKmBcUXd0Nik+k4wsfwch4MOBj6NQtybR3mu6H
/LJo7Rdmqxtd6/Ay1emFWrc6ZszopzpvjsqQjl5AJe3O2FXHrVHJX/jfu/Oo+uigqqZYx27AdH+M
fyQVM3HEE2ncfo0x18bDduphx44hUb+apcZtapTDSjQzhecdRQaUJsjpwwJpctYxs5VXOnXVhVPE
yqlgg6ip/u5Htb3AYSWvTWYmqIzUvHr8DZt9J7/e6EQ4z5a0QrDBdb5M0sZdU1qyjLgPqjFc6bqS
F6OOAQmipqR2Z1UustL0UFSpRiM9Q3r0Cn8XS1QkrRFZr1aUsEgAsHFtsZCzbiEgb0dYRRvDGIGD
VkWQk9KsmD3GXrYZZBUBxxy9pSunmPBDfLdNzb/muFi25hi9RYNpHme7iJeiN+Ra1E3PVyAYLx1h
TtOynh4/FIPtstuLGTLxLEIFaU5oL8lODzLcyCEZ5Jys2QjH/QGRK14FdmnuHpIYE6ncoe/EQoF9
3JVNTPQfHcxhgPm0mCHl7w1b1MvRDCDYJArhCvzpJw1GaxVFXJlu5gvOLN1zFTtk5kOcZ9LrccG0
/lIyEqB6wXrR1KxXjcIqfiPMU32w1iRp9k0JXEvn/pl+IYup8dZLS7Vtctl+2fCfm5/yyn4futI5
ssX53y/FyNyHpVi1Ms3ikjKmgXJWdResiR9sJJXfBPcXJHk90ByFf0hm5FdVwFcuDIwzV0n96lpN
TY9/wY22bbzpTkvCMYa57JTX/lcz9eBW1TQmuryr7wHby5xb7LLFA7QlQWllo4w5CxtwJtX2uJwD
tJTwxtn98jiY+P1B++0xaZ10F+T+78dn0HjMEUI+41Ujy/i5j8pdTtmi/eDTbIxpCSkqXuvR/h3U
CBZUHK8MZX8MTBgP+v7SFXAX8oJEAFV+uANhxUhaJ8i57zmAIi9/ToXwn4IgzyB/Ewtt+BT2bsPy
IB8Q20eTWlZOpT/GkM1y30LuMHaN+gx5JEM1e8kkJ3qdNc4tqOrXQvXcF1zn5mR8zKxWk41BERpT
0w72aH5UqNAE+viL8vyUE7e+dnetSOzEaKUI5A7Kat+TcD6EQVKva2Xam9n/Pwh2L6ecls3NjAb7
Fs3yTNmzNgxrPkI9hQtsinmTD+4PFueqb2bdX3yeyJcHn83NEJoZLHBbXTgQ4wLvbfQYXgFJjicH
XbcdNPkzz4J2QRphqexIb/2wRCyGqaAWo7nOG6vb+6lg6qOGNU03+erG1vlhgBSOpMplvrXxraY5
8thojrpQ3mYOO8wrY7KfPC+8oig459adZ9/O86mcWYgZaHDTgit+sfdzAt6LKC9hTBkVbXfsxxw+
Vyu5CesiwxJ6z2Xq7lOk8w8nHZxP5GgrC7X6xpMsMVctIIwobiKORU2EGg3LJekUlnVl0DDviuNd
6dXWuZt6sXF60QAvyY5B2drA/dJkYVV+cU7z4MCpawQp7nODahAzhEH6LfKm7gDgvnqpsu5CIt5/
ss2hXGNOJWND0GrTeS2PpeYDaljzNTVwgciu21XoY2CGGgGEYcBsyuiPoR41d4eQHKmVkjwXxr5Q
E+NZmQBkZ9mu6tr2dbo/poVnIOC+JbEffMud7h0IbkN9SOic1hvyUl8dp16qM1abu2d42qgUlF0o
pXliIjguEgVGxSX6cuYwuBgmDa3HLaO118arqqgAnrVFdehKC2xanYSLGvnFtav98IDnwuKTsLe9
dOWH03xLg8x5VQCykIGE4tlMwxa3WL+m1cycx2X5KpVz8JR4YbfUfC+/y6FZAtzjVjnOI/0E6GQQ
9JJ3EVnXDgfG0inGDMZsmvGONHpRiNlgDNi6pyDq3lJwlKecGgQnj1dPKwuL6EqX6QF2Eg0Jl/Cf
z36RFmo8kApHQqSmTZ+rFoRaFl8H6RoX5T5zDdqfjDEatBucJ6LQuIYOACy3efGd6kBz3twK1Jz+
0Ffrpi8RobC9XlcJm8ltv7e6dFjZUyTubjVYXDr+WTgzunOly53sqbjMecoudcZ+u8t94JxYsX71
g/GMyoyaoWZzncolOxKoxYWQ1gV2AAEUPOiCJ3fiEwKBlu3w/OhzCY9gKuj9lUYL6dSkWYTDaEEO
2eBR56eHYcZO0Bm5wyamClmZKyYqAepUL0HRRZtB38SXdvabW0DL5Ql2Mg6F/jDC58e/opxhqzQa
GiZqv0RjAU2vQy4H+fIAmv/vi6/SaIeC+pIFRHtQw5m7xuzf40SQ2XKlsazLMdyRDfyZWzri6FQV
YBTbr+Uwq2WaGMOT06HL9pjbti7LWF1dlNsR5tX18RIYwcFNi4B6DKV9q7/CybefHpS9rE9+aNua
N/6YR5wdrV2XeO7B4brCN0DWykJkUPI1fs5NPyDu1383Sql2njJ+R24+XaMy/2m5FWAaIwX/zIRk
B4YdwqUk0RVOTflmStlGi9AcTm3DBlyhe7Et26A8BWnsng2LndxEg4vvPIDyNcmOc2dgxbSzaRl6
CrB/LdAyVtlzaQJVkL8CC9oIf6aIXj0TXtClDH7Y7zG2PH6dYzYQTguG6mtiUYYbtL7u/Y12RRsm
2sVTABjFzWEBj/l1MiR/Hjvvz/7cdS+DFS8eb+Y4JuLg+cYVfUd84XkGG2jMWIuB5JuA+cjSuV5r
wnP8caW89lJ7x0SK8+RwlGKi9hnoe5K9s4ZDPnQOjdHYI5zuwDvyZ1obYKO6q64zm1G1ucSYMM9T
uqlChVeod8ladmV9MJs5+YKrAxTxU9JGDOF0PdCH4m3wf9tTG17ckDlsXs8aNkmgT05dsWI41TvB
tOMFloTY2cPPDt3bk6XKTYbXC3xuyI64Y/Ms8RPxLRs47CrCxa74ktaWuXIavMC4PWir/k8f+B6T
iKyyO7kKwbbwnNPDFw4FoL4MRA/raEOV9tq3zfzhzfupgCMwthxlWi+2D5bhWAd1/5VqCshY0tdr
tk63PZPEawPz6D8vSZsdMxjsbNrIgLxO1q+lJYzNPJTduhiujRZ5slBNv3e0+JYqP/8Mx485hoi+
EB6iVUELgWFcs9Y0qQ8x9K5dG/Ib9oIheCqi6qfj4gFv43fZDtPKrtr+Oc0qe1Ergo/VMIdr36LT
kHUBDnBtgcSkjN+o1iw3qE9e83sPZjbdL0kNQ6pzg3TzwFKHFbw/m6cDClTn1LZZt+4ZlX5wEP9q
uBSDKzlX4lZOqtl0MLy3jx8RRrOd60XsMgxtcKzr+C0mhr5EalQv+9bu+SNLoCZFAT+lWSpRyvcG
ODTZoobd2KaTm9oo+BrYeaUOaRm/PJz0ITDGy3TR+GuOqJj945SUv+DcBltlwEYr0t8qiahT8jw5
DqHfE/qcWcuxg6XW9Xiu6SwwhzM5H7o1okDaChxkTOcSum0L74t6lfqN3YqULPxIL2Q1N5X3ZtnG
N1PwqBHAVnqzAPbqlzGAbx4B1v0cFXTJTxuwzg69pFrFE4BTALnha0vrapwb+dFGmb7ywV58y5Yf
JQkR5MgUhI+/SQwj9DMH5btn3hgrvRatSG/Q0XdGngWHLDKDg8pD4NKTzhdCeMOTN8HD6lXyY1C5
+TQWMUVyxtSCJMEJCDYzBBrhByBQ3Yrp9fTpWBRBczp6h67xK7rWkHnLvDjwW8pTg2X+TVaC278M
HWYvgF6LZFa7TPRkfmlNH1NnitdpaeafnZoWoZu8dMxMTjS/k13oa/9nC65hndfetEn77M0FjXse
5irdKNjBy6z0/OvgDMHVq6vsgK3kZ2tMg7EYKtle3LoBeTT4sN1iDJtcV2ej/Z1l0TERmb3B5uY9
RwMY/NrMKNCS3Dk8XlQXDTs/QJVTBxHJ3epY3f8Z4ncHPuHPhNzPbtY0ALzBRNDZ63k50lVcZNPQ
EppD+YBhob6MtAsfcRPaLM2ikRnrMIjTS8Ogb1EYcKQy+nZ5o9Jl6CfDa5z0w6ss9bLIezYZiuzD
ZlQD+4Tsh+XZYlX0fvnWGmIVelLdmizqT60ZAImz1sMovV9Zvg7yPv1FN5lZXVyIV+Sb06aKcyr6
buBB0oGmLa3dlJfPuol++VFgXAbXK18YuA5pqTdW3lD79gT+hNs9c8tvUDNwvT5DW09WVc+/eBpM
B0sGPUrz/hI4DKsBioq9iDV+GztSn1VscSgIvjJUSC46K7KtajGaMLtCltL78jAas94ELTw9s7Be
xj6db2WHSHiW7YyHqOZQg9d4K72OU1kkxUUlBkCZrkx2mTG9WzOJ5oEAT7wiRsMTpPfcY+gNCbi+
eOKUgyc1qoJ0XdzP2MnQvRp2dHamCv7p/UXnTcVRsHDfWReaPgO+eDQ45uqqKwqK+i49SLPspwfX
BA0x2AMn7U8yMeS5SFlGMOfo0E4BL2b927RkvYWVmo2y3jBPbM+dN69p8AG0Vom19SPPO4ohydbs
ncJKjxqAzub4HBkpVUnR7O1M9k+EOPsn4Rv9E40JpKKjW5x1mFG8xp1+m8L6hej2m5xG98pSSP8G
zmJll8Z8azGR4RVulnPnpCee6tkp60xqkKrnitZPqRrMY5nwROY89nU0Bv/kGX65TgPzC++A9Uo8
OunD8Vx0fJFda0wuSeMnl561HRzY5bkNy11P5u3DHeVR0kj+jTx0bSdwzsHuvGv9k07nd9/QYmsZ
cwx97n/AsPTsea/C50djbKw4jDHOktvMx/6bWRY7hZ7RrXLuAIcHBBhp9GLowugtmZ6GGItzhiP3
HDvf1NiWP0B6I+g25/RqWs850qZXErsFZiBWJgJr6zDp3Dr3jJkkwbqwe6YtuLL8i4pD/9LZQ3YI
KI/vF7Tk6//ZeeW8UZGiTPKKJ4mg5hC0+bcHnreNRb8pIzPn+/C162vvXcf5JrkHAQyf3hFv7Bow
hHMjy/nWFKN/zUjmLg3Be+LTBT4SUBwWNNg6pFTjvE6rQqyZBbPqOgHbDuOAjmTL460GPnz/qR6L
HwqrwuqePl5P3hzcEv6vC2FoyfnSbYE01BATlGGdQ8PXN/5VeQpSwZzlIgIbvUlSuk+upG2Q2z2q
6ji2try7HpwDuzrKCgNhj1WJDDAYhQTVxz4SY3ZSUcWlY2nAg3c4AgYlMRjG0qpc7+yWxWdiM5XB
7wkTJG2BRk2Shkpb+f3ZLofhXDdTfSDVtkuHPuAwOnfLWk3glpjooqiu8fw5Xry/v3tNWAlaJbyF
3RR8Mwydvxlj1d0i333u6owu7uOLcn+Bp8ujIB7FgTPMMtd1/csOCDQ4si7f7UAXm8RNfgB8snYV
KsidHoMfpdUmizHpg8+grcUiMIz84CsHBI1In7yisp4qK2OG78KXi/Kcu792ya+2yqTVl8To3woU
TWhgeeKuZfwVovr0pEjOspmu3aPJbxhk4/jkMeLAKb9ijtDj/REBpOMwLc6BO24Kf+K8mFIbDzff
YgzIMKk7Pn6V6So79uXa4m7OBeQAP8ZkBIzWQPeKNOjcTskTW0CccMklXBpXWCsK/Pas0wrGlB1t
yspyPrpSvgUme7tCp+LMEDoinJuWa0GrdVvanGBtk0/fshLx5jB2YbQ6X827FxaXEof8kYqNsPgr
H+CHNbjmxxBxNoS7GUPZ+FnJ3OWEnThPcxEeyCRFxEWD+sPRDGSwoPb3B6xaGi2wzPq+5hbhNS9y
480jL7yJA1Ud6ozkiOdXdCxsp9zY1IpcET6RTN1fCB0Yb1a2nLDOS3PksF9CMZfC4RIbPXVDnEvM
5GACmDw7uovAccbdNZUl2K573imOv9tlQiQumaLLfeW/dEdO+xn9sEUzERVQWXg2KyvmmJAYcLXx
z3VTkryFGZPdmP+cJBzG/TT3/KVxuBl2/zGkmXlKaM+8pdh6Yz3IZcMd+BNXUPgUsUXyVhQsHmMc
1sfHj8g+xUrKEpsFQPvETs2zZ/T2RsbJtOX2uUzvfdnHS+GisU0dseaDgR43qdKFFpQm64KrYRfM
LlLjVn4t6Jht3bqI3+OIzg82YR7jLciw2lNUKveec6j8RR9AqBdxPVzHUiGG4bpaSTMIdlY23rdk
w53KvOlltJMd+VZ33c1l/mUeBmZwE7Kowc0PeTqM2yQr0mXRusE1Nk1vP2gaUtld+MafA2wXggI1
1+jf/RCoqmGGO0wf547Bzjom43bsOKNEdcy+c1aflMvxgwiavWUAO10VPdGFbU1veZzbr5xu1h5H
0Xl05amQU7P1c6b6D89py67VSXHjd8Z5L/zMeCIcm5+0Z3+Wyu9O+TjRLBq/Pn4I2/E262E3D451
fLyg0yPm3ZrtgdHUuQ7S4oubuB9RXl170LeNUffPcPn1h8YakQXBe1QmcHDHxOFyQyK/IH817DJU
YwseGUxwDSM8FJNCWccZpq5E+RGPjrO0mz5ejJwRzqMwPqvIvKS1k/6Mk/kyadBITgKCJ/N+11jW
2LFmVBfOcfThBL/hlnPZEPdM9xqZKsTWFDmy5YoXgslw7mHBHwR2kmXXt/O+dX3UVffMEbWQWKlh
Gjdh/R4GdfFizqZ8nSWOwqqf202ugvbVzF2TKEwN9X5E4DeOw+lhUfhftUPKX4/jIEXASBRBCfx8
owYf7N0jCkFNU1X4Lzip1GWK0TLrlv8/6r1w0Wcwc6euiXcdooeDnuR8TBxioXUZmouON56DDIkO
X3YMJWt1SGYa0bbPgycL6ts8E2VMHS6U/q7n6jrXPEnT93ZV05KPAHTEeYJjsDwQuysuqiyKJ6f9
OiBSOone/9q6Inn17pM0KQKOrL2dH7wxD1dlQw+xDWJxeLx4XQ5aq43k6vFPDBEXY90tRw37ju3K
XV6SjlVxGa548Hy21sS2oS4o8YA7Hvr4ftrOb/QUiycf2QBvduMt0impn/rat8+G/582dhFaO0MU
zjlyOuPZNk1U3W0m9iWztmxZetOS+r9ZcsxontPc2TMWmr8bbHIuMt8Vl8rx0hPZRxsHLzv2FOma
1pxrvhB8R6JKTYSD5Rdd++mA3GxIlnkzbb2q2ve9XJFnzvAp+NkRXeDVUda87ntT7Iwy6L/05hmg
R8oJx4lXrIsVO7PieJQR4bky9Z9PbWmenSSNt2XEco9CKntNgnL3mEAPGm2ghTneb/1XpxzMrSxZ
b5ypi9lXtriN2axyoGXjDthZJoA7jkEydVdhbr+VBkoHWDTHiN19rBP9itNZ+6XsCVFVfCslF8ah
s7uy2HGo7QhA+/NB+FO4NkdI1yoYY/r8knOuoU+CBuSmpvI4NEOjmC20+VITUd721YwlhV76pcup
84yc1obqrSv7Gunmv0g6s+VGkSwMPxERmezcgnZZ3rf2DWG77ASSfYenn0+eiJmacldP2ZIgOedf
DdHHh1E7L94fkRw0wMmUFpx4j376Sh2sWdp3StSHwXHe7YwiArPCbMKdwLEpljqK0SbyEK+qWzce
LyKrBtK5vKe/R4fP7h0lytlIdqmTRVooGNICcRuXwSGb42RTAMHeLrakKLwfjn9fxa35lnHU36jJ
BolrlH7//+8W91nOrXkf+LgKlr7XpHx5MRFxzX5MgozDvk7+Ddrmu/XzCVaGsrtrpyxn9hCNC7y3
1SHRvHJU2KAn6eFHvH5WQxqPR88fiM7py1fCa5KbAI9taHhQj01hweZ7CO/tHqaPdpaN1rrbdsR/
bicQfKCo+qsdlunkxHZ138jTH7xpeQ7m1d6G8a6c1ziwXjV5HYfORAPU8L6u9OxMgXs7zpW4K5mP
72rtuefcSU9exp049KU453nqREjS89fcaURI6Wn8nzmleAjShWl4JfyS/Wc/8zJ3gbuud7Sy4Pce
5WM52eZ93rTxS1Y/MhM525o6sD0K9fSWkb7fd8hgw78vK4WwqReYZOWySuqfgt+5RKQXyGTdDD6h
Kv6Qjf/FfFpLnK8kvLhrxORV3lpdY5N6TkzjakrjOGhS0bPBKe9jng6btDGT207hFaVK73YiPHfj
uf295y3z3uzTeqMrU23b2Yw3k4qtm79fHBL1blKhWtJ7m089D/FhrmlRJZ6u3VN0kb05qsPGkwIE
/n3ZzPoQlMBCxvjUp7ogE16+0e81RVp5S+Rfx/G0WfsPKqoZtFp9/OtV8uL5P8j3+FRQMHvxkSm4
a7c89NpeHmyA2NplcA+C7pbOsZqWNa/YUyfcbDgk+9C7psYE11/SohDbuDV6tB5rfOnri5tB805q
OLqBx1d/v9Qtk2+bccP2XnMfAM/kQqdRlSDqjXNvi9p/2vuLNezMBdtC30jzcclX6qs9dsWqDMZw
LYX8EKp6aShWv5Nm/O1ea70y9B4bWQmSoob62dbeTSz65u7vq6EuEVMYGVJc219Oq+mGXm8OUOK2
hRAPndvOXhf39PdLrvr3luab00gN6qNhLuteeQlOD6fr0OAUtMMM/TzvK9dMH+1iyB7jfj1PVn32
puKlL+k9ZZ9K7sYU5s3I0VrTjpGcJsGKUAkx0cvekuBXL09lsPpPK+RoaLNzH5Ex+E8we9Yh7fEN
tKo+YG63buRqjk/WirrALt2ftR/lYUwNA3Y55+TSsoIS7vNXgwZzpITN8AXLdKwIAFxKvNj5dQbT
S5lc/n739wsV8urCpvIy4l7c0U23E+hz+fuI0dPi0TcUmEepKnwDifoZtH6yBkYMXxJ+GcdX9i6r
R4Lta4B3t+Au56u/f57HniBGb/SjFH3TY8KOeTDaxgtHp7woM4PCN0rxONNAujEGp37OPbwncWYT
UV2aAbCiNz3GvCskZ8sblUz0b3P7kcJyoULROMKE8YQZ4bHG+scjGFBkxrxhqPNvwOcQ6QlFCI27
xofVBwhYe8jvYbql8Y4ob6shbbgu1B1a5pKMjXXEnebfTHyEF9N101PXr1TprotxU6K73NVuPuCI
r+uG3D8K4SHF/sXNMobUYScHKrSaM5A+nEpv0IvsZPNu8PopRF8y3NjXXzpliq01I5+MW1wxY5Ue
3connNEA25LkHcpwtaqWk8EmYNTOnR3dNM0tqulndAj1nTVx0tktKMqUzO9t74+nvysLfp4EMH7g
JeE2K12L4Py/37KuteQ1e0G5yzqLy7tO310u1gMdljFNSoa5Lys+47+/BbB82DtPzbmyUxAQCZgU
0Y9KN9X16zWAEZ9smPZJGJx7dr286t5+Rg3vnNS4QGktvb44JvBqNyKGbpgOaObcJ7VPsGI3Qupd
hdgydEv/NDnBoYH814PajmhrwtoZHwOeiIiBI6PfQ0IAIVAcWCaPei7uFNZIX8HMkmFOvlVYoFRr
FrknUZtaK/oP8R1Wi7cd27duBki4gZa/n4XxVaCuyArBajc6NyR4aAiZZUF9P/dHJBxjYJ3c0R+u
WpUwpc66rpZt4Y3vaHNObb8d8wQZPmKshWh/LypJ3cptI6Kt3PcJe35PO5Z9RNwk8BG8eqqH4LZf
h8Mkcz73/oeXuElt+9aPz2o9Jv17JT+s3iQgCL8gAIAEv1xKdQ6q/+xSY0UGM6EXIk6ajTedinQ6
DRntZfNXfFnbg67XnZScNnnHmo4+C1C4jV8d1LQwkQvvRCK3jXqq9h4z2sr60dC1gbSKzXsip9Pf
jqv31DVfnYXGuI2BBehQwqzQjd9Ou5zICpHF3pccv3TRZSsavlmEIkg2hhnc+/8mx4/0Ckr2sqYv
Qv6Hr+/Q5VT+HWM67UVh7JHJRen0wM7uDevJt7/Lz2KxMb5dhqIkxZ/kv+Xk9x/a6m8Ct486Pn4e
09s2675FeyPQAriPizlsPJvy56HfBIRkmwsFiOyqiFQt6OreqS+KDMHSWPf9ZDCxkubG1DC7wwlf
VhjoLJrRiK1iiZIeZjsHAh5QvYm62i7N1ZvW7HhwRCnHf6/12SGIWkuCjdsdSU/Uzr3F0oQJQr3Z
scSfk4xzj5eODy5ak/SYB+se1WPUFgVEHbBmrLNt5gDN1s+pLEE+SsWSEh9hcn3ZXVZwZtKwSfvM
qizKEpBPDDDenB9RMBkBEbgJyQ94Ca1rNRa42KcYfZJTbdaQmLgl4LnMjVz2lGu67A3NID8qpicL
C72cdyV3qWEd3IGB0Bn9F3Oujkut7wvD3PpZiiOfO2zika9/NDcLUqhbkLedmZqsZUbYOuYUWcdh
+VpoMpOBultL6tWa7nMS2V6n6mURMC3qotZ+n+PdJMI0dvShyDMZNeyV1HEd9YDiPCUSineUHlD6
wrGbrj+oxJ6Fn5zzwXpsKadB3/OJWQfmcn7OA2Xe8mlsV/OL+DpoFF6QZ1JkMdyi1bkmqN37PW7F
tNNbZ9653LODNm55PlS7jgd7aVTHuiXtakGkiixgsq4hHJpYHjnhmssf/JGmRg8fdQwcF1whXey8
S3KqK7kJ4nSb+SxofRctMR3wbn1Mpyos0OtksQ41AJ1WlyZJIgwqGzfRiEmzU4dTbxzJDgiq4IS6
sJg5sRCJn3BH7AUEBIjn+qrg0qFXzkWZrHTzNL/0zpBrHlgfJVFZSOEuaapuMmMl1yg4eNStamd9
sFGTey5VswNHZIlNFybzUBdXExHJ1tMBVu+Ez2Qn2xIB1vIKaYyNv3cObu1vMuPEfwz3s86fx2Da
l415LzdMB0SoX0s7YtL429Bwkt+qwxSqnPu58JDQkShdDpzUzgWNYRsidHwCr1BGvm1TZns5gzf1
3U453im3iud6RfKRIBvl1kIvHOYGeQ5NllAjHm+Yx95S4qgHaoxc8ogX06BViYsrt6FgADg7kg5W
kT/FuXwfldrjegqFQTn0Op6txfuXC2Pjz//NzmfVll/Tmh+DgtvSXDlbRvdXxctuLKbNYBhnbsE7
KM6IyFnAIlRpch9QCBmnb8tq2HQ0jbuhrb619aGJhzZHGzqovktT32DQCs4oUHe2qYjZF6SFu5xM
Tj8SAEWFe9ZUm36IIbvA62gqTLhs03InA6DvMdh4uAXrsv0KAGkP49reTEglPKL48soE5YV86dDg
EO2C7a3bJkl5sSrUOSQkenF7KJ1yO3XmxjKLr4kTCO33vlNJNFokYdjGLgHF4SzWsnmnEGvPrbKh
z5Y8oPYQQFMb9XqvSIaRWfnSluN9gdSO258wVufewiTYmtXOmCWhjDOYlndbeOInt729zp7UyOwc
J3d0oIZrrCMnDs56XA6DZb5q3e5dD0H0fIcK0W/830kEe2+GPu38/UxGkxyLllJREQ4VrJKea3SJ
knT/FCFMfVyr8rflJ0buH5aOelLF9IsTjrxITcrGQNCe71QbjDrAiqV5slTwuEqEq0lawNduYotY
toVCMDs+Us+IVYTybctC5NfDRhv/DV7OqQg9MDgMwpkKfXyGy48iFZoHY/OQxfmrm6aMU5xfMt1L
qz/FdcEkCgBQ6IAAciTStJwnBtotrzo2dfptJ9bN2tDVldwWtAb7yYTyOn8mlGzjDPpY6mafCeOm
MmNoaVJElY53Vcv5ZGn3xOH74AV0s7LiKVNvQbZ+2AVPixS72vBfR9F+ohXUFbxFvBOx8atld1MT
h+145IYt7kM/ZRtnnQ85plWMmduFgLPON0AxfHEK+ga39j+H8Es7/l0sjFFjvk+L4KIpPEh7Zzd5
zZ2bBE81sYUVesneAeePCxI2H2VtHmLUvWE+FigXWuz0Ztg03otYiFupbgsX0KMgQGMljJvwVxMD
yRSjy128x5n4n4ai1CHgpgmGYoQQWJ6mVf430ZmEt8e+a1Ir4c8TJgmSUovymFdYZ/3anA8mHM9e
dmc11O52TBloi/cajkDR8077tLHy416TWpdNXE/7SkNvZF5o6xQZDtLb+qtHDwmStnWslwaLlems
u9rpzZAEr50ziaPjxNelTkcEulCA7kVm/uWyvQ+afuI6ONXmS0rodUw8RKvKbVN4bwnzJ01dNy1P
lHp4LU1GGyWOrZHuVJPsaKDadV2LjyGHlh7v3FI9zihoBq86aMN7QDCMSDpFydvtnAa/K7iwKVRo
6PKjdwLkz0b229oxD9rgQG8tqryLoE+MlMFb3NSnfqQkI33svOGsNNofxQOPFBwkVglJAWOfXsSg
nmwbXQvP86HrbWw4/k9OJ3okQclCighBMdFs2Jn4nb36Ra1Uqw1tvRw75CqbtZ0+MWO24Qr/Bb/m
oSsbcFk8pn55WgYTMIs+hIQJKe7rfN+r+loitRGQCwgILYbQBEoa70UIuZhcPK86F2tzW8TNP40N
IHLn6k4b6UM9E47u0WWnUCMMZUP/nYncagH2LWUc6q5XEebnkz3xG5Q9/yq7eipQbYcTjJ6ajaOf
zPXWamrWkS4EkuIHWXJ2iWt7jO111+yVX7f1b71B/KK9qghWkMQMzTmnF3W4wqQ4FhFDJd6HQL3E
bfkuZv8pryhkHBFucb3MBgdUT3DOZl6QaVXOHUWkQ7hW2Ux6SnnjI1uMqrpJUceD0/dVqFr9Dy25
il6xn/9pvv5JV3vRnJ4CJqFNKnHqLB3MY7GA/7YkaQinaFB5s3gmVApy1zpL3keub0DodVh3cm9f
YjSC5af3cCHhC4m0HUo54VWim8FFb2pW1oRni0aopuWftu2XV6BxNxKyXa1s3YiChTJX7tYJgqNy
+98adQMYCQOQPavsBBU3m9OuljSfWHJk0J3adzd/8UYDldSCqrvgeTQldR95k6AQaBxgXP23QGkD
wWBLpkB7s9SEB6aW1UU90xcSDs3RE8PDCfisbJlxAkOhbBth7oOyYJxfAjdKoDo2Op43Vq5fr1Sy
tZIIASP83wwKTmnK+J7zzerrz2Cq9d6Z2JSdKftJE3W1YozDPr2BUDfCrsw+SuAX2pCOs8eku6zO
p1jaoyXauz8iLkVkV6+ORIwMh59+dHQub5Ays0FM8nVpl0vRuogB/zrF3CzZzNOmHUmmNUvHilaj
/6rQ5sf2P3c++336omN19/f/gDHOw9k426o4VW7xOajpkcSGG9L82QyB6lLlc3YZV6mDRLOTtv67
Ebc7cn85TBVHoHB+60FTX+EeBozwCDcYsWLnjOPFA5Mdyfmb3mdTLWC28tnD4sMfLz6Elf0yzB4S
MjO3wkTajG6Ge6iqOYoZkiIb0C4SWn6Xpnq+4nWhK6W9SyFrh779R7wthRkIwI85iqnUsc6+XB7M
8lnM/RqKlNSPyv8mNqCgWOreNMRb7s2YjbFdRAYA29gXJ2/AuiMMVYQSWtRFYzAJGnPS2rtbRkJp
xuGxGWuygwInp/5ngGO9ZANWyLTlxq7BSxpw3j4rjnYVMxosb0Y5eVE+mzNMa3Jx4uo6iWAHlzFQ
Ccq/QpQ/4xJ3LOHzb+V+1aasw8lxBozl/T/PxtrvYsKTh05nL3kKvwup86ERO6MUQNQrLAMRWcJT
wLO+ltwDl+1vswpNQmAU6pTfeS6k5pBn3GlZvdXqRMOnQWMG7sDcXvFYIM4So76trJJoCdDQ1LI/
VMY1UHduNM4Qi45hOxGa+VEzKMccAAU4PuUZzHrWNHxm1Y/I64kue4AHonKweeC9gz4hd2Y5VYXT
nBcIC98ypsiQ3RwZqtosJGGGpP548AebiVuMVvBQ11ZOGArT4OjwWC8tK8zM5q0OGN6suCfWBud9
nC+fheO8wJvjHhq/mUPmaP1q4YLZepo2InHmS4gfkYyw5WK1drHhFKFo/MOUJws/GNabxmZVb6pP
v3Rfe7zLpGyNB2thskD2ST/tat0NNmqt4tlru23+kDrY7xqbI0YmBQfjc5Ul/43p8BrYD2PHE9Mt
3rVW6EPGEQswXYhhUhZkcXUIkihqgZ6+9wwHTKRr9sWavTW9PBkpODu4Mp5x6PnWE/SLmgSQYs+u
r/8dLR2ZMxUmJc74IYERFuWn47K/ZxaBGEHGmbxcm3hdgBnyv+6H2Ln6p+4kgK7O2GhqWz/gWk6S
6Xbyqfju8/M6I3BFBGA488eMt3IKhkuf+KdYNEfHR1Xg2fdOr7ZS5YfUKN8CQTy/601HOeP4IKon
mz7NHi8MYex4ti/JcDWXkIgc9Ra5sdRtXJGFsCkw2zrN8JEWxIyYkCHt+MEpOW2LQT+WsYvO0Uak
FLDCjvF/CWnbAGSYeHuPMpDAJIgz8Q9uY9/r8tpSb9jvLWdfT5mqb/znDMtxGh/qwrjMNe6OzH1K
CuNLoykznJfRBICw5HeMSWByx50XQ8fHqK9n0ntIJbpTZou/gRnCml9SKZ4zf70xY6qz6aFNMCaG
s+Aa8TM+6nrtD11gbWqBotjIWFTLmnQab+YrbveOh/rM2j2RCEbXKThYTdKmAFV3UyoQZf2lc4c+
LBS22PGJoW/zIyn/5iZFsRg16bdL4WioVqLo67l/davuTgTXDhe3epfV+jYml75wHwumRHwXhsW1
4tHAeX1FTUlFQ5eqf7Ysse8mEhvZ5O6J7sOyJI0nmUMgE+UGZNq9s/agKrNo55sGtRFxfuyrdEBB
FUMrtbeikC9pN7xf/5cJ99VoBjAl0DPHfXKDajcM8hW71jZ2CPG2xo+yzJDVWXrnGWhIJrJazawM
x2q6CYr81+C53xYVRx7xz2SlB1TU8BpUgVWz6h8UYkrKYk17vkwjz6j4+j6zJD2p1jja/XjnT+LS
W9lxUTObR/HVMjCI2bqPTbSvfb9tEyYVLScFzOmvIZr5jdXw7AQkq9Lp2Siqb4tPFm+9E8crGBaG
ch5aT3ba31mWJnLuek37lAeycA2nXpTwA5UdOSYLjiUOfvOQ9kYcWYX4gYA4BW15MJDe+Cp7dNPm
m3kDGGn9vd7kHYNXLt6tlgFpGXFNlynbVf41jeoy+fJ7zFIaQXqiYvXAnohQoOn2MysXg9O0JS8O
wLro72qut7Qpv+gP+YeC4IFEt93QA2bJ9aaKA5CM6ly17+kqhwgDFDqbLHlubC7Czv6+/oyiNP8F
afxZxtmR7L9vz7SwP7GMzGZLiW8hscrQNVRYdAkkfjQQ5hOOdYL4ldmVg1j/871t6pAJwcdFOMt7
Z7snPtBbXLe0JlAblg4xo9U070ZLbLjF9yi6T+tKoIe6wnJ2J8O6tHYrOJctqOCbk5yFWNkfnd1H
Vo1dZjQH2iG94OJcLwcv0EzqlLHm+kLVBjTzGKqiL/e0StDqNZll2DsOu5tzN+v2V+Imw1Vrvpsz
3Blpn/vWs3adUUOd2NYckRjxjnoBILAc3i0v/50dTA8Sf3DUt+MGk/eyQ041R8x65xHxLBwdsfgz
0fwxfl7LebASsONRTC56Bj6f3KQraXT7uxyMfcRdUw9o34yShJMm5p2vfXEjNFn8nCqEpdT+TTwS
bKcF8Fo9YXOgLqqqkPh4IgiDhk+hnAi1bAd0iGbN7jIv9HqPrBzzFH+19lxswQJS6ZbbqrTnaHYK
Z7sGMB92s1IQis8lstmxI6naDiu6p476yIITbIM6mHZWdS6djogOkxJBfe8k7aepxjjKUfFt1Acu
cpoWqUxrCSzfBBO6h8nCr1kI4lYYUXwv/1KF8VANHEUlKDOStqLubWDrOy+trzUudPm2awQu5xJL
mt4WfnY/DWQsZk4D1GU/69wX+yGd/F0n1mu0BuvVMo8vg2eb4VTJZutBMZ+tqwvCMdxjVRXxaSiE
v1fFeJustbNPGh4mniR7oLHjXQ3eFwXFEWsDC1IuAP2hA5Ef9uneQUgsxFCdu+Zj0Vdnwsh8ENR8
J6MwjnOXntU8kN2UqQno5GOtxNcY2CNPEv4duRyISzG3Tc9QZyfegy8p4RKrSd1mJs+1PRPasOB6
mkfU5YCds+mmUeGqnwyCNfQrHNcKXE8E860TQGZbsBwB/652u8+Y8piweZrIpAqL2PuR/jsUPz/c
K/kwRiTESOJgYe8Lq+zwVlJd59nFh9vFr+hwsfCqdZ+yoO+XfLpCCT4qt7pFvZfcWQH6g6Fns6p9
NBOwd/UjyJW5Hbrlpy+J9kzgnkn35v4WeTTW/hTmkuLfxpj50bJftG6npiwPqW4swtsrUmnp0O67
ebvMEwp6gkJCs05/RYFPoylfrMU5MW2zi9tNtY3X2yw2jX1vLKeuEgi39PKqSF0hLfE0Dgw+ZcLS
ZXT1I7pSZG24zBouRCKGppcWJxRPiJGx5RqwwFyNt5GCJFMflcniZTgUF86soiWeHCriowQqFXE4
I1VZiu1Q4Toay/gQ2CYq/PyNJiCeIVq+ufDHVLNEgUqNjbUQNFORHQA9eO1zn9lS7GEKzZilqJs2
Dl4Ab3aPZR3fgApdJDrtevVUdO+OKYXqhf7s4+VkiuTsWsmuEPD5VvdQ4WmLLf+muVp/+OZyvKII
4G7OcJW7un3C4wRQSbT9zuWJaGmOymY+5cAJ410ydl3o6OK+QoEGTXKifKFFC4atJ9Fyk0n3HVv9
l5/2v4yH/wUpMVL4CR1MimkKbZFCjxFNx8sX/zxeG02u+WkYEPuVa425HqhNmHiMClSL3kCqjYPp
c0L+QTLAfYPqNOrX6Co42/z9aSrlN6BaE2K8VD0MWKsg2IuWF9Epd+OSOrmK6eSqFDcWgsz1+nAq
PcWxJF/Qjn6Ja4K7Sq2j22afvhIZANx/lDUfJAHtsbFuhdE+Iyjb28yJ49xdGotSH72+ZXp4s9tm
k7I94mVlN2fdRsc8P7U59t5yzohuzU4FICK3wfThqWQf4xowaUrk0YPttkooboWlj8aCDuIUn1HI
2hAozLruU1Gmbuh4GzyhIuwa3MkVt4rs2ieTIlGAd8KJfEqh8nm67zrqoeXKv54fq1E/6bJ4sU3E
icb1DZwsFO08f8koKDl60898lbDAaDpxWmYPa5k/9L35GtvrwXeae9IcjXAwb2pNLwIyHYxRFT4I
2Ht34q+Uon9d3G9zHIKw7b3nrk4Q5OTwLXZgkFJhnWPuuZgY4BhMdeiGa8nuXV3NPFbVcunnjaC7
nIzdhJeWP3bTcGr6+AxYhHLhNdAJ4wFeGyf1Xp3po17TO8utzobdPNdleWMqLNz1sDOmlTdjIr3J
88ZP2xo+yPZh98uAYloj2C4+aJHhpytsY3/fiRminKGWXA/vyqYZjX/PFME93if4eHO6m5u71Tb7
SGXitUVHGzhyg8WtJ2mE6TiNGWLny8rsGxofds6gV+EtASIP82SmSYs7260d5rA5/i/ziRaWD9aU
X3swA/q3CCoI/f9KGyyeEmSP/ZC7LV3Awbm4rxRbQ3Ei+li4PdC5Ln7MKo7pcqaLO5tPTeA9YNX5
lU196f3lmzgafN7XnptrwyAlLvgSrIOXoLO2lyzFpOJ9krD1ktEiFPXXT9ORFrkKjX4lyhROhQMg
9DnhALknXDxe/Yw7+2OgE/JYpyhxYvJ0iVxdt1m8JcPc32LwjEMygg5dnV0cRvAdiXhUACVn0wJR
Wnt2JEo61+Ym5/bPiKgKiYedN8RRgIHsfBXfzoZxmjwN9uzJ97bCA21CTSYfuuvuGIN1iKCMizn1
T+YEhceTm0cjdVFO8eJm6AKn7J5QmQ3CiPu3sjQku2uNN64O0E547GEKh2LQj+9a2O3W7C0dZm1T
7NSyfqB4fi7KooPIN78LHwqR8HI+dckbM1UMFb67H2vCmiY72VZx+0oQDLo2XHvnEksI6l3jyH23
X0v6PVxFweTIowsTGPjwOofE8H9jU93awF4yKA8BlqPKEkgDls/GB6R16f4drxba3qrvrXTdNNpF
k5CYL5lN8CRvyjtg1Sc37N6YbRqYVjSqfM/K8pqjLce3wc2yw5y0OAPcZoPK5qwmv4UPRKTfj5As
MqOkSQMnYlkPF23h4y7N/9bYf2vsGzoqfEbHHNSjMZ78IcdolzE+1KduWe4pFk/CICC0dkweMOxd
EeT4eW13wSp/nXrCceHwqRVrvW+N9uwN/ptZ3qmOS2iqQJ9awb2B0uVUjf4l93xK10uLsF90JkXD
EWE4I2dcCulr5RcjT3dLVW5XkpLYXbsHb5Fn5fAY8jYLgvdQWN5+8l9ypUm79pFV9LX4NBE0pZom
Yk9Nvw3tXP41RkmJ6cU3h8s0dZE38l1IO85D6Qkdmu4NpyqwF3GGoevjcWll847zhLnfHB9GgpCJ
Ha62daze5iF/pDv0jBjrvGZMXcmgQ2mW+F1J5Yo8rhkko4CM6rLUJktkBoRSmPn3OFrYoPEAQG27
Ci0mYQBmvzx5q+sRyHrb1snD5Be4ArvXBq9XhGmK65qW0RUxBD7f/oPsmg9j2TbIn0O8VO7U8g60
HIy9J/D9eei9XzOZbwI3uGEKv1GZPqx9UkW0v+InJVjKNEDK8RfFJ8LteWLHzBV/f43M3xYtn3El
MLO71WVV5u8AZ0EOb/EBtkEQ03S7tNbAeI/HJp2a19i3zqjy3BKXrjlL3oVCPnpKInoF8Jj0mXw4
MuMAs5k4+5sEQDBMbUV+YnrynOWMjzyNRo2pIJcG8ryMVB/1llQdTYnFacon/E7NG4Tg3dIaX2je
2EpQJQVvI870JAgekVl9Tp33XaMnWgP7n/ovNVmmjQXcrRG4T6lngo/cu6N+l2hPiWPkOvBMAv/n
7ov6lxDBeHp288nfohOPI/KazENhVBmTFLIVtcmyN6rNsjA1g2flEmlp93un4/lam1BP0h7+jaX/
2rgWA09qCmZJd5eP6EE19oyh674CaHqDVu7Obh6Gcf6BELkIAmII8jkYsobisEiybZqDY86PmaY2
xbguAfbinUXDADlQDICXbX6EUDPYwnCJodlpELjkjs4jt/qvZPqfg4Zn64Ib3NiXCU4V3+14H7KG
h4xR7/OZjTkBR7J7/9LlYo/ZllbnwM63lRzSUwuZPbFRHQSt825D0R9q82t1L/lUU8rT2qcVxBxN
yu4F8CACww0/+2NZVigF2/rRyqvbWMXQyATtZKNXhXFu0FKSdhupyzaKvwIPZVZWU11AZHfCEFxd
ah0QTqGcq7DFva00pwpXcc0QVuIxXdpkRyWnE9Qfcz1hKRRM66usjuCj8LU+ufUBzHDRteZ20Ryq
ulf/3AF9dkw2H7nm90Pjsm8qtIV476GlHR9TXMcYn+tHYfgEbjTW1SpvhPMj1xiHhckGw32XRl3e
f4wjj9hK82Ayactl7rEq6CHvq/HsS+o6t23Dy1SG2+zNUXxjnL6eMqNmmiSBhFj8ck43/QiiSLAZ
A6K0TyJNXx1iH2GVTV5mzvVmoMcOY8uN2GEPhZh+OPlJ1FAPUgZEDRVwFqyLas31SRlw2grECxdN
trJ8TSs3PwFEaIAHeYGVOXBIVBg/QkvBXqOzqRmF4+ZuLjtj5yqPAhoyB3eic7tLT8p/OCCl2kmq
mKvUV5u5p7y1mEkwU83tVATvPcV0GzThXeoEW+lUPZmB/rppCY/LsQweOyuirhwZiEye08DWNECT
ROzwrseGQIWjG5TWvgyAyokab82121aAaEFJ9gLDlkGChweeCOqF6qd9ztn4zzxcdomTPxl0Feyl
uNp21sF46JyY7DpJFq3EqmXX/+PsTHYjR7Yt+y81J2BGGrtBTeR9765eMSEUHfu+59e/RSXq1U3p
IQJVSKRDHjduykWRZnbO2XvtR4OG1iEsBabvTE9WcVnjgousftva3AuhnVdUfeo7FOJu5RiqoBiM
g5UKGE0LLyJg5y53+hsHeHdl+ObPKpuyVdb5+EMCea8Hatw2NY8BxhTyB9oWObwqUNglE/WN40OU
qy6ZLJgO93QXPA53jOb2hZNqZzb3YjG6I8y0ubbzxovKGC9HDHX2nAfIZG8IAtARodlp+NgpGhjI
4M0lIBvw6Y1v36WyY7QqQZXp2o6j1d0AhefOrpvsBakihOoQSlQXKIR/TYD2ZZxWffA2IDXfxxIU
PuftRWQX/spzp+mA/pouRpxQcbjGe2DkcmGq8S1MyLum7zQQBTVibRnzg6UtG1kFmyxpuYV9c44F
NSK4WEHyhEOOCYcR+xsU8e1xcEBUIE30olVTwFAC6EEd0WDsYUBbXa3UnO4KOYdEYXHeaTXE15Jh
4ZNTTuvO1s/alKS/WZnWcHXUezRUkHKzsj95WfwjrFpaRwF/W9dzGtr6wKzH9Y1/3iL3SfEFQRgE
TnVKpRbfJ+VV+dX46pfOq2u81cPvEgjp8R+iaVy+4tfX8Pk+KinQirMbH7sySHdwX2kpx7mzKuwm
PCjarUgOQnIrvLx81u30RtalXFT8txayKLXLxws6+mQXxNDHsN/eIQ+3nhgdFSv4WNWJ8TdNutLk
VsinPQRqdewmZV51Mg6ATcWvIpq+afVkHe0oQU6YyGGB45eQ8PlliuwIqWy+Jj39YayThQ19BZ1Z
Ob3UE3Vin9nZo0a7wSqd9t29ItSuftTzgdH0Gmy/zjQChorBdPXerx7Osodv4tb27g607niuPLBX
c55di5PlH3Z0ZXvbj7exoZcb0L2sh+2kdkKyyegGUSqc1Bt7HZl1uR2tRNIeNU9ijMtdbhXDqfOS
CNx/WxyzsQfPply43yO6Vewtb+RsujAd7bksYFYd3ZlKOMfcAf9psx3QMuQU3ksj20Ywde7M0ugO
aI9NVrfsrS5B1wAkac9yUjdXmdrJzzDB5cMQn2TdzzBGXzJzcMTJzT3wCIb3GnhQUOI4Ecsi6opl
GlIj14HjPxbe8FBOdfY+CoTynYMpSa/y6SzIadjTNe2YfwXOAbcEgtdIcVTE2PFuaPZVRWl5S4rp
UVoW1IKW3RoPg2TjqoZoZULmXOc6sptBC5DaDbBDgJLP5smE815krxFV5ZfIjbqNq0WQzxxa5G6Z
upd25hcyMsG+mqNschvb3YAQu89VU6OXc1BkFkO5jCsDnRny9RXOgZyB+BCTxeOrH62Wp2dD95Jz
/99f+WlNGlxd//PnhpFMu8xiibTzITkkKZZuQyT1S09PM5ZN9NNlOtw1C2QFziEGCbNiWZ/hMlW7
nSzkJWBwk/sc8cOqLxtSK7wpBL4REK1stZvRqmgWgqUZo2DYUfrwNNIYYOdHxDbzRntgOk8yYFsb
GJOngf7ieAhKQ6bXVJ8hHPS0uWJaKXY89QIxzGPpNflV1QUNp36sbn70OPi2zXcKgRvn/DCFm99E
lRkElQxoTfOCv1OjiwBJu9Kook5pQ5fWHei1KsNjnt17+2S2SQ3hOYpr/vc8INalDZOFNwzj2iZF
9NyDkPG1aB+x0RxM970MBgDdjRk+enQJFRIUplV9tvSIBzfwvJsyZ023Bm/tQluiXySzCwTwVVCJ
dj2IxD7hAQ4XhpzwucUpbFcYECUNIL6MLetX4CcHHIjj1jbS/tkZoFIVoxpBHk/9s2lqb6BhYdyN
XbiDUlYtHeqBpzEnLFxazYvbS2JJETVvHJLiXhBQWrFCzigGtTDMyrwrI9gssXJxmOjutnCNmznb
XfQkzzZ+R/VRu924qBhGYEkYYWT0/irijw5dDeIwGrPsGnXaeLQ9pjjSG5fMhPy9XjJe75Nm1xBZ
uf749cTDj9QYgqseptc69+qznmgEEfmWeDBYNJZaFefXoD/5NpI0EGglvg94TiOH0i2Te386jqrI
Nr2mIxUfnl2MTw9ZyxjFx5u8HRSdFFuLhyUNfEyDvXepCaVZe5nmor9zQDf0Sb1qfRPdVaulN73q
DwOKZ8qRjJmgZ58U29EQPvnw4+5HtEpglfV3zkXakwz5fLasdpEQ2mZQicOvh3LGG7+VxRJMpmRC
/n8MoMLiNjMd51AHszez0B+EjZxlqustgCe8o61FADtN+p3hojxEOyZHr8f3i97IBSK9Hf3pycVz
vhHWYB/oG3TrKub8XWDLSBzDXZgkRE2qDk+Wyl69LjYezDHGYqbhdPVcPT2WTkHe+7CeimBldgB4
m4v+RFlYk4JsGSSVa527zxzl4kLPGkgM/XA1vQJPhWXB6qNERhS5rLyatWUuYysEWbce8wbyjzFj
QpWRcFoiIEUKFAzsa+RorkxBq8FjSo2kZszPcak/oK+PNx+mpyJDraNcelYzTKdr7PoSgOLKdZ1m
GmamwBirTUeEFUZbObtKGWU2k40SX3EL5AnxS65fbEz8zExVretM9lxbsuPiNvQAXJcelGYEEVtP
sdetyTzCVbEprktm0bMbyWrjS5ZH9nYY6YhPLcdPlVQ7KHwVENKKBgZKZLG1rbmblqIW6srOZKYd
56t+ZizoFGMLy5bu/uMtKqZdBW/yZprFcLTTsjtlIg+ONCAXiDw9XzQvY2eOJ78o56vmiSP2nGRd
6jnqB6cPl3qDBEbLGN6oMehxFPMbxunbbZKg7Q64JFZAfYLnPIcgk/owc4jC8J/1QfvNjcgHnWUS
vp/0R7BcYk1AU3rzkDyCNxrlc523ZDeLDSkcyWOV2PHDEF56kYP8TmzkmXOqzzG1umwDCZSqoQYD
B2IfgidYxHvpJf6J2fVD7XNb6fEwHump9LuEgw5iRYM+xsybouBZO6bBStSDeZ2U4a/dNokXDUpe
cM1t+ixaExl036yNyqStJKthjzVcWzOxvnizqYtWnbFmXPr7g7HUlvW2ohElzCB+cQju0IZpPNn5
spWajy9kCNYsbsewmLHT5cDno0rKW+8JzLx9D6/YLHz3oRdsYale6PedNV4KYHRsUXSz2xwqmeOu
Bflgy05guyxr7okoB5xXNe96ZecXYmO2U8Dl6qbvvgApaDn48rvRsHZh62+q+SEPRiekwVbbWwUx
+Jo6O4Cvh5E51bmEm0spqqk9OLH7pOA8pPWUlmZHOzyJm/4xcw3QSeH7VIv6BUElOs8WAFtq4/TJ
LZRi4XDIsR0jeEmaTdfQUlDDmp/LOHEmzM/4iD22XZT4ma3w3ckwOH18FSp+ebQ5rKgInxoVZgdB
M2SJpCT9xvn/hYbScWTS14ykl9KER/DW0allqfVjpTGS0KZ4P0DxeGiz2uZOT2jKorduMuitNG7O
ZVJVbA+jC+sG8rM/qObcFo5+HhRIb8+djWrkFDwELOpTWzGBMMFRNTRp7yzCtu6tesSxkrUghOq0
hSkuMUJEXvpOhsUx9d57Ot2520Avsf2MvL1ZHRMGKHH7Q6SZfAOqXGd+QfqbQInoLAwgvAUrQvDZ
NJFPiw1qbyf5+z/r6byoNn4+7DJW5LsyhPdm4o5ctbZjPeDegBJhhM+pqZkMJ4ytYoi3tEbl70c3
ioAfOufWiPNjnjeITRCi0KUtAevMUhY3/+XFrrkxps5ZOl0NRJXUWD9My8eMbj2kf4OjL1QD5MF9
fPx4kYqoE3R7DJKtrDsW3kirjKHn21Qws6paaZxlgTwKV83b2JribURGt7DR8CZVAdc3+tgQI3PT
I+y7JoHt0tXo61fwgs/hGEXvygk2VhVvZsXTvQPPgIw7ZOFQXx8+3k2zO3II88ePdzCogcbXT0VV
9XdVVZeU0lnKnLJg2hhk5WMbEfPU2PjFAnoyN7uxGBLOiCnNnc9MfiJPqQrCNSeoGDVd6qDNKg6d
6vSniu6yonN6dANrIv4pFqcysZwFaopmSVspZpifxI9mIK5t6KhfRPEtKWQxf95cSxvfo5b2Km2d
NaIb/Ljl4DGXrSouwvySIYk4DAj3sVRVyMP16vDxFbhLDgnhALyWPycOJDfeLKh2v1HuaUr/jXnn
BwNQ78q25e29wPFOmWxeAOiJmRTlnYY+aBjs5uYKLFp0AWZA9nFfP47zOwchwJ2r6m4jZFTfRDz9
pA2YP5v6ODslAmsb2WH8khSgjACdlGfVBE9ALik+NYjtg6bsV2eMnzhWY+dClhIqod1GKRgaRGgW
U1fxMZgHeBDWUq32Dk6QtPdB3303Z1FzqCoTLWMsDh8v8fyVpmaJENLpleE2MJcnRhW2XptbMxPG
U5Vo4XKchLn94O1rUUG+NwL3bRIRoDgO5c6DuMnk0OUBSlNzi09EHj8KCNkwX4qLMof/P1UW27Sd
3DWjiI5GZw73I/gQ0eBorFOwVCJsbnHSxNvIiaKN8CSSwyF/z0xEoiPEjpsTmi89w8A7OZjqbRiT
ZdyEUE+8XO5L3SAFXpfm2yAzBGl9e5OjNM8d9wEjDaebG27tGjOHf3Hr0T9FVrcQzAIvHy+pQ/1v
RS4tz077FdsuAZ6ZbG9Q68pl48gLd+CRg+p4FmVMd48Eme+CQbdI6NPFMfTHj6Np1tjAH4hc0SZY
VprQ9+hI0pn+T6c/Hd/stvpLmoicc9vyZPTzbPfzf/+vOVnOkso2dMz+hrIc51N6lxkbITow2jp+
1mdzMsfKGIz62aGFugN/Ny3Rq3d3elm4x5wUV28c0gd9DnByMIqNREAi3FQebBLaDSenjb//OXTC
+JrmZUnLIXFOdwzHNoxPmRhaVuD7nTCqlWgxTo6d3yZRt6tgKKHtDC3HtyYjzSl0fvKMt2tnDizt
64qG2oxpHgqzW1ktgXxO2nmX3J8tCpY8f7zA7mI+Oop8+/G2yZ9DABOGjtiBSFL/3nfeqtRg+jTg
1cep7u7CgnUtVVN4toV9ACTpnFlr/19jQPiVGLokltiQyviatm5NhSsMww45+qd70qCii+WV7qmH
e0UKOSq2refnJLbW3hnv8A7odH0w5r82yOkdufMrAqBFhsfg9pffxefkmfmDKWFzxxCrhu/hU/IM
hhU8Hmj1Fy1nr5Om1S6IOaa2BixgjGL6SgvUcKS+mXYu9t9lyQbRZG8ixVkJ6rU4BtM4HVvU+2d6
jxkIkVAtKiIHTxg/zdPc5GDdsL11pmM1yDosoNPwLWo7ErwQzO7CLDTvh9pG6AvCaYl5CqedDeaz
oT75888qP0ed8LOapiHJ+TUNCPufs1jKSqmaM2m4sHVrQWAA23qj08XXbe3CUHw9tJV7H5SwUZgK
HYZAC7DfvcapsWzDoj4CpTfO/dCgJElpC9LuI8tGhs7lzx/T/PL4ciNYQhLIYpq82nNc2H9Exlh9
1iVtXFFyerLZjkXaXd15FW+H5r4TSXOvtV670UJn5yf6N+IVtnaddFzJLD6ghrklc58m9APJPJtV
9/++zUXe0X8rfmbF3i5d9V70pbs0rdE6qCp2L6mDdAHsuLkbMsQ5jVvE+Lj8+PTxlWhdaufQZIc1
ym6vTRHdgSw6urRu7qkPf1SciTdh3rpLADUwSGX76GGPgV2XOVfPBgkYAEldpNpTjBw65fClZXXv
LRzyWJrQeOqQkK50hvGSDf6URYWxTIbIWf758n4O5GFJNMi8UxSLCmiPmLPD/+Pq9tXkBZEJiwRY
qLM1Vbt3Xfmbfp6GawtD8p+/mz7/sv61FhusxIJMb8pblmLxKS6yxflP/U/ecIYd7AfxE3emEzc/
8hIHYkhwxf3Yu8EmUM23osE/YBoga8duVZWF/8JQ0XeuE6qMfVFKYxeq5EcRJ0iM/MTdRSYBWbpb
mrdiGuK5UPhLYqv1OUadlcp2TNsC4kT0orA+JZT2UdrbTPa6hdvIY8/F2dP4Csg8vlLTws1KXIPm
HL8vQ1tz7QygzMXLmOftaWQEP0WcUdOBzSQFPHKngPitlWXKFU01D43adUyE+eZZZbksyCNblUmA
iVV18U5B1PSDIdzYQflb1IwyTTT+i77R9EXqaQxAao6OuaUm+oDh1YvK+qCxwhJXWrsIKo2jYsV5
toxqleTWOkwZ3Rj0V1cUgWu393rmJew+bTmXuQUQ9gLHOiW+MNdpLTymntFJSXOtB4E4hfpYrPsI
THOVY7cWbkLWSdnB1ZCQL/58t2Cs+HK7MAFC0OKYyhBCfk6uj6Wv99LAp2Wwoxm80Dn2XTqdbbge
MNliLKfCbEFZXnQYj1vRjJQXOAvTzKkR8mZLGsflvU0Y3sYrCE0k0buk30BLqS45txTD2F0bkgkQ
c6GX9pPppbKj6Y5cUnfZZsxHoV5beyrT5kSj3Hn0ZcSACDG4BS8c9kF+aZsm25lVFW4QBrtPdV08
QJtrfyTIn3V62/G5niL5iokhxC9dJt91NLA6ZKTOnJuAHqmtI/GarRPoh7pLkZrMSdQuRtGVBBt+
xcF70RvfuKNrSles9sR9JE15GZBMFdUycGpQobk4wE0HxKz72t6ZCm3fGaMP1IppQN87TK41x91b
Wit2aR/2mIHSeb5N3N4qrI1pCbClusc6Wy0n/E2GJyRJBGlzThq2qTiUiJLwpCf5VRf1MXDC4km2
nrxvKmtBt97ZdQZyPzxTF0bu4ZNRauVO1wOSLMmEsQDsEHlF+RIY/RbQj1r1PtNFVxMFx3Y8vD5r
xkNoDCihRKCIDuEr1IXthYO0c0cPYKs5TnaAhtj8ZQ80v6YOG4qDIVnVgpwAR3w6GwripTjjIK51
S5i1vnLHvdZ3WOqUrS16v391JaoqL2h7HNbQGA2kr2eU3QcL1PjRVlJuS9n2jHm6lyDxRyShQp1R
nEdLQd4a1Ez9V4PdBXAqHJdhaZLheTHrsXjsrL0wrGf8RxqEB1baUMinaEnnXa6h1mmQia/eBAUs
SopbJLi5NYm5sgzs5B1PLRC0mDSQMrbv/fANX6e181w3xEEuo3Osgv0gVPY7kq2z1JjQnv/8ZH6s
df9axzkmcVLl2RSuzWX7tCnTV4mk58U5jikkJDyPNYZ7P/9W1nNg21yxmn3q7RIpDjrr2om+wD5/
78kjiBF7Rc7CArJD29zJnrhBf+XRW0TNpQfmM+offdF366zNgH400rmjxY+F2/bcRcFRcukQbrW3
eoxftRgnLhjJxiNIbOW2b2ZVYxvIiRkbO6L3JB+Quu9baM3JKfgck5DKt2p4rCF0rUbZQZ3o4Kh5
NLoYJhvpxg1dfeNJZ56ZWt/zyGiPUk+WFBb9Vggre6ZCvmqxLK6eIUEBZkd8bvV924Xngk7T3w7K
X89oXGZLlxyHlYDH8ymTOkaXK1TvFwslwu44dHa4q2Ls/U3sHrIyxO2pghSpBSRcuNHEuI79sW3s
9ySPiB4I7eomkypceHnMeBx3D6D53toidv9rLOn/9Ek5Q84HNJjGHCb+fZBgpMV0DmczppZggNUU
0EUNFqkbyUfPLt57RnnHtozsFa04Y4V5fFeRmnRxJ/FgZVa7yvuOFF0ZfcMnzfCxTRE2lJ7xl+PO
l8MkGDBH1y30CYYplDVnq/7HccdLcVZ6TZ0vwgkCmDDJsIptnel+TfRrgHFnUaTYDv/8tMivFR6N
YVN3OF/xr9Q/rTJF1qhqBO/C9yo33pQHtFHo1QHuaRVZTyCP1VrvkgJ0ENzCbBr1nRrMN+Br0Ilr
TafVhsf4zx/KnL/pvx9hcvUcQziWbbvSsT/dWk6LXElPQsJugvYUWF25yeI2wkSX2G9JRWoBOqWd
yML0RI/6EbCkfIHRC1o+UuYp1iZ7D2X3xUq7ZMcJVdInioO1ReSPhZLhYGhOwLDVBc9s1rJdNTL0
rkP3LM2gj2mEGMaO7RwQIVNq07tvzEz77ZSnplbBM9l6r5M+wBaZ44U4XmsAr6PkOPTtazH3nz9e
XBsmT2qZ+tYCNnlfObW7iqbgmtDWORtknP2TnD4Z6FG1uu0PH/OQjxctbH4pJ/W2vVH7xz9fV+PL
EZeq1qZkordpmKb+eUtxtMyj1UIiujNrHkcjQkDW6qTIhEO36uxRv9EaxCiwai1EbTi1irYvDxop
xUsNOjxOSjltvRExyIQwatH0kM1tudLVACmD+Bckwa448n3TZVAV9Tof9eBmY+Ixqym61EQRQwuL
/Qc4jEAeGFrWuY2lYwJaAsXkLz/t143Ahl9qmSx9LvkR7uf6AYZgkuHzYHrcgKMSaYyyKUqbB1ln
54xR2RbJkvMw83vvymYKH3RBbVv1Ybo1iR3eR2XGyFFHT8u4q/lG2/JQW2xXQYMVY7QneQn8Nxeh
M73q8VyMXXOEgOmfgik074rcDV5F37fE1eKUw7jaEMhH760TPNe04q2LY6TpvqzJiYnJ63vyneTH
/G/nDvWCmti+cInRoGcS1JGABAsEea+bBX7eFl1eKuqDsN7lPIVPGgftHiwlphYzqXX0jTff1H4O
o2i+V4G69qn2g1JqInCX/69qITkxDdL+Ug7LLx0K5mIGTy4HYh4rS37aeQMuSkHEfEidaNM3G321
GECTohYuyz09QHbCIdoB8+vuiWxxNzJ/mgZH3bB4aX85BcivS8jcsTL5xzGFpatP1VzcEFSRojlh
GuwmN8upv0epY7+RdFsvSeu192kRzkrceDeGCdQRxvD7CpXJ3jbuhrpl/m20AeTi1l79+SGUH5fh
36uba9PYoFqzWeWk+FSs0Skns813y0UbhOPJMUa58wJ2QuaBwWJwnWxXZaq62agOUPDjHUbQtus4
pp7TUe5bgk5vRldG5wEj/wK038QSFAfOHc7LQzr7eyr3vY2b+yDopjNznOnRSrxy4VhEuPBfvogo
MA7wEo1DjG/rjsxMj7E7by2v+IUVITtYaWmtAi1sN1OQ/7aRTV4rca4ELumyyBA0DP7RG/X0Gk2V
t7SohGhfM8hzpP4d5tN60jTrzRye+zYbtmZZO2tDsyLU3N0mExFBvnoMfbsnEFVhXuFeSC8g3A2E
KjYEABQ0eMd6SWwiJPEtxpR2pTs10xu6Fbs60NENcQDLaeFCdQ27azY5BjwqX1uJQKZLo3Tlg70U
bTc+yPnrsssajsH5sUinhNQ6zsJA9eM9uMLsYSgR9IKopYgklxPonFqBFOxeslmEQBvsEDP7WbkV
zp1cU7Aq85+ErPZnwLjjMUFnu0jDbIYKudVqAqW95DCvH4KZj49udEPtMDC8lJBMjWl4h/B01/Um
J6QRyHs69vTVtKDF2mtHTwpm8F9OadaXZ5IGnkkSO0QIB36SOTdZ/uNUwZEIRzME+kXZR5ugQ/NZ
N8Smm4SpHbQO2gYMkPuPP/LtAr5QaEE6J+c+XYT+SSssyfVKjIvw9cuAMQrgcniVjvpdMGSBgpZY
6zjg4Copk++qxJ/2ZQFYisiZUxk38s6YNPfSCZmfBiw7i2BKp3d28D3ZFcmz3mti2xDtcUcm9Dux
XcPNmF/s2PoG9ycAtts/xyL4wXQ6u5hwQQk/4dSdcM8VNnz0omaqmjlPFTzXPSTUahVYMt9mfVcx
XXb8Ux423l1Si01S5BIcT9t+k20ZnuEN7IrIYpjlXzTp/+Wi0wT4coBxpWWbiitBf9D6vNEOtuyt
IcbCS55Et0UL6U0Ed4zaqcJZ7of6yYnd7JgiCXLAEa/UpI07e8gBLKqwN+/EqnJ0dW27HrRbWRrb
YVoiF4VPkXXWWhLq8dMo5bvXmMOmFsjEpsJnWutUOm7ptnjo46U7YTgeRGs8ZRbax6B1xU+jJ8UP
3OfCbUV77C3GHdIuW7J/kRSl7FEbp1HpKtHRCRVdKTd1mWJCGYbivuby0etG5+jjKITEu5UTC30W
T4S1ZAqvONB1caSCnwnS/a1m4I0SykbDJbx6abTuj9LN5ToqKnXrPeRdpXEUPkCPu7ab198Qb3Ec
YI+cQjEuTZsOqtfl3imHOs4I/buVxhbwO9O8dxErg1ucoP6N29xsBVMFwsiokHGutrSqTsms7AIh
Yt+R8sfYoo3cTU4JzPjXnOVz+iJ0IoWgXuDsx2WO3rgKV/VoRVdO2P06BTi/j6FppczNYBfxYgUC
CJgArybrhuM/Zpdnp81ex8aTJ6T7IXVh3W7ITJ4WFs/yheQnprW5zn+s0vcmVE3OSU3EXh4ls2CR
TpktE4guU7wME5nt2ymGm1OLct0Vo7kZEENtVCrDs84yx83mHo355SOscVDcCkaSjfuwMrvHTNta
AoXRACznsfKN73YLaF2127Y1jVP/3y+1kK9/3sy+Nk0tV+cfU0FkFeh7Pm2zIq70qO4s9rLUANQS
4xpsEhsg80CGUg0W34za4Zmx2yOpUhy/RtqBWln+zpWubgrk9HKq8dubZvYU+sae/k7xHSsnoVyI
6U3vudEhOVKEHFShNn/57F+PCBy+qbOkyfRNt+1Pnz3yhlkwVNSLlPJ27WjcNEU199tEYC/biIOC
rN12jizr7qNuGFmpa7Jb4XXTWrXQlHHWbUlCWWagmWmn2AnSZwQ44fyV5vcaK49MtmhQklOZDVAN
O5uO6TDSHUjv//LDfF3nbZ3uL20Jm8EJfY9/r/NpgNKcARmUHRsHMFU0KrZqbJ4nD4FRShCaP+b6
jWOHvCVRSss3j5c2BctdFXsPtAmYDuQ58UtObDLNAE6oxmnXEiFAJgUvJq04pu8K2a1Lbt6fP7zx
pdPP74HfgqMbjhJUlJ8/fKxiV6oG0mV1SvGV3eWJOz73PmJR1zR7ElHgQWh5sq8dTgWd79gHIPfP
wnMZSEehfoxLx7y57bzE2/5P6ILazsoqnQSZYFrpPGdeU7LieW51ExMjtFy33gD+H9MO31Jgd+Er
Z2wCgQ2Qa3FpDsc0td4g7tuntqgA9GOqWAtCo9d+UqOn+f/48al0GXk5s99TfKr8MenHSVmlyaLS
nV/TZNqn3gMuTXtSgsJTGvBot1hX0LJubq4rYtiH7kVaSFC81gw3eREgf6yKi1fO5pMucB40c0S9
aL6RfZmcYhrRi1oL4W/Ob/swt/dhbLT3lsQLMonUPqaOWW2rBOuIX+uFvSKoZkUjNVDy3SYgrB/F
UWG8y3E2qb/MXb5WDZZtMOpjEzUEA3E1P6b/cULRQk0PaTtiWUVrwrqFkbNth8fGtdURLMFPMAFA
GbEhJRWB1zT65SkLyxG2AyyWP/8m7K/7NgUD/UP9o7HFSe3fn2Xk0gSE+WQLr4X4PRWXuLT9V/zv
ydFIyT5yGLRvPBPEKbfRsNCL/BV+ZnMSU444uE5SEG4EYTVDFL66XY2Q20xOnAV3KhldzJ9krJga
fImYBG88vOGWCz8cVMPxgOyl9qnPUfnXBdm0+oJ574r4OJKXPEPH1uSTiZpK95ZhIWWDLOxzrfnF
XtEZgvfZigeVGvUd1H1iOnqT+W/jZGdfNXS3YTwJYtO02jeep6J5C+P6sTM8ov4ADNyVeV1japHV
LbSLYutgk+jbesYW1I+GiO1dDJJ2rbexuR9BXVGXGG+F4VkbK24J3RvTlK5kgIoMSdcqCuJ6Z6Zz
fsEqK+ppxQUM4LO5Hfbj3np2Q6cD2yWnB6kVagmEyfrbuj6Xmf+ur0DEu1K6rIe4hj83gActL0N+
GobeWrJh/cgfZBSEFzVBz6gDdJiRUW0VxfEhSMu3gi2yE3r4qrXD0Zva17Ydj5U1KH73rlqaXUmi
s67QQ9GoZSw67kZac+SG/AI45nz78w2o/w/L+Lwn0YiTBqPiz2VrO8akfuuCgAdy0c3Cs25ZV/0U
GRQJzj5E3ZrXdNKLTR0NMSwScrPUoN/A9xpPDqqwNqv2cFK8+4HAJmJB3GtCOuYhd/CI9Nj+P94x
Jpvu/vy5/wehCPun7jpgWdhKv3TsYLlDgGpBcRukbVSYX42BM8FY+6tYFLDAuY22GbT0nczNXRCA
FqtrJEQ1CQgLoVnuYX5rz/dg3Hm/PKdHP9yMxMhWerHNIUwsorFFRa8TAtYJjkaeAZyAATzSGZ7U
BoLKQfpOfEV4SGernAY8qfo3I0wmZuu1ua8Uduk//9DmlxHg3J4USiBS0Gncfkxl/2PlQq80piqE
Le9y/+CmCvpD6MEf6Ea/XdXkU+/QbEUnx2MA4vTBbegUXJjKvkdOJJYfuYZFBfYVPGRIYFFhApdg
qXb6rF6F86EncxHG5g0snUXUyXBliTw+TSbckAY4hr3S4yra9YP8rgK9Zgrk1+R2LkBP5W0WbOsh
ZXBPPb7nOSx3Jd5E7E12vRlHj5CvSugIO8A2ugHCHEsEmzF2uptrLoom7F6Nbos2W7xoTISOY0NB
iJOo/cuz+mW9xZ6PvMN2deQeDK4/deaDgbBSiF3tgoqCPptFoEpI0nfLWAeLmkECeDCeCChL/nK/
6l9OHLbrMsLmN2e5SsnPwqZcTo3TWAWJPzO1xbOTbwwlQ6oxwtorZ2UalX4djPKl7TISVqlyzrmf
uxuypPRVkST+azq48m69qoAGXGm+hLvA+i/CzmvJbSNa10+EKuRwOyQC48xogsa+QdmyjZxj4+nP
15D2Ppa0y6r6q82hVPKQBBur1/pD6oQqs42nyhNvmkkP1Eo0nIKo6dP7VHbpvS1xav3va9D+abMj
XoW9zrGZ+jOMMeU7/K9rUKtL2HWFUx/aVTNf0T5vxj8ZgdUvuYFoyKmz4tZmytPUfIFrUlz3BfoT
0QVtrEX24s5P3fhPsdb0k5C6rKuGeoVzOEH2772wsMte9KMj1SrUDRw34vTJaTL1WBojQpWNiTsT
yr0XlKDIQMSmIup3EdrRSf5TIMFw58nXShQpG9y+l7yCT88cQpxIdvrHyrclGOZW81uR6vdqQPyA
LdQ+eTY6F/rPwky8crLslcFd2DTiZaiK66jMzZnwuvUd2xW/wRjmrVqK3xRLecqGZH7dz0Fz/A9K
4+GX3bufTg2uyred3Y4ZjcV2J3fwf73hrZuYiYIQlWgNH9qCY0h4OzKoFEVQ9BJVHwgzmBWcmINV
CUi+3pTAQAaO2bIm4YxhguM9PMmbWvmbGxZFRBFWFRH9E6BvkddHG/zyLUqHSHMiwyF2L7KcyM5P
Drl6KhnDEc5lihMBjP+y4pRDNIDOfyzdCNRu1GKmoUa9G01qtKiR2OEMDAwjb4i6MlKksC6cysjz
QmWHrockF2FoA+hgTTvmNATeFuh2oGwSwxhQFYskGNmY+O76s0yaylfVY7A3vqXkjl837ISbOex2
1A25ICF0h45/yw6GfbUZ/mHJTCXxkGYWwn7XHP5C5YRg77+/Kbr102bjagYFAXxGdmxZInz/yTVG
IgjY9ZgqdTdTvRnQJlUJp7tJPWB3i9Vbrtw4gyTaLdOg1Uu0M7eqoKLo7HGdubX9rdNuojy3pwWb
wf429zeR3rApXfubnt4UKC3pLTWv03TNKWA5dUxXweNSomRSJC41Ahxx4RAj2m9QW+5emCedQT6f
yx2iIuT6BEztZGunbeQ8diJ0GehapOFRE/DfoZKYqsjD/TwOe8iSGGG3YetgORDWTqhnkZpFZRe5
K1rDaLMklvS0tidc7vX1pO7wOtwVTg5rd7Y6VMl0JM7Ddi5KLCAk8kkCImCJ/v5KNuicXMfkarcS
fUIYDaZQ13qH61658dru1dyxVjcicObqBsbq1hPMu9za6kb2OH6fxeJn8PCXW0aQbwW395ZWtwRZ
73xzZ7w8bp51c5l982XIzOtQWgb2dwvWqFctvbVkG0/XxJTriAcQj0sJzeF3vhrOZREXi3daXNL6
OMUPc3tZdxjGGajJxTLO2XzGOqKYzyRtZzsM7bSMJ4FyrZTr4tFximBUxKNEMkVuTHcyXI1wMzAD
J90rNLBuGkLyQ0jyqCjMaE5nHCYlsi/1jPFIBJb2NKbYgp4mPO7XU5+dbYJ1Wbuz2Z3n7Txu54qU
mO1MnyjdocAHN6C4X0rjMiXX3LgwGbTaa5dcjVai2a7Vdt3aq+NerR3ZxpnxprlXMPG2i1D9c+Bd
5y2n1Kj2hh2+Te6vKiI5mP2u9Eb6pOqW46i6ykDZ/bGlknVN2en4h5l6P5+WGgeT1fjc4Zp/LIs6
6dhM1iUUHvuO5hQCyupcfmjSDG3Ukdc2K8feAhONh8bCQnypl+qPAnqdqnrWl6S3LiXctn8UF2+n
vMUcDT0dzbLL0CaCmOgV5iX9tyMTtykamuzNwuLgN/hD6wN0ZOtO4rv+bBXtk1PdcaDZzqo94y+x
P0yZAJ7NMrZx/lGpJ7kzPdYDnQiPg16IWVgb1pVNNLvdrXTkSvVx6IaNGKfY+53NhnHyZhGCQFrM
xojl7C6xcW4Q+tUPKnlev7gJeT8VnrzNnrzhwzzjNPDj25xikJdPDo3cZmreOJhWgeLMg29Roj4I
qORXbfRmNCvzB7r6mXH5ul33JW34FjCTnalu9Kehl+vUP83Jk6o9Ao8oM+1xuXfmeUgeHe3uafcE
We7TYOMqQnMrxbPCwmmvkwYTZy+00z+UVMHhC5skPAr6/h8kqJe48hB6pYVNT0Exn/jbf8zdBLm+
bpdj3sHclbC1T0b6Yo4S+g7HeimqVzCL16x6TZRv2Pq3OH4dzLe1f+vMt7p8B435Vol3kJfvvYL6
Ba+6z7XyDvBceVD6al4I0cLl0sML5NlLm5CwM+/3qoJAh/TxwzbLNEC8Nb5OQ/+LukxXf64wmXPD
yYSQqeue9yM9BiMtzqEF6gfNhoN3JjcetSWeo0t1Wb2zwZtkXlhHzMuza4z8kCSy4TooV/LbrAuB
lH17GzaJ1bvZ9Z3DPDDde1zf5xo226PrIjV7BBtSYu+x9R675qln3LI9rTu27cmNJdruOY75GHBs
fB55rD0nNED8kvfk1cbpB9+/6nUYK/OkF2ztqO/w5ra7U9I66WPSFKgkLC1s9JNC3vRZlXaIZ2U+
O/EJbBia7kiJr/HOcXkBbnkpIAsTI2Je7I74+WsSX1tVwiC+pL5p9Q2zNIHXGZLb8g6wW9bL+2Tf
h3AxLl7x2Nl3MT86xWNrPy7zY00kqf1YlE8gK5/y5alxJFLUd9TgztNYPQN7fe6rZ0pYQALiqPv6
+lx6z+r6bDefcu951Gb94hHoUkwGByLJcmS3IT7RJZihUPKZ4CyLDclRkxDPn+JZV6CFJBN3VjQ4
JNp+supPxg6t/gRiB2+7T67zzFUGuQ65sek84yFdLhJq8Q219fQVpfXkZeQQPTn7mo6PRvakDI+m
QWbcI5rYKnssxnuRPWbjHSQjBI37ZN7G6cbaTrehkECyBWfJXq7mjhLXOu/SqxJFf8n6S5pdIMbX
y3mpz+Vy9giPyn/BPP6ZqgMFCaWEpnPmtwmllueTf5XDVYK7HBQDkrP0tHlJm8L151Fd/BWZz4sQ
U3+PB4+XQ+I9qgGC6iTNrl+miWgScyI9N400VCaX/al9ISLKuJnGJROWZx9x1Jge8EUh43DenlPP
He7KNAWdBg84FbhnlngLYTHTiN/ToT/YWuF+znu6DXwzs2CXqsnnnYqwAjG6dsQwNPv691UGLqk9
nBPIjkGBtfWD6bTz477UCDkfs9lMwlEf7AfRfGxMIO690ZVPnBhRSRVfbLMrP0/rgCtl9fyLYvWn
Y53s5kPLsg0IswZNle/fVm7NWQmfuDlYm/WaF7kHa2kLTGmYly2MNFVoFe7Wdyjk6ntazwOzXZJw
BDlta7W+6Lb15lpW8YwgMrNomRjF5JvtZOGGjfPbioX1I1Q4cq2bX9ybfpY08ZvDN9Y42NOd+Gn0
6drcKaZqxQdqIvlv3Hrukr3+VqKQ8E0TpUBRtfYTKT7Ya3vJuwXhGaOWhUymuRrhGs1EQq80PBwd
pd9Y9OdOZk384u1VfzoLQPWnO6iZHBNg2+1N6X9dttiQKGZVaQQYkGSkhklOCFCkdZHRRYuIhuw0
ksOAlUJ2coVELE6tc0IK6OZnBGvrcN6Gcx2fB+2MrW1XX+blMtTs7FDSj2V+3ZYLggvQkhOTX2f9
6g4SXXLb9Ctou9uUSPQwy3bM3Q2NFRA7DGnVe3Pim76vXkzwxK1q7xxVFI9E7qBr75xWwNDeOa1M
7X1p761yA/2OUbmBme3NJp7BH/g7OxbtBgShSJxbtBvHFTu9Gb1cS/Ma7yvzYeBpqPP71n52SDv9
TTi5eui8oXmuiE8hwlPkLwSl6Q/YGelPm9V+bg3cUGSxqrRXKlWPipQHmyxWU+/abVfFvXo79IpT
r8S63AQF6iIxLuxpEoN9W4s71aqMWLBvlX0bi3vOkaEgk/FWF/fMviU24nSJZ2YarnWzdyj5XaaG
LQdtvunWbZtv6w5h3QwHZcRtKr9hda6gK2+4WY/OFemUjnqqkUibq4gvYIkvJfQr7RL3FxdTwuxC
LKJtnQ02VvbTHVVz3rBOVk4kaMMRsaYTsRHZ56U6gT5GVBptHBeqaJ2iFp818gyN0DRC+nD/fVH/
H8QiLmqN4YUDPdEybf2HA+6qbrOV6xO7ne0oR9QzJ6gm6jUn3GMHwXAZcTfwhyU1XALKWFJJrHG4
xZgrh40RposEWhcFuUsWFvjRqBL2GPR1ILrAID/waBuBaQT4mXzFUGLcQHImLi8hWbaOHXZZZLUS
BDrWWGSRxbxGWcqERCJtv4GeMOBYOVonOz1DD6/N3AuWTcGKT+9Q+NbaCbTaCd/QYjxl4ynxopSg
Q14O4zrE82PUapEYI6WMSJAGIg5LzmVGmPBCGok4DTHWAYMaWGOAUzxeQhnxmgGweCG8LCOAzf0V
0xCCbZPAoZJ5rrt4rzh5pu72qyaoockP5vtjE1s8jHXTsWQv9EdpX6fZs6kQ44OZPpygg0DxTSIp
5mrJEZ0sMLpjwoBFO2YLRJAj5s2JQwgWLmT+VPkL9pyDLyqfMwDQTH8dfMOUsHY4hEGZfqH41Y6G
gEPsYHaQHTKxNyi+gy+pgsuFT74Q6C1/tHxd8WdLYuXHERdnbu7+AuGMqSr2muzotZ/S/sG8h7xA
ciGNI8h3rMPxK+bsCPDC8cyD7h06lfk3VpoHDQeOHQm+uIkEs3SlPbrFcVQl+h2tQrbSMS78miS/
Aua1xNb5C0UGtzJ8vBefVAAKPSBcH2u/lifxZnT9YYcGIy0Lct2XNFXXB1QpINuR0O7VJIwdZK7S
Dpe+HT4ucORLAT33SUBXc1/kvkden3dsmAyJY2Ue0bIb4jiMx7I5ZqQf5cc8PqTxAYJHhV+B9MY/
YPdLSG1NOHb9EEcuVtzEQfG5JsetPJrdEbNVxmc5jrnaERsIrPrI6c6do5n4+NuDbQd8OTH49XvB
QHrgXuoTBghnwRC+JfyST1DwFvmJRSKBBFIjqTbiI+PjtiS6HfXmDxbmr/5k+cMoMW4kr/l42Wk7
BEwFBCeZP7rHLPMxN0gMCY2MJmKQB0iEx7E+zvRTEHXAiPEgfB5QZPeqXOWYTMi1duCQkQt59KAj
FQS0HfNZYlCPHdE0lkSj8Edclken8IHgA13kugDd7xco+XJd+Rx1fhN8svitJGjSA0q8jA+dQs/1
saoAOX8TQxIia7PA1kj69j3H12bfwSxn9lWNAEHEFf7SSkw7ttx3vSPGXMwja/NYmkdTHMmHHcdj
T4xmc0z5XPl0Y+jgB42mGWHFh0k9ePPhv3fwXe79wz5gkgYIEwDJj9wSvq/6WtGWFSaEHdFOOuIS
U01fVqNJX+Le8OdlqSKcotO7rbiqDwuE8mTQjA/FeU6gsMWxFaylsT1D12xCV6VPaNkUN3NS3Tz8
WJgTp4//fykhShwc58NzPorpo5r4Zz625KObPrTkw9hBkgomcruP3Gel/Gyb79P22ejfmQyA2Hx3
eBy/gVS8eecyfc7F21C+leINK0DHfAXDwOH6NU1e8wTHiRfY+lb94uxwHXwNJPLlk2E+D8Uny3xu
DDIGsItsm4rkysx2XwqhYDjexH/ndla/kR4V9fgzPkHvY843jfmhRF7z6b8/iP/jVAM/nqmuhybD
tNwf9ZTqPGBPFqOstWrnkVDqAf4Riyhx7W9KaJLNwsRuFfq72trkko2Wdum6/LfeY4PGKt84LlRI
sKRpTpF9gT9/kX8I9LdHl5yXUwlDXMUTttcNLbBinGLzRmYwNZX6PJUbpZhXXCprVZ/3pwZ+fHBw
7iIbL/U4cLu4wysQ7x03c1/EShbziGtzGefv5NRaF6JX/r1k2rGWkbhbpz3M+kIdSk4grIXk3I+K
++pOpM+Vc88egvfMEXO+yBra6q1nXPmLC3wXbvxwgTOkgoeqodCSctXvL/DV1uNC7Tcu8M7lPqcu
yb1xBnEiNg2s3qmiz+1Rn0hQt3xFgneiB/FIgtIFULfEpVypW4DpHqc7xYsyf6tcSLzKnIDKBZik
C+yVC8VLXsj6hbolXb/VLXMcULeMO77WLZQuDT3SLJrWyGhl0QJKK8pBe0r20iVOvhUt1C14jaxZ
LYh5nvC8cNLrvjQKPIHY7yZUEK5QHifsVH4x0XB+bjEZNAI5I1owpzw4K9+/mwUBpSMGWy3JIihB
SxxVrwMMh6twn2aEGxgGteIj6zf4Dc4cJlja43/pbpd9mfqSVkFOhneHyw0TomyBQARHdyh1849R
1w4t1mlHc2um0KENQmMQkwO+D3+lpTQX+d+n9uf7vo9JaR5Kf/8D4p7+WXWBJXueBYNX41w84ZLu
Evt5qfnYcMYWjJ4/PGwtD1W+vntJ/qUZrNzfchG/TIuOD3m2cSK3FvecFOxvYrWfZl0Gl+dq/abX
inmZZplq2Nf1m+pITu0Xe4DQ1HRe8TvJj3/Ek6i+MGG+zpxV33q43kJ08aWt4cMqHpM1L9Oxwx/1
N23Qu2dvqPt/LLVTHwoTznZh4fgKOXnw27FqX/97g0HE/nPJhwjAkTNvz+UI+sNnp7YCS68pbg+L
prcnCyI8NoF688iUf2r8jWOyd+xsaj+fUr4nH3hHtZJI56MmAj2t61vWQeULmKKu0FYNiXkJPC9w
C9g5oeMF5KKYRRiL0OhDV0iUdpjvWNJo2qFYVMgRoBlDSOmyRFYTGTuGJYJQjdHC1kTNEq1NNJNi
SkpxE2VLNDZRskRmErWQrhvMGKKy4asSou9ddqRWqK+h1gqcwBDV4zYLsWEoHy1+vT40sIXrQ0+E
eh9WdmiJsLDDbMecRuOOPo3cRqJNo3mJoDWMS0SWQnzUmwijkXaJRCNRL1GJ70gjQYxyyotIImWO
jCTy5khLItwXVojDSTQn8kFihSA2JTZo1F2IGNjCevfYIDfLwzIPMQ0GhUsspoQgDqIOlilY0mBK
OUv8onWi/9zWt+T32JLkH6You3zrX00JB8/z0p1U5EiFPUeTRa74iBADf5/sxcJSTk1F0PXe9rlJ
spamQz5ScqWzX+hZQSgB2oPOsBGZD514b9IBYz0L3fxsxRSW6XyzCoXImNGIf9WskmXJ97u6y7nF
cnTV1NjZf5TCa8W6mcVSKJgFCe7HadvcbOKQaZu6gVUaNWmT2L1lRBBHeUkkGE6aVZiJfmHjCvfW
XW7IUMypwLnc2R6wPtNxJxjsU26TTKvnm/fbWJrPbu+1v1BZc0f/+Zdnoi+dH3CZ0zX7h5HVmNTl
UK9Gcli2WO0OCUZV8K4VcXTVToM3N+Fi1ciO8WLqnPpZJoOjR2qTW7j/QWMhp8kqpH9k9ATa7Njn
bTY6hO2Nd8zrqsYCLeGMKSk6hlyGrh8ep2z7C0NwK+gGZ7xAZpou+6NJWz6aZRhDeyQ8obHzzzDM
xWlqSO5sW3jdmCBdumaOL6M5Oz05cEtgE+DIoLL08EijZfOwP6zVajirToDioHJfmsZbmzBpFdWf
Jt0iTKC1riT/1VjDFxyHB7wS9+eEyNsjxLr0uEk/v7Wx7UOnuVj4pL12z90YhzNhExuQGulTh3fl
IelnLK0RJzztz0164z0yeVWG/3ki59hIp5ZoZvLGCWTjuBO7fNk0XudxghaExRqL3RIALKU/ybb6
ee60z2pFtKGqkkSUN6SSV9Nw72H7XlJD654wACVDZiURtPSUYBy1KTLjZnzVDGJ15sbFct36O6s5
Tpcb3ql9VqzR4qkO/uWDcazFTBfD0maMtCAxGIb0soORYYwNJsoYsTolUWGQgs8rMw0r2cyXKibH
28zjLChtNDCFQmYOdBpo+XjM25OuY1LlcXuyh/zDXhbnuOr0ESean/hvsVMWjvo6uH3yVBuK/m56
f5iWXb1VGDsmWWxEhTmk5wUx/nl/NE9MjPZHbdV5KAbnLmjgHl+cCr+fbmzdU9tui18TrsHwdJwv
WPNMlwm300uFuycm65sX4sn9gANH/jtEqjKYMdY7bQU3WLwYPmPldqvSHJ5gPBv6rRxix59MUZyx
21axLcRGkFTD/k/VQxs6CPcuspxZRlWPd5d70v5TJ6rt6HYI3u1SGa8JFS8qUWvUGPwSG5b26CAU
LKvGRLw6Kg1nmJhPowc7z7Y3nPXtoXkYINU+NJxAZqNZzhhmLGcOPd8e6dO6nGuPi5jjC3sur/Z5
Htvt2Z20L4o5mGeUCeL56/PlAHG68a77T/vzgpaDm434gZsb4yqOPKNXiqcM4epZ09nKhY2OCDXm
s+c4eIdq9hAkRhefi2Qm82hTN6yAS6zuHjL5bLY/m+J4X2oMtnaGrYO9cCgQoz3gO6bdvi7DvAW1
kmCu0FgD8ysoBJQeSN0MJUZETc9QZWt7QHdLpmI7O2uIX8VjN1fDzVNlhjBUHW9ceD365y02eeNs
fZR+m8656077D0Ra42tknVQxmVqUmLICXDQyPEvxWyfS6k2pk4BRuPvRr+Un4umXU6Uo5pVDRZ50
3qVbIOk+7E9tkMqv+zJlv3eLi9VhZ87pcbfjXKRL62CtUS0jMRYc372p/ba48kfXwyq+K8wlnNat
u4xd89ckvY+4MmscZArVt6WUculdfN2r7nG3z1SSXA/njKx7bFHyU6Jg/2ijiXwY7RZ6FDvmg5sa
yWl0uR/otd0+qWQvZmU/3ymm/naw8fjUGeR0YjczXAvCNc6w31/oUw9YDjj5m1tjJpAPCswkg7NR
ldp16PE/jDadABOTWJSbV+cZvRlNXueqIR6YYCUPA1Q3zIsTyMHdtF0KEjvOGzE6UAkFY9qcZrZ8
tC+JvlDYCGOjWeJ8dpWshnSVQlZReutm1rpxrpv5zdXG7aJYjji01PEHZHrbxdmTnNytIYzT1t/b
qvrc2ShC01Ev6KDFVOGtydR9TS9GM/RndZybg4n32RF3C9K8xpi2x+hiQY7NMvVCo/YPXgbzyx2N
jglW1/nTWBJHOiG+bq0ETRQ2GCPOsogw0ZtzYHWOzSrORkXqSYyf/X1u5+aumEVydwi60Q6khU6b
0vopjYcgxnXvNVvgC+UOOYqIzyCcYevyMJsEQsZK/22ZCMx46LoZp1hrO6xu0ss7RTpGTVV9MeV3
ISfR9WFs2joiWm94TKyKgEYqC5ro6YttJvmfzmr+jQzK/G02bXK/E5G+d9kpbvk0hOvAnsrL7eui
VHGvHKzKPTh8B05J0ubks7UyRrHAqWNr+gueMfFmlXfEmpN1NI2ai+JgPeTF+oeXpSlZT0P6lNBD
9TLFOrfWEn9icn/VSL32NWW2Akz41vsqHV2F2NajOxFe6G7qKXY6DEtdQpCVwqwDLAG6o3AaQRsv
Nm5FXp20ahL0t+a/PYV63GxzjKwSBDrT6HzSjITRU27GZ2ilfxn4sflrjjyumEgU0cwke8E8lXmC
FAvV6RC/DGn3p1rkzp9WUmPflZABOHsE5Eh7cNOd3auOB8+xW8ktWVP193b0mr+G3iQG1Uk/yhgO
ZmzrF6awxkHvq4UPGAfpqlLQ1P3v0hLmcslbS6VXm5MUnxhfNttsX8zVNE6aQZxFgzt3qPDeXKZM
cbio9U+rBmugyRyICAjjIrTdyQN6ExH994FpL8O+rzE9ikzcMWzD4Mj7I9d6Q7ASO1ChD1Sg9E+V
8m5bNR9kDDcELf/baubpZcECMbK5ouaLrpNVhBzOs9bhEesLX3AaOxgzR6UtXvFdp1V2JGaYNhsW
99i3kOraap+SNcTXW8UwFfF6VTV49GeryVWY/4UXBFxsQwbbc0hTR/Mv14sxI5plm7QjJhyOOFwT
qXEo7WtaEH3MiNQ8dk5KH7QVB8gnW7Qh+eUMlzUheqI8dG3kh2LQQ7hOwtda2HrMF5y0/ki9ktGc
xaeLtRykRt8eujctXr+ULSTOnWBkxhhvLqLGq2nJD2QSzS///a4bP/G5oEw6SPk9hP2G5/2oTDI3
ZrKIhtpDV6UFxryO/lJXRASma+tcMETN77lVkxFfpC1c0pW8Ah3h3yQj02D1m4+43RnELbTYAhsU
9LiRr5DY1/Kx9mgod+WcBBxNLBiETRkMlu09ihR36bFJeqgBMGwTj7QoC7vUi6OsNNZJjLh5nLza
ImYguiVzoCpNG6lz0xztSknfN8dDKYRK+xeGAnRWfjwouJh8SWEGEVuQHVz55/86na1G0Xf5OGAb
Oh+/QnA+t4914pM0234kbCK9H6++0vsDclThT7GEUwTeDk5vC1ZLgs0giM2AlpGjBNSuIEZXi9F+
TcEWZoT5TiGiCSC0sMe6Qgv1HbkXrlNYQrvSwtoLXcjDO3ovtKYw4Y7qhXD0Cz2s9JAbnpADHLeG
GxAiEgZJE6ZpyMWXpyESxjINOzvY4PKiKt6CbJTYqkDb0SUB20Ci+iVmABzcVb9Bdb8jpk/oIpeT
qDD7HyTYOAAJVpZCKcz2KVd8gAAhKaDxfKxzCs+f82AEnFzIcmmDNg9ekd3i5W6wU+qB5gWiQI0Q
LkU4FeHah/OOsadMCvs+XITEJMJhXzsRalaYk5xnhZUIVysshHyQ/Q8SEVq426yh0UloXSjycOtC
JPEAZ5nZDcDoYl0eCC1Y6MpOQdMExhQQaAq0NOgctEx+rvkpaP148pVGIv9M3sroMRCV6En2GY/E
U6F6HrqjNh9pv4LNlsAQCcS9n6PGIkRH+BiQgzn21x1jj8QwQL6+koxnBpjzKWaQWhKxEiQJXbww
rcMsCXMulh2EeNd1iPh42tHXIVythU1EC8UUelq41qGikSoYpnpoTiEpHO4OodM8e3DqEHg7FBKv
+F9wheyobcawQWvjKx8oQ3DPk2DhsFQF+RhQXLbIIW0/s/2Cq2SSyHYsGY1pEsCYmXK8IxxCAu9A
sM5HU5UoCeuyjz2SxB24ZWe9nxm+svgYv5Ueqc4BGHKamBLdEig6CRKBpwe6Fzh6oHrBykXiBTPX
CZdEH05cG1wtOJazPYR4eOHlC/O16UPTCnvxDa0IQc0VZIUllw8XjpBIdyjs/13oraFOQlcXqnSF
8lB04cw1kmP+EE4ufngBzFkXEpIb2ETaTkHdII/DhFBCTYlg9oEy+bTdk9b3uPlymeQSuB5ahoQy
SFAv/GLH/mmUzC4Fach02KQMGKI/dNhzUa1KL2A8odM9O8hqrm2akFqmrni5kVM7dsV1fzqjTfr1
EZSCdXhQq/bTpjfTwR1QaFhL8t4NXXybddIYSjJaPkxJ2B3tjH6CpZiHVHEYMrh1f1r5qIVB2mhf
ik95b162NUnvu0e0lU4JJc6xHrL6PCQpJ8xhdB8sW/nNLfTpafLy+sUopdnU9qsW688mDK7mSHNl
Omq0d2D9f79he32clDmpowdbTzP8rTQo00a8hLZlv2Xyp/0pHQEix2pQmOc0vczzuYHAW0kQBpPp
p1kG7Zyc8WSXEo4X1VOU6BHdmEJEniXhkOOTnhw6ue2ptU+BAbM+I7tNwt3O9nbe3DNn0KW8gKm8
zNNFNSS85Np1Vye5Np3E5F2r7jp4EmV9y9ZbXt8GnHbbIFlv8XJTbImivGc7Emrb+R4Xd7foU6LC
HGV+6FYdzTAV3jHh5NFe4uSSpBKleZ7m8zKfnersVUhoThP8TUSj2dEoT+54Qu9je7j5STT4B3QS
FHOuJWHz8tKTsko09knLzpV9Is8ekhYgLYgIq5kX6J6X6UJA7zRRf0u08Cw7zndXc7uq3TnH8OJa
1ZhhXEG63kBW3xSZ+vKLGcn/0Wh3NRcRqMkdm7bVT7bJmqiXuC3JcqPQZRo9KwVFSmU+pvGiHOem
NV7WQWkgAsJEpwR6t+HPbG62PcVoDT81OBwaCTFhpd4OIceHEW0dgsNlFZO/wsJ7nBL9XFvO8Moh
ZnwdyASejGG821vNjpVBLIF2FzXO1nx2uzLIJ/Pvsc/eG9tLXjut6bFGlEVtPFLfZX831Tz/WTO3
FjaeOqtBTx4iOwe8pNP+LMrhZJlsauOid08tmsPDNvcKUgTClzNlrY+FZfavfE1tdBTLe+OMb/jb
0WPTOShy/iEDNu3sh1w1xvtm1e0hqzfrDzdu7qnxjqkN2X7bRExymTzr7uKEjo7GZ6oN60lUynLs
tewzuYzObeBiSbweNmSr0HcntlnAdIfktqjvfaqfsYa2cduvMDYRDdr0NrV/15WY5rowHoU6a5cp
Vdenfck7bP9bSnLfNWP89gqUulNfX1Ih1Jeh0z7z/ixnMVd0PTMLTtWgXbH9eiEVlCzYdkAPa7um
DJdsGKv2klIxVWdjgfSfTFn/0v8zCxTZLlYaT/uiiCQ+G4d86bbDRBb1hUre/NzaFypg86MZ4/Ys
rNVlwJ9kv9PX+ay2VXkf0/VRJG3Llrqovs4Ilkw1GPfq3ONs7xA7FVPqx0WHVVAaT+mBu6SOBau+
NPW9iu0GJp/CUfz/MXZeSXIjWRbdSlv9owfS4Rib7g8AERmRWqsfWCpCAw4tdjNrmY3NAat7ulhs
qxqzMBrJpIhEAO7P37v3XLsWz/gRvwzNqj7mmkj4zI7x8TsXnkRd98ebwb9xPDF828ypOrS3zWj5
4wrYu6MmSqeDcxdjfUh75iXRighXAqZ8rnTjY11h4ygtc3w69PpdRvFY4E3fLSYqQsAPJ6lMYqA/
N7yMkuk8kWIjxrizf/3Qb79EUErrHpXwiRWld0VtuK9GDtO21siEghrr3dAT+ZqUvIidB694jJZH
t3jM4qfk+6vpnywB0WB7dRNBVCdl/ZzXBN+9EEhpGc/j/NJ/f7XzC7tZwSI5dfWlO9btXed41398
3X5FS/9w2oSF6DH6JyIOKjRYhh8v3NQQPoO5t0K9o121Ihn35NGJk9ExphdJGBwJU5je89HY23TX
ELO7HNaM8XTIrlslIWW1BHIZdr3D3g7ZpzcgeS2QNZI0ebdkF1+rLDaDmGHjVTe4ZCJUGO9bPWMC
5bjnwrTmF2eyhA/Mz1cN1yNx0QwRxdDfxq726mGzoeLAiZSZZU9UifMVAQkLVrGe2Rps19zoLm3R
s01Zirqybq2DExGz25bR3dpn1tNgLodSq/QPQ75LnSiNThL03mw/9HWznJeFcEkqM0uCIcHnLnn6
gK4kefDiG9KgC05YpGKZeRaIua2uvAFRTEVcSTCKAUm/I6YLPZ3Lc1rtWIHKL4Iy5vuuTJsTJ2dr
pGlUH2ypxdcGz6HfDnRpsCDEhEvT8BrU+lHb9euIJZoLOPVUeQnOyYH4+bYYl1dS1FUwaOgWgqyo
oC0DDBnU8irSqUbEFuuHGXUPgorvNcj3H4RhZn4+MSv/41vl38zscH476PZQ7wmUIr87FWbuusCs
IVi3X5oyqMWmGYllfBh0LgkZqO7lMvAgwHbbTTpjRUjFS5DrGeoHQj72lfPsNCXlqzHYJJsi1cLz
dJ55oJTNJXphpH/V44/+M6noz0Mv3jUboqFb0hO6+7vSiD5KvHatVQaZ/l2iyqWXTjSHrOzqolJE
bsGKmBhLn1Udu4bghOU0NhDX0l3OK6kdWojT8OGHZp9PDBv++KL+jP9HQ46ywYZ/7DrC/n0sxkr0
licTMsITJuQPmSSddp7a7ESN0bSzOwvZGXChi4huPZF4+qU5AhTIOhOqgFxe9XTQ/CECUFnbAiIF
sYyUaPKNbpr5ZxfyZx05Dnad2oJkBIYbv+c1kDIqZD+QuplweS6T1jzQ6dNDHViz5NYFTHBmsT0E
/N2Y6GRQc7B7Kn9cYQYYy0WTZa+E3g9BM3p3dWe+6g48yT++mj9TP7ma3gbWwaSEKe/7LfybxkVS
2nk7tx7vcdkMJQ2IY49+YuDmTktSi90WPl32ct8avUngiL4lGfOUNSO2+9Xc3Cq2mPd1XBlhr0Zy
YBIbfai3uBfI6wmWnSWRmsPIRp+Uhr4rpxnPSmlZ3OYIE022PdYm+QjIDPKHERm0eVGIjkubgdxL
vcCih7R3E/B/f/yN/4xod02LTZsOGVN1G+Lij6s4J5qlZnRZBUtGmNpQZ9L33J4dTPfL1PrI6MTu
ielCFj7unIjvVhbESf/xmxA/tdB4E1g46BoDZ/o5yqIgqEMWBlvJFlymm7l32S/y0DsoVdZaxadT
0jF8A98IPQ9tOBFJexcM9UPbxx+JMbefHZarbp3a805vUzyRZPeQGjUjOrPf686tbpBaNVcbPszn
YdfP5q3JvNDkvVvdHQhppKk6okdlA39LuuU8nVt16cVDfqpKst6WDRrWq6G+trwScTjzTSYfCIZT
dZSy16+twvLutUYhUIGsTWpYFt277jgFHeXp8ftXbb3PaHX5WV8Ry+Gieh0ISjvgBMkOcYULK5ot
92pNNCaEqnl04c8bZaI/RG2FNDQ1bsEf4XxgTrPo+GYtSCO3ohFLkEFi+5MPxDD+zeLnCBOUswf/
y/3pmTXSkRH4miuiwGH8rLF3Ie3Gu/j+M2UPN3iwJ4Lky82GbSJD++7BnvsjLwzY2LBH7zB7B+6d
fjNga+jO+8NknWDAXqzthVNMVWCsTUya8OnVRB4tcJyAnuINRmRaKfHLryZkfsSBjA8ZEzIvHMhY
kcmd4YUPGRMyL8f4lwl5Axr/04f8fybk6Dc+ZNGd/GpCrt3Nh4wDmevJj+Q/McL7pw8ZE/KvPmRq
8l9NyPLfmZDxIee8hs2HnA6bA3mKzzEh88KB/OsLU8dvTcg4kPN1e2Hq4EVcZ0Y6/J98hN/dTz+U
Zy6fHnIoBgKIp37SbFRdptRiTCgmrW6+ApjrXTbGaQJYjKwFIgoy2MU38CJJg6jlt24EsTswtkqi
ND93DLc+zUSRwILv07ss+rQTnCZQBUv67fxMK4rlLDZh/LZRfirq9IWTjH0nVIYS2O3123Whf9No
CI4a/FM36pw4kMoXvfk0Eah4Xdduc710XnNIUriIbjE113Fs3+gLByzbW2FPy0GgQ+4+skytV32q
6dcj4dIMkJX9QjJEAfW3AMJU4h5dUxC5IVxRjn18s0RP++2S2we36h9MzXIvyCVzLzK3dzk82wLu
hAdkGK4b+fPOWyZIbWF8CpUUNrH/HSpjEHPlMz/ob8bF/RYVq3edlS0guMkr72syLMhyqdAS898w
DTWrg31T6ENakmWCeaWLmi4QfY79IKfnW7rkD3apae1JFUGkOhKGk1tjfW2U2mO/ivIjleqDPCfS
tM2IS/In2iNjq1R+uBWwHGLiwvPCLkwYz4br+M3mRnE3qMlrh4A9irTpSHu0x+lbstpcv8ocLpCl
1CSOnOSemAI1oI754/X9ZwIiBQC9Nt4CJSC9ht8VgDGxO52BJTGw0giPQOyc9m7Dx953EaZRpP+V
w9QnU7QFG06O0p3CdGBGASu2CSczDkeiQRH6yJ0cXsqeu7RA8mPT5pziD401OYzGRd0O5AJ/f+f/
8TH/Z/xVX/96kbq//xe//qjV0pIj1P/ul3+/uNvf/9f2N/7vT/z45/9+2N3u/vAPXKQfbd3V3/rf
/6kf/lX+33+8r/Ctf/vhF7uqT/vlZvhql9uvbij67++A72D7k//fL/7l6/u/cr+or7/98gHdqN/+
tTitq1/+8aUtb+07We8/fvvv/+OLl28lf+/iLV7e2rrt1v/57/inv/f11vV/+8U0/0rBvLm6dYeQ
ILpKv/xl+tq+Yoi/Mnqk1bQ1mzzig/hKVbd98rdfbPlXnODCAY0AMIZ6m3N4Vw/fv+T81bWxa1GH
4+PfeGW//PP9/fAJ/usT/QuRqdc1SOHub79wz/9uc4OgB1paMKrjZ0gIf88DirMORF/lNkEx5rO/
kDFzphfOM24xzIPNVTURG14kgFLl0lNCIChFgrIvWN61Op/3qaJJlrHu2cCRfV2UisVkg8lJea3X
EWgbfZCBftlUBh12ZjoEqvsUsHpQNOS5rSIzfTumAGCCv5P1SFjY4lD+ir7Y1X3vhA1/wGBOZ9h5
GXYuMThQUX2UBRn4gKrzvQLacla4GfllDXTHckl8uZp40ekqB7VjoEFNEtbATTALcz10DN9AGn+E
YN84g/ao0ATRk9pradLsEs9+TTtUoBHTO3+cUhmWhjmHHrm2YZUTvplq4106P0T2EJKKEu9Gy3vQ
aTFk+JuMPHLCtVH+PMNOS5jKskSnYCIILF+UAY2Nfk+oAzpnwJu+ppOLpA4IGOqRYOneGaqSBhJB
M+01pLPt4p7WzFExAtJEWG9aQIDnE4ETte0NvmXqyY4ATcdf8uqlWKcDB6Cvop/uoS+CoFqGN5d0
EfqUC8aZwYeT+EUeX401OUmCvH8rOYWiaPO+RQaNEd1DVlYvRwrSNMxN/QTot+e7cUw0yTxkIVP+
l1V8FFYW7aIyoW3jVCDaFeGHfNpLdaZHUvh0/AqCobxN1HlqKKTQTV3hxnYrP0fhiQ1puFFFythO
zMQGJE6AjQFJTu8eZ+ke0yklgaluVZBLgkaHqvRXyr4gtuKBWhSMOUHBDLBHuj9V5K+Ndx4LmghQ
0KBLxATsmvUa+d6Gwc+dgiP29F611jeA1xL8UvLQF+azEb1AdOaeKj4yqwdQoOv9Tkm5WyIWX8Kb
dY1md38COn/ei0HrwxFRWGPQxMh6ncSlbWCvTQ+p5l33Kr/PGthOy0xLtYR85M7WK9GTMyGtlHIV
hGlT5K6fm9b3sBZ8Zph9aX9YPsjMLSp8IU6ctJB+fkorOR6r0YMUnnxRxeThesU6n+6jsTT9yJLw
I40UJjZTw7lzHpSdF+ctAVA+cy9ymIb3jOo/6fDLiXQpcYOZoLAaSeieZRNvP17k9oupIy806MEr
vXYCbdZ2YIGhgTpIVPOeij8XQKli46ng/LarMKsHi+TYY7RuGSwIcimGAzVP71IW1zR9RWhkWLt6
KHClSURp0sQnJAl4UbOeZV29wiXUW1KtmsfKmUuwSJwHZxe0Fe7/sG1mPazH1AzTGdOOYS7VwU3c
wChH2+96RaBgSR2hVvlV5Nqh6SNMcB4ho5aXmwSor1NYMJeBKeV5weqJd8fL70iIZsym6yiyG2cM
5EI4VCdVME5eEoglgUfhhZwDH21S9Y59t02XHHM3dW3lV/hp+pkMxCTbVetENjEhl0GRL9wYncTB
JZNHiKTgx6rqrdCKlymWGTzYIUXh4IKeKeEAJ0/qO25+cPjIXfsKjGUGT7tkqo/XOyEMKHRSA3Vu
wlXebu95xcC3qmbfFXSDjBlBlRYH1qJpBysLV6dlnJyh8ZBFOI5gVaopB+zdVHUw0GD0DeUbjUHg
1FqRsjzRsB+X6Win7asVAfy3cIntDHLSWhMFKuK/KminAppFDmNt0sQDmcln+WAG86hlQRoZjS+l
Cqc6Pkg9fV5IcYSuXCNNLEGZmvHKp0lLKqLgpWOkiH8hzEcv8FGgNtyNy3XvRst5Pj7kKcPORuvx
wMl38j8yP+2gh85185kOxq6t3GtHL17cRDt6NH/PkYUek3GxgrQruE4jxmAHaU9gSyT5dpo8EDCT
+aUXbQepvNjdDAi9A2emNrJyQwvqEdL4ON/HA2vAMGWVr2DO+TSym0K7nDMPQV1qen6rEetVNqgn
NjVz2s7BWmlPBsNxZDY+ttlVms8Y8C2DVJPC1Vxu2I8IIiaiYRBFwNN6geTEQULnlhN6tVp+eevk
T6bzOWjdxSa99Tu3u1yHU810Wh/rWENvo2B8Pl6qnsq8jOo20DiQ+0s6+xSJZ1siyQmZNDZT//Qm
t5qUVnrA4/IsxbBCh+apXuLiujZZFywnLn3PMZ9zMEUkSa87LHC1r01ujkha3sx9fWyWUTBZquqw
1JOTYhZ3i6Kl1Mj41GjmM/bJZ3sztnTD50zwBeTjl0LD8SgN70SZSoEuZbDVR8lpa3Hf5MCvSeJN
4Ha4KeR1CMmJcSezgXp0QpLcVQQRDSLdlpMibFpFO3IqfVrf1vYIQywmAoYrxnLAHTuXRNb2n7Ej
u8BzMeUk7gf2HsCKEXSHASxcjD3RH7p4r9HvTSQDh2mYWazZ04s5plzobEJTNOfQYOjAGtcEAFrJ
YB26C8PjH1z69JPe1q4nAHDXTzqB0GkNFLRgcWSWQRjBbinj01SBa+GjpGk+nld19TCmGcoMHi5g
IS1+N4TWWkHCm1YwsjcIwWnkyCF3SHZxLaKAKAt/2PzqJbusI4YSViFS1NqDbBpXTEo5N5E+359L
K73TVuvLc7NrFdF/jqDGte2zLRXtLpM7Mff620bjuukqdJz2iu7vwlNQ7L0EeHuvIQT1qnBa+4h8
MOgFYDkWEi0QzymCouVrKwqg4sUIrb9I3lPLu3Ih6kFRnC1cueNxZBrPicNPMoCZrV304bTJH+eq
fWE5AEef7kqhH7ut+0yuVOubbX+LgHzxbQ1lWkwYTjQeIwbzvrTcRyIW8IvoeN8Sc7M0r6CW23Ty
hWqDobsdJ6RWyWREfgm7jHAmmthD0/iqhvwPd1HrCYBrW+M0GwBmclRi8B3hlxbcNFV6C4l2DTJc
ixUlhoeSD1XjriBKPXTpvVU1C7Ir8hXnQnTXrAP/rsUBLhpAJCGXyyPtWMkasxbX0Zm6Jw+58EbI
pd073Sx15qs1C6mH9VD17bkWrbcLBv+kTyD9D84HQlc+58HPI+JOvEhegJasfa98NYvsyugK0t4a
51yL6zGggZWF7Ui70+lYECHuVqzpQS+QxdsVg7q8PrOjW5ttGWbpqE60usepb3aBxtGZqkxDlWaC
ReIuXRdmbAo9/GJiYd+uxIQm1p6jc5dJhV/GXQfVtphCaboBnQpO9sda9wTVUmsRyrAaQVduZK37
RqTyoopwZC3JdLVqrzYrVSDjmAyC8kh45ErBMZShx9zSW2vC2OiMDJpvjsunILCh9rpbz9gQPZQR
TvSVW13sO6whXiMDR2OCEr0sOu95IZ6x1gjeskeyMebZNUPPUHcRAgGVvVUEVviA4CHeU9ZkIrus
kgLNjRtmysr8hbJ4NQjdjR2E1MnUf/PMdidii8ct1wNNzWdOL94pwahaE7g7hDzuzNrgakoGNqZ3
PkdE1RA7Ndj522pl+1k3D4QrPem6Q++FUDsWSctP27bzm8LFf+FU9/WbV1hfS6Jo8qcuyfI9Ow5I
amr3fRaJO1eBeI96DGNVvSEykzWQ5dr77pIdMqGd910rDoleP1vggDoLbv6oeO7jOvvwTLziRfKa
K8ZYFFIU0EXlW9h+WQhhY9flS6GwhWse4kW9MVE70XFdER+tRG2ghHvWx8H0xy2MVI14NUz3I6+2
PRMq5hR3wdgZb3a+3iUIHslAWT+zF70gehrv8YnusjbSdcWz6aQ9rfVtqKx3F9YcAUvu0LB35ekY
kfvRmLn0oz4Nu8j5mstyPre4gY7dxLaIckQIav7C6XxVsDRo9YeM9U8Q5ssuIXFvX9KYXNDWiwVF
m5E6xBaiLJF5lSK3qg41KRnBVCbo+cS7kMw2Kg4drq0hM7QHWMElHdqmhuE4UsuaS0Li+loQr1kM
7JHmxqMjBtUr+iSwIBukRiC0Mt0Z+GSRk2LYW5HXMlJl3bW1k3ToyrNkPovc0Toxu+ksdhbSTi1y
TuxMnU7mfVY7DiK8SLKbkI1UEG0T2nJ9c5aa6rqhXlTVxFjLCJtJPllUvk4aX08aJAQiunxT3ACm
+laW7Z2mlX5heqdILUrOAzyjTqlZ0MGLq45PwTe3HyaEFD5+872S02ek2WonyghQaJ6FE5Pqcmjc
Y5RpRUiMjm8jKYhEiqKPJn3QzMj48x43bhRMKWSPEafK5tWbA4vDZZJmN1ld3I0Fa4FVZ2VID+9O
2vM1TciHfCKSwlinoxS1z1U/n1fP9ue4p1dEyGJRjucpeB2zjM8yMu8ypd0zCriq1/TV5P/xIyC6
LqeiBBt9qchbQW0fdgPPhpOm584ohO98AphixCxA7FNLBMyA7ui67rIOTgpHxFZMHxx8Wafz+p6E
JWMv8ui9ndz3Wc7CN3P3YWJFJDca448owklw6p49+gEDfrdDYRJwROCJ03QMWIzkgPmrhmlQAa/F
IxVoek2vC70JHIw+5HQKJ8eJ/GrF0urx/WFbECPQjrik0i32VjtaO3MxZdCWDruedS7VgLm7Iz6n
I7RuVqTlohpuW+UERIw5ICQk60y5ZQ1TiGggj1NHx4Dv2De0LtkIOtBUU3lSjWw8uPIZmhAk5Q+V
cWWbWCvrLH4dTDIQq2niUEEcTNINSegu44tZee/xk2VNFnV7koZ11DzbTBz9Tkw3wNjHwG2JNy6X
8TibHCaqadWJyWTeus76Gak3YEEQ4ODGdsi/qbgjqmy8MVe72K3JbVqwZ1i0JtirV/LP2+yZG56B
evxoW/NBpsNVt4yHghBCC1pPXly0NW4CHo/klkSmmvQMgBgln3cfzq2NJ6QOWP9ureXKk35jwRzh
iNHNO9KBdqLwDu3sHC6Odi5h7QgdtWd0pKV5DXgLZfN4A5Ik6sSdOa8XTbIpOIZvhGLKNL4t8izz
mQ7GvjDS44ovtq1PJcMgX9To4GQ+hkJ0F23s3Zf4FJmAMWFmXy1rwvHm+j0yieKoc91PLZoEGmeh
PDNJJ9S892aQ1onB6MWcr5h5XZtgpvRip5vor+Ni16z9mTebr31Tdj5HgZvBms+K2D2rM/HNo7a1
YaY083A2y/KmYtalqeJ0nMZjznZoUROuXn9NokawRLfK1Z6bwboaiu6LKvDScauz2JXXIqL31Obl
o1jjjU3rWeMRmwUnXNBIunbTKACO3qXruZAbswV7JqS1WF+vHHfChNlEH3T7iW6isFPtWZ7Fx4aN
n+468x/bt/XhbCzL20Zvzpy4QWQ5x29l7T4ZdnJTL8Z9S/274mRmJFWFdj0uxA1ruo9wFpidn0AY
U1UMnCrooP0lBmotb/WjWkJxGmh+25RHpsZodtv/WlMQnqzpEFLjkkBEHSuDXSFDT0uMHgaLepdX
/sDPKKmzMyOaskM957flBUt+i7FlATJ4a60bjJsDOEaMU2ZrD1kMLTyCDe/PbFt+naZITyBk+22p
veup9jmZ7KeI+9eg33hB4nPorPO4ns+TydtrozWG7VCe06iHCBNbgTTjF2UTlxSZrzMXvwYhYylz
YBde9knh7s2m/3JHeVwLiGu9jQcb81YSvY9e+W3VaeC4JgAajbfsYE30bct3bisDmYo0oztKtTPV
Iz81NeNR5Gf6QvLQbMgL0WlcKyoo2EpAsBQCdS29KXL3o1zaS6PSwFKM+0jIkUa9/aIbpGoP3rEA
XYCDc7aHXVnktPw1a2dVqFWS9Zo5wWGy4QuoRAuz7il2Yk5F+nTQpOLsM2YHzcYmpH2txbNMbnML
fLbpPuEeBIYMLFhjNsw5QhDRkaYsQbq8MxWdydGCgegQrmY2u0wOjzOiykVcl6M6jxNK/lQU+SkO
/HktWX1lSf6PpgKrrlo+dKAkVRmW5H4kRlsHFqcsJsMn0mr82KtuzFx7HJHxA+te1LUs0RF1tWUe
ehpKsGi+eYNgLW6cJ4JiiIhp6OjSieeMQiOojejCyJnwDLR4xJ0yzZ4zX29BAJNEUQaJxzEKyeFh
MDwk7iv1J+fEPRw5O2CC8tgZIE4k9XXdiBOiAW/BzDIZGcZA1Os2pDTQ02Jh81o3wPbGVmA1hF0b
XGDOc0GRPonGOcyUBGHdTbeqRL5v0C7q6mV8zaO3WhCDZHruDeIR3ZeNQ5Ia5xMcu45PWwfDCDCc
G6A89c4szApM0Vs+O7MfeXnDAhqkVjHsUxvlQAZ2eCtqiLqYzYeu9C6rgcNn5HyjhXKmlyXt3q7/
aIEFtzHCldimmlS1GBAAlMOOfYxwqXaYw0hzegTgVbKP5oX/aYjfxdrRVoc1tDp8/ESa8tbqugqq
Sn0aefua0bo9sHPsBmwGq8cSf10g1AnTKnvLrO5aCM4AuXWPZIxTKBq2kCyC9thk7lO8OWeQYfmk
Gy1+GjtXXY3MkrOerbDKUa+gvLwUqbVt6GDYmapdOLKWoZ7zVuLSLImD6IhvrdfLEjgfnhwJk1PR
WU4ikg6wN079SLCt4+ThaBjLldE4Huz5+TOlJxevTbZvMWYGrdO/Y3d3/TF1aCV1ijj6wTrBAh1m
a3PaUWxfq5GHdyj0V7NN39HERsE40wQ2M++zbLDMg8nSZRUIss4CgiUNX9InmoqoxcBI9VxujnGT
urbLYMnrBhQiVq5ICFiNwMXAPsd+kZO9i4kXnyMPyFpywCgy9hCnm8FrCi4qCg2xK1IWsCrCN1zD
YMsry/ObKDJ2WYWhLrugQvuWjdsROsfdEVc08qJoWsOM2NMgVW2Grjoqd/Sr+Yw41uY0KE6aEjuU
Aryi6WkL6YimyUTK4SYnpvmIPXXnzasIIkmRa40PNQGLNxo3uMJday/xpeZiyOJ7n30317WAxmpQ
IbUINboyoHPZIxo1nmi9VuATr9CeleT/9QZ2n1i8xU6KSygCV6PUm+nST0TYGCBiG/00tb8GoQpO
0zEQhpRB9Vyb2EbNFapLel+vVYEqXOE3H0fYfCaGoIVWQyeS0Oq4I4cCyGgefzRZAugVqbTXcJDF
Vw6TO7M4rM/vIs/5mzE00mrQhyC1LTBaYB8aSetDZCyljR1fyTI90Ukd3vN4cXMu9MictpPQeRds
dB34MkMsn14Vu1Rv4liY2KA0Bnt+7uZHWsuXCQMAGh4t8co5qhKMvkUYZ2GVDJ/YJy7yJrmaGgpN
AkqPgt33fB3UaafITdSKHoAnpBy3XtvLzh55omjx7QYhcQ8k56h0r/KIwq9r88sSXEyQkagrjSmY
Oh5qWj/YS+garbZvghzJI+INABtoPRdgRpq57yHIWs10WasNnYBdVrLCc5JFBj0m+jldlbCd1VPa
DKcm4LFFj/Wt1vZAHN5EV3oqh2umZoNf8AFuioF7UUorLJTDtGTF8OnkH/EgJayDkyqFVyW8m7Tp
RnI1EDLkVC/p4KdRCeEAgeS0IoZwUszTfdME6YhQoC/QsTZCzw+5ZsVXxipuzQyP9ECp7dNMMo6d
m970nj0F3DB+F1e0LJPXFCx1rU3LeW2c5bKSl3FGi9rj0d+EkYzLtDYwFhk6HrpIz8RqLJze9+qx
2JlbqSolkLUoFVvb1QrcnhrCaOHFD0QuuinH4zY2jcAZmByNIoz64s5IEyZh2JdneqWKrioBEhdG
jygUpNeuTo2cbF3zkOsER6LB9JuJY3Ta0PV2af4jrBiuHA1/Mr2z6y7ZAmmLib+2l2jIjSg/0SsA
JUztEk56zXySaWuCTI/ndEi0G8fiWR2xeFPgaoAVSJtyRoapCaKLYVNsles48A29xRZdeLpFM5GX
7WE09TGI9IUp38xbskoISIuvWYsdjuuT7sk8KGNSPJVJ7oe2+c64if0Gw2SpQNUjB8ZDZb6tnOS2
o8FX3gusIRqqtZR5hS5aTjzecF3YY0XWE2aetaFDOq/5p0zmB5VuKzlFYO6C7SOKBZGHo4gcJvst
oxR3evXCiqLRMoi9HU6f0TdQ07idYs6bN0YALWrf2+5wMeKYNhyGJEUaxvNpr3B92rn9nLeWApmJ
0GV1C78uF92fs5ZwX6YPaZd85laqnfScwNoy+2pMALpReyT4VeMhB0Bp2Qw/yJSBKRhrl6hS4oDh
qjqZZPIQu4oG4Gjhv1L6blns20X0I9tx6XEMN/dRsh3OMpxnZi1fcwM6/xRxK9ULMcqRm58neqT2
jCTp+bYXg9bA/7RLTqSc2P2ySs5SsGSKVgLMt97P4qjwE4PxdzwSb2saXMpJ4itz+Q31jEuZkQbS
2NriEDn0eneatf1H1dM1KWly0rjpHtJIpydjxLW/2nNLzulsALmk6atXzClHnL9nMROKEpfkUpGV
68gBJETCUYB7drOVcy8oTjcxjXmnvbEMk05H8+JNRf/YasM90nyO9FG5R0+Sc/PbWmhV27Sap/cQ
DdEpd11PS7KCqBTlQRWxGgyKkYRedASwUHl5pVb4ntCMPTNpZgfIfHwUgHJvjsldq2monwxxoSv7
S6XIKBtwVn6xxKdZWt3JuBOHxpSvY0FnVjpjtVNRvBPNpgBaRE5TyX3pKGAnWd8T8XqFdp5jiXww
M4aUNsRAe7haqvzWTTzKun1pgtvkEuz0MfIYRbHwazVqp8JbL6MmxFKC9P19kSh9LYcTspamtzkF
Z9nQPmGUwnoxXXsePkIqvUSDe0kc+d6tTTZndwAu5h61tH7IpXzUKhrlTIAfFNgUhJNn5NXcjmV9
UdYZ8Kzk0HTVhWkWYB3KDyXGbyAYPhejAUIUAahY70y69n6s0dOyxYqxkZbrGBvFRWzRGlSOjU62
jrCYDPGuMQ0ObpwyqAl60Ais5gYjtKSw6Ru2qU5sSPaYRdVNrseP86rI8cnPpnZpGQRMwu+M26xp
chrBQP7IEPxy+VxNuAIjcq7EjjiblY1+MjaXtFXvUPXrsNWowedZM9mdkWTV5E5DbUX9VDCZDppS
cXAU+SF1B3DMjTwGXl7V9GQmcAKZcI+AfZLALCxzRxzvjIY9Se+7Bm8xYxd4EaO3s1yG5yWdqSuj
Ythba0oG6bz0Zx0yVqEnPcx3Kk2xEDtkK2LfLTcHKJr0z6BoxLlb2PcEmZWEH44cTW0FvmdJvctY
FwG/FWroZS4F6RZlj/WnYip50g/LfbHaziULxIklsuo4kM3tO14UwZXaJnBymHclaJxjlqu9Vekg
WyxKcRfAxXkGA+/ESWBhxZMuLlz9YfRlaSwnYpmf3IU6qXMjO6Sfe8uUaN3rqwOzabURsCqforQj
6IjiYk3akxkhcZGqxq9d/TZPOMdP7nRLQNUQVk4bcVeSAp4JPeg7hLw4cruIQSDte+ZUE+2WxRt7
xCscyjk7zNxOKUgYX7XaW+YKprRW8mJSHLmD19Jp5+npmRMm1JZSiS3TwkY4PVOhWmWFFIEnExtt
xrwIocvOtLunNsL/N9n/y9yZLceNpFn6ibwNi2O7jX1nkAySkm5glJRy7PviwDv0U82LzQdmdVd1
24yN9d3URRQVKTFTQcDxL+d8h/FenCoEJU2W7pTffwtSisBlN2V2cXGfyh0TpOK1N+JjTb7m2jTC
bK/JNz4HkZ5XuY5zEON8YBFPEugaDpbzsNuwOx2abOfGlnoo1X0EpoUReZTAXf3huYxnxbBIP1jK
MIZhgeAX6S6PepQ6WYl9MIsvY20UB79wp7NVa5+pdgU2WuXvpfpLuHo+gQajyMCabY5wBfjWyAiq
EWxsixHZD6LtwHxgXYPhop/NZo4bwDuGj0vRn7KjbvJtwxP76Ctr54W9t3GEt478ztk1AnajRoFI
Zqxc4zh5qbJqR+x6dxnxk60AQCBbQMDFOB1VEcJhLPwpm71G109hkpurup3mm02AzSqoQ1gaM0/T
pDfzo8KNbyeaCQG5SL4afycj+zQxG3siR/rUIoq+4Fxgp83UpWE4WyKRP+uyehgt0yiH8dsJduc6
cBUKqiljcpa1bH8jgUiGcINsPqa2LY5V8Y5H440U2ze7h7MUcKibyg5eVGXy8LbgC41ux0Sr69e4
KjBwUTtkSUtj4iXRRlElA12Jb4yxh72OimJtzvTOiWKXVDURPus5XNeLBD63krNl5uqa4884SLas
l4TQ74saUGhJG5g8DxS8niVP/1jqS6XgELvwFldRy8bcK4xoZYxwljNjhC3L/DFJuhlJ2l0v5azZ
tmSn2dPb2Cy2/7p7tey/3CZN+TyjEnMCOP42BF1VeBM4XvGeCo81csNcUYfT9zQnMJz7qt8luJRd
RZUsSA2/ZDU9Wc5jn3ntIeBqO5gfwvPfW+UmhJ1BwlHLhLq34uOgMh8hFFzvkqnPxO5ZJIAHGm5/
Cn93X0UOT54amgo81TvMlV3sBGKfqVQyRNmE4WBtJgvRp5s/cUAk/Db+w7E4emujZjxdOxSwQ1is
8xiYEs0XxJ+iZ5qa3Qw3XNVDB5DVcI9dzxOOFTWVhT8xUBaI9Yzy7tXGJRyLT23C8Z7co2bLMElx
gH/THkr/YlMRIr5qP+dq0RtE9qcyeTLX2IfM2j9pjDDTUhkmIvnwnA838JhSORetUn2yK7lSAzDO
RFGBBovsxHJAMjte9NOKaCCLTO2NvH+TdJQVc3C7VHdf6HlrjtyvZvtsAF52kUfH1YiMJoP9EO+l
GfXrCV/qLnOG5AQN7iUqKpt9INRVKoQ3JNurbrZiSGl2z9QP4nLGFt8oyZxjO3UYeoLFvG8JJ0Md
Kx4jfIRcNZtyBkUXJVF+DOiggASxu44djEsD8SeuT4A4gJsg5+FlSbYSTodaGk4OY6zOxdM/EhS6
ALlj0W/cctqODXMuWa6R7WLOEeZ3qn4YnKH9x4A7vFdeSi4GA55imtUxETVsbeYujOIKMwHa4aYb
dN57FDsT+d9coUbMWG+ukIYNKsBlT6yM6TDCm4EQ9cnE+jRNegCml3GanNcwnW7NNB5ovShiEqJ1
YIA3pfFkG0hwTNs5pXbOnLpLt03Y3lkTUSxWjsNSqtsLCICFE0ybSYufZHLTkbFwNUirnXDOUrf5
9UaaxZ/Odl6GQiHkkgjhEE5s2kldoizAy9ule8uoC1wbqFckx0PkfphO1r5HBjPStOSmMLSknMDE
2zh7Ty5x7UXmbyL/1jbZEmlPgsdgzMQqsOPN2y481IAegnAd++nRlhnw7z6A/lJ6Yt9I7yPwuAoc
2yTCKBErJ4qcQ9pFpzRmYewWPpKUqsr3HD93Q5X+ijyt1ewjQMkoJ3JcHKegAchVMkalPAWoQaJM
vIM+hAyG1Yg/FOe8Kk/8qbSkOzftlM58Es8RFcXaHfTJx9KdL3Vrn0g6yXT4DAKqpj5lN4eKb2Xl
0Yffscg3moB1H9RC5BCwnGKSjVvzSRAOjldC72xOvXPNvITCo7r1OqHpWIc6zU46TT79LFlQjDS6
dmmH7NiS9zxI44PXaS4zjgAjl8Yu8t1bGKB1MHPGLZZseKK76kFdjDvdBsFQdQgBSCJbSTc611b0
26i8GA0hNGPrPSMLxIxGiD+1b6N+qF+mwXjKOFF37KZPNmOpdQpQd+sZp7B3LQj60Blnw6eqYu22
4dL63aUscunwP8sw/dbEtrOlWOxZLFAqxa1nbqRNoScCa5vMSMgCtrBBY8GjDXiIB4jM91kIPm2k
r0avcauYFCJoYJZbQfWKcyYEhaGe3dzD6NhY7Sbu4jezDtVH7BcvhsWm2IrW/TDqndFBKQ/cvmLA
yI+dTnzraI4m7FrheXbZerZEBVHdjN/TBm9ElBEJyw8/o0Nyxs1ERbgeSu6yMsXRH8EozANCBHOy
8EKLc8VGBUdPeaZU6Vb5YPWbYBzWTlYNZ4T5OVGsm2qarp0krilgY+FMoUFVzoDbBK6lRxC7eJE2
NAdGCuPfCrnXKpM1dRlGzhYbNwubNOQ2Jo53NVbOLff6bFPYc7I27IxVhs5vFNLVJuvw/mbJN2hi
rzEWLkQl/WEewiueCCKaY/UU5JVeTy5FYxWiqksT7WzwDn8WIsQBtWe7YJrlNm98Vk0cf6MrXqQ3
DEhn7NeUyI+N1LCmqnRwSU8vz2bUsP3jpA0xtbtx9H0K62qjw/FHNsdA3QiBHTSpy80I/c6on6W6
GYrVRqGD58GltM1GC7WagXS7sQHieUGyE6rbV+F7EcGm8GImJPaQPaV9aaxjk+UaE5M4lfeq83+W
qbyyfUcYQPLOxm3Q4E4pcqgkF3tW8xBbZpCU5DIxf7BJbygfDTN2VEwFI1KupRXMTSQPk3r0U0hj
bMLhgh/IFsls9mVg3mWv2TmoKT7LvE9elFs9Y22hHYvTfSaSbjV0orqVRmexXWAsEavih+NRSMQB
wDRS9Ui3wIWprkOXHCcA2Y7Zf7YM+1faj06M0D7bepKnsokf/P8xL2v9vYj+BDUyhizzvtulP69s
wqtWftCOlLj9Y0b1SCBPKQEvdYauqNgteDsu+mQ+eNSZuEEqsVY1o+DUNjYMvLj6+AkNCO5W2nT2
hRvtfD2vo6g4NPMiaGrEH8smeC2n4LGIwATKAKu64enn/5gcPJphufFM/bvD8aVHUrSl7f+hfP0e
+hkCOubd8IX5XCE/GP4paoPDZIuXDO0KB0FYrmviJophZBdF3ACsMdZIeMOLgvM7EUvir/1bDPlO
gulyjYQ7a2nrzUoem7ze2jpAPTyE9YqZSk5PAJfdwi5QIpQupS1OUwzATEbQuZH4AIF5E9mMXM1M
MrQRUbTJ8sZ9zthECr3sObzuCa+iF8nkwQ4egkam6IPnCq0DCgPXJIkhn6ANthNVRt713FERn03r
W8N+tFxkzgWpc6l7j3uG0krl2S7ssXMVXYDUVrzhyt71ruAgnAa4tuhAmX5YyFqKdRlY2cbVnIR8
RGaDTMaG9IE9AsmgX3OEKwcui6f++EbV03Aa34QwIHhRUOuy/S3ybpd647RuQR7M5aeonN+eQR2W
F+x0RmM+2KNi8hs1cCqGH2XjPHUeGmTIBS+tXH6+gb+DqrseJyQCTVaQNOJuujKThz5/6waDx3i0
CjqFXoFPduUkKGvbqf+lGgfQXjDM+1r+lemUTxntNm+sokXevGDb10E9UmE61PM5bVBaJuvleMIw
9Sd2w1voVtPBmjX1QdrfZVzaR7/3kB6o6n2Z+LRjRkY5QNt6Ji4W3Ws4pK/tDBIStfWPkO84Bvbb
6FvpTicsPgKAn6vC5CmZFsgMAtJ1pKf5yAg4Tekj+KtS5Pjaf4RJszXm6Kro6kcw6BuTWPIVCKFD
RgdkyCNXboU0bs7Wldt8TiU7nxn3pW2i12fdOBxyU/0QZMRHaABYdNk/w1T/GNAIJGVlrJ3UPid1
8zss23bV89Gx/jHPSWa+ITbw9n6VvUVCl1tH6BMaAAj1NttvEbqsLmERSWf+6MxU7QaT5OTGcG6+
niD/CJo7Fb/4Tv8eLGbAFIj8zhhizGVtj+kTpWIziSVQiC1qKmJ33QfTU8duzhaujYqREXWqBToI
7vY6cp+trDT2XopTsLFqbxVGFvp6iXKxinK9KbmhyxZRIRpT46AmVnpB2W6MNvnuWeatYlazkrn7
U3YmrUcV/yUXY7kdO/s2p/jyx5oeYn7EOKCvaESZNVbyOniH0RSPvGRVDWNAjE20tQFtqYQCplKY
alraVs2QjRXhuWmrmiUvM6GBjDQ49R0q0GlAcj5hB8676RDmIKKLh+78X5XlBieXi6XkfSdXzoF1
49JuG+euZahs2T9G/Eybvg8+hAG1Hj8QDzP2Tk4sbvwEkKTb857qvGZJMn16crjnWv8IGBWh4UEP
6jgQChz3ogRy6ij3Pq1pOEnhWSdD+8mqFgEW19H4CWWFKnIK1A5v/V6KAJB/+MOKnBmQ6fwRTzGj
upT0VFNNR2xzm1lcZyZhY8iNC+WCbm+cT1GVGEB8vWydsgbahU19Lx3v5X9uwvt/e+z+Dy69/x/t
dYs58/9ur/tf/95mn8Xv/2KsW/7EX1/GOmHa/yYDSAXcrYHtklCGs+1vZ52w5L+h67Qs3EuU67jo
7P+01rnuvznS4B+hsoFtby32y39Y61y+IXFoxuLyBkxv4AP/H1jrLOu/GE0dKU2MesAwLZf/WcFX
hte/GE0Zlaf9XLUkFUGRmF2oJ/3EPWPouP4uSeAa3ewhBfFYrsdBq+SYPZuSjs0si707EmURLkX2
kPUPGRj5o7f+DG5wcelZi1HMjHzbb1NMWPW/fMT/cAj+qyNQ+v/NoMp/OFB7Txoen5DvWvK/O2ST
vg4gGFk8Vci7Rerg2Jd/vqhCgqZmh/rPt6YlZdtYXkhrCWkOli8ZIoebiJkKz6j/+AZCt/LiY3vk
1q5ZQQadPufLDr0C2vv3V1/vff2yq4AAkjeL+Gv5LV//gIIZjcz8VAs7vldl0yDGPgkMc/dgefl6
22aEtFVD+VMPxvcuNObndlC4esa2INMsf25B0q4ze+jAsEk0pmiDz07ushOqhuCZ0TaOhLmMfxRk
PQYL9zCqzW80990GVKl5k3Een2Idtns/GL6ZMcmMqU+HP/JIQ3YxDLBb//PXhpm0xMqaf+ouNwkY
Ff2tjdmkFTOZbK2q2ITqjt2FAaZbM3C84MVsVhKz9Fb5sN2+3lO0KVVcu6eJTIZL6BrAkpev8JIS
2Yx347TMHwOjYMBf+DI4gRhhvxKQvmV5VnvWST6yg+owgy3tcbq8WCUTom2jMgQ6X+8OhKLsANl+
sPnFN5Mn5dYkWapcJTqJz18vDjBwpgyCkWMbWWe2d+a/vAyOABo3/Z1VkHaVWiOX/bBZn26FkTQ/
DOsRR6b41mGrOtjQqXdfb5tlsun8of6YDNs4JPZfSZcam37uivfZ9AzYlpyw2nCLd1FT3c8O4EXm
YMU7SvEQMcjQHBvHNe8EXl0yRfxMYwX1Po1F+6q4x69Vm7CoabrXr7dy+kwU+TWp9MvvoI9OjqO3
aBuRj1I+6JfQKvTLiFCKUREH/N/v5bnzpEYJlZLfES0vCfgqUJfhtPn6Aww6oJwkTIAQdLyxHyZX
fiGa63qW11yPf/+qy+zuZE/hR+MbSCVSNZfnLASNXvHU2TQRAycm7yun77u7kQfyykNvky5LjFAK
vEA9ppOvXyqjc29fXwnBN4+aeiOCZaqSqGzt6alG2Dgvy/7lSzWKvRUSsJKg/GFIH1vzKbVGjFGl
xm3JtlFDAqbLDZaXMBR8OE0HA87D4o9HUZy+sNONU0enLP7RMag/U8Ms+jBTPVm9AiAxATegznII
FUPAwT6VfAcoHZe2YwQ1V116nsdgVQhfbmLVOy+5sxg3VftsMs8xIZ6dkkCgbovxEk/BGJ4qkhnW
VVI4V22+j2bs8biX7o3kCOPo5+WvzoesOSSQdEeVqDenwEXnRPg4M7fzzzDmEsKycwdOTuwKsgZQ
RJ6nxKKf+/rSnGzgGpiZWHW0+JyH7EUKWlNdlbe8RFDR5imyGzMKd4U3zMyQarGSozcdB1zDiJPf
hNOieW6n75NP0+FmuJJ80V5CB19IUy1zSotbILUBHuM8Tqk77fBW0IatOuV75yocnvJCehfWz4jT
ZXvvKMEO5AozaQwD55XtpfVUgwPNgIXDDx8Q33Zk62lSzK6TiuFPE2iTK7YSo2++aAs8b4u7EN94
fNQlYaZRJcHcBy8J99o7MpeCM2C4KaFy6A3gdFp9Sud7axH2MpoRu8c0ZRuOEBwg8jpEXb3KTDdf
pyrdWIt7oKs69P8WjIoqppOJBphvw8UX0L7iMQclZlZ6D7fml40qqGQDQOhpRaoHOzQixJ4ar17A
tREfG33EKmcYfi/DcANMzz5icI22huOBQ8CkdQxm/SvIa/Nej9X3oHTbg0WFyiCkG45RT4zQ3+D2
QXvj2elRu0GWZ8oZg8IvhVs8ezFFJ/D7h7G8cBOsuVQz1HwchGbQhx9hJDctKSOPhhOpzmhDYKCj
Gk6md2NKP2rh4WObAqyvC2snR6oFaYWdd4s2uRrIXPBTFItF4sFultbPmspxVfk0tWHGWCtIhp9S
wHCBu3rn1ogfXy8FBNCwy9doqS6CZVMVX62KTh3wQ3at59EeV60lP+pJz4/Ed0/+0qOZ7fiaaX3N
VJ9sIz0568Dp63M4O/qex7F1EJN4EXOzNws5PbvjHtm6eQmLwLjguDhEPN/HVcXsbNNGg7qWPf7p
tIeIXZu30ELvV0rtX3PwJls42JqeZnAO5RJxbpIoIRjxg8zW27DNymtZhMc4acZfIZrKxjbSi1mE
3xvXljsDQdN5iPdVm8/3cpya5yHQq7obwhOcTG/ljTNu43maYoDVBjrbbLyOid7ULo7AOXTOloIN
kjnluO5bI7q1y8tU0UzaVQxLWE5PU+m5nJT6xuZGIIwe0frbEiJuQI+XehmthduicpJR9JjidBUq
UMi6954BtUTTxtSh2IZdlHDJxgyqMmi6/J0G1C+sGcpwa1TNdIEl8CtzrO9Rxkp7cgvJ6EnMW9Y3
ksW0W60tG7wRzohKVs6xTBnXiKaNlhbvp7aqmUrGns7QgusqvlQBOuvSfzWqzL1ikvgcW1xkVlKz
0LMWkwwcsENe9Ogr8owIXa+/dz1BKdJOEzjR/FtsW/t7M+4vZj2/hxo0ru4qbz+PS7jpMJovIcUE
M/rfaWTG1wEFbCynCf9JkI5nz0TK7ULd780Otk0HUCoVBXuQCdHX7P+JaaTvob4svtw+nr5FMJrw
EbKRz5Ieye0OqR5yWc/GdCdMMESA2/Br6ajc5YZWp5wjmKCLaZXXMQGvETJVJL4ohOvuVxCrfBc1
HzKabwyOgo1puxDDDRNw+y84pCicFLqSSHbqDNP0EhUWd1bVeKSlYjs32PmaDidTbo8WquRSXjpu
iCIPOYK4zMAZ4k+VkXXppPM++Zk4i7p4q2Xrob1EtFJjlVdhvS5MRRB8vCz6HHc12wjRskkQfthy
VNDWA6ZpIYi3LW7LqAG2C1/e09kjtSf/1EcWxn7miXvMLO010OEfVQf5/u/cnMj8KFwyA52pf4kr
6opKmre5k5BINe5qkH4hEG6cDpk3IA0qa1bvPREvrEcclnSeJXCxs+CvzbrdhvXPMTXXYqh+oBR2
znZCQ9pPUrJAw0IXWqiq/MQrHkGI/yjSDG2IoFtb3vxHiSE9N+RwnKvSQ6ibDsGGGtPmKc5ewfZc
Egi9cY9ulvyT5Z6N/J2py/7YDUA4ugp5kbncBIMqLAY1d8esqrNA48rGv/7lNnPBozoOsSVjRGB5
VRsCfu1SRKJsYK/lnfIkKdbVEJ39Zj5hfwioH9GMeOXVh8h4mschXQcciptUh/6lER7hzehJvsqK
bom0iOUOkBrB02HdQ2ccwxjScPxMFe7fNG6RVVUL/0nNWy8s0k9W3D/xLNSB81SNzFFIzcP+OSXF
qYoIc5G1QgNvOMNlMKf2YMf9Y2pqXOl5eMmCoTl8hSK1rp2ua5Gj4F/OStPFj1aXnJVfiYOeH+pV
2WTm1gcaSTzLf7yYCdv8QidirSfj6KDs2hlmiIK4q0ZG/qAI2CLaK3fgBkoDez7gwIVfwJqYcnj8
bKeRoIfIeYCfiw+20ZZH7U13LQrx3LQEzyINKaaS9b9luftxRHydzMMjXLAoo4p++KUGm+E15U3n
zC2RBOEP9Wz7zrQDQaV/qL3K31fL+Tv2mtgV5rQxWpTpquTcXOL06lQ0Y4ZPglecghGGOcaz234S
FIpy8tQDfemmNiXGIRH/alHE733FTtHD0LEeZPutCgQqC6yfVHM9k7eKvwrNKREaq1IY42Zg3/ta
komnExNXiuzPvsWFH3egOHvRfK+aLoaljlakxyiB6upYJcnH1+MoB4pxBaPhrTpd2yfbdp7g1wXX
sWYPM7eJu29aHiox4k+dz29KF+69lx/Ssru3f9xj0vWew1YmZF+7864ehviWtUG+befiik6n3WZF
cZrxfJzy/Ls1OqDxbflpM7gK4r47qSSVrEwU060MNmc6q/ZJeJi6pkVejLD/HPGk4Edv452OxkKg
0+KS6ex+JAAxbTZmJNXOMPLypTarb5OlfLAoL0iFNdWnBHic1sk2zFgERu1YPhEL5I1/uZApfzhJ
cMK6hqzYMZjIp/Gua7Ht1Z2QN7dgc0rbHt3jjp/FXOXtR+t2v9iEl79IedVnhQ760oZpfymdJYoY
gSaHPYm02E5VebXQomBgmAO9DmGNHL9qBK+rP8hjkXtbNf4lxOdfuhq7k4Gh2iMIIUWhx7SiauG3
YNYmlIFGUGj2jEBN//h+W6GjBfU+Al85ez5sNXy79cGb2+AYW+isyXuwiYlwI1+8i7hHNqo4cOsq
vPh8IHf0f8h5ykFgIHcVmI6h4Efi7jvP9Y+y7F7peWNg+tkDcTdKwibnQGbz19O7b8G8ZBc/hIqe
AyjpU9zOWHm9K9hDf1MYIz6Jto5YoODDnR3OZLWYo5oCiCWyS6gLKCffhQPke/bcu2oKF5dajYsh
7Ok5mekiQSjMbWYNGO9sZZ2xC3+SKlo8lNPclMaKq8tYQ1j09UZmYj+n0r6T5uZsLOQcuyRrd8Pg
Nseiy8pzb2EqLGuiz908h5fgOdkh7k4cS+YLMGJq6szfjYjFVxaP9ucRvT7rgLE8lkDeLhE+7bgl
rsAIMAqUZB1uZd7Wq6Jq0guwma/Hi7JyTD0dAe6FHaUb0B7RU2PH5qnGcXXUPcR5M31rc1LL+zL7
0zeyPH7di11WBDyHHTS/TXsKEsbVS+ZqmSIDiEt2SK5FWIk053rXdKilVIQcUsFwmIXXnjvAtfYC
lZvRrpJCuZyHjUUw8OT/KK3h9JVtFLaGfbVFdBpIGLsFxdixDutPlRV017Y3wqfFd1Ar5Ioicu+E
tRmnuvpd6MJ/DjN2x27/p4kWoISC79RoNL51oyqc2eR22KJE9j71q4aAKzQ5xOtO7rJ9H5kCsf5P
t/VSDwom6dOQ+uevFzOKnV0aYlOxceG+JCFScrOOCe+USpJo4oLM0WkHthBzY5IiM/oa5DR8uKEs
TlaaPbICSxLL+BlFy5Q3my+qs5Fk+ZW1/5XL4jXOVHtwlZm+juEySciJcmmWGEbsi+VGphzP+YzS
Utsj1+PC5EsH/uXKis+FV4irajV7GAc7+cYVE5oZR7C0rKfifahfhQlWokOPc54lRLi4rLp1i7Zx
P43qFQJDhvZrvmaWUs/wz8XdhGGGzhghuNn9soRj/DTnbl84afGcp/Zzqb2QxFORbM05rF5r1kBV
p9y1J8r84NtF9MApu4jA8/NXQRBiI+ApwKmSgQ5CAHRFk5ZxxE7oxYkb29OEBETidU9fDyvJWOxU
B9PdGlzrLbQBjqAQmQJdfbfJ1Ysnu7kYGZTDZOjOTTdll7JyCUlpP8cy8/jeHkBQZwgPUYkQrfKC
cYskTe6qsH/Bb52TVm3AA/DT6dzM9aNp3fooFvN2Z2PeiwCQne5fd8ucwDwNQ10ejXQ4tBX6AiOK
ve0Y+sALlqPS88q/2tK5katOw5LKR4kZ4eEs8WZBfUT5Wf/jzsSgWbNWuIaPFF27W+RLADDBToZ0
u30mtfU8RsHeFJzElNPxqfJL+1lX9hqxIt6gzHjqHLbHymJqlpZrHsIu39ns1gHLaKU96gdZcIjk
UFzgUlGIT8Vnz6iL578kRbcS8jUT1XhqOGrgqd2N+CJqK7m6AqGMVQzks0SknvQdPhk7ZQQdDKVx
nt662sDQg2NlnrCVR9MZq0uwJjiq5xzFONWVgs7EI2ktcIutH6ZxRNAdHyYA53Dth7H5LXXyTaJL
ZtJdchuMJjsjuu8v1RJcEwfetaxqQomgl3VzF52DRTZpJs2VbMH8bFjEZo2grBJVWnevef969ndp
u5tj9GIWKS1FHYS7JhN/USjTSIb3ZmSWMreUzcKoZphxsKoM0TaU6hRLAM2NG70p/Wz6+lXcoSTF
K+UoZK4DZ1fgbdC2dbfOa5b0ibRfK68V5zFgJeuPucaVRrQS9iH+khl4SqIRQvd5xCu4LlQY35zZ
OKSEEadNH9zdKTjjYtR4yhLU4sisQHaIVUlkKGIhIgvxUZ6ZrS/7zuqUGyJdSxHqA2TtX7ldfS/R
BV6CpulOCfI0v2RBzs1HNs6op4dXyI3lFNk6iRJjn9Ttya9G55y2gsHVnBNOhp0ECchwGW2Da5On
W0xeLhEG+ErqQjbPEX6fa8rSrfdzWoAy2jHBG+DLI+oJF1ZDNhSa2pae+4iX/AIgyVoVEQnGdKzT
09cL9IjpyQ4++LyMVdCXuPXMaLpYS4P81SXDV2L22vtDwgc0cNMNXGhjOB/nIFWgilzjbIvcOrpQ
Qet29A6Fr8haj9JXmbCIRL9pccGlFmbLGYM5suUcTtRUbVwJCC+PrAn4vS+f0sTE+5XNFvIkgWbL
CO9f3NI+V8mKyHqKFKxolHn2LW8G86YgeaJaGE8VcLMjZ7t/VCb1QewpaE9fxZ3vvoFfVlvZjyke
X8D6hteyvWvISWHyGWVm/RLgQsfqGL+UOn9vywFj2HJuTdF0q6y5OdRc7VzVHhzeKHtHNRfvmcqp
S0+dDzoFh+jGDSSxd/bHP4smAz8EEg7nV0cZQRE7jR/k2r/awy0reuu5lzHxRKHnrZVp9kdl9wTF
OS6KWxLcTqkMihNcPCaZRAMtDYutRuR8arijFvQQQP4qHPNOXy3vnpc3u4id01p3FjcG1yXCPBXl
yW8/6z5EFT77pm4v81STJpd7ZIx20iAegebFbiGViWUE7HoEN+kJD660GveSS6eFLIXY1fGYl8iW
vFe3+TNPTMbEXBcMEQ7Ylow+eespSJl8KQakMBBdP4pfoYogmQxG8r0IMD4xVt2yaihPneGFa6OQ
ZD9VbXYGLX/DoICtpOzYU8RDuHdtfJ0Vap69GnN8E2Ia1xMrmFOk62zvDXDA7XHNvJ19rCxxEllN
R2rwxjRH/9noGgNli+qOJMjve6N7tb2K7kP9KcL2RdDF7Pgupl53UR4xJSFN0XbnPaBI+0wSqrFJ
vMR/nd3e2hoZQ5A4a5url526vqo+Kkzk/Hf6B9dtLr7hD7vZT81bbABnDQiyA8VnvDez45ydkRlj
UIBWGAkzk26SkJmVjqvMxr6fhc4JhfOPOSygDIn5GBWP2YCAEYw9wqlQXnoBZzxAmrkhKgaZgDae
c9y+t1nkFJY6PFhe47NRmngSmxEXUYyFMCvuX7VGTw4lc6xwvnv9zKp7YSOhIdiAFk1exuFpjCTM
XiGLv17AJ+Z0msJfCdI3grRDfuPHn1NPFlzhindvtt1jRbo2x/iinSnkqhFuv9c0Vns38382cX6v
RLzE4RrHoqft6pHBo7kza4prF/URuzXm//PExsdtz6Nd4uanRUTQJ2H+VWl3mBt3HaOVXSeuQaqr
rGC1IHneD1hf5uE0QZYwKkZrGRZ/fDDzkz1rnFHCT3AedcxISOtB2JVHt64vn3DJ7ZTZyGdTEXfo
tsmqNOxt2/oevglnH9U+l5k187isi3hvjzVB8IALkZKiF24T2ITQBY3tEgOwmjiQDr1fjiuK8iNO
lfQ4jN07JMf5pfb0Rk2Zj87ms7f6h0bvsiqaqT9q6Kc7i5iZQ5SneAPRs8Q2koyoir8ZAXIrwCMZ
KnE2QbbU/XZMmX6ZYvJXVZjS/SnCkVJnP3ue2EZLsBbFlbP/qymxAbTU6bDXwnkXQR9AYllAG1hK
QmzE87ZCRb9WhAatRzr0s5LNi/zfPJ3XktvI2myfCBEFoArmlt6z2UYt6QYhN/DeFICn/xfY+5yL
zZD2GPWQYJn8MlfKyTuawhK8zekvx/HabTm4KfV0yJIGJUKwG7Js0+T0T06J/5rC5FhLCpJJKOE9
yxLi/5pu48tIhcImWlR9xxLUt3qQFxLiwxtvHpO7ny52aEUr3TgXwT5hgpsMiffwEvNcEe/Lu+ZD
zVFMFhX3OBTS8hybhd42HiYvzHjtravpOw9BmKydRCc8sTOiG23Iq3TOcZvWgrskzJGXsfw6UY7l
zZxh9U+V2ZzpTDjCup0xoJnmo6qbI6bsDdJ+hl8mVpe8bxj8xpeWW++ck4nG6wdyaQo/jTiEBxZC
XEtc1NM4PRIbI4Ng+QfhDD+0yQUtLYJHx7H4TT49v573bo3fyDNVlHCRb2/H4a8FivuAG7vc9H7f
btCCxpNfffTGEG4bHoid4+h4n2p6i5JWvtGl8w8DqDrNQX+MytDmmxaSOqhCZOrQ5KSj6QqEAjWS
TeMclIHn2GdcD+FYFPoYO61J16r6W4U6vYQEHAlbJackqv+J0f43lNHDquJsCbK/dlwS903YzZcy
BALaK32jlck+t5QkDuVUncGaGvu+ki/5vBfmcPOr7FuNhMVNJdZ4Zop5wxuqT6NIxdG4ya79G2F0
Pw1DR5LD0OFr4cy4bup01zgm6dsi7g6xFxCgDTZP1cHsmcFJx2CVVvpcxo04NoAk20ESGNIFCfVw
zPY4dinwaBrof408WsaSTqpr4D2N7SL9i4PFEGzCp2ibwGizn81IM7et4PTaHdlwCOrVtibj92h6
2wJVAQQJOax77XF72kmHPdk2xwvmUQYekLtcJX4ZOOzjtGweFWrwqkW631pdRuSMOfrJzAT+IBHD
UqDgAIvlML0YsxtgzZ2HQ1VEsPPryFw3TW6BGxpseyfpoyldrMnhYDwCN0Qmn6Lgxq1ErwtJOAIx
JL12OI/hc7bnBI/i2iFJtOhUGzuU3Z6Kq+bAOBPZQqDwDcO9YJJ4IjLtrgx2dUP6IdO/niuXhY+U
OWjNJSV1HzF1arJ378EEWi0icgZFrTW2jnJxGlSkrCTAQJyDP4Yiya91jEdD5Gz3rEIXoaf4blnF
3bUr61Wn/n+kE2kbmWJmw2kWsqYzaksri8Jc36f4oyxLVBBiT2HoDtfS6b6PbeRfZGN8+qOsyUWx
DBIHbw5G0FJvXY23pCEFhMHsiO3qXwfYk3EgaBYva+XxeRaJPO4cXzePZHQQ4ltxSj6oSLkjupk/
nEYb694KRt4ZCuGKRF9497GDokLtKWKqF+3/U2VUThdzRZh2UPVpzsnkgwPkINKYZJERAvMpTzGx
4lQztH7jD4FE1k/G1m2XdmlGqivHWAq32nRnu1z784iTfYih/KnNNGGCaTutIqobCHaxaKaXMsMB
DwA399KFzAfcRpqAMoLRoAE2gZEQeuRVm1A3bAFvJs0vPyKnpIYUTWvjJaW9z8hdbhHy2tcY8z55
iEuYVW9xnJCks6rklRyGe4q92jjM4MRWU5ZEj5RRrmzN+VEE+M+WO1OTTCVtBZrd2bJw7OpB3eJJ
fIPHV3zMOSVU08IJRFcGkD48Gje3D43C6plyw3x5nlqyUe30GDvnlIjo2rdScYiFpoJEAuTJ7PSK
aNc+cFb4BPDdY67s4C3NKaBNaYuXnyTJ9C3tFnprkLX3aE7uVZcbW2uwoltUslQmDvCjKPId6hLd
6kLhB+0MEqe6hWW8H0prF8YUCUAz3uKzICpjEkYNubTt7T60+SCiiy5H/x6ZJFNmzsN7pqfyHqc/
hlBNxLz731YCwmG2uvaUW075I403RtG/KjE0j5RyRkU7W5rF8yYyqLr2kyzgiuR+V0s/2FpVjToT
0cm3LjM5RjVl9+JTkp5X793y53gR9RvtYp8dgtnAq5X0VymNCWs/vVoR5Is7rmmLPYdx+tRT6eiP
SXLI3AYpI2CZQSJv3PitsAbEgRHig8X5kn70xRbdl/k9i+EmtRUno771km1VVurQtLV5Dz0EuaBq
ju1SuoMweTHKT8cecrhy4Yuchhkf5S7wYAAbSfRTkxn62XZsF7b516IbcBcakXU1WTuvHjS7IRi4
W0STcdVo+ys/6ksUC0998+vBxBYMDZopLYyoKP0YDC6bddiPe94YEhuLJafnY9oS+hTYMwUCQ9pC
eu3ww3RON97zMd8ySohYFQt8Iw45IEUIwMdoumOXhwVdBRE25CQ5zw2qObfdXMB2rppq2gDguzS1
1d+EdiFeB/I6+hFS8ZwcZmkkr0YHCQWerLNLK5FcohYkeRvr/waR6tfeplw8yopj2luYgF3/j4fD
6i2M5nwTUh8rcYYDb/TfjZmRQ6jc+eRKYgO2mPSf/VOQI4cSb5DgLTQXjFSGU0IbGWIow8t4qRXu
gLtGoDqa4EZNE3JRRXmbHFBx0hpfLwgSSv3QAFfuLAL2sRZKbe81LN91eWRGq495MYBedcuCnyeF
c7HM9buBhsD3igj4Sbj93ymYzLcCSu6qTYdXBn3+3SBFvjYSnPQ6d4xzaofjBTrSzcFaixMgBw4E
xujsZRbuFAh7apvNbkuUt9K3UQj0ALt+lHzaQdMYd5f9jxO1HdG64zQ/Ckzt5zgTxwrg7gvb6Esd
MKcsdAY+dzn0sbiQYOlzzElMiG5T1oI/WKYD+tFTG3WynR6YoluaKzFU6Esml3qo4dY+85CblG1U
q8znATHMpUpYyGYH9w3Fp4erSlrYuT1HOm1XGOS2GOJ2sjvlQVZj+fexTfUzPFvL+0vQargBlKZS
JGdjLZx8/6WFY9j7b1zE3nl5wciYHhJdXp8P1/zlXCIR4huWfamhJa3NiFG0XHbhuoyXHcuoftRz
bB8dKy9vth4+xpHKbTlPzqlFRwTVy6hgtLvrEJdcLBicl8euoQtrksweCZ9Eb+GQ5je/R6FwZ6yc
I9mWk+fS6e5mEG4Go28urpTZuWwRf912YMgB/qkGcBTjXlkzMDSuQAKp7NYxkaBRD29p22KG4ZRS
JD6jIxN51gJe8ZQtVcH/1dj5ITMbCEGL/GFoopg8IyEn9UzdpgWK7JSgLXx2yFv2jEThOKwZKV7i
SiI8kVOgdxgGosFFtjUE+ByrBxKTaefKLeTYJbE4t9L8bcMOtseMm2JQFsc8anF56NZfe708+Uaa
7KJgzg6j75HeNlqAVu14lAXVptWMR3EUsB3rInI+Gzd8mxVgdBKG0z6LBWfVyd2VvgIUaQC6JzCy
8zvrb4iwoVchEJunnkzKKANUL8ROe66xdu0ld6Xt6UZiAgh1HFIIkdQvXjvKI0JGe+hYTNdZr/1T
m7cXshiACVX5XiGkZGEtzwgyyzg952bTrxOgN49qNgds48k5YzE568FPz56o3XVAOcu1nWAS9Xn6
gMl/hpuIISLpdzqxH+bofWqcG5+RGYUnB/sG434QfrUHswJkSrOTyZijh5GTohSh2OVd8WoVAjRV
GYHWyPvshdFFt/ezUe4lT/8ZqwI/RS+P0m05t7SUj+uyJouQ+iAi/brjvQq/9w4XJbdTyXbMaSF3
qr0p1alYynbUiLmEYX95NN1JrmoHG0v1SftrwpkgKm9J/Qa2IX3V7niYEUp3GNMkzRJZuLNYjig/
D6k576AYa//Qwcg4+DUDXtVZFNMsz6LfpyROFOi9fjlgO4GuNnYaWydyjHttmNGXZM6EDMKiz/ts
8ofvohHDWWE01GY7zN9neRts86UvnfQCA7zZ5nWR4klywDTzXxKN7Ak1KIZlzwjBtGzGeSDq72Zn
ubjqLGvo9wYpsd0U8RnCyvNvTtp8y4gBfl0/7Z4UkJB8gRqcH18/ko/ID5JEMysjJV1CmG1pvQ9d
PNYDWxgD83ZbHBBp4jXiMEhjLyzPIsHh8DwCKoVuBGYXfWZu16Vp0nKCBmuD69ww1nGwr8zOcV6e
tiTDCJFUj66Zx63z/XkFbEkHX5wh1RczcFKQJowS3bD6HIPxhWxq9DK1iwGcgSUnOPXWFZw9Qoac
VpLhydOIyqMBU8IN7Ftsbv1FKSZldFYAV1ZODHepdsHP2UZvPnqukAkTPhCAabkpJDXirGP12lu0
xIZjwt6O2X4m2OJmSniqEvV/DY8TMZGe0XkVWrusTA882tNF2grDSZK+VEjZ9yEie1tyFiRA9Zcz
RXh7vjDX8LbK4A1a1/C89hMdkHRQU+pM81JhQxTqMvXGwWun2sl/0aW5t8x62KZgA4gfY5OA0h6f
2yI0XspQTGuFO28vjAIX8zJSTXiez6EIx81U4YEi6568Oi6+jCQb+G5Ui90PzyLtwI8RkrgTIMSZ
WYaBjX32J7IyNr5pnbtV8FKX1l/VclbvPNtY10itK4/SqhsAUt4gOfxS2YAwIQhbYyUMzoABiPoz
e9ob8WVOi+KlUMGnEdnWlZMvZQFe/SfAq7sLrTICx9Wji7D8r5Wo8CvRaYgobTLPUDbe8nTRjrk2
KN7+U5a7gCFmRLI5bM787cUeRu+fWTB3G5eX2so4ypV07ppkFxvVY64RPoVvOchYUUUrinqCw7Mm
2SrxNnupTlfjAzJJcEZoghprWLS6G648MBUUtz7m2/jUnKwU1dkwC3+X1PZ/o1H9JfpP7y+Wi23U
m84FOiOQmKCuFsdrBwKsfGup5FxSWONfELgRocIA7WzqmDvknitXsZB6w/0jPM/LS7x4vWgFfDW5
YmLAnwWKVhx+5ugEpLJv+PNIPcfkB2avn3YdsuvRy/T8cBPSxEXCNiK9z0lOEYOtst19B8WhrlXw
1yxC5yobFgdreeltWc7Y36P3JBy8QxcGYg/wGqQIyIX788VIXYzYQtxDIB73CNQiJzLa2Z7GxRhp
dCWl9o84R5qdPQjkj2UdjRsTUalmkJINHn5ntUSSnu+gB9rMihsM2MWEP1CWD9tDIauit0hxNI+N
LTZbeVNOHx26HlhnjNhgGuH4zUG9WPudHZ1l00PoMm1/b08NBYFII/uy0lgnRjrYZzffh4JhO/wt
tB2v/GB6Nu4nU0F4J0JCOtn6mQEojBsvOIxOlR+Ai8KSHGr3s58+Mdr9JgOlcORY8uHbjF9F07tb
Qd/GNetwLk/wkIHucUlmm/9obRwaBSOZLRNoaoyltbcwdmHpU/KRawQIWVA9nBv5frAkbM+xmE5z
jfZtVjnBEb9mNF9rdDVWx5dUcfhcisDXI2RekDh0F0MMXBYiv7iQCEAuoU2Pr4Sjr4OpHn2YvWVz
aB47g1A5S3G5TzDMYWyJplXZafMuNCE9Goc+ZlfdHZXbzKi68WiQf1s1TYMhbADPMUubioefjrTL
Y4KOB/HinVOmucfLk+6pqKOFrsPL0M8N5UNcDfjOmvPKtURw62uNTaeJ4rOa5A8g/MYHkm60m1IS
j4FQ54gw/4Uwd7YdqRvekvDXfyrluRdY2Xq9zGW2lTv803H/U0O23DDmguGp0vHKSWID3wSRo1fb
57279g0QrdM0nrJW/SKZTX4deMSPuZipnUpqXFYqeLH8Yt+o7JdL08vKdErjqGPrzrRzeqWUj2Kn
gvb3nn04kLF+60L132y49pvEiISTQP6Xpx/E2boL8PVgW1rOW8eUKBkWdSnxrLt/zTKHXguucLts
WZ6zyAnI9PzzgPLFQmx5gHzQNlxyZ1KZ6zJ1Rvw+DvSPRtjHCZ17y1q5ApDpvHuzQbExDwde8i47
kaQZdkg9EHmNRmFFn34zPKC3hEH+ahxxbJj+6B2sBIvj4k2WdXYYODlYaQ35L/L2rWMgvTdjcUw8
D27BOMb7PmB62IzMM9jDxx0Tz6XHI5iObTi/jOA97g72Jdoy0Oe4+4zbqk7NVwMjGz0yQ8R1w8K8
+6OvF/emT1NP5xvGIy77dztXS38XqcgoLNx9me2hwlXrUBXTR6Tqhkd1nk80MyKwesGDXNdHOqfm
xrZK8I9G5rzqHIWFO9P7yGniHAGOyNspWLrexQ1UrbV+WnAyfFQ3Mtzyg0mhOhcxJ9Gkm278jzuP
pz8CDQ9iyI3h+DSuT11zVjMn73zq4q3PjZ34+nIZHZxWX5z3QZb5JeLSfhk6hofhmFD0EJPEsMeh
hk42lAuoW9xMSgVHRtmXPsKSAyr1Fnu0fxJV95b2QCwHXubQDmFRE/R8UNuZ7AjT2RPgHsj7IZK7
0ECh85CsQ8m8+/x19/JYMtIYHBYTzGCTpAaf6WjKu6+xIfBnJEsw0zlALL4HjfYuuZm2e2NqHICo
0BSlCLmdq3R6ed6EY/LOaCoffELlOe+sQyMJoGM8hjneswsPMwmJOV3E2bT3745tHPIpxBNRkJLI
EgT3jNzuqkm5K/meeX2+YNlzd04FMMINSpMqj26Mz5jOsNmM+lRzOZqlf9BDVN/xF0RUIfg/axkb
r0UavoN50SdjaFu4zKwFmnJgKxLWBz7ybm059S+BTrJNLM945ygojj7AfwJd8Kgy6eXbvBtB96ny
WNjtb7i66auEZbv2+0Js3NkdWDFc49QsL0UInmUAFXOkhm/NITx8+9p+8/vTgJx5PAtfIqnJ4MoI
++HNIiW5dbM+RdznYB0ChV61LYZgreC+Pic2Yg5vdiOCU+ERccZNfow7+CHCCJst7ifKKKkUOk19
2h+scAt9cC8XT1qHQ+x5rdRluo9jLOmh7eWH568K8tuHQlO201cgN3FvoqcUffUZcJon3NzV6Kec
a+fh6Dd+c/Gd+NskDG9vjKiPuL66daXQUpq6767d8mLzkJ0X2a0Ku38TJOKdPfWYCv7/S+jY4pwC
Q9y5MS2CT52hSanQ+vrl8/dYJTQB4fgxgXLfSEwLL7EZNveUMEvlFdPN6aoNtzh1yHX70xG/h9SM
f2mnkWerKsXKrdE1bKfm5h/ozyqssQn1FZN05sklmI+vG1s61AtRhv+samQ1ZfXBVtPgirYG1zk5
RedC57GZzXpkvIemp5DLV3nKYo1Jw1Dc9Vm13I2rK0D9WTRcQ5/2Kl1D9GGvYOAHquIW99lHZrbF
S5bQG9Yzkvhf5oVjQvA5+e/4UZzaCQ5qmPaRNZBmX15I4rREArXaFnmTHIpFn/U5nhynxYwaS8/e
Ycb7axqIE+C2t1ZgcQmO2h9VgmweMdpc2YQoRFFd4oTzzNNVschjAibTeaBwwoev8MHhYpNzHPlO
+glsR/PuUg8CPTOCGwfi5W5LzGx6g1UcAEweiBfdVubLkJgbGCrzGigDiG45Jjc79JLb81cGwN2V
o23v6PVXYDz1IwKFdJXQ1tMp5KuLUuPyWeOTNdSpt2lZXHslO67hM58hY3khQG6S9eRFhZr9R1g4
G1hmKqnS0+ia6siXlE2WtjODC9ONK7nBF1ghPmX+nhk0BWx21FwL3X6EXPimZCRqOiCDGxhCwJuk
vzs3vDLd2w1h2b70dDeeY7v/0/t8r2KrYjgfmPdhhmgQD6a/4/mLbn1WRzdrdC9ZFb4OvREfMzSL
N52FqGcGTKoxgchdW3je2yUT22YY+yrhhBA0WEVtIGFh46eb3sMRGC2nVzk7+Sk3vFsVUDqQ5ui7
X941UZCkAuQVrtkmqt8uwwsvr8JDRWJuHS86nu1HvxuKm/Zxjls/HYrXPBE9tvn2ldBPdISXC7ZQ
2XgJxn2bluoRMyU7egljgCoz/AO+2/FAiNiHH7tgWzDcbKaG6jEz4NNLVHHB5g0W17LeYi95gFbz
aNJwACcuD1EXJOI0Zvm0yoqU64PRBBA9qLF4hptmL9IvuIv5SqxU2DTMOI32tQMoQ9G2qKjR6Nsd
iBxYJMv1xBw8DgsSvwEio7pmlQHByuah4LRxpcWS/WXkiMCp6/A08ygEE5BheYjv1cGK4wzzVefh
v4l4DFduL39h/mxsvzY15TPgaTOg3ina6ltY0fcxN0CJ7d5eCY9vNBaz2HTVC8Fg6lFJfGX0Q7y1
MFz7ieyE4ww2pc/4eAfytp39kZJE2Ztp7l2kN3jEQymGaIwzMxDzImpWeDJfB9flVj4kF3OyNElM
Q+4MxrvkTSZA6056T5mGHrgw/a4y8Mimryei5kukKzYJYUqPI6pU+h2mOVP/MxcGGjMqlJVnvKvy
vEMQgv52EewocNXlfiTcyD/G/bdGAmY8tHhqhjdiVTip4/E6NwuLHMxFwlT2nGBKOA+yCln7aV/M
BVgeOo+s7txz7yNOaZ5CwogM5ev2W5jRO9O2JjETnASy7iZIRgFmDLyjGqZc1V29au6uwfLSVLib
VUohEqLWAEqMFtiybKt0C7dsI1Xpnp4v1vKrFKI6GwlTppUq4w8XIvWp6qVPnpauSBV2hyia/pUI
mVtMF0xVfXDWA/SgLRnGac0c7HucK/fFlZkD/xTPZmZGSKBl+C5bqzxx7eWKguGN4pPlUV20Zg9c
TDFbLaUytNF00XLwC4G2ZJ6caT4xxQ4jtHHtEkpl7Nna1yqmF8p0P1Stc0Kx4g1RGoKTi5OHJ4eq
mYnjhHFs82ZkYki7ar0stX7omg8aCjwKVPV86GLPpBzXhM8T0wFbVy3z8JZaOIsb3+Ib8YPio0uA
gapwFg/0xEtodYdn+pJsKCgRhuwAvJfe1oAwPM4+42dGwQ1Em5koAKsaBO6aFNELXXdzNFQv3Rwd
5pZ282g5lDrU8nIwXuelTI6GKj6Earsj0mR9IK1Ojyn1bjb5zVcVNa8GNMf102taNJ1zxPygXxub
Ogt7PpuEVPAhQqvEJbj7WouiP6VU3QvxhD/tXEVnRLlwLeTg74OIyHkWtz+CynhYzEe/pcL9xcbj
3rhx3lvMxeuiEschdsUr+gAkkpnES092T2NqYpHogNdzgLvGM7lm9o/5mFOuwuEGURFF/c/YWLvI
aI9R3Rp7HEASqreXHkp621zWNZO4lTU1JFtHsRr2g4Com8Ud8bzFTvbU3brELveeAqEjZ/W96JIc
O0LPekHIfYswQsAUD+sh1CU7uiKO+Dz9Pz814C/NhmZ0ue+SaXqdgKMNEdA+yzEyhIvhPRtLIp59
+oIVmWhcOdI0YBX2IWDJA8oVzD8A0l8ixzS+8VaUu+ezQ9uNmL0AyRcApccQYGyK//DsVrvOdvGX
1oh5szNc5tg40Lo8n1H2/sRQVw+VAjaep21wmxZuS6+xm4isjY8cJve86e4KR2K3C9vce/R4vBeY
ukaC5rIN2Xq0y+itjxzS0nhnUr9klDQ0zWupy79JgMe7G7Fa5dbGMYvh3ZlSjaMNEU6ZTo99gjuj
7B216uAXvkzLCvzlCsJo/icrbEyapcUUXbho3JH7n9mDwu7ssaHcVetdRJCXkEv1g8FCcTSDvNxK
K412BezS/UTgdw0GdToJnf42jIz6wiiCrWv4+qUnvupJrkESNzstS9K42GDs1rLoWXX10ikQwMJo
+xLbWJObG9/GG+Wk6F95Rgi19tjc64HaUWpBaopB8gbIlAVPij6XrLu4E99sYyRwlDLI2oeDNg7t
Yg5sqsTgEFFEJ1ExlFpYt0g476kKrRtTke8pPly4/fGecy7mwYW58KQvzCEbBB7EWzib/Qt359Vz
A2/oD1gLIxcEqSvynw6pWGISV9tMATNjMtmMoDNo3zg0GaXXVvFK8FltY7eNTvWy4vaePie5NxIZ
wQ3vj3FynV68oGEEYcTJ2XeS+DDG+uxVA+HZtG62cN/ISbfcHungEmuLzrIbI7SFTpQ2iyzGqbSj
x0QktFw9Z3DPF0vAkbBdvcxH/9W6kq/+5Nuv1Ap9SPj41eQwyu+GV4v+QmGyIdCrkR6+Qk2qTfku
GfJdKeGBTkcBg7LXjXQ+dER7LeM9D+L2fWIuPZd6p3MZMzqnv9Xm2HZJTSzflZjCfTzBI2kz8U14
rdprdyB6hipOX4aPtlYab14Vt6eneioso4AzPZbr2PwHc3jLUEx/NzD7bmygflWzjExYJLYh+UbE
mU5Y+9QUN+ES1jNbTiTcHK8AexW2o+ExZAbBIRwfYh8E4lcxPDSBo3vhgIfVOSze1cBgk+1im/Q4
b/tcy5OqSyptS0ZuUOWh+QKTyq/Pl9Lx//crU/FlJdJ/ybpOkK/nM2wzE1cJvzNVB78/x3yTyL47
o0mhDSdieDPaNL71TfmDiAjb2l+ro8KklfwTCUcmO7JIwTmTdcEIvIOwLt88j2N7nylcLK1LeFJ7
7WtltHB6oZ7XbXgt2J2omMOezgVlZbVB96oYd21GCYWErzAZymWBsUkzTtCUnrqrmIV1X3oqpgaV
oEsh3pWDU37m7KlzSTqIICLHfcfBiZtj5788X5485uevUMkIEvFFkovO+zwbx8zQ11bq4pnmQn7E
H/KhqnI8BVP29zmpUVb3N7dzuXvOZ4dlSBtbDrahhPkZwuAjAsZztHVD7HW5SsxZS7salZ77voYJ
2kxcUT03+1059feUOt+TXNgd8QRmueRbeFji+3fLYFGQEWYc7V+f/91PJ9jzxWtck12Kn23uKKvE
/LcU52yzRayi3d5ikoFAIYJoJ0YNGzVpDoFELbbLTp61IgBBTyuGctbE0R1u5aTtXQm4ZP21bLr8
OCBDwvbeakaMIbCabuI99zv3pe2zPxEDmm1mKoxEsMRpcwcaghB8y+hZ27R0v3LuWyavuXx9ejLx
I/6/FXmAi/W0hivLqg6EthhE5c6lD133UInq1+xnm5ZGw4ewvIvPfXtHeXpypI/8h/RbsVcpljBy
ZGyYyAuUgzQ7hreMbPr41fXe59E0fxBxZ4QNn4COE3hpMvwTtEkEgRTGYNha9VvDuW4bMtgF8JDg
YjOMloM0s6iv//xW9ntMRzgquu5Pzmig4iRrB7N+g6qECcGk3ok0PzhKr2p2/zMPLMN8MRwJXn08
o4u0uMKB9qZ+53SFJJrO2XJy/HpXhSVH32E6PvO2wCgOk/YDQqQsvnAHz05mPKZlPEQ9ao/LEfcu
XVuolvRu7UB7pAwIYLIvFigWkKDkrpWkyxEehn5cYMCxxPk57n5OaZfpukq5nLlMqZeXgXJgbuan
mFQAFpfgQdhyuNh+dsW5RxYL/+aqljrdzbRgb2yd04zWU1ZiZs77XFJ2zWNDboUP+UxwyTzkeMSW
K/PIAatJFge1jq5V/fv5d8Czq8/4SleYR8pjQ2V2Nnos5/xIR5vB0mnwS5xB7YAWLt07vXO355e6
hNa0mlJlH5LZZLw8ZvO+6H4qw05PaQcLvh5GStn6wQAR4el7YI//e+FhKba6m7AKAn9wRQ3WJPOn
leR4soXT4l+eafI0BZ6IiYjfswGuy1hyZ6yq4JNg348hr+tvwsJchiKxVzgrSUJJ59YvQBm9vPTe
W2A1+ReyosOisNw1I7z/7tYkA3V+ukJs8U1XwMhLbJyIEh9Gpb7xA3kHWPDIsfwLzs9fuS6+F6tM
aadYxqrPF/eZLqfmyBZecfK6bPFuLYgODUe+TmJrj1znnJ4vIrIxmNjTK/AyBO9lCAqr7JfuW1QP
g4PzyjSl3hUJAbolMkkR8ZrClI76YSvCusAEfJiC9w5f42Xy6+TkEkr/+h2q5i6pJDIGSI8PNVAQ
aJa4W922sHY0d+NRbIV9FVq5R+mYJ8tALtCO/9fxZ5INaV8cEmn/ZKBsfwYGlYppCxALc+O/50i0
Lrpb7bXTsYMBv3WLrMCgzag0dR6E2AgwIQE5PVOBDELtRtneXfkdhTHzhO1Hy26HpTujONinDqRI
fkRV5T1IpDF+DkKAnDK7jXx6lz44yoZ4WkwL8caomVUo1ow9DE9Q4tQUbNwkMBkw0LPXxk64ocnk
Lemxl1pR9ttdXNeBKJm3ssK1MtilPKsrZjHvsWBg81wNyrrj8RYdJZupsXDOJNBQnNWvz7/Kv8+8
Pcel/eRBQJMUkhrxMBOVw7zLkrJxmedtB3osSXSW0VVHZr5TJsGUUM36Mdjlu8LwUyWyuqY2Tale
S7kcm6h1LyF+e7/JdhPxdNV3cmh3MeKQTAd/+tkf+EYS97BxNlj2eBxSvjBeRKWMGO8ZPuCrkwIO
q4TIoO40zunpoML4wXl7keqBSLgoOBwfnCwioaWAPatlq/LEXioiJ6Pb89cpPIj9iYjcFBwaBxRj
KEfmbWIQcFIycfVMJpstkYICmvnUu+E2DJzvGcIMZFVS1cQXF4u7Qw+zNrO7wh1yClvvtXOQNAIf
cqO0RX94WlTbcfrpUnx08jT1ll0KINqgy062+XRMdW6S72roY1aIw73yftZMg3Wn2m9TzuUhYAZ9
qIIKBzgdS8ik4dG16CF70quwoMW7KuUzyHVASNXN8yXq2V8Aw/N+eHSK9mM6wB1hbJsNeAb8sNR8
f7BPMXODv2abf4SSzRlRqd9lBgNQo6z+ocn6G1fwpUsoM9gDffqJfmSv3JZdE8OJporVugKHWOtk
4npdEohqZw73AUigepw3oyu/tf4nil2Hmbk9NLp0sUSO7nlaXp6/tVPOfaNEJfbIcR19CBpwhhLz
ASbBfDQNfWcudrrEUAKlIfTffCQWTnHq0mt1d6PYf6RW5z9Kbnp+wDXJ9+kMiWbDfuRehR8Zsugu
nj1rG5ZcsFtu+fitLGoflqdIUUtK0gXkaYb1nyBQDhp4QrycZnhNe7ews30/cOgXsw0PYgm9TQWf
UJHPxWE0KYlLRwofYvD4V5x5n+PEQKvGc7AS03imowSgdtPvpmVtaPLZI2uC99Li9rsSeUA0h27G
S3BJQOFiKXTrkGIWpLenXQ5o6Sqf0/z/mDuPJbuRLcv+SlvN8czhkD6oGlytQzIEJzCqhNYaX98L
iKxXTGYZ03rWk2sRjGQGeC/gfvycvdc+LXr5wjERMCL8CU07ZGY88qa14rLIxwefIjOwFVL/INkt
R0lExXNwbE3PqzEfcewmmzgEuMVUK7qIobpghNnYBXBnkUfPQljGGXfNWhQIkJE4Iq2AqOcp5ho6
IPdsNhtq9ZjuVMHYuyXCaowcfdt4qnrw5vg+SK5N2DwyfV3jMlWPkIK2YYl5Kbhf7PVFLcYd+sd3
AjIiLAK80LWdF+W5bEx70OVVeOe3pnjUJD4Dwu3hbQlg4NzXdBo8xoYkch4LlF7s4b08ZzSg1oty
27cxCTujLm8fFQ29sregJbiF0gXnQ7RvfMd9k1q8HWLWbfA718T7wYiBKZA3YVsUwTNxOCuH4IGz
RM5BG8aFyzRA23JK3EOsAOc2Nvo7dCwxjdXcYyLkJJdOBcOdlkfHiqR4JhC0mHl/H/0p8PekF94a
3ZWrMsV5vRTfCnjrwclAfXPmTq6BNkKOrfST2fkOR8NMPpjMw4veKGGc9JJxvYYjiBHKznIM80AS
bXpmndO2pIslVnQsYHxjlwzs5yG+s6ccX59M609CE81xYBCKBnWqP7mohE8WakVy7qzqk15knx3B
rmcUVrXI39cG2XxnuqxbI66DC4D4lYFQHxl4XW18hdjBxGi+GRSNS8vqyy2uXx1EfZ0dwK3lKw9x
EZ0XxoUKMp4vxKUhedKo8V6ls8/LLASSzJgclVIP71XlB/skUYy7hsZCcQqgXKUQr4rAYP5qtzuO
acwY6/TQqcI6k8+OIm6QNtqPoLjJssRFS6ry/WhkRxLvjFmDrO2pEeiyYv8EfbSO9CSFNmmKdUJo
WCkaDY6AzHH5kBrTciPcDzwMD4MNhhR+JKkjM98RAyNaQlliB8jDQ1Qzb6mdeT2MvWDt0G4dmUQg
Mba/MGXCbJKiby4PuaOfsWxkR6XDiNZd8jJtFNqbYV4rlheuzye0kMSRdM5ooFd5GZmPGrNNIGMU
w0FvW8+rcupGcyAn8bfYj3pu88b0CIHUsOsxrPVTbAhNYa9sjMDnwArVqVevOYPi2/IS1OIdggIm
UR7ks9GHpEuACI1Hy752M21BRpx/y5BTK8GfVFMj3UeRsrElWT7LCvSxuqcff8vTqrzVc+/XDSr9
5iqI3/iFSyhcCP5o+nc37/NkufmDKaz2yGa/AhDzWXquvnMl6gbDjodLxPntoqsI/F2QA3QyIv3O
KB6G1KSU1uzqhQbRJk/qN8hgtNXxAPsr2WZoUcqZf+SFnxCHkB9B/Dmh7sYPfyxaSqA0x/rCCyDE
OKLQWqq95cXQxHCoyBiybaRKM56gXIbidsQTW9YpfcssfRj65G6yqvyi89XD8keh432TcpYfSP8F
/n6zX7TdJfCys69R6napf/yf0QW3xKlQKLCSMXoFFQF8jtb9Layj/VI8ixmkMSgEnAa4HleiCkRS
tEH16PDZ68OjMtYN56KvnZMcvKDQ34ku+u41xR9ZnN3aAu5+PSDEQ8Q6viXgQHAWUrNo/RXJX7JJ
WocqcEQlo5VzZJ6f5mQ2DOFbWseMZRvY1BT/G6qG6E4fYFIblfGYEPbwiAlKEd6pebRyZjq9ohdY
0+cSmT1jiJjhZHOn1Cqn6ihLEe+bCca2EEF76EMsDNwg6gkLd/9gWOO6+PguVU+xiYfaSHFli2r+
Ni4MpME8tctfmDLl3vqxuC4/DHQmP6kov0RJ6YEERD2riL8a903uzsiwYSYbEVkR5Im8m+Lmy1Do
XYfYgcHRn196LpQzRUdy+cPIG9O9DIt3L/bcU5RjIXCCTJ1gQpAlp2Kx13EQ7cuUUnBELUTSPTMy
gR2tZ6q2so0pBGAQGAd6/WbfxzcNjeqtqZ1KctqkmtCcCtpQJAQN3v/+sSf0N6sN9YM5uSXjhCBJ
blnIWSoXCOiW/8PyZ35oE+8Yz/i81CVfg02tXGs60AycWwNK2DIHKYUu87J8v7xESXFnBGZ7iEXx
dVyAdKEkDg0bPuo087GlnKMVBdtvuev7+WTczi+V675BrPCRzTXJAWX9dTmRWIXiWOJNf758nFIS
vdn9nqIswVIXOXNi2kHf//M/gDEJR9hCVzzzFoQyw+LnP8GfI8jJKsSKxdCJs0xguleFee8yE9KW
4ZOy2seiiL/TfXDOGPWyWzVJsWtc8uECxtd91hOEitnrYokUL2RcPpUu5ugoJap8Eon1Dxesm79e
sK4rG/y1pXSLgbucf/7TBSs7tu1wMONt3ABQsGAh4xsPmSCKF70kd8aV67jr/I2jvHbTh5a9Q5t9
i/2RHS+yzINDZ+gf3kMg3X99D3VpCsbmUsHRVmiI/npJwwRAse/qYKt11MMBbD1w+8fS1e+sKbsb
7ah71zp27oBE7tTvPrGMsiCP7ktbu4Cj3Ptp3JuGbN9JjTkTJztuO87xOyTh5zplCi1HDbpTZXxZ
rnvmp/s/8j8R2vVCBv+Wk2CDLrD55dv/uv4vAHb+/r//+//63xDu/18S2t2fPrTNl+bL//mRUbmO
ty/pj//8j2PzJQl5ez7+bL7zdZ2/8AFo191/WcJ2leu6gtLSdfl8P/js9r9snTmy4rEwdFNxmvk3
nt10/iWUJYUjdXTklmmrf+PZDetfKFKUUDY3BfQ3Zf6/4Nnn6/rp7nJwhRn00S3BoyoscqvhwP98
w+dWWk74E/EO5mR0x9Y7J3YPKHNPPq4/YQDIWEQc45kYJidzoBGn6IYS2947rfnqChS/bf9UmRN1
gP+jJsF6/dM7+edd9DOI/dcLlIwupMnQCeSNtE3b/OWJJKpuznM3qDvsjuBAU0ZUy5x7I6Ezu3EJ
Yc8lROUVtIBt59WnII++1VnSPoUlZ+gc7Rw7ComvBMKYJ7ro3hpMnDzmRf3H76/U+uuDihqWh1NJ
xDG64fDZ2fNb/dPakcAxbBs2yo/hW+477xBXB8zAQP+CqsX/61cPBDpDL4P88Dp5qGc5PTHr692E
+ORcHnTANaTdmUc+luzBSpKD2U+E7bXF+Bm/7EGypdVAlRzbQgViYIQoDBT97cygidI63Ddq/Fpy
Fg4SukSw36iQsftnG5oT7Z1bvwnT5mBQRs3OEfHVAYVwJvNK25WGn5J6XzGqcjQmYRkmckH+3Kke
nD8wGLb3H/L/jPRSTvn0jrWI3nGZTLvluNe0UfsPC98va/HyfioXjdv85EhAPr988pMmC73p2eWK
QrvrW8gGVBHA8HNt2MUuYtXQU8eo9I7NSL1FA/h5DLLoEOl6svYie3ygKHv7/Wcsf3lc+IxNnm2s
gkLYhi7MXzY0cDh126UEUA2N4DDUBME1hc6w63UyzESTvzeDOd2DE6IdG/Y20j0zbfbhkME38nAN
SLejDIfoc0Jxd8yhHLp9r97MKMdO2ebfvMK0zw3esLXrp+TITJFc6Qxvjy2a1q2ejmStzZCYDGfR
P+19f79/ddLYDMNlAzTmZeGv92/JAQ5b4Eh3uDSH+77Shks2TS/FMDW3voHnlsH3SMg17+Lij6mM
oR/P1ts0F695q4vV799q/e+X4+qGy21AAAMLkPPL5WRlhep5EO2qLosX06X0orqcRSv+V8INMR6S
Z5Ol7fjJ9b6YvYY9jf18lxmNgzSDodzvL2feZf+nkplvRlenmnGl4UrJcvTLzahGz6ZxMit3VAqA
Luj0LQ5tpH2xSO9NneiFwTePv/+df1v7dOmwBTi6nJ8AxX33108EDzPtLsNBoothXZs187lR0nfs
TJw4zdhO3FTkUAQhth1SM7snFPwkOEgEoWHyZiV+elk6tqWpv0l4Q8cAQMgqtdFq/f5K5XwlP789
XKnkppEGe5PpGOqXIiUb9TDDakeMumW8EhLJAXvQjauud+91hoJuJZiM7hlwG+RjxpvBV96j3Tfe
KWrbd9Qh0zqrzZ5Qafn6Iea1knjaxu5MEUyNU8uc/UYZ/ejOGBF8L6cKxsMdgvkXNYj6RmwOvWZ6
YzhjcF/8/h9nm79++DqPumVTDc4V7bxp//VzCAl2G2KjYVZWxepIK2rfN0Z1n8CTODehh6l8dJ69
VGZPNYop0NqeD7y2+CHGVD7MPxsKjEKQhbVz7uCGQrGrbXuCcrZ11ZT3gmlAC/fyKc7tHy2e6wu0
fWcT6EBtIHqdaK4jMrEqd6u0/M1TDNw0O/rce3393LmAsGGfeokYPimhM2C8VANMm9QZ1cFsQduC
riSRAL/rCUlG9kSH8cbo1znUnkQ/Ioln7yxEBYEo3xfZSGzjJ0vjq5Z6OYgUEFulGetHpiXGc2pd
GU8Yn5K+hi5sBNc8xU+4rAOVh8YzmwiSrfU+PhR1351cu2dnKjjQKBkUR86m1hMtoGeMQ2qXIOik
JayMVyHKbRc74aoo8+aRlWW6i7ziOOi2PBR5pDaL/6Eg4e7mSKx3MR2boevEbhprMkLo0Rwia5Cw
gAL/iuYaEWZF0oLglx+laeBpC+9adm7cwK5/LeSj0hvj2grW57Ag9xrGMSxzwzOPLjaSbWubAP06
IqndkNNeN998w/zC9IIwlLh+bqTD+ZMQksvopzYKTFMrTk2lyYMJpB3jv9efi1G+kV/lnRdihsqA
aJazPk9albpbXsppUFvNo6AZMAJvIjVshiITPyjKTpmF9cyHHtrkD6kSLqGeCCzKuAQb6qEU7ko3
e5FVe1e3PmEQkhVAWtK4BggpeNiaTdyQP9AZ5XvronQF/eVfcgSjEcmxZ6ArE583X+VjjZqzzR+a
6L3uVfpcy74Fqj4vMPjpgrUKneoBiGF5sPIahoZF2jOS+TffDQZ4j9WEJp4TSQ04dE1eoTw1oTKO
Tif7ndMQOaAhMqhmO6hbrGmsJPsZ8PqU5GZ6pzTG+J5xlFPZvZsmVYuhGobMoi7PzEIxZYfj1yI3
7O8pmdZJrF2XB8G1XP+xJuiOULJzTZg1ljt326Cm24ilEDKd0LnTwNkwA+vB+Hf6p8iH1SgHn9w6
G/+BhXMi8L17mPs4TudM21OcewzoaASsXLI9CLVjRjIjIu3MlRdHMJzLzCw+ysqFmzQLPyhWWdXm
Gm75qyXy7AfN9QwAooF9LIklh5RQvIQK6WpbcFDMS8/e52J684MZEI6IdT+g20A5FPqYxiw6rcq3
+M+cd2Q51tmmSPWBGaXzyxgYxMVVkX3xPeyQ+BCelt9NBIp9SWVXcg+DlNaSul+FOdObFkXzDtHT
D33Gq8QuGFN0RuBR3Yx27/wVskWknguIekYdIN2z6R02P4AK9Bs0sfk27Elry5kv0NwmsHYpYAwp
4XFMjvnU0ZFJ9X6iDWXH1wmTyLqSU7EzbdJNsWKyosxu8q4KTqCh0+e4M9KngXa+6TOTiDsLKDTv
nt+2T6pud4tZBYcPswxbOPeIqqPVZHnBS+YRY0APZ9hyiP2G3hYBWlfVe2wK82R+OreZVV0mSS53
CxVi7ZNRffTMsd4WOqBkLXhYBIp5ln714UK/Mqx4L/3waNbVeN/WEe41DdNfF5DqW+NgK3O8LS7E
fuWJ5DblID0iD5ljiMTr0W+oPVuFwUxDi2qkA0bYRrUH7xv5evaxCAvnbpaie0UpzkmkfY66rgfa
guqno/11F5MKteuFAWNicHeO3wcf2KB+sOAp+Hr/vnxVp0H/Yo1zstIxEQ7OabrnN0yfM3p0RpG6
WW1j6qz1beBkyIEmqJiOrwrU+vGngnTlR56+d8caR/CDDS5EPB/wvMiZNunRHgSph6tixvAufDwH
puGmCgGKkQ+Q7rqGols6bEzG8DW0TDgnM2c1QNVtIp49LlEVzHEA9BMhumqWDT72T7QGtRNHI1SG
mVVuNRw4pNcM6mpAIFnVs+QR/xkWyqI/ijD+o0ynAqHI2BDHo4c3gR53Ay33Mda6F0FhdPSjXhIC
jUSxdgf/0SzhYfWtUb14TvyVud+1wEi+zq2CrGwjK0hFQbbowZ980jVcncMAmga4j01iyc46LWMh
lTIbD0xj/Bxqd0Pb37y8va/qlIdc1sHeMQX0DXB655wsGXOxPAeaXl+WExfCtXYFHm3NoKC/rxNz
q0d6fZOCUGxQFy4CIPegqjZ+j1PthnDgAEQxQ7jXkQmiGbeFuROwo84k+XzXJljPTOuMSMXb4t8u
NsrrgAzMFnYcb+na1o1ho1I17qITD0R7H+K8u0ep3+xcAaUP3/reZrqwKYn+OaHSY87nor1xGuOx
4Jy0SXydgVmU9/sWHE/bFIfAGeZJcXxZXuD/4aFpPHNFazKAG5kOB0MVcyB0EZOHlJ+xOEbXRJCX
glRJbVMLROgpi4L6UswvlnAAiDoDxsVZ/mb5CnAFsDNinrUq2NReZ3xKo8I9pIZ392H2VKW+j03E
h12r/E9Q1SbV+zeGnStuQ3XXR3V3xwU6u7oppicg1XeV1h263F/puVRfe4qntTu/RcyADFLjpvgS
0NO9VGRp+kYwASROEV9j4Q1NETxZPSblqVRgxCPEtWmvkRPpptfeIpc0Zkd/dksPcFWVALzTC23z
wWEO7AgIvDwuigtULtWl8q1vKJVSBngag7nWfKr73IfiO1YPk+Z/QstUr8lz1h+Lxum3MZ6+Q2pn
MdEKrQmc2Kl0jLcDVZ7FVNeI87Oc/7e2Y+nrqG2aPQoA7QS8B0VUCvGiHkKGWqyy6yHw2nMcufkr
D/QO/E766IXiGehFeld5hb7KjXpebSL/IQ0N7oPI+ITnHXB78TgMdvwwCecJvVW6WU4DqL4s2GA+
xXpf9NiQ+BVUMdOmLUjXaUnrekl1uY+wCYR3QBym74y4CWtxTtQ2FLz+OK1TBpYfgkUj8x8XhnVn
QnJj5Ef5U9o3N1LZnTd1z2S04TmIAv9gKVXfS4P09mSn0WYCj1qz31ljui08OOuEOwOhGQdiXrye
lBQTHfE8Pp5qT+P5Q7cSmdObG5XfwZ1kO4nAIVh1+RyBNbvVyJDedKQYbauYR1efWbVTMtR0xEPI
Ne2bMSig7ln2XM+7UU2abt6AOFDjYyUCjPmhO3OXSbK2TE8eW5+P6/fnCPnriRYKJAcJ3RW02Wxd
//WAnVVlAYMvgi5V5Zs+8+LbOL/E7n1cE5hXmrAHlxdnDh/BxPjnt8uf+Q3nD/QSEafuSmDyz06G
z3xmzpmPTyWZJiuossbDx0vh4dWlhf5P/4S/NvRpR9oc8oRJmIjrWEzQ5V9PQvTHGeTo4Cf0MDwh
rZf7lIntIwdVwom14bNRD7BaNPdUlkG06dw63i7ks+XFT5xtY5n+Q91WX5d7JgilAeWepFsJ2T9K
pn/o1/ztWGo7zL6Fw2VLNp5fW3KyL0XiuRjwyyEBfTOLOySM/kOdOvUV0+DN7OyOD6Dwtzlj9vvf
f+BLtuVfTsWKlF4amJYydNtxf23duzjTFLqFZhUT8b3uixBNnfI7xNNthfZaVAczAObv5K4Pf1zV
N4dBt7sPUK0Q0qYunaNPh9ZFQ0+jhdHTzKlZpNReFLr731+s8bePVtnO3N1SmPN1IX+9WN9Lza6J
ZrISkYfrDlf7KqIEG/LuTHxOd56C+LGUHtSphinDgL4PJLXxOhdqlzgji81hZrVa6mBWfcJhe2yX
MiWKQDVgLV2sNWuz7sdTX3Tf+7BOn9K6ni0xXohlQVjYFRT7fKVRhk3aDlSQ+U8dxb//E5lE2eSE
mjTXpe7+0uzutQHsUEwO+VIUTwOb/XrUaNW5qs9JhMgadLEM4DWnLrcIXtXaEl70D9Gif+tr6kqZ
jMOwt/NrYIPMy8RPfeKg9TkPmc60YpAOdEGLEDcJEsoxubkPH5LdZX+LJtLnNJrzG8+oypNFVELg
2uV3REgJ616Y/cMd8LeO23xhtk2nDSwQHbfl5z9d2KRG5P1sBKuK3uOFrM5LzvD95vcA20hwfsr1
5FvLnArARxhvkiqaQZWYc9OZCyIcI/+Hd4o5xC9tJSnweCIecFHE8akZv7SV/CDP7NqbgfgR8IV8
FpzPbRK1ZjJfbKzBw6mO+2Xvg+J+b1xCtZTTPdVt2h4zlWRQKlYp3BzmqUV0amSSnLSgJgSDuSMq
XA1DeJI9QM7Ur2D+1oQvtRUORwkYXqiXIEtOcQtFxdfq6d728h9hjUq6HNynGmjfXZP66d3Sxbc/
d7O+MMpR5n6AAizNPJRug4Un1O1bFMTRYXkylrMieOaakzSPx+QHXz/6Yx9lPd62EBWRVj04jXrn
vX1MGrqvue71HJfPboYkU4Sh+Rzb6m5pllRTkzxI903MzAkO7VPGAL/QCv0ZJh8JJA10veWcNejW
12qA7W9YOC+xkdznxVQfvVmZ67ldAlp2h8PEvMn5JZc0Bv48TneBcaTutJD4RfG2AHu8UaBm2Yhq
B6tMaHurwnaGb2b2R83B8kffkdMkmMZznk/Dc+7HzV3nspzYShxR/s7Gayt95U03OUKGsWgel3+K
wEvbuZ482ZL1QregqYaoXzehYRVnt1HFo9F5fyRe3ZAo5gEPwHey6pUoH0UimFR0ls1m4wS43HSQ
DEMEvk4rfmA7X5MsS4zImJpr0Pv5FgVOesWD/0jA/fjFJDRrRXWtXnF0JWu/SofnXlU1YXlZ8zCm
G2PgWG8wgdgSEjS++bhjV+Ac4p2YbMbu8z2EX43qcz5W6G72PKZ0b4ypPASxoOHF8y05u1D0tNUW
qGT+2jq9s86d/mJgQriatXs2kgBpuf/YzkJ9p0mGC0CFhjGVqi5NQzgej9ywNogshyGRPSP4Tp+Z
ZX3cNo4mdnqVGZ/mycKltBG8IqjEWBOoz3EeUlTq31ShFx9c2SHviSNNmW9XjLqZrtionfGjZrN1
WtgAM80qIqWzrh5C+lWV6tDMj5Y5wwy5VQJjp5Ykjpye/Nosq2+lcEE/ZCAV/v1dQ4bMaooA3msk
U9/XY2eseswBL27d8mDgOQ9HHS/+/EuEJoGT9XnDjTqCcSWypk/yHzaBOuvYC/2zNRiPS/Oh59x+
CmauB9AUAH9Tq+0qkZg7MMNfsG9m2I8jbe8ZZDXGgeixMk7uamqt6Q63mr/5WFyn3A23jjBe0WOT
h+oGIMzxSadUPqsq6BMeQPACPJ/6OrEma9tlXvdqzczI2KzuvSibpa3yO9Fj7lOQcPgvGtPHbYpn
dsbFpJ3H7qX072VkPdO7MG9L5oLIw1d8TwQNQkQZ9VE8elpXHzu9ZfCmV/42JIsekFZyhXMyEPYR
K7QFwJYOuh08u0ZTn52sGUnp5aB6Dj17nXvxdFr0npPpvP95J5ROe5ssnaClgEoiDNHNSvCPiy0e
O3qFwO+SQ9U/IgjEmovDe7F5j3FvrHVU4jso7P4+kpDcWkF2b+DXUOdtxHqT2T8sdrjlpa7K/ApD
mztJJfIo7DR8ArWSpvj4B2SgnLGjP0Pa0IvT2qsLa5+1/h9IgoYrU1B51F1E4ZG+XpoL7sRAa9mW
7YZloifx0e60bic0xGLL1aeTeI5KkniW7zL3FuO0juY90+uOEcCnvSmd4cWV3qmYTLlZllpcNfWW
wZZ/xLtsnDqnT3aTTfvYtW+JMWDp1YS+qyxCn5YTforKtGnhqX6s1sEoV2ZmlPdBk9qrtpb75ZfX
rqvBJoQrXRrGdAG8uJ/y6Lw4VMqAyAUrMk+2iV+9Uk10KMZya2vMUEVsTixbINwzo4J/FFbrpknL
PbBCsVGjPYLYGbfCN+ObWXc87r71xZoa+SlqvPQ2Ts6XyXGCM5ghdIeLem8OnTJ0xMyS1CU0yyiK
k1nWY4HY2EZDS7w4ZPljYFbZobFisvBo85Bk6xeXILbqTZO14yGBcryphBbstBqsNfd19JjlDiep
hUW/VOpzQypE434fNca0Z0JWvBcOa9pUtfZKDUN2dtG3xtbAk7D42htqakYcxpPQjZNHnbsvHTzX
pm6cxxYWb2bSbkLMR2AGhDUtR5SudfEXQYt+O9SZtk+K+MXqPbl1iRAk2yjCde/bySZjMHxmanC3
FElBH+mHUJbyUPc1KR3TdDF7M96b7LE7v0B1ZLQF1LSy/2bQcHjIfb3ZVja9AjNJjLXneuJB0sUk
6Qzgskqi5MMCYcDf3YARX5PhlXwDzYMGDs/xYWnO1AYp1R/ulqJ9k8TUrxxIyRv8z91rJ978crjB
/67xMKdf3RjnfTI8j133jACx+aJF063NvmcFU0zMrdVWWxYJo2SGb4ZZ/d6MI8XIDDqpnHpvZXYM
h1kwy5sGG5+7od7s1ngcDxHGskdJyuQaSr6cDmNp3y1X1fLvPutRvAr8BAY9esULxS24QEnykteL
b9j8XTw2vTrjJNvktaSh1HYt2bXCPzsdqaIeFJHarvynsSEFgj1ges8i/9kPVnqJYtIcjW7P2KRb
u4qEO8cFPK66Q2uF4VdCXQ6CZ+XhQ6iG0qLcJfM+JpOu2acl3Aw0S15sha/CqI+jYJaaoSI9a6bv
HHpOVOuYqJ1VGpndCXsCBviy/zKxFNIbhrAnM0sQtMxgqR5HuvR6/bDMpMwsOCZueMJ/1R0EhJ5x
ha3NXjdVTjmh8EvGvflH0s28+Yl9nonpLi08X1/JYVr3SZ9D+QJ1W9tRSnaf8NsjjwNK+/lIUAXY
hnIq4R1Vlk1+h2avl6OYL0hHDVrmsxSr5JEOwR0ZGNVdhjWRT3hPfGX+GuYzp5sHc1X7ANUNHN+P
YLtehyTu3uGvB/j/nOBZOkg8jXz4ZAlafGapgqe88MqHEuuF9oevi4RdmoKUea8DqtcAfCjy/qA3
wHGXrk+UvDg2Rr1udIr3pKjBRGZ6dmpq1zG2aZrTKByDe5oOzLGqHHgy692xg915yPRzn8iBZhzT
vRQa7srB2ko8HIsJ4tJn2aqGXmPyCmQiObVWP1yD0L9WhEA8S2tmwvTle0oPfRkh6sbob+zJJklM
x4bpq64/fsRTx45v7MFCZztTxDPYzd9RpZEHXjnxPpqrmqLlzhJtefn9+ZaT1a/HP04TnCRMBn0c
vhz31+aFNNO4MjG0rj6AxaQ+DvMplQIrhrkPFJ02XVe1iP/nnF9bJ2fIHY0jK9l4Rn5rtV81+vov
UzsNq97BSopvw7z1wSDwsb2JyNRwgKf+l0Zk28AEmKBPl6GrunKTFe7KwZGw88e0AUCDDYHuPvJq
1242y7dkLP75A87IOpV489KWk88BRE+PduDJi9nCYGpUat45KaVo2MiYwUlaYnxInovBcQ89URjP
famigwjWmjAcqKfsD/r8Qmd63A4OOSfKZsjGmae8jbnq7mUK5Kg3ybsjvfRz6LQ/UC7Pig4qVDMx
ygdjJFUeidJu0pr8+j8vJJAiFBtFuYdM2Dwaaup3TQuK7UgqnpMdzXZ0vqlej9YDrlEjbuKjx/F8
jXze/FSCGHfiZIQBMANz51OdpbkKm81EMjcZaCAUB8hN5MssXZuMf1Hos35POPHmiGt3XeAzfEba
C0DLG++hlRhsINyEqhekT3Q0AjM7/bIgHJYXzQjqawg+rydPdSUSelf/8/YwiPvilj1JE/MKYJE3
WVKeH9Mx+rCeWW5kH0nzcx5s7BVGAFy1KepnoluGezNaa9+sCleKI738Ie+s4SwhAmMcAsqVowA6
LN1IBmsMK4Zrivn8XDTGD8Tr0/0YRN/ini2qBbl0h+U++Jhs0dK/MaycD95Eq6Q58Bm4UkuPYBqE
fQui9oEAAQL/VJFueMoq/J1VdXKq4UC4bZeY2ue6c0xAaDG4mLHHF1Y2z07kqJfMCt+swS2OIme+
zVSWVrCCySMj0iTsqCS3YHCuQe9w36SK3EdaW0ctDadDpCAJLh9X8t1XJOMtjb00BlUqAmCftR6B
IqKtfAV3S8BaO/q7IBfmk4oKSZdDxTe3Fftl2MeJemObWrD22nEGWQj5CSYcjImICBimIV+HoYmJ
QJ4NNIKlU2XTPje1egv1Nn5ggDCNtKi1To6vRQXSK8rLrY6TlnP4HHmdWt86lsiVpf6sjUcl2o8D
VdCbkDItU3DSTxwCaObfESaddmJBvBrK/qHsZMYhhTDO4uPHODzup/6pcO23KRzQowX6HzDMxcXG
/3HURHrQcKmSu40iet8MqofLJjSsB3zFnG72WIXemta0v/ZF6p47ksJ3rNnxTVXuodWJ6JTaVJ+h
GI477H7WE9UsAT/xSEVG5NnDGA7Gq9VUn5ImHNnedGtvaYRNkFP2KgbvzYm1JxWk0+cK1xbpVyHQ
xFg/hSEn6ApeV8m06BlkDcMQqow7jK5YskdrA8eXLIzY+iGY0HfZSDAKtoa1Bmfnh24DAyu8q8zt
8H4YavWsVRsQ/BtBSipieaI3dz3Y5FNBy465cxSQLSPcgxWR4DdO6oiOlVY7okPMlr61RbKOK9hQ
+slWMFbimRjbux4cN3vEnE0DEQMMtkVgMDbDi9Td1RGwFySPtOyS0lklbWeggTosQhICZqgZM80/
mGZtn3Iic/eWGXY8hjzDCVb27GuSWls+h/EtTsFQZZi6o3gWuFY9EBtKyvvWDe3tMhFonVI/TCmz
MK+YH7b/pi/SlgBEjl4e8seXYqiaR1tkBMdl1mMVA/aq49ZZtYD8OGlOst19bLb1jM1r5kNSzTN2
Xb4KpbyWpql/VBQEystbbhxJYRDrKfbVtgHDdN9Ojn+fDBOTEQkVd/k2xCPAuDYDfxnnLdKOkSZx
3zyb830iwIiv/BQmFBJYosRg/h4oWst7kNDeOhbjMaic5jk3rK9j2YL7Auv8IOpmW1qEWIvGyDgF
kKNRZah9c4xAmDvKswdsxVLDgT4OgPS2RXhaxW8E2/hXVAkhYxuAjUWd6i9NvzXMsHiVQbmTcetu
K5Jk8dqGhFUwO372GOkXRfRp2dyXF5ccE790rlxEcO2cunsO/BT4cJgy9ZLqlQNNchyXAs7+v0Sd
x3LkSLZEvwhmUAGxhUjJJJlkURQ3MKqG1jLw9e8ga8zepqzZPdNdlQlEXOF+3DAH0poRb5hxupcj
gsmc9Da4E8nroiVtOJAOxwwKtqdgrBbY5kxcmaEZhDoonIb6RO6f61Z+KjT0FsrSX3H41Tiq2Rnf
BEVx/az3SnMxybmcDRiyxBpmp4QAtQEU66mgcvOkmRCP6cbxkybfukg3kW/McaA76IqsLL5DAybD
SnWK0FnymVkSeXROvhYPRHsHWj8ZJzoOMyD9jVfdaSB6rYL9Jiw1QtEhRdmKZod13OZBze6SFA6p
3E9xUXk2jH4/w3Z5z9xsuDMhvQJTYkPtDOsn9bvXTW7/tyPEjK7W+W+pRR7GQm3OGWqdCNWE9aPp
huDag/6hGkP9B50e5pPLLXqNSxivJb0ZeQ559m4KfQc67rmEpnS+DZiW+KZmlsB0oC4Ho5mUj+08
EQ5AA6osIzHjVtn+1Rl7hHH7RIhCiT8mw7WfD+I05dW/2JuxlEaYZoR1ZLhCpaI5L3lTZGGVKzDJ
y/6L1B4kK6CeQGQyKvLmzUFq5up/sHTb0wCP1N3cVNxKw4ODbqbdnFaKPr5mFR/NkPa1jw1NfwAZ
AzwIT2Ltq0spg7kgqG9R8bf3aK93//rzjRJHU90HJkCjYBLEIUg9eZ5ub/BMPeOhaYO3EG/o6TJf
L7e/QiS08W0GTHbJcLbo2N6WkmzHMZE7u4/ISo9K95KsVjQcBwFnYLEN4xEp0p543emiYzu5d1fw
CRvSSLr5u74V2hRl69GukjfwlnibdYsgF9B0Wmpm13Qrhm1lyCmfxcs0EyzXuiJ7uv3SE0lp4GN5
vP00tJbJmd+/t2piB7XWJeEss4HGnEWRL2eh7f79XGX1+tDr40c9kxA5u/0bl0GE91gdXIh7aPzp
mx+QXBGHsv1V20ZKsFTJzG64S/YkEhAzKQzxPDuUBXPprudu0/TJAlx7NSvv9VTFfgn6OCIiCVSl
tRBVksIk2f60elzV+DqTf3c97xFLhgWWo+1YQdOAwf3/VeHtRrZkDEGGG4od7a08aCOUWcsin7Si
Lx91EpLZiD3ORmRsVsroakeR/ai1z2Nlp4d4gUUrt9Ol01hWwXYqTwXX1kGNiQQZeEhOejQCGtg+
1GomN0VrLInmFEZdHf0OkJ68jLd5kYp8skGd3sMq3/3T+w3C8lasfs+9Be6AklQNiK93DlqFN9eA
BrSLOzDjtjuI66IzjrUX16QD0txjPjXxDr2JV9YRuEcC3Q4rGpt7s2x2fZG54ay2G6dVyS/GAH7Z
XbN3VkT9dVgIKRUWFalqV+LZGOuTGgGUadapoTeXH9kWIH37JalAnw4jk6/VSJgnxRapUOStuBBE
Z1NdPQaR5mV607S6edWcKGiHCh9zX+ytLbVl3hpCIdOM22d1H1rTdR5Ac+MDATMFxogc+k2OJLZr
Nmf0Spk3EHjpjtr59ove1N3B0OXJKlZ5Gpf7f3iVeIUQ0EZEZf2bK406I5P0BTkuIH1HzTyLaAus
3RtfpuOfeTT696atyMM/P/vmbJ8GgCHJf0tvj1iFwRdYreKg3hBfI+LZc6cJkygKciP1Ur1OWgEf
60lPJShTkrhbbRbn2y99pn+K2YGlGOulPNWkqN6euNsDaJQoQ3BFZcfEcjhJah4mFOoJqSM4vLKR
O7RRRPtUOql+sKdWhEZOXufGBly1VN7f/sppVJB+tcU0bGm922Fw+0UjFShkb1IHmj19Zk7SXuZx
mu+nHoPWsBbPZKT6lDfDkw1/vG3t/KEAOGU3eXSScfrzTyoKX4CwrVUsj0h2yjBfSCEiEYH9aW9D
H9AbhhodPP+u0gHvTSSFZ308/WF3T8KrTg6gWn3ilTDft9LKH9H6+wabqmDOmP/oDtmssos4wavl
3RhUJyisZn2wlXLeJ0Y5o7rkH6YyEv6U0JhFnU3DuzYTUBRN9WuHqOLbj6i2znEPSYa0RkZ4xbg8
8VXCzGRvvMa5wpRlzQOjRa0fT+Z4bovhrUoK+WeCKn+YE4gCNlD7V7wmd4NazLuMwPlL7bfYPwHc
E7GDRjb5tebsBfSN/eHC/2bjZkBoS2MSd7hHz4TBLBickcT870dkHrcf8zGxDwYA/Nag3jXT0f7r
doQSl3aq3S8FMLJ1nr6iwUrDkl5vl+l59dh0ZbJzR9Pwbz86hvGcmqK5tCraNbjMLVnnWfJnymKe
qgkg1ZBXSCKJMSHJBe2PTj4U492VFpPhTtOa1T5nizVlY0/qmjSfFoB8Tyzg3xW5VHe3v9WvsQgm
5KdeOpbkjG5/lg7L/bmo2v/9WDuiRVquhNKtSLRLBW2wOSCxWhXE5CsirERdQgC+TG27kt4MqVvN
sAQ2xELc7TBYVy5X//ZTCl7iDwNwF+jJaJPAmBDr8mAyTXqIq/TbRZmAnIIHtCf84zSv+v0q17Pd
69ZPVlqhNaS/JGhMT5bDwrok9uSMd/wkNyJiq2ZgE9ZDuchfmXek0t2KPBLPLd+l7OBcHEhAUTkX
bgd3vHL9VBw2nmSs5d2uzLQV4o6ipvq3yCzWCZZchsxoO67HVL63RduEaF/MAyM9+Q7nfC9F091D
wfwjlhJIDA24T7uu/N2IaR4g2ekBTlJHI0+gUZ/RstYshA5pm4AFk9wYYOzS9zgGMiOV/KDN8Lgo
6Nw7DX8V1Nu8/7SAz7clWPyxHzGaJw6bHb3zb4UMg77uSuVdPZQTn2tfkSTr4Cy/nbV4MehaRTGE
I/joDav6/78YLDWwVH+KcVC4wBnp8f7uV00tX7pihNXi2p2/iFS5Wjb/UiK4dze5dEw5xs22S7eY
yJX5VJBYNsGlQ2/9Mect3V0LOx6thOxZgqjMtfkPxvMfNbP6Zz3vHwnoQAk6Nck1bc3p0JQt4Co8
eI9tujx1bJhDIJJbChovRLH90sdjezFZ4IxGvB9aY7qslmU8WklpbrDxBIk5IESZlEeTO/YdJkXr
ru3x312aYuHLI1lfxplWyCMegORKo/8eFidGGJcQPFJrDCdIUFqOUfyWbmI/a2jzuyVxHGAZ8Fal
VWh3pWTN0xrR+0Kb7HVpVTyKdK6JZB8ebvwfKy1I+egR1DdWG2C6uyZ44/c2OOezaGE13kZNhcTf
KzmUM79lngm+NjpXGoIWSijjeFPQ2Yg2AmOLTF6rRh5td91hYwMYLBb39zL0Etjo1LU7K7PtO1V9
gNuRPSkEN5ajNv2h9lafkq4+gGUlLGc7mKUdKT74j/JAapyPI0y9uxWr5DbYh4gQb4aP0On0tCRd
kV6Lz4vNa01egza4jzyKY2CVMj//m1SovZNf5+30WbiPjrXcykjxjEm1O3Qz82eZlee4tO9MU7YX
WvfoqsdaReTW7FVI65haoCu77eQNG6tl1AzXsiZXh4+z+yyy9FiP7LzTMWv8ypxeZN6MV2NFdH7L
KbFgpTANNB+LfDkA/s8v2eQaj4be78S0Lvfokd+rjbCpLKt9baPKvlZEc5AH2R+sCouVu/39yWLw
wALpePtf3f5WJnPwvTE7d66tEVX1QvcLEPxpcB/iyGXTbjKxjouWYD+ufMTVMdmoeA9u9VNq1feN
llXYFOCJoJ8zXmaVequWIM//Ne3b+P22jDHlaN5vx6JH8ckxZa9NsAIZe7N18XfNahYyWt7di3hM
sFZ09aVEghmu6OXD27R1zLBLREy/ec18IiusXYQbqt98iuCB2QFXPHGTCpaJ5SJ8L0YfwTzlQVlQ
ld5U/8k0JAdinz+i3uiOEhO6PyRGdGyZd/lRweBF4IsPTCv9vqU+RZUCQDutHgd0pqela+dLN6P4
ZAq845P9rAq0RllfQJHc0LBD0zzc0HSK2lnerJk18kyKYUxw8l5Fvc1tVMYnyh68HNZ4pTv6L8nZ
o0ToUPe63nyT80EIJ0QxaLW2Zzda8mVWkv0adyO799eK2tOvIhsrS45xsCp4PzTRcZ2kjHiZ3Lmr
d8vbZKodWQxePuuRJMMKwZxfTvEJPAYzc/E1WRIAVq49mXPKZC9hvzNY7P5kAj2+3EUymg6umzD+
gYxUAXEAzYTMvYrXLCDL7B09Z+5CEQNg6LtIRFdDzTBL5N2OCf4j4ePU1ENgcWo3cAr0erYPJd29
P4lGhKuyki/iYhMyuSmi2ZXPk5wT6j/cDkJvKjARDVnw0cC/m3RuYnDwa6RMpJJi9iX52ztgLjRp
6ScEBBLMI3HtLKKN9dy2PEnsOLcd+/860f9SkiKcWTnQk+5M+ghafufJOQ4lGQjDoLyzz0Dn4OiH
FHfpMY5ytjdAifXcHQKV1t1ylS1CHmC/AuW6paZcwAaEnTGcIr2qwznNTn1B8u9SFT9aQ3215i+d
ynDYYAAcIrxZWF99J3OLglfXD2IR20PZRmHeEGZqEdk7zk7QQuh9ZNzk6+vwwqr1nTCaj3TxSyUD
FG9UPc5VjfHh9N1Hv8R1X6N0/I6NGZ7/ULU0k2nAk1NCRHuw1KjeRYVSMwF2q+OwblaJSHF3NNC/
5GhDxsuCViYHkoxOzEmq+zJ1vKJ4H+Yl2g0pAxLAnAB5lhzmS4xRelXkf7liNmegX7DdiLDSs5w2
plOXs6U8rRkJTJOGLakiVo9z1mm9ToGJ1W8YoyHNY8JdxidHt8cLQcZOiG6o9peOJcsiy5SrvozO
PXijPbuKGShN+rLN2e+sMidDQ36ImDGQY1jnSklYvjgoPRqXOe/kqrA60o4h/0yIu85zVqSg1FuX
GeHEKaPOurvHT60ZuU46yNPilBB1jeQ6pWa3X9Tv2nS+SQkkDNagVpqSOg2hSjNwBNhFztDOVrvS
i2zM0MZCzIVisf7t+R08dXDvA6VTPjO1DNHF0Z1H9mdtlWbAvE33HfB76kjBNffyx+1BtWMcI6cD
PQMWO+ZVSZ8NoHKRsdtxvo9TSOmJdOwToUercM/d4KIqWe38SF7gS1FUA7lbVLFwoSu0FI2LD6bS
IxepW7qPy/lOWTVIvIX8hc1CcDPzRmwgfqwLhpvKig0iIohy5DK2hDlfqmOsLAQLKlWy47EhNF1M
42MEYchJNuF7iSVxwnFnJ3HjsUd0AzVjdRwrqGeYfj1jyinu3KzaD8oIq4idkq7jkxpXsltTt1J9
jVImGJDxk8PsWzlAQvIcAZGglZd9fmwrwdGJtEJrlWdJvv3spse07U99zPHUtKLxMOg/DfyBEfRy
MuhtF3vMIw+KOT6otTuejPKIHoUhOs7bDBRAPwC9F6LZOT+1FpfM5hbOILVsw7XlE5stU+40JlOr
Kn4EnC7ChVA2SMaZnFQGI0ZrgkUG6TBUIE3lkf1MBdh6idp815aFLnNGzKJb3aM2vsKkSfwkR3Ay
KMU9osEPR503N1D6OJZahjUh4utU2KRoxeOKztA1PbIyCvZJ0sNU9ANict2ZzlPVJLlnrkl5ALAX
LCM3K4uSfmzPI2CqwrJ9WSXtsVwM3HUlHflkqtgSMuExMX5WMK0hjMxeZY8kcorN4thZbbrrWHGE
Y2e/Ie63HwTf+YqAZd4Ir3zj1d5qsv+aZSpC20oRD7fLjqrMBQeI2zdriXJCVYILFsZSpnJ+Q10/
G6N9Z+XGcxLVjKo0phQoJwI2+iOBM4jnAesaAfINA1P+F0Ofy1rU9c5OyMHQ4zE+q5QYXAzNQXEw
AIiIGrRK+n1FaJW1uk+kKKxHdT7JVO0ueJRbj+HnA2cWBEm+IF1fNU9d5x8d3wg9W58H5qL/Fiyl
SYFCmVkr1UUXCPsYSkPISkDuxHVakha6WOHQfpEBXm+9D1M8koU92IyOZzqy9QArFf6csLChNS3Z
i1QlMt0ZJj1TrpptEDRojK6NTXyqPrH4j+Jp8lyN4JPW7EA/RzPcT6eNmfUxjY1JmwvsZrgvBl6C
yKw4SuudE4wr2wNLKQlqz2nq5dxru4KYvibODp1T2cEUCfbRZFCk9RREJeIlFDSOX6apdcGn18b/
KT3agEhStsccSEE7E/dqNOzDk8jZlcUamq1LeGn2rpI5vna6tucGhHeNTu057Ya/OAwfbMN6FyJ+
RUbdPLhOCSeDB4d6OdAS4B3Wgmgw+auy+PXYBX4ZJAj5fUz5akLiTWJLXLPpc+KwCrq6+yy1guS3
JAYAybCmSafvaiYFRBoLd+y4rT209U9KnKqfuWkonOqplKNCizdPTKxTD+YXMSDIXJe002FC9a/2
huYzgJAs0cNamDKwCnbKxFFD9K/QFzOChy8+DFWYmT/GRIFBjRwFwHvOmpGy5cq5ZLlICs8YUbSM
sfIrOgdTaqTdo06sCCe/72iDD/itYH3Fr/yxofypy67JaF3IDMSDypdFCzdXXcVXlOoBYzsX8t9f
i1cUPRjMbxyfHEisTKg58KouAvbJNPLVskbA9ywAsCWl37bcb7JnEhIvw7GE6eEPWfaFJAu1L+Ge
S+R+IudBtQcfNnPdDkZ+f1dOHKh9EaNc+RQpRZxjEepetd+O3b3x5D+z3S9CUukxhUcJhppZNR87
IpP1lDoNuKqHQhBDrBw+ZiqsPSndOFhYMkhkUcY0R+gb00fLIdYiahrir+OyCqHAGh7pknyVUand
o5BHEtT+adaYoZBCmIkhHrV8JiJLL/5UEH2B9vI5SOcTiVOY9E5gqMNPMiQ81XQxSldyErvPOHtt
H4mdcloaoPN5lRLFW+hU4jkIePRb6JlGy096whycHv6zklHuC7JawCGvQVYSgahULCmJZNNfOrIh
CCs4OtL+meDJq/MyhRFZlEo3zqFOgqk3O6N+mJksYp4c7nCpR5IhH2zYt2HkIjdlOQeOC9Exm9Ew
tcqbmF51s+4JXFCviNZJQOG1R1O9a+BTBklNDYFh8xUmBIS1FJjk1GJZBa9Cn5pM827Jk3eNCzfN
6pOU1FoQVCuq91DPs6dmKgavECqrerx1TaTwRCrArkq1aO4VeUx7DWldXeCOjzgXqf2SlOjlUSex
1RqcuxWMzCFlZbq9CCa3eZmaPOO9ezXjzaxc6Hu2xB/bTKiISIe0HY/Qm2CZ9Jip8crCVWRQA2Zq
cdjltNERmXbO3F66MnZpdgoYnUX2XahoMGtN0bBYOrt5Vq2AfZfuZVZyNY0lvhv1e1YS6W6tGPkN
gFSlVvYnOiaXumvCuN7YnxEgZoYZHKYCRn+gqPxmq+7aQfkrKqs96sp30oDaCtqp0CCYk9eXLEOA
Z+IwTNNb03bZnjE4pVcheWnwhSM5aECmdM/S1YtdihEm7bi+TTepPMXYHhaHBLR5q6gLtz9TAysQ
o3lvudWzmLaeb4oMXrWFAxA1gZkNf2Q1gaizQckZqrJDYrzF6bo0xrTm67LsBSYq3CPGjmUb6VbD
Xqzpz0C2wKHV7L3ZThpp5yBtUUNS4eSqdWiH4YhpdgxkxlFQrxZEF418F5cKKTtP1SmL7IjXHlAS
d/B9j5yd6YUg8Fo3dqSa1sFAFh2bBAafeRqUgkFUp47+WOVEnONmWqPhR03cJ5UEFUKSdZy83Xw0
ovYdFgKDMAOrgK3bmu9Ksn3xsNtZf3IUWwQamMmMYUSOzgqJfjc8D4LD1KgMiJfG8FG4lfK0sENL
QX9Y9ldV9u5f1UbENKQE/o5ioHch7DoqO7E3i9j2ddGBbrCgANnM1FLWL3EUWSwJoo4uSAOcjDPb
W6pl9voKpGGunK0hi065kbpkAyPXEkzFhwF0hrWGRmQNXrpoMZDsKAkLNHi6rJgwI1Eyy2k/8xUb
YL7CqiML0RrhguJ7O411WnhOBxsbDNBjbSMzaWfrlLoEOSA1LIMaG9q0vMWJSeh1mUxhycmaQEwJ
y2b5dAH7e23mdvvU/aXQSvblYj8y8geHR1JOSsaBl6UluA9He+w5lPcOm3SGw0rYiOnEx31Jcnv2
xRhdnQUFIqbBAFiMIEcqXFGfAPKdEwBaKwKhNsB3AvlgNH4ah9mFdNC+s/LyFyRMDNcy5okJhTqg
KWiVHSo5Hcfy2gmLqsOZ+FaOea6+dgUBI7COvKzKN5wlCIWpQefokeZK2KnLgCPVcj810ZrPGJiD
Ie8+jASDEwtRwsQ0h5T1qkUjjHqD8b3u8D6ioI3b/q3Cq7qjUUFhkzHwgyUQ9qRnKQDPD2Y0ko5L
ozo6JJnhHg3x/S2fiQgGjQlOh5C1KFlw1EczAlAGlfueb3A9TLJFp+C+CCq/Y0cu2WxHX3Y/Hhtw
QiEbY+HPaKE3zSYrn6JGuFkoAjUUPzrME84DW0F0GT+TYZgBE3Ci4se9Plf6vgMtrmuIfep1odnH
PAOKQDL6vZAncW7JLQ1VwoMfW3lHpIbr92ZCtznkMUcaDIVYrYy7oa+q0Oia33qorjVmIM4Hlid2
9RdtX7Zv0vVvzdnCZwb+NbM2MTNfm95zZ8QxjyzpU0Jfg5R2jquQM9BUJaNPgqNtQb8PPTjEnrcz
iMEekQdfhmlJdhtFzE9L7UzCJ0f6Gf2hcwBaL7GrOCv0zqTw+6Vjjv2Z6xrhPwOjWQ6IgamJdZ+u
w+wPTTWfY4D5mTqTK+C4d0kqX41VyLBTrpqSfEjbuNoVcUtAx/IdaRadDwQffqGxETxNHak1h5ru
oPlqze9cF/O1UawX5H3GWVmnZ7V7T0084zaCKxaeSDy6iRW6Eu0c6rCgTROu2NGFIUn6g6nCLkac
KTgSTBb28n4ZlfJeVCoTUdmeRi2zfUQ6SQiAkRlZ9tYh9g2pfEESL3RtLbKQXWdSCOInP8CRuy+W
ZMZXTPdrA9melxshIRV7TeerHAvWoGQYKqXaP6KJQ/BV1rUn9PwUJZMdumW/stNePrqqfnb5nXtz
itJpQgrdCSG85L1ISxnGh9rv+1RnLzD8UQEk3GONPrCtTJH3JS9pgwRDmAPZlZoKOwbNaGsa4Qhm
tQUzRNzc4qO7eqqZRoft/LUiiQ2TEodmWVXnvgXfOo7rg57xRruCWtjsnlj/4H5zek8gOvamzkl5
pOaXtGus0FaWIVw0PHUQcwJVK7lYbBI1ZI7qAVtowNQcrTip58XwmTW5facR7l1F3W6NlmOPot9H
mt6GzALu1wQUciPikzXqKK2qPlCthoRqM0XgtUpvztq/zdi/ml2xk4XO21Fm487puwc7rhXKA3nk
TG32fTq+R1OiHWol/2KRG5+YMRueESOznGYT2ZyuhCtM1ufRtk7IbKG2uWrirfY5hYszVsNpNKdv
UWS/Y2HwxrgjDcNCNEWB9T7t/7hVLcICwXPoFupvMetPjHmrgG5uoZey0XhnXxby6V3ZxoO/J9u2
Zc7RLsEAzg2k9eq3M5OM1cymkxjzl5pAERSHdRtADEdF0ykRIfcjrwCyKjUt9o2VDtDF5UFu5GMK
J3EYKvcxSwCPb2Mry56WnR4LgbdjED5mEEYJGcoFc7b3iTBy8tIWpoTjelHL8WA4wiAnlVl4NDFq
ogFl3aOOWdA1dr2PFtmxeWTQ0zbkykxrfdQH/R1Z3cj8p1VDzfhOJ5LRjPRZ2jnbomx5Rd7305gJ
/x+BZslkTpIOeOYt/QnW06WxNbzWa6n5cliRf0pX3ssO28690fPFjihZ/KTgOxKpzpQaurlnzF/L
2t8PbNa8fMaNAJc79ypEtdjNgExBBvCsQh4Glrtepw3XCHkE5bMTCKi4PkPhBj/AWbWrT70r7uym
MBHxapdxEv/1SZGjesgfrLF1GWp6VcI0rorIAoCww7iOTRyAiY+lvGt7VIj0lFNHf5v0DL5smo4k
byumQdGO0duwj1c2msQ53Am7uMzTn6ZKsZDOCsE/Efs1UQp07DVBdF2WXESJ4EMbCwoK3k9wCHgV
w8bJDA4OBGRjp/xKQ3+dEkXf0X/j8sKh6DQseDXsCJ7Bfx15zYUeMkJIzDPCY/2RRKQFFbz5JUrz
+pjpDPfaVhlPWbMNZj32QsyGyFe5UzX5OaqNehqd6pNhjAp7gmlxpcnumlT3SOpehKsah7rLPnSj
Bm8zLl8ThGyf+S9vQT++jpVi3TnZ3uA1zEDghNUyOkyP17PbDzq6k+SNSSMB4aBkvSgF19Axnt/D
7Psvke3jyhq21Zb8HKmoEcbcbvgelbOtttObUnQHtTEjf1amKrTMlNcF/x2H5BM6K8VXxvhzVmfz
oFcxDkXuV7+CAsJ2T2WgTZxcW6jXXEzRrs+JnnBl8ZECCtEBW0ySzmUysPxEIBkzm2exrbTHbKyK
sG+rMZRGf1GG5GFU6m8TUT59HFWkI9AIlvJnjlSMhSVXqGSl9ZbYQ/bQehXLmFjv9H0ksLU2S0ay
PZbYYBTTruvJpuqm6VgaaMcGk1hLuyTWYDbegI9KqCvEh7WUyjldLo0OQ5JxfuuU/i85XblnrMa0
hU34Yi7K55gk83zSlkulnZoeVNAqMIJMOlo+y/jpV0hu+E2vToRqqCPCjpQPqBeGngcCfz5wQqpT
xBYWjkLC5rqK6BEyD94mIz3LvJgOQk8p+DJF44zbpt35lD46KRGANoqkge34OerE/WCPKp/aONHP
dzkzn3az83cxza82+msdfSZZNPnwtLDHRUp6Ij32aa4zZVeaNvygBhNNpq1Pep0+dqUa8MBn19yZ
nwebOdwoX+U0Ns/4Tne1HP/iZKjv0JS+WjioiM+4LFV0KTsSZmu0RVYbPbPeoPHTP9OF+XsuqLen
z7ZPmE9FWnU3vk+aSjOPi7RIUrqBIVbD3pGLZ6d9TqZFi5ZzIt4Vig3XK90u57X8bSOCKPTMuBtR
Z4ul+9BcyeycfJigzGDRTVr0U3Vpf54zPil3BSiTd2wNUrUqSPSN8n+/8BF7AyufMCbFeT+W8Xft
ZFvNl/wYeND3Zpps8QIuBHDHxr9EjVwRHIRinXaOVeYsusPa9HzzebnPDXp+pIBwbb86A+1eJ7jk
NYSg5EVbulr5Va1/ZOPvwhCAxDRVu/Sj5DK1oT8jNv5ajOm/tKThMSSi0+pHxj3CgJnBZ2Fa75lL
w51rrTcbtA9TYXxUieGA2CMhc4vaFlXMVJE5bCOpAvNsX29hNPgUdd4m0H9INsJ0NpODjtgCx1IW
ImsdfWe1/hC+hAraoR2PCXGfiBLz4omowXHpmQPP6oF0XtblmHBVVAHeOjNC5CWdTe459DRKgCVe
d+iLEWU7hxy5EBm4Zth3xu/AtsHVjK+F1tJb1T68xeqMzEhZV0zU+Gt8nBqVURdiIFouI4HZPTOl
X7gwOoMkhUUgQq9eDSN+NRUOtax9g7iK/Umfbqj1l0hZufDJlgqNUUdv72g09814stXsd0ii4lTW
1Sed3auz2imRmsRroeV46l2n3XcMslMVNLexOMwnTQZD06c0J2wTnOiiWF5miUZJ/03E8MNnrgXk
M9EjpXH70aBl1pcootkiVgOn3N5dMnEtTFIWk3WXjsBC1mbPSgnwaO/EIb/RD2GzvDCE++ZyXHXp
1m4j0dIVgk3R4AzNCefOyDmwrRSsvjsyffvrNAyZhU5fPLYynBYePJUmTGUamAjCPW2LGomjsgBU
lrfmxRCUBWQBF1B5imFHj/sBnh3U3fCRVvFC1gBTvFXATYsW+mvKO9iAcebs2P9y08AxgvQRgmit
g17UXB1TxDJRMe/ybOajbfU0SPskMB2GJJOks3IT83l1p+LkaMvb6CRpGOf1iXlaEbQlIo52Ynpu
W7s+ktaFmDteS1ZkE2KtUNM0lHL9XlXn5gJMjO3YGKwJamq7QEHW9ivBqBpnjUiKl3RicgLx6YTY
wrPUgt3bUkE5EhiyImJ+aeLJu7H4Vka61QxGgzsRXJKv4OWwZRyVjqe+r7mQlJQhgWtYDMJY5Pr2
TMKlwaiAmmjLXEkuOT6f0Ji+dMM1NwVdieNJy4O4ZghvNZJOSEueWkvfs9mNdlOLc2GgZEzVUqOr
JzWlJmU413M2/+KtSWZ4gOi8DQNhM5bJI3sPfBPr5kS1nqvOJPHBKY6gubBE+sAJSTyJxe+IJt6d
/0Z0F65ql0ettJ71pHaRYmgMVSk++gh7NsuC5qulxZfp+6B2c9g6smOLy4MYc5yoE8Xp5CDnUGbp
Q+oMy8TkAoCSQNIL+v4IS30kmM/bDnXpWDNZn1ciYNDfSJovik8gIfznOA3YpE1ezl7Oh8zEWGAg
fzp36Nh6aVyZjKC0s2Ia5/GtRD5Ziyh/6uriMIthDAlHp/JpnOPCAIBG3qVUg+fFkZbvx+KjWXkq
s0j/GwujPLnbbHAbo1idxNkxtzXiLsdgQ4r9qiHBZ5jIdkUZ5SFBNQLHzj2a3TawQZkFfO5Hp1JS
bJZTCnWfpMFe6D6bcG/sgJ8OtFJ+XTJpYw6YLHlBMCHh07Lm32TbfAYYSATnnXhS8Pq6HXess9xX
Vow0SGVQPqBsSbMVJ+mwfJdRQYJ8OTa+WbPN7803hBdoNu0xvzC8gbRh1LxkZVuTJU0HNzAnn0l8
CVxRfWc40NXWIfl5lhCy0LSOJNb7zrY1QiFQXdCRB60hW/7XecXUDi8/jXTMPxTX0U3f5k2fbDrX
VVdqTHB71FFXNzajq1UYbLILwrty565fFL9WRX22hLIxzdr/CndefdzJvFD2Wp5LiDbl/1F3Zstt
M1m2fpe+bvwHCSAxRHSfC4LgIFKiRA22dYOwZTkxz/PTnw90VXT9VRXRURF90efGYVuWRYJA5s69
1/qWKmgJe9p3BauVVEObERS2YFyRtJ6HeDlJFV51A7qggLk2zbVG/e/EdIPClfYoKCCqEHirRxGh
O3fMNcsNyvHN4qX9cYTmIiN6aI1yETMvBeFM+Y8JXkAQAqznIKS3AILjTa6F9DWxnORI3fczNbCk
ToY30eC1hFfTDYRx9mHF7MLhLpLNCwKck7CVvV0WSGcwG51DCeWM+8a9m/t2BbXMGy8pn6o6srda
QamtOuPdNrCQJ1e317QdJY7cscptmgGIb2/q22kiZmGVwLmz+8p+TE4VpUBj1iZjOq85LawIJmk+
vlByOsYxYWrz/MlRjuQkm7uW0wlJnhMJivMJG68d1MMcWA1nkGGQbZCzB3e4ou5mYri8tqqJWy9e
zNq+N013eWhGKE7KG1OfHuQxTyKo7tqc+xQm4Iboe6jOvPZRDSmjkukOZUDnSwf+WDRvUBgGdmFa
d3gXeRSmNAzccTpYw/hD73OEmFVZomGyL7QcqTfpGWzzSWwD5tnLmZyrNZrFJEmUi9tAVOnsxDws
r1mhv484gp7D1SIypT8iL8svsNsemvSDYJtHWhXDubJpIcHpxyQ1ZVhsaOogvrkrYX/vaulY9Myj
rwnYGyaG30aonkhsCbzGwkR/w7B/MVCTNDyiiyWncG93poJWI161xLtPk/xemGGFglPXtuianxTG
nziJm5OV0yvNdPE2jLrvzqBWim747OOWcLNsJLiNPPKl/QZ3BkWKiZ56aN6LlElPyxq92NzCccYh
3YNArXiWDvWqarQXE8ECzeq+LQOjnl9aV7c5S1CXpAXngLDK/AgTg5FL1DhDSysRA5dSsgSXuLyE
KoIvDBUShG7U6RB7KzqSLpYdS9GeQbG3GzHCswPFHJ8VDoLs0yo8x0fJ9a6VZbcNF7GTYKw4EKsX
nLMoy7PMYsfHLa4PAS6vBs7/KG25U8hT3YhBg3DWWNoYwwDROQzedtmajToz6Oii8UmUGv5A3UQ4
ojznziyvDYgYp9unjpZc0V68e7dQxqW28C7q22JAma6bYlUCJ+eEisq1zZ05/cpS+r9G/6yrhoEw
t/NUNxyqdFM9pbZO/+GSacm8pxV31hG+bISnVdsYQewub6+VW8x0/+KYEHb7DitzuMM0sQl7URxK
IXd4UuyDtaiAAY21NXOdBoA5B3Ldu+0+H86uzml/srWgTCCMO0QMoCccocnMuZYHhkYqbTQ5a5o2
6XDMWJfhB5jG1SDblYE342uh4NzjghsVhP85vouzDkwNE2R3WLKdcweRpz3VUn8TtBmBcyokPlSD
A96xM062N4/ETrY+g2BC/PyNoN/cDOXT1A33Y2MgZ6d8qGhCIQGO7vMw8raKUzv8BtoY06UrYL5q
q4mEhn69sSYy/EiHeR8WX8TPI813xTfT+aanXxIi2cL7FC1VVjZpw4Oi53g36dXVVPl+wEnKgkeG
2VR2j0J0HE/NiljtwflGOV2jPjnXKZ4NwqngI0BZvq+Rtm6aeXjQql7eKcvCmW139xXet52TPBra
o5ARwEqdPpvZugeT2mmzVJriwOjqWNzgGcupmvk/XG9341yUOmlRRhOpR0y+coMkA5WfB4FiNfZB
CuLjQBWHNAm+zsQNZ04LtOEIFFkpVXe54biKdGDvyph90sHzajz7gJztk6OZGo0YjQMQ9D+zduyD
a5IlVEhn2HN4QmVJdN1DzrCfpsvLTRcqCpYuSELWHoI7upTIO0Uo6X2FQpwBPi292z+jOkxPqIDd
zc3fvfauVmR0l4zchkuLoy5G+oxW7RV5EgxdCLUt5imagmDwuYpUZnESYKoiEJqj2UvZuGvlMvyY
QAxZmrvXqXOf2LfaJzTYBk22iP0yFyT0rRfClCMt1wUpINJXUJcI1lNkzXY/3aexSwxnJY4NitfX
tsBmt1TWZpJQK8oQm6WKoBtESHlfAahwHlj06zAUV4/ksItBHtDtJwtJbHnTtMM5LBOXnSPFljlE
xcvgfUfNTOE5le3+Rh2gbo63AE9kAHOyIUwRkhcRmFrtmV+aUjVoHQ0s1wlBLbdPzI4JICdU4FFO
43y+SVJhlVj+DSU3IoEgh8RUO7yOObCkjsY3Ot8LMAnrgp29WaNPM6xCM7nKtUBPSZad4Ru1/PiN
X8utznqxKZnXVi6VDtU8zmIwHjRLe9AqnoNXrEZSBm13ddHcfikWmjxRZ+5F3zwuzFKeJ2/fTgyd
x6TQDoDDjzo5KteSIbBP9AczTA1bsF0497fv7zMkAp7pvMkJz6JCh2RqBO9R4wy02IMbOcYhbGk3
lhO4eYBFt3c7yCWEaVLyY4wJ8+E8JK+YOSGFRSki0xvVTR8wYoLiwI/LRk1NmsltQvvrQD31WZTU
EDA92MrKYd4rjaQQ5crkPA7Zy9hWIyZWr8VhhxEndTD58fCYbGAtprmmfmGN/Ga1un6UEyIqZCDe
S0uI4mqz6+F/3+JdctJpgrRXIQUSNHmaNNWmImEA8XR6L/R22lqYH05W6UDYnafQjzvWxxE9nDaU
8ueUmTjd6O/2oKzmnF0pwyi8FaL4XAkgp2q14GHAgRuxzAka0Wi6h42+j9oqfkCliPo0IlLAXrL0
Olrubk4EnKPFeRY3E2Wb15eCP7UNqtwyLCD6GIvv6LL50Yf0iFErRE+FmExkVnx0ic24ZYq75euU
UPHl42MRDdXrDJ2KizSp+7T4Slt4vB9X5n9mFCEy2P5xGp1vumlxgumnKvf7uASBJ1uRn6twnh+T
mjK7WRSmm3w+YXdvnxqLYvFGTyKOk+y2sERZm+VqZxWIrVh67FO+/NT4+2DGLYlBl7sLCcezAwlg
SyJ6+WaU5TYMh/LRMNISNH7OhtQNDmSZZLW441NFY8cY26rcg6YpJLPrpNuQnYljdJwfiRNgnIGv
/oaHiQfkVHaU3IssGYSfRwlwAXbf+IRcrTkbTBaIB821bdPp3+k25XdzZE7E2VSvxcqId+YY5GNm
Wg9NWC/sXc6jJgvWAVNkp7lt/LCgeTPPEfLHNrEwho2ClinByTL/1vQT58ekh0sDC2hEmbiJwY7t
sgyWND64u9QhmaIkqXdnCZjWyopI31NecicLSuKOBfjRZF68eqBvFxVpQlBVyRol7iD5xNdwsyU2
EYwDk36zX/IAHtx5HA4ocXOOyatS0CJYr6VXFa0wVQUpS5jOZVzNutDVo11o4nYeHc0I9CzioL1+
JGHUYlhP6crz7/CGMLh90LTI2xUrHhMriJjs6r7AKb7rm5BJ8jzelZYUmxtumMLO2xTjWFy1pHF2
RYsu77++W+n6D3AHzqXpGXtweM4OmRl9R2p+TLG9x1PZ7C26kMFUCoj28Mwf+Itd6tWnG3G7XhMz
ipiGTV4cY12+lVG3u+G5GguF/Y1IN+U5yohuWdeN6HkqyDn2oODcFkQMlaAvimxntxnSgYrjD8ka
HJJLl54VBs9xUr9RamUe1Pmgn2+bbRlbH7KPBkgeyXju1l96HQ8UQHFBSuqF0ciZTXpd3//6S+5+
c4xSv1RjeR3pJVAv8SXLDj+qEaTQ7U+LSdx9PY79rj/coi7N0G1wW3fIESpuAjlb5lUr2qDumuG9
6KhxEROa96rM4zMaBr4w0NCQiNaoe946cUu6nr9K42QPkXcsnD70F5UnX0nMZFRra5wsGlvQlFhT
ZrLhYwhd81vs1OdB/zrVYfwJ0QYdh6BF/Zsa1JYSnlr4qfQIs4WNA4CAnjdNA4OOFOUbPd7BqXHV
1JPaiRQVgIXU8BZf3iEQ2Ag666Zd9yve0XiVs3hL89y8b+K3v8Qmexkktfar0yTkW9eOd5mqkBdR
qEdoivJqgLEYUyuAsMumP9bFPaKyJ7D62tYyFW9upXeSEPw+YgG5wwAZHgqQfsENnTCo8XFaTW5J
MlfHWXOi12L2rjMc+YeZHN5X4ivpsjkJTPr1i+bqh5Ps6N1UU6ovLNyd1JKTi9r8vpzSit4brv6l
Bd6sDeBGq1CgqHVIfumyZtqPyZg+ETpOEL1FR3dmpzsms7z+ZqMlIwQApVa8SrZHIgJQPKRFENfD
JW6wymsCvcFq31kKnXDIdcOv3cFD2c6wCqOf1vFSJpOQaPztvz8c/FIlh2I+az8FMpEVDq5t0JBt
0b8mNB1RuU3aaYpwrKD9bc/KgiUZp/e39URTxQSNzrFwrIAg1KhCNjkPyuHGmF9mbznSp+Dg0DNi
dNI6/gHO4MlhxTrXmAY3ete4R11Pa1JEHego2M6JF2+m+zr7datwcvY1jq9wn4yxc3ZpJtLT7/29
TJ35sXSrt8GSHv1bVqPIwhiI4KMOCMm9VgQIPbhGYl0TZq+LXZGmolszZakyaNb0R9trmNZ0ZoiX
YXboPc7hkZuy8XsvzPwYg8mW4fGdjqLq0oUlc/HVBsQsyX36/RIQFWrofYbqYDqq+jIjDlzFdmBd
2qq605I1FgaV650dWW+hBl5cxMwd0QbAxIMrVKG0P3gkxx7YYmk8ATPiWq7fRFrMI+E3a05E+WRr
GNHyNERYwvKPjxgtVZN/WNAIurYvXxRocySANj0gmz9RwPsazviXYuRspSUWNreqPSd2UV9wvXFm
4HFgLZm/4vGGw7a+JwdXVT9oHNawu+/oFohzVdrb0dCb840b08vqL0if30gy00jWHFeV+9mIipkJ
P+MbSUw5oasIr6yPlpEAj1Vwg/ymTITMzrSeBlWBLcjlEZnPQ5JFlX/DyIghsR7VEKF6RemH1v0X
QBGeDn4zymiPaxpMRSMvt5ciaLJX+wHfGstqqAVRjzGXdhLqM6LRv/URs9u8bS+4cOSzN75COtgv
WRJ9V1k5+Kkl6E/GtrdLdeYp8Gv2N0xqP8T5jmjyx7InN9BZkxME/sgaAzYw1GS1y//lyIJ9ZsAA
WjI3dybneAMY31Z9GVEr18o5CpRIeCljUDw1zGNwgQAeW8rJ27mtGgzDRyyBcHw9qSGmUkGbxeV+
zb7A/BD/0kH6lej/d1NOSYvGzzzgQkbZvsYmDOFoHZNxwA/l2MgP624KBvK3t8ONOyCS7DimUBTR
nMVBa3kJ5xJKZHv1GkMaYKBRTz9aHVFLkRo+uU+k+RQhlJPfv9VwhtB/aciTr+Wb6ZJr4yWxPKBw
kG+DGzF3NYr3onXScwHCitWoLzd9YZtbsSIwJYalUxjXH5OF9+lGm5wbdCz63MH/LV3neW47b9s0
v4iWxJJqZPxSGYwJQdT6tB5HhjgDWlqMfjs3t5KjFoYvEuLQpWHtuQVRI0flnw70XcpR934HaXF9
KNERg8QYvRNHWruZChG5FpXOGKIkuh0JKtfRj6SmaEuHxHScxLUILTqpaf2jqmeNMTxcDglOc9Ow
5dzWytuqyepZFb3BSPgERq30OQgSYDdSCLoljYPf8dgiOiHqVduuApQtHVhJo2Z6sK6Mgy7Ur4G2
8S6bc4art3Ci8YwQJT94yHn2s2ef46qLX/LuTEVffe2snPqnseMXgCDO73XH4gZYv7NbrR7xotqd
W3qWz2Pr7Bq3Le4qreBxss1nCxxK3RHt5UTNB67Ms9CZlccYuS9j6P7CdGbQiLOJyQ6Xx9Yeviyx
1e+gMNIaCK3wpSSpdIjs/YKQxUcZ3V/KTjuQdG0BAGcSyuwIp2cWw71WHMjyKESq3YOSWwt4rSNR
5baoKN1lt5Ddlkd3eVDGwiCRlWx0uLuHaN4XNUXVbGN6lhEd36KwjwMCmbPlTe+KzL6TIxf3xBqZ
QoBh5pWxxj5XrGchoe4vrcEh1c2sN5at5Gec9U9WnrtoQ9Qdk7V5W9HVP8yVaB5cbttN2jA6m8re
2d52+3XITZttPt9e89w9F+5UPYqmpjctqAtuQS0m7Pvj0unH22YmV/t0Y+k8xgSvGSTNrDEqt7+d
a/WNwJsBvKM3ckEcN4hVcy3FaPApu96dzMYnKzMO9ZrMVVfGUztqmADs4S428IK7yxlkSR+gPs1f
5nBeAEVQQWUc/+QKF4FwZDJZHGCVQ1y8Cuisdzww6KKWnhrdJDpG6kPz9F9fSLNQHgiFoy1ZR4/h
2lKYs/AXcjG5w3D9QXvV3DVjKTOiWWBSSpy6vpO77h1Hyu8DchtG46xdmpmStlWFqP3WqiIq3Ds7
BrtAWvaTWSTP+OE6eDPKXc1iLCetHW2LHlYA9f5MA3lo/ELPjtHUEotH2PZ97yEvqt20euwUI1mD
TaPzp6o1t7g/v6KtBDGNZduXZv1rQYBwzNAGsm8pl5NctL0luuSexvSXuK3jkmCNZH9Ue0k8wH1V
DJQ5TDOwJEBKr8IIudy008tpPmg1KXUrq+0SNfnlN5JYWt6uj1Jy4gDBrgfotKE1COcHJdOaFgtt
J1rdChysQV0xVUmIgarrVzudE5pwdEQ0kdxxYaBR9HhZb381h/2rhE7jy1wQMeZwQm69+L0ein2W
Z196RpwPWivfU5u+YJWw7hfiGW3g+CoHAHFlvxJFbwsJLeuHvKMrrJfSfkkT/T6O4Pp3hYQCno/5
8d8r/vuY3qXYRF5dU+/nJrx1iNT/rhtR4dD/kWz31qWUWM+17E6Q9EDzVb1NStKMWLY1ZdCEuTAm
uRJFdf0L9E+8xEfULgc60O+6t6pYG8D87QwBs3Y3kUnvYSS8qTbbNzIsGU5GOPpQjD+2nfWMmDLA
MsV2kBjP4+T9qAw7KEpgP0tZaX6q5GNbdWcDugeNdV6FlRwyDJyqHODVOTLfME78QDb0SuYhl3zN
WXILeTSdBK+8YSGiTcdr1BN3r7MPJ2HzzEkPIBGjXCzLnVcyMcCSXqHBaeKOTsgcaPin0SCPYYrV
PCL/CHypcBk31iZjpYWwAisXgRIozZFTaqZOepnLNSWd9FA0vyNj/6WM738W4f2njO9/FgL+vzHj
2yCH4//c8szJN/+HjO+7z6b9nP+U8b1+w++Mb834Q0ftapKfsWZzW45DkMX42Xb/+W98yeDRI0/D
sXXDYPRGRk1BrF70n/9meX8YNikkjmeiBXc9nYjbNSP695eEzYKB394Vt5jvfyXl+8+pxdJyIDTp
rot+mYBqXt7fRen2fdRJj8PYpiw+RXaJGVm55OqWxIJm3sZikfmbS/NPQrv/2c8juNzjlTuWadp/
F5abTisGdGIWGiUE8/0c9csyvM3Gzyk/wVv7b36Y+HM66+93JxzXcDxBx/gfcqIdu6nBDjlUcwgD
s+VNHbTqkiD6DhvEJfbnSmLsjWNrPYPEy4vyLivEztavpq7o4P53713+XeoPr4dwaLlmBEtDOLoj
11Civ4lRMVRTAI9CIqTs5bnRz4oCbS48P6L/WhkjTbIPyR4B+AJHwFl4qxUkPYT6+Nh0xRtE5vt0
+RGDt9tUtntkgLRxEHPFieRcGj/V0n4wNdBOnr2SoX7MqqB/TpFUQkWfvKdoILuneUuH+QBrpO1/
CYTr9VIHNUO7suixZVdo/hlpYish4426pRx+mIRkRD0H/Y0OJyKLo0C1bys4HXYKgslNjoxKWBjB
Q42WLkNKkTPq4nK7R6PvfcI0/W7ct0m8kdxVNevQiA2yQLUAltNf30PEd856v81w+9g0YVGNZCVy
JGLugAj6ccrPwpVjmT8x6/qV5ODZEIA9Y1nq+20iOlxuLGhAiVyhBQZvypPEa08/1bRpysI3WEap
xqxxO6xqe/SdAAawlYHs4aCZE2R6cSnvnUb4Lc10Gi8ShhAfFSEjiEUl0T865meElJgh+VODZT9i
hJF6P3E1+KgFkWBvJPhnkhrX66fKS4caykWTRiBNzo8yl+yANANMQrbtGSomWI3dWQSSK+6mb/Fi
YiHaGUnva+575babgievK994z2H6OK5039zvHObr6tOajtP8lqEBYCa31UZE0BOQCaQIsiW6cR0W
I3WKUVs1XD3SLxnUnOOR2VmbYfGH06ZVgdoLrMgDvKbqfZY/KzdD2mYCA9aBovaMILD1cRYbYzR8
pK1UcOx1o/NzRjur+FMsIKdgA3twhRSu6VYFrqUd4IM9rW934X5ZQhUgAUQpZWCk6zbRgHxf+5kt
57J9H+OzN1zT+mk92RCOR14FlmcCpOI6COtLBXPD5jxVFD8HxvliNraORrSeW2y88WJqD0b5TgML
RAoPSphul/YN9RsCys1QcCcKuEnqU/Cx2+D8QPGN3CZ8LnD+fNvk4ySmT4vlBvm7n1GYJSYYSL42
Yvpc/936OcS4ihFe0S6+tsVF44m0wyu3RAhYi8bJZjLQG5gi0FQUQLoMTDpg623i0CbTJ244qQJ4
rUFBVnDopqdy2i/1QkgAkxnkP9NKvcg1zEIt0W3X9R2K5DPiU27BmnLWgLKkYTJU+0rPDhalnyF9
wIM7q8SgyzOLgQH3UbbFOei3UMrmTpGoyaOQfDbcxHm710ZAcLzLePgUJQXyT/T9SCyVH3Pz4fle
L2XNgSPHqTsAjSt0XL8aV2IJg9KpHrqUuQMDtcTKzrV031jRAmBvrxBOPgQaVWzowGunV7O04Odb
952y9jWjvNAwUAnkW7qUwiNRooIGgdKC17t+VRdVUPHgN863sUJzy+1ZSTQ7xmdKhHKKWlvB6K6m
rWlik6/fBF21qofYW/4k8YbiNMCb4QoRrHvTND051rPg4yrDNbeXFzV+Gl2H5I5kgpw4tYx7ik8p
apku1vskYVIyN9hDbABIAsU+BRbdHV5fb6dPkaJLVwt/XReHXGdpW3eJeEOblBaCxbPCvYj+F/4R
4uPPtOFjtiif35P0ewTdsirRRBTuDyR3d3KwHwihuRVeYeVyZnhHLTlh4SnJeMTAv96764PKc6Cb
nq/rHdNR8h7ZnZBSbCyOXsBqt1KwgNkpdKZ+q4FJ0AH5CZ5q1L88i1kN9o9g0+mtnt4aHqKYtdTI
P2ceQIeuDS/WGnu/hXu+ruMIbPHWsoKhM6knzithkGkE3NEicUlATmxWwALKgcW2SJq0MS8brel8
rb7Uvdp5tbEbJ1wyeYQ6HZr1zi3MXRurXZNNH01LQ8ExjB3S0LuRKHeOre1Xz9a2PZq9VQ00MTpf
RT8kJ6Dexy3Ha43zT450oBq4g/lQTC5M7lxLIKG9cW0SLs94WcW9+OS2+B7IAw3WNSjlMx478GvK
PhpjdlgpUVkLQ4bEzHUDKiJUsXxyKWuYjeGSNREHhsegrPTgkMXNEWfWQdfMYNKwljbet4rIE72z
zn3OANNK11tb/U5R+5+tiVH+x9Xnz/j7f/ypEr5Vnx9lNTcxg+b/+/9J5Uzt+jfl4T9UzoR5D58F
bOy/LZ5v3/O7eBb2H+grQRS72JF0Atqo737XzsL8w3RN3aZ6NnRwL9Tbf62c7T9Aznsc8YSlo6p1
eAV/rZzlHzhFbVe3JIFxniXNf6VyFtL5uwxJ3TAN3aAM58VJD2v338X1edxtCfJm9PAOOpRQsCOQ
17uj49/srKxARUFayzwAEKJFEK+ecNibSddcGi2dqJ9AnudyIOcsNn3SXZ6TJgwPmZee0u7BGamQ
rU7s3IbnPTZkxJLZ7x36vo1RBXEmsqPHrYKJyCPnPNbKbT/0QYzg8JA1DGaynH4oQw+mP8kWYXa1
abUh2vaRnE8khsHJKx/zsEDgic3RH0zs5vQGaL0nunUalzji1Mnf2agirLZqebSc+lgU0SEtOCG4
hUsMVOEx29Cmi+3oPL4mgWwCxzuTf8RiVA3kc1t3jkTMn/QG+7q7wkqrwHIyOgmkgvnISPGWFN89
yeLk6OJLhB1w3XACNRAVHMnPsWrzYJI2Vluv3826RXzFkIMu4HQCTcRcLZiHPDbioF5KGvtmbQUm
yBQQoJCWi4ilo4PWarRuMKoSzlhF+4kZr6swnPdF/bUdcB1WLNSdPsFUZ0K4qfr6Htv0VSsB2EzF
qowkJQx+IhsCNAXb5LNYiCjznBBcAfLSroPtO9J7w2Wy4OfFiLozKrtkzNwvQRcx1pnGyMB1iTLe
QhVrS2RGeYEyulSMpEdb8v2mXWz1pQ3MDHGzPcmvdYIhV+AVr5G6iKH51q1cFPybL5Mbj/imXOI5
Ru3T0NQXrSs+izHCjxR2+N9kvTWKgqZwiZyfcKeXBl33mLhoHxzepsBAzGAzCty2Elt3YpZD5Dek
WVlAAAJsoeEOdko2T6XCcZsV6JpWBCFvMcME0JgbgueyTdUNZESYb0JqGKtA/unMhvbe3Hyxp6Aa
nGyj22btUwj7o4hN3B5Jc4w4ymywSG+tnlDyuihx5kstsMf22xpzLVZDDyaEIIltfIadS04M12/u
2EDCHlRxHH7tIEKTDj45pyXD2d4kDdI0S8fQnOE7a/0pxrbuudmml9orGLP7TAweevllZTwymwfb
4HuV+xAaGP+GyNmTnCOv5F2NiF3RVJe2s01W2jjTtB30RbOc9whCrrmh8FVJ9BiDvonxOvrZFo+J
s+o+oSsV83svpvIumqs9t/+blqeXXh8xE+Rr5N0EgXbAxtIvEObmyXjrVEf3pcB9pjRy4U0FpnQC
OYZRX0jzfSpqbi03f40Rdru4FjgQyHVbW7aV6sqDQSub6rbV/QlIMRvqsBFYQvet7CGecMMbbvHN
HSiKKmJBCFId9gO4WVwjUBgJEafEtaC25IvcooKCQmRD5sIityPr9wN9c+QbHkFcLUmo5uKeicDc
667ZQieeOx/j2XZU3hMDaaZNYuBBydOX1DDqu4nIjy24OhzDxGbE8cIJNO5tdJrCQKtgBEoyfCcI
QA0xqUc11IXJ4H60Gg6VlZMMSK18qvpqJ2ssApnCmig+Rhb5fWc3hyw3et+QPIP93He+UcfBnPDU
ygENq9aY2262eL5HB3CQ7eIOT5nyoMDd4IY+6ZH91YpSTg3FAGbH9eNxxB8QljWnOc4+Pbd3W1Er
op0jGYnnmQtDuxq+zEx/N7Q9Wm6gfPQuB7zhGEfDslldIc3JDDw/kfaJ7zA6YgAXGhx4wbG4OYV3
DlPeofCsOUG4qOh9aHvYkd1l9WPBjJ3b2YGaavpE4Ni0X1hmmlB7clT8pSvvpWsAA3YBny5w1OPk
bXAA3wKlOWXS0K+qEC5Zz8thyfWPxFteSuWRncXtyZyIQDnBe7NaRAqBOXJCTd3hmTALYgVFtGLY
ulPCUNunbu0HG1eajanHxkuuwi/YI7pdFkWHKho4xqBP6rBi0tWVCVZB4E7oCy02t/iHObQ/0d7j
dwx1QMsaqGqgpiGIFcIQRPbUL1iHewdDvkIqBOQlo9U/RTomZ4yAQt+7LbJQrgRP6ovjjhS+GSjY
U5i2zx3cjMqS404l6U+m7hBcFuLVm0ZyzMW0o8PxtYuPYkH1K43hrGkhq5iX7jOtxSky0wTA6pYa
VnEcKybbmRog0TEISNHbkKeJire3kapGPICNjggc8qtljoiUKv3n+n8Y81W11hEJN8EWOtLcsdOq
B7CGnGrR5tcg+jeRXT1J0peIRZzjk+ypyitPPDqi2TtIjlZ/G2DEJgW1N6uXHBMED7vFWxGgh9rQ
A3xplC+I4wNYiCTdLMQoVAUEkpyBHYCjlQNGr4G+4DbVUWhWnLgQNf3QyRt4xOUv+vQu60vymIbs
4sZkMpQRsXV1+EaRsO8cD7TlqCsqFGBzoxHvl7irN8miPfGU0pBqHnrRPi0NaAdt5NkPu3MlABt2
w/JuxyMm4in5plU2yGbEEkbU7ED2n2riWHBIIthaactbTOWM5cSwRUB9JW2EUXfjIqAdcEJtUzyD
wGkNAjmzhFhBBterXoFMtxCsiV/ECmgoaMKiUg9zNh5sYTabKZ2fEaN+zVElWVHEBjHlmKkwVzi2
Cb7RXbIt4eEPju7y+PURTZDSHjZlij2/a8hoNMMCRF8KQllPTx3sMQC+XtAKwPfx6vOaQ36+C5gP
w+uuRr9dVEBPupDapBpOIZyvYjBoHxhwM/TZObVL3516evLuFM6cFhTGuD6wwCASUs5aX8Mf9R1z
GbeMUHE5ZYhQsqbm0GSP3zoT4rJu2+zbGV3JHCikZdNJIq2Y3LCK8xEKxPwxdqRNvHOJpXMJEpzh
YDb6g+HxMLex+RENinKsjLeged39YHRPCwhsUhlfBAyPDU4IQfeLEw+yKK1jtN2gRQzGhSMSCRgw
dIkZqABr9GaFK4u4DdAAGL5cr9hNCCl9FyHcxkxL7doxhlSx1vrJmHnfCGUSxqK2a4IKR6usRsK4
TDQVvc68m53VkNiOaHNg+M0THU0sXZzIFnD9cimcIDyT5y2C2GlnP1ySL2Pfidcio6GG2PsdPiqu
MZhTkC6nEVBB8wh2gBTJAXF61ShrN7US6jNGp2YCu5dCKUGBj6TG6MR8JH7+szIh8adIafzQqLep
bXpbVyvgNMcdMn4sngj/wzvPKIhPDS0Ge6uFzxB0uyyaKxYNM6M5dEz0D/pooQ1F3BXRqSg65zqH
3lU66mWOoBQ3Ej8ec0BtS+Q9rj6dto+IjuacUKYtqHhrucbIIEkYmLC1qXZA2TTv6UJ50A2wiskq
pVR1yZvQrX6DPpaXYE+vDoiLY7M6QHG15CRL43GNKM3BalBi1iuEAAZKSvWbxKhfdFV8lOS0blck
PlusJljigRXSt5FbZM3kr8Ye0cqd9ovsULDd3keNkWo7qxmNJTiVxhmftIZaXEdASfwxNWXluns0
6iswS5G16DkgzEbQEX1cHCAQY0piHI3hsjyW/C+NEqCbRgK4bFQdW5jbnj/1xFZWCnHq0lFVthWG
y9kEa4GzytcF6jZ78LZFGP7IFCqYEd8ZBpYFIcZz7GEhj6TcUY7nRCiynGdFiIyCUeEY1jXcna/Y
tVjkl+irYcXhHm7QG8v2Q67P9121XGOnq+8lLcSIagn5H0WHnjS7Zr6oDLg5vdIrVAT1qgRz/Ehw
L9AyLBFsHxYL6GJYMQiB5kMKeGqT6di7R1cxfzYaT3/Als/s7cFcrPbYkrkCBsz7leawrREifqnt
BahN1WD7fGk17AEwaFPosiUc/ZLp5NpxSbtaPu7TjhIPywqN5iF9N0cgg/lYdWgPx+9Z3J+VO6Fi
XZBYsKY8SVwv/QqO0rRkU8bdrqz5YD1v0YPKmBpmpuhSluTF6vW3vo9doBPWFbftpUmtY5RBwRKS
MrHoSyiX/WrcdYs74kX8hXPZHnnFe++RvzBCQ2J5rf8fdefRG7uyXtH/4jkfmIsceNKBnaVuZWlC
KBwxZ7JY5K/34nmwDXtgwIAnntzBfU+6Uous+sLea++SARFMzEttVEC4cfTgqp0OBjlUwnnNVbId
bWLLJq3Auy2p8FDPBtQSnHtZ16ylXu2H2qaUiRiTVgjWN8xWYvSeJBNxyBVr9lE7VvSn0KJINL2H
uXN3YYLXobJslvFQzHNK8KsrYuzIgvfJovttar533FIoKP8ZNg2R7PrFlBxvRY6qT3pRtMFeiEEG
RMFe75s7r3MLPiruBMDaGvA/4FIVEO513FDAVJb6CWNIHDGvEare73hIvb3JX/icO9m+5mslx8g+
IziDaicyj6aWBq6P2wlRrYbXdJi2nSTPwkf/QntHoJ+qpnOfYu0eUuauo0oBssXMaVNV2zDP0ciH
CFoybTxoRIKUFvFP6LNvmLCHsDSfLOMdt/hCr/Lz/eDLq8yWgdVAei1onZWHge8hlqAfDI3lbaX9
TGXpQ8JmujYpYm4rbAzxHDPzBwe3CCXfifTDAOfhyPRnVsyeXo5kvkdHgupb9BgVZEgWyGFTMcPW
9XOa+z4emanhyU32RgOrFutNjMYgpo9V6YOfmDXkGti2MZBb6ScHVdfnOPcfRRoRMKybnyjxs4Pq
Ib8QmcL9V2IAMPK1Eus4DqdNulB1OdSxqC+kXR3kriPKZhd7OQMMlZ+txH6MiAhDEgWFDEogZ5ug
yTV9PD2Vpj9hboEX0vaHiDixK4ss1jl6HC8BM1jNCHMYxgusO+r2xiBj1ceFMCh5oLpeu6rSV+Zy
AnfyD+43Y6fl45nclF1r867niG5PAgyi4dHHGsODM2jdfpzkswYM+1COhN9NQI2x4/ERiKOGRpe8
O7jHCQDkaCEhjwsTWZtwxzO5orErdALCQSfPAwzlDJnabFHY2XXHuFyFn2FBhpFGHmgIgrlZWMxi
fKARWqFXEScuNzSK4cFFT4vBCghUbgi+C2/7QnjOLVjPxUJ9LsE/j/r3sNCgkRvcDNn5G8dipozc
ICF0deFHO/Uy8EUyQQtdhTjYt/1Cm57+cqcXArVRiyEgdwVgc4ZLoAUWeTLCcVtkFH+MltJu0M6k
/BI3zQ3DNrvaqcn3T/1IgpORprRPnsmlx5hs21lquERh+/DX3Nah3AC+TmKQDTueyXeK7bQdmvW0
ELcdaoxWB70c4R1ZTGkKGuJG92R9svLxV5V9vm0XhrcWLzTvhevN1CdEIPtW2N6qWcjfDQjwGrOW
AxIcYf62nrw/GEzDIIYytg6nHHjRkkfgLExxrb33yrA48jNvmon6RDPZxJh9+10AJG/DP2Evv+FB
YU9NGXAZfrgFpNQAMqcheBva9nlsLWZ64XgNRwDbAqhIBvSfOLBwa1T6wkWBQhnmE3Po72zJg017
8KNWpPkb1PqgdeSeOIefduGtS8Dr1CMVG9j+OGIH2LIHvTMXSvu88NodwO0zAHdjIbmHC9Nd85G4
WQNQEz2z9gLwewcAnnAURJ4HHiB/ocOjJm1P8JAhBpif5KC949pFFrYw5Y2FLk+WEnOk0LlFC3m+
BkFfgKJXC5PeQp+0zhdO/bgQ6/HD7WIQ9tPCskeuXlLD46RhUgKXYWHexwv93vNZ4C48fPSzULFa
GPnGQsuHXLF1WOXRUm5UBG9pyq+R6zeB1gxpgLEE3jvgEr+a7PvXzAtJ/oFANYSyCWa9V7sKuuTK
4czSFpR/AdPf5w99bqH8Zwvu3wHxlMH/p111+J5fpgeFEIv3IVXRQZn1MYMY0VYbh9TGkW0lhfwn
dRQr2cim1berE0K2CwXO1VYNRe3QbQZTJ81Rf6ldaz+UVIFu1UMncIHKL7POpPwgXJizCfQULNgC
YMRbDWaJ8RMbPL8N9yriEYwlm9VhFPexhq3XAVm1cRgzzXUEdFChpVLqRVfpRVTe3djGLMrqF1vM
10bjAgnT3lzj7t7kkHWpIen9AJZk7EVGti6megDsMLM4vEX2eD+JAibjc2zqYH4OMyMjAGh4iZJ2
3xkkDqR4ULQ2eoNCT4d0FAOTDgM75qposRnbFYToFPV8OwAuTDgCYRMR+BxtFe5YJhMPbmu9eVN6
ZxbWr2c6nCzatoQQ0DnJnd1Ej2x86dHiW5tHBvvZ7E0kgFMjWdSbKk+u0CEICDvNfr4dhJqv7kDQ
vBOWBsm/1UfJgXV2CvuXpt8J8n6ksDGtFTnfgITr4VO3k40gHXhn8MJx13NG8jl/GcI9uS7RML7z
M4joM1YzN6A7PPi8Qrs4kuys8RsvtcPOcDJ7bQNSOcBuWOmR2+x4N+lxRX/RbfR/DhkjgzUP23qR
IRDW8TSW/XNcI9GNEf6il9S3xWQWQO/YsFbo1liGV7+tEm8eYhLJ6X7xI1xxU/JUZcn3mFgEMcr6
z4wAnQdt0va4Twuadlhsc5E8wYmk8gbyLhsE9hnxz5li2kqODCwUnm+Mu7yUMYu0Ok7Y3ffpp+vS
o4Xz86Sh151E8iibzl5PRyyF5SaULdbPbuFLAS8DxT8cVaMTAu4xeMM1s0/9Z6aq0YZoOBLswyaI
8UCjYsUooEXTLtTq92koTvwvhJ2E48iqnF1nlYB8ZC408pksDr+pn3Z1AxGYxC0AHrO5JQxthUV0
4Iv47srytkSgMoMDXrKrq/TJkHxg9nDWGosQxpw9dRreWw5dWQ0Ucu3VVzI53qt8+Bp6JmJWDfGv
W5ph3Zi3su+e6IBYhSuCof+Oufwk3kvqdPgZjCSBpDdMz+dtUhk32bU/OViHjZ9jKPZdPg1ljT9Z
fhQxkpF8Bm1JIGsQiXTeEutw/atk9/yIZ4g3h3UwIoAue60N97njzwrdHS74mI0Y5qxnBoOEyvt0
7aKS+xT2ktOV1s4eyPFAgUEkwVMGL1kq/2wNon/yCVbDdT1KjoVeMK9hzEmPR0qI5ssbg/ZjVC7+
60IwjnEz8E8kBQoEkL42jsE8Cowq2bYwhvc4ihAExZvGlY+hcDR0McZrAX9mJSAZrwpFHJ3TMbiI
wZjuDJP3Otash7x2gCoxHRu9dm1JSsNEKH5n3olEnyYgjmSvwqpaaS6m7rpyPjAZMtztukOJl2aL
5Wk11PobTg2iwaKUzmMojrIZ2kseW8x8eT9bNlc8x1CoMm4AjJjzdjAWpTP9wYbdFc8GUGrNYRFd
eJazy1w+CCbvG8PCYpq29psOYTHINVijGbdJoaJPRthsf6pu704gZoyEGQK5YH8PV6aFGqc4QT36
YN6P0Lm2HTxT5Bv47CPFbway76LsmT9O0utrHlvYO4h3WvegJac8hVwHLX6RJ6EKN7sfX1bZmXmu
YADbvHpUL/8Un/3fbnv/n+xxWaX+T3vc82dPpfJftrh/v+KfW1zT+4dJIrWjGy757Wxz/32Ja+r/
gKGjm74j2GewS/3PLa7j/QNWrsXK12TJgP7B+I8truP8Y9kIO4I5lu2ijTT+N1tci+hTRHcMPNj2
HX7+9V8WVaBJWepYqClZ3Qnjv0kgdXzhk+H67kba8y4uh/rUajn7xuXh16ye4Acni06gGkFQ18fZ
v4GVZdYB4B0occssi8iGAUx7/dCHHMCtAywtY/fIQbJ2mTB7FZkL7Ik9trFUDT4GoGge3C3nholh
DP4fBAv3qMdPVDjXPM+Nl8I1723S5Gcje5u7EmS4XCzvAygEJgQTbiAHR3k4QJKYBus1T2bOyCje
dyyGNigAG1qVHUfhNY5ZnQEwPTWpdRHkgONHfc3N+S/DFdZO5hiXSR/PMlvgpYtlHcb1oMcXbMgr
jzwB9ll24FMECFcjpGsy7bWrD4xWPUwY5aao/K8yqT7JaJpT6yeCBWLjHAFNjFwvCXpNPrttfbBH
rlwzBnAAPjnQo/yW2Nady8KzDvM/hfGucoa5NWmpbFxAzlaSzz8PP6O4Prn1V1zK1aCFd6OZ3yp0
YFY8H/BfbLr6Fc5pYLJx0KJlT+MFjW3tylZBrZ52LjGH1qxdYAVuowTt2FhY585gmdpCI/i7Ga+i
vVEwR3KfiapiiDZ5ND8L5o+xROqwqQ3lVxfhSUcc5raBDtye8Reh33rx0pT9SwoFU/+TiOq6fMht
jAvNn756H750TL5pWMPgVUDUTS7QRfiN691yvySw4EbkhHidhLQv9sIKFcyXAYu85pp/cCyC4hO1
l7DEekItWmHdJP0P4Ddkg1j6q0LsNJ46aHmhtw8T5i8WCRPHnP+TN3B5eCXCN0OemwklvGC5mb36
5XODSoHxNdrbKy6TdUR6RgRni7IYMptL5mZWHvyCorak9rbfopT9hDHOUOEmF2Fchmiu/MzFTCiK
ozbp5D9h+zNPtQWcyeSiS4B6r6rWOEnbfpYyOTIZzFiUQNsauv5bp58XiB+n9jMDKpAp+dM+R1V0
6jv1VOvphoFNiq+82rD5AI1g6V1AztO9ow+/oVZt7QzIBdlpxEFXdLCdiWIqT3ZW7N1C3NEENOnw
uCJyQ8uYDIRcz95iRYJOa9gfnQP7B9w/EdozWbGqifF7Ozp2oaReFx4yzL4CflwDgh13si7Z+2M6
LY76QDuFfxKsEtbBT8v5wPMvw6+kG3cVFemB9XFypzvFuUCNchj9irH+IKdb2fjtQS/7eksUTg5X
PvQR7BaBrsyL3mUAKV3QLUAz2zuRJ8/UovZTES3WgmqBbPYnP5Y3gLcrvYVRhwhg1Al8fPCBDoM8
gceWZx+zce7c6kQi+UkNCmVr9jQsg00Zf8vqIdYvfUqeFfoFZ9GU2IBvBAhYnMBovGiNniPkz3wR
EZqIU/rfRiwJ7znEcOK+mHC5km6VyEoEnSO9RKfV63Y073r+9uxmCDgkm+ltNPztZB4h/vYUk4XQ
H6WkdQmbleN8QkwNhhz8RvZdltXBQ5hYU0DrZrXFgbXxPLIbdQ7HYuFahVfZXdx63LZVsvOaYZWx
yFEgX4fi0WjQuJTdTsJHyxfMnnlT5Zs7MpHKPyx24ayHxNxQDD/184lE3DXZYdtUvwsj/TqXt+7W
hQ2JOPHRYXNqG88a1YtJ1kx7hy0dizBSY0NDXaPvCkM7JeQSVNa9z7ZcYwllgXdStDfhhPuKRWGf
gdYdkNha/a6EX2VUqAFuse5dK/BfM3rpBamI12hFen3HUVC+lo3CcKbD0VIkbmRB21sbDZlQjbUW
8urK0qBb9L79MqV5oOM/UiRLldiZc1xn0fRSGHsJPXp2fztbHjUfaXGHSSStmbehlVCMYsu3qgWd
2b7iVIVqwNwh3qqgZHLZghObkvzOQ3CCdGQ3TtELVNVrpvxD3m0HJOTZd+Nte/Sqc+rsCod8hUVe
OyP4HqnKCT8ACrLmXkTM0awEjtdELTxPCF7VIe+PWUggzCLvLl5HL3nsiaLG9LiZzei9GD4JjlnF
hXlwXWQvnoGUWNYbyz5H/lsTVTuZyAA32VY3PqL4t2ETPk+/XZ9+N2yDJuXuxuSWGOKpLTkO2dZK
37y1cpmwLS09wiGuMwdpH+dJNxarTNirgdPELn5na+YGcHZaCSEbzeqd2RF+kA6A9tJD01U3ZrUb
FW+iyeWx2jk984bZ9H9TJ3//++/8ea0DFQ+GtLm60gjAWyxbZtBQyzYwRL8SUjgyioJJzXQvILF3
bSKtaLX4Rc5wVsnVnFo2AS30i56uR4+yRycPd2hD7kYG2Mr9CI330LhXgIXN8os9D6lt5PiwV+jp
m7zhq0teyt4jxh63q8lJik2Cs4NZJjyjXAOq3VPog7RIH+UC3Micc2s+sG0kMvLFTd94g7Yu4vCs
h/xdB4kCUhofohErtFF9ZXG9c8o+KJacUNJXZPIS9sWZ7m87wolSY7mbPDZ3zruAXVmw6RoYKupI
wD3InT4vUHmfZFDwWAGHChU+JrOVkeNJJN6xVdaxRpkZRVyk2X6mH6fVCwq3v9cJQhVAdT331Gk/
5G8xVebKcv6A6qf3dGC6WwGIOEqJieUvfTC9hV1WeNvvQmMMPLQiUaG2dgQcVW/2XO87mDS7SdX7
vHODqsoo2YBuVfWhMOUFSS/Y0zb7wiYtmY472HMBwzSMtrt9JP2HSmGDRstRsdGNZkkbK8/L5gaW
/29kT/swfExL4hgdHaO5+XDRRpbjte3iHPE/42l8csv0a2QfzF6pCQRDstgy/UuR+TuYIQ3Tz8fc
40Glm1YcnUW2Lgr9gzqGQjLEir5WHTMlC5qMFSeS7FqO6BGCrtAcUm6j6CgaZkPlz5yqn9y3Iyid
znMT2dfQZ8m6tHr6tC9mVFYaCdy5VGfsyiniD/kQJcC/QOYgN7Sj6JwLZtF57b1pNaYMz3OJ75o3
ETCPhM3FACZs8Mi2YY71k8suYm20VHMecnn/2Uybe6rHfVQSfK/HZ5vx/yKklmpct/4YZEl6go7a
zPKu0U+9Zf5GlvfTl3IrWA0P7XRs8QC0SyIfS826gZbJQArW7KmqlbdKvDebAYRHXeMde6Kwwa26
MbI9GVZYSL6d1Nr4EEmQ2CwGulc3+xmktYdsyBBCrc2OOaTnUC3zDQbFOJKJTX4iM4knFjZizFCO
KVBc3KvpS0vIL4lvbEZ3qCBPAyr3GoT+wFAHnxSLr4KrHBEjYQXS0HX4kM576P9WfnWuYZSPWbLt
9TuHwLZiomuNeTYE6YjEt2ozS0nzNPKvZrI3+rrec0jzFmCWAX7sLzlyoXUZLWiG/AJext4bGC2b
3KZ6NH3I65p6EdSHBO8ECZR5nbjTipHZmF5iy10PL03srSXuk7xiWwvjZxr3UPmPkf7RpO6WVSaP
zZPpZXuUYYfQmIKqn1CFYu/30FkDJPea/Mnl3CAjZZU4n1VpP7LTnW1OV7h5G2pv9H5ooWYFvBMZ
7154T/Mim/IAxCBviiXGzwnuAQbfNqmeEjs98oWo9N2by+u/Cu02GMWEdN9eJDPM7eq3kW1VGH3z
mh61Ult3M/oN8M8aZXxs9Td/oH4IFzR+7Ryaor43ySNAFJX9yZADpZ56WKxG0chlkoB6WOlUMc6E
USCFH6dp0qXIFNkN/ocMEjdjSzZzXKaObR+hy7/J2gbBQm43F/y1mazH1K0BKKGo0xaLQZM/ex1G
o45S5JtR2qqY7yMgJzDB0WeSr9ovIZ/aCkXAJglfrIFSlNq6in9c6D9sZZcix1fQVZnRLZ8dR+ca
bK0DfTcazXWs/ZTZcy9wEDDHmJuU/LH4oHsHm4c34/bCKxgzoPzse2IhQqavk4FVdW82DxnQMGlt
yalFkSQw1UwXx4aYaHBhnHxGyG5zbfTsoC2jHadeJzMYHVB4GrlNWU/pwlIOeE+mDxee9m1V8qYI
Zw0ie1WlTK0ntiTzyUQkYVsS21X43CgZzMxxMvJPPFpc04gA3Zb3osMYI/UA7dCluHj9PZclFwv3
UJjsdTc6Kf21d5filwjZ/jObgMSEwyGZ1AOiv7NT/0YMhsKQWRLx3FxqPYeFLH/zz5l3M+EXZJWt
wmiPxHbH5I7ZFOSs0rsjUP4S+ZtMo+U05T43+r2Bc6YAR9MR8Ga4Gvoh5vrzURAEk5sviZvsM/Fq
0Czl4VfhY0IjJceonGdd51Ed4UpUv2meBUmV3+Hd2IrywSALrgUTjsSktr5bgslN/7Mk7yb0dgVK
Hur+YA4y68nTnWtasIlMD8iv6Devg3ypqcHIn89AyicwS0LnTWINml1u7BT5V8+nislhYGvlMzMv
3LW37MT7J0nZrCN7ijgqOu3RmQhzHOmDa9Y+8AwkqWc5mCg9f52bjEsZOBqzyUi9a3jnQ3k/8fdJ
RcTGROzs0A+WWWrVjXRL+DLAMNUMnlvvUuj+l5wpXXKxIeFom5V78m+xeFzqLFq7xpMzdWvbugzl
Fwti7vMfy3EDDaq91e2TGRVbkhymkvmkyLcOvMQWv6LXW6usekjG4ZSTllANx9nxV55J+Mvc73gx
gAt+Ckp4M8dZooqdS4ElymIfEwuceDWyFrqerjuzW18hg8uns1c+OASLZLhjSH6B0XFtWwS2pnVn
OBTVZJX6sf8+6EQLhRlXMqm/lB0TM1tXmYQ3tUHG3xC5w2EehsDKCcf7bQEVT6Dlrazd1YvLzK4o
tpKzHEZ01wMQcniQB9Nv70mRLoO2IfhYal9OmtxywmRUyCk5MrYPHRtjDPLCLbE8j5OJcCrWdqqR
rwi2sAfxCeaCIyOdm/VYjzcygMaNmfpIZXvtfhpkoOvNdyGeE7LU9wiuwOIWtwzUmKc11If6M7uJ
jesQF0T3goIHUfAv62B2YFPQieEGLfvaUnD64NTnNNuxAN6PilTGrrpXLrAtl4uzD2oOP9vriOSl
vxt9rhZt37iYpApxW4LS2xF9Skb9PZU35mWr6bvrD/MS9UN31RGMhk1KI2ZlqIxvDzVxwSDdYvEv
wVRGfELssN7Z02JG9DYVPYLvnIwl8X7+tnLokk5xtEMyh61PxbOh87nV5amnrY9Cxewfbb5l3ela
8cqZwKr5YMben2rBRdrNBkDtqkllYNQFfPlhjfz/FAOJVMS4aQCse7x5K3M+Tnl8F05vKAvTlUTB
XJZveg+9qoc+2BFgYKcM+51tZE1Pc+EdYguWbEg6jPOUe7gofLKZxnff/gNAd9LTXThle5LIbh2j
dQWTxWEVWJpriaYtZa8txuYqmAZFZYZQySOYd/gUPih4hlxA6vvt+JDr4h4RgjluKyh0yfg50r22
xgMe7+YIEGSf1czRe70IxpGIQbYARBuz/NfG37IS0SbvkdOVuitBVg3HyUasfGF0nv7KHnm4fnhy
G4gvP+CZt9VI2dliJmZ+j4ELFBProplsGt/Yu5E2oW/JzrHX/LHsPxaTcQsEjaDVVr0KKmC35JnS
PdD3u/OidBJXl2l7Q41epONHUmkvwDi5GSJOdgsSN5UdkYyusRvGQ5V3bJeYZjV1QJBCLe+oMLa6
qimKpx3rqSNSslXiyl+YndTbMAHJyiRfLrKowRiGjqgbG/uxsTI+vMe5rEi3+UkzZ4dwx/Fd0rPD
DYOZrSffXRtYFBHdvn/Lu+TB5T1QNpc83sAowkM9sQwYypKfA/qbqz+FZh3kESVt7nsfsEo2fnjU
JYoLsaQFzD+06ys147EY/ac2XDcI50kCd5cF1WvNtR9qv2gxz0X4ZmqIFxfxCDcl4YuvEAuRedBw
6vneKS1uYCoI58tMEFTlUyDGP4kCrt8JqkS9Ih5qDgb7V8mLqxFtY4zG4kHcUdvfIYtkIEuLJuY3
hKlrSZlvmMWGPNID7dCq6h7MfEKIiMOgWvM0XHscM1QZxP5lzXOkobkyE/5b5CM+k1T/YqXdZ5uN
f5q2X1ktnRn6TSbYVumtneLDhDWm7RgPbsyQeG+bnDxMSlyNDe9KyA4xgWmczcVxXExBA+wiCg/G
sJis29ey9i/2VJ/48hNhki8jLaNu7k0FNNo/T2l/FhMj6v6iYAhOhklBS8BaSyr6nNzs8JHMo5ND
DRz3r9kWzg/ldCOwmBb5pR1fsB7Y3Q/wlTvZPhUYdhx62sKmXBbzOlP2YzFeTJotKw5PJnom1u0N
23gTQ1XoILOr470JS2tPMMhzB8kyKpwryJOTiZfRXnRvpfOFv/ek5f7Gb6onqfKfmomPZlaPpY9q
k1yW7tKk38OIF5rpmR+LAAHHiurLLAkP0LdSih2RbGs+CHQBMEydhXTbUm4P/NEoYOFVF269TtOb
nb10KLpzDFZmA2hR7MHgP6lq5N34LpyPzqzu6vydj+PUu7upfHHs58zhTUVgm4vPomq2E+KbIWXh
GGPb0vWtGctLhFx/9BXpqiiRB/DNnBPkvW9Gb03AtItqiSzz2b/zQsHJ+ZG6t2LWyTn5Thl6pODA
iBjaCaP54yD3hKQ4gYkdsY66uGC61js7Buod/kSm/9CRBJ1o47MlF40JgTggnihOsCojWtjmgs4q
gTeefkTZy0zPETsfPgo16Rm3ECpwl/4p8bun+RzkThkMERsRL370UdAnY0IQ6YDQzW9J0TEc1FAu
Ekf8Em0ndh0ZNt6QvcS5Ok61eaFGv3YI5TF+AF4XIa+9VbtHwDw0ueZM6GkO9Du0+KiMLjcCuKLm
cTLZaBjWJfW0uybynuL5L7+q4e0r7Pt2UY0Rr13JbmCY54nzoEX1IXX9VwNs9x00LQKcyzciQ176
Ael2FJVXOwvUxMp5EtPniJ9ubssjl+Z06xQHvJcmr6I3bDzekF2gXRyKXIBDm9QOaJzAwU2Ias9/
wEMxSDnZMBbCj1QZV63iRIZdkxBVF3fHvCXzuE12ZQK4gYGI3lbQ9LhrVCR37K12kTcdoecSuRsd
8aZi9DA2nbBoQMUr09aunRGQ9uT4kqYZMdMT6dtkage7N2swSjnjinZ+rQsIfrEWAzjkH0xTSd5M
Ef2F/i2xdKoF8+y0bbaPLAkMFZkRxWgk8sAI54sZAqiVrGKt75EbnzUNzPK23g0xsQaWbt77bv2E
LS5pj7Vo0IXiJHFbGx2/6qDRgKGfot9U8uZnp7oo39pE+856dFoRtQ8TXJORaKSxwkBLyu2dqmel
vFeI89XalEvwKxZxhEqb0mfo1Hd7ArkCUpyQ1Kvy4DTo1gQXqxVvOnVsB665Nj3FLkcQpoIuHM98
8OcJnXiSvJVs3FDRr+OqWVuxiVsSpijDZ5OnpdGHXcY5JMkibYdA5ZhTHM2h+ckritWJF4IRz6UV
CbQ2gJ7EZ0NNpVm2sizaTyo+OW652PTljRyTn3Bxh9QD95cWh+FZwGlr9N4/h7aenwYx3vdaO+9D
A4WpkV2KyTBAYvEWK7fcM+7H7excSA1snzIiRWJwmxzd+Dv7DAWjFsGblITKV4rUPKKXeTPy0d1r
hfWQEusUmIW7JwYW05ngB0DXg0TyrBxk4k42qJ3TctVP7gNyqwB61rdlsBxTbJjuskPfhPbRC8vz
pALHiKczUQtF04T31Ry+q46E16blNm8IEhpb+/T3H3rF6641NH163j/oie6f3Ll4trPnqBb5oy4O
TTXXGydyblZspzsDYT7kKmuUch978rc3XW/VO8OBOHZr0w3CuXgNBKdxGPe9xt+n8ZkYuVisloeg
Pc6dbwZ9wqqCdNgTIV7HUU4hwV7l1tCR+GdVLTE6wuyKems6Zv2wkd7IaW8CWy9DbgHBZ7G2bT7C
jKddifoZfVZz8GVzzmClAm4yeXuFvdNU4+z40V6GHgurTtwtLgNrlQrjDJ4Lv1qBjGLI6WpxuDke
Bfjozh4JRW2zaSdMPODzWLA0RKEunC/cM8Mhx4IZ+OipKmVu8aZjh6pdpo6q+lwoF2lR1huJDCTw
rPHeKXrvGOZacujD9Nv3eSCHjg8C9TXfl8f+5NX2W+Hb5dlfhlA5BV8/YlGkPZsZYl4il1opo9qs
5DBf50qDUcvwPPSU2IpRf8krFDmtgQxGgcMjXpHnWsbmvhIxfznEo37NVk8QBXNwl7e03Y6uPRzr
FAd/DuCWiTPK4X5ILnCPyfed59OVGOf4DmfhLl3WXQRff7nKt4KwsX6k+cmfwn/JwPyylP4LHigJ
PvjJUUg+Oqhu+oLyu2iXMMY3aZkXImnp3OoXTyKr9+P0PZH4BLrB7SDo8gNlqez5OPlBm8S6Ji3n
7GLH2Wcem0t8WMkuu8S0ngVDDD8VL0mBMEfrT1Kw53ItQ+78Ln8ZKr4u1JEudkvEVJe1J0UQGAnC
xqJb+am64pFKH4NDRA0WifAa+fGnZrCS9ElzoSBjMNfwFDY2Jifbiu/zksWZH5tXH5DfmggIoCFV
/CytQa7dwbmwaQmvvQ/Mp02HfG8NFADxzMItiqAgdKK8hlFXg9JuPhPhDR8dzKIa6c62gRC4703t
zRK9xkSaktI1s7NKh1eotoE54InLupi3bnYfM8+5QiBN12M5Byoyh0O6xIuTblhuWjgjqzp2C1Sa
2CU13UdUPE2/oTEHNk/+Ia+J6Jg4WeLB+rVZkVOJjtfI0rD9djVnZ4VXcFykUss/rBhCyKAaZrj2
dTSUfeqXWSfekW8t6n5xOMUWYExWU0kcHtsWVZx5oHeI99iiaN3D48C9zXQC/aMrcY/MQhUbErVu
o8asKkTByXfvL9LdDAj2twQtY08tymsKRWWdpKI6F2xfDTB+HIe0scO0LqDmrdMKiB4+0G7b2/iQ
3BKyyghFn98nU2lysgrtWIF03mtu9aeblWAoVzYP3oAtJiWxbNYxXJnoAwPdrZFYZf2LBeacmVF2
bBdtWDM0J41dK6YkmjKnQvwO7m/8630BulLaDvdtUkQ7D2PEShL96UP047dacvTm58qR91aF08Wu
GxMBq36S7SnXshKNYBZtRzVtmXihwBqafdpW76HujBtMa19slqg5wGCYRUHKoC0CdCKfRU3qSeg1
1zA2iq0+xCzUZtTGpMdQLtFImxYz9DzDxu+yo7IQ6WDTygjcGN1+F3aLbrH2cAYTFjnUXrVtO+hB
We4UGzzKwJVreC9ae2hb71UxasJa6eH74CYrwiG8N5bADsYQQDrEYzR2DxGYT77jeIgKeETCKukf
YNRFo+sGfmXpbEJMAC9tSreIlnRNLqSxF2bA55zceVl/0AkNPSVJ52zd1lveXct4cq1w24ajebAj
5MKaLR6BA/9BPzs8VAJlsZiwWiIuwG48CT8ocII9mkloPDg0MOumZz0wmoMLq9Lc+aXjnOoG06wt
tN0UgjjknrmLvQ62o9dDxysmROyOBZzBLPaK0xa5TuEcxUxQTFcSfF2Uwr+lMto22G1WjByMpxZV
FH1gdt+Yur1FzOi8lU6QVqF6N/0Om83C6iIQ8zuU4b+Rd2a7kSNpln4iJkgaSSNvfd9dLrkUkm4I
bcF9N65PPx+zEuisQnU1GpirmboIZGWkQiF3utm/nPOd4G2KM5J5viV2t/M4kQiUVqlakrFNgxbZ
L6qr5V2MnNnEGiOsmf9vCX+U/rNVa82KnqJMcMJkMaURXOZdZ9gaIzHWc2UTvvJpqrc18WiYlJz8
HlX+lqKYFZrRlAcnSfjRE9TFBtjHh3IoCzJMUeQGwqgeqJCRD3LPFliuzuEQxSD7cXP4GqlGzphX
zF4YaHiY0w5//iLnf4qcTNu74cW2C3nQ65wZMXpQROeh2ECB/MzMIkTpm7NzaVgBjG57sSbM0/im
SagnHFTGOF+YOx+CjJOgZrO1jirDPkIZ7o4odDBX9TI/T25QnY35lwzD/lLEerTzY27bNh61i9NE
6t6HWAEsb7z3FvIa2/kQWhzefQt/dONrM/dTFOssr+1VYSSM553COKBIwCs12oDK7Xo65kX10Bma
vNisTQa18VPTPJQ1Y4GxpnWMSJ+4GaG5BQv8rXlVfU6S+FAGtJqS/FXlaPEpUoTAxGO6q9uuu1h0
d1tRJW8T4zUfefFDZjTItWZy/FQOv/FxlvhaTe7pKM9fptlPR5CZ5GNhW/sghDqcmRvRTUz6JGJ2
E+ntPa+sN1gFNG65ne8V18gL4AxEk7Ey9k7Ixpq888dai+Ojp5gOuU7+6M7GIpayAK5hKNeWXu9i
e5B3l3tpI1q7W+cyZ/jo9+m+iKBa1yZm2TisVii22k0a1WLnMIXdFGUJusJxjEMlgJpbcXiM212k
W/m1MatplXXTORrGERuVVR0o125Z35ubAaPWutRLVm3Qci/u/IvTifdpMJHRs5ZqSMK+TmWlXY35
l2QoSD40rOeY1mA5UEI9NKE+PJixw+yJTZJFBNfDn//eleTGl2SobPKxJcCgSeSitiUzLx08Nlg5
z6XFt7MzqrUj78Vwc5xuuNlu0B9NzXohpsdbC51LJCk9dbZybC2lYaKJyrJoGzsNGWrauDMdyTSk
LLyTnrQ4Wqhd1qZrNyB2W+KYOwrtTT3Z4uI5I7iS0Tc3Tq6zt1ej+VIL32M+lu3yMpYPYtR+JAtT
bq3UvAKwdVCdI74VXfE+MoJGgEtvGI+ncPDUyZgjixVTT5ZsGcTWZErXjt60FyPiN7o0+MWGodn0
5qi9KbrZeGou2OhbBjnY4Zm8sLlHH1D5AeJ3qWWHoYmDe1vbiIhGyPlUr2c9yT0sRBjj09HGSYCJ
Hw6BuTdKymynLX3Ed+JVDRD1Cpc5V5BhbhuCvD9BbwW6RI4UCddFgyMwrKZLJdpda4FniJq4vxLh
Yi7RvUVX0fqrpJQkm0zZ9BFOBcpuc7aD6OhxMO4v+fx+4mOnTOuLKw6l/gUB9M7hBtrFwqtZ6dry
YfSUfPCIA1gEMejcKgbYaqHUuwdisJ/MdFkkcFzB9BA2CJXznsfWjhgGVG+kkDSKqgyB2NJpOnrf
NqWYKCzQ1/oQ0HS7wGscKnhMRTgPYlNVD2PXV3C7AbqWocFyiAHQQfR1+VrPTZnHuntASInkf3yQ
CVMM/sh+O7ijOGfRsG2ahlx7vTa2NdEloS/EWWNDt04kaDWs3tmzH8n6Rkl+x4FdHhW6tU3pVwnI
xBq/HBoyDCuMrUffv0bYx4OUmclQ5dEaY3yGx2h4Skz/Frh1vJ3J4guMatZrFJnbOGcGP9q1AeIv
ZdRj+jUL0e5bVql8JRfw3PjO1XUG6GyEJ6EMiJKdGkbIWngSsQ3GNI5rx5zGs9tZZADq6M+V+1On
1mNmq3hTTWSnCqdbZVzpi2KwH3pv+pWVtK5OQJJPT5LGSmhZvaoH9jYKBQWQnoJTuh9f9aGPnvlC
oA0EgkSRdbUM+cv0i4/c198iEqJ5gSIMpj5RcLk4gc+tAS6yGivS/kL8ovfsZGDwvN56Hzvk+cy8
5HrImZYHWevdHB3QODldqxZQ7wKyET+/Ue5xY5+oR8JN50astrvuzSza6VD7sys1te+h7JqllvUG
qzIHy1BEZTCRqh7mNpiJgMWrcXKThEKq0tGSNb1DX8TwIuM00HE00ZPRfpQ5+HdV6+jaTD072naa
bvNZ+ZWEIb1Ca/WbRhTZycJSvy2pZy1WaBCg2a/Y4YrevYb7IGC4JWW/BYy1H7P+0rhdz792k33i
//I8ZcOx+0BK+9LI0d+VrXsa9aJ7wkuK3oGbsw5I8DbI+B36Yx3HzSFO0Oi0wxA+DCYQ7iIDlYnw
QCp5RoLUL8apUPvSxbZcthGmezG7JuwFnCJg5bxRNaPywGNKmKiTm3FW4OSStKdLXSZiM5pmcMR0
iuZEZ8KddZ04JSXNIzFg/ZyCIZamz8zXrqqjKGLgNoBX9dzfu0jMzoiGH/GbGkwzadZJaif7NJQ5
KVbWLAUR4EJDVgZueK9rHwMAcgH2R5m9NvUeRVnYgo0I0HCWUkAZJ2iasM/oivUyvrbuRRF6uLUY
DS+G1ibLSYMwWBCGuAevRb4W4xrbGi/l5LprEmngpIAV5y98ioyPsRD5JSm1j1Z3mo0CfwBqX9Zw
IEcXZEr0OaRKP2Rq3KfesCXiGllnfpK9hykhcGa/bFBuC4KUoHh1B9HduoH03kSzCGiv9qTkfkwO
KlB3eC9m2UxSGT8EmdnojphhxjEaSEU6Ov/hVU/S8qj5bBFckcKqYid2khWIyjRW8VpLh/rgDfVJ
77xrVug/Sgf/6Y8z4ZKBJS7OS2qh5bNDLkbkcZiTYHAywba2DoMcXEUt06LQfY5dzkHfQW7VMRJJ
lMpZ/w5i7UYGL5oxak+MnhYxESOz4S1FI1DMmoOkOTI/I7q+ZJrbE9zCs0f5zWTEkhGbtQkWJ+aY
eNfk1KP07JemmSq2Pc7K1z1jM9FG77RBOJvKaZ6J8fpdtS3JpxgPT9r8i2dqm7J0/F0VTLQilPfA
LcZgHVqC4B3D2UUpOKjMEfdOFCfKZUKSRvqZPiu5PjFYXyaoFucmebW8bB1ZPs5EPXlkZzAglRnH
a90r5gRxY22LxlPrWEgBLXfXxbl5Dozy6Ad+sxvmtPIqJqq7tMbfVqrJ22Rj8NKK3t4YPZb+Thsu
LbDEfS9hq7HjstZGqrtbBhn7LOmNvSxxnTLcPIh7oE/6yU7bdWG1b2bH4Cl3yWIsfzjI803lNnNQ
x/ARu6zW41J8285ziK8Q5m47XSd3H6vXsG8dthUuQVEQ1Mwa8kY6ght2OvherQ4ORrQwehLa40FH
ViHxnhG4Yaww2184zhdIf4c9gN1N4lCfTP6XS/bivjSMhWPgpp8yQ1/qZtUw1qffBkL/Iqxfuo1o
wuzYpLXOxlTYDSxGeJGDfLyF8u6ggJiSgZ61RhClMeaobYvOqtfiPTDVcckMkvlG7RMKOtkbLNsW
PDqOQK3Kjr2FXbeyiM6x8thnvkmDQ8gtg11yRdaVWVhIBeILZ1e/ijLW3b528oiYOfwZbJ0PwPtL
CJw6ZmqvD/FmiDI7VVnzxPrTX48WRiM7oP0TUXFSrn8vHb1CCs8PQrDq6FBHauFs1Yzs+EF9kYzO
KN08p8hdGNougRIOW4y7w75yiheXkdK2xy+7EGQtYMzzeDXmS5rCPZ9QUpJnxGeLzKFTbmbPnbIe
zThSV6vvjoKcOc7+d7OB9axDqfep64Y0PoGKn3ceDHOTeccNoAWyE8Ui5tQ4cCOy4745ZrU1AZfR
Mu0cwKuJdyoYKhw6ChZkzyzdTDExTlrhGaiRb3cIElFEo8WJj4i18ZIyX2pIaVzzGQDeAJJTd/Pv
GnkfJGnyUpGyWBHXu9H1cqHabVs63d5Og8e0r7m8jJkL0TTR2qNS9Gl1FsZYsMEn94X832EKh9+y
e8txiiGpzRTOyZ+gALgp65FKL9QX3mQmmz7FhBAxAFl61J9zkznylqHrl6wQRg+4XePewiyNqKTD
Z+LR6G1LPq7zl3FE6k3RgBdO2I8J/ycyM3vl9DCtHOxvdbwpe8db65MYoPw03/2cZlSaJLhKC+cq
8l5t22QEcLdbV0UolYwJfliEjZZMMSg6kl1jyN5pOVoTmLOmIqArMo/xzDJS1trHywBK5Q7LAWOz
DDyA0KzTGoc3fxjJwR6Jkdr0TXcnmBz9uRzDrT2V70Dx0F4Wyl7p3vAI3o/xUAncP8Gxu4qn4KfD
6ZAyEDlYurE2HYBygVfW56Z+InmKaZBJ7ZK19hW6ULomxBgZP/3gMnTQX7jq2fdRpVJ8dQu9K7ZJ
lTNn6rk23O9OSFjPVhhx2n2Vidas4wrhBZsOem+QLCcdMgm03GgWlf6qMqAo8yHg5rFOBzD3swyL
w3hNUF+x0Q9Fj6YmmsZ7VEyQiV1GyogvsOOZiJ4SdPENrJOKoxiHJsO+rBrXwph++Z3De8yUgP7t
TQtFuVXBT+MENTQvA+FzCsbI0ru9GXWfynBICK9jfTc+mgXe2dYp+mWoGPe6KdtFmwY8YPckITIc
WgLllilENVIT9XfdJCbRLQTEaf9WqQoQsxm0DCJ4u73O19jrtdnFd9WpD5Nm59rVh2422IpKzYMj
PvHJH4u7pXFWMDbgBeoa4yIR61n2FzqEl8hL67dCRGcrk/aP9LW9J55IB28ehsaXmC7tz56D6hTg
Ghj69CY1whfSIDuYid+yg+yTp7DqH1pcACvZEk4zNIPcMRUjmB11OBES93aIxpsCnLHOn906Ge+O
z9bBY3e7rGP7UUZ1ccrhojNOKT6tPF8SvIs/ciIQlHe/mTforoLn5dMKksABEIgik5SKjrGdl2GG
EI6mMzlyjJ1Zpy8J8GIC0DV7a3kSJGA9obyEWfb/cV6EgISNifC/T4x4+ohypZ0/ahXlf0ff/vWF
/7BNao75h0dIADkJtkSP+acH8h/0W7avf8yOSfC3Oio8aoX/ck4a7h+GaRsCo7yDgcnwyJv4i3/L
b5E+QBaFjdlRkO/h/m+ck/w5f7NN2rbr2Ng5DcE/ze5Iff79v2UZGDpjoqSS8Bah/qU2gld4o6K9
/u2F+Td5EeKfGbt/fRuXgAxhSQcO8L9EJvApa+qebmVlILztwScm0y3w1caAUaeDMCiddNOhEMe+
tXWRgJZhu0yoV9QejQt7GI0cynAp2qeQ+ijO90X3NcXk7yabRLHoRydSUIUCa3dwk5QZSXHVLeyI
wJgsslLqnYm5jQC0Zc9ixqz0nYvpQbec5X/+Mf/Ni0meh85cyLZ06ZizR/VvL6ZWy4TZGHh0l7a+
x6oJkd4ffv7zNzHFv+RhzO+Za8ywYoFz1mRW+M/fJsD5YeqRzYtpAmjvQNxbk45ElI50B687RhJP
s1vBrzAAitufVetckWtR6TOlr/3Hdnx0/eAZ5/qSo3pwflpEtO5zj/9fkCQr3QFlOPob8asKeCvm
sz/amFDciKNYez30xNo/tupzqu7ASIAVYKKyPqf+phxrA4hqP/Dq9m29UqYFoQKZBUDOgHsbE/xS
Z1bTQOuOEm3bRtmh8c2LrvdYZexFVn7RVy7n9tqhtfHKswm3WLAJGgE5lPqTDuTCAH7nEomAaHyB
PZNOjx6DAUxG54z6cd466Th0TKgF0e8kGpmsQhWiJRRZu2tM/IPZrcLDM3aQW8xm32uKgLZ0jdsQ
VmO4cPQfo4a1BTMuEOkBUtsc2gTrlnZrREUE2Ca79TSoIKWYWK0Sg6+XwyIhfChnotq1zxOOPKrx
beP9NMgxwHIsU1NQ3gWbCgVFX2DAJ7OjIqSxO1vTjzNoqwgEGK0eq/XyaKtsbdyqkFFs46+50dAJ
lEvIp6sSjaHivelCisbY3AqWUH3Fqy3hK8fyVlpq6zraBnHihlaAaf9PAtvBVYygtc+pc49dAD3Y
apiZTgtqJk2QFBgTEQIc1Rlf3M9i6nBwAmOtdyKGk5sjlnP1PYHbwJcqQsNeJ1b5sn6XvMHGhNqx
EesJX0fNoKnRiHWXCJGwrEwwbl2MKcFxivKTGB/FYGzsZKZVdntL60ndHY8dFpB0xjbg0XP6lkHL
V8SDUtAdO/p7FhIBbvB0ub+S9mYj8Lf59ri8en7ECeGdgT/B5ru0LMAA8y4n/dlmoV5N5kXU+SvB
2bh/nE1TjUttMq7AA1eDqAD2z/rlae1FPpphwKGxto6zZh9xe+dbXo49zY2KvDN1wSLvEMW6AbvJ
NHrn+kbnNBjt2sMR3PokNf3nT7fxbz/c0tVdzn+TnR2W+b+fIXFgGpFXzBELpHGY0RPu2TjbuBDu
XItUh54PbPwaBS3s5m6ltGNNBH1Dj25597hfh87wP5xp/+bkRtz6X38fQOx///sQnsEAJ+fkTsbz
gGINakrmHRXrXy3ztsBRF0H7P5xw//YYdS3PBiagO5b+L+lCU1aXpdGPTIZwKjbR75ILArzfP36w
/7tkh+1PcfnIfpr/FzD+hsWz9N+XM6foR+F9/nsl8+dX/IV/AMhPkQAe33CpZHTBn/WPMsbU//As
wq/Q+lDhmI5N0fQXxd92/gDu4JKaxa3ozPfUXzWMLf5wPWm5um5gF3eE+b+qYQT/4yn8Z/qDIRyu
ROYtWN28Pz9Vf7t5XcNQpgob3MAJDODkJQ6bDyfjufFD68mU+skvaNtRCuhF8jE7QYYEVYA5INtg
UMB5Y9cHEiNZt9wt8O6RKDemNp00eOtICvGVOD+uBOgiZhsu3P5yeCgEglslX1zWC5gtGT0gNazl
15S7+6KQFyTwWdhfsghjMih6i+oDY/+tg5Hf6Ng/egvpgvVoTw9tfmxpFyezPhEncg97d1f0De2m
VR66cjwF5PpiokUeJ/1FJd7wb2xNB/o2OqvXalD4+W4zrLKI/I+qby513UCx9dGJgnyF+V9gAg4k
WELhXjsD6Rerc4DES+V9y6vZRhCZbSRN1k73H+LwsSu8R1W2h2zE3c9FK4Ez2lVwwa64UOSjuF3x
Mm2IL0TLIbGGILamxa0agY003rdjvuqBVBedv9IssAbNsHYcFLSUREGaPVRokfLgAHLnlqvk2rGB
anJnA7YU+rR+DxsY4F6yr14M9GrMm/oEsHCBMbBlOSlOblet3bG8jZ5V07xlD3U8bpKcPa+ZqkuY
brMgXrWZE6ysJAUkJzZF0jyWpr/h8X0zyU4vUBlPEGoYPKB8N6hmGOQlKewmi1mOb91l+kZe5VOJ
ba1gvMPUB3m03a6K2F/ELg2ubnFnprBmWQLaXnpLOp6AFGc1BoOznfasUTN/IXr5XdiSciN6FvwU
E2ZmmEdLRqxt/Mu3ppPjYl/uXJaj0RIkxTKq27ty3DUTqaVsm8+CweiCMfklwXXReJq+9iYPxUg6
a5oOXVg91GG6F3UMb47J1fQrsv2LzZXFSD8xvKusS3aYNUHG1tr21bop7YPOJnnEnImX6hiLj9rO
thWsuKT9YLP6Hg+EAZsdnl8D9JFg2B4hYK9QWuFT2EaFfQjjR7vHEKhFS/Lkj7oILtLQTwVMahoc
oAoWrF97nTVYOCYJAc+L1Vkp+4lly6Iw/Xs3x1jXFevsAZduxCCx2lpDRLs/Po3VKfT7jUvUDBop
VC4o3xXAY68Mjk7x2Q548poJhpaEOKDF1xCqU+M+W+l4qKQ3x21lj6HZPjd4A/voWAW7OquQ42fO
3otyEA6IhBN0m2wB47T+CG1G9LJ5kIw8mvFLT51vO5IEfE7MrQCVVI3/CvWaaca8Z4wlZVVF8kGE
8FKZFHCjjYdSBPXzwBx02fpi77X4+8bnQgFpl91JNGpG42MBoLGyxuZA93Nt7OHmJzkrQu73Gu0H
ldNrkVU7tw/2mgx2puHoVB/vZvnS4EivnXidZeqFSFAA6mwh4pIRpf7iTBrKrCsxGNQ2COa0nzAb
T6REngtUgG0MEBRIah/v3DR8BNpPSZqJjSaCT72d3tTsBXSCn9BhmsyEJUNYnGIC7c627zwrp+px
0B1Ysob4hTwowwlZD2P7TbzqDarojs3EV07s6LIJaubbOlwPM7h7ov6IUnxWBJherKL8quJ9CedN
J6l8YaCzhtKzG1MGql1rv01ts40UmwWhk3YqbFw6I4DsLLzjF8S9lB49GIvr1A2elJ8fqupb+Mne
TBqYb4oS/8Dy81eTJDevah5JWsELLrtHq6vJyig21lCsp5TUzQKnY1I+JXH5PLbp42ybE3G67Xpv
VdThYyIGPrhYNIm20pW3q8XayroPC3Uc+lAgHUDKzegGE4zuaCThid2lDwy3SFcOM08X5M3AAmvA
UblCeE7duXKgba6MWnznLh+DBFMvM9gR8CDM5Q0Z0fj+cCRilPeYbFWfeQDHCtweks6GD8J4z/u7
SqKt3w1rbRYkFtMGKeuxMvKDjn3O4VQyzfBG4c9Sp/ImSAbHhKD4BUtl5JwOWVP2iCb9VXftZR6/
d5xsNpvfEDH5SIxoHbaM7Bj70kzXlJL9hB8Ir4Fjlyc16G9mPM7BcfarlNqpUv5aNvVhUOZTDShv
GzP+iybCUp3xd4IioinmXAx2G8uuN7fSj8cVYet7Gc5qv9BZlsMGRV1DOkJLP+cf8rD4lREXT1ra
rudk89CI4LBrkQFWo7ENAVAYPSBDaT0KXGpBFl2ClCN6cjfCL1HKDPWbcIvfWpn+BDJ7hXT942M0
7BPoMSqpnvSxIfEqTN+NujywZfc78ehHabVIEdRaNWSKAiG2CtVHEVSfnukaK7DnOytiDRrxGpdu
tJ/6kC1n/iZY3ZowZXQVrlSsbfuMv7AXPveSLHZ6TBNIa+3qZ79sfrewD1yaw8a/J9htFiF6hkXl
M4vXEQPpWnyORmqDKvxqm7FcpDWz8vEz699KBYPd7jZWgEOZyXPvh+tqwD/fVPE9cebFXP7S41Nk
FExTteIYOhTxdcKZjV5/WOiN9oEcw0NWH6bwI31/2+fJU2DQnU/NVz6bcgKCdApXO3VFwPfp8W1h
y4C6vSrK+mBLusKg3gF3xD7ahR+Znq7LanyscBrjJcSJbX5glDiZFgHcZnLRupx3RCtetNQ46m58
HPEyk2kNCidaMcTZcJjaGykEHgrjUzgGOIjKZr+J+dNGgagqBE6NknDZA2fnQEoPRBCuSodF/eix
dKnspwjbhkuaZ24Xd484hFoXu87Mrr6s8TRn8oTAdtXV9D4TOmDLx22gWmvt3laEXf8EmnvIuxuh
zIMpcayy46nqo5PVPL8+IPkoHVjm0WcmenqfD3LZP0FQwvBomyRqk4YZhz9uAEsvZIjbIybtHwvf
f6EbWul+dzFwzKmKxzi2ClThhXk2UAN5mXeKzexNa0uMwuIukvY99BIsWuRarOdjMtSiZ0azS6yP
uOBX1LPUEYAqkMf4+Hhy7xmBG7Im8m/SaKl7oJx+HLfcRm60tNSPgW3Pss75+CGxtY9Tzc2VIoD1
cd3r05WVxtUq6xMy1x2yJn6aPH4Z7GATugiIy2lPTlzqPVdjQqPsLh0ABzUrhbbzecq1rcfDlFVo
3XgxpuReOealzeJnC8c+ANujRkhByUXSaChTU+8M/+IQHcbgSVPbtop2luM9VphQtBQEazAGrBHs
ZVQ8oPl5I0mL+sUPNg6llKyzqy7CtyZgh+qG36Fqmr0Xl2u3ld7ScjXIxhtPy8jnmYrPknkCOiDJ
LgR1D9ewnSGI8pstwvV1YZfvfDRknTxLYX9mDcFIgjWDxt5Cs6Y7GidI8k6FQz6bybDByC2a6sg5
tAPahGcAlM+OcoZHIioPYUJ4psiBsmE9ZfiCXcWgdp3ESDgEU8YK/xEYp02eAdCXZbXDCYwWduKQ
Qw2VOpeMN3xvDlAxkM3LiQFLPquOQ4EZuhH+L8uflhZZBWNB+EfjBvcUPUaNlQmq8SPh4TwEhYBt
CrpNDGvSONZtTnoHY4t/wOycco1sH4wKy7kW1Q9xHl9+7n8SVQ0mF3JAxAimT7vpOIzWMnY7XJlL
TDjklMnqqU2ZkDY4hYjyzJcN9OzcNudIbbCdEe44jVhJkxwMw2TzjoQoR5DiPxi7ULrPBY7pVaYk
QaftD4ypJUqaahjPyBD42KPCNL1j7wc36N0Ll9lSLH5XXDf+jOafozomtj1lJfc2Zw5BA+aXPTLv
MVxYo4WJCLsatkbYsF5rXr2QjI9X2eaPrLoPaWY/RtS8Zh3epRufbLz44QR4QX51ABek/6y1RP72
aMWGRtsTXsRVMJG/61uEvw+Bz67NHV7VRGXqMmkmajczUUiDBUUkjJlYIUoQ3asvAEDRZmlHwX9C
RbeOuugIYQrsRUlRimpVV9VOZfCL6k4dtFJhhoWPgE2Bonw85BFebdRvGXY/yaq1BIE+O8t9duNq
YHXsvRpK23TeF5uaUzKsp8rhPnLVSwLVBkw/xf5TZOlrkqXWmuQyCxNt1WTBc6iTCgTMZfQfwRUx
32qn9GY6ExahNsLq2r2CE3/KC1gDbvKW3IKwGOfM4VvZYSKIDYIFoMdDHwGdz0t4l7XEjm05m8jk
WW5WnmoPVZ1ToEDSONjG55Tbu1AZcjsM9j4eX8yp2MexatdMrB4JfqbMnyme8kJS229Lh2jq7kLO
I1vJA5wBCb/TUc9pYO6VF+6t5AmCPTWfQJQIHbsecIkz1lciubqISrqs3KYxSn4Q5jyuja42IfId
4DKAGJzglmbTvsGZyjZrr8+hrxzWcs1dplDgYKXYTtK4WPVLgw3S+xltPgCs1X/3XXxAEHr0eeAm
M0T1TnCldaq6c8F8lrg1QoZnCla41u1fNUxySTnbsnz2UDvaQn7MVUcHtGFk72yP+bLv7himpPOZ
Sv0g2WeGbfA0Mo2F/7602nFXGhQHabeRhOiEwXpks1+G4RO0IdBr8N+S8QJs7JGkCTiwct2yHraS
ZOWaR8lDNVFa2OqFJnqRljV68W9he1tflieG+DdC/U6ODcYkIAYNAIt9pDBIIZhRgBkRxzEcV9rP
XGu3/G7yDStWwYYI4B9/so8UecdIs9Nugc7o2Jz2pa0n1Pr+qs0xBvX5t7QVV0N/zCrnOgjxnpXe
tR+yg1T5PbPBaU4m+riiejMaebLDnKgLEIGIO8iPZvPoZD3XIIZt3sI5BqjmTZy6kx3rq67zt2QK
PbAdtXCciqsOc0QHYb+S03cJLcKp5J05EWwiPXpHVLpvov7cemjg4WS3g5Ues059ooHk7c7Seewf
cBmkLvJ9YwUNeu20GMiVwF2mxLNmUNkq6yued8phuU+t+l4Tt2bZk07FDzpmrH51pf7mRNDjlbUy
WLN7cQK+QeyiJqKBJQCWOEbDmXZFaj05xrBXD2PmTSTpqiuC4KORUtQOw1J16jVj2mFjSSf6h29K
fKJZizewmjtz6oZFpUcrrByPVaYoJWb0LodQNKhbkRNbNxTq6Hs4rGf+j4Id7I8PiuiXBUieB0lB
gBzND1G0JK9ED96DEStPpznZ1kLCgWvpbEOcJuAmOjAfsNg7+c9eZ23LoSd+jYwoKi9W6odpwIrK
Xi441nOSVuXqD53ryF2EY+3EcmYKMUNjc7wKGG5DCqSJRMmaZUYepwfdSyESWMemiD/NXj6N1Bom
qcJN6gHNo/Engelsteh4JG5s280e9C3uO2rpSVzk1GKERKeTez+JkWysKS03SZZseymeg+LbSdOL
8NjoYHYgXoIvL9+NZlyVuCVwxW8domIbhPKUj8kiHr/REq/KwkVzB0D+QyMLm13Ao1ermX35Ek8u
zzHTsBDmFhJlcjWF8RknQDER6i65+xFOOKs6ZHY32F/NoGpUmPC82DPdvQa7jjD3reCE0C3jnOja
B36AkmJE1dhHbmaIwk6sQ2WdCURYGeFLSXYDMj5is18Vkgjo7liYIv+EJCHKwm3Rn2Iv3FD+rx3W
S276Wvrvpf6rSFgDJVH+NCTmBjTIigiSZWtmKRJpndJTR0TFaW1vOv/gihC1XgDMI8oMc2G1z3WX
J2sgy9B4aAArGwGcjX0ixf3bVCgQG9T/pnNA7hKRgwf8wCj2vZ+8EsVxrf1fGhUOzbj2nIS9t4lK
4lJ8/zeKJyYWWsuyDdgv87tkehRm+OXq7Y9b4sSvYov1akxC6ixrKcn11iTm4wLc3FiO/mIKp99J
HTDoE6e2fOBcBpX3kBFhplUakEhISw3tNNPVyWWb0IP9lNVDC7QbfM0H89u1wY838ERSzcpnxH+f
adEsiRYVWXRIXMKbkznX/qpa8k+78JzY7t2K00uGIwB+63cc0fy6VDXIAzEAx2jtWr07DnbEeC62
GU9WakcON2TK8BBV9EoKZf9kow2sf/EWnzWmD2nXrSLX24xJcaSmc/H+42/cRqG58cnsNpHlKGg6
rTOubfuMOSPmOnqYpjMWDMqIajWG1JbRV8L5H4f1FQkBxxqmHDpM3BYtUmrdeGJaA6CAc8MKABT0
wFW9AXXK44C0SJHp501cheTJLlKGGhg2cOiXOTEA6H6ya6YNBzO1fsx8QBJK7YvzB/N4kpx9Zsrm
OBxEw7C3DDjXK9KzM3faFIP4qdwFhLvV4L66ib+d4pktZe4l3zKBp9VD0aPzeFJq3wOP8VxJ4dKs
m0Dtkks08TywXDpX9GEqKfH1EBGGiW7K4n3RCKK25tjGZQm2TSsh8jx3vYBCSExe7FGurImOG4nF
SOr/w96Z7MhupGn2XXpPgTPNFr3x2T3cY543RETcG5xn0jg8fR+7KmVJ6kIWEqhadKE3gpDKK8Xg
Tjf7//Od7yiDHVs2tZC4oLVgpLx0qLdldkiw5E9LuOmncSM7m7VzSOo2XQ1DR9FpyESJJ04MnkVA
b1jiw0S2HQM4TUYGgchhv6Aaj7wNCoxNp08iDK6c+sGiblK522bEtWHuFT0tSCsaJhJ8ou2dhJQD
Bb8zvi8yo3DGT6jYeEEevNC4ikx/bU0zFodu1xbjfjbp1rgb+M/iFsnI2kwMczm2Y0c3+d2xm5Sf
YUqqgK6yaBQ3undOIILudnPSccT47JPimNP/R61DcWlwwU6d/RTnHc7P5sLpfCGKWSs0Uoq8IjA2
P4GtCd9WZnQgElewKeEWcsI4TTrP+UayvzWSx47Oo4heNq4YG93mG8VPphU8SKxbRsXTor0fHQS8
ATJFHiZFLA959toMR9LSXPn6HRkRN2FL+uku10b/1AzZhVEXuO0tQOa+QUnd+8sjARXY93GFSt8x
kZK4PJmzg62StWPmb6WoTvb0XrSzv7eiDB0yc++Sdj/VupeqZKazlI9TC9YUOLe4o6/DzDmHY8je
3pgAxzLoQNOxKYMNri0bN17VdG+Wr7sp6OeZBh5H9Zx9uQEf+VFdgRovvNjL6JGwwLph1NVyGMNP
cD1m7MujIapP3cyAwtBkCSGhIA6f53D4UDGRzmKWMI20mxeILRluctkLi6/RT7j70FW7YOMA1p8P
9BNzvJKzf+aajkouXLl0avZiInNHFJOt0TJbm7Q2iRQu92UVgteF7nb6KtiNyknhYH0HhEeGV9AB
Ye+ivmcp3u0m9Wb0FzFijRXZ3ps56bEqcYKD079Usb9b6hPCOEA15VOclTApEGjn1nB+PMgvfn8v
3hPvlWPEMeYmpDpsQEmt2cuUmQILLiPaL0u1sZkspfmdGRW0DzcbLclAMZbV1jaq+w040lpZwc4c
5yPxIaaaxU0ZAbXbtMWU25H9FOWFke4mhtJNUcDqSWIAblE4gOWt0VxIcvbnVBnIeA3nWfjdvRpH
LhmthWNQa3QCIrfauc6Rfdwq3T9gaca95SVuafTM0RAabgyujhpMyzWi5sCqBRpaczW+FmqQrdVI
G+crJL6NaW3Chti41OhbryE4X+NwswbjRHrrwcl5GpirIOeERui61GP0B1QX/MLrNGhXPQ0au1Ma
wCOV9DhC5BFziDazhvSExvWUBvcSCL5Zo3yOhvoK6D6hMT+SLfld7JBqBC7ATfo5/0ICNRwYOg8C
VtArAo8Ww+SSaowwgCeM4QqFu4k1ZgjoHfETAz0cYBAdDSO2Gku0NKAIFPsxaWTRgF2UvyBGjTOS
Cd/zusTj1GrY0QjvCNzyWNQYJFqI90KDkUojkkLDkjHUpA89KTVGmWigUmm00tGQ5XI/a+Ry0PCl
A4XpQWNyktayFOIjvQ+qOUDzsgDdw7K9hQBCTCO0K9x+Gegy5KzfbVoNfoJhs5mjfLOECU00HNpr
TJRMLsHcbnwkhIi48CiJwO9ohus0YBpAmkqNnDawp62GUAtoVLIcJ0vjqbEGVQlUZZdMw6uNxlgX
9eXakjhxR8/j0v8IBYJvM0U/XZb7qCcqTtdTs8vip0RDsjSRuRqFpy1UI7T26NwMLaz1OBO27tuH
WOO2MHfAqBC45KWTUxpGGKnlD9OpOYjVBbhu1iYb01f3BW1XjCmBen3o3lhjvrYGfifIXxRZwW7W
MHCvsWBXA8L0tkjq74CGvfTR0BAx4DiOeuxmvmtdtWZF2+sw8ziJrDWlZhxrNY5sazB51Iiy1LBy
yq+7L46dhpiFxpkbDTZTSYSjAtbZ0tBzo/HnFA560kB0MO6YOnobwsM/Q41MWxqedrxLwXW201B1
p/HqAM460cB1L+4WDWALSOzwF5Kt4Wy2UrS7aGB70gx2zeCSlm1tIgLrjjXgHUIwa+C70ug3cq9Z
o+Dxck4gw22NiBf+pFZ1y4MknTGrapC80Ei5D1tux7M60j1Vm13Aaw/83NYg+gyR3mgyHUI90Yel
1hg2Ha/j7cKx2TDB2es+vSo14O72XbMaXI4qPHq5CX5EBeVgo8biaw3Im5Dykz/XRNMRfSZBEHI+
+AL9SXbFgizJWVP+CvVMtp9vD32PCWLH0EcwReFwO7fJkbn4p2yK99YPMVv3V0XndDdpY9+3g56Z
YuStYkOQ3cF9WPn9tpAMrRwdDWjxg1YzPU+ZJI80jwW50HY6Ismf9iSt1rE33lnCsS5kW7x3D+3Y
bavwBifZsuxkuSHvqeMxxBUGcguLDjDggdsTwuVmpcMNLSmHQMcdQh18mHUEYiAL4ehQRM3GGgmC
xWzrjORsWLsFL3g1xdeJks7tbBloxGv8OSN/S2NUIA9JNGKiZK6EPzUurhoab/NxxFrWuTtiWN16
1DGOTAc6Kh3t6HTII4Lr6hiOkb7l03NY4AOcBYObDofYOibi9A8B34ej4yMAI2yFXyYdK1HkSywd
NDF15CTQ4RP9EJA6jmKGX/mveAo5FV8HVhKSKz5REzWZGyMh2Ncj1NkYKWHhwC7WSgdfAh2BKXQY
xtGxmKalnCohVSfxTDHZfynNY82P9sbShZmyf8pI2GQ6amO35keTjixgwqTaYdfLJIOagT6bmpyO
T16HeZt5dh9nHeMR5HlsbtlHgdQ2djtBBAKodDRgGIfON0hnjNceD+81WWZMSjozFM1LcNeH6nuW
xCN7SQuj3dhcOMgZjTpwVJeHTAeQah1FCnQoqRuJJy06qESXI5ElskupDjF5pJn67NXU4aZhIOY0
6cATs1NoSR2CIil+Ln3nEVKzJnzrHfplIXDRA4+JdJx2/qjo4+J+dvDwnrY6dFXrv/h+Np2Vo75r
v3sKdTBLmUZyKGjSpdWe/AKvi/ssnq9FiQU+tIr0UJoT2Rod92p18KtFZayDYLmOhBU6HEZVQ3dl
6sCYr6NjVLGzmCBNVutYmdQBM2KzzrYzJwbLOn5mkEPjYgfaSDJt0BG1QIfVah1b4wqzHQTPNDlo
UjEZWK7YwfVssb8MaRueXA+6QU0/MeDcxKI+p1PFIqstCcu1iDrCpqjOYorhV4T2jySiuhqLm0HH
7RDipluyBcA/OoxHzeTPyk5m4AgAv7y/qoziY0qOogdvZATGPlPdheT7ah30QyNSU0/G6FHoGOBQ
nhsdC+QGty/JCc6/AoMkB10dIYwmwoSDjhUqk4BhTtJw0ZHD1PrwdQSRkt8dL5Yr2dhi65NS9HVc
MSWYgrEAzDkpYFJ8rkVuj5bSq8NsHxJAYzB0M3vRja+jkNDbhCJ1PNLSQcmib4JtwzRoayWcf0s6
yi8yptuKgGWoo5axIHSZ6fil0kHMTEcyuQ6jNiSlKdlvXSxymw35zVRKPqucSj8El/U4F0y+Rcwf
GdmPFV7uYKthxCVSHi6JS8dOloLEmL1iiDu9EOLlMZGeR5ixrapRVtI8piuv+B8XnvPz2qqFvc29
BLlVHxFO5TiPJywNLm4td2MfEWSyH5SOtGY63MrzsT31Jb21QMKqIIOoJxwTMu5ZieEhd/xzJvC/
eHX/bE3vVM16d+b4ImOsygL+fO3THVDk3tGS8bjPkxmyV4dxbVK5ho7ncspcN+R1PR3c5fvmSTsQ
5hWDpKjB6Cmm9PgF9FZLFkpi95VUHpMynmCiDJ+XAjWXcYM73tDB4VlHiLsFtVjenWMArxVYirsP
BNdylrBPs3Av6cK7KNelDPisHnHC6TxPvpysqH9ri5AEu+LsUsB1MCevj66qmCXmlKrkyF7oVNhC
zsg7C0uMPoEhwagQ5lhT4r43cF9IHqC6m+GaB33GpxtlBNVonZ0WvkTVDTP6lAT+ML9Z5LJJNbxU
OqhdtvPNwMQhAyR/6pPx1cMvhJeONbRT87NOfeZRkw5/BzoGXupA+EQyvCYhTiEaRTVi2DRezMd7
V6ak7Wysqh4P2V7tBApwwDW2Rv4mruJ7KwniDcXUmR7kkzwi9+XnxPbRDwwRf8kZ6fZpULNebnAE
JWSOuDRtKhdLnUqtV8XI/uiFtNNG4ddUogLP0WFmw0seW99Iza15CNZelaM89Iv7Zc4SpikMlaZZ
cV/gI5+NOmUY/tEeAvMqzxGJ8eF+YVoQZcErQ25AIYXhMHSq6jKiHSjwSqCvoQAtqhYE+flu4D7D
uM26xw8NBpDwVddQYsjA+UyNDUlFJ1tpzVf7Vxz246vMfPDjur723W6+xM3V3HC/EpGN/2Wq7Lt4
5i88FrjzZR+y7CgrNoX9hA3gWlohT2EMR4BOdngzWoxyaeksPhAx8kaPDQpqlC56arKQ2uIpoHoT
YShlfahw5joEjyls+qbscJNHLI5kHsRninb+7e/+/X/jgjRdTQAo/MDOASttfpHdwZnJm/NQ5DqW
Bc18NVl8VpiUjDCM44Uf2eNOOeO89ZPJOlqQOEYHX2Uq8+J3hA/MpLWoNqA1d6K207XaMxa0j7Jd
wi1NEekRQsZki3DpzTS9N1lEd9iADWQNHITpYXAabzp2frLOogr+zLNqbEe0S/TiSU4OvwrO10VH
5h6/LXFzejQJH9QZQqtQUTJlVdbTktKLbGfBu77j790EBNKPaJKIuogvbFnPZLgvhaCqdxrUfEGp
0WPtWE51M1mnHk2NG/fTybQacsvirnUmeT2MZUPzCxcHVyb1yfKnrbTT4a721blLSvaeJlttxJPE
Vm3I9DBcpjPY803EqskQ1kVljnFRvbmqPI4WbMT2bem2d61qjqpgO75UpbGpLeHvIzTtzDTEAhDn
uiLa1YU6Lm2/8e0KWIPR66qGXFlFXTKwm0PQ1wh8UoXjoXfFWn1K3RaFvmVvhMc3i/tMrRxk5NRB
hWJr2DNge5j1OyPD5uB4gYsvvDw0In8n2cBwfm79gz0fRDuelyR0r6YilexZgnPdm4epClMMCkfH
I47HyOzDHn7YMjeY29I9aSwNR+04vMsWUiQc7eNVPWqJXzx6rMXrZ6qrI0BJkNxKhNY+4xCxUqpp
7kJmExw3n7E/jMc2bp8nJ+CPKF0i2E0No5fhXXScBqIYa0R3MJsueC5ys7wMuvZaDgynyyi5L6e7
pozoI0kj42yjqKtZP7FP8O7B0Hko0G4zu7ySGXsVTNQYZiOVj2aLE2a6XDzC6X4BOTnkPjGEhVxR
DoZgqJwWprB+XcbkJ4qeTWVxL7bxUKEz4V7ZOl9OwLO2GZMXiygQMaZPo/OfR2Z+pKOzy5wZX9Jw
bhdZZ4eYZB8Hc+/B5bxjinHrYbdiu8U2janMWjajxTrT+G76XrtmBCLOrl1x/s+zkBd5TyJFNcCt
9ow82fedrcEjd21szCQfTmw6G2IfBYqPmE/X6CCrKdnJBfSVdsqPyG12rnQIEbYFYvUswOdv+o8y
r8+mpHUmBUcm18oDszM4Cdc9QDEgSrKMiHxf66JdLyBXqnOOnLrTyGlJI5bu1mV4jxCALWdSG6Tt
uw9P2RsKeuWmoJ6WnRBD3zQcMRW0er3DbaUM63zj8WtoadIlpc8GvnGnncKd7ZQW6VEnuEvj6R5K
e1ybQN01aMPc3kwwufS/kowk3tK5q9EOWHPx2duUoRa9PIe5edMy5+7S4XZ2Y2a6SxVDxBWv3JG/
aLvmY2gaX6KOLqF6qX7E6RiwueTqEZc3VjKYN/4DRtNN6kMVpA54tl8K/FtOB2604no1o6dqgcUs
cll+MlKEy4nQjtUq9i3cWA09xqEwdjRm8flvK0IuahBUfvrPIkwIeg6YH+KZCYta6LodeSoyWaIE
qAE0XdqbsRjFg+xxSGCo2RsWJpXUuglyyeCqoIdtZO2nuP74ZUYwNZpu3Uiy17LSU+DTfJ61b/ya
ahBEUCdkgds58QRvn/HQ5OVD6eg2k0R2WzBw2Jp2GtZtO6JkiCEqJr1lK2nmMBI9JWNYJdqA9hDd
X1LJkia6+NCSl9ogXybe09t7e7SRNtl009L5ys7XqE7eAKDbtOw1jCiGApvSXT7EaDC5fG+c5LZM
vJGJqPXc8Qq0B6TEnYtYKKQ9mpkm/sEs/9lmzYzw2lv2qIY3zN9Rxaaf5oywLYqzd8XXz3Ii3UIn
UDFkJDcRjGVloMHaiKBjvq3yoxC5tRc23vuoyXBLt/WhDivmfqK+4EXXjLq9Nkt72sSnOGHzTzcp
CDQabN5j/k058v2ULPtXdsklCLiHhuG8D/b1GN1L93oGTb0PHFo9uCOd+ebGlTW08TaoVXXJaOxC
BIvawuHwK9Jsx9iFF8IcNtegUQB16VmlZnA7Lqx1EG55RPoL9rvINqy6no6lYXJLDBoPK5/a2kvm
P/CmWE3CkFh+Al6CJWyeIXECs2TODLk3eGoHSyv27uAAe/LN3HQGAPb8gjOxplILZx6Wt3g39Ix/
UY4qkO/m6Lj2fJu2a7fNs3PLRjjjw+qHx6ipE52/XobswEKxL4Mb1GE82punHicZtbyl/1YbHKdZ
r4WzQW3tm98+WCnHI56lBk0+zIKbANG8zFD6fbThB7028WITphcbwf3fkN9hDlg1bQOpcEIuHG9P
WeFvevrVRn4fTvAdtvfCodGv+omkapUVpL5Dugf4hfHDELI6TpLGvK47dVG6iwv3ykddJVR2Kghu
UZ+2Jlp3vBsqPv/zYNfxjauQDUoFKboDL/Ahs/P5sa/ctelfisAhgjdvqEq4ceE+kjfbbbYet0so
I1rd7PeAymPth8bdxQqtfuoimI7UuBaeeUudxXPka5MkHQNF6X1ZM9PEPvs0nPYUCfXqQxEsTONT
Ff8o0wFp763qq5toYBM1mccFmLfIqgdfMl/12p+qPRTtc5Z/mdUZyf+KrrlWXamacg3pPNeB36BE
YV9URrcW2h5JjpaLYVhCn9C4k6dgzxDJDksy8VIN0SEbwh0MxLE1s7M5Z5s5w1ndiDVfpOFs4sFY
dUp35L0GgDAd6T3m2ZuWNK0UP8ekuY3ygUtXsqpN6+Ak3Yk5wInMzaWPWXka+4Ksow5RuOwyElRU
vF/w00iiDVBHWBfhEq47jqNTeld2r2XwuZj91h5gklsG/ktih6uYkaHlhw9ZywC4N8HZRHRkGnnb
5fXJpXw4fsgnDv2Np5fWxDtNGrbMPjkMc79fCGCvzdR/70V/xbPHPo2FcV3G5ENCwSFiMAoNfx0m
CW3VLWg4BCZ0m/1FYxqgE7744eQ2Pzh3w4UPwfXZZBHds8pcaJFxnJvetj79hkfGLKkkY8XrO+qK
JC4G7OIjBPw2+lePIxTBUmHHF9/FblRTRpXonUmxQ2SDEpwuDX+HcW6X++77VAI62x1OD6YcM+vk
zWCWr5GRf5CbvnVGWpH1sYSrst3ln8aQnsScn9NOHgqLN5aCeU38O8UJNaJXxO5iWrYTAKTEPYxG
IFiU8sRhF3gFPjRwWEe3AzRE7AMkgG4UPiIiedc3Nd6NBQq7p9+q9cYjzYvbSkQnJHF77Ak3TGl3
ORSYV8y3XRi/m3J+EsGAfhh+afTs9dS2l5gukE5w3LOZg2FjOuBGZ1MYHeuxWdeu8WLI7tsqAEYd
RJoZ009gSU23tM1BNu7Wh8Cykw4HYbr1PQNulR1H5h66jmfMoPo1Yt6rqjWOpSrxgHC/JZpgVE+F
f2J+e9UjOSyG6Fh6CYdhVrZD1t8mnIALFTw7JedcGaIJp++nb93XbP5KqQVFJnX0bNaL5A9D6zFs
xyvTBcydjbdsKhgKBtibonvuoK/0G2HBxc+6N+P0DO64LvJqQ3MVzeEGuklgV4F9fcZJ5ZXrLPVP
rsMpUvXq2uTTcS1o76mrj35ia9DXs/4kt9aiS17/lOP7D9L3lg5M/jUd50JPUYzsCcchPvK3QGWV
p/aspWUbtlLTIU+fIgSgmyYE1qqM+yxLMAvyy2f0K0NBam24OHVA26HkFW/OyebXl/NfG7z8f6ZS
m1DjP81UfsX9z7Lrf/7VEWG5/Lnfk5XyN/KPFnFIzyTti66TRPDvyUr5mxsE9FlTbR1gOMSd8I9k
pRv8ZoMzk42VvrB9KyCW+2/ZSv4Rl26BJQDbNysvN/hX/BBS543//NqxfOJGJmlcwX+HCJdOXv4p
Wck1CmtES0tFrd/Dgz93eO+dnWtTpFaVd0q4vN3DftjNOB4g3KNN4RUQuh4CxN5t8BBNFWtyDOHL
lt42yYOSUfkIbmnWgTw69Qa9HG7a1Gp4LM1kdSrG4RndjXYffSZ5eWAAvEVIx5wOUCGiBofaLY+6
gowUAGfptM/OCtrDILd6iCTdylPin8qieJk87kSpLr9ol+mEuoxImjdejKY0r9gbBQd4kTLvuh2j
aT3xsbM7HNSAhcR+jN4Vu1IpcR8V1Tezf1QVCxMw1d26JVGSqeDu1y0GIkD43uNA0VSTm49e0Cf3
RLKOdcpm1A9YomdeyTu96jZONu45fbo3c0NFXZz5FVOJ6VaeDINSFe7JzFUspooOuft9ZVAQKgfo
uhBl08pIESXWxsEz+Ngvp4kiLIOu8Mn67whFvyRZUv/8kXz8z0hF8377J+/gYfpZfCLni/4ajOYP
/f729X/zbOHyFrG9QPCWdHhj//729X7D7+GRDZRYXHDJaLfKH8Fo8zdi1JKdMC8BW9qSf90fb1/e
9a6WsshAumxbxL8UjSah/ff3L+9Z3rU6Yx0gFTD/5iSZay+OnCHSaz0AlIk25o3dt+u+4OQ8IWtM
7Kw6pGBurI1Rf1sVF0/Jym4skJSH3bao6R11Y0VwajF0pWG5yxz5ZYTtC17yFKh54VIdtgnbsLxZ
kyu9DmFbJiRJm6piD28svPmlnX8OQXc3Zv2GfQPwsDUSfnGAnxBpt7o4szZ/RHXTrts4vJ5pYR8B
iBuHvIGXfJcm0Z0BxiPrq60V1z0xaNZXrvi0QhzAtmUfwYnuao5pfjzSPxYhhuc4+tQFwAnwxzRL
0gLlhfWWq9umzcPbQBuiVE5YuLJv2Ly8SRrAk1weyR3soXgPRakujJRPBEnKmz70tySoqFYqSepZ
mL6HDgkn4k7O1nhJnRkHC5YQchXVNmFqu+aDVQ68/SUaea5nGUEn2u5UYaPpLUHEQmJoU40CsK6C
HzhNQhwTlgkRzZ047N3PKBQwDsgTD8SsPgciX0QN8cTLdgTy8qp7NK4gbt95QjDabB/lbH7Gjjvu
234kBJHdOROJCBbBY2MVWFk08BMgRTXiitLvDiKRHeGPfJhojo7x2poj+ru2xZpSzE9uN57z9Bpt
/Yjj3n3NfbmGZ6Xkie5vQlHUMsffQWB+RpxcYsO4IYZ1zpLmkdQComZrfOwm/9ksuAihGAaQD/QV
PcqZxPCNjgxpduPQnzNr+dGGCIzd7tBy907wRZM03vqOrvQtPARWvvhorW34Qw7Mezrt0w6CR39y
fhgVaWA+nZqdZYqXxG0/ZkZpKxnUt/BfoNA1mx3P4DVf2Mt4Qf4OPtII915wQ1+1AOIwgPPKl95w
ZnjWrfKey39CxzaC7qfSJDkqCDASwyPAwofcjn4usI7W4YPQTNdL3TYYXFCUL4G19QldB/zMTePd
yl75oCx3S788s+03DrHNXI0N+44atYgkDNOeUzIDYnZeDdxuUd+JPCbqK0r1uCUNi9rbUnVwduN+
qTisR6rnOuQ+NVOH9aZun52Z4ZZSbFjSr7Ke7wJ7PCSyeXIQk6+osKFpkiZic/Ce/aF6NFnVrAFD
Ts0oWSNl93msnm1k6WLkdG60j2N9BiDfutmXN3aUACtqiZlSJ5bLpSCEJHVt/6LK7kUQIQiK5lnS
DJnHDC4SxNlJSFibokDSEJZ64fOJsRy7R9duHjqLVcXcqUvvDgyJsuHM8oKYUvdZ1jrHOWiLgLPz
9JedivzDatVtaA4QBbJ56xjMT865aeLrnP75kKA8vVTZl1Ms/nbA0Ul2qH+PmG/x49ksXvKREeCl
wzoGN1gzUJvNQySK09A70CjRDHwnrc9WEdwSXNemDJl/VD55FO0wlYd/Us1+HtKPKkOomQOHlzm8
DVtdk36upN3OgVaFL/LGzdrX1i5tykUIUFTKvrLG7tgviUVykvtfP79Go8dGasqwNoYrlh8QSVP+
kbKPBV+NX4g54doSabeV7fCWVeaJHA5xUH1nVLeRu+w8o1EHBZXgq8CkzNjgOTIv59m1T/HC4s6R
kPaJoc3Yo3sx3Ci+sQxMQ6zKqGfj9UewgHA4zQ+S9AM/Eo/3cZ7zco+xNR/HhUFOPBWvxiXh7aCF
NtaqoYUEQPK7H1mn4V2GzfCbh57dy8YlJpI7ybGtceWFxoUYGAzRNEFvYaVrB9qDxRQhpyEv2BaU
uuIDctruVLYVwKyF7YffRzVWYtPX33M/cbcrGcgshEtDTlCJEu+d6b1lUfTJ5845DJI75gj4Lsbl
sSMnxw9z5qOmo2CHPae7yxYKQByz4IQZ1gfDzIw10wEUC65DiW8XXBk1jXxe4zP6zcr0vDZajqfs
7RTQJJr8FZQN9XG+3Cjwd2aMJnCkswfpuO45JDoFDlum59RtB91REDpUkklOykyN9TLiSDO872Me
yNbyMafTo2UBJ/QJKolpGGOdmXhlmMkyLoaQzuZlxxMo3IlQwcwiStRPLnYB9a7yoH9C0qiMc7Ni
LZJquOahzCmvSc4uGvqNYbXHME439Yx7v1+4zhpOxul4IBKSIO5oak6ZNbCMrSVX9lSe4nYcr50i
ECfH4RhemOIgdF00Lv2WjimbgCAD25Qt8w3RXQ+wk15Ty5qvPAseXJnMPh2kkeYwwp02p0EPhu06
LuED4W7uQpHcJnJMT3Fcv1E085LS0bVpyi7aN1F+tGv5zUfBtVlpHqZ6DAuWVYlu1pioPkHXRFiK
Nt6o7G78JCZuMrTpc5VjEzOGW8JI9KKLuz6zAeCHfZLQgG0N6Wuk8W0bXdwqGZanIOeeP9fH0SUg
qVm3SPBJGoCGe/T9Jp1LTyN6hchgqTZ6w/1i+sUu7Kl/EAQYrelGshhltxdRiFJ+VzkZQpG3TNIY
f68MmIG9HYRf2B68TZMprHLzB7gbPCHX9EMaf3tR9FpTp5Uq/zkysOYJ8iIhmI4t+zOqFSKMsqDs
UXZvErU7AVASlalPt+hgn/8bbtL/s07rnvhnp3Vg8o+v6i8ndf0Hfj+pB7+hwUQ9yNEaf57NhfaP
kzr/xNQndQ8XkXQEt+5/nNRd57fAdwjamb4UVL1Y+LH+OKnzj/js5g0S2FwA+IP/ykUbu9dfT+o2
a3yPubqHykESL9J3gj/ftCdDzGlaz4rPG730L7n0idXYh5vWnzbqIX8wZoJ19dZpGKuSvrqWi4u4
Bj3LZiDhHr3Y5rc2EjCJLvh/DXeqJsJ4CdrXfkSR/5D5d5YPUnQ0sa8QX6BWEevf7O75rOP5JY52
eswpP8eCu9UxTOuQzfUmfhjT6U73fBLHhwpbW3iTrM1cPwXBKZ1XGoRylmPasom/rhq5M8V2QPi9
nItp2yK9kAwM3BO1lQOtWoL5I5H75QKqoaGPZkuonGz3z0RtplynuzEzQ2RwYnk3GHGmtD685cQv
Kf07JXdMDZZhzRzXe4kSAl4rHdmN0DmsSK3xRmyA7p94EuhA6ZvwrgxrM34wSD+X++U7fCBwrDhA
sveKibofjYOdHtz3YT4buOt2y5qC2x0QCsuvjmq2/b06lKsWrSStJmf/m14/koVmeW2NJyYA+lIP
L78Ktt2GXflOPuDAr1bdh71ujxHWtpv6yjwkHCOpbaZTdF+fHTQcw4oGjmAEP8b+je0ZL7DBvuKi
+Ho48LdPwaefX9vTm9efkvwhDG/H/j6xH10UTeGW4L1fHDnw+Nna/SRbTeou33IvISkDLQBiFyCg
jTezvc8AJunRkrCWRF9xRa6GDyOmtnblZbSOXMrl2g63GtXk02HeaV/IURdU2ycRsGwhY7FC9+YM
a++h/uF+08JifRWX+Tq/rWIiPu4NISW6Hd3op+i6EvS5uAsrhTSlc6k9zJzneTjhGfGW9FsiuiYB
U1z9/8ffXP/83//rqxrKvp3v4eyrv6hlreCfGmmvf/6gn+Oj/PGXJ6D+M388AdGF0qHHKCKwbMEz
7Y8noPObg5/NY4ph2tj+cMv+4wmIqw0lh2nyB91f4rd/HzV65m/aaGtLHqvcZTzp/itPwP9rVGEy
6fRFwHPWN/nXmX+TxFpi6SYiYnI1KGfiWkcrPG79e4P6TYDG/FJagzyUM5v+JYMi9Ku031b+Eh9H
M/XWUfFTFbSNRqoT504QCsTe7RAsUnvOG3LPpireVVGNJD4wxLppd2nWqZu8DvdWyrtvbBu571zc
3V2b31oN9ThWeMnUUF2VMagJLUrQYKD8BouSPQGOn77RJbeuaU2XKK+IB3JpzUIw0nQivdE6aDn9
1rxa8rDaB1GSbZbebh99juKGz0gv9fLgNKUTrELixYeKEQ09uziQPIQm2vzwpw/C/2gJ8PdBED9d
xv8egRqEe479dzmt6XKec0QLEBPVt3lhGeQSCMtNVWPd1wM8rXRWCR5+ovoMfPr01fZI0cxaYWXm
VXvo0IVJK7/Y1fg8BeX0n3x9Pq+wvwyaf319wgQG1Z+Apvm3JcXsNlXRjtT+jPLFa1qWuQCuiF1p
J52iEz1Y8En4sQ9eSta3b7geZFnt7hc/emB3T0fA2G1Y5YYneOrqyns1khYdamSfc8FONxrMcyab
1zmJcvQm+vedDPgr6+zdrzu1DTP/5tcrgIar89IslB/3k9ovNsfc2NRpuWE7901xWobbKEKZV+fL
YRpJxhiahVOwbcBbpAULW13bKZByVbA9UX7+gH2HTSIX3tqb+7sFVy+j7+TbVb1xXXlgqXHqXPAB
2DfFaLZc3oF5pTpYrCFpUtLx2iDjSshJ4PTrBVIWDMf/+YtDrwv+/sP3ER0xp/RcziB6O/Hns0cZ
BSYqX67rCQHf2gsfaKLJj35k3ZJomK6URUTb6Xx5oJl1h/7K2EXN/FjQw+l4BcRhzYmjSykGVD7D
a89lwmcVNDA6afki8aPQ/4gHcV5Y3C7T9Sgkvc+OiNSuJBKIaGVcZa3RbluVqS2LVyhRoj5RYC17
+nuIyojRgj5BzkYV7r7ow/WvjjXTE0c/mQmVMna77l05H8OQBo954NYykx7eJy5xHkQjijd1UyHD
txs++YefvwrwflXh4c16c4eGzvqq/4oALvf1/yHvvHYsR9Lu+iqCrn/+oA9SkHRxvE9vb4isrCp6
F8Gge3ot1gDSdAuaeQDdJKrQXZknj4n4zN5rR3N8rZYvbCPJj2tRQhaVM/CvLdYgcwzmzbYPUlnx
TpUliRyFeEn8eQlUH+19RMDtSqPghb0DaeVfv1B/hz8Lk6aKIhVWt0e5KHDh/fWVGhy3p5WqnJUi
xHMXJy5ypxqfQJfd68SRK4nbw+37tzCmDZssnDYDODuRBdeAMfR2Koko0ooAYKx/087tfthhu29q
v7lFI76xxu7huc3SX+O2SOiiHCwwyOWZ4xSYpQtCFRpOJ3aDREf2LLZ2uVW3exWaxnthttgbRucc
Oj5SfqatpP9kw56MNn2OcnQ4rqr4gzr5g6RubWW3MvDIHVKLQBY945aa8XiP5mBv83yURI49p2TV
Ex3lHGEDqCaezmxwtlWZg/SeOJmXvbAVVvuyzm+1yN/zcMT5Z2p5mL3uwA4HSpjG6xNbSFJTxi5R
6ac7LKnfkymDjSv6H7WH0l1GrMHNgIDuKrqpsqHlBubgeBqLr0TkRgwaruwppsSxg0tmTucSFudA
8sdGh4Ha5sqT27imLQx7bW0tj5I7GaZwm9KHsq8qRnbWXbBpDEXivK3Cba8zrAlFN97jZeVNjieI
3XVg9O7j3DmPde0QlWYg2+e/xL7xJlxf7PgJVHBTWRxIhmUIa6JECbMqO/Ym1Xwy5h+pcoiwbojk
VMDOciNt17K2/HUa8zMrm6GMF9kfRIqRrJaOv8iPCzfCIHAIs7Hvkdv052GGrRFc8vJjtiOMz6SC
mU3eH7QUe8Li2hNJgMi8e7S1vfVuiRgvn90ma7ApAwJQdCqDeZ0SKU5ED65nQ2+LcXjylQGwEVlG
H1RPsR/vin1YVfqD4I0GbR91LFnmzF6K89Bo4GB12OzLzF+bXVNByiOzN1ksBugyngnYcGArwIwn
H8UB/96bt4nzCxU4QjhBeKHlTVu3Ra6SQdqm4oc6AB2VcXdx6bvE3Adtfcg75+J3HUKEJH8PTRAy
CC+XQJee8QV6nCNFj/2kvZZ2YHGpkgv9lU3OfYBOfKVsmKQTzglMuPpcRQfbVQLP97OlYYyqJHqf
fZyLEYAdbJsj6rmFpRNvmv5YdJYPOgy1piAK2IFtoQen2gQzXrywJqo+6u51SBpE7FpbbUBhbZq2
Oqe/yxonVB+Gr67wdm4R5Afo3N/aDd9yEovjkE2s55xAg2WpqNcRzEpDyVvhQL3416fQn+vgL0th
ltG0xS7I6WU/7f9tqQSjISXBcQIh2RbAS0C8YzJDKM2Cd426MzxWXfisZ+J+OsabKzkNfEREeDVI
Nj7qxudebWME1vjVXNekrWsU6TI0K0l/mXDucfruqY+ICNWYt6yoIWKyzwPwHPGnh+HullF7bagh
rauTlWJtxyHY99j1Tl3Rewi242MqS/sRKjppgsWudk0oXrPutmwwwn03Ii/h1F4lwWXU3S/tDXr3
r5+iZS7wlxvVopLBR+phMxUwrP9A/P9pb14xLBeCHMx19CcUjtfbaTpGhpCKtwluF1YJ3Eo6s5mG
lmQquz3kS0CPMR/nncKRP+ofne19YTS/2UbASNv1jA0C/uu/eaD/14KfB8qCcNGHhMuu/29110gM
NFUGEjbzIYLIsc3tyni2bG6Yop5jwtqy4eKyH1cGpChUqKQ69v/m/bR0F397sqhKheC1BjkNRHp5
jP/0ZJmWH9uGHoxVIttjN+ZIqCJ4xiFig5LMvJuoQabmL1Uvq/35H9VDywGz8Zo4v6sCgvtqpuFb
P0LNaDCswTSCcRf6AGzL5QWf/Go+WE58hx+CLU9JuE2e1yH+CNZRIJoMoJR8+fMn3vFqj8/narKA
Ok3Ll74bzFNDdtyq7cH5mL3Tolse7/p0Nk52ApzOFerOoaJc2UHbbVHy5G5I/dCIu4In8OSBazMY
Pq1M/Dr7Ie7v/HZk/amTp3mRJU1GsP83L2uwrJf/+qQuqR6U+75nm0SMLG3gPz+pchBBlaL/RInq
/yg7jFqzLHfzMILWrKtHp6rYR9KNdKj5OsRUmwI64qa18rdWZyPvWyBvbXkVw2lGhQhKhPLBYKlh
5U2wx1n3MEbFAQPY6yJeWYsm+WpHDApz8Bx5DB3S8MVN0BiLkk3RWATJuhOPcxAihJoGImwI996C
ySryAfdUI47s1+4Y7LPz0N6XL22Krj4OmKvb341gj9kKGqMaptc0hCmO21juuJoJafTQ2vrkrxop
CVv7bGRLFUPV8lU7s8fwjXWqSL403UVZxr2ie0xJWfLqxnCuIMv0pfPukKze2NjFgb62bvbV5JV7
ZhHM0D4la9QfxSo25DeJIs7ezRFSGpJtD90Uke0jrRypIjOvwNZHQ83kl3PbUfaTazv7CTBfzOYQ
5xXXZOAuO+DG6U8liSbCNM5EjP1WPglbmWZH4itg2iEWf+UBfpEWY7gIst2u8zApYICfmO71yV6b
yfs4hLQQ1arCd4V3SpsrG8IouVMCLm1ObyeZRdkOGIpQzfSlvd5K8AgJCVdl2ZS3BVGd+BFDPm/G
ooiYF3ZSYalv18NrNbbCPdXdcB6jVz9jpt0wut/E0b3tEvRtw/mQRdjvtTWvypoo82LAZ+Xaxl34
rTwiXSvPvBeUWwlgQh4BL1+UjmSaAonUQuQnZLUK2x8B2t4WhQTWAfFg+FCSk9R5KEKN3rnIwpOD
/NzOlX+fvhqT86njwj0Y7nhNnPFzgHTNXdrduEUeeRng0bJgRo6xRaSQ3Qs542cuKnIxFsRHzIBs
7NFR+0sWaFjWzYMbFD+Ibox2zcjzOJcsAa0o/IoEXAHX28cY3qiOAIDOvCC1WzbXcOquhYEmxy5J
HcUVfwbJNEMKwZujvaNQBQL0oC6ISPOfzKCBT+LKNy3nN4RK69nzfBywQfzM9vJYF8T7pmXfsi6F
a5bbc7YuyuBqLGbDRCpvS1EWhHN9qvUjJA9/l2uixMOx9NesRZMxupbFjQiRIfR+Ya6OKVfScOuy
S+uYPwDPa9nzwMtxSsIrRxyoExvuTdy8ejSChNZlb90S/IiUbAk7Md31DJQIEJV7diAKg0VS19hI
0GBQ7WCD5JsNlnOuhl5ubP++mc3g0Y2YIzMd3w6VgVAqIISRVm5jQ65ro+JcAbbZgpWA57si02/h
PNH7JhMSlCouYIQFahP07bgz0+HiVTPWQGNYOZZ1b2c+PIkwL5gA9S0b0EH06yYVd8NQgzcnma1q
HHSrVQLVmuFJzqdw7TNbx2u8URkKTziO0bYkc4+AyN8m3k0y6Wabt2LXPCDw2ha51xxbhS8ptPvn
hhKpKMX7OA3PEO3CswpstCw2fWlrn+bWaFnJxmAug/Q0D+opyaiEl7zOYW52RFWz0A7qjXY5JuX8
o5+BXZnUr4tpgYS7z2Qa93rRVsgZC20GvM4eC1K4K5f1EqlHRG5+ITuN9w29dhkP75YBCj2QTc4E
tSaM1lqZOQzWfKDBc7mCllRTKCwDS4JcMdzVdYt2BwjR2cYkubEqTB6m8EbMXAOxZmzkJoihq2KE
Jj3QIAJJf3VMe4sKbjdPRXTVnXeNprij9mb3yaQvXgNpSzj6UgUY3xErIRhNyKw6uLdxx8XVko+3
zm2nWBt2mx0m7DSc3HzkVQ/fTZEwIA0CBLvgDvFHBLIPI2sIuZ+hNJoRXlWW2P4DRxI5B+P8xXLm
zEXBP6sT2ghZsbyjwwB5k0crr5Tp1owTPjTxfOpDsE0pbVWFenhDoMPMfpfOwXdBVanwHJjN1Qv1
5xgM/LYqfPLnERhzHL5aU9KtexAnz3Rl042bCvrjHe7FfGVrkoEA3DMBGeOHuRt4jkcaGjKlDuFo
XOF/eLvcJs+TqVDM87e1aslYIyMmtg8MUre95zLNvuNiXPgSk7OTsbENltSFrAucYwCNnN1uwBo+
Xky8JgiyOf/tD2K+tgYW0xgG+344DWEbPwaWOx3wetEZAF6jpbb3c9nD+u5Ka69VOREoXh+Dvtw7
nT7Hynznst94KkPeY41PVus/9ZYlMPGDQliAQJ6HlQwHNCTcAD2Fk2C2nkGi27CxYtZiq8zHbI0A
7NVs6QQb6nPrzZujagU0mQC5/qvrT2ixQ8ngp6LgIa7Aopa2bvjTtlGGit6mQUwH5qDaaGICFMkM
cBrz26jskERD/9lyTGZiOJJvCMedqAK1UngarjxDM4TtKGpS0JIlh2842IiX4CBv/YrLivPwmCTT
RTR8bmrJUmiIWXgMkhV/OuJ/V3uRiXNUEZcp3Vkc5744icS48w2haAVmdeqlHxxa6J4TafLnRewD
Rbh5EMn400r5Me0QHRPQHovWaSaKeNpqlcxQCZrP0kQ45TsKbBXmCR3YH5JRSpwXt6hxwW9PzOfy
GAFLAmRk48jgClgRSizRu4QDR+/AXvvgFwcAe59++iWC3zYspYMOGfQChljbQR4SsuuPKzvHqZbM
4dkGRyXI7yJvaDcmmb0ZpkHux15CSEWasO6k/wM0fIqjpURR4cMJj2Zwk5mslw44/ypT/d1HLZCp
xeg9y/vQxyFqtuSFN2V1ZKTrXAQlA7r+PcOBX3XUm1vD76BOJYQKkcvDey4FI2VPgC6G+hyWAGox
oQ6nPtJwJ6W8S2rvLDrkRpRLNNmW8RBI0gew9vYGS356sZngruw1MF9HXThXU3LWQXfqtj7pFtnc
Wmdy2YOzn7G4S8bLlOY7PGTdwUEvXCDicHlazOEJShP6lSlFKlSnTOU5oKuOkSkitF0tzHlVMUU3
LcD1sHqA5ytSofoA2/gkzOHFUFV/aKdJHfweRKGYnvBdSmggLcaaRuy0z7Q1YHSAEXC8Wqq8ZgwB
wDu1b9rIwrtKkV2mwPuVP4ATA/RUipxatmi9VZ6ZOd5rB68MRir0Lt0pINNlHfoFgIzWfMUQSGUa
xkgqVCuIniPATpUJGCiWzDjvoO9actzYMbuFQHQUrAUc6cCG3FsWFpO5+NVhPERQlT+vjImINjuT
GAj2nOsweYj7mPH/ND4UUXz5d60gLiyvEQ2WY80saGbOVQR3xLXNZ93yyYEWullCXdeZjO+TYSBb
JvUPWTEBLG2tfm0E4asnkwMqpejCcZOfx5ZEreVvpgiiy2hg28vHgvpqrPuzWkI7sFDY650ZSbJn
R9AYPjS52BuHR66SH5a/OE2QTFHkN+mB9JaJEZ78HAeRnWuoHoAG1XRyWI1QvAPwUIrnxIjJdShN
3lhWtLFZPREqoYyDLvFWIiDKcaeQX53FTKKEe03HbSPwGQVe+J4QxAs4ajd6ZQi0GMK/McLzSPpn
P44f8vEhFs6TBSKagVO6yww880mrvHtXwJWk3MixvQOOKXFtdgF8Ctf98PPpKBapDrAz0sYs99nM
q58mqEsOv+LL8ZPuEC8rFUYhacaVUi9raeGMj7rCXwuf2nuoppDYMioyIlWrPcsGGpsRViIiflCL
W/6B/WQt9piE2chY3SAcYA5kR3Iken7cJpjRSODI1tpj2JeqPjtGZlevMntQd/XIlJN79Jeb3SQM
imtsUkF1xaiuZTyhQfTeQOXYp9QMHprYr+5x6EB6xzj15yF4k/faYYY6oubfsZMJNgUCWWtI7vKK
t8wIgujcTe6hC5mDaxc/nKVfYz2xCanT8zC5u9Gyfhth/YLnmZDgCvszeSLxxcsVPrIS0W8pkvyS
KxRpeMYxOaGIGi2prtzLADI9J9tksH3uUKUiv0uXzY56dBt0ZNUQPfpuTy4HGOHDP75hOKMyG5XQ
rISYEYAz2GndhgfGbOiDES/tW6d96AJbHmtfPmMiAIcSt+IcV5ybgmd9/2dvMOlrUwCezRrAMEnS
H2PwCPu2MJzjlNVvWIW9dWMSRWcmX17xq1XTZxUpfQjD/JDLKD5FFRbLzuDgjbnbJyu+U7zRLlB7
YBfWATE1peGf/3zJbbQCk5m2eD2T8ep1xkvRQO9IquK5TSbjWokKRR3dNYkDJhaooJrIMVpGkYpZ
6jjCPPJiq3pMdPMWgZc6WyO7TX5tA8P99AOUVXVSXmbdm4mx5T4CfE5yAzIrX9+TY8w4ltTgfQRV
4KZNTMJDAtCnyjhrBKXWnnkl2zHHzA+qyJONO3ZHyrj22e5gLlikCYS03Isa1pKV8zI2yNaMidGz
Wy/sOVo3yyitc1JTXYJQWbSVzYftP1Y5yBnPdLdVyiUlPeb9EwswHW5BRDDrnQ0IkkX925ynS2dD
xNd2N94NggoUx6KyueUVKBBjToe9yonyzn39LON+M/tq8YQ3+qyYWcU1pDYrTdJDBN7gLGN/Wjld
A3MtNvJ9W7rWax3Rfc5OjQMEaBdUVaVvdiFfQ2co7gvVqtcRujrW6bfll6hsY7zvEWJ3vRTPc09w
N2Haj+2yHyi8BumlN3MtC6TD3Lz2RSYdRHGGJxl9zmpm5AkxINFwUzm0UHz/Mp3XIRHjJUYoTlIY
Q1GgEMsqAD0+6wHY+OiMgVkMCX+duxKqRXfL3Kxe5yk0yLBL5NoxBMDWCc3pXGiFGWamS4qKvehn
sZmt6NDkLsbXhYikDbEVQRNsUg3MUtlAwfUjn7OBdTmAkBUE6XCbdzT/Q2VdFRPBDfxjPvjOVTrB
eKqBIXeN6V9kPZxo9ipM0ZcmhQ8whna+bbpqfJ5U8ksiiLq4Bb5aowz4ADkwq5sqxAkjgJl6Rnhf
uaZaY0tDCUOF0qFPvyLyJRuc9PRdJ1p9TRASXwuNv1R3HVXiYLy1bkiGfFRkV4aSK+Be5Z3jusVd
xOHFsCra0Qe5p7JmMNS7/bBTmOQR7pSJ04ONISgmm38PCXpDv9PkpETJ78RO/ENPyKhVhBzhMX6B
WHSoWqqWJk32SKtKt7kMzgAqfcqOM1m1L07XkVjZtrt25vvXRWi+Q3DjvLI0/VdaP4YC0bZwbMZo
sPmA3IiD66YRGawlSHiw67xZ0NS77vTVVRY9YMy72jfLm5MwC8phCrwyhNZwiYN3yarq2CQwWXHw
hZDwcY22ritRW2W7BgHuG9liMWJYlJaQOMpD1RT5PRJxWqR+3A3wUD5VE1zTfBqfnZ5exCMGpW2z
4NhEtroo2264ik6utI1nsyWvKJ/MD3NynW0q85NZsYEDh07nHQ8PaCZe2WARkc7Ty2EufhjpcGr9
GhpMw1yvFBQfjezSfdh3H3EckXPg8AlvzJLvImAMT+Ggdj2HPE6Oml32VL0IN+uOpsmPEDHbONOW
3ZZ9FKF8fX2ezZdGgy3xholmznorY/Mx5xcIE8thKBjjPvYESe64tccxRM4k8Fi6lrsz6qo5liNM
EFECC8yX+D32DymTsW1NKb3cx+Rr7asx8dfodU8mMQd/3vFdGEHahhMIQZicXNoggjmq/pK3mATQ
eTAyNQLgq4INqywF2v+ROVeKVzeaKtq7fvC2YIn2nden+wE9yG4w62bX1Q0U8rrtb13R3g1tMJxb
t/2GQ62SPDzaBFuuTCHl4c+HcCRWYMVrkuyNmYc1zguBw0efJd6H5ffwTVga88mc5aPy+TtHW39v
CbwgU/gSNyw9hwRnMt/hkliFwQB2GX62w8HEaW5ULKroGGczCi5Qb01hIpvWjom4rf7uBV0UwSIJ
HHtikwbsZsvcJsi8jVsalyafqfQ9MH2cNICZdPdg1wPHN3EZa8OrAj4yXbytWZ/5/cy+PAwuQQFi
ynNiYFNdBHpxWTeOAWvaWCJFi5r67Iz4gJMKqVlUjqfKRrxW4n85uCRcoG32ie4rl2csGs62g5wg
6iX/K2irDTMfdwd89WAxKGLwqDsG+r8r4vGOgPnIuLETeXERvkVN9d5o07pTYfLQ126ym3x1NGo5
H2PklRutmZW0wJ/gOF0NqxFXy7E+mMQRlhMi6IAuhb+81kl8HUAJA/TXSCVbbCvLu28W75XvyLtO
xO3WqV4qG0A33N+bP/EJ6mq1rRg6nUEgWiDjkB7Dtlz2p8PwicGvPkujuqVlJfGNk9LaivA+dsBM
jA6XQeqF4yO1JcBNK5qAUV65kelvyYTceMAojoT7QAuDKpzpoj+YLTl7tY/aRLoPSMIvbPvlIXB0
usdRAh8wmOa9a7K01Ew+ZPiYmTyAFIib6dfWKW9zi2VAH697O8U/rtNrN7j2XiTOT0YM4hjBmJkk
fTDRvYxkCphWEZdE5TJcgFfE4Knms+rhdU6Mz3bZaY9u9ZomiOOtVlI8jVG+003hbbqcUMAZlNOu
XnainRme9CBD3l4Js/uQDonUup+6RohVQjDK3YVR2xcayC2HR1SgbR+a8Bv83Xx2mmsXNDapjcZ3
hzPLH7qXqY79R9+MIHdLIBqZaaxGzP8ggV2aI4lwBorGLqHJgo6cMXTxsgp3O9KyLECtIzlwjQj4
YTLaaFGSF5U2FSMspBF6st7dfN6HQZsfAVYH56bGnpRgtKHc8GMEkTWjmK03fjhqqq8ADXcKr6nO
4bPUZnBfNtRYw4BjyJugyDkGfpE/X8gwKLn+BzxDfcYbJ/PhphbvikXcFb2/n56zKIdbOeudtNEN
DVP0bg05VKcAwLebed8z44tVTeBGp22KCFZ2qwkxApFPBq6knvoQrQPFTGDTZNqfrh5OE/Teq5E4
T2nk24cp5RwGvqPEsK/oV8HYOdh3Q6MG7sEjHgTvFT4YSG/setqZo7hyQz7lC3a4t+H2WoMz3Tyz
/XIVeW+ztgJmFRC4IkiusJAPkUk76jV2t+qmpDxHvRj3XmffRAwodJ4xohVJl22rGUgepwDWPDm/
R7n9ICMBHrOUhO34HREY8pcrVfIhTQQWjiPDA8qgby92IFGP5FGYBNOgl9gmcxfecmQSBYHWoWw/
cqN4pSddMEmhS0+2Dq1yiXYLzyDaAO0OWHNGH6FIm4UQb8okwPkv1bvjcLZDanorvfl5KnI0xt44
XSyMQ/uKn4aKznp+Gpq42USjOjoyhtY+GtWmmpeCOO1PkukpFhn6SWjHZQ2xQPa+2o8R3JKsfJnt
+WdRpzgVLcYUQcCONQ52OPIwJtnuwSJNdMVR0iGhQa3pbKch6U9V1fanXpNrUAUhgKHwJzZqhB5U
Qnhqxuwau3ZzGKz2uZ2hU2BY5b3jDW9WXYpd6Y7HAuMRbpcST4kRPU1IEa8Q//p1PUqIU54x7BJU
icTJcFxBlZnJ+e5iJ97FQVWsUp73DWGMREDSj+gdLMY5Co75lORYMrkD5ajITQTHMybqRVY4XZI6
mM+z84R2HRdfIPWeKLn4PNT1mhOOz5rN0nZZl23b1LEXE2R733bBRK85vmnPviv66TUmO9YCsjQn
3SsQ+Fs3e4wHgdKKIX9MU6hAklgxgmgA/geYn7CGByH+yX74qhpKhdbiHvFBTeRd9dgwydr0BKOz
UgzLtTuGjOHz6hPjDls2RdPmwlW2xYgBNmi/Gfytrcq7I9hv1wtxniLvR8WbY708mIziDmcVt69T
8igb2FNO+ITJ7kkS5ZczsnKIaF0F2hmvra7eykLcjbM77pGXEvQBhPpg67lc20sUXVubqPBT+WQ7
+qbRHHpLlauuuobckvuNRCAq4O0YebyF4TAjrUI4len2d0Ecw65MRmMnI33UJATRw0W3WHYGUvCY
wyfOyRydv5sSQnXVMWBUSXzrU8Y9iWndy1h91gODwoaIzlx8dYDlq+TYDnmwT0aUF127cPB885ZL
zeLCFvNRTd+xz7YhK+sXt6ehaknZC4c4PhZBf0PWvLGpOXZp5QTwoGC4NCBE7aU96V8lz4n2KPkA
4uFDE0+ljN59ZQc8rJC9+pB+G138JBgOLVDmatfhCIUYek8cC8tZTVyHUwNSKxgbjSor1p7JvcwE
OdkpVZOepNEGxwPnYh1V4oH5LcY05x6CGMoCyxFUGHy25qBZNzFhHuxoqUFoeiebSQy/IO6mhcr3
rIJVK/Q6reNzgurtP/gD0Vn0Vyv67w9EgveuWpIpCRBa19Z+gEzY89EN1Q1G5VU97gNnQOs03VfV
eEriJFoVp/FSGDEpxbTUcz992bn1ltbuq1skmybQl660j+b8GzAZqKXs2VnS92LY1v9hukxIW4gH
+G4Fizxmxk3jP4VOTcxV9pyxKLQLDyQs1ow/EoL/PzkdC9fi/+3yv4fslX/9RTW//IN/qOZt9z/B
dQhk0x42f8gaSH3+4fC3+C+MIAPAKtiHLGQq/0c175KXjkgzDBwCycVi4//fvqHwPxedvSWWBHR4
Afyr//nfv8f/Fv+qeRxTDAfvb3//L5Uu7+u06tT/+K9IPp2/CT2QYZFRCj/EcwMf1cHfdPMCrGzs
k8K+TkmnMsbunMuGpts8S+upb1rOOsNZ2zCfqoHwFVudCjzNVp5shcP8h/tLy59dpjeOkx9zO6PE
L1cTa0l0Dwdfu7u++MgYLY4PJGYvg8wMl7CD/s2UJlvCQ0Vo4jR/CuvLNW6R3+8s8MVT3+3Qja00
IZaZxnHZfQFc59RizDXZXyVRePT3anHsUuG5360PZbCMtiCpV5z8CdEQca4ueX9U/ASyTTgY1r1u
N1n5OXbOWjvTLmgem/at0tnjZxmzw8UhP17t8CmtmMaT4geBipY/tcS6CcBL3UoaWuQPttoD6F1b
9qLeyDahJMPwwasPApQeG3Dh4fcxPqviSjAtDwILFOTfSqAxEu8N39TWd70P6y1fgUpsvhisr7CH
R/pA47MB40mU3tqu6EZQxQQmJx5VnbFvcWSik2uLozI/cnHOOHcs+djMIZx1GAVOubLdU2/9FurQ
VaBLm/FXL0PKRudR597JTa4JGyBEr6tKXTSiD1TVuTew4Km2SKBWmav36B9XsLA8+iX6N6STfrdy
+R2zFtW081ZJgVLzw46JKneOZHFOZLA4AcesOtviCpWQAvwtLb9DGkXVEwtLDEZIyk89H0pjuGuZ
nc/wTlkHJ3AVTJjG3RiSNys4wJljT+YqDhNGfhx4kFpnNsyRxDFgP1CC8CKMG+IRJXvAzDWPKW6o
5eIuiBmrg2zTHybnaUBoRhzFkSHrWqri6k7+utLzySnRSUQstJ4mEaGTIAXN668heDIfJsLAuDCK
4C2ADWZCoxjCMXWu3A33IAnUFnqhLHgOQ3qtF0wu932iH2bnLoQhB11sTYocbvm7UV6CrL+fYxZO
ZFsMpBfN7R1xHSvPzS8AYsEXEmIVkJ0n658kOQvyH4KLcF+z6IELLY3B5h+JQnWCT5ZiJVqBnpWb
BGBY8BFhpcYdGD5auFZGs9pNdrBXEPOa4iVAEt2ig8pGooIXzd0YrYForOuQhHViGauqWqVsxRJC
EisnZL0UH4G1yya5d6QG+z3j44IVytrEnHIIuV/C2fukKBBwifuecVLwmrXOym2Iq6JMOHgAO+vX
2QcUfqkwVdsfQRzdElB0doqig/C3tsZHFpbnIrX2hf0l59+O/dIWfMfpnkCHbaQYVbfWvuy9M8Tc
vceWlGCBlEnHKiFwaCbiHeJPRcwAnZMiKpX4oOeh++kohK3VSCjcW0Bv78IWZEWwr4UkmIzhKSP7
3jwl5NQYI+lZCAOqi9k+a7WHZ88oiHcjs+ReDZ9Zfuqa72T+IRYfGu5lL+KtF/4onAc0DY89bQx9
F00mtFmeb79+iRAByWJas6Y8D+m0y01xyuMnbNhMQ8jjscAYe/ahqFh3sAhUa+Nusq5wGnEMVvJE
1b5Py989J5EweS/JkzmitCrtndN4x7z5oUD6J5RkwVIou/0WyeUp7l8YpaES7Dam/ZCR7hA6d6Wf
7MbZ2s563rpecXI5LmLZ7vsZJ4gilgcYJJwBpl4m4PGztGM4QimAoDGltUJikpVMzMX7nPj1Raoh
WI1d8tU7Wz8r223WV6AcSd/cdgK5HRG2fFy6nLp9pukRvkWwtAOQbohQ2ykJRSQk/oZhzGm2BNKJ
oby5nv88MOzfWxEzKa+e7qWEItqQUIzCqKeD+0mSH7COySfcwjPktQZjtLZxQ9vvZpt+9ylyAc+A
gI/d+mR76Ss6oXAPfvc7TPwzsgpKIsM+Kz96Kb1c7iuxBKdLmtiKpYLZl0dCA6Y8S9eFCgFAMbkh
aGZHrASojgYrt6vYJwJaJaQra3dmoH9ZCqw82BBGkl5O8EYYoDgL06ecq6vFYGqWDpE1qvffaxb2
ISIuauLkQ7TELDom60CvTn/H2YJcQYceQItj91J57b07sxnvYSaHCMWKaNRHeOvpwo7Bb9a35D2N
DR1BP+t+ZzTs8t0Hu8DOgkIVpdmJoVe+EexTPFkugfLpb/gwOnSbbWgieRuL2jy2fvYLqiCQ6FW7
LEsnzQhkArLVTkhIum6vvLcu+hgtmqWgA8bL8sKlJUCYBuw7HOXPaSskHP45ye7nRW5QED5x7Prh
mGQm+/K2/bbT7oGl3Y/Ejd2H0OMGl7lBViYK/PUgRn3SjflrJPx3BSw4aaLpFpnI1zvFSgFasyt3
WNaaG9vk3xxu7cq3ZIDDY+Z8S4bHIm3Fo5bYki0Oe7z7K7vo9J0ViX5PN1OYxbRPbcw8qNz6LczT
nZvOiBJReuRj1Z4KMX1m/fDDxnC0beaAF7Zn7tQzb+3KZ4VjhKW5zf0FrJNPdFe+qsh+mc3c2nht
8Jhgcx4zPgH/i6vzWG5caZPoEyECBY8tSdBbUaLMBiELDxS8efo56H9MxGwUbe9tkUTVZzJPujWH
GHKIQeVMbois2uLJv5hE41mxEb6Sw7nKtIJmeJqaTRd3zgth5rQNAc8HcJ0djDboBmp7iCOy23oH
fqdthyc09f7W72IOwOYbyH+7h6GyqHlxgCYh8W0ZsgZkcImkephFkYJ2F6+96TgrBY2x1grC3/Ag
bcGfjkzz/QCBSaixOOqhriGnTc//RCUzysOfYpOEiHPVMDpmJM1AY8g+wVl0sC+LHwwJqse4jkOL
zyj6bXQcLFPzsDjqehegIxhzOLi0IGpm3Ec4QegxmWpFOtdLFE/IEcZo56bW3QiJM4gr1dmopXEm
YKzS1J6pG6FmqwYiBwbgkDzgUWeAQirp0pD9dvDrgFaT+5g/xsS+irqjHwcPy04YRyFaQxBT5SSl
TewPpBM354o/zI3qdOu4waHNd0cNWBZ7vrt4Hds/7oRUtqfdNogWWlpdcyRQDA+F2xOBVXSnrih3
qtasGcA/J7H7WbXOWTO6jVLp11nSqDdxscbeHOMUquGndghmYKmwoOm5jDStoBY6mCn6mGOOEEsL
NkPskAIzLFOlXVJaBox+fHjsWFIIsCJVfieazwlsuwA6dZllxDpytIwT00RmFRTlBTd7Gn6E4tti
ri1+dffihpuKoiHlOwjru5PdlQh0FZy6qtb4Ji9ZsAvyIy6pjYLqKz4nDaGPHdsK6iXY2jgcYOux
eNw3iMelDHdpsZdBvu6cuw+dqc/zrUoAeSOMz9EE7xIM+w5IlaYDwWN8PaIEzNxD2kQfeZN9ApdF
NMeHlymsa6BdbtaCOZTPblWK1yp6Z7C1ZkitsnurpkOtAAfn/SWW4pCUT5TQdl+9FtSujYvB0fqA
gE+G+rkUIHUXWnWtZfJsNczL+fSr2V4vQfJ073VXPYUxgw7MAv7WSjOsXJg2Y7aVaE8a3vaOkqoz
DEria9uqa8tAldaHR7vXvaImA+ypyBNmj0TcK+rBUA+WKJ4NgXjTdN0rnZNHPCqQvLOJs6ou37Ed
rlSwKzEzZtfcTIq7VyvEcd14jhHPRYSJZQT08GBT+xQbqbGIN9+6loAryoksX1eQVFEnH7p8v6PW
HpytISGEDsUSTC/Fy7Sq/FOIQj+bLj4Dts6cPLpwLfwiXYHPKwOobKHQVwyIeMhF1FBnOOpNTVjE
wmjx0UxX1neIvqQdvIH3Kh3YFGcnh1yVafjBNQZTl4ZrgpHd/rYgAUbwCDFRRjOxx7LhBoN4mIO+
DlDauxmrdlUl2bKUnempmxXCAGVtZ5NYr/WmYudWDrcpfJqtFG37oiCIzYXJKffw0cEHVPwuU0qc
Q/jg5gcGATUZyI4Gxj66lD6BnF13rqvkPBqrKLPx7DjbmlU3xxNcWDu4MKxHv24QDWrjZYmnR9uh
ZZo7DCOA00OMgY84UzqeXexwaFyj3kDdyr+C/CsBdbxhKk3pEoldZ4VLRz8H5lUUV4KXFopyVZE+
Gteut2i11F3ogqwSRxfg8pDN8RFrVd+4CGhVK973gwGiHu1ogrqg/7EiqEHWMqtuDlSguuP/6n8k
IUx3Xk9JPFoEkNqsSEbC2asjZh6BowWqfCKT+473sTOGvY7yVWORm9cS8Hy+U53QU+phJQ1t2Tjz
OO7VURB6DQddOcCbWZchapTmjdtr0Y7oBq1rktOhNefQ2RlwphSAr6mq71XtxMMYQ6ZPEE+XBNdk
xClF2dsIS0JMDM52hX2LkGiW2Mvd4MMKKAh6ExPMJ/mpeGqfOuuiV0Qqa2qwFvZLCd9rTr2L6L5K
LTQWEZ9ap+AdeDOr7sUwuBuAdBbjRYOZPyK40LXwkssW2SfKXn1f5ca6VU8BKp8KnpwybVorA4kM
r6J71uznWXXCqtpzSaHXra3exlsFs9sE1YZufdeyHpL5c50RiROz62YyNsHXq+3IGyp5RxnzPItO
oulrKM2zRgc/rF1sseMk1vlwsPmn6uLhc0oYIcuaBrZ0bjeesIjFCjeDVJgzg+hsoXI9jYSNsfBh
QO4hh+Ophhcd0sGilN3CniIeNdv60VYKuSGJeU2yJ+TkNLwEcC1ywqgHsv78EC5Yccmz9x4CiRXI
3az+KoPZch1/kZ8JOiPAHBvYxzLPDsNO5/AS8SXQ7qUzbe2w3dj1cSKHac61kWysh3GnVMFuhB2s
7Sqr2rjGtEeJdpiATrkznJMePsN0MZXFnWNhDRH9/o8Y75NcV+PDGdOHGgY7w8KmzsWsO+UxK+Es
JY+RiQL8rpE0+ZJwLPPJtJ9NQi4kONMxYvg+jhgW4+CQEjDcJmtbV5e1JTd+0rI159YlQcZWjwID
pTr6s4Q6WkS28ZE5vPQGKQjKyeZsFIGxzhUbBf04nhA1rIKh8mLD3ZRu7OH9iUzzZTAjPqwN1SQz
oQABrpXpPwNrZ7vlLa4fCGlwq5eH0Fd+RgeeN06YIndukT3dHFrIjM284rzH6i1wK88sfgbruZ7e
qljfx05C/fti+SAMQZIbUNqFy7lRk5/TrfUyytnEFrcuMg5i/Cs7k7UDQwu6BBSG3zI2PGcsdrJB
ZNiGFQm3FLIMiQlKWmRV62ljdQpTrhxRrcKkXtcmQZPOgAMLxUR9SaMc1y/6S7t7c8bsMpnojvno
zdaHHKplftHMwMMUv7Nca6UbT1FGyDEBNfPHnSQBGqaGmqPTU8839mmurh6Itm9s4tYif49dZRlS
KpsRKcP17+C+jqlKojCxVcZfw+Qol5dC79eZD9Vs2FnDPsAS1YB3S5ORlwpYoH5knLIqiRQaN4lD
uZo62EW+8Kt4aRUeFcN8F6F79iE0JnZwC+ebbECdqj+pJXPm2jhP5tbEuG1iGTYJzbNTGtMAr2Te
sjY/qX8VJXaEkL2nzAiwFDMzK4sXh7QQOHvLSl0Ls9oW5FirCQDaIl+ytsYtUe5tRB/s84j+drmJ
kLzWZ8W5WRyAxhK+CV75tyLaCvw7/zx20GLUwljFdGPSP+BP5rsPbwTd62HFAcvhql8kcJgi1+6I
jjTzSqLgXSqHJt4XLKx4KnjkntAPstrl+qm+oNo/Gxg0kJKx/dIpFf/acAvaY1GE41dXsIQNCTtD
VR8FCPpVBDqado/KF+7RKn713a/W/gqbs+0+ZxrG0HFckkeyz9qdm2UbxmtWuRLKG6k1rxFTG6wN
3DXTSi+HbaAXYAxSFBD1GkJ4KfZ9DhYsypbu3bHWQDwcsbZ4/RHJu/7RuFqoNKe50SSLPmA8mrFR
ZUc43lktks3ZY/ztrc3I9yhY8sio53vot5l5FjR3dttvYSnQ8dCRdvEpyjA5Ftoe/jLsP00smUw0
CYeHBo8ojB4dw6rIv2attrjBjiTjrGGQ+NykzimW5aoiGrAP7qp2cMIWp+mbGxFYPGm7uiV7Q693
dtSeeBoW+vgTuJRshthIHs6J4JCJc1BzVESeuyLmTak5WAJ/3bdz5cX68jZoBgNlakILa3NyS/xh
rVGq5Kr7jfAEZXa4LCSCcTNB2P0q/MhL+/G7DP/SRPE0fU9b6TXVIa5obvGQpGBXetLbET9rw3Md
/apqu+RxW/gY7nTVWpkupCZc65lGlId2HWpOHpYyKgGVQOBgrLwj0luxV0Lfn69GJoxNKmmnL0lQ
bUeMiQI7nGQmMY7x7WlKwx3cVjIpCM2W9EA4EnIojlXX7gka5VW+xHqB7wQMUouAncetCIvb2FRP
Vs1foSXNMlZvZHd/N83kQ94DQ5jXaxd4lUI9hEOFsJYFAXXL4pcwdZdrqR5NEr7XzIaoWesdjM11
K5RlB9PPBTFCr+wyAWhThqVmtSeOmzhizwQjKKlxAoq4/GKiApnsA3DGIAtPs+/HaS8IBvZ1cjZc
/rC7AufZuUzzSsYqRuNBVFkYgCxMg/whQLr4NmK+4bpnwZusXHQknZOjOTiTEEeyC1NI58dhUTZi
Mezyngl0uYERu6nmKkr+pcMrXgnAeC3OHm0N5HcVz/INN9o6LbIwzGM8pa2ieVXTUi6+T3yWq/Eb
zo+HGHrbaZ+BIP8uIIDGyrZ2udWslc1drQL12hCnuWzKV+Kh9TalhAJQwcswyFM/YTnFrJL3a0SK
yzhqTkN8icZPO+qWZREs5qGvKzguHM4bTvXOz6i+E7r2PSaPtZNuhXnqMUkG475vjpOSLh37zRwg
hhPXUeD6Iene2gFJZBLM0nogOjXHsP2I+3EZQRRWm2NGiVEWB2mdtHTkpeMKdi7qCJKW3FAqadkg
zTQe0A5JrNxqxGc2+bM0P2TnLlP+bWp0ZinI916xH0Fhm2Ezuqid6QFzDGid2vTbiB4TGd223m/H
GXvS8hDU7bvu3gK8dHoQe7QyFDMkxNuLGMWXZh/jaJeo57IAApfsJnXcDpAaWkaKYKc8KLk7MF4I
1nWbbDqcQvjlGc8GsCtK9VBCsK2KpcHpL/eNRSUef1dzJHIc/OjNb+o+17RRbcY6fdyk4jMs71P1
1bvtpk8ohITuGYzVML+T4PJmueDRSeIoo0MZ7tUAeX9d7BIdQ+Ac/KQox9GHo1pDd2QHbMpVzdnT
2ExqnHvTA02rQswNXcTnLlsFk7lkLh6aCBfgxRbWIZ1+xcgtgA9nFJ92tSPMl4iOgeEY5MdyVWod
GSo+0TQzZ0Z6nWg+CmrRedyrgP9l+jlNdwKKCBpN2fB8o1VeosbC0cYYQB03U5KfLAh7vPmoQJJ7
ZJv7WJDMxtrMYsdA3cUOeOM34DN6slY+57gTiwjXybOyZK0h66VjJJQbndSpcgavDbDgALPMpniV
xT9mPHouedaNcpLl80Alo48kaGAJENGHYobLtD3ojlzjNhopUbvxWuv9xlerDWqXeaTCnVG+dubc
uderTgwHktFOo6zAcLO9yS6jM77YTQk9l6hTUJx2EG8ZMJLQbbhybyYEYGBVDMV7GBK17NzD5OSQ
yzVl0QP988Keua/5TYprLp+N4Yt8sV3N9lyPxlWJ0UCwnamCw2xjVJo/Kb2xRMXCkOfI7hP5/81n
FY9p0LMI91ZQBIrxbepeR7xq9la8+e23nS3cboA8km+64KUojHv6RthVzZk1qNpiMrqXhJ46UdWr
lN1SlEBEh2nfG69IU70qgfzb4jydPol1WTSFQxhIfeyYYCL/wT9NPLPDKlLlFccVLrPnKZSeAKmA
6ad6H9TpkYZMxyzudFLy+rzelgyDAmBH2vg+FehzUVqMXLVSU7YOqs9i+MI4dDbix9hfIKeOgqBP
LduXovAQqy3c8lWP2UJZ6XvPYM4O3aWqd0cHsUvT1ffUFPBvCPkpBRMqS11rDXbZ9OzY8T5Q7XWe
RLvGPCrNwXWCR0fNb3IuGv5rRUvQDtUmwdTLtJFXv+LSDjxAXMy5lWeT1jtW9mPcefngrugqV3kW
vyBJXhQyphkktAplVqMh98qvcfLsyMKrXUZ1iHUDf0RsHi0G36fYcZ7DHPeLauCVyA6CsbfA9tBY
b8YQUkCG294mIVMkR9O6TQ0dcMH4kuaPuHd0dmRLOc+W63ux857iooqtl7Eavlsk6+45FwZAwXJR
Wwe90DwGrKuOVN3mMGU2Y2q4y9qLHUn06S/uoZHhpQ0l+r2rppKIbB26EqiOynrbv8NsjwTZaqn+
gvBB4K0LeSop6BgGd3+JXV/qJN+EU7iJYSGBoV2YtXXr4R/Y7MHUtsG0oYM7JhKl/Knr2Kuc+lDR
+0xVfEDCE5IIbufxITRYJ8/H/yXmPikR7zDjX7p4Fjp/Z5qYeshz0Qxm2WSpMOhmuLnjfZjGdadX
NCPd3mCaH4h3LsJt981JYNVPQXtUp03UXQb3OTLu4Vpw4Yruh5tYwXoTPezKWFVowsrXOL058RXi
z7K5ZoV2KK1F/yQxHYU7FPP1izB2SXfSfCDxG2CcNZz5MkMMxfzDwlI8fSeZWA8KlV1ogHbUl6Ih
zq8z6YlQk48ts/A82yiSdLPxNxPG3orKrSjqNSjs17gcFgW1E5s7Rrr2rXeuDQOODHlY1uJ9zjZB
ue4535spPuWzjkCOoCrBYdTxpztqC7Ms1mi2FkamrUj8xhqoMX88T5oFDTJdFROS7T73YjbxZSd3
CcUGe8O9ysKh5IbVcOPC9eS9ued8MAKyFY1gHyHmmS/4vBo2aQnUAe1ZPaQ73X9Xpj8LAkWKaEin
ccYg8oaPzZtqfO0lS1HBMYCHzbeOEVrTkJlcX7ByHFqGetfBUT4D+664+ZOh3YzmaPTYzVhx1wWT
T4u8e+vVqZkcpAS+T2tLBy/TKoi9xo1pf2li2zKtR+y/qv1fdXyjmvcAZ73qRbkMxIeKt6RuP7W+
O3EWGCyT5UTnlpyb+JLTCGicUTYfvMkvcPxhViIZIAIcrMn+QyafFnrBMG03QnLWu80qSJuN/dVo
IU0wiSHBe2fYTDtmPYbGu3KLnJdCIKtCHuB1E7HdBVbqkWdXO0Qftl9cooKCRV3GaQMJAgbWe44R
pcnCX8jj6zzzr2ShLqP+y1T2bgumQ3uAAzk1hU/4E2mM2m/vnrG8vlJ9Iy+pl7US/dht6uHn38Ys
aZWYkebA9htif21gSQ8pJxRyklhfQbUAG/3I7Zcg+8vJkKr8S8Y4jFiySwyJfOSWNADB9amFOrim
N38qrHEFGn4x1btqCJcC0lyVKp6KZnsyvh1Zn53e3Vh++AyWaO8Y7s7V7a3aHp3uZYwDRgfMUqjt
YAta2Z+Z8xrsnQieIzPgOl37OQJYblcgVo0Bl4oPXqWj7qDWRq3iGYC4UGJwAnBE8rbQzvVyYVot
4C6aWgCrBINu+/RsywKZvBVvQ2RdWjtgHuz3AYLtVgnvdbF00v4K9u9bw+uDwmw/qbMim6xpme4n
WSyEyrSPRWuTQRNzPKOx1wo+sa6Kf21Qgz2NfTZma3P6hScblu+xPdBXdxe1hgcnf8F7LRx6A4eV
UWMMFxCIlFIP02HLjTU4hXWD6CIvy5Pu+q+jdlNsA4FwceAvHsjKZSXDd/HaTs9zw8BK/r2B06Ul
49bW3JbPV8fQC+FxCDnnjzJqi9nrJXP1dVwu/Ke2ZZTnG3Jnuj9iAlWBGr1qZvvPvh70bS/rl1ng
biM+iEloTtRNUii/toKk2HHveCeIc4iXeN8vka9ein4L1GBn+DGQuBpXa13CbYIOOGZHBu8HYSpP
xFrtapzwAYafQKN0ZCZQSLFBbarWPUC4doeXUf8pGPr2avoJimbFy2JBxquowDVxx7BwQBFwLNvq
b8jXaYDwYrI20jF2xMGtpdlvAnS2BfGDLImDUJ7CDsYCKBSFuF1hM/hnL2n21k5vfeQsh2JEMFxp
0ECdvTsIjBecNKbbraKWlNCabWw2zVGoDByr5u4M7bfuN6sDkuRdD+lAxk/o8oEE5EzyypvNtTbq
jOT7L9+o2W2KA5LOB7uFJzdpo+WYExuCnxnhR5u1T+hFvErLNsBc1zqhSoppLTWG1IomwLv0+5hL
SyjTM1DXRYEJaKGonywEVhloY6rPnUQ7xHZymfq3vk8XbSSvDTnNto0uSxWEHNV0FO9OD0oiI0HP
qSBBKRoY9rHYSig/zD7xs9Jwp4VngpvuyHO0teGqoNzwryU44pGCGYlSd09C971yAupeEBv9i0gN
5m7os9oeZN4P1Auv5sNfCJWYA80rDXh7iDAU4yi05mPIFAQoLxXFZhTru2CByUa2W8VkywzGju3c
NP4O0w/BCTsqphWEi/VEClOoEYaQdPmvgTu/6htcKPWupiRTQjzSIAXqB8pzskQp6up2N9l/DvKl
vBg21TitCpRHeQJ3tiJkAHFQiql76rQHIr+VThz6kKc8nq59FR2Ak5EadNPTmvhF8wEFbRvGYmU1
rFrjjaz7bYx5vs/fHWJTi4phdAD3v8uVZVvgtIu8jEqARQnJWqj20DHhjq1vTROSITqs8E0tDIO9
L801Bs8OqYWPpTQKMo8E6KUvyq0yL+EC5cGhuSqSqyXmvXO/TqqzaUwHE9UZyosDL8hZkFDfjKsk
wZUZtZfA39aiW/u9fdAImTC1YAuqfFnXpGgwomceQkoKirdGrg28N+TZABi09lLLL4SArKovhw9k
izJwXhUxaUcWVLzlxUPp0XQ38+XOWCHqbxJaU49+CzDYU05v7idMmukMc8T5xa2sgJpYHUrnaaeY
Cq+7vMftuKyLnAHCu2G8RxOFqE0rQmZOz0dqghqnHVgyPKCGrqqOQExxSmxzgcHwGdsisnz/WzN4
iotBbiOje1IS/V2rKZX03NrUzGCI0YVY3uz1Butoq5yHkapohmQl01aNACxRKy36AFslUAaDvLJO
owtnflFqa1tOjDXK/hxhK9EHfacAKGidcJ3QRcbrvHGoxBNmCP5P5LfrjKYsTYIXJUWlbk+oX+Tq
Wrr5Rob60mmmfTz9wKBaDXVHgq3+5oN4ZL81Gq+G8isZpAwoGN38zRHjJojZdJc/o77RsVuI8NJw
f/pjvZJIwCvtWRnElnA25vkRJnBjayPstpdNZBHg5u9KnIlkjyKF17n/T6IDmRzGOyPJVhXaOCO4
6+bHlGNA6tZI2XdZ1qHM+5LuXYuVrTRNfK0hm/3zpD4F8kkbiKlkKGR4sUvfYZCRxCvbCwRfen1r
J+cXJl+fczNQyjYDD0n+WYQ6Xb55D7P+EOIhpnwkNBSykS43IxEZuM2w3cbHsau/IrV/F5lYCNwz
hoIdw7S2hCGvBJWgjZdHOQ0FcPUOoQiHmZya29BSu1ic+jZ4wL4Rxz7qFgjWyXZ33N/exlvCaL0w
8WxGensiG+rWjh19wvAxEUxR1l9FBrelzpMTC+pEr84cqKZ5V5UMMKTQltPQzJ5A/y014PzyaGZn
xKF8GoJuIdPx2k7lvcTaYw76sh419AHEzyFndOSibxomy98d89pKgllLP2HhxAvgd80SuDHz7oqb
BmOgis48O3aJlnnKZBqgH6qrZbbRIQlVQB0dzStGi0fvGj9BgjU9DN+7OihenWCA5mo/chdLuFRM
gnVDolczEsCM2Bo3fjUyG80BoiCkCp7w7drQrSh8eYipERZka8q72rMZBQar2z2R3cSM64350faQ
wEwj606CNzub6gp+XAvIil0xU4X0PSf60i5ijKoElYxVxJqeY26SYOrziendwFpqg1AjTTkNCJ5f
Db4OYM9sfpxW8SkaHffJj5AmuS4i1jjn45cZX0UCOSduW5+wYAE+KrL/uIatrSkClBuErBqGONgg
uuoxB2c7TVWwSVL5GvL8JjVzQHNUPQ0pghvrC4tycgoTTxXTvvEfylGEjP+MH1c741dmYf0WpLeh
GIgOofBAfqElcmf5o5fiWCrZnWZzhY6Gh/8gSkjiguOLw33pBlvNBukWqEvFiL1C09CexUSovjbD
sLZCuVOpZ6VFWjqfGCZ/bPLZxusHEYx3v+v9GQKVPhu4vVqtVx/gV7pL9hgNLpsqJpdraOTKiNlX
NfZ313CEWYPRv6ZWnXssthaMINxVjyep9MNrr0l6w3bXDfOJUJAqgC2JaHh903VxzkJzIHQ5JNtm
QImIqYwlV5FUqy6ugbYlrHcGHeRYMNIFDzXjRzSoOuUlO3UrrdaBfi+RJJc4+EnIW4gB5aOGKklc
QxVciSiHr5iB1LYvKuZpM2MHwRp8SQAfhYC6FklcOCJRafZyYGTWpRZoFwiceR5QvozBOWJ1qwfh
qum+J2ZuWayy70ftnDMJ4v5zma/50+g5JXrkgXwQxmQ5inexd0fiJHDPVR1bwT4ijWfu0Od5Ite3
oXq2yU0WMBVCwaCTgdP9pfShFW64znjRg2bbN9zMBqq+p5pZlxt8legcHN6t2PxUspQhT4zbF32E
unKMVRI6VAU/ts6q16I2DMzl2PK3carPYvYiwQumDNs6wp79keXNuijanW9+gxngOEGX476IGIW9
tRhMm/UdHMGAi18yZ99qnPAx7l5MhGQzDSU46mktdJrvSK7SnjkZez5ikPj0v+XmZwyZy20Is/Mq
+ZzJV5CUaGrr3axjnXlyvsH67laEw8JV2PU4KUJjiljULlFHI+kvs3Krw4gr1PoY2UfObcnSLoPV
kagfvToyaXwtGNrqCTQ3yImK/2wR0ZUWb13OaJfLsbaYGky0SwMXOjYp6JP4bvxVlB80+UcLoVAc
RCOne4/oADqcdbG5LnQIKBUBSjhf59FzDr4JGQ5ooKXZ98uZpH4b6YGbozpDZ1emf7GY1asJCeKN
vxlgW9Dp2+ZHJ56kXS+GmFiPcW2x2i4mL4TJXvrEccQ7FzYcRTx0AhDDoMoUbkeD0XP4w1h0meH9
b9nLkpnNbDaJfsK4YEj3LzuElPlMogIoLkS2zwskhQUH8uOy/CwyjAdsL3D+STUlf6VeCqVj74Uc
AfrHwEujETXH5NRqCcR7g2hMhf0meWkGkz/Du1Igfi7KddtFKweR7azEJNO9dV4nhtKmOMsacA6m
Qasj0UQyQZRvcb0rs4QQ0n2M0YMhlBSHoPvV/Ku8+uxtOy67XjsNKnUkKyQSZBQsFeahxynQ0KPL
6YmoU678lCi4g+0/a4hFbM77PEEnlz5ncbdPaNFDeR97z6i+4VfwhF/L8KeM9jUiJ3RGSX8a3V+/
Y7YakGpi4CvtPYcbVu/NBXuKtYnKdtxaiCdzhMa/bl3NO+BdykNc0ZkrZrO23D8r5XSZGHIO5tK0
fnGQMjr3GgxvHS18me9jg9Q340UdNj7XWRvWez/2Qv8QxS85pCSTNjTB8Sr/UIJilKRt2hYGwhpy
ZlAIWhI/8UA2Dr7AfcHILcRZaKJQNghg4Shp1ZtSejZUl0hcdFqW2tmMCNOqNxFYhz79DqhmWwzJ
fvEY+oNqrZ1xo0aE3vLRmdiyx7RAKvAGS37CRiqqtT7M47g9hO5lEAA2vXZjThjYW5UAzeHcM0kI
4LQEs0N7wqchroH4UdqJpcx2evI8Wb91tw3SDxPBZ/lTkCFREKDbfFuZsVL8F10iJDHLSt3aHZBP
e8rHNeOCOhrk1Sme7FGtt6KmK6nK7nvEs7oqNGHtxGimO9uJxKpgV1vaRFbWdEJr00+BEdSxsqpm
9ZzSFLeERR9Dll9dBYY0KUiYcQ6zliAhwDUvPU2SLSLjoUTuSvbM2sE6DyROjj+hmTmPuqOT8oPy
rWpZU0YFFN++VRnVsDUvHCbIdgYV2zmz2jZf2uZDy2Pby1MtW/UDoylHuZVWHjwZpBIR1ckCjaNK
wQq+IszEpnLs/jI5vloptyfyMN7BWwF8S4+sO4GkWBgJtwHh/y5YrH5lJck+BCwATGA1A0mbmVvL
ga9ghPRCrQ/WGXmSPaqZSyDKy9i+qDz2Bv8Q3Sar0L+JiIcB+YTL/4d1BYNbjY20gyVK/RoSdZvn
QG+O0OqQe7Jgcv6ceGOr17FInkdMRBCI95X25xOnwZZoMxG0Z2+r/rlUYCf8GEp8i3h50UTbFPOP
pEfqamF8ar0WtEmElKa3upXdNgvLeKoRkgTYlEICV0VyyoeH2xln1/1Q8O0o+IdZLM6Xo572zJEN
Lwn7I/w1QjuzfTIgP0HH3WOqJDRdo5FtIvU9rYB3ZuzPG9LUk8mHWWWWEmlswTFfo3+rraVFamCq
OOKHcevGgG9w7KDY+eF0LaN6F8J5pCCKuR+tLARVb5qHFDTahpv/lWzBOi37i9nq8cKZeHOCGvhY
orgbKmUwIiqxxsk56jjv0BFx+Ql4JBNO5LSh9LJLwmQVFUielMPOBeOK/pt+BW8/+oU+xlyj2tdU
iY8+a044FeWZZ0EsNGaN61IHBNvXwxrv3cORXXHS2iok79YBgjGlR0dvGV2wGn/yjTMLrKcobWx8
cRAx9FmxBbYD71evGQulsS5Vxqw8K/tiGUUWusI9sM1h1fehtpxlxyTYyFM6IT9HHr0Ny+TL1RAo
UBCLDTXdzrXriXcKYqfyDIwydJJLFWTF0qQr82KFQJsh+xAjcal1/DWaWKrdNlkptTmBQSpZZyfp
LyOcWY+DLJPHloUK/yBeDUw+wI4IHuQzdOWbi6j2nIGBf4Q7mPu9qhDPWC0Cvkgp9hlrz0XJy0nT
DclAj0FEhTarmZyBBElf8EWI2ytDgJWVjcW6VtxlEAcMOTogthXj5Nn5pTRy7k6oFAN1qKGNwhCw
iSxYRGF6x4ixRS9BHYHwcyqRJhDwIheVKN7zJt7hDNwHBjdfEHbXcbBgElopL6T08Mm62zbP0NGT
Uhsx2chtNNJTwGaau09EyB0GLMiy8yOwX/zcKMGbGCK5j0PCdnD+kqRKTbc+//DfL/77kpo28Txa
37CWnH/47xebUmGVoncXt3TdPc1Hby7//XBEboPLV2BhJGuoWtKwU8kU7DRr2Cz7dv4y2P70ny//
fu3/fvrvd//fr/373WaGif/fn5P5FO6dal/ofASXFi//fux8xCyijmPM+sw1bL25ugSKbLqIgm8h
B72AgKXG//1DNbPRdrtq1eyIp1y2UyAPKA+Lw39+Q3C8qrgVnHTcK7LHG2eq7bj/z5cu9uH6dmiD
NWw61WjZ+38/kv/7o//8NDLJaECRp8RddgiT//mi63jnNSf4L67ObLltZUuiX4SIKsx45UxRFEnN
0gtCki3MMwoo4Ot7wbcjbnS/KHx8bGsgUUPuzJUGd0s7OzlYrhBmnRMTtXmPNRooZ38yDYN44fLB
SZn1WcuH//d7YWPkR6MY0NJTj622907/fsU9Hhkqm9Ak0DNs7jUwoUrL3HFEqPZtqj7G0JKQYGOA
TYqiH7yPIagRs04PCKDXWDn2yddZAjvVShxmr6N9MlLr//x3rKP5FL/99w/8+1v//qgqeUpC6Zbb
WWjjHg33fz8o+n9Pf5XHoCkU6enfB8C63IT++98WPwPmowrhwCa/AABCfPVma54cpyRW48Paz0EW
Ps2D/1b3PX4G7iUmPBdgdQ9U7GxHI20fqBHYzjLtbrbVJ3eMbT9NckG4xHCoY2zx92PPBcRpdX6O
RkKrygzu5l7iUCajsx01jixbpvG9m5pfGHScXQeXa0XAAqEVBfP07wMBzw4ViFosQ9XNScNs45f0
z5qqDPqtsQ691jpFc/ed0VSMOxqzDF6JLqyMbR1FL1FoNwzhYPJ5DLgQrDjHl/54DtvW2MYojKs0
IeMn6uFE68Hw0BjicR5ccSggChTliK2g09XR9TijBRhNa3ciiZwhx4HdpK7F2jvujGFMNO1WR+Cb
U5TKNLSrYzI+u7FvvEb4vcuBW4U5O/HeNLmx4TUPj16QYPRNjf3AfHlrzcFOGnpTWTis4YVyN7O4
W/WGeYky0n1CwKiaYyO+M7n1UjO2YHanftc3YpllJI9lgGzWzX1+X0UNp7Giu1bn2esNDu1jvE0c
VPpE4mn0KTNsm7a7xLSqLp/a6ULCD7Sin8qaLMKYzM/lRGxwCplMOT2QSoM4C9aUf39wapDRJZfN
Y2nidrGq3t07OVrrEKDoTISSfO4z2wFcF0O+qt9pG+hG0sKJrNGabjDQltN8ATclBVWsimYHg0yu
UstwD4VbimsJyn/tNXOxJ/8zXwOvj0jZDkj0/Uyz6zzewMTkHp62zOymg4k3LabKDwIztmops2tV
i/Mw19Ybr4W5rYoaiOrMaNKWdbTnSKs2pksF65Bnz1mlO6yci9c0jChzn5yTiVU4LI6IQ+j/WdWd
U2syMGDrV2DP2a4D//GZkI/x6rK9Rn32OFFj+wjDYVUnhscsQXmPvWnRlY1wVPPDBuDj3uygcW8e
zlvuhlax++/vAUPj2GY6OKmUVhfVCYyQor8OYFHW5N6rfYo0cv33AUgrTDA+pWktfFnHiy9AVu9D
c0mN0kS1ASrLdVZGYl/UQXuvEyvbyb5F1l4KagppRCck8mIPLEczjEex8dgI+/ge8GN0zwlbWGeK
a20G09QFcEtFUjMnKM2BV59xztTnBkLYuapB9am8RVXhoL3rek3ZJB0hD3BSShJQTrt3F0mta5vq
HIYNbl6PxrbZIb4SIZZvaqX0PQf+hBqu/Nwv70barpinDpg/pPLxKvYW/Teuir6pFebiCHj/RGyS
IKo2mc8Cphx62d0bBMO1TYOa6m0+mEowJlRIM/7ZZUs55TLxrrFkakqT9nTosKgHBApvWR6Ldd1K
crnLv9UUpr9xbPsKVgTJCCLlzTR671o6pJMMsRmVLaig9PS7x92JSarH4/LidD6mVOrAVzYHQDdV
3pXKi+4x88I34BwekynGPXwO4dMc4xixcUqalKgQsGaUVGq8UkXPjOkw5m3SB61icRq6x66lGwCf
lP8QkXyFNuR1p0xP84pILRWBQgwP/1BuWkY3NyLPzUttb4opDh+srPG3JifCjS8HuYFY6x18YJRE
FN1bZAWvdT8F7H1c68zBNV+6cRy2tn8UA2szXvTxyIzk0VIETaloPFdBbx70ONJq3KQ5/qLpecCK
f5+DzgP3tbCNivmrpk5gNAmBh6loTkZSpM9BS8AGyYSXPXvhrFRsQ04RR1Nkw0ZaOFEaozjXDFCv
dMl2XvTsB4lJNEu3RFILZ68a3HP/FqkQiigBtxQrQ2w+uk0H89UfuQJj+1NkCckaepT4nJqCV1tp
bzw5dpIdcyovQolzyGkJEtpTFUuaHHhz+XE2IwczAxui3oY3dktkmvzn/eWR4jHMUd2hPOLAHHV8
7o37zokq/kqCD1CHTf0xzqm4WA62zXJ4ElQ/G6Jn6O823uW/1NQgQw4TVUqVShIlB47nx3EIMloZ
/G7b1J77nuClX4xT9aFj4bq0S3Vj6Vc4h0eZX7I4ji7uU1RJ4xKxWO2ggVNcVzf85/J79Ath2zSJ
PgQhcrF02T4Hy/Ie+uVD7ICwi5NZ/OeJngb77FfmTDsrJnpNH93ywM0jY0zqtvHlDj1BEKO7rw0O
dtEQxFgIAqQeOza7ixwLeWh5c8KrSsgDieE1TDPzwgXGvAAo4DRQFkgWjbt3cxsUUtgn+EuT9D+/
6qitdGJodRay/zbSIdNShw+bwMjerKmTOMVMa+M7rnnMQAVEcWuudQ9vthgIqWs9vGsVVecxwczm
o6JlkOBS0jPgTx03e9A91fZR7e+t1ISWxBpz7Sf/t4u9dO/6FHiDshhEGlKzPv2F3EjfbGdB7xMe
8PSk2CRzjvDjZfZWGMmuwYt8YAR2tRhz4iIUpNvDAhc15fLcwYnY64qwlB/4p8ZBXLFc9Z7CsPTK
+FfQNEYAPLFehsJnQ0HRncjBOX2YHshrp3e5g1kZEBthLbZ+atDqY4g9d+/Zw24qxos27Q01f0fM
uxx0Jocqi+ixUfOB0q71KGm0MwW3vroPHuckes5hOuj9iFX6Lgk/bdjST450sSK1OfAf6tco74RG
0uJpLOLwzg3VOp7IoJV2IlhV5svcttA3rQyxDPgx9VQ3ykcOs19y88O7NdqHEhYpR9ip2hWMsApr
yQVoAGS6p6Q3V2exmEkan6AOnXwrdwwvJT9pjwLV9UBflvbNTZLScJb6/sWuuZMLP+nvxmEiQHeZ
rIwdrhGQMjPW4RbKFtH3qSeHDlzAxee3rr38ogY4X1b2A34mOtVzlawzVTIqK16BXiDC5duam7Hr
l2CyRAdCtI2+zDS31mWDj8Atw1MwUIpIhzXbDhUYUQrwE0VSGHNzr6zxTUa4z2o5n2Uzfvoet62+
61mMbPzrvsJ3K2r6qHu7OTaC0aCN5TbThN9Sx3ksEzdgxDQa4Ee9s+Cp2crENe+myvaWiRJiAwjE
wH8yzGgDSfOvmSC9ozVg9opVtE6NKtkZ+dvkQirBrNCuhejsUzRZYK8MoORherOq8aGzu+6e1rWH
qAza15H+IVK0fOtTfQv82Vux3jmXiG6p9VzCq85xjt3lGE3ZrSk3YRZGfRxwADcxdx1UAHTG+Bjb
rQLwj1rrhW68UU7wEZtgWyi6vQ+cuKFHAIAcgNot9bYILqGBybK9tWlufAhY4abfP+Wxeanbttnk
RXdnEPojiQ0nUQQOX+6YXjiutQfS5cZRCai9UkA+KcBKjM78rPOxfPLIMt5zantVVnz7d/z7d+gL
ZZ/dGb757Vs19pPR5QBblXsGEBqXkLVXS9BAeJCGJzkluAXwpDuJwpFase35KQOsojprbIOMqfp1
Kqat6Q5qx7gVcnz+Lfrm1Y0BD4SUJZZcULd6uIVpN1yB2G0Ts64OKtcTr09AqIZb6CCgA2Kd+BJx
CF9F6G8sAuT+3YDejjpsoSQ3i1hNOq0GMDTydeOrVZzgidjA57IO4Mnk1PYgjYpHfuAKXZ9plR2M
/rbjhW3tFF84McK93XnfXkWrttB/Zt/BgjXd9ZZZ7wluf0gRUSFT1c5ZKIc4+kTR5PjRl0a0EU2K
wYx+7UlX/LxNm2Ds2P41YDFsptSglaHD9BjfZgc/V4ITlbwIDe05ohUYnuFJU+a6NxTScqquBIXN
VS6L93gyf6Xt0bmW1tamMBG3CoHxPsUSHpY482dmcwp3sc+Kuwl6iY+ct98JCojFiLm30reOSwRU
2qahXKdf/Qmgj3X5T2XmB+WR5yolL6pROOm6cCRNqymDLpCbxhoL+U6YrdjARbMAx+rXGB6Rq5ty
7bnZp+lB0rfTj4Ch6n5UHZYA1ZwDak8XgRgPguLy3xnPdTYypEvzd+Wo1xgsYTyh1tqO+dTNkvly
t0UtFVXev4vW/CuLMb/vCXsHJtsgTH9eKBJuK6fO905jqdMEOEFJ0CB2uI2zvKUw0dk58Oa2Fu6U
3itvsyo/Yoch+uBgKBwjBtc+mjw5ShZA6BvrJEvuIEg/mhxL2+o38oxwX6aNvRISzEAQ/bWy4j2Z
AFH4MeEoVPxDrOxoWwdQeahp+rVHU68HcJ44DWjJAMLLS62/pGe8lGOJGbxkXjNxknFhv1stEKdg
tB+gLHAsqKo/dvduu6PGWt58NzTD4slgBzdk+zmFHHVk525dVeEKw1dUW5yIh0HgzkAEC/Nu7dIz
2jMirqa43GLxJos8hzstYexRbzA3q+rZcLmhK8H8pezeufAQ1ZnYPz3rEcRGuLk5ZfrV5g1J3yhH
4WeBD93xHRwdwy3l/Y0qbdGKjdKUkj4T3CLhgchHmfxkkfvce+6eLozXKWOo1HSFhbLAkFBSftbY
RzoTsk3vApvO0vjFyDzGln3KCab6clSMM7/C9qZ957JEixbeo2NrQbdqe0tNB6kubfZUKrC4+Kis
wYKO6MqJCYoUu7YmSD+q5etK7KNXE7fxc9wHOrZebUiyK9fRm8z9abPCuwuWse9MXSsTae0DM8hF
u7W75jXlNLqFhkHFX3Si2ZaimXAzJqwMiYWTEOBMYtXc7hgAO7VFkaidMGd2kXO9iRieSUZfZsQb
u7GhoqN6SjUtAhgHB5+eIw5faG9DQBEsBk02wF1mTC91Q0i+jXP2m5FP6LszvAdQ+V7AvSUP2x97
cXOaX70cCkKN3mdmYerxkAZ046HTImbUfGlFmLzroX+e2DoBv7gHPxbUaClvX7FsuQX3IhL5wGuS
lV0W18z1zrTCUlZzGwUdwD7EH7/itU5Lbm1FHf3JWx4S5dVENwQNLeMaPEd+B20OQ3voHUL5CJdG
UPvDjkY9SGkjGNTl09ji2DDKtZKeOMj4TxTrHxpIMS+DA4Va1K7LEss5yxweVtl8UTPHWa7Ob3Mx
3ZVC7NOyTJ4TPKMjlzB+ks06KcecVpiC3YVdaWnIfu3B5B1j1CUeY4azosDDAVss3k7UhFG56p/Q
vqx11qQbneUvdtkCu88/hXgc+/qpLkswCVZrr0FtrvGVLz8YnIntNN0NFetPGNoH0cTDToXwIce0
vdlp/OFngVg5bFKrjkLivB2LbZF8TWXmgpgFzuJM+iYSEgtmOOBuBrTGebSlZig/cKpCB2b/bjvR
7HrND6nx7L3Q/VYIOEuUYfyliPipTGxiS0W/F2rIuLkG+bEIbKKA7mO98G79tPu7wD/VkiYkMoZH
sUYrXBoKHEu62ORuI49AWLZkM7LmJ08nd9faCjpE+MSUhWyYPmfo4hulmKQ0Y3NGcrqlRB4O7fLz
G2h32EjNRTQOKHAIiLNK9zn2nfusN/A5aPXbgN/cuHKAmVL+ZEvqz7LpsNcEiFfCst9Mk+raktoK
iA7mH9XnV6xzPcLiwkGHI5pZCHvVnF6sGopvHDk7I3Lf+CJnJoTpez4t1PIAz81kz2fAfuhlvkQ1
5AHYzxS1eZQoZqR+T17AHBQ210jNVxKlMY5Qh3o0iEn1csID4tPgYIE9lchJrhXYiMmF7GXZnB0A
x1JuUwm0ESwJtZHjjBnxemZkT6GIvA0BJSqMDngjt413ZFM/5rXVnoyM2RXcg7mk34C3k2+54yHT
6j5gkTIxxNml9y5DdWJpPqko+J1cBnIgEXG5QY+aTPsJpQ3QYWyxc2ef86zafVT0D3nrvWW0uu2G
cp9W35FRn3lWP5t/iB60yZKUDYGmgrdZLU5+ZJ7zVN1P0XgtQ7PZxpz3mGw6HBcJ8/Cdkz32GKI4
OKhIyyiQPw00sI6mkdkbQQPV7K4AFD6JwSGPDLK8GJb7M3b11zD59HHU084qMVBX9sVLo/GuKI6V
4xOCad8mxqu8gO5X6vGSmzMVmVqJ9WRwvl7TnVRyJsith6V1bh7lPkOa4BLYRWu+cwQRV5N0sofn
uatf8PgUm7Lj+B/LhpKH2e+B2qs1B7NPvGdAOyJ7KR8l0eb3el7xA1gwq0GRBtfCijfVSIpt9GuY
hqb3iGEYIwlOC0rfp7eAqLPDQp/3l9G0XmnzcZmOkLszGMzNCuBgxhPOPWXCxWxgt8KCwTjtceos
UhMLElvU4o93T9ElKzCFrJt0aVDJ4ehs5txuThyS3lrNMB4ezLby6peSu2KdxvUhy5uAloV25+UJ
Qq5F6CzrTrNhfs8Exno76pi1QoofYg7/sw0YPlpOvY+F0bIWeMCJacfDjF26cg2cn14KP823gFiA
zpYZtyNgiJMNOwxs2GEeg0cZkyhwDW9ej50T88lQdKu+g2HW4BTtMMa1qNYZ2unadPnL3RAcGisE
2GJwpaNOGBSI/1bI2+iFnBFBkKxEkOHdbd/8heJjDuFr16lP1WAxoCRjxMK0y6z+IHPrqbP0fFN5
9o/RrFGCC8zxUIt1txRmUPPlmg9tQk11SPtYCNh7wxzmQrl6uNajwEzS5j+AwVlN/Wg7+vkbewZv
5CiQGDM1b8bWPSFRNls7cC8mDSBW9+pkloSsR+1YOuKL94tdNCSfRL049svqMURwoGDOO6vF7Vsl
ut1BO33qKzBJQW5h9QxRxadO3HcAFENMMPsgMvGmFfIznRnJW555LCjqXalaHnkIWVZSk3Jb908d
V1QLwlrhFMJiTTvfPqJuflujWOU+4eXQbUmYhQY/YWcg4eC0gIMt9mp/zh+Z2xEDCohGGXn1rKqQ
G4GFHjnX0K6s6KdAFuRMCemE+cdzo81LZSFXC4LK9pzJ3YyOjspX730TjVik/USiaaDnre53gREE
OwMHolCE+A2b+TRc9ezclcW5C5h8ulTUX1LN2YoS1GLlJ7VzSFGo8oidPW6h8LdAo2jyMlaTFe+s
rBSHsEGWV0xUZ1t9pVUGrOrWkI5bc3YhZG2RYIzM9FQkesfdL9uM0VcpqEGW1DZUJvJrNYOxq0bQ
DkFobnKPgWSZoc7IgvEHpPV4E87UZUSvOW6FbJmuh6W6FWzSUb6padagkCFkwA4kPsi23YAHVcb5
c+lza8OQik2JWDegRm8eTrEkgBJ6cBiFW177zPgjqFwlN+LpdeTXt9mgEmiUnwoZbV2FybRKA3n9
91+QAqtNSe07IjjMW49RyqqjmfAQsWSGlujpTsO41U2EHaM8Ykl3+UGH4850IfPUOSNxS6S/fTeC
oIVr1+Gob5L4F/QkVjfTnxfy4wG/zfCizPqOwx19twGGn9Qh3mbWeJrixFY74eKcFeVVJdiZIoFf
bUrT3Uwck8pUqICD9I/Rsl0lgldORUttJzUB1dA/SCjyeCKPg5HpazLp34abKecCa+2ZHntmR3Yg
pOwC5UafpozImNOPwcaCTospEktQwsa0vD1gt9RgbRbOTsVxjz65z0T11IJCB2htTZdgNvwmc/k2
hHaxtYxtzw2Bx3ScN4o4XG1yrh9tQJV2jtkjxcwThGdGRYwf/GTxaJOAYFkc+r9CRK8FxKf7bi4/
8zqbODf1N1+72clty3tqPLDaQRxMsrY4MyV7a0Q1rp04hiBkrEILKZXzCw6d1qK5wuWnkRbGG0fN
6b70M4YaM7dQP6Z1N+WRq6zplI9ueuVQqXPU4UmHktNYqfc1lWEco09GD/HBmIVYz24fb/jHLMx9
pEOdQy/jQ4Uc1MGI4dkHyTQnep8m/MOONW9SyyN3Wypw+dgs68LO1lbA2yzui2iLxsJbpLgbhIc0
EzsbV8HpcCa+FxdAQquADoaksQpvtPHyQSYHvEqpzCx+ap7LWBgxyy7fhyjbp7Bv2OFKii4kBr+4
nuOroJW+hY8Osw2+QpclrKpEB4qRir0y07vZiMbjlMAZmvXvxMRzpVXn71zmDychjWueOtEZny2Q
nPRtDBJrlyX0wQib/HgTQQsi39F01JO0NmfsBlogwzWcY0D8FXGPjmTMJrHxoMNu1/d0PoLxHZLH
eMR5BIsjg3XLlz5imyw5VlmYPtp6WTBw62R1wd9PCRs20ZUrYXKw3ebZraTFTCze25qlWU3eQ15E
1yLH0GIz7gPjwVW1AbOlojRHIamObfNZp5+i6ekR4aoXzIGPvcD8nirn2w75ProSossYL8REJ9ta
tvzUTvbYlQ75zlK9tC6J8rmEElsDscA/xMqNIpLl2OeC4Mv3Q1yG5oObZT/471//1X9U6efE3WKt
Tf8yhhVEEU0ydCpLHjmBe6FraNAwYSfKAUNWqZ5zVdNzQQlvhll9N3WzetF2B865mo5kZs5Y9jH0
K0rSspIakL7E3ovyvMpkyE4CbnBnhrBLeN/TB+zSNUsayENjTyJi9V2VghzkcjUQWtjmc4RjXQ37
nNEg0Pq04ArcLuak5U/4ZCyz6FEOgq0VJ6i3SLZ+e2JcpVcEB1nVM2yTZg/tqZe/dZvgc83DzyKJ
7+eGjAEAzh/iChhL4bcK9cEMAmA/GadGKGqgMvd7yvUThh6ykRRidVhazekpZ46/8YxbYNx1FhJp
HiL2lnmJ57qqq7VL7cimzWHldcNwLMLQOUWc08swse9iFhScWT2pAazYc8F9WbbleorgPjgdbEgm
M0FSfhQC0XSYeoMlaLibR5/DvuGMW3OfjHW8DmkIODQY8kVapvtApJ/oxTUkCDi2vTP8oS8WwDeh
PjF2xR4KeLgaIGjoAg5bUWK2b4gUYSfnW0LJx//eJNWvl4cBDO9w3lMx8dpgQh6Llo26BJyEH2eb
DDHWaqBCox8g9PbXrCIyODtMBpeOVUCK7sqtSTaavPBGIA+j9GG4YYnjBTMFL0nmZsRYMy4YuA+/
EuIi3EGveeyhObX2RZTm29Bi5mwakx+FF7QrrNYRCvK8bTvpkpcqKyyuhA4mnJWcu2TFCTKjcQlM
ohs6HPVqgoSDgz4UkhaOY1xjZoRJxvCXWHws/+R59dLAEqPrLj0pE7QASR9ehaLDIaJPLm7GlW3r
j7zMyMHY2btrN+3R7qIvkZCsNLgJ00JXCVg4bV8PB9MRD+HkHaq2fZYmkjSjQwAK0Vlx3SVkVP6p
20gDxPI/rCL4qijJocfsIvz0WcW4oDOjob02ydecIfedBXprhNbBWImpvMO2yvPPo0HbmSRcycBz
3A1uS3rIp6tJ1ikGBtQggR2mzgyCuwB7fQ8kIijko92TXx5Gg1MfV+yAKTFBtYH1rrXgJujL7FbO
wv++GRlJLBrW8Rfbr21Pq+vseJSE5d9G+DenGXnfepIAASolkEDSv62gek8PJFZiPFm0N5/6yfpN
3OGnHzAcxrVWFCzSHErAXUbBvoO46Rr2JxPAr0gMIW87SOfAjAsPW2xEPKYMOYp2DYVr6s6wquCI
n+fiRm19om6TV8sabsZAjK83kGmjv5hATqmGMhdEyTcRptfZTAxySAZ2du8DNxk3zak5FqwcaKs2
1lymLC2pkPWgKbxOhtfgYxjtv65rsi/RYc2JAbSydr9CjvBrumLW2QyKl3SFhX8x3Gf0nq7rktHQ
iG2a2Jfe2R0Pbt0OaFQeHX+x/rduvRTFQmA/5jwE4UDQfLaiM56eHS+Es8d8QOROTCxgJB5+oWbA
LaTP80EX1lMaMkgqkPY9H2FdOj5ZUhpjc/LyoyPkRkJmcfkWOlmRfUyBuQU2mDPntwwma9OHcu10
6pRzfaQvMXxWvi9PvTpoeId3HTV4oKDio9Prn6h1U4ZqgYfwUq4DLx6ecNXjEhuz+5yVeQrSdt+M
8pKpgAhejTuzxZu7drPxzgBd1vdPqu07lpNoY9tOwJhkDQV8lWIgwslyRUs6UgoBSK+B/K1Et+RD
YdYl+fgStGQHe2N8zVF/4LEFF9sVt8yGu9OG/jerMlqwNWOMmdi8OkNhWKK/jF7PTd/xtqGXW8KI
rTuOjgToLgBSpy8Lrv4mVQ0rQQfXvjQoemVu3x84dqALmHa8sYLyu6z5B+L8tWFeykATi1aStJSe
9CBzwuYAPTEDXZ7dJQMhzwwtzEoajBND87dHJB5H+Xdc2spLVlG+BebWHftJN+G4MVve47TYadyl
lTtzKXMSd9u0SPItUcmRKfoi7skGGJ9GsapogvNzMJkd9fACtvqWKd197bPCKvds8D2urDYgMhfR
HFVU1XYsNFXFnLSSAeN8mfTg90bxWbgaWD8IDBvTWImyQy0KjZJx429S7e/bGZxOxQVjaWd7HScW
rdmFg0H8BvIDmpuP1aLqQXyNc/E2z/s0q/72o3dnRny23LH2EygrPhHya2Qz+JOMsoyZSVkfHmmg
P8mE8FeOOTuIhHsU0XQrNbwRiWln5QEurUT5xtlDUIdHAglHR4HVvh/mmNm8z0jRYfrevfRJ89Ri
JwJeAcipn1DIlPXE/WqvLAkEvqEIvlPliesGogodVQa3H2QNklAa0xWMlftwnp9ZabpVRl/4OmVF
7xJXMORZLsYZSQTTzXeTwSrgtM5x4BC+tkMffi0cnJVtVrd8PHkTWG03uYiUMMcwv1fxhzbMoz3g
kjMFt+SyVDx9tnVOUE05YIHwL4mzOFQvGBYjGJ0wfWdOvwuY9fDcZP52eXPUZGWYZBU4KbQ+x9WH
YIdc20yc2PebdxN1p3bJCVbp9JpQ8LfWipVltCs4/eskBqWf6j98Ffd54l2WEPCoO1ry1EvTR7Cd
2m2WBMNhLg2SoGjauQ2weY7GD68NphWWt6mkxdFArK1DrwJrK65tcBniAGhQ0r3GPlzR4KmMx+8M
uv6ufp9TTit1D5DXq13qYuN3Dp31ujJbuVX2OyuoxBM5XufeuBqgQzG7IDs3DzyEJ087ByzsCiOg
S8gmYDI/lumfWpJ2xmcRLTKC0ehdLLlqzxaWIxmgI5km9FQPkJ8U1hcjs40RJ0xEk/JgLWzW7Fuj
ue67suKcRbETkhOKaRksEtN4SFRjAdfac2mCkmW6/r5xHHC+PYji2SznjbtMGnvjVeZ1QHoGJSjq
qvho1C95TnM3DX/a5MjEIQrKiMVQhinOXrQwntOZlUR4Nhqg7E+S+eI0kJ2yxohK30ZTPZg/RoXz
W8ynmkxKwJs8QZlct3FAY6APWd0dUWhj5B1O2GT7Grc75EVw38lenYiWLhd1gIuo+Cfft99oBAaM
Qt/ZNnV/DBuUX+A0D6OUJDQi9Rxb6AX1UL5igCfaFLLGzKitq7YIN8JFM/GQIxkAjMygPKY0I2xq
+GhfNi1RhKPmbz/i2OT4+jlHOtrEIxV89YQi70hUfY5Z2UZ5cG15sdvmylACI4Fv/ylcee/rwN+h
8ZCxaEk807+q4tnezI3z5UZkE4ngmgRYuSwxhJoyRAmLKFRCCRSZvQzkv0/bfDzz+wZL9mo8GMb0
N7batzR2aFeNHzXNIbUZko21rzzZA94qFNLYB94WO8jgxAf9UG0Y6AwYV3nypHmIHB6kpfuyBGoe
JYW7os7S2FNX4sM+tTa6GK5WZjZXQ5FztOP2WDDjdItO7fNoeJBNn2ybiosw9eRH36l/NCMCY2Jk
lcYepmBF6DEfLhXBLC7vGnxAaWw4v/CdykwehY3eA5nmyOlxYwYozl5n/uCmc/khsR5QYbDtZqbp
wBTpny/TH+rKbmWVP6X28DaH2AbQhH+qwKy2PQezuncO+C5+0jbIjljZt/ToXkyr7TeEibpD4Lpb
UwPxquMvWoE8eDPlvQNGlQxd6GOFJLkuiTlCzZ9WRU96pWsATQdY+RlknSMxG3fKNl4w5XzH0Cq3
0Ti8T4lmBhC/CMC3FGaSzpBP84RQ4GDymLMCBHSPJDAit83aQ+LLc2B/2GezOnsLM47oLeZa2pfk
h9lOKELlJ/u75/0pdftitRzVDYpTCdRea0Pd9RkXkEqXn6kPb7GQH75OMx5JBvxZG1vbxkkeB+ut
EvlhbpLsHlP+WoVbSQR6nRHo6jvQ+cb4NVjyo2z7i53Zr53kIDkk1h1Wa0ih1UYTQeXe/kVk+km2
uH26gY5IJuVbq8IzK5kleK7iIinFA2OCYWOiuVBfWDOltyuMFeWlZcs1dPk69U595438Am3oTrrj
JWnwf6sILv7shNfUIT4eAVQiygchk3byJyV8ZqlIm7p/CQOkU9fDexzk2XtT0V2R1g0HsV1A7i8m
/13vVAsbh3gLybJpYUpABh7y5N5NcLCTAWKBbDVUCDgkO+filwOT9iWUYTYmsEm7eg9shI9peosc
UJxmFZ8AwpRLQV+zNdXV9Wg4UgwRHGLWmzQEFONLyU1+iojlqmUHRfwaY5LtnbkNJveV1hS4uQmi
UfGO5bHZDYLPhCqCex3nKM+P7fK/3U7/llP2EBRBszKL6WHAArZJ2hQRV35jaCxOJnXWqkV25+0J
q8OiijQj9h6W7kUk+atHVzRZF7CmEJBTzItUR/nVeKl1f51zt975HMkt9juOlzPRf8M5WgVj3Sa9
jO1yuJmi58HK9v0wWA8OnCbXJITtK/Z4EeOTc5L2KJv0V1bUu3eveVZ/enFPKd//kHce25Ej2xX9
F42Ft+AiAAw0SW/JzKTnBItVJOG9CQBfrw3KdffTan2AJlhNsqsqmQlE3Lj3nH3q7lL4vKRMrWzP
eSstlpsKqeaKVM65cVzyAVvezjeNb18xAjKremWomN5WBgUpQCuOsG4jO/EAgP657OAwgYle5ZLD
FcHa6z7q3mWS0VBRw6lt03yTd625mloEyc7aiEFguK5wV55hvZaGtuoo1VaIDJ9inS6tSfzTSisR
u3b9CAFOod5C/ontxslxV2efMVP6VeQ65sZGwZTMUjwydz+JQqHwaIfHLpp472giLJBwHlNTTDPQ
FcfyjAZzQIqNemksoM1L4yly0cHR2tZXlkP32RwZWIJNmLODtH0LBx0Zwhpj3a+AKKnId96EDU2x
d+kl9O6zTqt+W0pGjwX0rAO+57yQ5RJFA/nXRfNcFl6GohVkBPHkK2emO6QonHHFok4ePQitWvUk
KqglWDk7GwZKF/uHLGTf1mONXUkKZ+FSjPgWqlU/YvLbNt0utsxfgRrpbFlwBytMt4A4HLDn9A2G
axSpnYpbGmAzxWskvR2HePlelQ4fSF4RipGIr0DJ98klK6eQEeM9js+hkbFFiOR0LhjIL9OWTaCw
xO/Re4vBXpiYaVZgtWYDmfkIrjdeDiiEVhYa/tWg6ahjnNmwZUKOy0g8apkIDuDRVgQ6YPoLsWO5
YfjS2Y5csV3u2fXGlRVo+6n2bppFjxcDhlfbWzgT2iKIk1M555ox28BKn7pP9PTROLYTt6ah0QVX
FQEl1ApNlwJCBGjKwI5ysnK+BpDw5PWQ1WNgrWMkzpzqaUhzShgSmjlRwL6DKiGurfUpiu5b8EFs
+ky6KyP5Xbo09EktWqYoKSIfrSMHw25J3LnHrnOxe5myKOXYzwp9wx7iU9eiqXSNgcOSLV1cbgwU
mpzopwC1BDpsa9OiA1tqQa5tRovhpWXqW71oDCgTzmXqK3NrBNAVislatt1ADml2EcGro5ozaJSj
BKgXV0+a/01j8WKZ2QMH2AjmBL1lmc6p9PFTJ5jx1WX0hafk1SQ2CV5iR9yCYQiQKgAQvH7ajCHz
oCgqzZ2uWU9EkxUyOzoFPpYyLFlfzZLMBm7npJ15p9V73rFqj+izeol6zjGAW6FIn4KPKkBC2Ywy
Z+AWPuVds+vmBcXNjlrdfQbmCP+aN72I4dGg3VmIT7fUPozScjZ9FH+L2Cy3vakjHLMT8BgTZ262
jnNWd/KOJude4As8IBzFhOzr1P82zedKYmilRXJmcMYi7SEZT33g2eEb6bWvAyeIjeyLZ+SeD42n
tzjEbp7RELZtdt/mgBe0SkjlsHOkKCU3WzqDOdCDIP+Re9dxCAD1WJ6S+R8fbgPKn8wgTwBeI4Or
wBr29GA+kTat8+AXyxcY8RmDM7snP6Y5608588Z8m90uYTy+TAZx5v5bayuGopCy9HIfQU6yM7kN
A0RdpXdEGIF4MSgP1Pm8nOLQYbbE1wKGFCixvSRDYOqSi8dC0qFjzGBKW/MCj+1z8nd1l+x6L3ur
qAqiITiOU/JmTCxJ2rAp3Lfa5FiufCgYVvgr0diHfle5PJbRtXoTZXAxjJfAeueJOyh2wRQGEHxG
JoPeAUnNHYXRKi7rXxKYREOyo3rBMEuAX9c/ef1wZkxPZuksqOAlwk3uVP5aVbwLHccB0dRHUA6J
nS4zVAdsMlSn+nZoUQ8bxKZ7G++e2chaCJASqXGl8Hive3vt+hefVqYX2FcBqSS3KBhmVYIcGEF0
/tFPwRlH2QMO7sHpvgOLMWjvEQOtSPBRnrGXcbzrzPBFlGAcKFQ73hlOpG8FqmvK+IXVmdvQGR6D
JjnkCTrO6tKZ/adpPBnEHbGaLPIoWccJjyfUUVveRj3gjDIuQs296/K7ceQI9P85YZVY0r9LWK3b
LvhI/5yxyh/5+mjaf/sXTf7DcDmWUr8z0nB1W/53yKpmGf9gqmnB+xGWaTu6898hq7Y5J7PK+SfS
9FzX/J+QVUv/h44A3uQnwjY9Sf7qX0JV/y5k1eDfoLyYs1j3n//2L0JaBi9Pd03T8yyPoljn578/
blEeEMlq/KtCUDfZOvb/wIOu3ZWfzIAXqpjs+8Zs5Tq1vUc2OG1NY5xysCivftGJPfOYLX6YxxwV
FJUzBkcXG3opKV7+8F5e/uOF/DEE1hZ/fX02zURd96TQHV6lMUfE/vH1lUGUh+jGlhoT103QxfWm
0Qd/UdH9ZOqUo63dcB7f9TXqBMbD8bUODB5CDSRY2ZoHZ2IsmUXzXGBYooIha75i/4D6+Ji4OLd1
N6vuRb6fgiE8Tk12X7n5eCe9+qMqLMbCMUDaDCL8ug+wS+oFfAo9r7pDUEUf+mgMd7mVBs9VGuOP
mvV5YQKTxTI+AomY1ANNfemVZd1BmV33vrpZkcr+r7fozym5fIQ26EjL4BYzHGEbc1bvH9+iSo6F
IwizX8Z82JsRh/zx55LKFpuJgsYjFP1J2cyqNNtPX3QO9fDvVLWVtNcAS0buMYnjLdv6cAxHqlYj
SYPjwCDMI4z8Wg7aayPS8Zh0pn91tO5+IqXvsZD4CbBHb5shgO1QliRK5TmHGpc07NoLx5MRtWQw
hVsnq90XxatgwbdIiE2V8zIhMUbihJLZcimbLEvHb2aVt3Eerfz9TeTM78CfbnLbNT3ds6TtmcK0
xPwQ/OEmqsaxyYLQoqJi0RswMiQpPQ40EOqG08O/61uKtE7ER6SinBIYV9Oi1oHWah2oZLtT8dGz
2nPbi7uSHvLG6EB/+8kQnFMAPyjmkrNsm/QcZuZ7Gg8IZuZvtRFSYraVEAbboF/NzktWqa2VG0gz
+nWYLxS3yKTpquwmD9GusPvk6lFkmIxOv8e0uYi8L6/1pJ/UbH7/Mcj/XIRR/ueX0i/XxFfaRz9K
7Lt6EtYdfI9op9p6l4RlASrQLeg6tyB0A8vbtKAIY7dI3gWggI2dJdB7LGGQKlgOpzEK970L86Kf
v/r5VhQGjMu7KD6EDvAflQBIns3vbVnlRybOwo+h1CeBfVc6fn3yC2bwf//xmXPM858+PqAnlslp
1jBxijryLze4lnggNsxhWFYuZkoTUdtdGDoX3pZx4eFQ2gZ6AdKKsduTslqSx9wKvk/DADTUm7Uv
hmDDMVs8pAowZtu6t2qCpmJH4x2JLvGptMrkrkloV7p3ad9Xz+UcOpcUsiB2gh6VFeAlrmbXd2mr
ePv3v5xr/9MvZ5keG4PFMGX+Ff+ywOHTTSRNM8WBUv2yPaKphjwczr5NlCH4kHPIWaU3BiCCCjzk
mNMSMaKrJv3fYeRCndT88Przral3gE7KzmKQyfd+Lpmck9ZIv1v5o75NNSsim4pEmT5O7JXrJ/Gz
1hQSRVa0TuzOZpwmhtvPxenHfanhaGc4Md66opeHyuSM9/PDsE7Hm+WENOzZAbZks0jSKS8ZRKSL
rH3yVTwlVz9f/lycmvyqwnEDSOcjUdpwVpe+tOQHOeOXZHTDJ9wm/Ta3CFFGirfWPDd6c0cKP19V
V93oiothlZBHKphGUiMaovaIRzSBwWVBiYEqL57SIo3XTWCZe2xCjKjSdGafTNlxsjgL1uxWG93p
bhLwwT2K0+A5wGfV0cu4dnEVPKOZW9PLFzdll59//xGL/+UjZpGWJrcvn68j55//YfnhuC4j3Wdw
1LuCkVvtXAO0N4/FSJLj1LwGuSPeggldahgjEC4c0uHmC6M4RDyokXH4HgabcWmfx9NGI4aQXnB4
FW7vnn4uZpK5Jyu1i13GiROdZFCt+tR8xyjXbr3YsU9ZX+eH0WmPUU2WEl2yai8by3gNp/uy88xT
J3FnEMCOa8gm2yNwuucgpaeP1+VXVgj7Myn2bW3t2rLIzyhwmGVV5TqMGxKNtb2GzgEuiUdTeNQn
/0AL978uTiVXf/92cpL7p0fGMekO0J3W5wj6OYH+j+/noMEPqws0V2pYh9LuDthQ6V6CqunBv/gy
ZQrft/uQgN84F+KWzhfXeAQTr1/j3gnuOrfadfzNx/+5VKpdlYOP3LYl6ExS1DyRXL0tYmm8iIq2
mZsRV5IDaol0skNHlJ1bFs9DT2cM1dY6ECAhXa+YbmiCnJVm+SCLh8k5G3Z5+sFfEOpArAsN+mWK
Bt0zeEQ0DxMI2k7sC9YnZBK5o4Qix2J2kDfzRZi9WnYN+q6KkXE1++MNYwz27lRfkb9Wx64jOFI3
fB2KO3SmUiuReQzZsxkORw0nzgWYYgsitDtEFUfmnwtxbxCMtPBdDHOPx2+0c5dY2rmZLHqseB3b
1AfNb0dX6MA45Fr9LGjius1o7DytMi/OfEHahEi8tZhvF1O7Gfpc3GchIOvYK7srNnN95ZUaics1
YDafSQgtgDrFJJLei3nCU4oZNtHb6jg5GMGaNC/eVTS8duVQ34agzM+hp1fLybfzd8ROj4js1KkJ
x/j6cykmAF5RZR6yeuLE7zviqEYL33Ws/Xb1Iv/993ed9U8PsWM4jsf+Y1qu6TAS/PNN5xAKnY8Y
zpZhvRpEX97Q+JS7ugQ3F/OBn0Vn4rjw4oEsCoCFYdb1FJXJvmcEc7SGtMEXnH/XIsMuFOKM3yWR
8+LnHlt7HX4y5dO2oWZf8/FaJIFH9ik55A0dxJs9KsURHHFQNHqnnwvIL7XxIxMQXyj7pxL9ZA13
4+Xvf2Xu/r+eDhwKbyovVi8hTI9C88+/dOW1qnPtMUEZx14/Fo8/lxRoIpx786bADp+DwX1rUkEz
oQ3lspZutjci6k3RE/gg0L2eNN9D2dgP0bOL4RX/Lg22n59KX/b71HbEslFW+Dz4gOsQDghyTDYj
oeVPbhwiTWnWHRrfW6+nLe00nQihtiAldv4SNyoxa2HosUnq4nuwLRtOLvvd2LqXmjRtNHUNZ/B8
RDTSDsscXaXRD4q4SKxUff1YxUFAW7j6jDHnUxJW70Vyt2/C6NNNEMNoyUhPzHv3BU6ualrgRXwb
Le+1oaJddl+t5n7nGLWnEmn5oJHiFCbj+2CxodHVXKZ4SIjEUbMda/yoVIQjxiq2jgRaP1h44SZp
b70iMJeMhommx7DDBuDeu7BYp3evhRs+5hDP6Du3Gekmdf8W12KXOMmHi4vVqxBQGjT/sWujemaS
xRpukYvRK/eudvHoCF+ji1NdIzXhY8vD6Kxl9DBi5lehBty3LJIHQzCn6D2qKOE/x1H8WmuPUlYP
/ejY+9iGwVXngL7nrKReqhct5+ygdekyrlqcbIN2H7vI5DsdXLydDU+xPXd65kAktTX76QG0+yLW
nkIPPG6Ye6T+ldfEacv1ECAaN9DpUQ3QNmVMViApWlToEzdZXSGINfxtbeYvyEwtJGYRacWpiS1B
VCNz8Cnd6V6TQIWy3KXF5MCqo21lWBsDeRqoG3QtWiV2pEkyVMFgurHK4LcOFk9z3M9K6vto7Ehd
j4gPMdrM3wc337ObjZ1qjAJ7FHap6PS1Udxz5mF1ylauE9OqBQqfeTqjcvymbpeLfQrVfkDZtDXq
GUonXAENU9d2Jrk8PeJT0WsnG1vEIRdYqbsCNjIAWc7TSyMlVwVoywIXMULncghOWpkc+c2cNWEN
NMVNlNwVCGVUato2HfV7mvvfoYa7pjeDaBOGSU3CaX6rO/0REhAAonrhuuVOmqhWIOhXQw81oxSH
0KNZGQ/y4pYjndvGmqfVGBFiRnxiNI07M5mep7rP1w34O+RifJ8N0dlIVr2dMJk+Ddg7bA67u34Q
wxp1vRblz17rfmSFRwzUDkLHWVoMO9pWb7cD3MlHkuK+09o/KmGH9wNtg7GmwFA2HycCxDOzLCC1
ZqhdjOmhEvkv2tfbOETOPbGENIjP/MCzd+MUb7BWIOQwzuXg0dtC+tnQ82qBcnQT1hPGjM+arn9o
tmIvCl5ShP1jqO962S+Sxyg0UH+12F3wpN7TYL4fDBdL9AuTMx7D0nubakn87qjN6sVVOW9U1ntM
gEGIX1prCPVVY7kMYGv2wxdKuuIt44WrAbGkVvTONTsEaJTusxH/isJYsDArHuZRFDcz8T5kMuEe
VcBF6WMgZAwQiQWaG6xSFy+OE2nGudcZtxVDsUBxPz6JKN5BuGbq6LERQltFJKV086DXZOMaVvJZ
JqFNOGMNZierUPf40lmrsbp6BZmLEq5mZMe/Gkx2tHmJ9EWpjQ2OvNax55QXpNOC/v87SVfkmZTp
81TKS3bwD8rlCazVsMsqnjS8C+baoGOx6GHHER4FbDb5IgeVmRlTw6nN136e6VtBN9H1600rEFrg
bBx3xAmQbAqYU5m0XAk0umYJk43AnkCNZ/47U1gIeT6TYkX0DMXfM6WHdvaUoZ0Hh8yqHsIH+37k
gRBqdDJIkdi/+k7tnmjB3PGBf8cpr6sBl7SoTI2oN7IxWq27qgHRixQVXst6C1+3PztyZE03Sz4E
r9tBFQcXTJpqJeqDTLcgGatFl/DXZI7/isap3cdjtcGcxXwp1MtVrhc6qMD2qfFxyCVmCdKPDD/d
Kr+66OwZt2iU3wx7gk0UwXgOagACRoWY0vCzc11O08b2x5e2nGN1TIWyzVcJ6QQKFmvNk2toZCD2
UUvMJ/B8w8q+XDdKXzNoFjTwmPFEU3bJrYto8ie8XrfalNU2wN/QdNeo3VTKeswLk8llGT04rX1S
iMfKOJ72vTk1WwFPsW3qaJMNg1ppcgjufWeYIyjtLx+g+cxYJDXafehcNe5Iynbx1KaAwNCWpEhs
tp05HNFQOAsvRnabjmgCc5hrpImbKTI/1Fs3zaXcK5hgD/gV9cpw7yv70bBJVop7LVtNXnqNR/I1
iOK2tSQ5Y19gEp4Y+drJdxAWnDUNIH1ragyXo08cKNU+TFkQ1RRle7uqTkVH6nY2FPraQ/C94VEo
Ab56Bf+R9qmzLQf9F2lx9X3rB+uYu/yRzfa56sHve71jnetIOwsE9YtS96+96ag72GjZuouTrzLE
WuehnlBp3Swdm5FdHHEA08fhyeXItcms4rfVBfiv4/zJUmS+zSpOUqYl009hVUxZXGdVimY6d6a2
5qPG0K+hGesYr6kKpkMFGsYS2GaEjYk39EChOwXyEcpikunLV6UAXuSN90uvul0dw3jzk5z9oWh+
M5g79XQ6gFsSu5AhxyV/hAZWGaE0c0N/U+Z8KBPWqJXqE5jo+NF2BbY7kxz6bDx3nJ6XZmqrnWwD
hD+2Qh06GCBG/Ns05I+JPjKaw4Yra6SMChEO4aH3xQAob4ziX/EkL3WsOTuPhBFysaAdi9w+ek01
oWL9SOdwpCAmf60YzGObuNN/XIyxY2ti8yszJz1JMi4uIUN8L+6yE6J0upD5MUj67JinNglsrS7m
Kci3gwhh4VlEwgMtdohBQnDr6Fg/UP/kmiQfmgbeqsRYWNuIy2W39T+w++Ez7Wna5D0Y/c7qX+N0
fHVSq9648Hh2kT9A3lXvvh3PXYts3xfzEbfRUINoIl/WcULMOCnPEQa1FN9K40FPQHvw2pSzxIYo
cSeVCC6QfPdEWzBGsUQ77XqGhwvPxo/Yd6V+qIuJTLnqKlEArXsyDznfs/FJ9nonIlWk1dYZL5ls
ebRiwCN/0e2TCGtZM+vRwSCSkBeb5SR9JgmhhHiysBD4oI1eMdM5O7sx0pXp6NtK2gr7JGoNwGRQ
m0p1KWNwnn19KBv0Lp3QgYmjagzG5o6JIJ3oCTl5mQHZIQ+tDt5DhFwxiJ3YIZDLpB5S/A+joo4Z
hYP8EqKLg5mk6T6jQO60xqY7XDyqKXlkbEqctGc9eQyl8esFuKDdtZLat9lO8DAgWTimCeLUcDAr
lz2axWruwJ/yqcWvTHQYccUHFCPTzhja3/7gnkLqriUGx9dBd+v9SEpBR/Mg4ESTNqiVw3Hai7R/
moix86BnxMDcSttqN2nV4czvUa71vCRGJOtpQtVUamvNj+lfYaLaGtimYhvhRhUhDYJpaG+SkqO+
Y/JItlO+lt8uXmFWKMwAKM3hd6HvBuIFHV51wtmPYA5BGRcbjCJgq0pQoJRPZQyzmA44YC6wA+Gj
OdT4qvNeW08DCrTa0gjWzc2NZxAv0U9+BBREEvKQgrRARISqjD/a+CSmj64gOhkD+wRdSI0oYgbu
wT6wB1TuGHmT2FjHU/US+f1JpR4OApKPs4hcwQ7fn2i8aKt5OEShp90nmvkyVeui6eodWYH3Rc7n
5qpm68LYJOuTVkEX9wfJLrVudLnl0RCgu0k1sLXqXbmSRHZCZLi3EXpVtt0xrd/HGqQmI+Fu13xm
g6Me/kaBcEuLEqV0K5HXlsUHZ1MWnKgaVmZGQYsTA3N/kiP81JrNFHNMSMf60wqLZGXw6hYJ8YO9
OsEbu5sgL2BMifyVCTDrPM26sZy4AMnWwCkIoW2vVxzfVjkvkjK+ALjOc7ywDeJFIEAaq2Qaruiz
poM1NfeDi3UM1wZ2WmIpkZVRFwqSWcfpIzMUsVVBd66Es268Zkb8hu1aNsgWHARpqBang9Thf8EW
ehsJKc2gX3jZHPHE0NmPXcl8ZObjdWhWPdFDY7XT/dg3T2WYrrUxmjY4mJHf1kTb2VG3aogSMDSV
HrQ6szCwVu9Nbka0qNH7ZiYiZmgJ9/74hqLkPq6wcBNo5Cw1zgXSmD5S7Ibr2jRx0U6nyBwiJP9s
RWbJ89aGd3UAHl5OE7IUF0FGAGV0nQVnsK+f0YhjLpPeRrdINi8Hh5k7CEiGLtFzpu+o6+8TYQUg
J4cnm0WlHPJsXef8Kdehi+ZfB4T4ZJDcMliD8Wjd+qjEAixDe5vJZFyMNSdgJ/HUTeTavvdotSfN
yTDMDzPo94bIJLsf9vo2j3e6na8c1pddjeGTsywR4V0VAW2ogHE4Gg+QuNZa+EYFzrzdfvcZ+iyF
JZ4S094lfSNWWmXf98MLkd3E0JCnijqIx0JjxIiThWk+/YQR+0Jonoh3MraFL5+6rLygGZ0+U+Il
cgnoHfrpJWx5GXkYnEvcHAeUfrtRP+tmF/KmakAzF67glxsArZlTVEPAlM4eNxU4EtITEFut2eae
m9L+4AmLVp3HaRYSy7gUOrJQBDgfaVBQmqvlZCFiwjPalImzSTv/IFKfUhPNFXgqomgDXMFd+JqU
6a5U/AVax/m71dCsFYrnAAcr5PPpMw7KVyQjBBmp7gQ1A4aQz0FIGsQvTvZDhmCk1nS1d/30MWFm
Fsbh0U7Ag7hmk6xCAYjSD6aXsbAeh0d6VsXKZEM+aBKaIvMuZA2q2sBe5gPqFbur/mZU4o7prr90
fZarqcu+AkrSOt2IwM+2rep/F/ZANnpT49vRN1GSt3fmxe2QkNNBbjYMNgCKdB2LJCPTvaYxhcAp
tNWK0IT7UdDz6DlYBuJSTfraRaXMCx5wT7Hm1TECnI4IyKrniFUEsEwTC0G9mZHq1Ndy1/bOiaLm
wS+YwYxmv24wE647Wj0ohOOIgY2okg0K3wd/ugtHxKL6GFXHUmFYT+CKMRGN75NaffYKEDBkWLLr
3HCZ9OwpuFWO1NbYxbvvxlVP1VBB8XUjPAz1d4jXYZvjuup9/a0poqOWAeHExdnSfdIJHjAgTQR4
ARalACQ8yDWY3CP3Kx0BDUGwGZ1jn5o/jawPa8w/tDJn0AD31XN4znB/9BOzaIYdQJoGm1XJvsiB
5DN7DgSBnrTkV9i02E1WmTuZaD+DG67FeNXX6RPYbAy5GLHWCX5LipdeUj1kaqZyEYgVQSmfuB01
vWHXulAHM8OyHUFoDnOt1sw3tkk4MP8j/1yf3GotWbedsVEmVF374DgZzmpfTCufNJHIRcEPmtdZ
S/n0wyDtRjrUegG9OSJDR3bkusFUf8h87ISygwAU8fdMBe1vqQwqUurXWoH651w73ydwpuFO73mG
MCaiPTiRAOdppc0BOwEZFpDXyMBtWfUIGnOKgbViyuxo6Euj4RLk0QFUzEC2lL4SCS0CyAzjso6y
74FaupevmkyPCXwfYJMIkqt7QmBeFemM1CPBpfVFvBG18ZWa3gXdN3fb2D3oTVhRU2Mf8rP0vUFn
5GXAkSxadXzWyXsY3req7IljQa+OX3brjfaKR+E5sYOZwNKjI0ut09DaiG8iilFymIEPGB5HPBD3
YvJ/Mb2piTcOw1MV+mhDxQPC0uhyK3s9P5RdeSuj5qyZeXIcgvac/oJMk/qDx8OGnwWu3zKUMAVl
HWOIhmiUB49FbTwCkIs6czMLqDJ6GnyRf0RetUeRuitt5O2RStj9CtJmKjDzfZbdT4mNqdmwOZdw
mv35KhmYIDeOds47uTWtJtghSHcARnolxD1ouaifV/PoyMwSenRB9FzWVsDJLX4MHCIusVKbHE7m
cIYQEB6haFZR0fImTlX25tfQRtoBUBIx6j4xb3611QQSk95Fm0SRbA0I6OtkV7iETyWEJcJIMhey
HazFUPOHio9I0RbidVXLdCA7AYMFJ9IK96T8sEImwCU5AQsTOFVWBeY1UGQ61PQ2mIn1iBWZDsZU
NoMyn2xZv+DNogHswSQGCju7O6jkcv2ryXDTDDaR1OZkgqzqidWc9GpF+/spJ8odybm8Tyyx9fpi
Ax112gXBpm2uta6PxzqpvHUbgvnUYloXvXzbRk3xmujBL4mme2Fp6QW8g8PtHo7LzDevetiSyUQm
KAmurz7yyzjNLkaLFdtTCYpr1fu7LJCnrmk+E+O7coKMCppFxAKP7eDTctMQ1HnPEhGjvEjycW3r
HIXKKlrXXZtd2yjcEraIdWwRd8FBH0Z3LxqkKz2c6WQwkdNN9TuEwnB10nWbHv7s5TGzGtl+zjvf
kB0U2k95hhJ16BxSEwzp3tkD1jLPkJyERt1fJIeK6aJbXGwGIeC3t6bQHrD+UEJG6blUnL0QE66L
Dvy1N9HRcSVggOIEwLFY+q73zEbKKhUmz46KoeRbJY1AnRrbp8XvDNW9NrKK5QPdJJoHgu4vajqd
0LIMy8BCx/zNekyJY6hpKcvmI1a6flTzYTBuxVaSURrQcVk4jBecLjwPU5tuJpvUkNpvxCavQUAO
ykIlQHfCsjjKKwQq5H/fabFfwAGF3OAxd9g5UfW7SBtaxA0EPmriwHiwZtOIrI09Cm2QmKm3atO0
ppxNdgab16IwwWlhJPjSXeSD6FJ2NALI/1Z2vY8NIReZVvb8bsMHHrB9TKN8CX4NrU9wn0Ib7TCH
nyI7eUmhL3d9Gjzo9rBXiKz3kY3kL9SrN6X5w759wF1UncPVQL9sKW2t37oKESppLXehYZCugAeW
O/GrWkmPDyPR8bOx6zqzYuuLIQaK6QzwNSQHTU97niO32Xoe+36GoV2vP1jL+IcZzE8OWNLMvR+N
6BD70UNERTK43EDCZ+VULQ9gWiMdqo2OcYtX4Fnrh0WGetfoI3J4XWtfDeKNWCkLUfrk7MSkbd2m
/sV2oGEt10iJMrRl07inuui8LcPC71abvkp6gJArug/DoEbOopjoueYyopc5NKihU49aKZ8xCJxe
ITnYLvqHyD2nIEI3IBJenXZaBEV8hmiDTHLaTzEHrzg4o7t7pnVNi6MA2h7To1O184ELJlpFGI9X
RloAEmb8cfBoX7Yoj1FlBs02IPTEdMNiA4k8XlehEW8S0KYFROB7s8UqZBCtQYJzycDiwfc6KLyc
afwhu6EJBVOVXpxoXzuUQgANcBTWQY6KCiRR85U0gvcupZXFG7nt3eaKy21mIoHRZtDylGk/lGv8
w1ZXfTOBCBY+8VaBGMyLcifyPG3nO0swQ7vGvUhcdKt1iQ1VUi4z2kT3U4XAvGlpzXwe9jL/hYLf
R2ePT8EX6dkpo99uMtrbLvHp38yHFa0ZN/wWJF3WaPBay3hUbmU8GnGxNamYgZ8OjJdczuhwPQq0
K/p4cUjhwDAR3Ng+2j3Teu4BO/RIth20JWpE/05QuNy5+oRNKZ/UMoasnQWjRxCD3t4ROcvZLChO
oA3qO80lDTBRnLC0Z8Kpv8lqiZ6NQrQnFm6ynGuftDUqN/z83pcI4yNA4foUg+KrwRLfDQbSdgCG
OX3KkrKdpvo6sPpfmiqOuRzzvRmS/qESowY/aYilQWDF7xiPWFFBErNyfYtkW2wwOxrnWtATiFDb
r2pXV2eF7/wGtWBVURXeymIL+Lm5MSjEX0rIc5nlkrF0XMx27Ib34l4StLBvA9nfg9xR924r613r
UrN28UeXteISx3V8i6xJHCcRvrpEj99+LnFP5GRoc2iH17In4D698ymYb5wPkD0QkAAT0GciHYmG
HlCOJyUKiRIzypFo+9K6dClHCeOtR9VwgA0VXRPIkleNQnYxtH63m3+o0sw+aFrDNKbvy1Vf4el2
S/xH9LrUWnQJrMDZ8a2pptk4XtLcvPlSNzbPYKju9ETUN68Y/SO//GvWEmUaJLp1iGDjP/jO76Dk
zMyQHGk429mJlGt7VVt2dUI8rUnVMXvw87PpDGd9MvuHLH0a3bK6caZWD6FuARkqpwjW9b/TdibL
sSvZlf2VtJwjC42jk5Um0fc9GUFOYCQvidbR959Tv6If04ormSnfS1NWaVATZvKRl2QgAHc/5+y9
Np+qI1wxXYRyMbj2r6zhwZ+qxAU6KdZHUd5EnP3EbqrunKIqb06q2+gYpbv4/UW/Lli1/fE2GNEF
gqJ773StpiFdyJU7tsbNBOXICENdeA5HUBBGPegGC8RsKNKr7vMWUouwKvsV+GG9Uaa44sVBCm6X
mFDgR9Y72Y8eEqmDsFHuAxP4D+48a2ZFfn9wA2A0QRWcRj+qGKDbH0b7FIoz4ZoWpbMqY+GcU8GQ
o2+tXx4V9XPTETw0H30SvPuR2r6URqihDbDPkaNADgDWgn4Kqwpus3T57J/uAqhyG/HU6slC3+WR
zBHI4hcoSc21FUu9OCjniVFUWqzEOcHrBlPinTDolAul24yRcwt8A6arYqIdanis+/JgR4yVa4au
U/7iYdnVczpA5UtZ+8X1yafQtH0TDu0907wMJeUBpnTCdiC7zeAT2KsVur+tOTdZKfrzEOXYLDFv
TmSQGZhRIMN/WcGHuwB2zw6m4iGVD0geiZVY3ytJu/YTLj0XBZd6J+tXaWrTwh5N7i0/nLcWYylB
aIvm5d7d5Li1Uc3MmYbmTx4JuH5RplziqLwNnaJvDHKpaboB+qmNPNjRXjljAdNnntoTcBL2+h65
rTYjhkew5mkk8hVJhgQrXZYm3LnMLItlVyjmebCS9EgDetEXNTbr5pmUltvbFruBCXd84dBEmrhP
kYfe+NDCZTGXQ30ph9+DFJ2xh5MVO2OU5qZoWPYh7yMgBcuiCmcrXeYesE7bhREqASpNkaJUHt9Z
f72VHdtAmkNCySwSVHzFlRcNJ8eqfM4wM+uB09lamzkS6bzuBU8CUH1NPCKOC4eshIjpptJZjtT8
y6oqTnGNQMUvg5+u0pzD7w8pLAO7kMpqQCI495xvwtHZTDGSjoX9ia2AgzBkczN1GMVCANpB0sH5
35QHgjbmg+76m8EKzXnpWiuXDQ/kX9csHYsbNVdsGzs72fK+35EtO0H+Yp1iEM1r9jrsKlSJeYAK
ZvAVuSJZrt2NIHBmighzqE35sLUVGyKYFVILFE8prweviUCZeh1Ke+nnhfElU2OWY6SWWqXeE20Y
dswHEUFE2DhNYu81IwLB+vyQheikFf9etjI929IXl1T3FWJ4Hz5CFhDSidiEwGRWela9q5kNC01G
vwR+Oux0g3V2UFROMvfZ2Blp1FZ2vUtJ+uvHCqkjbFAr1lWS0WjFFDmYQyxW6clS0XXZJvwuNWHA
T7FVfuhu/cs9amOXX2J2ZdElTxA8jCuhYZMZBjtBw1I68KclyQt+g4QP1JaU36mfroZ4HI56bOUv
Xqf8Ugq06ko0HIgT6zZOHK/zEJRzAorS181orypkbLaGiQc2NXeFUzkHkKE8okO+H4PwxaiZ8HWx
r53jGkMbXKN4ohgOlIfe15YpOIc9ZlV8cXFDL7oxaIAg3UUZAcAuj8ezjxb50jr9tsyALOjPAiXW
wmCf2sLf2ygTnaSZW3przmPD97DD6Sk9PMKfzEDtZjEr1BIHzHAee7EOxtw++H0FQa5K6l0EOYe4
xG4RPf97b6QlOoiJqGJxSjIGiW5ljPTm4YvkIbHuGj7veTVgGdUoKl/8/Nlbj0S3G1Jhb/tSJ9gj
bxlQVEJZOfCrXxNB7kWghx/T2tS6veYNxMf6hT7VVBsuVaLwUDZDvO6yJCU2hw+JF9FsSHVGqh0C
WLdB+e9En4730miSjDlpMy5nPYd4BdES6D8hhB05dgvNjRet9N1bZVXuLSvedKZsRzE6l1FjiU/H
Jlm0fS7QPKNlHByQGpHhH6jmqQ2LIjxXq5F5vp8YGljMVtlrardoGs3YKJlnMNIvX0em3MvA4T03
bOdJA27oOhWp3DkqVkLkPdNhlDcSlNJtSosMQneDCFEIcmDjJifWMMqJjZQrvboFsi+3Veyhn1X9
e1ebQMgC/9xiBvlxKESLyp+laQVZfDTN2X+dcyCgrpmi/94TCKbV39Wm2aSM1GeWJzF+PT1xueMj
MFabJT8N+JKlUMVBd36xO7WdjzAnYBNKAemDzE9mC/1EgAg5sQ/VrG9pf3N7DimlTZaGpVgbIp/M
E88VJG9co4tQbbylTOxhnomhWvAP/C3py/Y0qmv7ZrXeElEDmW48Ga/+CN+wsjZGZn0n7rCUfZDB
LgXJQiWXz7rehvNbQeNIGvKCS9uSDNmSdu/1c6t1ri7DRnyy5tVw6UeVfvgBQ4AuoJ+WuwIg475R
SbLQ/NVQqlepkZrUcUCalo/SDs1FbjfaDT4MC6Kn0IMdQ3fD0HNa45qAa4RHWKj0sqex5859n9YR
qgpSuRNJr86LoumI+4SMAkZPUkMR5xYRcxHHA+yZjLl+dHtiMMc6MFZC+u3Ky3FDFqAYT8jemPWX
9eH3Z7pXaLCVVQcmRxptstD7EGbbID/rLXoTQbPqgjFbIg40pvRX80vh5vlFtL/QhqZHl3PDnnik
OXmQ5s7Xcz4wZpqOpGehKPHbk47Q6OTETr11DPPki+ai2qV2cL2ku3XRTQ9U/eX3J6lxzV0SzBJf
v5mcj/e5+cwajkb3DfTKmiIGAp4Mk2VlFt65IlDl/M8VkL/F93/vPLAdFbmniXabbp9mqNof9Y8i
dasuDDEAe4P4SJTwvbfEugXtC1kR13WsKRvY8SMUfyYYHebG/kMkDpEONdbR/8vf8lth+oc/xjRs
oRv0KxxTxzb2tEn8nYy8gAUMUQgxE8xPAyVPpZ4hN7sTm9DIuYgAWLtPY0aopVCuGx9q8YDf0AuG
teVKZ0Z+X7Nge8smcQHjn6Wuo6WHfiYwXmXkJzRINHs6lEQiVQRE0AXKPFqdpbGlOf4UjyzwANiE
LV7suN5TK2WnvCcWXhbt/vcHpWcwl/ZIe35/qkafeYhoQOp2u/V8Z1a1VbXKWsfaIhAK1mUYhFvX
FsZ6ILxgI6t3s2XrbEA3d/z9kHZEVD8kvrLfeT3tM7QnIOMJOKPWYw11OJNzwycLw6DLahAHgX46
fUna2tzCr0S5k7WIbD3rtW9KAIrZCH9hjFcjxx9ISWhpKeCJ/0qpLfg54s2w3ZVi589xoLpFTqhN
MidylsA763vaA6Qk6jw95N1IgHWbkTcNn/TS0K2ekYpkL34/BUYIoq0mEczvH7rXR6+Mh/CS9IlP
Bse9R+Rz+f3BERwMcfnoi2ybBUlyyLy62BHbNKttJbvmNcb4f37//IOA2bZQgAvbtnRHNy3d+tO9
XKShTfjSs1dDRufUK4m9L0Ijm3+28ai8NRZUyhZJEEgvvieKaoDaLgutrtMxy7H88IZFCzvuYdAw
k9wHDhBDFrjwNNgQjYwAFzCkLw9It/jMgLhTJiHiCDzEeLn2cCty89KavbSS1dNNnC9wxdImL5jW
a5pxCvAwrP/5SxbPl/SHJwZ3pAvyAt2I5vIU/+klq4UDS7+oIQ02WUtH18pmsYs1v81AL2vENaQ9
gstKp9QnykHd2ak5UysvPOJejo6higgvAxW0CdHm5a5V3fswUzZZocYzn7POW+M/xy/tQTbQoIoB
w7KT8e/8wDoE5Uereu9jmkO91UtmokWFpDXrjwaH2HsgGnUDWfLuxOpGk0S74YchbEqiJmWCFm3p
T9ypzuT1n1+SP1upnguabjuusLkqWAb/5Dbyc10PopZ7WYFaP6Gp9W1J5YcMMyLWleewQEOp0Jo+
swEDRs///JfToNBVS3Md7kT9jwsYS48SZT4TZ09Pf/VVyckeYHwLIwio29YKQHXYYmxWWaH///Aj
38lNyb9/hR//+3999f/yleVDyVtV/3bX/tdn++vi9udv+MP3Y799fu5/Z7OP+uMPn8yJnqiHc/Nd
Dpdv6A3/8bP/8zv/X7/4l+/fP+U25N//+tevrEkZZ1y+/TBL/96CrD+dvP+9a/mSyX/7P2n48Q//
5D9cy7r7N+zIusEkCkuwiunur3/pvp9+Zl39G7YqDGtYIQxTNR3MeGlW1sG//lU4fMk0LfvpkxCa
+jSi8lT//pLxNwvThAOVkD0dlIb5PzItM7X+owfI1oWOX07FS2WZgr/xz7a5oGKi40GvmcYUeLOq
caIVzsYjz5y5Lgq5k7E2d330liREkzzhdVunsPbeGJPTMbTFkngC7MLYsSonLqjVApw01Loms0s9
onXcKQNafLOoyJgmyUvGJM0VDNYL6dmvoUMbLu3vyBmZJjlEMMl4JYRAAqG/GrZGaElqqowGvwYd
Y8TYJzBT9GTjJk9DC6Uis/xqbqkWPKe4gtivBXv0xQnD4TZDNuPe9I4oHGkSCushEu0Qb0g9uUi7
EHtFy2Z0yNRZz4lP4Uw+a2VHQJLV0gWxbdoGHrNzCsYY2GVZVvUiJYaUpSfceGoA4bDVr2Q7IBwE
bTmnjYXeulrlfWWhvauRdlfqxTcilNg+SiELGFJDs4Hh8dXttTtBKuDPe7ZQfB/u3IhbbWqUmGD8
J9G1gcNhjQZzLJUhrRGZWH/5hjHOEGQ6CWSXvj7nSrZKIVLNSHy6aCmu86wbkZORrUfi1tww8HIE
VjnXCTTYj4swdSHSVTFu4gL1T0iSjoK6gqJt1lTOPcfNvJAWGbpEXuIqRDAaeMNOdRgAd5uAxthu
yJKTFjqkyg5Mlqz00AflpxZy82CB9RdeJa5NKVSa/DZz4qF9q/UfM3MzHGTNOc44vYRiWIWMCWrk
HGWtMfbumKqNPXxrexgZAH32ce2D6E3Guet+xyWjY7PL0WXZb31uQIrQE4OZa7MTZYHGDf3ZZMjV
RwHicBWmtNEHkWNShJ5c6w4B172xhi4npp1KoIIu0dX0irFWLei6teH6iwzKjBDBKozHfYSGbumU
+YcvHKpERr2rmp0rruKPwferFU0BjsmEpjgeTRO1+aU3MfRZUafToqGng9huZ2h4DzR37wjORjL1
sAn3YobFCAEdnWBUmzWJ1B71ZutcOkkks4cJX09ae1bV6qMJ7QACCrFyClbemWuqHlTxmd/r5Hip
NuoU0c0Cy9RmIMa4Tnk9SWBoTwHubfwWbpUBHpnUmHTW5qBVmkBbkusDGRNQNYdpFKEBNPSZFsSY
p5sSVrQnF5R2kOexC6jAGkkVeYYQEnAcdbo+H5r2oTcN5rpGkF9ffJJdix5edeDLm8lHmwLGUIi2
eZ7v8WsIiF6atXDj8eE0lTYtbQwOVWnc1cpgHbFf4jHQqfjrl5wrGyjw0vscTa6XhKe+K969/KFo
/VunombxsyN8WrpTA6mLSUpuVcgU1UpCbQZAE6aHckvoRk6TR8HAdNuhSWviXOC5TMKVL88FkXFl
arx6RG2iEKxww3JjD/S/SJfoDqUkzpOh0aTNFG1XOh9VZNVLGSLkAycDlRpvAuL/lyp3tw1hpbjU
xnWMvEPRDG+R0XvJkaHuON5bdbYZdTjk8Fu3IbGGUeT8tqjSfxvAKWX5lGHdrVNgUidE/4E/Fw9O
TUR/+idyaqxVpJAtkqO4Z8TOmkeHY1oWT2mPrS0oJemAt+itmBLZBrrmyja/oEPxRpMxODX97twB
dQF9Eyzy8OmwwP0w9VqozW4Nj7A32osWjy3UPNSXdaK+hsxRphoe6SnsVkIL42Gv1sVHLsIeHPVw
k7Haz7qag34QINHotJBgdhIQqWEQBCKai52KAQZRwjl4xQXpENDWHWyffgApiI4AjW2C/lxuKWEj
wC7UL+RgYiMNdF0ydGeCpIwZvvl4JeVtZFhwSpvkkRjxvm9GOvFO8Msqc1i6LtZozzcnjZvQaWQQ
O9dT3POeAx6/ldBuyXE8V7mmH4j4npUVHDunk+5cIKc8ZyRbLmBghTOBiZ01UWbzqEW+BQ4/8BFH
BgMGU8eQcj5ILmDkynCZ2f6ASkO9BtgKIy8nNiT31V2t2Gf68Pg29V5ZKkX1aZaZdYgdD+pN2zxG
xhBTH/4dARIwHItRexh1LJZ2kN09zS93bXOj8R4xrR1nTq36s7gRqPhC/qbaxM+idcGwES3lrmUR
YQQetNqTu8F9lxI9Z2ppc8JgR4h3t8XA8hIUhrwVqWKDfMuXiAB0OrJlviB9veFMrdM5466uJVuP
4cfObpDjTXVAKGkjjbrSA0fM2fZgFOU9NgBxk9fa8VyOV9sM2pUrOuCu1V1NI3+TaICB7T44WA5h
AWVy1khKwwg0jCsChZjyWtGbaSLORUOlnHQfaZxj7MPWEuSBi7cu9Gn2DvkGV4C79OcgpQyAj3H1
YjBfVOM+PKC5niXqgYI1/xAGfu6EbHbcVAva+MasysHj98VIAigOzxXObb0onIUwWvkiRrlTMeyB
uJvAZWgSsU5Rv2x668sLegDFHFFWQx2TCVP2EJxKFU4auT2Xmud8pZS0NOtmWNONNxelXaQXVQ8y
IK5W/25jQmx6onKLsf3w7V5MTWCLe73xiEHVnuqlyilnURk0j6w0z/QhzW2mCm3OueTQpn50T8lP
gMY5T3G17IQwon1gkOOl9Xc3QaLqxBvGZ8WjGqBYMd9Y5QHtsNowglOhBvscEvURSTFQu9qkJf78
tJLItRIF5WeVqdm+fuZ6I39BzZZFwazLJYofz8jnjsWi5ba+u+2gNy3Z9d/cZ/MfBkK3+/3/RGbM
VdPg7VOxB+IL5Vo5ni6WaerH+8D+7J+ohLgGaYueYR4/x4GhDuQkVQJ1QR8Nr3ZUtHhK2Skg4iyI
2uFTIm2YvhQOWtZgQ/41CrcRTNfEyzqxIHFF7Gn7qaFu4oRCtqNI+ca50jtjP66qMJwaeXUcq1qs
Eb8MseIfWpFlKwLfCX6joblAJr+y6E4zuHczEJtIHFsFnVPSFM9hCKpFjnnrYnSXugus2DLce1E+
gznsZSQQnohBo6UL6svLrnWfktatL1IleZGsWpPQIH610HV1qiPkFtpTqs7EX7fNB1iUo+cL4g1F
+1ZYD82xTnqBcZ6BvkGb0Ht6DkRFzReb1q3xe6ZBSY2ewrHokh9d871XCoZHxTzVUiACw4whOeQ3
sHNiMpYcZglK0VjNbY5mOeT9CFCm55M1hdAHgZLGgFmr0QLjZHmS3xdujRMmdYo7w3seRlP7VhFM
L6JiXLlSrxfS8CDVhCBW7FuXfgRoGDrH3zf4BjAAtru2iDeDk2w4yO08ogtycDOSMX/SdCtZAAcu
qpXJ2o5udIU7dlkqjyawVhUYvHREExUrDE5NEGQFNGFcQm1Q720FPusACZ+liFdmtSceRYQ+Cea6
YRyhaWepu2w4DI/Bl1XQz8E4ZTIRKZ8paXUy0xhDdYzxgRtOAyIxn8hUsNm5e0Lcj5+mxX+STq0+
m6kAScMO2MyGFKWVpjQzHVv/c+EUqT6HpszFgVUJVWlah9lMWP1KeVJCafDGcMNYj2bogic5isCK
YOYGJqrVOCoMNdr6Eb2w0BXBRK8N+mzVl9l/RcQjmKQbtZzaR04aqutPcKaTG3Sy8PFExaTiPFZG
3IEdNrqesRD+K4mT8WmBdfV2DwB8kmkkbuXjlHD1914/S5d6w4PyM+/o2GtWjT4SI3OVvdjQHzjY
xis1exlS3PrklY01iEd93prA5BTyRwZGZMxbdr4JKTjOSP7mSmJBEzptS9xlEWOdAtlcUdK8tN1X
q4fdHBnnKAmVOVAeBC0YA61mXCZSZuRNEtvFeGFame6GNxH3M9k3gjOg+lXwK0o1OAhmZY3+qzZU
HoRHqg+zmHQGU2+QVGms0cbEwgyilACbmWg2GRN/HsxhJNrYb2c9Z5uRHKZCWwZNtrRMOEK9Hsxb
3ZyWNbRL4moDEXkrQydB83niRljBZY77jUbRoLg1WbQNWWoST69JSDBe2QDUcoAa2x0Q8TqcrYp4
2Nk19PPgXjbuVRfj2UZKBXwTySBMm6Zw9iFu9eBo2gw8Cws8P+vrGk3Hy4hSeyLIGZ4UlX4NKBSR
EdqTyBwu9P0/XY++rBc7QCJ7j5fpSHpUWC9zMJbB2CMnRZbEjCE/q93w3uHNmuQiOSu1vCAHQS4W
FK/WwIGr4XSMcFq2gOeZD2CmrHCHKCTN+w6JfnFzTFTGlbimhkb/iMxyDxb0EWVTn/0E+Z4RzJtC
f5AV4jwAjjxXhBEpIbp1bUArpujJe16oD12RDHMRHRNKXEPV7Rngc087+I8zeJX85qPEy5TmejdF
vxBOBcaiEOkBuGcQGKn8odjjZuMxjPpaXyae8eWVhbUkMfVXWVlL63mboZMAaeGyfeEjJng4DoiS
81780MXiZuWftazqdR/In6DAQw/pCw9QoVGZqfOINu5aKKY1JUGaxcTKdnotOaEN6WtfKcaGZMZZ
rOWroDaV8xC7jI4VJvgRc02a1PyNlh6Uk34w9RXeYh5FVni9PRF4hBMhT2e0UeN5IeMU+rqNPy81
Fz3jFJ7wqUzIxYl7UPocIel+WPGFJI2ZXfd07T1xjsP4LG2WmcLOFmkKIdhLdQoOSKIBwxSOiAcQ
Yg6JNjUuCTIYPUsctY6mnDSlsgAMWU+RQWPOCvphhvGQqtiEJlMUmz5LjwEPZR09CL2apvjZsEyD
yvKZq5c8W7Fxdwnq8ZjxOh7T9wAr25osdV4psRw8DdpHUB+acOt06ADmI19382tPTd65DKYJNsvF
MfavWX7p7U1pgcSNKV3D76r46Idffn/GOlM2p6HfxMOjTdfFS9afPWenuYuK7AbLulbELvT+ezn+
6DaW8ZogXmnjXfEh1FJXKFufaiW3yin++VnGdhl2bxG+pfKo1B/JcGyrZMJkkNzNW9QMVMErpPi8
xCC+mPI9s9gIGxj4h4XuP9rxHjTrGjV/8lDCG+0Jan7AvER6K6ihC+8ysGYD5eI3ozomVkWX38FT
vUkV+js0KLv58V161wZBdomCxuiIUHEfkbM3s5UTvsbej6d8+RAMOv3e0bux8e327D48KlCN12W3
LMa5MSwSVK9V/4kobJJyvbPibvYbpTvn0TzHJi7mbr0xHeZ2D5HeE/uyB6yJ4DIUWwgGhkdMSuqi
tgcI0b0+jykBMnmYQGhnV4G9shkbmk6M0/wwjHPT30og72p3SXAE+dEj1NVJCy0WD/Sk7haqRubw
vlJYQ9nTVyBFx+gWkq+FQaHpxGShQjpTCAJrjQ8Jah/s0dTtflp1V/akz7rr3rpoRYVYgp6R91EY
m8ZYsL33xbI1N5UZo7rAypEjdc6Xvoaen9ms6U6U5vQ03tB/QZm4aYZ3v/koq4LNC2mzdnbcQ1y8
DgbPscMMxNn64Z5xndPsqvpXqB/JlSeuCVwHDr5yium0ZIlJty1+I9FTSeQOIZ8ftQmvwv1EeT3R
sQV2Fum4jyJ66WkqPR/mt0C7VA5wWQ08RBhOwuFsilXKyYi+CLBfUiHfEn/nJZ9eeJKckTLQCnnx
affzNF16xg4r7ag/8M/Cpj0M+TpFpMIEhbF0Xn2qElPtXMQHwAWad/bigYY9A3HBCG2KQprVkXaR
oZz8ylznAD/JA+n1jWJu4T9XHQsXvAWM2lvITl68ZP204KZFE2Pvsd7KZUPtMNoPwtEjjr1imfnf
Jm0eVflRwEZI69QY2zxdwAZ0xS9N/IoY01PPIi5dRgw9yf5uF6Gy8rqN3f6S8UHPm7XfOGdQE7Oy
vMYNMBXEtGaAlv7eKZe8+7Ecb+N1yOabY+VfKc2LOMSFG04oXB0OKp5QCGgCyFS8t8Zar4+M9w3E
ugpaNCk5AJofarjp4TD7ikrIjzPN3aUTMaQlthQ5vh8SKZud0GFOzQZ8WKYtRfvC90j/qPUns9kg
T2dnd7HtN9lrE67Zsr2OViQ7mRmiveI1ugWWWw5WrXro/JsrX5Cp8TtU92Db2H3ebfJxFI55Gi0E
J/3Si6sWLUN5zjiy987Jzi6VgaZGEHfgzVDRuEW8SuN2VeR3+Jk8ZH5GAc9w9qYTYqr8BP23W28V
faZUGJ7oAMzq4eQFd8W4pOLyuwxsZlbyU7mngXNmeDLbc5nvencH4cJVXtWBs/p3YZ81caqb9TCs
emPqklIPsyY4J5CfA+8lKfZptVHoW29t6yUejnGC63dOZDThCiYgXgOzBfRmz9rk48OPz6N+8OSh
izZ0ULt0q1P/5bLCTMoStlO7N8tnm1thBe3kR6sT7kTkB0J8PZ11INCTBVeZBZBQxgm/2kHC2aM/
MJxgkoqdRvpiyb9dIyohDEaJkfNeSl3BHDW3CIXMw4+mOElAv1w+oZ0zucSSXu/dYAdTxn0mEZ/i
4lA3+FLOanNBzeaQ68tMeMDFsGu7kxK+1Yw4oq+oKDnCnIVxGvLz3aQ35LMOa4vem5JhnvtvTXtm
oRnkMXEObfSQ4XYcLoW4V/lOydZdDf5x2o1Qvl+sbpexibW0puS37V8G98oaI+VG6nst2NbeWeQf
mYnZC8zjc3n1XQ552FdoO5FzeM0V/5pytaviF4SN54LszoKMklC9O80n8jYiz76tcZ3wUIN8V0in
S6ecSD3zAP47tzCtzp5BiDAySOnyl/QopmPNnGI9RCBdPlMNRu2Mv94tr/4cn5+IMRK/QgddcKWg
8HvNUfYO2TbJXBIblQ7fnX9v/CNKV6mtMZ3RzQfurC9pWxJ2Q+HHZZQwmVpaHSlwo5YXFcHqyxaC
1WGp+piel3kI53SnGRcXX7+hvIdIVjk0KxGd7/7exBssq1bxVfQvY3VLQsJWj1VE1RM/m0uTzjTh
MLHcdMShDL/QHavpl/BvobzXQTOBs0b0TD/zigPPCG34jKTTajbg2uqPoNfA3MR4l/dsyka34P6B
vj/vfCAM/parDgTeKFHDvWjU+Kn70dQXVE/ICuMAVuyF/YsrUxO7Lq+8K9Djp7q2EsHGaVGCbZ92
ovCr0zjz0Ldzh886BzbO/sy+ORQvTn9+6ro5jfOSeAvGbD601wSwg4J1XeylvxHDxsM/3H1Kthzu
XzIeup8ICeQIg8ajGlsNyt00vjUfV9yGlKW8nNvY6LSFXf+YVKxafajjW2/gcU8f47asro37Kux5
hp0l7/CwDQi/jzx0vlwZzspT19nw0TqrRN8Bpo6dRTN+MrXula/EOdruXlhbfinRdyTHc4ebwxeO
Sa4sCBEvxdJ79HO2MUh6Cj/0iqeVjhondhic3K8Gbb+SiNw3b0A0rW0QJ7OcJu7nGL9E5i56Ptz2
MrWWiHfw+NDv4D+0ix4kP7FcIeoCttc4vXLeMNTPrt8kCGu5IdSlQx5aHKjTlvCFInzJ58QiixE3
0rDiU530AiK5KFR3vk/b38EiyKMeEw4VkkZBkOMKPfbQ7kuBeeWqSGtq0ZItE2tO1N4UCf+cEzgI
w52LPRQnNd/H+2XDFLTbU4XDIiIzsl3HGCf6uep8WKXCOOtqeztK8zhajhycu2liE804KWz+LOjl
jfxqlZcOp52Wn2WAzW7hYpjqYEeZ8tL181LbCbo82rJT90VPRolyH4g74W2BnxvlK3a/qD01ObOh
Xl3YxQYAM2L7rnshqcWqvtRkVddrqFSWP2UIQjsNiWQH11Jl2wm/TRvXCz5qa8lwkLvY8G5JtiKM
lvo2UZdhyTmEDVFJF331MwYk06PbJUKRwjBgXcvmxHIH5tyoHm30wlIcp/i2PJLb9o0945HVidTQ
kMNgPyS2bd14/arh/EYTrUGzTz2L83PpjWtv3DvOgdmiXa1KbnH1UhEEbbcgsNRZs3w2nDGdL/lZ
abF3a0aL1qPAIKzvAyhX1tFOcPGt8SHG8VyCyveICEj3Tb/v47fStieBWKktJsU5bftJGJ0i4yUC
DDErh626cZYRPImEhf6am58yvFvlJctOKuAOOLzq3HA2Wb/mDyH4cLC3tnkZOSnotLTRmi1sEt6a
ZOa0t0ZZVeaB8cOkpgYZaVZF0VsXn6LqmukLfiWVGfL4batg8Z0ZzVLwHMCd9i+G/VEBN5GoeRaA
P+e6XKcEiBAkZNBeICWjI4uCir4bj31/l8lVbz5MA8DCe81UMIa80IDcIp8rOJXWrqp2iT7Tf4zx
Glmvasa0SqV9E/0U6pRQDU/crOLUh5ckefHyg1PvspKEl0mBnh5nBeiVnVNfwvHYim9CTsDOB8Vm
aOeWdhXaryi6hs3eWaPEiJZo/maEeruTgvJiNgT7eudZeGnfcgVDwM5T9wmEhXFZEg7W/aB0Zd7E
Sk2+qKtO6Xz1ct5z7kLPFH7M8XVCklwmr1pOlsakDhd5/0rppsOHwfFKrEQa0plW+LFQ+nGOvvb8
T2fcIfdPKZqmQn3gjOc7ZjR7GA9CwUcJfAjdQ0Z5Fmobn3Gse6+jnVvOiC+MzKPTtROGI1gYH25O
6sGjlzvUqOBuk+Qshcaj/GWzQobKa509DGXk3PpeGEvuc/CGZXosooev7GryCZv4x3D3KEyJ8mub
Db0Kj0RSTHzW0X925310wPi0AwzIJq8LO4NBPbVK+kXSLfVm59EXHt8bm2vE6klErqGeHG0PTEnJ
18/zV2UskR9TqtDXH48wsfiZ7az9d5bOY7d1awvDT0SAvUzFpl5dNSEsF5Ji7+Xp8/EggwsESW6O
LZF7r/VXujwD3AZL2Bz8hKe3XjMeGN212wQXIpE01xMJxCKFrt+q3FoFce3eO+EtlsrViCyJNrLV
FPwi8wXUe+EDz4YXOeQ1pMLMIUphpVYo2NiMy9+RpDJKH+1UOssyqstDob4MhR8SCq0iLN0l22B8
0ZYAQ5FYnUtD6DJMXqgfxezN0mndi7dpezPDvwyCJ3/iwR0+J8Dj53BOtGOHAT9rNMIwyWdLiYt6
gh8VCNujVZqeknwL3R7ugHZJQiDT57ONAvuuxa8Tq7Hsh5ZdUdLU7ipzT1rZaglmUrg7sNpyvANc
4ByePzj/QbD9R2HDRk1uYxfJ8phwZdPcQCzNT0BL4JMKnUHeztVB4DgKz1Fx4MtSw/VMfWf0IuQQ
rT3XzG9H4QPPHWDBKXJYr3uX4kbcqw7GxJSZOHU5fyf70QCI9h6k//O9NNZKsNWXiZbmN+s1o+2J
mmrCVHDmVUir3phHiuJaagcx3rXCxwpcHNL9sADX26d4NTAzg0VjVPhhUUWKfckGRvDoT+QSGIva
TYd8b/XgtjotJHtuUcI2ZwJjmmMuvlqkLbiWnUGpiskZlS9wDEZCT/JEV6y+QzAmiA0bse8q6b/6
jrqqFDAeiLMd3/PgoI03rfzU8Gx3oEdsX89z1n2G/eRmwk8Tow/DQ25Me4i85dGpY2cwdqkBwief
lw0Ij12EYyi2PpYoooKAo4R6Esuxqq3y/BTTszm48vDQgkdsioDAuYPmaoXQ3u91uI/n1cjvcnXs
nQdxW7XmsiGPH1WAVd839P007qXiVQZYaQhm2ZivorAnBo+IUEZoJtFS3czmCxXuRfFVa9TOYAA+
CvqJWJ1VI5Ext45DjAgg13gd+QO0gOIaQj0qPt91q2/l/lK2f8/mTzGIALCAIzLMiXDVNetGvpuj
9wKj4fAz8VU03MAiyTOhm9RfjbwpYRZGPoq1JL2Z8+cMAMYU4UgaiHH2KRgbEqHC9L3kOShk8jAo
iCIA4d8ADT0IFGbl26XcBVxMVWl/DguX3H0E3xgipxfeDqIv2wSxtsJbzyuyMFE/KXi0FWyl8qWd
PV6eiCHGOKc63fPRbTLeBWtTrB4ES2XkuRkvWvyGDTvRt4V64HxLlbeowd5yL2u2/Z2mr82KnWdt
mp/YdOyoc2rOTykA1ACmk2+mwPItXkSc0tZ6pqScat0lm0IFvaFKgXOUITI4EQ+HoW/NkZVzj8Z0
yuTtwFF0htmVuQNIxSHjRX411Ls2pWs+UnHcluVWY+LoHZJRealiDMC5ucZFoqfvgGuT9iLN+7rc
kpO2VK22kBc9hXWFQ2IgiCTvq/QNdjJ6DcmcKKI6dyi2oUgxC33XqadD4jNWctJrL0p9GALw/pKf
VnY4IBTBq/7E57amBQBavvKN9NELvxMxX+p4DbHtGXACCtVZMqVdRCyo013jUimPSujX5ZrxFSjo
WZEwWPt1AwQNUYdqmM2hkk+B7Bvab6N8itktrw/p87WYyMThfnT04btOHm2QunF0Yn/UeRVqW5Md
gvajlfj6rNaMpYK1bihaDS5Dtm6iD0oXQt2Lnl8WdvEy8qXBO5mkw6fI5V9iLL0xAt2P5b23IB05
qg4s2s2frjvJZFu6Gwa7jsykPN+PtduTixH6qYwfAUIH5lp+Zn7dbaXeB5cTwSADDBzEP3szce3d
Jigupv5aiDvaOVVHuFZQ7c1deRpOlKqexLEkrPi9eAatbWHsquigheI6M2jqVj7z9FV0EyBkdadO
L4tU6l+o1HKIExVJUUhtbsXhAOAERbTLOUeS/J0Hu8GqU7Lntda6T1+j+WYld3Lg9GrXKKe/N9H8
fHK1KAsm2p7V0R3rdc2inFVA80Bf1HSpb9WkeEIa2EIAKjnfU+OhGQlOsItundsKkLG/DYH7ZJPd
8HQ21n4c36Il3zTDAzhe1PC3QwQ2EDCnoAzu+EN4UbFDwXKfDD7OeHWONIbqiaOwvcnMKbV5Hefb
7M2OWn1jaaMnzSMSxhssZ1gxIWEuMiJ8PAYKe8qDamgVWTJXAkzYqPwQ1hNKm6z0FXVf6R6qRKwv
KVNYUAV2S6x/SmHHuALjhVSIXaT07MjNEwkLw1qC4d2mkZfv3R2dZ3Ux5B+SJeyRIBG7Aw9ARdS/
pMvLDbXQ0mQt4B4iQpd8GelcTrdQdAf3UYlrAnAB5EH2uxoZHLu/7CnUUzzXg0KAnU32Y37u2PvF
hzC89dkhXUAAPUUM9yKRnh/xnNpwxY4amVw4Grc0YYgRrbzjPR7RG5bQDs93yyblXz4tv07CBkKe
DqqOTD9KhPmCIDqisWukQ7Nc6CTuyLg5LWIlGxdp9b7Its1XXx/K7oOPSu/B8dWtTHKCZV7TkrrE
NZwYwXy8HXbctp5CRDNxfdn0oUY7RFsCaxB/fC+yVq/0gSzan1m4dfXJ1L60xI2n35CuqmH+UT0y
P7prZj0y4cuoa/59dg2bb2zaENbY7tSN3pPMxydqgV+zbbtasBlcaSUEwNY9yJf6J423ZHgNgW8t
c8OMNckXPoYqdS2sq6zp/VpbsHzpS+CRyNPKbsubAhGTuHjK/SXPY6N4TzYQ6kFwMT3tosHHveEr
M+JrWB0b+SCGH5AAQ7wGbW2XvBbCT3Yhu0Ff79Tcy2z6xdhW18GGiZGFnYtR5DYhl3x8BovN2aY5
FUXsbQwfYQBRXcHfCkeVTOm4fY2wV1kx4QBpZzdA0lV27hGfUVBFCyDbD6lggMxxKNgtY7rev1Yu
2QE0hfjFWi22pT8ge/EH66JML7QxrrQaj4B0FQEvUvI+aexRBp8UMdC9Uj4iiwUBoRMGedcndhsi
uXzue8U2aeYoHJL4IKjhTGlkebKDrwNhb2ofVkcnHVneL2p5jqb35fTpk1e52Kn+4IqZHxsfBDKt
xsQkXC/hCagQxb6MHmh4dSkdFbTKJ/uD3F8/9gJScrd6IBCGwR1ifOrI9Q2ajhjLNRKjmFFRq20G
gz199extaO36ZMluXm6SBIz9WowvqvBHUGgQvCnTXtG3eodU8m9qD1Lxrcd3RZoADoBR3tP0DwMs
HSS/Od6CM5ADAJylHdgpmTHCEYzqM6bWXOGw63+Rga4iO0YO7ENn8JMXLoHwz4sFwkLrjFt2EXZp
lbTzP5AjZn1BPQ0imrvVUv+9nR0Y9/jQuWTdlmcRfk7yW5FshTX5WXYHrpOTLmmHkKAjq3IefIfN
rzi+VuJpUi5jJrikMoL0NqyWBczWWdMfCX+VaTsADnsY9jX8ZsPCi7rFAR4FurMt8lfW2WchHGgw
VVMvJdyvJh77Wf7V5D31odflH3V+1caPuT4FrWciQ1CkHxmxk1CtgYRzDvZnu2nUl4oeyqi4iMgE
I2gfonN3glH7nIwOmRuTHaEpBQjYq8WZG5mqStahk8mIvIn8kliXTqThHD6mtxjp80NcrGleG4sD
sbYcyGgnQuKTyptJ7YUX+SE2bSf2hh/rd3TJhMCVRNCJgvW76T7oKghQSw2+mJ975Vskwm+mPyjO
z3Lmcop2XyZXWA/0X8uE5NRkJjWy0wCQzcJD6j5a48rEW7OMRC79JCyhIBpXQXAiyZPMN52tXukZ
pTRf4Qtsy32i+4otwmsTp+bwgpCeVTUfQflCwnNx1hlU6BuQCrKfhwUwTux6aAhu/I21QxhvEMbz
REjITrsdmt9VZpwtVMw8qf2No5aibkeyTiYvbbCGmgFpPz/za4d70bTsVHVJu5D449NbCQvfQMap
n1BASG+IK+ccI82a3nGFsyrelAJpfJTXrdhX2kOubHQ6DRwLy7EnYKA0hZwtIg84SxgbRoFqY/E2
Os0KX/0TzZkfbbJ8A57iN/gkmx32sFb5VuvHojQTUS11HbcRBbfiSE0pjKfJsRO+65iUlh9cAj0Z
FuwXzi8i2bFc5uescwwaP1t23ZCrRkBX+Fwimep6W+WzK5Mg0oQvmXRvEskDaUSHsZaMR0pG8nBN
yn2p+mpxLzEyqeOxU90g3lfWYRjQBF0XwETMrE2bsVrj+5Sr1zr7yPIFwPHq2utZlrL3zvjpjO+y
f4iy08sHVI42HqLGoU86dfgUQXEc6tUIa/Sfjul0CVEriDd0HgEe2/hbjd6y7nJ9758XFUdC4ktO
7DLq4FN19WSbUr6TYXYbGKXpRS3MW6vQQmCsWXoyorePJvBezm1H78ZKUWIbkx4r53cCy4s6iwOX
9LqeL0HDF8xVUGf8TXzTYD2qaaOL9hG2QhshR+D87ex4+YYM7KZ0FpyqsnUn6BQJnruUbnkMtr7V
4NrrNXEpYXaE7wCs7lkW+EOXsuoVZB1OaigcgTCBj/hqUGEwAH80rmij/16FgI5EBcQXg+Ei6AdH
xsAQM+2JsW+1nsxViA5i2Gcq9tr0TDRYP/uRgQeTV+4YeAokyF7+rJgRI7SPBjr69LEE9XC8Px2u
A1+yPkEKIM5fgvRbHOP9iNl/yq9Cewb5suOQUKUJ6pvhlmvSvIwTXQBYOrrVZEvSj96+PX1O3/ZY
V6QzI2tZqUTLJ16ZguNqjyrELmwzbQWPStjN7Umy3vKMnUnm0BB3AWGJTXmrAhVcZYmOsSPQB9Er
az9FGPIcGEiIs8CqWbb41pSP1Pg1GtBA8dyyhWMSptkYxDh7ADivnnfCQRBfrAxejTp3pGGNe61B
sG3Nml8grK8pC8o4VyN+qJr/6eDo08Svpqpc9jahvkXwp4YK6vv1YB26aWHFOFiyjlhjVMamTyYE
AaGYGGdf1SvUOIo9+EBrC84T/f5/wchvaIKeG91Ph9u/CxWyMacs5rvkOSvGb6Uk9V7amvmutDYh
D3H3F6n3cAXVcWJFX+p1fH7o6pCtThYyqTr8koxXpJBo1ogMCfmCi3VY5XxAFDJ3xDezx8vCXXtu
Dcvm92ED628EVzlxygUQXwkbSOYTFQwQzx9Z+guO7QjINeDJofVJe1ZPSn+RziJzBOgX+kRye71Q
8bMlNJVPNSz+2GJHiIblQhnAtG2Kk5A08Dbg986e1opCCUPUuV835FAhcCXNGV0z5rXw1yRFzybq
Doxz2o3s3TxNBQ8uQ1dvZE62uk//uDqUNQlcLWl2mxmkTEhbVyCDN8UL1D4MaPDIDl3L3C4SzRRh
1mjAuXmjE4K0Eg3av0lteYoTi/wJ0qqKr6F8R91C0SchZqhcuQY1p6MUmuAv2KF1xDWjl6CmuGwQ
pzuCwfoLGjkTGRl+dPIlnu5V8SNjX+nGuy6+1NiUQPQNR6+PTG1Bfo3hSXtEAQv4phPrmLPZiflX
KNBRg/I43usYdrO/XvqcUBxnYWAjNAO0/mt4BDKbytPqHrLCAGfJ4gexj64271CwIk9U+IQR8APa
kaVjiyRTD2Ayaf+u/UzVu0wudJNtBtLAj0P5pivI1BpCbssfLEq15WsRzP5hQH3Cd111HpRHKDlq
9lmax9hXHcN4GdfmJlBvQv4hx9u51ZH0NmTpQeFpSKSuI+cyq1CBBwYY3o5577sLjs0FEZZj5Krc
OVr4JlPTLkTfffZlQEDQVOQIabZKixc+KU7kBXEj3tfYxtNB1l5If1TKUzrdlv+0JdxNEIYcOdBo
0srOwSdEV6t8OhNLnUQcLX5S/cqWoOIvXmJhd6gjdelDhV6HIk3CvzH+fMDU0nDmIc1j2cioQNLE
TYsERAMhSjsazGnzc5AI10rgKhxRKAyK9l4HAHRQR0V0iwd3ltek0FoL3jFBB4+Jl4NgkbCCE+vV
yN/YBVbZ0yVxclwnNF35iNrhpRiJiXi1KywpSJqRrfriNt8M0PEWfb9XKzIoUCADIfrqUDXeGxhq
Mr3sVPnpUIgZ0X1mE5/6mSHyff6APGySd4nvF6MRAu00YsHZCQLBm4WHQWBGRh6nxamgfKBujv34
mFin6fJhP1L4SV0uw+hA/wAyUJioHM4SamEiSrInbHnH/6sfv3skJ8silJYCSC74sn5erm6tP96R
x6kw5MnwSOq3sDg34onlW01+IuKDxedbNF/Z9aXoc6xpD+TGBL4g9AtOkqaWFTagVRs0sHBkS6G1
X9PDAVu3ZYeDyxYiL+ESbzgSuFurnsjW4Vure2f5WQBY0a9JwJbdaZnryWvBobNwQl14KBDz0slJ
qMk1lOkBi1cSJ3P/CsNWz3vMfihghfUDuFJjIuBNHFRKZAa6YJZmBZiXSERz5poU5pgIXn2hOUol
J/pFNYnLoEcxb79MpydRaMXP6PMmSoDPkfYKFy9SHloyaGZHaoCqSSTL8TMYtzldRcqhnU4Bs2Lz
IYpnUTjlLH85gbHptnNQMFun3qYspbzI3TqYFbuoNi0QD2zu6ln7Db8l/MeCNbkEqsCSZriNcDcR
Cm3If3J2q4nc+qyEK8oo8hpheq9Jm3FcvtCurSNfhnIA7qCrtKqO9Peo0E4FQdNI7mXixBWROWSm
tei2nI9q5i+7XUQ+kINlJ96Vz7OhOunkGwUZexWTfL0Tqk2V+XKyxrPCIFSRu0PKH23sy3snjcA/
74ZOVtvNQLKaJLIdxG+K+dnFysoAkjyHpps60IihDUG0zFDozsbknqBScUavijfp8mJ9SPGRiAC3
mp0OZ5kde73iWeY+lB5C9NPKt9hgvSH77S5glCNlGETBREYUgPmiZgiB9qrPCAEPR0RIfvmd7LMO
CMPRLK/wuxI+y2vyE/1nZLiAcS8cBnaJ5SlDiwXm4aYlb8mmACkpd0K6r3vfyLwEBjmpf9gCeeKf
Fo97/I1LLIq8zjpJGiI4ymoYTYqrqfm0JNBIBvwhMmY7WGctlcCb9WRF3qC+DxBMBIY9X57jvh2v
hb7O9D3IETwTeVo8UbO1wYxDt8js6fLlyd+fSUvVOxrQk3WisrE/922z7mZ79CaXnwW9fePybfN5
mpvR2giPEih73Lb9G1M8ipsV6V/LIJzgYlc5O6wpBQNmgJ9kWzczAp7BeTgf4GMFD1YaWwlfwYgl
zVye+pwFqGd0aZ9YQO2QWBttZ3GAaLimvvCVYcTddhlqOgFYwxyIZ0af6I0S6Pb8Rzgo3H9sXWte
r5qWWIsR7Em9RXzkR3x6/fo5/jYXqm0Y0lWbbZs8uqe16DmS0SXbfTImIERe5mo7w66wjUExobO6
zVQXgokaQPpSdmBiwGrox7nB04CIFYJrYL104WKee0m4B9Vj0j+nUmfV6VwjkFdtA9iGiOYtYeIr
o38R98gT2CJn0CFMmCtR2k08vpM2rtVKXfX9jyFibdpzuGK94cXt1/qm1/yK+WSl+xNB8jdrYgPI
j3q8mWBfpc+U+QzaWmHzoDQXVfg9FU6RrHANelG2xzSmyK8Jy9B8Vfof4jF9jazOBSlOdyNAxIAG
U4mRtlds9w0QM98/IrsoudcKqJt1mKjzCinriPFrjf07iVO0LqJgGhe32aqIvwkSA2clXMKxXP25
axgioOiWvaKcmX8YSFKif3r4bOLNm21WnK36Yxm4yh+OuDb+fBos2Sa7X84rv8Dwo8MpDK0xDqQP
lawjMOXhE2FZhRGCV4/1DjWR2Nyb5Usx/Eec+NxDKLpcTdsg4WnxuY3bJiCOlmG2Ds5PAdJiRZQ5
Fp6HGvwikMBFaUBjHlGCLxf4AlnbDwOWRKyeq38IWrOv9UdNDmslfyoJ5PgGumvorzwGXepP97y7
NdlRRJo6FFQXk0WPhr/h4ISYIoIDvMcOnCjayzZlPc/rQhzRB0aUEijzuaBuhNwR9i7UVw+ZMMzU
lvVFiUN7aNVVfpNwOTKaxaWH/EVECGEFCrolkO7lmGvo0IZWA+Vc/M8OL7OkrS3zJxa3UX4J2vsE
276Evi7vCZXcjIx1RYxY+k2lDOQvcuMbkb3exPfogVZMK/QDCr1JpavF59zGLjs7g/xKp5Ccwawt
x+kMAtQ2izCEjX1q7zGMB+Ev83YhvIvgreSBECbUUyW8Kr87rw0qOncE9YFDiLotiaFVwVfl0G+i
GucRdY/GzzS8dOhHrDde2IbQ7GBdKde4fAGlwgZkCBxgKVbUcz6+yBx9Uftqql9fE1B1ZKvqG3Zs
O1T+Om8AlaUQVDmGq++KJbWhRXYaGhsGqdCc5pJGixZZlED/VMjR17C7t0hJ9JEPFPG5xa+TEpxf
Bt/Q+HN/rrMDzXhp85fnP11A3lWJ3L57mBYxpb7K/CY1qt1+5ZzBG4W34j1Gco859FeChCoJjjVM
0BVeBx4v4YMzpyJ8vVtTuUF7UtX+PoftUBxZKpU9swJ3649CgxU51svtRznvaRRvC/sfr8UqhGUA
NRwuEJiiVdnESlEHkblDjchQ2yacJCr/3OWh4h1axBqATKQyrTv9Qwu/MohBIr/5HQEUcP9CoZCY
c6/IS13SNFPFFfotZ56qH+nRA+M+LdoGUkG4vN4siXB5l1W8h8jjVpl7TEn8+bwRXubThSR7McsE
WGlMm0G8GCoAGRXwnDXDKaCPVO80C5lDcDelvzlnH/PRcKzm8IAKDcQls79b1R/X7XqgCm7eJ3it
h/TYR8sAkseoIj+aapMIfsKRpDsYxVn7q9sSmJpdFtZFyAE4TSRb8D7vqAKq8ljhEaz6LwA3OmSa
+B1AbXiyb6oeYireZrOE+xr85ZB/Eta8yO4Vsv8UgPJ8k0+OkJ/zedMSq813KP+mbcDfmqBJ9FWb
n2NxR173Sv9cCkT7dsfURj9rITlRTQki1ZQ1Ev4wNVlVL3xo43Nfudym03pBbYLujdJaJOsLYeIh
VoioT46wM0EmhNgFUThxC4XG3iLCl4Uhfk+Q6A43fYLbc1gDmp7lKUC3CGG3OP2OXMozMi6hfiE8
eGIVC9jLnH5a10hp5Isi+XqHbIrpg6lrmf1Qlw+uEO6hQ5dTH71rndFLAAbUX8t5ZyT7RmS5Yzic
jn15QL/iACuLsLvATUL6IGEC19b70v5gejiydK1EAnhDOwzwL2MTSrsP/U8m+yrdtKYvwjfORC86
3HsSrvF8/UQCbuBxpmTPVsjgdGd7KA/EXTf0SfOIcfVhbtKMv8UlIdC6zM/PttHAg+cx+pwIys48
p/IjMi88kqO8IbPBN6HGVDI+qHAAxXg3XCI7BqIw8fVCjiaX5Tzl4uoRKwx/UbmROaZY9HpH4EkS
VwcJcriBmymVH8H6Mus32vbY/WiG7vN1K8W21n4teT3AxxEbr1b8dh5BHwHn/WgDfaDSD4ARsQX0
gcnxbmJV+8Z/6cMusp5MLvdat190cV3mK8gb+rg+NDSbIYuQVnQDEcF/XyD77vmi86cGPerxK0f/
0urWugX49AD2iVFhYSDEa0QxSCb3XkITFaVO/ASzYYPA5UfRQrEJvqblG0070fuDNwhpj7mo637g
GDmDDW2j81/MgQzFsUQpwCVrvFqIuSKfTLU63T3j39C6yNK0+iKdguRia63Pu6A5BN/sF913KO6I
uCt84uw1wLyZsw47PVGFwKh0ZVK5WlJ4sqkZ8pgYh0R0lqgFTHuA3P9gP7AUdq2227LCrQgkWJbV
BiWpVb40xe/0VsvnovIGyEueBcnVCQKfDxpa/+ajRrUpvxk2O156BcWoA3RHX9lhKr5yJ/I0BUI/
cbBmjslFQ0AefFvkFg6QoXBiuDw4tX9NYcOoLPM1PVOEKoLJdgwhKrDWM58luyfydgZm5gLz31il
iWfEaqeaJ0wgaw55b89T8Woq9dlsD9M58VF1qpvGL3xgFK59rC4HZoZAwhof2RA8fdXzvb2Rg0CY
xJ3fTSSskFh909PACwsiLFi2o6+oe7TS/R86bb22iNZIF1kFaOYwi/BwV/E58ixbHqw9uRacXxed
dzqXjktro8OoMZanCsErMxNDgpaexgBYskbpmL5wFyVAQxktsREIMOE5q1pJF8BbwOa2SLoGVCeS
dsjuscUqj+8CAAPpTO+Qa8iJ6Ok+2YEYONi/1ywDntnsSOBy4hk3wY9VUnrxOT237Mr0Fw7SuhKO
C6DEX1k1AW+MnO0eSrnogP5UqkGYmg5MN5iV94Txtvlnke+KtYjIwY9+5RjqlzPny1TWfYDi5vkd
d0chfwXjqDRv+priD40xtfosxteBDXhhqhddZzx8IdXguFEQpwHmV++SGtik/i6BeH1lq45p/fzb
/UHkE0K3XCJTdCgsHj4U6gxVYN+NO3s9HAo2coiK14mXX7gk4kUoD1OyZsDTEaiRKvspaHc5G6HW
p1VkBgTl/jy1u5AVN2sgERuK0BPcvl445kH4WybDLP4R21Pzy7ALpUYdKN/aaw8QJQw34t5Xs3ZF
M6wSpKJvg/ioyCex38XZJ/EmqGlGX42Osk79AqRKwO4Wn2EPuAfSloCP06B8LuRJk3NGMHbrhkOq
BoNRtsGkbJvJgZbHP1TS7WfoaWj1kWWoB1JhVxXUTsjrVyMaog0Knhd4lxVvEdjN5lcjvrDNGETU
iv4A4oQmsHTIyQhxDCn92xT9yNKiCcdf816pRyvfLMPPmF8WERhyo77fTtFFR53cCl/WtEsrcdVm
r7FGhBHmtNd+fhMY79VmclSwmsrYN/17I2z159VKj+msAY3y5g1X4EUcAlDCa1XwliOAkdGCtakr
f3wUCRaubTMCSdDv8icM57F5V1D3qacqOYczN9+67L1nwViyTycXbiizkBP0k50jiOugkFyF/ikA
jGYfD8htAi9sT7PIhLs3zGun3+LoL36+DVAJHfIu4EsekVqDBWPFVfn34JaJIMdk6fIK8YuH1U/f
ujD2HBhfDQLFLuN0rs6zQOIePSUXXTkLIkVgim0gjl8Ut2lz05nOo+i4cHLLMmQlrw2KxkS5hBJB
9Wtj8iqXiwSW/JZArLBRtyWuA/2cKrd2YohIHnH/k3Soy8+wAGidWNtGzG9aLcEO/+nCum92EqJn
cN7KlpONVXwua7rYXAPj9vMx6poTuMAV2r2OgZu7X7RsEzqLCzbGUd5nXO9P4SsZv4ojLP8SX8js
VerfC4VkgOHM0F5GjjygjlGnTavFttgRdhBbO2WRWtBJBP22NmoqKD/q8r3DZFm89nw1ivR6LiNq
2WhaA2OXmbW7v04zludcIl0q8g32zmV78htmmXYPxFR79HEg1kbTyuEUhjzdpmuFvwRPeNDbNbpo
lMkYCjG3tH+Es65UBpDWemV3IqVdkB64ZowOSFtCaLEY5cv7UntLOvKqwmI7yUchvlgVzD1nwQI2
DwjCt21zLpNDQ8x/sY08plMugNEH29ATd8I+V3K1LBgJ7Z94HRaCHN3mgqwofCFSgp8fZRL5jgFg
wSLTsPm8mptIXO5cf4m62zUObLR6rnKU5a/pk9kmxeWeAYJvw/FlKjjyMOos1E9XMdCBDcrOMmJA
FaJIpi1vmdnUYi1Ea/Ajrb6b9cgo8SOx3BqPXof5Nb6VFpJ6pZQbMLwnVFRIf6KGI2yOjtxeFhhz
hJIG5C1WUMWsK/0xGQ8FsEBOSlsWTj3vjFa+AbtyOSKnrWxm3+p1Wa57uJExv4eDAjdHiTv/gq7z
NS5d5uoeZrdZ9eO5VRnUV0vVmuqp1UZ6UiCFQSKOMSs0f2wISFFWUpU5BrGcMz+Ixibc0IJRv5tq
T3rLbn7w+y+wg8WFwq4txgPPAUdozVqx0k6ydSbCpOt+CvG1rz9yYVu264jkCmBM5H3wozrJDJ7V
6SuF+XvMD3r4An1gS9A8HUdDXfJSQeKINdg74owal6Igvk3BWc9/w5pxJ9lrwrarsK4gqcFbSHox
y4i9wBfhLeSeIIA8bHp/4rJ4OgSwjBfCy5cdmMBholP4DSGGA37ntPsZgY0SyemHu8B0CeMsKRsE
26HiRalt+pjCQdaD0z+FxXyOGUsJmjHBpxEjicpnA74TvEClEmKNulqHdjKKyDY5op9565LjbtdE
hA2I0w0T4IR8s9nUtumM2rtGfyJLHMsffdt57JQOmTg1v3FDBNy/McCiOYdGPYjjUL89RRLh+dqT
ARYzR2l+CpRrNJ3C7K5Z9nPeJoLAsMzhZENWIyO1I7cmCW+FOULe0jw3LSSHo4vD6ve7Jl59aEgh
Eekds8EWOwrGcCwkl3a6gowVIKqRcemUW7z67Zn+cVEjGwI38qp1tBlJHi9fq2CXWEeUmnz05OFg
/E3GfgEaFin3HFBwkH4Y0Uusfrfyy4xsT7UBC+J2raee/J2y2TkIWTLsLo5OAAj965DRJcrQ4Woo
e6X3ibpFJ06LGzFetbJH7Y9GHvtOa0CXcd0qsZ+yNMUArw2SWiwnEEZ52PqyNGMaRPPKMb6tyje+
isji1uZ8qUdas5DFTsA541uFAogvGvrBhWhigGEVBPIfAPqk7mpxiw71aXAQnEROYkD2OQM0Ht4s
dinIgXXo9/3vUL7GrB+mbpfZy9NAHq5dECfj/XWebLzhcj4xVdfiSi3YlV3WbNImALFA2hAZMrgP
8LLKfVQ/EoijvlXcoXoxp3edYEcxJpHlN4uobvGQHjhK8TO1FcI8nlYauAVGbDEBHli9E7ZSyYXX
RvV6eb5MVtG4LDamOW941pxOPso0k3cXCH8GrY35ibJiOdCCik/2NrA2yfOpJOQjWriZqMRNXH4k
/Wk5XwOUf8Q52r8Cego1/Qqk3+TJmRSh/GgOfHqgvKj49tS7aDBC9MchgmrtUSmhgnvU9r2bGsaq
l64KybnheDWKjWJeMCbUWB1ClazFaz7C+0GCGDckuKSLcfQ/t0QmEcn2MbVcXXi4ndQi6XHB/y33
3yeXK2vecToWkRTxtpv1ER8g7DNXHzAHfMGCC6rcutVB9mfPmM6CJ+LocjPjU07/YOf15ztxAiFy
fVG9mFTJF3shRUFF7xcVHgyAAddHmUnu1FReNDEjIKcsxdcg+Imm3OvxECKuVIUf1fqLi9eQSARu
fj5X5ekR/LaalC0VVDxOnJnDLWFDxUw8S2/L1KjE99RmZGnOP2jLipoVJLaT8UqJGJnqtJKPR8CL
DoFI+1PMPuqc5YtoK5x6qkyIDukwFLFlAIffQoAhm4fCQs/VHyac10mOY5/ophzVcoppet4VnIER
Jwtca+0S/bLMYHmyHk6cMJiaaAL4pFcAvdfqK0K5xiXqlNzeJIAB9puOxQlfmZbTCxknQGpvxsXa
XVP6BRYffkqodpORVMAC4wMbjfyiBlvecuGLp+0/ks5rR3IjC6JfRIDevJb33nT1C9HVht57fr1O
joAVsNKuZnqqyMxrIk74FOdO/xMzd3EYePkMcu28+nZHxtoVeCHeeh/OkrCNANUq6UOQjL4IQkED
sOrzw8gkoK2tidc9UXBLUy4jVo/CsMLKuFuJxUEdvGtLOEzt5FF5gk/kMMrAGsOrXo1CNs/qEGEc
dsil6abL1jrrKXRD/GnQob8BvaG2EQtL89xHH71YlnDWivFtiT8m3g18i1n/xbPOq8uww9yyqTHZ
6pVc4bEvLletYHfxlb49i5le/cdlxUMUzKtwoLRXpySvTCPMm0PPrIMKVa0+zOEwLr11pT6lebAc
jb0YZBTx0l1y67LfEyIhBaZPgyKDfDZ4HghbuLps+xqIH4K7PgUFx8zUXbjlpyqxZdHQXELcKTFu
nRoPnYv9F9UAGrQ/As/76GGFJ760GUA/l8sC4Yc9uZfuoZ263ANfuvFmbE8iNy6urTtDskxIBTSp
maKM86Djx+H7g3+Iv28lDg0faSmLLIqNWvvlv+G5wwvG3lOzNnaw7Q1GlR1TMfVz0E6JBOuYJJTO
rJadWiCN21Y+8pwTY8MZffFUsTlKfdSJs4jU33it5SjneThaOyUxDWN2cde/WvNbOKvN4Jli9uOT
kdnpx+Kk4PV8EJ+NNAGREK0ZMw4orvykDoPe6tyiJ8qyrTgJSgsS0jxG6mIPb7Xjk4iwxVufaQmz
ukKxpL+JCXCMU6gfpGSXy39WdtMEzoh1p/cRFT996cGU4dn1t1VyqujraT4hlBQbI7qlCe7f5UD0
37JkQB3ItKN8jgla9IhXmFEO7/u9yPdFcW6Mb5tf+DAS1YaCIFbE0KukF6kRLlABT5xpo1FkcTvy
WwjXFAlsTowleJuu3aUXX0f/AsgnRKhcb932HGtiuApP1h/hE7A9LAA8IOvx1uPGajAEcQNUvkbb
rrI+imYd+7GCnUB4ICYesggp2lU8t6yCg3JY2rK0ErwvA0W+yXHBH4GohpnROfQV1PZQrnp2/DXF
vExxlU2/bTEl524LIIiJ94ct2IDWFkFXEU8aVojceFNSX5DXsWhpXpabwQ5EtBeTWM07MjrpHFlt
Sd79ECj0Ig+ocEb54SqvRttk5YlFvZ5fcMxYziuKLX5/aTGENB6tP9HkqcPus154dJdu2mI+G6Y2
Cya3e+ImZHDMRO6TThaaFRNGKsYj/uECmzM/s4e5OWANrKo3w5T+abyNkZHcgTCuacaSLlLbibPT
GlLH6Fhog8xiKzohd8QqtMmJJmFnTLz83kTaxo6nUld5uIvktSEtIP3Kj9FYwes1bbpfpKE8k/r4
aSEFjVfpGjeHugM8KJojTMYDqBTEnbW/sNp67QQXvUI0VrNJX5EJwtMUeLhm2XXPO/GzyBz5FHd2
ywQUVTwZHZh7Z639ot0T1oOMb1nUw8S/TXrpJeWrKPEpm2+VdAU/1T1s94BDswtAZA7TzkHv7YQT
x0Trr+ZzLW5maHfnFpMgRvyuQfmF5WFG3LpefDUSoVM3xuFpdmrRcngMyg2kggqbWEYGJHnvXQth
+aGLv1SbihP8Z8XMBrumUFVZFLbl8EttytdIv8ti1/zKUxoubS8Z/CEqrvY2YMRS4Pa7uHwf8acf
opRhEtsuGmsXt395cVVRe8DH4tmC9Qm2/8TlDaQJ9TpgR0ottrDmLEPyIRHzMBtR+fDt4w2iTgNe
slLdfJrw7YOg0G0CCjMco189fsHJu0vJJGUgUvyU/EpDe7eGq/g6SvPRBfucPUy0dMqlrmIz26TD
LmLoqwn9KbtGU7bJL6ERA/YbtlyI2bOEnCRxR2GMRA6YBgvtCW9CHKfka7BzduC4gM5mjvwguMLO
Do3LptPDEw/XusAsl69hmubKO9AoK5ytJH+V7XejMX0kPEUnM0QgnXIWBrmFhBRFpOd/2/DEuCaR
plxjcR2Tb1tcXHVfpIRN10i8+38PvMdV29FXpHMggWjtDPOXQauXXxhk6Nz08VxzDlBgkW0J1qMx
kb8H+4tOkoSFY+Iy8Ps2h49Q/TLkemaUT43NAYAcxpLDrnUCSAUMghCvirGnl/+J7zSQnrAnpz02
D8BDmKjXHM98ETWZZow/cVQkNPPGSg8W5Im58YctfeTOn6lvORUy6emiq7ByeTKkTz4ZSYSv08TF
7SkLD2bON1/T0UQwSZbRPFyEgBhYyWho51HmBB45QWvLeGf1l07tkvuXUWLgAA5nxoCLubiEKJFI
2Xi8KHQa2sBwM0T7GJKzt+M/EWOgED1iS8Vga081JAuVkkabQZSyfOYwM8teKdWa6M6KuYw1HrJW
o4mJUMr/BAnKcRQd1A8xEZ4IzmLyTLwN5J+UoWMotQhGwmkt84+o19T2KmRMHPBExLrdXqtvlvEX
sHHw6zNLFtcDC4aU0D4F3c53z151x4rGwHtObCaRsRK/L52d+4J5JxQpTBZZTHAVRNmX2+59c681
p5JBUPITwTQdVlVJWVnbM60SCTu/9gxkqfuDQHMa026GQY4yB8hPKEYCyJ2NI3pJ0fG2lYqNCnNf
ijSzRvB8UkFnFdKnVmmT0vogF3UcyzXxr0gqx3lqow+JbyC8MQTMGJknBf51lHx0FGjCU+NS+SqG
g2oXl8yq4dvnIHJ8XoZoJNu0+s2DP8e4qeVNdu/O37AYiJzeUESSj4pNV4z/HHdLrV7iIOPYmFxa
kLBvBhzFJiQfpnEM9gN7gcEgy3vOYk3gw4yfVp2Z2gaXREgvPdHNHYtqyf0Q6nWrfWjjRTWews83
cmKp9TfWLNGw0w+Hyafkv/3h0Q1YtbZEBbe8HDyUKurgyiY3g6M6xXrvXIMKZ9K+78/WEE6Trpve
2dYFfxUa0eoRB+e0DOBmfOkJsKdJTol9BReOGART3wq8tfuHmhE6KXhFk6XZcEvrq1x+MligDluM
GsOwZYfEPpM/Ai7n4W5sa/tccEVrqPZEZvxK52KWjvVFlZ9+9WNH5IzO0ejuum4ZtGJy6M3NmVRe
fefMryKDtij0CWKTiYoAAF+jQSxXjtoIZ4nbsTYvuZrWirrpIJaj0YWKhV2D+2yqcFd/wdj2D3J3
IIePRp7npC4RSCzs7qPCs8lFJe5lpgVItBZyuotjuLucZwA+vR/V6hmeY8zj3ejNMyBBb3LSEcBK
W+0JKah0MXu9iVuV80Oe8+4wWJe+rfpjdO5MT2t2LTYdWD8eSmYsLpP/R5ycOwaJXYmtY7wPxVoa
Vq16SzCzheXEILCAJGAIrxdqpln1QucFcBOYV7Z05kLlMSqXAVMlY3a1dqaK2s4clv2pwVp4b6tb
zM169J2rb4tmokD6yO+awh7D5q+CsAnnIAjlcJdUa5RMbb4NpQNw7EmJmVZZZTFadU5LgzgGxIDi
e9cCZ6rpCyNYu+mrapzJ4HgriymWEPzWLl+VNOeDE2VXBnJAeM0RM0hPMbPC7TCxWT3o7kF8Ep76
SqxtNgKYZOs/7LOgnFXdqzLhb1J6WQ4JLTu+3sE/4X1Aq1yiVAvRetfsJWwJhF0015BbSPlBiuZN
/7BQt8BoJ8rrdWd1nZ6HWT5VonWRH1OVZuso/gBh8CR5Ci0Yi17lzkoMeDCbDY4MhC1W/92vAsZH
NPNIY0+Mk6cRpMZCOlV4NlDHk8GsjPnct9kvTAg8JHovZptzYganedzZDg9I8kVQpaNXUzl5Jfol
gRlrQI/y9O+0Omj5ddQ/fSRsKpq45k5BhRZE+gD3FnQzCqGgXui84MW+nhG8TCCqS1CCBlqTpDMo
YSpOH8Zbym+uXWp8/eE8ZZrsYkSK4pvCALfKN3ZzYnN1B7U7MYx3Je9T/MQ1AXycV97HUDxUtI5C
/qTyMKYaClsD6Tqj6pbdOtoElHEcpgVS7zBfW9nRQBMeLAmmoGhgyQwWkO2Nvw0TMrivicysdvrl
2CFwIk7ygah5VFiV++mEe4k3l7EtWrsZuAO/2Oj6VQhX5OBDfLZOh/movNXBl5PgD2RkV4KdmUF0
5Wb/HPK3Ym0awDfxu1RX/bAOgvvQPZPqQ0p/w/qdGtxC7BuGcm1xO4UucocjaircR9u6eGbMp8lj
+NctKirEbgKE4RZTH3O3Z8UJ8qFX/th4WtP6NjJLonkf9JQFzttTjlmxNfSB6ewnSVUt2ia5ecvZ
loEDF3gavErT3bdIRfyNzDw+JI0T80cU/Rb2fAwwkS4s4Ijqyhfd/6nKjlJ3t415ZgMcyM5xsrIn
NCv5MdL/Gtmc2lgJv03kfXdrbszh+Ynlr+v/dP0ZsecoPlJr0zq3AmMLiQ9MV754zooCSbK1dAP6
Rj6GaiOGQwY6CRI7aLI0f4GeYhBPO6qB4hmiLB/iQ5VuzFxsvNvhKV5ErB8Dc0wMzAo0KjoQMgp9
6x3yQEjKo2DT2uo/fDOjfGhQ1Hg2qj0Vj8RCKcQNtlWzvZYsw/Eoa49cIql95Fn89JFjsF1aKMAR
jXmyM4yPLH3F497S9hgKy+gj4QjL7TOqG9irSyoGXV2aFgKjU1uv+v6UWygXnEWU34lASFFC0JZX
MLf/t2KxIOGwT+KNmP/XHE+6sRCJLxHpI/Om/rQJDAMXJWSQKEkbc4FYqiO4BKSTdMR7MGB1pmIi
lEy5lh3goVdV8tgJnajYRXJ8zUeDdoU2ogprokh/evNNFNcsYvg2Jz67OfUZESnb3lwJJ1/4qeE+
xu0LStddCnFy5O/7dim1S6dl0QhFA2Vx7p1qJFBUP9/WR7T1tK1w9BOjKn7julrb8spTV50+Scul
Jr+Jx3DqUwAJG9UOgN2FbJNAcs/YqyAsn5ToXxiVh+rql1q/xqQkDmn2eFb7m3lXuPuM3AKZDQ53
Q5BdbQtBKtuKalE9rGodMmLzSHG9WMYRp0b8zkCQyEzEGUAV3r/JpmP/rztgDikfYdyi03wM6tJQ
KVLoGRZN+ZkgvwXL3R9Y1LbqhgQCNhxrBLpIGdg7TXNK0zuJP1O9WGkahci2b34p4RCSMtnlhw3S
Sxwi++0YWNzDjIuGu8r0ggWzJhgZhyD55nrwk5sF+Uf6x1yJuh3bVjRVIfNeZTnC0bp58j7nITZZ
Dls9Ls3XwDTDgnGtlGfEU4m8SmWBU5WinbOgiamtvQWiMWxtWvFxqnt/ZXsQ4gCIEMi1+Zz+XU9H
MQML05dF9oLwNI3AeQ1sb8nL6JhEYbnG8jnuk/qS5jfXAHD1XZcCYHXIEambTO0qHfbO285PGtJq
aWORH+QfGGom0RqHjR9AFzvW+o5aKak4hDAm4eLNl/KXTEAQ8g1HEB+A/xALwQTwBg0g7n9yd2tT
iRPIUDJFkrl2apY+PVwPttNUdikqlX0ZQCQSMxFef7SK+Gj5PBejeezBC6E8zc111u4sH9AbAZDw
DrtHThXnqFwFLPs1QvJWmHvUbsOAP0e/1zAb0xmciXYm7vVlQB5flOGOjGdj9QQl5iZv8UAXJHrE
GoOtObREOz41FZQ4P2XEvxS0QYdxmmCxlgMmkWrnFYwhTppJZt2bl37qY1Zi180BWSMO1ZTPssEU
sGyaPw+TNcUSgcU1imWUDrhuxTY19a4an47vnHplPSz0heNhl8/QDtVzz3r8fsv8/+kM4+5HF1qN
0ib9/MdlB4ZKctainOvkbedsoE+HJDkliKqdn876Ez+DCdPCLbxpVZ2rjDHj3KVEvBUzNI/Zt+g7
G6Bh7S1kVimpX3CU5XyHPx0WkTrAynF45bTloJ976T4Cc7a0xxBvPO+MRtGW95omnNSMRLxtIFIu
ljopztmuV+5184idZ+UgPr1m8sFz13mwtxgeTksQcmsUbJM6+4m4vsfqUuhzXfu10r9UA89AZs+i
rj/D4u7Eb9W5yRN/7jVnEhumw0KbRtlLZqsgdI4mugarT6m2Mkyrz6bZa8Brgq0l4msXuOvc9N4y
G1BKUrh5jEh9ZNMtTT3rpBkYMdadD1Rzhmh5BviFUxYry+jNG2ZSzPz9eqNTE2j10vhm5QqzBo0h
NCBhGDfnvAjWNyMgprmocsgLMPeWfauSS9x9B8MpU3+6QF3X1aUuNVbK4IAI4dGtr7jbjemhYlMb
c+uNrAhy5SZfTfQPyfrf1clmzLsK8lViPg30hv0KkDSP9AHImVZe7WzX0j6UTr4AeAMkizGy6FPU
5lvHsDE8Bful7pZVe6zjswwILNvJjEAZZtkzA+tH6DHT46x0UwFfNii+eCmTJfd12B7aYTdW6G1j
CMe8UszNZDBYB44AkxoMYUVw8Y0/DgWYKZa+IsLG9X45DRDU/Y6INHqGuhQqLnZI/belZh6ZHnYs
HiP1BW3AYA1ZVVR23TaKNs24xlwwDf7iChHRs3VZaX331VphWYcPvpvnyPP0Z8wvrJ+G4C0lW5XD
ogMx2F9bJiiFTDULakFHduukP5J7yo1FNSJHYvm1E15XFdNOsW4l7muLM/vwT0Yl3ZgeTdMC9uai
ibeqt7alh2qQE7PEqrGOcH0ZqDkaXqD4DORPa1DMCyjteQyOGSNgmgTB8MBnKpwAnQysb0eOVroL
BqCiS+SRc4gTafvssLpX6dZSdqDiynxv5edmApMQLQJ4mPymVhe2/jmWcwu9+SxMFtyh6KTq7kBY
6sD9IjcE5FA7sqiGdvfRUDFmxa2qPgbq+epilReHS1RTV7ADE4Z0ERodMagqpIuh3skHsppD4JfT
pH+1OgfW+M2aX0C7a9QyyPPttsIJt4Hebq4Zf3fti4SFKS6FlFEfgwncgbSEWnF2ru6Av2BFojtc
ubPl/tn6fkQfnXeI+zixZL+f+PlRJTJZQ5xA3bXSw63TnJx+B1tzYPEOv51pZtQ+I4/zrjrYNPIq
GRNtcDSZ1udpjXzoqWlrKdsk+kE4sMdyqc6TObZnoVnwDhJah1CICugvokWSLqGjC9+M1j8txqwR
CIopkpiMqTOs4247misS5c30pBT7EKmWdDLp4HLE5g/D+FSGSyKtU2drwO+qGJAq1ULyC2hQNoAN
NH9YAusDJeE0NT8VTgHLfYl9Gbhe1KlW+hF0RyAdEy3Zj8UmwlQSo92h9Z532tn++vcBDlcstXPy
/0J3LzvXrv2C9MIVI7l7pNWpgrwPKXO6FC2THl2FnznkxZGxclbuU3G+AqQuFVhkXglOxm5hGXj0
tp7/I4hzJWSAbJPigXS0D6+Sl+i5nU1Vo4yCfe5Y03zeJEe/uuSVcAuZmwYrx6A+dfe7sn+Rzcxq
BIEWcm9xquj1kTWIHdLWzqiRoVeBsdV6puk4lhWAiKQwuSiON73GovxS88KYu8R+5M8+hp5q4Rii
v5BB7PFt+7B0fPJIGgQsLo9lr0PLwHCS8rfWzu43fv/T2QXTaRw09KxYzFiqlDA5hYU6IUj4MJIJ
j1ioWkQ8Ve4S7Q+uJH5vjQqB7UagXj1lq9Nw28bJJNxK6PkQykDH5efNfLAGBDtNSSJWzE3CwCFl
PNYwN8s78snAEZoLL1lnuN3snThGK2euLFjPfNTDM2zWNu1Rf4MVGUsg7Q3WShprgHHgeNxTvyTM
39D6xyXI+jOLhinni2ztctIeZiiPW+vlikYdAhTrp7kDDVmGK7vVLmrwSPEHWdju2DIGJ6h9Q3DI
m0VlP9DQILvndcTS6gwXJbhBl3aYm6q+e8jVLxHWwgnUUKrAEmgYlgJ/Svqz1Bzk6IFedeYzZwYz
FW2RlQbmqZr6CyzjBgZz0tvdlVfPmNT5i3pl6weftnul2/MwOlKzJyA3GsTGMkoYcUu00DUdPHRc
EXoDPBGHK+Jow/aRCIN9fLE00wKQDlRj9hMZOndUE5904xlnvEoWcuDoGMc3hBQwfVUQoC5QAmvn
i8VFxBoeKhVFMjDhf3ohn1c6OjT1gokVXV4SYyZYeO6j14DyHoZmBQYqQtHUlStrr2d7a3anP7Qn
45x4deoJC7MM8TnLNmIWvAGqoVGsZ5vWv9lI3iVn1rmkKn0iMgynDCSDs+jl0ZSpDGbVQ2kwKn/U
SB+8FUu7vN+JKh8nqsTbxhvPwzm2G2nYgqnlYdRg6sFPM6zV45OoQLiOcoc4+xS3y0wQtqASOfc4
WQj3X37pCE/21twa718+idG5MRni1QGZDdf2H7APuS5QWxaRFvKZjNR3YMr9Cd4CVlbPsKcpFv8M
sL1MvLLJzWhoNVEGE+roCa3kAm4ezTPPZOsQO7dqozMrk6cGH5zmGREjvAjPeGa8If74HYUE6wmf
A5RP3HDuLOv3g7+JS7pnMZKFpNQeybtP26XWA0aCHUJUDeh5vPW4q5VmyR8bIk2XPIdwb8dbJOgu
mAN7ZSN0Mi84R6ZVzcZt56GRhwieaJsAALFBSOWBRQbzeFk9hBWTXnYiJM5TvEFS5g/AhDhG5d9R
3A+zGjmMGE8iUemi5Zh8pADvnGobDBthQFaKuTAzq/Y2r86BRjwyLH/EnSBseFzLe4U/lzhxinSZ
+MqCdmHjWPRpqAcGOitW+xxVansmiyMfLlkTTkePXaQAU7CMkAzOC0Tz/0ujFUoivr0ewigg9Xwu
PXApt+VyvEGK9FCZpv211MGVePugfvfOshWOWfaP3jtNFkp+NJMN4TBYJPGbIlG/jflMDF7cZCZR
46v7KH52LDUBFajKUiE3k2aPXtEARSXE/INya4wP4cUKPzNU3/Z4Ft2cFRykWThV2r2HzMojFOTh
FetRWdnuvX+kDF2lo+Rey2JrOTvZWIYhNmfgmPWA4OISCzW3zwwmfD4AC7D577XvwDmZLJoj6xUu
/SWkwzH4KSSOtsyc9tJfDNMvWxUNOEeEwVWOe8+5pPJW78gOpIsDt3uQh7Ujz2SgEIPQ+in7pn7v
+Rhq6tKqPIE9zIZzQZZPrx/DeC8jsdVPiF/iop4wCRDXb6iteXmL4pN8Gr7qiIWBRwiVwIv5PK3d
XPgqs+orIXZQpejn1ASHliEwYNpbUBh62bKmgRX6SelYIfSQruIP2EASSOTlYD89okwDrJdqgoQF
KmK0QoDelGgbh5URLST1oTMKIARFDF6KnYWUjEbIwufor8mTm9Q0gSjP2oC7rH3qPkR49xhmSw2O
a+9ggcC2pyB3AzDIPLGNuaHsozmDlEdQdxRNbQ5RBpMCXCAmSdznCXbKYFiyGuMqZYKzbIIVucFa
ecbe3NPR2+UbDp9QwtvXUdQqLWtS4yJ0zL3zLVrsbl3A76g+9aabp9g137wl7rlttm2yV7S7sA0z
sfWirdlvVB3884zclbH+1YuPxnx7qB0yxLZKBYGZ0YdRLAZ9bpgfA8tU0He+uhRtW2BchHtJL2aS
ty+dA+vtZYXymLUOmAJRJyv2uVM+GN5baAM8aHwsgTlCi0dmLLr0t+juFETxlUo3rOGeCl1vEPzV
yiVwH8nvGB7fJBF3C3Sb6fibtbQ1Qs66DQlvSNchn5dMHBVjN63Z5Mm0cnCBySyrN4CpIEIyicjs
08ilzRqQqM32QXfMzM5MjrBGIgCaaHbk9EhGySLmIe2ri+zuofsJTReMNepo/rUA8cqCCSxZHDxq
fBWilNNUXrG9oEMxhs4xyxgo2lkpP1PpVTs3HMwGgwf1mvqvCmireUNn0IgbOMBZjj56o9ukPNzl
aN2I0YCJmrY+x8UmRToDtlinqh7eWYUI1ZmxX/J+O/JWLFCO6HmENBxEHEWPxf9EzGgfcuSwo4ai
xX4cnpYXHES9IUdvFv6wP1CtdmuG/HMyHgZmWs0u0ZYFE2aVovO78jd6jlQWbVe8YvvjGHvgkpO6
2Ai/IttrMdGmxTfPJQgOJQRarD20cl03gptsxIs24QciY+SvnNnQZ9V17H2ZAj/i7SnW+Q/EdqMh
P3KdA+bs2MreU0VgNVkEWLdaBap7szyVHRrLOO5jjyFymGVTlY7chCHcOQLAhYprEa1pFVxUizT0
wUnWDmrN65ZC+dzZQCAYXfjGXhimo+pTPObRnH+96OY0P7CR1YwlBshF5sflEYy7GG5qwYWAArrY
Wjs5QHAzqgANgQMkK7FZCLVftb4kHY0OK2xES/56lu+C9GBYR4yLRMXePbZy1DPTtqDlkvD8WjQr
0K/L4CFph9pFm9ixVv/U42XqsZwKMEIReA2iQdKRIjGRU3aDyc6FoVeR/rRwkNQdIzktuPvGJYtW
proppGuVoa3YGChdIEfaGztB6KPNmSvjVuTMqMJt3v4O1L9JeIhblOAp7aj1VUYc0sW6JyaItDLR
YWnKV5mkYGReMVefRYhWy8IU2pYeDNhL3EdpFl+qwq6TOOw1ejDWLh3OyHBbmiCl8pIPcZZ13q00
7EMlhX9NWXySXMJd5aX6zJCU0zgK1xG1YpLKf5runPxkfCQyAKpSAdLAPF8N0Y/50rbmIi7zNXHP
B8VaDXr27sbPjjRJmy9X68nl8qSDCUt+zMxnlYBH89ulzTzHL7xtBuM+TJJ9SSUZyA0rVeWOXnza
4OIHE9NdbJSkYFeRFuJ/SyNyNzBZFtAv3HHX+SqXKTaQQl85LFOalgeujDg0hwWt9QL9/1QNtP3e
75tDKzcHy1GWXm5fOjWRWbg0nL/zHG2g5kvoZjCEttHF78elpOjgRp2lHFFuSv1RZReJJMPOHMhE
1qKtzUVPnyVYmx1nTSnXP7YesmqwzpYjdjv0EjH55wjfHHRjQ5KtrQC/KJA/ZOY+UyczvxQqpNgB
Fp3ZA1/s52EGTcYaltmIzoXsWddGegVa0vXKZT6yAWYVVatvDmOp7VZKQuagNmw6WdrHfrrL24Dg
sHEVIxNsED4oHvcmW4Qh6chec3ipkP6oyaLJtWVDz1kAeA10euMsOo2JfW8drB6taZzysdv7Yb40
PMC+6JGtWJn1hYjNyWnoRrSGMcJHaW8GGz3hiaDCSvC90YI5yUeM+6T3+oOHKQja5s6AISBHxby2
YIrCfRRrjCxUzpUDho2MMuKJFxGvUeAXu45Hg8IEgJ5KpmWxDDML4xlYItD2cIsXrQ1Ii/XFqJBc
L0RAJVk0CjelgufbbneK/iXJ7xGgSi7Onh/FAmBjEUFQwdOqWHoyMXWpKHQuwIhKiaUtSMeX+yPK
khjZisFevz+FPtNyVkshakPfoE1CGRjZLMoN1n5QG9lb6MyN9fDgxB85fdXg0DkTtNEfpBr9A8GQ
owmdBrRWjdHZYKBqsiYeRnRiNcznJJqFDR1OD96VtXqe6FOVbAobXNjAna1SbjhfDtqlgnQwBSlh
h0BB/D46HVbuvFyK/SZv5n6kTAwMV5zAnkxvTKcZjAt33A7xqxirBT/onJjNeWwgrxspdNsfvWam
xJgkPNrWzg22Ka4PhqlUyjOkSVrFbp3zw8Kv0Itu1L/5xspSyABjc0lsPRXhZzteKLqT6JHj8W3I
IAssRHbMJpChBVI38/xkWZHuYPOJxHg9YjIAJi6DMle2Qzx2FkKEYa0DcPOSeYW2U2cQIiXynYli
w7EoPt5RcG2IQpBg4Fuoqy2djw3tvPjhAhraOON80J4tGUadkF/yC+YmpUpIHyokLTFpgyzGSDQZ
PCTv2D0GaqoG3t6A/Zrrus1mXifN1QC9rdsvUiR4I14BK13lPuvHivEaTSXC7ByJQjBQlYAGUtGz
pwrAVEyUCRCoVlRqPEolci30AhAE0Dy0fOZ6utKAeuVutNNLZZ6UA90GDRyDwXlhXsucPVjwmwE+
NplhqDzhgu5l1MlsZJ2biQhIhz664gPkcAdfWA6XoKYzphNRLMZuyEwzkjMcpA452nULip0Fwdin
XkZ/Vf/pyZeNlVjQKSqVeTDLSlGxsr9X4mfZgpzVtjC8bpDrKzphgECUiOm3FDApZkSudFxiTLTz
itLQQgfWD9XcA7dXf9XJ1gKA1jPvqtjNydzaGT+rBohEk61V18oTO6xRVoRTzFi4mjLelLpERfvZ
Km/fgyWa8DGfO5sUU1rJaq722EJGwgE6dRuXH7WJK4w1Qle/O/fZ9gfHv8fOMdcembqvgg+leAGt
sMu7FO95+DXaS6WnSjFoWBjzI03IVerBCswA/UdNS9Dz91m/aCqdKwMJRe9unNZlPfWjd2CAu98G
0ZqYoIqZiBw+Yu6Z3OIBwk95TvlSkujUF2z01a/UZvYQK/c8BO8KcwSrxSyEpOCmmA0yQgmQbWRQ
xHv5W1AtWGYa5l6BKDVYwI4HbtF7miPqC/ju3mN3sszPBDV0PLpzYf5w9ABdyduAqPLnq7emUSBb
MHPzGcZCTKpxOQbBV1AxtScSimiD9K9rEE+aqB2UV4XRIAccovwq0Z/NVCr/TJGBhjRzNzl541Lg
CiAd8ixFR6WE6fUKUFULE556CUKw65j3lDKbRSpgtmSyHnGEFl+tfjf7G59EhxeElTFouUgikCuY
psaml89efksI0gV+FG6JgFVMcoR4A9l6k3iUrQfGQ7K/TNjMRiclOrYQtSaN+iErtP/SwmchGPMd
Ab+w6OM0HGpFtTTQsw3aNAncqc0moKYK9Qv40TIhIlIORwwDqcxngaOyZltg2B/8I4R+WJ/Mr4RT
ps+oWuylxkP/T4odo/XDZK5xYze2v9A8c5vS7xpWPvMZxbmQbKO4Yq8EMbL/dFuBBownNXtglaEC
TSGCYUIRWWjzlzeQROBmqz4rVlE5E/khNCIWG3dkFUdGVVJEmMpBJ4aNNiNZkfcGNRrE8sRK6B+6
PTk3AxLKbpFt8DmOyQI2s6jY1Tv/ppTNi+FkhjsvuEjg9dC0N1sZ9yKuHj1bZw7cvntc/ozgXiWw
nw1jCkO5iYc8yT9LbCkeP3Lm9PwlkawLQYR9OBGyAVOnmC43TMZViDoIXYVK9xTLoPQDFOr6XQuL
mdaedDdbaMpF0u8S6ZKa+lbcm5m8Fe/Fqnw0039HT+XjBDcp25FC5eie6v4rN15peWgsD/6RQdAG
7eGvxgmSnYOUqLc/1T/oJJKK1zJNfmXrrlrvqt+q7jEHPmNtU4QwisZ08Tcu88WgPqJoJ4Xrgs+3
8uZaYC9MDU2E8tcy/HafsM6Awpbuls8ysHdME1jbsYypt7KzI4oH331lb0vslsm1ENds8KXT9w3a
TclfSYLI9o8/szPsMv3KGzKMHxnXbDp8dwj5kuIT0G8cXVEYjnAx5YNuVwR0k5asrq3+XlEHJKQf
Vpq+t1mkMPOvFU7El8z1E+JsL52T3DCj2rvFxWy+02JV9DYGX/qWABMfofHpyLXPZqrI76pv8cbc
0+w5DOCguqtRX0SFoMhocRcZ9k3llEbJzPR3qnJpjWvNDCWGW3xpTdLNNvZC9Q5he1Ep3odtWNDL
HUhI598t7HUH2mI8+cxHXPWq2a//ODqP5daRLIh+ESJQsIXto/cUKUNpg5AFCt67r++DXryenp6Y
FkUSVddknqwKsbC5U5P4gqGNfaKnswu8VJxe1X0Mv9P0U6RbdpqtdUvRd9Os29PFaHY48EzjoJMW
IqKDr4+Yajdl+6Z0xI7HJL7KfO/6t5DBG1S73j9UrCq7c1GurRr4wr61b2aLyFJ/mZznHv2CyM5Q
0CtaRikY3tSXHMMOb7wv3ppsXxenRLyr6awPd4uDoFUvfGUExwD+59L7NTz7KCbEbNyY869j0ovW
2VfHWteNnxmagGFXwZ/WvTKWF+NJRSxO/xVgESjJAvPosKzDvMgSJcBwyOyyz58L8Uy8EALYixNh
QcJ3OF01sJDz0uLZkbuGYZB1TPD6RuvCY11hH9ltj+0jZSPf4/ihs531rtSN8ca3L/xNFV9179lh
FCttRpQZJzrShORqVy+ucw4rmENPYXlIQ1T8u2FCErkFrifDa4h8kcgIz7xEtlz6OlX4hkuOtbiL
6neAlt/3T07yBdgh4RPNW3R5ZLkMBbUWp2d3Jwi7yH4T+JrlT8z1l57CQK1aFAsydJfCf/WtbVeh
QVmXWJa8T636GoPPKXpzJN5U7eilV7qD5YYKJIRtXHGW5uZPwV0j8WANqGnqHC1PH60U2608+LQH
8qEp9UjDQduZJ+cxJKeeDjRm/RCKzzh8zbs3x3kpRhYwqypbYQbyx0PTHY3kw2I7n12C8Gbz7yBl
m4GC0Z6s7lnnXom+ORxre2kEeBIWirUUGL3mUlgnBiw1k2IMhMhMESR8pigopX/zWKDV/i0S1E9w
N4y74f/ofAD5C9+IMr1ZLR/oX8GsDBEjH72JSBfMbbu3EJYHfGuvcjgE/qdV7wvBfCz/GIPvRt/Y
PePv4tQP54i4mG4XRRd4xjTwst+SUYe5mgM+/p2fpvZat6fAOBrVgx5bh+gZRW8a/E3KKMv87trX
SN+UqCZZa3iHJGdDvFPGK9/VpPiuqx2yvEGSOZr+y5EgESyBk4RUY4YnrwqzjQBrJ55KnJMpZ3EH
GxKcLaT2hQPnOYUexih0SVlYyGARScms6nd+wObhQdEwKzxF9iETG4621notyABAv2infxVrfEXG
JB3gAiUKaB1eWSH2hCEH2k53mHahSOU0kf2+7t7xQTQTM669L44MDz1c1VHwMJhxUwH/q3uswvyZ
BmvZRumCjppM1Z1sCRw1f605UIGapkfbF8Ov1eWssudEdd0nmd1sBgvFPoye5zaNF9tVX3SpATx3
yRh2Low6FKNuRV6Gj/rqmCW/Jo6kjvGvwlhoq+d+fNDe5ZQ/0TVKnwhqy/x1Wc6mhzRgq32U8d1K
flvBel9/H6zvwv4u878SQX+2ED2pgvuw/3HiYYHBde4PW+1nzjxM6cO66m4Zb3DBaqoQjWF+eMOw
yhj9w9QRbuIlJUsq2flynzY7vwZlthEE+rjAqzbDRDb8rYnvUjLsfoTeOXmtyF2AqqjDuENiRyWf
/SXevUXpW3xzi/LL98Eth4MDqGZmzEIyvhZMRRTLxCMv13HWQA0IoXR44ijs/vHQhOUbz0BiXjSM
WfnryFwv2Rr2dswIR31WwdGFCU2NUu0r/qYkS3f1YmGNrU9cx9QfFbhxRLhko0Mm49MpcSSwoWEf
9Y8NHvQNg5QgteFvIvc5YkDEOTG6KFd2NvmSqNOaAtiHtjNHXBQcjElQsEapuRB4ZEak8Mp9bK1i
XFljhB7E++jS6c1zjNdCrxgysaw0pk/pdzPr8ElyCRgonNs0O4/8Sc7Na8zUTbnWqTOxjfYSbFC0
r02TRzZHzPHtVzYVxLizYxhx3pDuUlkenIHaoMiPPir6VLIllsD0NETfSAEGUJV5Ul0d178eizY9
trY7u7FWoZ7Z6Heca+RaKOfIt+KPoN+LIAU0yjC2Sbw10/ow9Oax12I8dP8m6a+nsVhrDCk9NwJh
iIoyhBASPgafFsXFDIi2AEfrxrabTdoRQlEVxFfbYll0Nwhk28kNz8IPnmrZPjUDBA5vpOU+Nuk9
ACrdfTbedO4ojpoQkECsr1pK07YY9qX60FEMpCN1LXyn1thkKjmlRLKXGdoUG+EwoW5Od/E56wXN
ut7dMQgU7mUMhm3KaK8JgYggtRpZ6pgwgKLmU8+fZvmuwgUTkxqXxca/kiWiZjzH1QgHbHyLowzn
znRs0XCIAdNkc/SmF5UEyykjGiknkYc8r9gaF3rRoEoed3X81eEKY2QTkymB1W/LR7nOE4wq/myN
y78DYMi0owX2lfjPZhhCJihUKwN5XbCJ+UFpTkgtje4IRB0j8dIyEHYBrte6ce2RX+YQ+WXTGtoU
YwVCR9fAtYysoiZvpiuB8rsrspk5j/igmcUa1I3+AHrCLyd2uAQQNX131zXsf23CuVM7/Q2TW5fe
tGra5IqksjY4mmLcy7q940+c8uGIPPOoJyMPlLhkWfNEA7yxSKnDWYNrFFLEQE49/IQ8uulk+5VS
e0vG/q41v4NU2961X8Dr2nK8GUFy6Ipga5Gj1WDsbRLzWFrVs1ZGv1pC3JUzy3vr/ui9uEPxWfbE
9Dr9V1Rn90Lw3aEuxebfy/baa8O5F+KcOdM5jJEYc0o2ITF7bMI8Z7YJm+N3Dd+pJdlo1uDrK4QP
GSlISZl81lXBIcLaYiCSgYJG3j3IYAMtOpK5zrsJaGKlzZIc1rKbqUdTsjo6ATr7ZEKwElr6QdIr
5v5lr+LnMdT/EtME/BV359r7G0R/76T1lFs2JNpu6VjTtif5O7P7pacPFxxmqCJ0aGOmhRCP8qLj
RaedzU4BFXSOBNRW8dLnO907GvhZ9x3FA06e9NP0j8Bl2G7ZswTGgoxZe0Q3CXgl2puhyjuhNjCh
zWMalPfWw3yWWsYjH+PuYFyg7nOblvkj6KcKG/X3oI0/Q08wCgLFXQl27siV6TGV9xgfJm37ryrn
cgORTpITzlbGUh19f3pxVUp2w6ieCEBE2KRZ/3JSfcMGR1zPCZqVBOya7FsFthwiaTZwaO5WtY2o
XhZTwarGsqt9ET1MQqo8hPWAB8hrUVtphFtr8vemrHbVCLkX2gqSz6aIDgYtbZug+kJ/kkrW7TLd
T6FNulEPrc/aOtApPP3UkTblm7jvYJAUrEdQV/EObWStdnkfLacCp31TPekjxvEoBHwSLHCW7Fyz
PzoBrHxdW/qh866AciV+ulA9zxnZt3pfbyqnJTITh3Dd0YVFR0XDNqp8D1bnJghw58u/mlwsyZZA
hvpcWu12bLE+tfpeRG9Dx5dbVOI2tcO7HtbkfNBqR+FFF+K7RKSbHaTvoywEIlwOqzJpd7MUgLF8
y5vG3JHsNQDyQ/zpBCzXLfYdUXUNimrfqel7IiGBZ/zqWc5uaLkrZwSbww1tFcus67Ar4Y1HDSPS
6VRrfN72dLRC/WAHxqF1oXso6PoUCC7bfSv66KFdJTCWUmQq4UiN7UD66Y9tEZ3LSO17kJODQHIL
GgHroF+Mp4FhY2g3W3Ns11oArcnONxGEgLTxznQ1+LN2gVae5//aAUrtiogU4Z4VhzrbrX9p2MlX
w7RKpMaQb9jVUY1GqNlPrAAlU88SFD6R8WugSkSRCmfRgNpPAnE1KsA6lzDfJ+HaN8/EJ/PX0NrB
f+jaq5HTRjNnac5kgVZgj5T6Lgb0eeDOR++nNt+quY1MP3Nt4/qPQn9x7Se8NSJ8HpRgCAzQwj9W
zL+r8ksxjgrijiE7gy3nvamcZcLwYLyGnGMhrMlSaAsXUocXCjirLDAhZWED1gUOCu+Kf7b19j0H
e6A+WvM6w+ttnxmKvrdweXXZ6zzZDLybR79ggtYY6mvXzC/IYjJakrxaV+DP3M+Aw7Zhds6GnQY7
bMk5hGViqqcG9xhVUTOibz+RnoUnnzroGBI8EZSM90sQxPG61j74IWQvhK8yey64eAr8ti4xu83C
45K0ag8x+TEdn9xy1erbiXaWyrchYduqXmOx5eOok73mX0TwWVl/hom8/Nm1Pkvr7pj0rtB7dZS7
5t1QP3zf0wDi9UcK1jJw32C64TuaajRjx7WaSXKnHChhGaoliP52YFrGbN5ZIxvHBKOzIo7j84DK
yw6hjzMoyDAwaC5pLG1B7h8PuKf9c1q4hPhRGigcjQttHWt2T6rulDwihwnSH78IIyBPYxy7N146
0JEG15g8aclzzuxYdhhCFL64HmRzPfujHzVhowYFEpd1Oc/amArb05cJCLNgokZkj0WMjyY/3Bgx
GvuiNEDi5FeLrygcOJbjZZg7q4Qgnor1nKMlZFR7K/86mCzkYm+rxhYzHppw3lx0pSQu8BSxzxma
bGP7yTpqZudstXaYX8uOfmHcIf0gEY0FMdkcMQ5e03+AWib1ASRsBqQ42INNHpiw+5GJFqlZBA4B
GtjevVsvf8OUS1FnGwZ5x2KUbAcDS6cX3v5orRC3tcRn5VuRPGnGix+l7Cg+0+hXNx6ipaG4+sOO
bF1vHXFUSOccyY/CBg4UfFvjVaYXfCesECnkpwIqsfqa0W4Glrb2NLTXjB3MyPrq/36bTk6m74H6
14vXDNjfRLfUwUFIytcswPX9oIxK5U+gvzkGPJGXmKNa3NuOLUyDp99JaZGQmvevjnt0+RhCvz44
2k/SECf8GsZPE20zQRmT+cLTIeUh1J7U9BzApmaAkhifMUuHYHoEOfZXONVs9TlpFpFjL7hQmZmz
edYehEEhRr+HKe4mDUrIY2ApKxH28Th6n22ur6dY4OF6rtDJVMnvQDpLJzh01Z+d2iz+WH2PGkbO
hWYRVMWMtEie0cE3KF5s5yNKeGlTAESTPCuGsu1v7EK4R9rBOhO7C2L6pWqSJTu8de54t7FJNvNX
qQ3L1cwga8QqoNaYR2+1LLZ2gIZxgPAlOvJgIaHGqE8RxhqryQhXTJUwy4TYeLD/GdnKK4ydp5E6
iJ53cLhSRbscbX8fMm3ye+swxMXKYZ9aaADNyEF1PEaSVr+OuIJ7iLhWNJAEwj+rZxv+XpT6qQ/6
p4FtXGLzsGB+TknwHMJ4R89MehFZTp1kZX0PIs7LyTorq9gK5Buaj2qeEsMV4Vrq6ZpXTeZ4ts4r
auW+3GSRs5pkgvBFvBcK1kk5EBwO+U5uxt4+BxVerTxkAzILIFjJBC8BVAsZI9Rj7Nuj/qA8WBZB
tGrKux3GpDKSaheiuVHrcGLLh13Zt1HYIfBNaKB1XYM2GK8NfoVo4Ak3/UOZXZTMjligQY6U2tqZ
vFf+rz10T0JF8Zw6i0lHFWDABTEgYpUx7GtiriCF2BZUOEAIKUCmyUAPPHAAI49MWBjlPas2LDhF
soJbtKjhgtnz6LkplzklDrVZ2BwHEmCirD83alqlqDyyCPJdwPa/E8u+GVd97+81JkBocwVwqYqf
N/TuVoHwtJN2I0cXqCcrdlO/tMzSJj9deYuK/BLLt1aaHFejR746XbYDpJIGZ2UX/Xbssb2gyGg8
te5AR+pIXZVrIF6acOGcHAflOrvvHNRb0MhNySSIkcUoXyIR7dNSbulLWj1fui3Rb5r7qGtvqTOY
pE7nD0EVfE2i7TDV+1CS/7mYtKNDQ+dQVsUsH0dmIB7gH51aMiA4/bdnEmShOOlni/KfFr/pBVOn
eFj2+GJjl/0QRkVPYYfrvkqYNMUFMq1kB2c6i3xeUcctwmL2u0S0hfHDLQko/lAs90ecom57sdo3
hy1R7u9q5xbb35b20dHzxzrVjHiq4nuEdxdz/sEW8dp8CoNTkMdsCaeO11SfC1t7VlG1Yz6Tr2KS
qLNanebWsCimpYdfZyAkJb+ZAGW6dRJdOpAKiXo3hudKfLnJyex+7Ww7qDddW0fmsyTBM9vE+rWq
vlO5m8fuY97vdDo5UztG/RKEuS9efYjB5ZPdxquUZBVRfsfszFSD4E5+tuI4m44CcOkoQHX5lfUo
wm8eGw0blaFvzZKTYNG0+cpzCV1/D0170TPKi9nN9fa3PnszMTCtrbTdKw3fnKKgfPX0l1oTC/4D
4D2sCHtjeWiWsCXYT2WGBzE9OILsBdRxtIEO9ElKEkfgENRrwotICq+IMGYLNv+YNMU84Y6sJz0a
jHnivVUK/bnZkbN+N73rGMHYp7hsgH3jQGQDgRRLd9Kflt24MOtdwxGqxTarebVO2EZ2eI20cy3Q
+PXNPqhIYYlgGwQBA1y4+7Aic8gYldEsK/x71sA6zHnJuA9rr2X/Xm9ENm0Gz1z1g442dVgXRX3X
zA+fY9pl8AqmXHn9wvQi1F/1xivNdef4S9NXa9FYyy6W664o0WR/mCNtCVwczzvX6sU3wn+Td01y
F6m+C+VzWFd4D3Tpc6ia+B6S76bF8Bbz8lnlDTV1IGh1qyfMh1jq5JLH1pXRsD4mvOFzqYHdg4y9
3iM4BRVxiYyUTS64SVj1ZJPQWGfoXNJw3KQ+Q/vgPUPuFCGrCKw3A60wKquS9LOpzLdj44FHsVdD
DJ8JtYWayHccBwLbEd9jdi1Kss1I1CCnNzUQbWUY1tlc5azhPY7HTmcy3aBC+RuoQHtSj+bzJIJb
PbD7xf82r9mrbuQWfm3YEGWSNYs9rerRXwxFTewfRkpeXIPZoiVjMmHrrFC0GAcj4VGmvNYWocE/
4KqjFd3E6rWIUL9h5KC8a7RD14ET+inYkOUGxpv0z2govcX71LaEJwVLlGbzQLVYd5X7z6IDnwai
6zS1LdxpxZ1FLtCxgdvtkDRaBO2x6uVB1lgsjHajCM4YU9ChViFYbrCHSY5dHJIE1XZcAtMF5Nw7
UpCUqbM9GvtcZCfDrS+KF05HXEX0eq5dXxPL+hzT8lQABZvExRKwYVwejX9GiS9ivujtRFtPLddM
zaikGs5J326KllylRJwDL7yXnXidnUemQuRoROogEx4KvcAWQkS9cZ6fABEZ227Uf8jvPvl5AM5M
bit95EFrYHw5YNbU2RFQ7/Jy30/OdbJOvhd+TXF+9xlMpVr9xryOyXMOib8BKeG3PyAbw6a+J7mF
ggLgHD9VE+P3PBhsm/Yce/CVopkXUJ0D4quTF68FsuWhW05eUi9audii4mh4bfMazAnVSv9IgLbU
mrVLRnbkKKKQVWEujMd1HtQXIywQqSf1gQfo2AkHnYnFmYYk2RbvAiHGbDPQqnfdZXdl95Bup4Mo
4h2DVBRYiNa96qocek2bG2ysqlNFI6oisuyc5NFZFeKMwPypZbm2g+DNCuxXX/Q3n12cpz8TAHBL
eJNGDdSWxzztn9oYDueKpHkk4PW7R9PQWEzJEudgj/jAonijV7zqvDrbYv4eUHZm4jn3EMOI8cXT
iHMZDNqmQiVv7hRtpEVl7Fh/fZDv9KRci16tq96/Dbn7yo+9x1ZwNlFEBSViwR7tppbAqksp9h2n
v3geNr2WUp6N11Olak4dVL8BhsOqgLyIlDs0v8Oa5LCK3CBXOxaJXMviCYb/UpIHEfOwRew567I+
ulCx6NTnrVlxC1CPj2zRzLbES3wzp+E6RVjFsPNpFSryGW8aEiaPgIhhfJQAO2FF2XHDCUOd8m56
IIWjPh9PfPPRJj507M4J403WlquRFPnWppmb3HuMgEI3InCu8Qkf9VoCVHSyexqkG5zlWjA+GkQK
UWit0biy6CVX3q+eJ8b4bUD0pWEcx9g72Q2TuJYpcX7wJwLDexim0BUdsKLOgPDH5Fgsza+JZk5g
zvJ7/a/Sk5Xo7W3UmYcxNl+SQF/brb0rCraeZLQC+kd5sE5V8Cya5owO4i/IraUZNrsGbrzbrzu+
bh0R6jDakybclShFQrRZEelisZGsJ7v5Chu57t0bEr9lVybnitpG5cfRy1gQsfBgKguzfOdi5Rrt
gHFoes07sglK/2UcMm1JQXLpnaPwBJHxCvCPoGljeqU7LSUzWdLoos0hPcuofhryLTGycCQHXzun
GZBQE0HKl5TD1uT5nVKchsA3FFtjSTRuzGWfTUhcJnEse2xxrY6Q1z7gw36zW/dv+HMJNjUk8yjr
xGZUQL9gwrew5KXqnds42zcb+3eerhmxfzDYL5RheS0n96j7+jnXR6yY46YZAHE5JGPn3XUWD5R0
Vb02wYTOrjKDrpeBpLKktjadeiuK+hr0QBkwZwsvadY0I/9qgAEi8IEUulAZzXUDmkCM3QGccOtO
y86Sb3mFFdRnf5PH9YKZBMq3aSXPWYbsWlKvBpgT8K3EFrqoprh7KNVUitoAbaH5sLtqPZB5wG3F
ui9yFrFs9x07aBj2YozB1niEnuPiiD024q1/a0u6iKjtl2U6HgdWQiS+f5YNOXH1QWbp1vbqozl0
u8SEzszMsrOjYxUizWwJc5encsCjdxQh+qSM/VVvE5BT7BoNqi+XjqZQ/TjM8RtjQZ56iq8v5xIk
86BgXdC0zdl/TRAsRuN3W6TrYvQWoOTModmmU76O0U6NyiLqSsIWMMFMGIuucta63q0L8Ou5zQef
suvy641uIX7Jh2UKgT8dNjSTu5rU3YYZv0PMd01Hjg/zWBJMpdOVlRgW8vjdBZ1YYwACYyo/SgnF
/aFFOZ0U2giBIjkIl3zEa5U4TP/SpT8bJ1H8lXUDbuF9IJvBXxI97+HXa6DUjmDG56q7YLBJclRP
I2ozVbBn4gKuOsWcxJwla4iwy8+mQpWFfEvR1Jqks2YKx0YB23FiDMZmXmGwFTRHKfnVU4iDuovW
b64JV0fnwm48mDcl1kHkq4gkqRmITPnuqmPGoluGH2P0VU+Pbh4RpWAMHYw+8Pz4NT8zrV3mFLlc
Xbj0cvaN+Vqa2Dqdg84aSlWS+QwDd91Gnf1sqHCriSfDIamvUg00bQrE0BSk7LQGuc/pHDZIREPe
TvgQPDowYcH6KrSi22U1jj5PIQOyWyDWDqz9IX+4lQyXlkm9Hr6lk/NlRs17AhJmKXS1dCcMv41R
8vOj4MM0IkqvTFxURcaPK2MUpRL+Sa/xagEfGTFijtoynpwSyFkqGdbkgOZKfoU8tikDXQTZmR5D
okmLsyibaw0JMigVot02c9dNc9R8rjDDGuTCTVF5agSqdtO8VUn4koUWvJRJyWKdET9iJsLYKnAn
XllwqglE3zJGhxlZWcS+mLJzsEW4dbh8SEOlmITw6wcxcYtIqwandxltx8va9etjjrnQcC2SO7Ey
a671VfYuqNaBIEc/eRYumRVa3H4D7Vt2ibOOhbGSBmZlBkwLSYOQKWQDzo/TzXAQpY48STMF2QFo
W/hbI4THRf2LtZlMeukhhlUfjZtd4kJ7ji0b0E5Az58fw745Rna5TfqCKtpBSFBP41Hi3wqTbscb
K9ZRSs1jDVfZuPco8yF0GH4Hii66e2H45Ip0Fad49SfHpFVvdNYliAPw/AOaRAjYa8gZhCQsbpjR
owQPKAd+SKDcXYCn2RA4NspGntIYHFYDyl4ncKM3GFsbdogqcP5LlkWsTF0ABcHAHaIj6rUjua9a
1qphcTcG+890nkjkAM6o2UT/BNdJhzseOW8dMbaGA92fVx7dGyOFxzR8DimRCWyS801mQUYzQ74k
QflsRgU2FHvYWAkPl1n3B83tzI2XHVQTpYe09TfSZYycuvRYQaL32yENjmUBekUpH9n4UnJvLoYA
zmekA8XPEgLBpiRZizEE9KFMwO9+t2oqfIqSSfXCHK12U/EUlXPikV19Ba0br4JwmjXo6Ta2Z3oN
9MfBmKblOOHRdGaVE7lcolX9usm0YSWL4acv0+/GIJLDETUtOlN8gzG9Hr1UpH7vkkkSyJWYvz5Y
ytJhWd367GzNOt3rJSIxl/lhKcuTiEuW6i00XBUD6IrdBloYTgrJQmBhvlJC/wRNjoMlnpA3iM+s
R6LdF8soY/ZWBfZ3XRT9qgIJqdu8TS18rR5SiZjIXEyJp6jTxIB7E6Md9di/O9E77uTnyW0NjOop
/RNBaPrEmnsU/ruNECCfgu8qRdEamyTVRYi3vTR9FF3kbE3lH7OcRZoDPKscAS9WrrP1WbEsu4yG
zrSsuw5hjl3fRpAtWriA9RmjTdui0X9RbkzJczkhHBoD8IuDmkzq4ekse2Y6ddfjrhXUQkQKperT
TmC09v5zZ8DMDVlvihyRZSeC1RAS6qHx3FuN8xUZ3SGqSCLIJpsoRYwTRvnX+/7fKJgHDNQFqkA8
V8a0pSgHskDBSnbPNa3W0tWR43v6h8+0ZxiQ9ESGsbTGWU1tYFxWprcvTXDnQnPfPbh5HUSa2rrH
kmbCtP1fzpqUC4tBRX2z8ZqIbvwRZqmBNiFeEGqW4YKK4AJLfH1iI5JQk3gvfc2TkQ0fkYPNOJrI
hRWWe8qL55jxlBN1Ask3H4flMv7TNjlV8T/pOgszDwDx60QLaxUha0LL/GOATc2EKCdnFtuUp6x8
kv7ReeXKBmblpxoNG9rpNjCobPIG721XoKmoS6qFmxfnB9cCdF0Twx3FCpRNh3rWz120SP16yCwW
mmMEeGIyj4OEbmEU4cW23pUJDsD3QY76s65bEhsBISECRS0s3o0SAobrDrfGLI6mZejLciLMlO1W
7UKxMVgBS5r+JCnfWNNeUpkDBfa1nQFS22utQ847zsnJzKlO/HvHlwfmJ1RWzcTBYdflcnKXg08F
72jszzJ1MjRrIlLlqfz/nSitaGVU5j5umRvVFWFpbYPIw9auJbK6hLKL+SmehTbF3jXQ27jSbtGD
3kpmDAniGSxsLUEvNt7DvsT7PldCcWO/ejXiTq/biaDAd4r8vQqYeomquSUCs09tUKyk1QSTCVwP
oith5e9WGLBFGwJMdbGijaqgfhE6NE7NzlS1ucw0TvYSV509+iRiM3rRMqQ3vfyIakSKg56xqret
Eg3IqZsIBDGkx1hegziHBDnocCHq0Lrn95EQ+qWDCqx2qluN3gfOEpsly8sfmV+xBTMZ0IXXytV/
WQ7cZVURsOitifZFvO/1KXpQXHSOw+nuCpSDvhtsFZucvCaHLE6JdlBVu+e5xKwYYkirZ6LOYEDB
gAs4Rhnq5s6TSxQAL4neHEVjgy0iEoSzem8h/qVZe2Q8pmzH4kWoyPooar1a6Toxw436sTtSC0aj
pOcDx8v2rVxUzItLzd7yxLEpG/iq+wMY8o69fxIFrB0wNBm5tspjl//dEmj40L2VI3FGXvWNrJbJ
ag3HMYaUG+bxa2cwpdUcPIY2/ZMb+Eh6mQ11PD7MaG5WkiXLDvMrBXi+6HuMRV7UBmwjxB2MaO4q
fWFXXkJAMXPFjGxaFIsoqSMG9aVREG8pPAASU7fCYzj6qb5s2h878ykCre5hc0qVNRyblj2PXVn3
DJF/Z2aAysfOWY1NDgtBPgWDOweMT9AGOrbVCZKNsNYfkUllZIk+RgiNMq9FUUvdPa2MrHlgnIut
COqDEzyZRW1xkCFfikP34LRsf31WY+0UVwu+pJiyu3OkM9I2bBvftmGD2Ur2xDBgNmSh1Wn1aTDs
H39i/9DZv9pY6+xbB6b/CWMyy7G3RbJLewjyTf1daAhUJm9m7NOptPoD8evEHtD2ko3myDcKBqhx
im+ilRKWq6kXEY8ewz3kTGPhnVX1lOjlnAECGCps8Q313fBcwB6wYjbduMiJHTKiaXGbmjjB8+lj
I7SQ0doqfLGlGWwdk5ml6jxnE9UJS60OD4RXWjufK/WoQY1L0ujdzOzrWOnEXZc/Yc2VqcUG/47m
S+WFzTdtgjqiXopMjMcquwa5z6ehM6dpB9hqroQoRcvaBTnmKiMgIhObhK5YiEyZYh4ICnPIA2J9
4QqIseQ4IDZTTgzY4vrQG9ZL7aeAeCy8vSrTs7lW5HvDBj5q6wL/4oAnfcw/3GgOYUzZMxh4KCDu
Mk7Xg5tpFG/sXUaHck6L4PB0lc1A0X9KpOnjGhDPhs+8s4yHc9hJYmV801p1fXyKq4axlVQXIx7w
YlF3BYq9Q1LVwDPaliAY5tOF/kEWhVrkjlHwXA64qvrqB/Mi6tgJq5Hum6vYDZu9nzhPRdN85l3M
pA313qZG1tC1Dl3Z4FxdFwlxn+fYomhDvESKjd9SwelM2woOdSsnw7eJgnm2oRG+2sj5GgV8N3jq
1W7DH9dsxrVeHacYi1BLofzPYcFMhwNoqrF5IhkGpC3NZNWctKm4DJqLu9WM5dKICGTzoYvUdIiR
nzIj6jE1mTUThthDgzvuHbMhsUd4zFukfol1CngzgLea0UBXCepIzIG+yljtBe2WNJxlbGqQXAR9
b2sQq9xHiwKZ9kIM5tdgtqxJMRp4E22mFpmrou724No/jdDDaF2xgoozOGs6FwrWIcuk/WxmKVxF
9oAVFDrwQOfZt9B3q1D+k7XEElhM6dLQVpk7PrrwSyvT90wr35uIYYHv4WTJVf2QYYC5reHjD2rr
RdjPUQbdG9orcYEu51HfrERs/E2UrjzG3AiRVi1C0k6bAYZh3JgeUpp0k6j/GDuz5riNbFv/FYee
D/oAyMR047gfxJqL8yRKLwiJopAYEzMS+PX3A923ry1HqM+LbZkUWYUCMnPvvda39KHsOkiHuAyw
fmoLD5wdObuZLGksjx87BX0jvqqnFm4rbM7165PmmIjMkNCOy2kNxuslnfIcYd4GtHQcQfPtauuY
rUoLtWqTVYxbx1vP1wtd5Xo1uA9d94XI9dcADZO9hGdnLDbT4LXo1TiM0F7ZDCMRlqHmhDxPzoNJ
GJCT4k7v4FV6oQNci1dXRt/80hBLOBNKqVIkQDQk4WIQbZuuR176iAyZyB0InJsuFF9QUn6rl+bB
t4ddRn/popjuLDGu6sgONKD+VBkQBoq5VpcsyAaKtQ40GKSFQ153DzMl7fcD4AbUJd0EbrLMcJL4
0y5KYHnMqUVs+MAANgC1NLiXJLlNICqbjNJPjZTQrmJc3GU9tDUHqYk8ulkd4ESpym1lcXmDDF9z
HsqDY7GLTJNrSJ9NDuEQIri2BT6pMNwtNc44RF8vpqy+KU2/aWkZkiCZ/BTqDsuZ3FsmI+wzjBh5
0HNMq/jw/n19mmyJeb7Xpf0oEveRCcYrBvXz4HGydgVlYVm9V0kHpSouM7PIcc13d2FU2tmPZPBv
uuYho1EAoIabbF7Gl8Za3iqBKsbGohjnT2ai9pFt/6QFju6KY1m3MAvK79xGkg5YfNEkO4aN3kQL
TICKDsFQemhKIm/fQ5Qt+ekf/fU3Cws6lM1uMjMNIRxjoVm0klbyfFM7FvWtO+1Di5gBIbDgZRGa
A9tmteJv0a/61in5WqJmTVP1osoIcu2DN+HjlH7hbyIP2Z1OcU/WyAzZuBj+MuxkKWiHMNk0qvvi
Yy+rFP7hRiDLVP74OtXWUxdlaq8/DXFmyF67xAvw1VcLJWYHpKVhbKA0LahETTAVo/yNFA93Vc24
KbUPPfRnatZDjgASiVMuOf5dDAPWTgAaZzmOyRbAK1igQBIQb2uSey+xE76NvbpLpX3q8wFzNwcY
7UErcIdO4kRGNJSbKNmWPluL2vY+qZcBZoQ6jg5NROFST2G59Tw27mC9pXrvEd/ujRtP3aYc+cyi
sH8SIwKyJXi1Lc9lugVxnLXKm7/0CV5SD7veRdLzK9l9ClBQ5bXIKS7nwSnPzdS/lNFTmchTXlUX
BTq12c/Y7UxBGxBTuGYGWlR63i4NlXhh6h9DG7w4yaGNxS2v6JwnGBSNj7ANQjH963SnZ8PRY6BF
M+XOmyCNNO6Z7y2RPqXRvHYhwaFZY3AQAeKofIKavnAYHERiNkHMIVmMHLZVEjOPMpsGrqkM/Jd2
ktBUhdQbdiTDeN9ljsnWxVyPNbcb5wvBS6I/nCRbougfPZsmJrPOpwSaD1EoM3OOVcnnFS99SHOk
NXpiPt1GF+WYcsf3s7VpqNmX2omRL0zfXYu1rk0ohswyH/wa5GMbcLcNNZW/9BlxDursFZw9TBo2
HxO7qHn36wnM2dXKerYjzoGVqillHHHovWmldKDqiImnYTSTXdBZxrns6B9Li5ijLB2Kea979HPk
RAgGDtqIq4hFHcckV6aJuXK+KLD6lduF+BYQohOEzjqkcV6A8SnpiDZNGu5rGJimxjlVeDsDzUEo
+7aSCMXr2IKXZAirHHo4KTUs2dpm9tJ789a0pMVyFnTSahuoOkZY+KXonhaPY3+eCxxzLtADgWUV
NyjPmscMtSqB6ndQNKpWI1jgma6lPjmGkOc+QXtkdcGR0nqTlNyOhaQXMmXwilRCx2jqmRbRisMT
sSLfkhABYzVPz6EbBKeaYj/I6E/TIs8WlK4+VvpuqLKrbrTue9axfW6ar6Jh3OYE/FzPH/TZMM7v
MsHnZWtOrM78kARaHyMTnJtBrwLrm0rbwSllgHnhaec8K9aqWiXtgfPhwWrJhE4qmrx2bFEqkAJV
JNBpvVkGu6Vj+RKF+RzZaFv9oFEfIx2GNPCxoSH83XoZj0fqQjvWA+yOiTuTkZd9A+8g25gKw1kb
EWGhp+9LzVGvj5vbwcLUlDPW1CFZj5q4mSpHj5cOfXeSg3cXzqN+qBCjMcQfGGFdU+tA1rfBIccK
l0e/Z8Wft3ZFqNhSf6a3xTFLhPRsOKLPCzZPu8DPyIZPdGH7EcUNn2j9QBsqpJ4NP3uxc+3N/C3l
ORTKbXChESlcYJ850JLE0bobFaEZxm4GZCU0i5baoOPySLXMKdCNUgfX8wH0OfbnTgkLZcFwWuL2
rVq1C9kxyKg0qwLUb5CuoM6JU5L4GGuX08wcQyWox23MUynyY+7z59CFJQ6To92i52f9Iku0yeUn
B6XmYPGY2ak3M68dftDPWdBwgX1kqa0QRUflZU+2bjg5u7LWh74U3xe9EAtYssJH1jbJg3u7JMVF
mhXVqOzXqQeUpCdxNTnIfZ3qLU7q6cIY+MgC06EL6NFzUgY/M2JYRUXcOLog67be116INDbvGHpW
6bkAAwJGGUdNHQSPnqebfS7NBk5Jcug4ISMYiX7kPGnbJfkssrY6JGO+vmTKZEqtuzoRjEYnme11
L8gHJ+ABaZflbjpVklMrrPIgfMRuTW+KixoAW0jbmGRfjspz+IqxqhodqDlh8cpdBSJsGVn7q+Vi
TiTweQ8TXEK150wTivuu5KHvWFzaDgU/TzZRQCN+D0PBbHkGpS3FCgxrNG5xCbojp5vyMWw5w4hq
JhBA5R2273oX5/0Xe6A2Skf1vKixPaTEcnn0TrqAJm0a11clPjrVIJNNFmQF8zxPF1NDYk5uPRaG
7k3YNeLA3sM80Km2CdHhbZktV6l0cM0nywneyxY3BbmoVfSahc+mgUDt22g36iS/TdLxsZxDKFba
ZfyCmrcKWJeWapVnFuXX2mmvxpSJjFNy2zRuBg6lulMFmnY3Wq30Sjz1frY3Yn4eKv+1dKiX4hxF
pjTM7GExDYTVTBk3JjOQcgFb5zHMVUgGUD/9sGNI6aUggSVA0hFFZrXaDekmY1C3T6LPLJn9hUPp
hZWG5tRQ5RdR2H72DPu38FjqO8d/Ub3tnJsAPZ7boZhP3a/sVTsjAXh6EoZArmq0VEjmCkt9bhJO
Xvm4E2GnNzraTB7ySZ8yVrcctAnHDdnJoon4GwV9KwGuaLXMC1QIvH3dW3DE7CRjfJJQz2kxzIeF
KuyC7z56FSLMkvUEtof3AxliMQJimSqU4KZHvzw/NX487DOe1Y/h0BxzL6YXGFH94pa8rQL/ySn8
fustOTNHJbcqgRszWISvBgjX+2TJthF8DqNi8I++ZLqXDPd5gQoVC4bRM1TM4LsRtGC7SO9aD9PG
nMSPRnkkLRVsNHJQb7XbefQrrdOUxMTQZxhkiDVUbcxuPdP8yA3Rmy4na2j1lHLtQNsxundLytK4
L7j6CqXP6M/NvjGXcRRM7Og2CHwZEsRWhtuhWad4bRHv54XG2VzhqQjzsjnE9nbU89Uc4enTlTz6
7jAdAZ3cjPZzv1SkoI8VQnzNBoIZixZAoHeggryaJ6olqLMjnArkwasBYNsUzQ8GjNlWJNbBm1wY
wBG9VeoheaB2wJlNszhNvbugg7xQYwLAX4+ecr5RsvFPqCjH4zK3bxmqD1imhbWZJ2o75TzRgW1R
WPasCJyFx94jy9DexHNK4oWvtvXUo18nh1hYQcz3FLeL7sddirI7ANzUR1xPxGNEWkzVVijnU6nq
asvU0Qr8iCC/7t4QsdZBmCEVg2TsABXqUvRvKaeekxOMdxYpHZu2iF7yOP6WdG12KXqyIpJAxcfU
qiGgIJQrJIFo+OlQ8WlWeOXS+/SdZLcUmtbQSIHeFa9oF8CTui74Bmmagx9G3/PJP2Y8jqxL3c1E
Vs1gF+A8LXT0jDiCzRCdS8nvcEPvrEKoJt6cCiaMAdAjywb/trTWVpX5Yzi7wOpnkNRavbYjsr4q
H8GO8bQXthcBETdHvz0rOSW3ZsGdvXCaRYhXsE+RE5TkzJsTnDClrm7kZJcbo2hcxvgBTq3p8Q+y
g7l0srDyzUATUK9NMBL2wQjUu6/lIQjHcuOh4Cok/AfXjYEOVTSp6U34AZRWv24xlTIQxRGVf/Yd
DhFycKeNH3RmJ0r90r6mS7RPBB6WDpfuONbbcr5fojTdhgjLNy5XM8xhKiQpeXFJlW6WGvkSG/JX
nvuvBIflnKrN2ywl+U0W/qCF+XLkWPWlsjikWhAhcgZAubtcV22w6V/bwhM7z+8eZVZdLvg7l4HR
OnYm5oMki8lvDjbRbdjlULktcz8vV2FHvaibBfhdgZjJoLd2ADDqxBEPEVW9VIQ6eJl3mQ8UmKmc
rnoLIq5YJdmzh4yasrIn45mz4oCkjRZm4F6s3BDL/V6unW2MemB2im8ZbnDEDuDo2PhX5TFKUYU2
M+rpwlQZ8qvOF/6BSkNFuLuirllOrPKHLGCkSn+UjphX3XWuuGoWwfFzQomx1jAFCkwscpTyunGX
jYKlKh1zi/fqs/QCzRqo8JZ7NeS7Fs3gBNs94sLobjyWsTPzTN8WA5L3xcJA08cSbmqMTL0HZrrK
xOysjYEFml2T+z0CUnVC4wrOOdY01J0Q18DUgntHwR0lhPVIJO9DzHUrnbzCKd/CDM0c0IuQBHOP
5QHFHGE0qe52WcvyMS0dnYmwZLmImX/is9uJFv1U09Dx7BUHUdi0CD8po2szkR+ISixw2mQ/1/1T
3kBowu45bsqW/5o696llbqK6rtqOQXVtAYzbtNm2QaK2QVadIrZgO0qjsru01Y784eRyhC7NytWi
aBygpLW0dqx0XyesPpFfTodM9TdyDFimKh/lpB8+xkmJiL2nNTI0YFvm1lzmbrAcfJvhLk5k6+OH
3/77n//z36/m/yRv+lYXDBqr7p//w59fMRO2aYLs8K9//Odhe799/xv//o6fvmH/pq+/lm/dL7/p
6mH3+PM3rC/j3z+UX/uvl7X52n/9yx+2bCH9fDe8wa1664aif38BvIH1O/+3X/zt7f2nPM712+8f
XteyYv1pSaqrD//60vH77x88//0C/XF91h//r6+tb/D3DxfDt68/f/fb167//QNiiX/QFguFF4nA
+/Db9Pb+f0P5j8iTHuJ7QIFR5DrRh9/Y4Hr1+wdX/AOpReja+EsDLwxCvtTpYf2SE/0jdH0RREHg
27bNvz78v3f8l4/s/3+Ev1UDora06jt+sPvht/qPT/b9HXn8BrGWFoGD1kWIcP3669f7tEr4bue/
Wu7dWYuAkLMA46HlDai6YwZGOfanrO/RHnZou6yWiroZqFHnyvU3GUePyyhrnGuFSuPZKIDufemv
uzM7UKX7Y6rkwVsPpmc4VMU5COfpj7vvLzffn1+5+PsrF0J4ocuYlPabsH965Sqtsk5MGLfL0Vsf
CWc/zRFPXA+Nc/Y41HfpuA8ce9znK9sAqEV8C2avhQ8GBjM+zbzxI+wTgorJLM+jG0GtjgaH839t
85WcoE6pm1s7gv0tOfC3fv6i3aLfSgYXaLf5uuurcTtjDfASQsWmqev+w7t0uT1++nwEb873Oah6
oe074q+fT1Poakm6VTuzvqhmduvLWiB7dReKYc8itWal97VZEex9O2l3xNmhUQ+7VxTJC3ZNCpi2
bwBGivo+SKEPLFVUwszmxdsN1ZWwuvtw7eXOd0mbHGZCvoqaO+FPT8K/brs/f1jclH97GyH3l+1z
nwPqXO/nP99mpkv9cpkttPqBu8qfNAHyVVofGRjimAhH6yC9gnN2D+3JdtG0LsOtbkkpo6Pp3GR9
1e6qDn/UqOXaaRRPbrkyZChlGFPPj1m48upCXBZNOQI/D6HeBq2y0YFyZu/d8RNcqeYms/xVD+lu
wma2rtFIsbnm4XiReAwmula/zL3bQ5OHKMz/DBUqOne67dc2Ec2uEhsjxJs86zmaTH33xZqYdYUi
hHNeLU8CCc4Q9PVnoU7z3PLLGHi35VghAkP+m3IwoLSZX2h6FDUt0t7E7WWqPqt6UI+6cylWDbgD
Oh/IBgHfvA2y+Or0OO8xgDMP0bR+47YV16WVPciwo2At3BrV3cT2YMtrt4YT+euPzbV/+thk5IQ+
ugQRUYpjYP7pGUurMlkw1o97HhNAD2QSe30ckj0QeztKeTIZOM8jMtj36WPvd2hbLZ+8szrZOrZ0
d4M2h/dbzcs7NM7xeHQ7PqgKCGGto//wqDjR+iz8eS3z7MgWnrR922FVo9/715vMCXRSDlZZ/rGW
LawOe3usZyZtyB6sGl563TTWoXKHZi+a6dtQWuZ2RrKTo8PNPc+cGDoEnGCImc6c8nl2kDmShuxs
bZSXH1NrIJLDQsaI7kOJFOKcM/eorXgwZ9/9vFijRQom5lkdE8AtBeqSkTDgLOj8A1Ni8vViEncr
K2CgPRuQZAtP9NTv/C7GX5Ia+8yDQ5VRxNM2b8HPuG0Ub/ht6Z69AX2zJIIotr3zHCwwsGjPIQpN
9zwO55Si9WGCyjajxRYtPWjorZQ9UUdj33c+pzWLoY3s4sKb1XDJ8ftZ6ADoQe31lwjCNn5NI1gH
qtu4cdfcartBQzGF/UmtlsnILq+SYHrKqHXfHz+/lSc/Q8xMRIl37oxP1VGSOQkwp9subaxICOSu
z50OQ+uQvswSF/r7juEP9baqW2JQHfVcVpM+lq3nnttKAH9r+3QP7jHCrJDjwnx/0twItnuZBDTP
G3QJnrLkqfTa+3CKcYAYtSDxVPSSI9Kzp4q5YxbL+TCBA/jo1+RrenYFHSp1wNowlr5sxuLUs4DQ
sSSIL7pIapL6xjklY6Wcv9s+PSy4onetMK+BwGEhQnUzpVx5p6hnFH7FS+od3KB1rku6iyBkqZrf
5zONCOU+Mhqyu9INGBr5OUzH+6AbCH6Zq44cDZwB80RaixVa3eF9lxlCptlLD60P6k+I6iqS0PrW
5BqPXN3Qn6/DXM6nJsZZ836ps6bo0AhW6XG0i6f3hUtLwElWH9+4JQNxW9XpC2bJ+8Stg61skdX0
GQ1gvAyABWQmdlQdcH3nERGyI0Ce6Pa2lcW3qNX+pkwXTSAC6TkDuuOiSmgYVkGzD2qCrG1TBRu3
Qr8tiVFCEkf+FWfS97WhFPglAp+itEYDsYmbntjVoKfR/eslSfy8k/CQc0qRgqOUHXiuzZnszzvJ
TCcmN8OY7QWtsAMzWLm3DdOK0oEpP8fzXQQCYoapQf+Hu534RMboaLoGlNchNyWxuex9VbGke8bW
1EOOz1OoxhMCUOTtoR9sixUDkI3cCargDaPVP6XO7G+JCBg4GGTDTTUojTixQv0KAmBA6y1ZPkHs
kAlt377f1cYlD/3X792Vf1/gpO34oc0FcAXL8l/fuy+zoEoWKEmBVV3Sh6goSZ2K4T76cUehFJ0y
gt6ISUJoUTL/2Y9Ae8Ig72+prlBwByIgDaNE05hOxCmGkLSaFi0A7Uw8LglsMhM39eclcD+1xi4B
EXje4dfvwfvb5+e4PgfYyHWljSlJ/vT5iVJq4LRVti8Q3bGrDRil54MruxSFUP2lKJvbkqrlKFOG
3+0QGYx417rpCYZQBKi5zLzHlZvbArBMVbtmkw1PuZNA4Hfojb4vIaL2ncNqEEAvccxVZh9kGLy0
Duan2st/OJqZ6jwML22GvTSasm/DaDsfly64bgI0Emy14dXink3bi3MU5fbu/fxqZTbINIMa3WXG
XHXzxpJMSNUAqq+16dkGCcaIfvZHjoMgn9th79O32A0WK4A911dZiLdBjs+K6u8/XFXn5zuDHU+i
IBXOepCX78f8Px3jZ84QSZAbBrKc9vAH0EZOJfh4l/PjPhvmbY8C7BYf6Xw7ONa+yRbQBkh1M201
9zgjk7I9tw6NbqdAD+A2xr6Co9XQprDyc9RtoVlKWtI0tuf2fmijjRGOfPbq4WZCdSjiadqDnn4d
42p8aIqSyJGKpFonBfOvDTGW66ETfXJ/VA7OEKRB+3BRDyLKCYx316FysHpQmFF3oF6FGKu9lUYw
m4rkvp8gJJoeA1OrsEOPwv7x64vnrLfcX84NjsdhIrCdCNyQcKL1FPSni+dPpqZV7pLnSMFxroz5
wixJoe6l65k6nMx6MrffTzq5+9CI5cLqUn3Mo7vIJJLMEyGOki63jZD7/OuXJv7+0ljlItu1A99z
Qmn/dKSBCTMGy8iiPVlhujXauywUpIR+FG9WSWhDMAE2E0GDuQkVsOujDKXS8sNU3zby1pc6uKqJ
KVZsmIxjlyfNLnUy0WOfuM0dqsYvyoWHZC+ExSyTt/VkV+8GA4JR25JGuB3uGncYt+0kKuA69rVR
RrJhZwjJLHoXI9gOF63c9tdv2//7IsE7symBEfjzj5+rUmcQNd6ACkp7Uz/UfdHvlwCpteUKys5h
X2kik7NMb8phQBNbyVOBHqteEucJSiYNk13dx9E+FE2wswp83QE2XO6jkiSU+jIOxFcnzaZbu7YH
DoLIrtTS4wK7WIDLXeBY9K+YrBwSG36jNabjOUz857DiKPO+ukQRAP6iFMexyvvHaNa7TiVgdUvg
IhCnBq8I76pyBIpszfi7SVSHNR8fZezdRnkFzLiW9IyjGR9F5Ln7BOzwKhLCLGxNzV0yXyL4Z35i
WwqaYvEVRQI5PKEd7L0VnDYt1dmDBWDmxux9sD/BjMCymyvn8tcfgrce7v/yWNB64JmIPCjprNNB
+NfHgrGwJSZKxp3duzgmzXST0YesYnGMk6netTV5vgH6LWbXCGjjsj4nld5NWIgCFY2X1W7IVpCF
D4ShtMI9Ch7vHLb6psqHR1nFYNJGiEJ5zbHDazuc5lOOlNvp5GPUoF+tVZBcSYQIu8gjK2heGDXb
gslS0mTDxpUTYkRtHtRoxefAJzm94QSpZX1dxD5s/sZ/cfi+YFbdzaDHM1BIdcXQgRyDam4AJXW4
VwtcXBoA2Nm4zJtyTxx/fQ39v5UkXEPp+wyQhKSyddYb/U9Li2N1s4MyxeymdIj2i2yqjRjgMYHo
yRZBara9FKR2+89xhh2NGTt9i1gxwh43MUbrCmz1Jm/yaO82jUs4dQ/MODRUfE0Rfuzs7gEQw3Is
6ZMSbYwqeiiDZteNXXWqO4DOTeq727lCLxHEmJBkigs8rwc88qkF+iyJ3Y01MjZd0gSHDGQJVKHx
fT3EB2yhd4tkXqeDPmT8nm/DUN9kFYbcutj5RTRdLQnbYE1ndMN2h3OeHCwdUHRYUfVEzcjnOw2f
hyTHf/Lvl/Z+VhR2hT+BVhM7frr1c/4OgLzPv770glv1bzcwp+RQOlK4vuNH/k9Hjcld+hmPf7fz
HDrDiUbum864L5Sz+BuVt3T705yxWBdfh4pt0yS8F1AIJCO5VXQZib66GKfABpQdmVuLNtSpZtpw
3dog/ZZ4UIxTKHxqOZtbEzDnLjyCQBpUf5cyOw6xr647WRP6mn2BKN2CN0dCuKSoTt24TfeDYeKf
DmAhOtJHUjVH8E0heropA5Jottn+jLGZy2lDPb1oZxv3DeeapPoWVZF9qduz9ErrLJuGHoopAVzQ
gMdIJ8kZXF9TY7dAcirjAzKylpPt6CuKhv6+6/wreHDxrhBOgq4swC/stxO8YcA8esY+3gr3NUKh
ePvHe2vSeMv2hBxd+kTGtEW7r6rYIj1FuJeBDoknmavbmPNjiYkCYH6X3kjbptJvCWnsPJMd3q9o
28kbnBr5ZVpnFg3qs5DkNmSK+o+QykPVzCCzWG/Wx7JqEGK8/5cOhgVeA7W6tCEDrpd3Suz2kAcy
ubIV5K2+oBGEwqIGb9J8fn+PQcbs1dg1TbkF91mMoZMRXbqflgRTrx0HUDX5QeOs4UeHHWQ0Xxzt
eECAnM/bNsrbLTtQjouEmQZHbqYONIkwdjP2nOPxYNM1Ia/GfLEBkQBhJeFn3RVlsSznNk9urblv
DkwkoMnasIeSeI7++FASIbJTwHRyRw6n88iIvDwFmNR2doeyi8M66Z2FYIxINjonTrGpFfEPSUk4
bqwSurDry0aJfTO54zeEZkyYQ+e+T+Xd3CAAQFHE4A5iPNrOH8yxM8+9dsGZMvTVP6RS4zkqRXDR
dmAqbUo1jhKSrcekRLr67k2va2iXdnsXVF2woYS6XEbkEjoh09nyKndXhXBkcm9ZU0R59SkeErm0
lxbOK4aTPCa9F0Ufy44DYRxFX4XEi4FjAXp8mp7eP5mKGq2jX3kKGgFd0xmKjWwYBWHziC/eGxoL
Q3/qTXB/ETy6SQThsRaARvuKKJjIOqRR/YmP8Zo3nt+U7A3MXM1t5dKocVODSEKxtAzrB9p1LF65
i4gnqfKCJwBprQXDfeiRsrPnGbCdmlFtXcY7gtGys4Uy6mwHOOid1IWP2hTBj6IiY5VV6kpafMKd
twRIFv1oXwiO8rZnHdHEw2+T2MrDEYeqCv0HBkzNpc+G9/5xhXnb0bMIPps8c+9rgy3eQnRo9yHw
SD3c2CI9pwh3H0h6LNb7/v1uHKgzdguDv63fKPK2ur48lbZhl5vdQ+ak6qpHB/X+nNR2EW+crHOO
OgEEqNzuhhv32mEcf8CviwMMjD47xPxiK0W047o6OHbdX9GNYYlfPzexzNzok2wvRd7t50JCkKnC
lQidI757/5ZqDG76wXfu8u6bhPeoavFQlIz6kCLyTA/5W7PwMzIAsE4RWAddYhf2Ufwp4YvHyCVm
daIA9yBbAF/CT+piA0ELjhiuwc7ZI00iwCH+5MVYx3TIwSosxIpUyRmlUlrsS4+mQkMgA2ql2eyT
LN1FqwjWF4N6GARBa0644AStSn3AEpGDPR1PM6aAdmv59dnv6bDUIVpvuKTWwRxit3f23IbJCZYR
2i5K1l2EAIbqJcA5DOLro9/5z01EU001Ut8lefRVu/FTMk34wxbSKUsEZ7ft8r0IJW4+e6pPUdPY
uypIv+DWXa68urmIyP6CMTN/mWQ4bcREj2QEDOkU7MGDhde9F5gadGKSgx7Qvs2SE904Sr31RQ0G
zlZ3oxgZckc4PNhmi2taMm+j8PRujFKDPHyIz7EXEudMC7hYzZNl6oWXHphEIwf7UoJNeT+62oFF
fjLka9Mg13dnK8N2bTfEA3funTNj5BA82skYqZrMtXnEdEPgmH8bR1l5rV3G7guyDuwVvp2fgVg8
FK7lPAatj6BSpuLuvX3ghgIbkm/dt6Epdoa5xlbGRXcjMjvCdYbCG2cRJXA1+yQgpqt8c+06DPBE
Hpz0xoRGXeKCqkh/c6O9ladfTGt9/eNF2TIheLVS7rWIl5Ob+A2+t37TUS7s21ATGGbq6WPUA6Ry
MWuseeLhRgG8AXI1XbSonewwrQ6+IgphbTaWnrrJ08jCucNMl8i56mQzQHj/a74dFMyMo/YuTQ6u
fRVaCDd6nTEkX/z5CVXuJydZmUUzByRh3aT0/g7GwjY72SHYCRdVYQHLze/H+FouE5uYOyGK4+DO
KwwcsGqBg0+hJLKyRqBakGL0fuXfF0FPmB9ZaLUQP2zrvlq5JItNWIzozkuzgCOjtcPAuYc4S53v
eC50NWsmwk7b9mVQ9OyWbZxcMfsiknkx19jlXAQj6f79R6W++mamDsWARX+36XGdDjjYUxd7/B8f
ogM+zG+HQ9CmzYFx4QUta3jNiGkBPXzvStrZRgfdrkEQsE1Indj4FPkXcBC8bYeBEKDsOBwJzkMs
l+6TZeVv6Zm4Rc4Q4VZPBZlhrNoRbhbTj2g5DL7dsOBUoSc5HgyNLYTSM1E5a+M+K1GQgVx74lza
X6Pq/uLb8SkV9FqaupVUHaThIR8j9TVDS9wB4D7Gtg/yS2Dq0N7znJUP72+sdsaXQdkGu9+A03Hi
WFXm3dNghai0Rd3Ac2E4M5iWOJcOXMT7la37KPxouTDlyNlN9trlnTo5eRUThwUkAd8rVzyXksiO
Cs71+18pNL5SaSCUTYz8CV6yknuDiKx/KDFiP04GGHhQVPkORBQnc3vhQGD2gyClM2TXy/zFOjoa
X5dc10ZHypn0Il5FsKQvam7oAc7mR6o4UbLokSHVWOqWU3Rw23F2KzNp9jqYIGhQXJB3FvpHF1mR
pJszEyx0StbAHFEvbEZq/NZV1StWQUJXR+s5G2FgMrqQtLM+RWGOAc0e+o+LJ6NLA90lsaFdL72j
P9Hw2JrSvLAqDp8SVA6ATMvpBgUNKvIWZbGfjeGhTLJjIYP5KvK+Dg2MUNOMw32K28kNiMvtXcWi
nHiIxUItTwRf9vsRNNN2Gg9z0I2PEtb3HssYkSrYV+Sc95cFuAZsLSy/boOjKqGbdeG3BW1ql5Wo
H2lF53oxO8uj6MERlV0RVPPs4RXC35aQLh4AWqNk8TEZEjtF606GGJV0Zm4qmqIMi2DuOUlBgdnf
RCEkU5e0iBxF6Ue3982tjp+1zwOgJRSyRvNQ9fVKG4lMdaRzEu5whp4SFX3342I+Qx/wyDfX3iFZ
AANmyJiWRaX3tiWR8jYnt9rTatO3zmT2zLOzqxqDJp4Ji81oEvcI8PAwtNQEtnKvIp1X93idbkZs
MZddbX/+Y6kHa3rIHYNIJ2REGHWQEGudckhM31pp4wbDhANXHk9dYjkKpE2HRwPU2ADY81WkxXb4
v8SdSXLdyJqlV4RnaB2OSQ54+/6ylagJTCIl9H3jAHaVa6iN1QdQaZUv7M1rEAxRIQUveQHH35zz
HRF5Z0bAoATT5mCiu8O7EbrnQNnHICGWqbADsVs+CwIQsfORPQeeGHH1M6DFGt2bLTL7kOswj7iz
j/5gAtacaZtuZGKuKEExEtLnsEYgzriI5Mbz0c/j7qhWgD0YENTVhL9opSEU/Jb7pN/lgfseVJl3
Vo7ziWfJb9LiAsLJYOhBkIJbxMGVmQEYMsA45Jg4xWHiDGfwkEOCSeLykBYeIVS9rTZhpVGycUJC
c6yj44gHmgFBugnT6aa4l05lDES8gGBquCSOVIOzL+ZArCpFKtQmTn7loS/3yml+LafkSCw6/708
6gPXfeKSwKzsS0WfvUq1Cgy9zmw4DVyxluwG1hEmt6rqGyKIeARb0INI2PSTtXQLc90mYXiGIrJF
TDqj3vgTPSOCA5ZbjxjTyD4wGyzfUxpU9NtFeZoIU4JCQJA0jq19rLOJxYxI9rYJOtkNVbKPAUqQ
4DwSnxWayasDvrVCMvWH/T5z1RztBqI9B3sUTKfKKsq1MY9GlmvJlXggJgfsDtQyDIDgSSnqOexE
i70MQ1zEFeyjKNx6UTOt42naBGUef5tk9Q2mhjvLozUe43yGmeCBLN3m4uND3wx8jYdSlunKY39V
Gnr9bDGvKVQ4nIY2fUtbRhY0LvZOIrYcLRDYnha/NRLZFPw1AlXH0t+xf+H8gTewK/3aYi0Wongy
rDw9JCXwQtXL8Jxp6o1h6q7MEU4CALgpz4+etRgymFe+Z9UQPutDimtQlCwNcaLvMFKwvLURcYSf
S6mUgqKwh598w/62K9VbHQ/RNWjynV0VMSmT6fAQWMLbE0NKMEvH03yybszlgsF2vw8pQ3TLftLM
5K2d30krmt5SFz42xfUPZvlsJCh+lqPdVpO1Ch1h7bmHzh7rjHUTedahMk71UDvPY2Ptl3qkjVAA
6NL7HQHa35bzVeJj47rGKHcoZcXFyRvzZcyk8QI7jAOgm/nAjJX6WGZ3HzXfV/EW27MFVOTqVvTD
76nNnEMtTB+JQ0wuSI6DklqC8rkipAVGj9Q9mOsjSVyw9+ZySovNc4C6bGvFitaxFZ5+0PdsDv0z
fqX91FSMQ+bjQY7V6yToY1u60GNvl9+Gci72kT0d6gRAnkd1v/SRyyC9LMUsnsCYIXAZbgJfUX7O
Uw0Qu3/1SQrGGQZTh+Im6H85ZXFwSMzVBjc4hLWBgWlu+rgp08OYVJ8WMH7GjvxAh6TpjvEUbzu2
NTsCJG24cfyA5TQdNRFNlxaZaqY3xhoEiVrTDRTXFAbw0r1ppo6rd4QS5qho2KYTOcmq8tyNNtn+
aerirRlX5jFJQWWNZvoN/jVXvZ+aL3FqWzfYe6/SmZC1MFMS+n2UoXUstD44aUhYOF7Sm++6O7f+
mGqiyPLe3mcjQ1bk2qfEFpyhFhQS1TtgWUq6JJOXXJnZzwSdfoEa4D0Y8l/45fp4vNu+6q6G6Y4P
ejIZmBq1P2PUzzQzG9E9SqIHQ8ABRlR1j/zA3zUkgZ4yDayUAHHf7EybGZcfjTFP8ulpqSLZOu9G
RqxjxzPRrMoWBHTTEiurE05Ztn+UEQGK02JEM60uKFksfZ0NJEIk3Rww4gPgooy7DwRTLyuUqLbl
bsQfVfgIIYOufy5JVDnIFle17B1OF4ASD/0I0XBgpqDlBzxG4gW8Nv9dJj+MvJxuzJNJAwwxl1tI
DaoOSmvQR9oKq11xgdeEEQ8w9nJ88nUpzpsn17o5LuAWj00wLH/Sy1mKEO+lh/dEEnsAS/A8jslF
Os1no1fuc+rC2uDxcRwcldzYJ1DNgk5dRbVFkGWCiqyOc4sbkpiVspzn4F6Zv2iD+NSQIzhm0Byr
8cWCb3yvqUG2GcjdmoB1BupDlua7brbkV+lgQXU0gHCCrI0yHoilOQuKnPDTYo17g1UFc3ppC3TT
m7M3vWJnKi3Y9py9JTsULNsj+omCR74XtOnNgB2BAh6/TAUmEaTSpxa06Ep1qP1KMZKUOuvAUBTb
sZi+d0irV3YboCOVJEKI0kYApnO4LfVAwQ27KSpcwVITWGdST2M61GZ0cAMDo3ycnCfQmWuLZwAA
CJR05nCVtKq9KnuAxLCfYI5s85nhKDrzoFpaNLyKzJryuS6dtGGHNwbaMo7l47I3b/siuGOKvZIo
HNZefstNWDVaDdwdLHW7Ya9sUoqTwpuO00+l9F2AcN5tTKCXNY823+91FH8xjn1f/rQgKlwjDsDH
qqNmjsryow38fsvzvX0d+u7uE0u+HuKX3CqNS+71P4vQXMnODM7kSF8r9oL3pR0zdQVjTCOWMEM6
jgH5GovuLUTQQ9K5le+Yn/lITWJ+9HNfac0CkRQMpHIseRhcBOmjZt3zoLV3ZkMmnsywV/T+lj7w
SIRKvVfte28oqoXQeh5C9zd8+hGAcVWD6FMZjwqGWFB29WtfDgTYtuflx5gSAj8PVO2SGfCiRMrN
MXlSOGlz4Z5sD9fmosCCxQl3R8AiKSacPGaKZx3dCe+B4bmPjmEDdvVc2ovEb15L26SQE137pTlZ
vmLiWcyCZr0ONU2wj7voFNbbyuqdk4ceLhgrnJHlQI5ktPVTi/aLlULqZoeSbHszyZtjGU6vdeU7
1yLw9vnkgapRckMoZ7mxsB9Bd4rKx69967cA7sIOgEB1wkQaI7Ync0BVwZMs0u6pGyBkCe5Xrkxv
PSXDDynkzU0SuP+acLYUvIxTunmj0xaPhbk12ME8OEn1GGXIDADBqtxSJ8uAakPwsLFrm+El0MP8
Tpj02vZjpNrRLOye30nXg0MmJtmDbNHUVjjmAc8/TKTcfGxyZuUCV/T2S6pU0U1tNasAixBzpDfg
DVbxHAZb0OOwp6jXWYw5zIzHN4tj7A1l1DfD4rWRihoYgflWFeqRs+GxHke0O7EzrCA9ovdKW+dC
wxGDXfD9jWu2j3AH18q3cUVYikOFFqTGqrtBB+JgQMQ54M23QZYRzZBi/Yzs6JGxfLexdZeM4+y3
3xraDRBSDBTbzPeumWGK1AJKvRpeHDyV8Obx8jcSNMIKi517dqiPh8nwtuOAV3SkrNwURezsJlPc
hB8zosskJbubAtHzxif+18bJVrMsYr6k6vn2i+cbsdGdYO2V3CnBmL1OZeZc68zfeJmh7tyvPxnB
IkGpSyZa4PvQ+4SnXIdGTLs3rmejBV7N/t7WbXA0Au1UMLLemyV+qL6uBNUZrikdJ87ebilzHBNA
UOtZ8dbOVQj+QSXbOpKPch7ry1mVDMsoflgai+WDW/bFRWTOs9bnILQbiVrLnfJNDFetk759+q1H
pXcINUYf7mD4p9TtwTr0Ron0hvwI6DcTU2xO3uZ7G1Uk8qSNBy/q056Hskb36hhlds2qbJ9G2yAC
VWYU4RMc2NUyI8sgWs/fonABmJpI4Y6qsJ9qGrCNlZIwUDswekbbJPw26z7LNqSdtqz0FiZespIa
pKskncGbJmfqgKj3IaoM5+TY5Su7E/BWGe0YiI+ZJlHVa56L7BkTS0HahoxCevUAy0HPdiUJtnsX
KTiMRbrhELFbsAcXuEVVpG9H9lzMzIsZ2ROXeI8Ao2WaM9erKeIOqgPD75ONg4PkqV6jSvsFzxFo
8dA9CKPwbl0WCHyBKRQuiUlML8NDYo1b5aaAhhXRzNAwBlCSKejqHKqjYh0M4+aZ7yfYFI7bvBjx
mBIqCZx5oqd6cUzfBg6q/2bgsNVEH32vU1zsoV+GK1z3M6QcOAAP/nhfe5SDUdY6m0igM3RoalAK
83omZb4aJUFnLN8/jKrXD0mh+pX0Me6kVaSAHxJiNMjQuWSfEaNBnPopt4ASinqnw9gYW9XONzo0
gUhaGE9oBtcP5WvVgyBazpKmIWlYevIzbPuXoZQa+PK22+TI0Tesf1IckrwfbCl2yzMngfp3CPDi
b8mUDV2RnFQaY1AW5tfFImJiKSCAkJU0v8uwI06Wa7pHS9mfxDz6uw7nDNLb4koaW3TTIhorFyTF
ogMLcHuTgVmw+w41Kk2fHBrumIgsTanInoTQglA12TAQZg9gbZzIVcdOzx+HkuKLHuGWRY1+EXEJ
XKT3gfxybzPQ79dV0BFU35LbYuceEgGcjXalH7UgVcflnNGL4pa0WnHMB7u9LA+1xnbxeNbFkyhY
eVZZADm/pzPlF8cmkgca3uYxaOAKEL1+9IoQlIucfW19/qfuzWmnWdGNxcJ7WSPOCPCDz5Y4Oaca
u9scAArxua2gj/coQ62s4o/4hDVk7R4+yJxCPDonyHHXuujJSo3dT4Xe48EfUf1leJTYHRJiy8YE
WVUZNfcpK8h8RHDOZSPirTXw3qmZkMFcVW6HRv/e2GO70wu/WwUqHtmUJn/KSoa7MAYgZY0trUgV
Q27m0sCjhN96Mk5QONmp0ppf60qeCOkwALrTR/UYubkJ3HXgdcZJRe6ngYFom4PTXi/T1XgC04Yu
6MOtSrx7tnFnGD+dqYtxNrLRwYCC0ZxTuIJzBiqnAb1rwwtYvlZXtfY5B4cAd8cILo7iZAaNNfBM
k/ATPf9IvaCRtb1sWSrHf9EmUx0ZaEG7wZADIYEkvKIsS1pe3Et5KBBSD3iyovoHWgX83C3ErdEE
qUIWJVK+4kCChwkJRIPLP8LZqNO2uvldc4vxY616gzy4srGyFekPHAiwZkx6CAoKLn7lIgtMg+qj
C0Sy572BHVHpb/qM+TKs9s3wuYVt62wgmj8FJdpeaZLBbKNw2DLw6rdJhFF7Nr0Q64OEUPDhvSMv
DENmdart6oa7VADxzgpnVRQeg3vxPDi18UxAircajea5Ka3xuRJcTeDqXM4Ur4foLET4mSLGwKdN
fWk72r4eOJU4nE8NyPOlCFsuWdOatomiuS7FPszy4tSHcb6pJSJNwTNtOShAZWTb3IxOyoBRF/CT
yUs4VUmabJhgYZQj5LBEk77Bm/KtovS8Ogha1kXs/8F8C3aiDozNUAbflClWzRD/RGhlbF0c9GtA
Znu9EDrelomMlq5jK4BLHpTOSqCX2uQmmae1TawXQyrO11m5Z3aERNomuyUnH59KNIKrnrjG+bmC
LlAD2dg1OE21MP4ZZo2xZWyfI1AKTUiltrlGU/nhgXe49Vjsmmx0D4v22ZhMlLfgqmQWq+NyLXJy
9kdQ3sD22NV7pIpmJedr5Mnfkej7dV2gcERaFRdeC0k9OE9lKLgUvxeTq1+dH5DnYdP3mNMbokJG
y/cvKhbVfpGdwAYFyJ1FEKdw7J86W+rXyCZiQpXy0KdGeljukSKKDm6l9WuDuRDcFdTCBPCh7cjL
ExtZSEtZufc834EAj9iuWovGNn/IEFZWbDFwsb3sjqM53vloKrjZomFllom8BgGLAyd+CX3LusTz
hwbCb6nS5hyHenCt3ROytu8BK8ynqBfduU87Z9WTPJ4815H5vCggUhli5UH5FpQBu1idCadIQEgh
n93qY3tZNA5+K8ZL7Xxb+gElX9Iwm20ldAhLz8CQYBZLZS+abDZD5a38+hwKhxxuxa+nztjEi/C+
Y8gPVUC9mOAHXiE6vtKaVxvZBuG+G7CkCMw8JAMMxQGPJD0Aj3/Bs5LHoD1k5UYGOjDh2fttB/65
nbXT8Ly/1fGor0qGNZGXWMdubH94yAhe4Fbcp7BJ1l1H0AN2WftM6UtCpDc4N83gaZIIcU9I37vK
ro3QNqZbYK090SN/DLfJL5VJTEYrSgD3HgMHGDvnJsaw3CblU67L7mRAAQxb62xynr72ZVetDMQM
l3qmvw0aWldQCacoq1+rWDWHieXGOG85EiKNUuqyIfszoGi6Lw86B4gNj+bkyYyCx6SNsos5qDcc
eyWpGVN7lh8QINxHCZHKabY+Sa6bznKNtT9BN6zTbQBfcG3Nmq4qtc/hpHqEjWLvCdJSoR9d9ICU
tpJFMmlW1Wvu+HIfM2tT/vSxrOIZ3HC1Rd0JehlKVT3fRNSZn3b9UcuG5YYs3+owJV6qn90Ccbj2
UOcckxnB006Tx1iAV1qhfsqmjD0bOpJ7xdT6kFuztEl59sE1wRzRBX23G80EbKBBLAfgBLplXlWV
Q1YfNXO8GGk0A5aQpEwNeQaT8cACMFlVk17cbQ1MiT73xVHXXLpQ/kxkWLO+LWawwwR2MfX3wgC1
3E3NFvIsy3GbwsPrR1rsBFmWyy5uxRKp2TSwunl8QwzO3XbnNHZ4n9oj9ioSVl3f/mDiYyTPNBMz
HpKsIeTZ/d3C6X6AZ4PpRhGH0tH+X5IhOMSaw5AqydyVoVnuRaEKfRgoIygsZsqVBmkrrxB9OHPN
LmcP8UhtvE4gMqxcHWN3JLncuygyzg7hDk1+Rx+UkbJaWwQfS8f51kVD+eD0jk7CO3JajQyQb3bP
T79C6Pc59iJ8YrqUsgZaM1H3L96cXzDmjr3pWiDiuUkvi2Mx2CZOPBKDnhRX05kIktVpYOOSlja3
aTArTlCHTGPNA5Zvq854N6vps/IIuZonoYYD8mhqOpgirEC2fiGbT+w7wzokTv1ajoD1AFyfA0Kh
VjZfHaZegfDSFOZh+fv1yCIjzGPvNnSXKCBMDNzWR6cj4ij7wHh3qgZ3ePqcIUwC3K+fMBJ4ZKqM
3SEYwqe0ovUJSGlFY2eitsydrdXbuA/mSWig9Wx/WWr1b0hNxKPuJe6uG0FdLi8uNNS7EmN4WK6D
MKFpzyuZHkovQaQuAYSPVnjR9ca8tHYH0o4EpCI8kSrSPSu/9w+zVjroEuBjTjVBTmQ1pUZrE6n8
GW4hmhtd/813ohG3hoWkBW6fCi8/9GE7EuNE0KxZIB/ANrYyMg68ZZ47NTSAnvVhKoLSeBhX71Wn
/vT0XXdI3bDBIfttRcsYhZoVpWVnCEIAYYZBYy8IAS4YPKExvPiVvUdT9yvTCjgm4UiW+KQx3kmq
dE124JzwOTjPU8ooJdEsuPNAQvTeSE5IaL8rqTuvCubO1Nub0c3dm2BqOLKRf+oT69GMS648LAfH
CLvIvggzMP01cNFUszWOLONmpbm4GfMhGAUpEensGgIWanl3d9NzVw/upSbtAX8+QRJcCqRnT3Vw
mJkDfVlLgp8ICqzVi88A8tr22QAPlQVKDR/KNib16EYsLkfWstmgzlUGHg0+YnKD8gdrJGrOCTOj
Ly1exUDlYDAfIzIl4cvEoIfFPIiILT+9sqgazey+zGU82EH/I3Fk1bOpLT05+6/L7kDRSsCMwOfX
Iy34ushBYrMbKysCOTzzwwDozaza0t/wEov1GHr2qpHidfla9RzM68DE3+rDQJfYZQX5rIKpzZcy
LsqhIrhzec59QCrhaJEJJwrgvn16G5ViejPS4wMM4Pq1eeJXGkKYiHiLm/bpSI0JYy2eWJ7+JA9v
/kojcRb6zJbo3eQ5d5ydQd5slCfeWVPztsMRtYG4gAmoE0VX3c+6u+XPFAGOcgvZ5ouWGfsG6K2W
1/LMcGJB87IjlR1HahBrJ4vVwJtbs4hzR45uQFhxD6uos20TX9mw1zrZ7WtNvLokqy07KLwb1mGp
PIXm70czdi9ORSuY9S46ZFgg28Bpm2tQckU2Fmdy0BPWnM6KxzzLvW/46TKVvXjCvRdubT0EVAVw
0PAitc2oI8gjLGAp6Zb6xODBvqYwRAIC8BRl99Ts9PkD4+DPavCnW5QYzzostK024Aq2HJddq2Nd
rM7bWIjSDzoT1Tlgzru50uc2nbWI7pA8hckmHJzsw2jj17Ib0dz57aEJ22gV1KRUGL7327M769kv
1CllrPCSefMElAPchJ2nzGC8x1hmUBl09nVgcBAxzYEkyk+3PlWz13UaSFGR8j3Omw+ZDOSnl+2P
bPYzIk8ARmINFd/HlJGyN/fkRGBENhrdojSmVTL2rAr69xJX7Sa0zPYgnCl6CKs0POZ9/LHsbHog
XVcLHD7lgZXvm0IiKbAetcJ+1JSH5BfhHHB6ZOOdLD81joezCFlLmE30Y3JK49EIrA/Z/54iPfzl
hc0xnqultqUJmryhfG+daTfNTWEA2ZVLN4ZUpwWrTDF5GmPvkMNVYzE9HlREEIhydO1IJAtwN4OZ
SdJzrNk1k7FlQFFmqTgLJf6g1uJ4ZVOM4Ido2UVaNfZaAfnJzc/1vDVEAEUhnfscDeF+SCjvFxXi
It3s7OyUop9cIcWrOPLQifmlUzwuGs7ZH1C01Srhpj8Xqtn20jAuxAA1jyaGLxjuCJUkQqF+xEub
dGG5Y0Abr9WsuBjAitM3dQ00bx5jvEWPKYAwK6EhDWX6OKljNsuI65Ciq6+67xyhJkZUh/XkIqPE
pEsCGFmn285s+xMy3JYKbZbMBjWEugzp8RzoUyDKcsf1ciFG87QUpAJfR7bwB72MpUmcRavIFPlj
EFwM3YOZ2ocGFQVrC+ySmTtrf0ct2Xc+2XoIneSXjlx6aB2835yHNMdFzVBq3j52JYofhFfNITCj
S20O/Rblof3Dsmla0nFPUrO/Bx33iYoYh3pvyfsIHvohaWMYJ3BELnYJtyU1wubZrezfQav/sqWM
r2aom68s1H95+hhfZfBukrHxCN6y20ytvOU2ylyzVdqzG0JL5fazr3WPszcV5i/drYurpess7+ba
A1eUvgnz4bV1knzPUNF6SM0qvpdu9WxWLaE6Q/zHGQYS7MfmWWmCMiR80vOM5mCWpzYxXn1kXNa1
z8/LnWkigpx3wfIojZQ8YQ4fjStRtLl9hf2dff09Fx2XPblym4tgeFy25EQXoG/zXWxk6Igfepah
697t0FcsL3QSN1YQiOW199poon2G2GEbG2Z99PSOwaDWoWGfTxgE+/3Zn1eWcUOPA40690PtR54M
b/6mGUz1VGvRdF2E4EvVYaeQ4L/cUl1EhQ3/0bT3Xd9ax9wnXruosWDbDKuPFakY6+X7HhVZOJAg
OuBl4iFoMUDmQ7f25q1+N5rvWuxvtaIDie6WRAf57r2WMIUp5t4BkBE2IwJuACZJF1oh0nzsuN/Y
iW2cCiXBl1mUEzVLL+hhJocpg+fbNMTfiRZMr6wPCS/S++Fs4touuvK0PFbJef6lD2O9g704XDp7
ROUxP6iagYoxShlztlVjn3Knf0oodK/Lt2GobtoZtHLordmEB0UXP1W91B98dPSbXDyoLO+2oNit
s5r0dOcKN9zEsne3BLPb64Do4jsU2OURnRGiJfRJrRvJAldl6lSYZopN2W32idbZ9wKzSjRqn1GT
ZN+Vv45GsGOAEsvnCBLPeho0gG+WiXoCOu81IRJohS7h0LeGi8LEeDWTsbgRkrTR3TG4FfPlJ35J
lk73xFYsQ2p0GWp6RjiF6lXHNel45sXw4j/zP8oGIolCxnniwV0/egqiha2cmDvAiTBEtBX4FIYg
VRZeBkG2kxnfp4SRtKjOnGRQLmVW7LpJbhg4J8ec7aymhdZr3R+IDhh3lSI2wNXY2UlME37sG5eG
aLOHoYR4bfqTfwgYtIjQvqCLb7cQcUGOJSo/pNF0TuM2PYNWn6ce2IAmGGporEr/cfKl9pKRrpJn
1sR8GECK1P84ptUdiORbl7M2M0B9l6MhhWvQX7g9SqYVI/RnD5zXgDR81Vhd9iL16qxKNK1whqxD
Vkb6tY6Kt6bzMVAbyYvnjfElSYn9ChN6GbYJ5dXWuidlYf4h0N3aoUUBPM7mb+uK+DHBpfBShq9U
y/6pie3or1PDI5FhblsQ7jVrtLjRC9iEBijjfC0aIUZIB0rkpudvrFBFMSOvC9iZhJg3ma4ddA6A
r+Kww1aw1Rp87LnBgymAPHCoi4xOlN2EJoZxp/cZxZMa68ccdMrXV1AI/wkcQUKheyTtGgZ6muW4
dFuexcs1r+o+3wYcWSsWNMHOi61khzRhk6TqR1yr8snIIIKASTkvpZH0JTEhpkoPfomeMVKYuJQe
O3OSLQtlL1O7qMfdQrfzanqG2NKaaCwsoex7jAoceLGziyaJrHvSjYK8rcC5eINYo2Lr9hS4LUFN
1bcxlfrZY8m1FGDLQWa9h5imHrxsjI5uTWUzN/CiYZSZo/RB9qNf81mIDuBEW+uIOwice4/B+2/T
GsW13oTDdmnicJboD4KJx2Mki+8OajMhmvZUhWc5xwsjBUwbIQ6O7p+NzGmfqR8uDFXIKcaGpGsM
XiIEaCz5PFJv87LYBfXFGoZ6yzwqRUHMOBn01i3R4NEySkmgsBzbzPi5lKpZWxxjLet35Fl6m06/
xj1DI6sl/2w0zGJeE37PUhcLS9j0KyR23Ij5aN2d4i3ncbyWZsjew8lf7MGFMumU7sHMLIDEHeMf
0qQ+DWD0v8qmXmkS05ThyCcUSgwv3ZIEccKLbJWld8V2KSKbjfKk2YlSpP5DgzMs0gZk9arJtw4K
jt3UTZfQ8qZrb1bdOsQxqzCsESqSduu6wecwBC9JCxpcaEcWayRPJ9mHhqDkAXBZeGrbkaYnoxbN
2VYAzQxuw0xY1n37D7nR4qy3PijGgVSVgTSSitGAjgjKddPhWMdQQpnjv6usmn2i4zn0k+oLTfAX
uvWX8PMP+Nc/Pv2vb1ESlb8/o5//RHn9b5LXf/0n1te//YH/hBSbX8fH/2KQ/X1d/z9hYObs5QSX
xiv7Cxv7NxoYkv2f/+e//w0ItvyNLyKY/S/LRLKJsZlLU+q2wLr4lwpmyH8Zrj7/JiNOzzANrP5/
qWC29S/XdXXHFfb8L3125P6lgpnuv4Ru60K6jjCA4OBx/5+X9m9v3n+mgtH1/sO4KvCrwhKwbdcw
TVfq5j9QE+XIoClJ+z9RRSaaYYY+WB+nJnqYGzf3fsLRVs942Bj056/Qg+vcrh8xOTrrworaTakN
0zVx7MnAWpp9NMIfj2OX5YfOgVL/NeDR9RtqEmTVY9bsYN60q6iEndLkJQwvR50oPduD5lItEPUi
MH+Lae2GBGh1UQC8Yp5TONx5rwY2D/Ti1reO7cGDyy5unQgCO5Io1X8yR0OKrvL3tNcALRbAuNvK
2tQQNl5tbnkeF06y6+s5awwv50NfsdhFwpm8jBoE3cn+GGqGyX7jGLeguC4z+L7N3hIpydlaJqkB
541KSybVsRkd0yp/ApsCX3FpCqV+lAXJhY1ykzvZBNamdWOAl0vNgDjOOrbduwu59JHGY7r4g4NX
qQj8T1JGvNvyRAoj9aF3rsLM5jFrifr2lFUqwoGYdUgb3PiQu+Qx9dzxa60w+n3IhBoeiW6xAuWJ
xoz70w/L7rC8XOJzT01YMwRopdzrVlYeurJNrnpikiuvRbdy0sZrGOPthvLkY5jtvEOAtQWjQsk4
t3Zd7Zh5o3ZcfgWq+e+vlt+zmtbH9CkJx9Iwc1WNpm9KQkivohzHa2vJ8aq3wjkNAcu9Za5cUWO1
KN8WMtYUpTuU+tauU7n+RFtmtRnOHX3i1A58z3keIXoDe6/avTNbvpD5DgCSvTtljrFrSAtBvmMA
IV+UmcuHNs4dan8IAepRz+m2nQgQtowVEsaGAagpX3iGsPArIEzGrvldRe+2jzWqJr8O/jp+q3n8
bXnduZKITDRdFGfdHilGZgOxQ5rzKvcQnozzhtqMoH47EZV1kCWMPLRIssHhnbS8XKLFnb8biW7h
sMwc2todNqJi+LqMkpt5nuz6/t6rOm2fUNmxledDGaOK/HoZNoxX6B4QkOJhDNbj7KRQs1SrwNA+
yzqAxG5zWzN+VUl2WBpYgA2XJLa1o28LHcqVwfRAS0cCNpjEml1K7SrtiqiAKB6PXFIxGxfHJzlV
GXenuqSgiD/rBphSO7AgquJXAPIhP6mBhC78EOyzsw8735VFxoyydsPTskwgZSRff/XJjg0H1JeZ
cV5cy8anA1vqHFA64kIV3fHrp6Ixce1nrxV7F3dbixAJqpW8K2AKb2hlfTbQ8gPSgLx+fWbHxrw0
94nGpkaxfRFc8qJz8RpQzqu8AIk5egjTiRpBL1WDdnYm/Vkp5a5s9+sTb/5twC/RGpSGcSa5QDKL
f4EO89IRx0ReQxPeOcURMnfix9DmxaOM0j9y6GMQoHzmJJJ9bJyo/dd3KtPgDaImE0GvdO9uPT4b
UEeOPLLFo0+QpBez8M6QKu29yK0f07LFrrTWGPHukSSgPqPa3Ux9kq212oOpPRX9avmTmuY76wjL
19qc54I95lXBXGx03fa3zP+EgQPdh7r5Cihc/SCvhnxeYfhQHrltBRLTszLKb7w76c7zySPU2V79
8lig5v2vNCyQwVZ5vS6EB/wXENer1rqfYWySS10yvF5GxV3qf4qMxMKl0nXt6mRqNkFVwNyRp+F6
JVdEfetaRfJzeBcRXvNliJ0E6s8Yk7yDXbk/FWnibcgPItQNGQyxC2TbmEG5WTpL/f/ZkVt8jeeG
x8bKpVQ+qJpOeNbnuaq+8lObTpyTb0w54mctEAcNxMyxRluz9tmosCioxXPhp9+HJEk2dTiSjZxL
jRkPv1o+6KXM1pgT9rEHzD+HmtWnavzOwhPBVBR7+2XxAy9lPE1EXpRtUB/TpP2jz/d4zVCXlfPc
9Ckomnt7GPdUgtm9q8L8JZrj12psyaMZ7cZujLa2HeGj6nG5GJbe7E2HIU0lEWXMH0xEqjtP/5br
684W17EJSL0hPjE+FqREcX7gKC+hNet+cxOCdatbOPW2E92Asw/IYZU4zNeJsL2qjhXpMAI8U00g
nrO6fEXe0h9xG6NDasdqtbz6/0vVeS1FrmRR9IsUIZtKvZa3VFFAY14UdAPyUsqbr5+lImIm5oUA
bl/orpJSx+y9NqOeEL/faC+rVmcHNH9Irb7cu8P0mEtdX8rCor/Kq9leDNoMG+rlfhFK9oQFp7IR
1H+TFsNXaaqDTS/E7DACJxVYISwaG1VJqjU3C6cfQ32Lg5GTETtWkX3EaX4GSWP/tA3hRsDiXXKa
BhMQsqrdcaMqkoET223WloSKXPbKemHQxT9I6sjFouraEMS3dKQa8YJB+9JxaJdp0p9p/gbcT11B
eJfzDIjDPdzFzw7U9b1mkIqsHsHjtw/3E3FgAgavRAAx8F2CWIpheIxtYs0qyaAaHJuWnkaLYO2p
sWCbRp8GXvo33e6OymXZSgRWfEiUaxyTwWK6hqd7FSBxf+pD/SHxCAJaWPFYfenmAaKGvgnNDPsA
eMGHbIoP9YiExQpfHQmWB1g8gln6QE63ujvJVPmIJTxrV0x5vvNFVr6DOjPxYMl/RaSyz//7BEHB
wDvLBJEMn9xHf78yK7QnXlgQJH0/41klDyfDZI04jlitQp84OAv+3xzCumqYWH32xWdOeA2yO/Hm
gZ5edGZt3cyYPxkBrthbVWdDoO/SOVMipKYbECEmVfnuePwWbYyYqRBQyfzNejFSYHODGPcjA4+t
qcv4dv8wfyseZbnXFPORKp82WMneZFtcVVEuQivqntus654rKXhQQkj3/cSEWe0qpiHx0W205gmw
QnMZMlJGpgj7lgurYkbdTdcR01gHIvhm5vYn95QnDsGERKYwcwO3VuVR7tjYbdpGrRMqiU3t91hi
Mt9ehb3rnsmCto+9o54DgGoo2ViLhVVQwAcJkEtyKhvzh2bPGvUco9d51fSE8dFoTo+eOeL8I0oR
JN0+9Ez3JWrqo62BCffbHLuSpZunicTAk2+itCDWdUe9VK2GyZrYGGsfUxeSHqb54qsquyVDX7Ww
+iE705SKc9GYzNhapV6lEb93NjeC01vGZojH8j0GFkkGtHMUWTKnwqjv0u2s14gAqa3BIH5titJ+
rS2HMCovR4LkwJoRlVzrQWjcEH4YN9UwI7dkcoVT2W2jdkTTzPBxU5fUGIQshU8TC+VzqCV7VJ4P
Ls33H1mgEy9bbP2oEpubgMlKmJyZfPrz/ijUd33t1p/DUG6sAPUMh361sQWQ8yY1vjq+XbRd+Nj7
cxM7Vcmhy8eQzIGsfoz80t82wdARRni0IISxjimOOlSUs814ZMMXzv27HdkF86PEbRlSwuxGoNe6
9tLIY0byjMRIeZb9iQsfWUReT4shy7vzANyVLLra2g4FL2Eph/f/PRJ0kUSHPChIoOEBgdJNnFyV
iG0zcAVBV+8uPBJKBvZmvhI4ffap53Vss9W4y2wPbcGMTxg8tFNcVQgXXRH2GCAcDOyZ4RC1Ldsz
DQ3/+HqKH12eBJid2+KlbXhUlGDijg1j92Vj4L0JJyJx5lr5/mFsMOW6Y0WahdOt04aYt7Z3cJ8U
zEtQWNoPnmOpDQZgDh3ID4pte32aeAp8zZ8MbHDfhKM9VTZZyWEsYFDdffgxaupKr1f4jxsKjpgt
lkEqLFuzr6lufgjMaJ4Fz7SFHdaw4bNBnKWpiMj772fzG9tPSLPv3//fnzCGo11Jua8so72FDCMo
JAf1QJ1HuI8+5yeXOMmIv1wnBuROdgQEC94rZ7ODIxHzork5RoMC6om/aEdVUC50wcro2TnWbI8d
hGm/1VZJ8OQHNcYi0crxH2lky99K0pk8B2hq9WLirMcwM+Q/xiRR7IcWFQIauM0v/W7UumdTZ9iH
jBcwtI12yNROGu0BYJFYzlyVOe9i0UdNeKqdJtH3DfKiHZOZt5BclKXNNXfotWrvirI4T3OfGNni
1NVGckpHDw8QAMGNroElW8ggDtc6FiZwqtlyGDuCcCPErZjpeDBhhGmWI4rMA1FJ1tmv9RmmX9jn
+5chN8+6JBMaAxCKOmVTc5CR8Rz53r88JLZc8Is2URV+FAaNa6WaubBJoH3qVfbq2RhPg9L4q8va
XZi9/6mSMLoQSIuoBr7lup2ZfWMaTxfHrHaUl+wLWTKnY3bLAsJA7gXh/JWbAOSoQ/I7kElD1Wyb
K/aY6FRlmLVww1/v37p/wPy+HkO1R4aNaM7LtcceXP4j+TZYDovHxO9wLOJxWramVT8kA0jonJdk
mVdsmecv71MEwlSKrSYScWwCskCs1gpuQZB9dEPzwTvUnxgCV0++5TU7SiNSPeedxVIyUMSdgpw1
iYqbPmt2ZV1qm2FWjkibX9+4Kf2UC77GbdnqEMieYQU6YRdLcWL09RYHbnYLkfwvIfGzAZr3pm6a
jJeynsSmDwhoal3tmHasM/UhKt8zRsi+Zoqnzst4EjsJHiatSNN17AYsXokgq6iyCK9uTOefn8ID
QO3SvOQ5w45A+4mZkb915bQlzMzahFE4oKjL/+CxC47s3rh26watu9cRNRySGouPv3iwdXPF6BpK
Tw617l4eWymBHZ4y5oBqVjUhyeoLxKPkc/hduZ00oR9GU/segyDd6g7DauSsNMNttRrdPr7EXSMP
qFazxd18VFtY6INhBgrHs9GzDr3mUPZlylC7bDeYx6N5CUsSUXdhv8lpJxjdaGQSjrdcdJ/CjB+j
CXBtZlCBei6EMcXmQBpPUiueEHS9UMBhDKM+Xjg/LrKkxPT+AFR5yuL4xU7kXweqnyXqFOpIeSo9
5uxRRhtv17eApGyiW5em7R7jkGA0qRPOEFa3OoythSCijkyPWEsYpJKjDpYnXBNVH6oSbpG+HauY
sRGQqciqxC6biJQmTM2L5YteODdZ6doyYnzh+9Vz0UXmLMWGGggoo+phRrglyYDKIyRaH4H4zF77
Zoi3mgGHI+eVOXqYH7Cx+e+p4ImRTz9p1NhAModwWRnjXz8T5iqrCfuGPIKiADBI0FjuAvy/iTmj
iyCB/CMxK2PnAtDZHj9wZ1hM0yd92ccn4BUZLMcHzwy9dS7rFc28ifGAkZNKsCb2g/loDe4D6Dec
OCmmGdVu8mzeOWaY6y04frhv6pUXiHglkTrt2K4/iNhBdSulvTPLMd1FrYIaJqZbWyiuDl+8hoSK
ss+pm72bswCG3/MRTSF51eP0J5A4gkxYFr6rBYdWasGOPN8y8/ULaaAGrAL9s3ayfk8i8qZNumDv
j3g79SJuzzLQtkkZbLEphCePJ8apZIw2lIba99yAKie8NEsIzGbwtbb/pVpBOFEdzRLhvd2M9YMl
nutK5seWHKDC1fMXFBrrqfUevQxFZF1ccBkS+DiKSz4bRkprnCAzCXY07XaYiU7wnQ5+FTTL2Gjl
MrYGJAK442ISE+lI9QW50RpZYTcWgsxOgBMsWzXsbYe2kSovW1myPxArn6/9gghlnDPJIurkYxoh
JJE5y+8xczZONN0KCBKLzPdjqLt7xw3xxmjkRJWD+eqhZH9OJMpKu5pdwR6kbgSc7OgZ051ZbSG/
OgSlKA6Tsoy1N4C4QJQe7phJUWdYOdFBww8NxE+MT309eRW7XoWPV9rEbaGcJ7iMSBetVMcwCI5l
bC8UUDcrILsakqux8EpFmzEWD27uHDqFBjj1aVbx21PvRo9pcqhz5HG6zoqZ9VSxDJlvQGxkX1I2
vb2tFKrrptCL82ic9I73o8zUxKaeVwRJ8ZxVl+5St99VpsO32gEkPjj95RijxO/8aoto4ocg1nYZ
ka435zaA4RjCNyWbH/PFn4prFenFTY7EqjkZS1EEYbk9gUdngOdaf9q+CtYKScaSoxzLboXeCNtW
7TLCw2++qw0bxU9zxNS2Ilob0JFPGc+5wJw4N56GiBRUcAZPiO4/ijBM917t5kyTcuMVhdjOqxNo
Q1iT2k5d9EC/RpPzlfZiQyTxwzjC4LcSMDV5nt2IS2s3YJ3yA4wyhDVaHa4YpjEadhlPWajXXbd/
wKl7Sizf2Wue3FoCQ4UH+g94DXWO7P7xiGLD25sXZ6ifZB/N6jO1tsHk7nL3I2oA1vOaGMtbVIxg
zVAhZH3N64uMZAircmHisltUo3BhrvXEGpDfnsr8XdNdrBUOJBErZYNHnE+J/ouqEaOPTRDiZD4U
1fTmpc0Liu6f+TVYeW7yOprjT6lbWK1DQtixI16CUftBVhifdRO6lWJqde4C89Ght2DAoUVFtDbS
3HtQHMqnhJw+Bpjp3pTm3sJ5xnuPFm2yeh7ojQxu9pW0DmcTRSrcqlk/ieDvwj8kXuYIkKg7ITfj
jsGiMI2wVKaLrE3vMCBfqZSaNqH3B4XZQzXRCGQuvEnDfXas+Avv1gI3Zo2elsugqo1qjupccMPm
W7p+OG4plyYmLWrCQl+K0HwNJxTqDYk8bu4dAyvHLBBnPxNmgWVVMG3G2kfDZ079uk1aFhJlZy7q
EQN52qfaoejVbsr8dp30448xnysUU7NI85paBE6MILmHAcwcLF+dlckh4szSJuhHIJ3Upi+JMjR9
9WFVrLiNLrulMSlEAHYlxwrtZ4/7oCjK8W0k0TAkYGDRyyraAwhtaYvVFRvNCGvZPnW9uLS61h4M
Z29WLs/J1iipfRH9NOCEsFMnX8zhCYFiR71Rk6RksoS6Rnn3QI37NwOoQ2VmL2rvksy1VKRB0Cxr
oAVo8gew453aWOCaeawjRMUvvhaVh06KeI4RbgIzD1I6DYgiXltql8597iec5FZqvvDjXnPCjvcA
7Kjdh8FYK53svkgJZvlUzLPAKF2MTgo0xc3/cqR8kt2xpeoi7HAE+AGcp10iSvwGp/rd4x8xLUKR
0DZhmQUeZNZm8VFO3smnIzNdL7lc0goIKQDADZJd8HBB8zilrBAyNq9MVEBJ2QA0I3RQA6IAXFAZ
+gfnGkjiMsfIfBc8xBjcwDfSApkv4Ke9YkCxtqV6KVXh/NFV820x9NpUeMosuwIfo3J7w2sGEI8R
TeG/6b3h7blJXoRRFgc1RXQrokRfW2Fa8NlbJSLzD2WRbSzwwBwTTUD4JGHQsP2bJRR7Y+M1G19w
ryHaTFaWCRAHqiLo02/hGP9ac2DCwKxmnYzRCwLxQ1BwNNeJj5uu7t7Dgnz1DBvpEu3yeaS/K8vh
4mVWA+MiHaF/JR8cTV/SpVlpRXKri6Faz1IRciDA8IAIH3GTGUTdvdQB3i4lHok2pNHJNEapokHe
3AXRJluGsbEoGhIbW5nKg4NJb8Ezg9Fkq6K9FhQLzSu6WxR+x4pBiO3uWttq1lGVLZGkvM9eqIUa
mORxLKcUcarj3vBXPiFX+6nS9H3Oo78D8bRFr38xkt7by8jcyCoE5Rx5JG7k+Pw8NeKKFo1/tV3Y
/JqotyyyVl4oqOx8PXnprauK4vaQKyffhUbNcmzWVXk14CWDlCNh2R/gjCCeoaaM3QTpS4JbKNv4
bNHZCcX+OmNXuDB04ARtVn4ICk/SibGIuhH/ZOXoWIslgDU1DPYmMfStjf8lCl14AcgDensO1Mvy
y8gSaul2UBhL2bZrdrsMhCzvNHcQDlgj2LBkAE/td+ICTCBZAsRn60BJ5d0VHUyCps1PsV6chizd
i3k9RLt8joX/14qZTqZBkz3qUYo3GVmuMkfuo6zbzVx68uAqdfYd9jaR6t+nqQH1YMD3COyxWLhl
8OnGLkcJ+Zi+UaenjrAIUKYhR2gWrtPKZUSn8GCoGGVhXnnvQ+F3F8x/J6+Cech5yCbMgfOelQcx
gJ9EtbT39MSD3EF+nl9c/aBLN51eXCxnKB9sV1+hFbO4tb1xmbYFCcLxl0Rqd40GtVHJKJkFVKDO
tBhmsjPi7eXR4WvynxnopPnmzNBSSh7XL1uoX82jFkqGlYi1QTlWycqvPJP/zxkWpgNDvXLnDFSi
iVlajG9zrZTVoVpqPTGGbMSuuQxgPHoj6DOT9BedZF/Be7ktIRB6JlM3JccVdSpWGRrrqhvlLkj+
hgLIB2sBxrGJT5yG9aDbrKW0YbbR5h0J1CJ+tybysJOGO5YWMbMCMtDpKbF56NXBJsV4GLP4YIbM
kqSZQkatNIx4ph5vpyxh6ydeK936SWN255V97dIiIzA8fggjDU8KcwmlMLl2Rs1IqXhCrk8Mczrt
jUq9arNm1fJje7UXhvYTjlAWzbrjLJRhSNJF/WWMJVE9mR8d9IqQZU8HR54hQ3EH3zwSJz6gxdTA
2/BgFIAJYYSOQX8MvGA32UmxL4g+xF1nPQxxYiNW7V6izrOuVjWSyuQT0nlX4Ny/V8ituMtlQodi
AaqIgyMMnLIOAuyuQGd/T60yhfSs6NGVHiYrfmiyirDjDYspad/1ApaMTtAJStuSC7e19Rvp7/VB
lDkAy/lL1xymq8Xeqoj665RK81VMbr5meMFoSveJc5dut8aXJJCnIqts8ohtMvI6VSTtwZf010Rz
M4BDfL23Y+QEadFnx1+SUgjj65jNK5tOIQWfcr/d446k7ZqZuMqJDb6U4MhI9TScsF72TQqkeSqs
dRh6AlYISUm/P8pDob1OsMyux2noXiH4oNhmeWyQBIuzOrvaSQ68RrOgk/QyOBvYB5ZVNPBo9r+z
WcEezgsy254+TByWoHOdcc1Cj9zy2ULMDFuj0bH6M4CjdR7YwXveR7ck87pj2QtMT54T35hZPoqq
sk6YCpKbnBrOKLe3k/MdLpRW7TvsEefJm8LyZvrfs9QCtwuagVkqRxariHGZ8hz3MUyo8h2Kxd6B
3rwNwvsWB39Cz3JpN4xmcKWQXvc0fmflT8F51LyjsDF1K/q0+4ewlccAeUg9K0sCUwQH3UKmVYzN
GzlU2d/eDpd6atovPg56NUh/1mQs7kL033lo3s6PqRpiQJgS0CpJ6jmWgdqVg3KP5qTPwbSO/QQj
8LGD0r9TFb5CEDo2vrQyXsZ9xJzW7sHQmWmgb4yOfifgAnxAtIIcepLDsu+o3xwPpwVJm3mI3U72
5OTOfgnTK0EAGrTPCw3+8RE4dXm0B2DHdRmaYov0w12FE57iDTky0cJAhMBchbV3kcT5LmO9+JAT
EfYwllhWStqrZTqLAcax9I+aaL/In+o3nIeriCbylLG8oIYatpkzckSHQAx2bdNEKwbuHvJyftr9
g8Y0c/XLTStx37HnAyTuaRkSbsDHw7iCG+ec7cZsN4XIgHApma5CaVRPcdRMy9+f3nj5onTw+RaJ
bzwFvk/nr7uTvaKuQAaKZfx4/7t6uh+tf2dHqU3UbHV/hVHS46FZhrY6FnpN1T0rOSbGisLVh0M+
q/Gp/Hkopf6mH/PyopCCs7TP56kyudmsRSKgr7uI/J+nMjcOyutxj3tGt4iTwN4glQNuWHcZ5sa+
/+fFLKdHXXA/BrXHW8BI10mj7sCS51/QVuQnz5ajIZunveUosNXX1SP+i53f5M65JlkC3/r8oqaR
Ilacjv6odPF2v+ZBVUVrMB/Q5b3WwHiDzvr+mQqHcdN6MOG12g3Pif3v/lvIq+0J0tprXVMkq6Kr
br9HYKPrJ8q5HI83ssu4MCBRj5N+ypKEkiNoKsqnoDjXFYPm389iwAitm67vr/b9ori/5AWihqWO
dN5Y6ZgLHksGbHkyX2+CCZOHfWNOwZKb+12FZnniuWo05gWrzs/vNdSVFEJCxs1C+c6jGZr9LhNJ
e2SFxZjatF5lD7ZysFr7nNX2t6k7A0pLPdq1ceaydUu0MzU3zBuL4dAUCY34GVLv8io/wQVOnzqE
qSsVFyRSMXyu0zlfFkXL9n4ZMJFj9X6IaUFalKOXtGGY17BygXGkr8JGFzsDqfEG/eaWkyf/zF0k
wAPCKrCtjCDHdEw2SNKKg9TgIt6Hr5SUp6ZnkXI/RgsRJIff/yCr4TvRwgwMREC4GJycpxEYf+gV
9rXmoeGw7O+6SYGImDzuPhgPAcrakzIEBKGSVCEjy8215NJbeG4mqLy4UO+Og86Mwj1lFOtkrITe
snY0yK+12mp2JF/QRNzQLmT/1FSsfw+rzi/fepgMa2Hpw76+G0x+Hwy1XQK6AUG9JP7NhvOFYd9z
UIIRO9V8xf5TWPvNrjeSemNA+N/rBR1ygyOPYmmeHI/z8Hpw1AjdUISPeLCF3p6BMlYnr4zGX43Z
XaOk8M+tgOisuh4Vl4EPmWvA1f1lP0NKWBV+B9agvf7e0HIghRyNbB8U44cuchZiPi3G7wrGM4MO
8P7sjess1Mlhd9J5E+M00V7NuwhKhPkX8dcbx9XT2z1Rbv4qAHIB98NBDzMbUfBjIwT2CJ/XJ8A0
zXB2hIbDPM/lESHhqrM786UXLsFnPPHQlmzu/5sCsrTVBwZ6uWvgICd2Xl8mmtks8qGPVvZgmR84
1daTtHBq9bOOw6IwwwjThksDoi/PirJdpDquSxzDM/sWUtGqaznxm1mjNcxM7VJX22nODB/M7BYk
qvsXOMUtGBiamVPOnspetkaTbLKGhOH7mTLNRiDL5pow6j7Z+nbRzyQCC9UH8+omEeM2MPu/ds0C
QkfZZKSxM0Mqqj+9G26jBID2PIY3q/jKKcQ0ljxq44kx4/n+YA8D0e/Mdvz8PZkMZ9zzgMNVOj9A
sfnyQMDkGtvI032p0vci6h4nqM//aG83lt0OL3dpz7BupDrc9cdVxHpfJgx3eAe6cZ+NmbfvazGx
mvV/4OM2fxxXo7iY3YNONSL966jWpdfVPD7ZcCEOIWIZQR8mMUV0D+wHjpZuPBgWjSwK5ug5snrM
t129NuQBg4J7uvuf/bR6umviUFgYp1Gf76OOE7Wx85AIh3PMYwaw1sZtLGzoRkyLPNBilVWanEqn
f0oCfGSGF1gv0YCmJ3a9vYG0e9miwT40dl9soR4JSnmwjwFLcoyCMr8kPRmdReZPG1nqOhLqPZPx
4u99/dNiKibnRFsPUZGe7jEgd2dyJmO1k13iPlVW/LfWqvIpIXFoM1RkNs0uXqdXn0kkrJNldE+w
NVjc6l31mIwh1DtbI7FVa97KJu13OfNmtklvWd8M65BrZ5fPX6Zh/zQyMTnf/x5AEN4SwOnHXIr3
++bZNqQ6W5jfTl0RfRaD99ibLk6qNh8ItfY/7+tVQX296pSk+mf+c+2r3kWBw3AArXjJvtOvVuwY
2BMEhvPQoQEAYCWZdS8MF4mCUzjwrAYwJAZbREZQ5k7Lxr900NZLy5W1t0BIBUU1nGU3dSj6dFzg
juh5n9q/QgsmUIBTtK9KS66VZad8CDia/AAv7P2BHyGA39gx8SNNST4BfRjBfN7D7yEZDteuT5+Z
JDD9mitNInFr1uqca+Cjwk0PsuvB/8vf2jiMddhd7grEOLaRHbGh2d6jErw4Qz1n+8Nagxt5EYX9
D0hV8Mqsw95XvdQYl8vD3XBIs/IHUv/NAO35pWXBi/JFSlQlfiXQuJiIDHzSlunt9DgHXXe/KW2z
qa76+Or3cfTmsN+5G3hNw9QW/Wju3c6eB1e9vWHqh/JPD72V62I46ntDQ+WQPtwXdvcP0fw68uMP
lU/4j1GkV9G00cFufM76aHwJp2z61BHFLFpNJ5AN5cGGoWF+E23/XE+6ejdU+lDHFOeyZ4puzAvc
oU1YaCdk24VR9ISngL1j2ARbZojTMZaiJibQVdeqf7+3CwiSWwI1bP0qgylbZNQi7SLT9H+/ZicC
sGhFTapqszFdoMeUhuAd3SWhet1hcFtw0tjWKnpXrMvU8CWjvjabRYpB3C1qaYA8JR5y9H+CAECn
rUnz2vopEoEMzmzRsMlAC+PrmbkI3fBPDSFgRzvMDNdrH615veSyT68rrUUI2X2zGyfFIH/oAkUL
4Tv6Wiv3VuCmVye4CcNjkMouBtjY1RDt9EQqgaPht7cakDmu5l7qlPMVVcumZ8C2hhfP7IFxSRwV
9bYeE7YorB5726EpZrON7jKNVqkoIwh83ieaXsKXPHHMslSSLBC8+tNZj3HcN+5+9HqT+VNyziFE
OGJ4o9bQN4n0zlxhFujKhmxTBz07QjdORFHs7Jx5iRde0yjWcVmhqKK3/GxIr16FtvldtzCcC7Kk
9NjHMRmswA06kM4MbcGk/y/U+G3Xue4uriEmRKF8bylK90MEOwD3ZI61bYFqVe1yq1uHgcsEscHN
0qi2XkwC4QWLrlUEK3n2JFMTX0YXci+CQCLiBgZwn8D87QMSZlzrst76eoowmEnxwkiyGcu+QIX3
bfulRK0+iWXpqW4NMqaKv6VhttDCjSsU2Ae3p2cH3dtt+8jDnI1wzS7P9ZNtmsOe9+q9dEgXtbsq
3kvV79vO0W4Kl7Koo9fMibUTRuedlzcB0ayQbYCAsIPZu377mQ2MxjsBLKQu+2pPEq1iNC3nI5qp
hZq+g7QalzpGn4UxJLs6TQEPwDVdlWlMsVEZe5K1l35gPGGjnVVZeVr7e82q/1Wkle3iCjoSHryC
zpxYSsicaFjo5Ijo6XtL3yC7nBkfNW23q9lrhD3sWcqI+1kAouAuGHtzRdqks4XWQXHk6ceuHT6n
UofhFodzb18vfa7uhS4hxw8ukN00cZYxDv0F5yfTQU7hmNd9MejMC31LXQEGprw1mBL0+aKdeInC
slgCJT6NofckchscSqut6XUQEYXTRyOy89ATIg4f5MkksdmiyB3c8jrqW+ZOo+4vVMNiMEgRRXps
HYhUm0JgW+DkAvulx4iwzGp+VyErZMNglheyEec31XEBxUn7gdLEJ0/bpeOo4L1rQu5xyh56rGyl
v3PAv1rCzh5ps9d2bqLfS/JxHWL65pyHjQVOTBdo0KfI+RON6jPyZ3UBa9Gmrr/SQJxYLPiov0l7
0JuyP0RpdvUabz3EwVvCmGyJXP0HefJjA9p/GQRQxemRrzziOXvy+G/plG/HqRPvMf8lJCtxAWnX
WxNIPh7b+tF21k0tRgYCRKtaDrBigZwXgAII4pdu0suVjnQCepVLw5hMTBhn0LHtfPdUThhT0pvj
OsG2d02S2LP2tXHslzYuucvmx0WSoXkNYFIh+VymJT1aKwPKThT52AnRHzviU4IcYjTDdsToF4YF
8Szsge93xSfpettB4t2rgoClQUIiZy7HdVxNyc6HsMH7rzp9xeQWNpUkpwsSA/QREKdVpR3Gwvme
pmljFuyBOXSmsGKnPo0jHUVk4c7n4mvz9Nljnre2VfKH5NxiXc5qO4dMKq7oP7bieEpI9uEP6twP
UGi0Nn5IBxCNmuMPGzj06CQAPNy/Qhd9KUs24mYBiaBPbBaOJHm6TrujxNjnY/2p6+zmcrgvLBjx
mBASYj1P9bMIWDiBfNkwSQbR2EAAHSexH4QNgVQtp/c+aM4+ogO4Ts3Z66sbQX75gUp3iq6snZ9U
6FNPYUWkjKkAwPl/9ZYJouFBjsCpSaJQAFqyYaBYSWyDOZ2ytLMBY575JxydVTsN5IcLySwfF3MQ
XrQ6+WCVzMWeQf2qtGHjZekHSlSOzjosQYO0T9EEeRcZy9WujG8Ft3PjedGV6ztZu6p4CwkjtFgJ
HtAX8Hiim3vvBzK9ouyHa2dcNhXzwRgXS+HQ8RQkhXG/XgsjE5upvBRp3a1ZSAwLtpiwTafmqKnE
ZKzfEtYZY6Ka7NNUjbgyfEPsZaud7AjHf0l/s5RDMC0i5nBj4UPFMrN3/lnZKvXZvBRe/jT6erER
gCvrHrR5FoPrY9iuHUX+B82kuy4pdyHXBhtRahMZCg2ouPDY8XPqFkWlBimyS26DgsJtmYxnajPf
KJ9wUSQ6GAz8SS6aB9D9RCqhVEWG4SPetpydyjSMnWEnljHn5qIM1dwENwzKq/QF5UBMCRTcUp5L
PCP1iXQY4gfNfFmUcE1KY2J7whDcBaurZp4yoq12qWajJCzFzENsx+Lx0Q3Sz6HTP62+gsFln5wy
wNiKBnjvetqBc9TiV641CZ6zNFgaaDX606gsmkWlUCqYRgDkYXxnk0cMeJlt646nsIw2aii7YyV7
tpo/jcPuciDylj8qkYVj6fWH5ECXWS8hnH/hGk0udVHxKCVe2hij8th4RJu3PslKwbMCmg4YXDzo
5q7RnZ+6D/v1SHCFV0wZ2i3zqe7c0yxA22X0lrGF7iMPJDNkUhHoS4lyjgnWkQX9jjWHY0h0Hmqi
FLKvU9fl6yZmS+qDt+awxlvga9oCM4nFZdLOOip7WugKdpiJXnNhXMMkb7DaQJmsq31uE2xS9x3q
GzPbav7azsyNZcbfiTQjDE5onTn7H1xeIiLDFtPgoYppy3IzDgBxqibeU/5rFE9msWpuiOxJye5f
mwyXHjZilpzoC8hn5U/YE0PR8LnU9H6fkZCTtIDvmt5Y1ZCm2IQVC9G3J80sQFKO2RvGtK+sCpul
i5ir1RrkngK9H/K9cVn7MRqJ19SAsTTN2qzMYgdjuHKbtf6hUQnZsBGJPmzcDP6WQ5cdGnQUTRvW
K7aQ3Iweg52gmqKVaRqfhZP9qXJE5COirComXdYZ3H3Wogz2mnSpF+G4QNVcW+MesXG4Gcsz+W87
3mcEHwr+3QQCNwyM61SDAVNRt8IcPH35kNeQbb4kwpo51CeIyiDWCtGji+MyESUxjUBMEbv8qX30
YXHyGlT2RfrA65l+74TlvGgj4yXcaR/dzBXRwncc449YJTGLO2rZtjiUUxLqSiPq/kPeeSxXjmxZ
9lfKctwoA+BwBzB4k6sleakZnMDIiCC01vj6WrjMto7IV5VpNe7JzaBIChBwP37O3muzD/NjODYW
REcLd4mLKG7y0VBTPgWR/s7CXp2m/skVLmr9oYfHyvmPu2ZckIBHmgKjwoWRwpqibRKP2p0xeIx/
vTubFSLD/50PGWxgg5i9eniqVQ3LXYnbtt41gwye8bcsEwE+TA+B3xJ1x1ruM72q8x+teeojY6Kb
yocBJ/errEtA008aeDjkuGkkNyxK4VH3p1NtmptU1/211rfvHj32ynYU/5eGLCyPb93xW+Jat4kJ
sKk39XCZIuPb2mH5xmrHFFPrk0MV629MHIjLBLcUwUNcemM4bRgWrIeufmqsZO/IjqyhlhUtKyqS
QTkncTXpzDipuks64pCYKVex/a2kpUrE1cTcCeSDRAPPohQ068oFSwb1ZV3k9dlz0FMorX830+BI
o9lYcOIkthZpIgOdfh+J8lb42ngAE3TX60xDETxDv6O9MaPDOCdYWrkui1Wrl5ciMflGsZEhT56D
6v1pCc3cPGPRnt3vto4BxLopsrQ/VUxo2ZSmIAJ0b5MG4PD3zhKwhLFPczmu1SHt2miNom9YGbWd
L0E7v1vSq7lsTP78QtwPevDdA71IT1ifKBXJKwAEX1hI4CYZ8jfF9rroNcFMrcvfXAOPO+IAudRL
uWXJwv9q4fQDhISn369Ac5A1Yc1i5km7yTjS7MYStab5MqbTLb6kfmHVLrT+VoygF0NzHYYec053
F3jdCRTsSwVPaQ0adNP6FjX13ONh4nYRo3O0jNZFriJunaGINqobEY3an4PbwRnlos3A3nAZYLFa
RAH50pONxkgvXSRMobY2WK927l1N7A19VHIvI8EDki7aZIgZVMBGNP0wh29Kwz/g8bc4sEFcCI7a
/NJTJzVUqjLehz/CqWHMyBdc1bo6Iu+wNqNLxCIixGmJzAX5XtRvFUoDNCYuUz/QrBOjCpxaw6ph
5StbLIhoIzYh8KPcJe93nFZW0j0l0bjnvEbsJSPeurVArU6HXneqvWu2LInsDikLTpD131NRTTtd
7KMmM2YUSbGEXHRycNwpzgKdgaGsM4ZkJWyNCF7Lx2Tofg6Du+4HntSixqttINMV4LhBqjxK0lK9
2trSatwlNYbGrFk4erAfpH0cUOQhLpl6mF1og1AuhL1365M7NFT+28SJuS3ScxnwCWE+O09KlEbe
KxsBgUkFXJdAKw5Gbi0H5XWXsSmohIcaIQ5bIPfzlpZVsspNR+2q55YzjpNpOgMfz1slWYfYFBnx
mlBpViM6LIxrW4Vjo/+IWobz5gQeQxTe2pxV714GBCiAYWTg5x2HIFoP2kXjjLmYyPM7KFI5OWmQ
+mTKZoIKQj1rvxsczxaYw9WxbQ+OyFnsI/VauQatxxKbNKoCpjCQnV0SmgWWdE4OPqhLVkI/BLGl
kGDiaH/LmubJBvdEb6+vNh2ICq9oXu0ZQ45PZMJv5zEzeu9M1aLkYgxmL0sClFbRiMAdDitbB73J
jTVyL1q67248gfbZJEtucD5NCgf64NC0ACamxyENsmNVPATz4bzBFF6a/nQxxJCcel3bmSPExhbR
6ddLMZhHBELIIFLTXHrpu1djtOT0eMxUDxpyJMu2CzJnF0/qgvniwxekbifE6VZ9AOZIT9Q66Lj9
q2HbVfTrDOfetYjWsfpgLxsywwzGqbvGGePl2KXjmZpmDbUfYNsOhpS7GiNMaXkWews78DZ5mKYL
ODggdIeOzQVz3nz+AxZd13Q66+9kqcNWp623qM1ux6jnezfX0mBqXj230I6hneMahffNKiWWpswI
lU2ICS7pdTLBXBp1ja+bMF8i6KCLyHo6dw5qesGpVOb1c8hceumKh2i0yKvNnuzRsQnISr/bsSk3
0zg8dREOzK7RxxU5zDVxEaQFNoCbzCr4KbIwXdMS6yHoeneMpRK6qC79UVucGbSMNAImvkXWQrHx
1wm8o9vMHT7iLrG3Tl5T/Jfdd6adg+MQpN6G8JoNKAi+kaPICdO9j4Voge+n3AfhD0MLVk0Q6ts0
ze21ynYxO8M6r9HBCC2Oz0RbhqNu0I1KIBMi2NLnIHJVPdZN6dy6hDT6nGort+rWWCzvScsm98zd
QAZaxmNDb5DnjJYAIu/GHI7AErk3eSqw34eoBEIkiobFebl4jAcSp92E1K+G2aALko+gsMG/hdoF
vamucMPGyc/WnGpQOtG072QHL9M6QQB+mCvtVVkYjyNBM3V7p0U3jL5B6mvlvRsnT1F9IawjvRQt
f1PukjVQ4PhVarSWLJvqOsU54Y4heWB+hYiPNM3cY21h6zaYh+cDUL/+RRvraSPThL8BPiTGPBPC
8gwsKDDpTTCqTxk8NOFZ19KflilXMdIufA+OpK9XPU1+os9PKVtwpJIlxeCGarvZe7Xzij+aHQUp
50KRF2b01SHSt00EowXeTYsyKHsXcza2MbrtuYBOUysE98CCFj7I5TvOKWEJ4KIu+TKZQfnnyexz
SrBTR6EDsjh/BUGBYNTXUPXxyRPNULe1drKstLNDF/nc+8ZzweF1442kTTWwzavUe9PExEMa07/M
6Jt7D12fmYdeMNQmfEiO424IAkWcPGum2957njdtK0mqNLF+5YZdAVvRz1Ctp8rAFa3xcwHYMNet
hUSrw/hOdFu+bvfJYSzUJSySZ1vIche72VvSBsyJXE3f2dzla5tMACw+R7310i2t+Q9RdzswjNkK
cPAdjnZ7PZLLhnwP2VEeBxZyj/jHVPkIN3ustGbLM8EUtLpnbu+TZB/tpiEbn9J8wBSnD5+KvIVz
7FgEQHgk70k/t6h5OMYNUe+uJHFYO4P03oEhHeUJXVUdekEyhnOuZ6XfJgcv7+y7bgA1kKDgiVq6
kO3wUyvI5+k5Yela3XJm/xYO7fdavOWMelssK146zo14Zyuk+ta4BYaIp95wxsPQYAJPXTg9cz1S
W0gSniPy71RDSCyDOIM9zJ7GmykT7wlEkWYqk2XNoMshuSodML4xyrmAkTkzBl0oZLoEznJcnugQ
jClKQhBn5FZsETB+DDBta9O7oBecm74IOIpMrMJQl8c5JY6hdXBbmA6JKtYn92T5GORNsyXn0Vl5
nXFmpJqDDA5s+V7J+DmqllU/DWuRiWTXE5GY8NMsyrHNdqWR2ps4RrlUl/QP9YpzJZf2mQOcgfe5
WpTQyijeELPFFvULE+VLY+LvgTt3AGw77dvBXSiJD88poCZ0fCGS2Fv9cRqSe9bhEncNDGxX+PqR
kePngMjTtJEHVIy9NZP1Npjo1/W1ptbwrzlBZ/4JsClUdm/e1Kdu26GgL6lnr9oboFPo3fzgQLLp
iQPwFqDtgqQBjQmzJZdF6PcrV0KUDkZ+nVCz9g0po8vE1depOaxrz7Sf0O8DLEUG493w4Oprl7bC
YhZw3iCAR0F8CTTX3ZuFEpsxIRuwrKZ9NNQO3pMF7aaPusb76TDLoilg7saAn02mNjdFZ25KC59e
VS9aOTrLWmJfkEmd7HQ/Gne2GomgCL2Rlg1/Tq1MXpBZbjnCaIswQotquTXlOZAuxkjBSndpBrqC
1AmNPqM2kqWUueckoJ5okyd9NIFATw9l1G2taaNhfVuKdIDdk5Ne4w/46sGU9AFdhU5xJyK4xUTT
vhQVsjthlm8h4w8Mmba1l6p8KLVHQAmvmuU9w2rAvSFZC/P4ISkJltRKf+GlLg5eptSY8ye1QMdz
Z3nae0bkDHQX58YUqYGMA3htVsbNEjcaDvOSRFe7FNu6CN87T+wI2UG5nFyCzFsbZXDjNBmqWm96
A8LVO7dFUoGnTniYndynsaWsbS+SeqlByoMInG1Liqml3XTvrY+MS+Y9NhiR58teBE9+PL5Bnay5
R3lPw3Gs1pzP5meVcr4fhPvKDPQb1uVUUP9nk3pD17t2XNoQFTvuLosJr+OqIK5b6GH5QxFWwHco
HnG4PjMRon1B25abciBCpt96NYFzJYkvs6JAX119nWDLT0BJrf3/s3pe31+2Q7CLI/tZH+LmaBVj
fUTeGe+CXh2Mxq6PfuWlxKvOqCCN/TjNwd6SGtXgqoBQe8XUlhWTCdCGwy5HNUb29aiOpWy1Z1rp
Z1b76A6JG6cE1N4p6h2arDMX8ErwDFx5GPEQaJwgH6SM2DaG+EZIIdk8en3dKVx5fU8vNe8pNfzA
ivdNVzrLKw3v+qbFcIgeSaw9+BFEZRPQn15r6dnIdVCaqRVvbGn6rN3cUhVa7T1TSR5BFOGpAGOa
T4STh6bRnZkD+9vIw1I3mfX91LCmq6ygneR45kpi1aYLY6Ob9KxoHjhtsqod74Y6/EAwF17aqKmI
Gk3t0+DpTO+Jg2mq8eDAWrj9Gh9bRXTjUU8dQ8H2Ek39+Abm9aYW2Sa2XQMHM06Ref0CTMvAupF8
x7gI0fFUI67EeQTth90zuCQk2lNwKwIEeaxL4ERnsEbnl+h/CHY2k1NJItFbbhUYAUOowN1M1y0n
cgWEiD/p86WP1zo1L2oTsFQAar2U3U4fs2il0snaOCMtJLJ6TY/RgO4z8nPJPGgduZ8vEnd5tb9C
i4KDEaXxYpy935lXrtgHscLP/9IAW9tDTeM3Db/hNu0PjJ8Q+8bTrTen03sIu1aq/5QqlSeJmnQf
tEO6LwffPts2+a30I7qVCed2MTkRa1Nu1O3+i4RCbQujUzAYMgI3vC1n81QXccqdNC+/Hzsejgrx
2XuiUxtakTNeJv9wxa/SOJdd1J4NR2PiN8tGW4Nb2S6Q9Hx9bTKDI/qKp9Aw39puVBdX79TBCxrC
0zN+gV8wbX+y0P4ja9NLHmZN/a8/TPXHfxQ5+aV5tv/xrz+ksiGfSUtKqXDQGrYC81Z8f78n4pzP
Nv5PSahzbwr3p+FarJSjOqDiYoSbyWMfWWrfTcm3CIgWCYviMULDs5ZIqaB++JQnX0qcqxwnxaiO
bXA4RQ6jNLsW0b4s8+COJ34xgi9ZzX7orOnXjsps4oFluv+HXwRQ3F9+EeW4plASNqRuOyDhfvtF
HNWxSecTGrlSQQuo9K2ZlvdBo60LEHNExzgl2bgMQ3P/0Slbf0ZzfQ6SEnoMIbFQGHLgRPSQSUpl
r6PgBx/A9qZMoqQ0YqN8bfH3P7Jt/fVHVjYXX3d010JvYOt/oc6BMKfgK+FSy6RLGdoQqb6NST7c
1gm9/Stxv2rMvTNqAid47O+zyYjPQKHpmU4FATU9rZttrooBmWTiHXwbS30mjYfajg6pZY2vSP1Q
QDrm0Z1V1NeXogjIivTLVep43oEtsLtB8U+H1HAYwdn0B6ISCn44TaQzwmwP9Mlcu3N+71VpZUXM
YYA8X9rG0k/1/HL9l2rEm4BAARDHogEFyutMWxoce5MP29GDOJVRQE/0qi9MV3E0OLa19eWElsGy
ndcMCuUCEOxtaWvVy7wGBXWRPzS1dvSS0LrpVIQhSE9cuha1dRMH/bAbBmraokAghoqWJ9F8psOt
HRHtRPedMptLTjkUC1H9wzPj/tsz49iO4GazBP+xwBP+fqtROQZ0wDSAH2z1YV7um2LyH8ZGVeew
wDZvEHoYaCrdkqcAnbXiuFPoDNyuUDcYDvLBdzx621aNZ2Qqtv2MUmpkhh6I8eD++marSHMbihnA
oDf3ZZvEe43MK/ohOW+GRrwE3+ZsLQfYrrSMft259IA5SS6uec91NT2o0Y7Je5EoWifOsjM2KR0w
GguXgV7oZvKkVMYgD4HQdbke7aFbqQnatAWfZsHUMjxKy/LXo+fS/XXq9IhAYxcnuv3sgInbVU7C
bZt2eHqCGYyM3mvYASABbXB9W5biFJUt0wEsaw+VCkmd6ZyXIXXvrvrT6wsC4jtwaCh3LM9ew//X
1x5V41OuoVkXSgepXRkXDzr8Sg0pCg7LpD8zenGMZYzBR4wj4uSTCbYKMlm8MdlZFZkrvzuzcq9r
gYOpDgtZpzS2BFzlGB8S9zyF2Qeldbz78325r85//3Srf1uQXJtbQ7qOQ0ktAU/8fpdoAVkv45w0
iq/U3dSoqE9jouqNJnuAKVag75oJAY9v67Qc+to9uyJuH8TIYjRyh4kFUjfQiV2Bc9ZB/GeHxooA
l6euDZu7VhuD20m+2krW92VEgw7APVVYxfEnMgi/bFKoNlrySeLSJ2H0Z6Sa2lG2HGmHiulIMfXa
vojA9RYBuuorKWWqkXb2hthGYZesez8Zbx1sQGHl5A/Xl7xtwXxA6Ho0C2qWETg5klJdLgU8sXUz
rwVXBWM8Rem+l8bPMAnrb1oeoMrOGzjaYQQ/IZU0E/XkGVzjuIS8aX3BWb/Io//NlmaZf11WSW41
XF0K12VL49r/fuGFGFuJKypZ2I6La0QVc5hYCvLYFms9BU5M8gCAu0Bfks2jTl7hgb/I6vfKiqub
SkfdFSGyQ8yVM8JBd0G/0/bPtbQvfhwN94RSkGWecr61KoyaM8WPxdU+2N7w7Sq6vr54bU47wfA/
HEKyPcxrLilMnb9hGK8v9bodlh7ERpoaaYUyKTBOPcnoJ4PTLrUwvRnQz77Q09Xf35SGmNemX/d7
hEfcipKN0pQ6IWb67xcHuuKUuEEZky/TWdsrNPKKnkZ5N4EkrR3mAzbIcdnSpLbyJnuPO+u7nwdv
nZTVXYChHx98A0CK8JuVaFC+8egP26rSW2LtO/swgTPcFQ1ScaOx7npFJEpelf4pKEVKPx2N7NQ6
OTOSb9f32DynR1SzOckQfMIYRtWtRtL3hxu3qz6Oik1tFf0pHAzj4EjgwmKU9bz70FU3ZpiwUu4W
wOW+DYLse92re6uwiRRMp+MV5tLpNitT5AK3K/tp53oE4iEOSeKYRD+6HAdGCsVHaNGyCOiHPOND
JdhQn25RyHsnq3Mfv0wLkOhPLXYBMAAGgigXSzh8sywmpZWG5UHPyuxBV8ZH0NrBxwQzhdz6LeOf
8ZXGe7YWtaF2TGxWSW0zRwv03lwnfGAZtI3OQHWEWzfUhBE2JXbBBGgUQx7NuflaY8McbV5pG+Wt
i+5vNkj16HuWYwnsAs9CfXt9gPu6rY+UvDM0YyADgS7tlLQgZOc3u1QbLrEs74STnq56TTHTFfVV
Dn7tLDJiXltcKrsyJGwuretxhaEwf3alwVwGRDw+TsQaqtbW14NDXarlmGjjo8vRoIsGrqipMUVm
oX6JaFGiMHO9LSBCbv420ust05RpOdX99C1JBtIVe+sTpNHSYJX6h7rK0P+6AjgGNa1rOpK73VKu
MxdevxS1NVzEwitJZceNEmy10dd34JA4UwbF7so8czC0KvpL9Lbtpcx08cQCVscUVl9FeGEQrc2w
6SEVYc9xUVbHqR08ci76F6l8polAyIzjlU/ZNuon3QIDXG59MFOjftIyvSHLEmWFbhO/VXvj2ohz
Ae2kJ6wWzS7jkvAVi14Aa8xsV/TUSVTrHQZGVp6ew9ajsT8xAHJHNyDQJfOZ+jgpx99APHPIdkGX
eatBj/tzl4iGBpCr7hi0Ix9j2aBUMLHXEJN3vVunzptWErE0HG5ulESCRMUDgz+BlKZlXBi0+jtD
X86VsAAgdxtOeUHcU9lvjPnN6/scBp07jYwce3YP+WUEhFiqad02Lo/DYH3olmI6nef+YjAITvFh
mXjlYIzHUhHLQDhHfxgjeiCyUdZjJSoY/DXo1tZ+Q3z1mXlRcQc6ChBrjPb9SsfVIDQg38C4q6YL
Vt/4vphNe4h8f4AGDY/Xt+aInn/YPgxrXgJ/XyItm73Z0l2bWlXJv5R3kz/Q9ysNTgHg9AEBElMV
8d2eSe+gwU9mwg+AM5iTW9tf2PAbmavX+KzN8s5Uxu1gGtFTO96SOJHfFjqQ+SkAIMLAlha0r8Q2
ZppLLF3qAWgGIOLFEUJJCTaV6cUUrO1EN49NFM2hclj8bLuDABOGVJoMLiKzlpdO2u1TkeeLesbl
kWguz03PoiVQCkXZY8GY9t4ejK/1tAmG5vJ1Wqhc4sHCHrezLqxDW4rgQRkhqpWsOhh9g/9FkSty
yr7ZTRCcry9XMKYkNnZekHW6ZwSj6C4haW3xMtJb36Q2K5Bl+8VL3KhH5WL4Cixgeh0ijYUWkk7d
9Qyfy8bJbvi5ipUUGl6UWS1/fel9aVMCxeLrfT4qVeTyyPAkoUQHJjjJSi+Fe65xRy8q4cQHuhBY
2mZTgUtHd9FUHQwdklaRfjGsavCIj1ln32jhyOwI/hez2buv9oQxdudUex8sOe6kHjuo+k3vtkqV
TYZ4GRwLVGzL3DCSrQM/EkZBVN9Wsw3Azh7CttdBJ4l821NtU8sy3Kjn8Tf3anWgWLfuBWQtRGrm
kyls/6ZSiOHi6su9iYzu1RmG5Oh5wM30Uf8Wwnm76WbtZzgaYEiz3m13ThpzNoOUTyo6cw9TltvW
Mydja9LE71C5o7e7QRyu7f6+KjAhqf9yx9umrkzmk8qaCwPdAjbz+3oZ9MY4WjGxR6CfNokpd0SD
Xrp8ImHK4MTRMO2iR0yXE6vr4OwNK492jX8RgkmoFzwHqKgjkhJGIzvafSsevSQjXoWIj+sqYqC9
MmrICoOOXIqZO4Hx1Jwtvdy9arLN3/8y7u8sd34ZnlolqW6EqyQXa/5lf1n8JyastJHqaOGG2rSN
0aG8WAVDsqsVxCzYbEkaBMEoygnKRLu1+hLPYzkED3pRInCs+4PB+BeXASdsP3XRJ1yJg4Q+hfsJ
4ixyw/Gls+EekOhQ5EL9wLHAJDoq374+U3WNxrCPBJHGaDeJ4VXQQ0oT7GA3ra+Og3HgyWkpRMJZ
+hTishJlgjzsamW0UT4eK2lspe5GpzoEi1t4KLrMEMCjz+TzkY6KvW6G2Do5w0MyMtSJ8OMqrZEP
WFr6s3EFXZfJJ75MDF59moMIKHFh8Kizqo7TAUVNfqP12y5oIM7mcCcMf1Wbbnwea3QCnDcbgrql
uQ4s2uON9yMgUPkZOVS301y5J4ecrxgV4sUFI7dE2Z0diLhZXpfu6MmXXr8biErhccfuWib6d5Bp
7rGrvRAEaUzEG2TGyqRzHlW+3F3fLGCf/cON7fx+UrdNABLCcByDYbFAEyXmQuGXe0EGCl69an5c
U0THaXa/mddrU4gZAc3ysih0X7tEM9nJc8hixy59byWGIESuo36YH39tpIs7E9Mye0ASTp47hlDN
W+L2jM8igHLdt8yX6AduooxCFMOCt0yiqkMfb40LeBvdZWxLBKtMpwxK8z07IWgcrxWHPLasr1ui
wag+e3Hr2TJTZYm/7UY8DKZjFd9m0Z5kjTN7vV/zgE0H003paPNOCPvQVnVbIZowzXI2Ip0mMWYc
9UGWF0O9TYa0vosm6MbXNK0vO7QqbhVjZuCiJaTmsAeSE3k1ZP87bxyXuSdI0px7Nej2x1Nopo89
LpiD1uXMPud/+b2yVqpt8/vJYcvJTqaqHdBMPtQWfzo23rR0iNk5JcZnUMuWQ0FEMx7Fl+u9h0n1
+PfPvCBA4rcFjL+zo3OksaEdk0zi/OVUAybNTmSe/BjM517Y3VeRx+G7WLGndjsyb6vbdKLmauPg
2TaDHajG8c3oYCM00eXrluhDfCZR03HyGGlLWQRyQaUm9NKjTZASwIU/2y6+IZO8uPZdldrJO1qc
75Ny4gct6eJDMUixhm+x9FmkPny/JzVTUDRysiNMMltpkyBdaH5x5g0WGvjfXwVq03+7DA64ekMg
Mjbg3dl/6YHS8gs5GtO/7KsUBZ3BuSMiLv5dJmDSPf8tI0lvQ9j9y1jxt8EQZm1sE/crAOdih3Iy
hz9A6aILFGIhM/H3MtuC0TsLp66+yYDdKUksqKFB8VqQMMdkNhwv1xcHVejBCiagWt6rkeaYA/mH
XnN6a5T/Or8x/d/3claosUq/9FkVo7EBUYWjslxeC5Jwrk+UpT0ypMtJWxtTJnUTAi76hZuJTGme
KIdRHpDiDGklyh9AWEHUol4Eo5m/jyliE/yQ1dlX7sKaxzhNF762g4wxgRTf+zJrb22h3TO0j0/Z
4L12EzEeCX/fsxVq7TZp2NkxktaLa3cqTN38WMfihzAnACUKwzbKSnrxUb7Dgmu9lJ6AcqdwL1VV
BX7ea+VTF1hA+yJQ5bhOd6Z6oeHwo5qfawLZCvaQDEd1WMFDQml46ARGER5yt1he+2RdI6zt9bG3
xsbcJXPLDgHA1ydJfOAHv50NYlF2acY/2cVEPiBigrm5MwaEJEPv/RyaFL8PLtWKoOoFjuj6KOYX
Di71ETeO7PX4SOvV3H2db00vt7dppsanUKUrLyJDLJoNuH4V9/dXb+dENLU7iBsvjLNzV/nemXQP
+pAJw+qvrxEP9i1hhBWw+pcC3fsL2pkz0kFtg9i0WEPDCD6gVhRuTZN5LFFH+RkFWPto0q99SoMA
S33r7AoL47Irsu5S5GoEwJZYh0Kpdm9aPXMWTr85iZDbrA38pVbZj1k+5ndEzxMHxpx+l+bmQzrm
2p1sbIRHZXOeZ1SgeWP3oAmdyc0gmhvSQjPgJG2zBiNqreQIVxVCT7JqqtZGBx7mB8MMKAiV7cPH
hJ6jSU0/F1mpP09gMXays5PvKkNOfp2Mefr3FjAmfMO42aXltDOFHM/eNHo3fg+705K+2Ga1NR0s
XcNj3eXfG5YtTArjs0V9fFPDJdshfdlm/ogRqXTFSwJofF3WJXNNBQtj5FRhDC+kM1fQEak/RKdF
4ATpQJWi+sxMLoeWWaQECAsWY75Ba/rhT0Qb1kED1FdvtjHe3Y3X+v2ullGz60ZS0LB07H0VD+ce
Xa/eGMm9gM4HWsu+ryxSqq+w1Uim4+ELRWw5OguD058zT7/3IzK7xNXlbkpSOjWVP+YerMi4T9Z+
707PNZ192tEwCQ0OTLhbvGSA9wU88EHvrObuugj+r6KZzuH3iujqz+b/j2gmk93uf45meujek4/3
6scffwY2zWM/c/5fvrKZhP6fktJIXNvUphLzALD/WTcM//T/tDgR2IQzwVRj/aSPmpFlGvzrD2f+
kO5QXQshXTF3WP9MZrLJerKlUIrS6/qB/0Uuk/N7B50vPs8l+ckYsrjs8NeD+i/Vm+5JI/dQBm5m
LM2USv1wfTHkMAF58olyJ121PYSseojEwDyNcIBu0rTPb+M0NvaKh2iePlrbRLT1TesnL2Ya78ha
Nc6t57zSDsp3qfD0czeOmNGSVoEgGHV6KZy1u2xYcEjwDvAYmK11gdg4tspXg+ofyW3oVxGxHRfZ
a+46mRhJpI6DflyFFfkA2tu1UWLAKj5qeON1Q7p3HkZh3GPB2kh9e9PFKnvEo3xo8gtcj2aXW83Z
b7NiG6YdKiw/Fqg76xKSbkTBrGMvDFw8N2kwuHsUADAAQ7FC6GXug7zMjrOXYVkRm47GNEZ+xAz2
6yX3jRUDlmBPHnB0ND0yBloT3mYV0W8JBUHemt34G2zN1TGiBX60u5hTN6nUK1ps/v0vN9/lq43y
68BZzLfaL7Waci2Sd6BiMj2TwqBM+UutRqilnDrZ6OvQGUiPG6B4OLa+tlvHeBo431iH3FPO6wR+
bCvdrFwOrg7BYMiPHmiGcuiCp5rxxbl20AHfR3mq3+Vy0MmnQXgxNmi0nMA4zvruBwhbMwFmmDdZ
g34lmiark8M9mDUocxk4MFW7MHbgdxBjO1z0YYk+pPvw0DpWSOJpR2H/LYLeWkoxLaK0dfZ+5ODq
qtre3jS6eI6HEeOOR3gLSXlirWUYwjqObcasLkntjmaY5jGpzVpx5+FlbQnwRJ+yNrHlXLoBooqL
pm6NOwaRniA2VRrtk6MwvbhDug0KmzEPfYRdNiZ+scxN662sk9s2i/oZeI9jpxPmA3Z3w/AK2q15
u9atkcljLclAnzOEjRHJvLr2LHs7aY+lng4b1T81gQ3xqxHZrhAGVonWgv/U2NhUk2LJyTp7KP3w
o0isaKunsFfVmLN9WDYgHkj4qB96jwY7MqImvGmMvNiEvUR/kvaoMfpBP4iM4OzalXJlFMLCy8yF
vkK76tImONGKoz9hMMLz1LkbhuBCagHut/bUOn3PNyheReogeRrib8LpUet7xDX1OiS8SPbBzZkC
N0JDy1a/KSuEFr1b99tpvu6ERsAIj/BlVXb5DVHjAODWT1G0cEgJghAyQGWmHIdruwW6NoN06hu7
jTTSHQNzPdiPyRzFW0JROWHWWupujH2N4nqTyO69arvuZqBk5ZfXilU1dOcQ2u0Ryl1KrChaie5z
ShFJItRsAFQTUuIZCeNKN2SqP/919Mb5OcWJuEGQAeInuL82BSZmE+yPRC3pmbNm8YvW12M6rTnY
XNpEtCaNqdsgroCk5t1jUnk4YALsfKk7nQpt7TSErYF+ATOLqmpn9kJ8nchtOvg0yLy7MnZxb89n
f1PHTtGZLgofo2n3ejiaS37SO7+wi1MPIeziCeOVIuQZHNKwu9JFbDP3V56H9KzEeaInHqFHCKnQ
na2Rlem31xe4DFgsDU5Qw+Rhp21lhG4M8zCxa/bE7LAIEow4WtDuYvrCRJUnxrYr3PAGLI+2CTyb
lJmgWmfcBd9qwu4pF4+A2Jp7mcIdVw4x8YHSt5RT3sns+58ItMjXtSv41pDnTjKDte13ZXiIB/xu
gEPkC42qhyhCLjcFd5WmGSzwnr79wlSEEWRBoQXJ0SlUtozz9kkCns+LlHOOBd5xfolzCt1rkLs7
I8RUZ0PCa1GJ0+exZHunI/S7rzqupinNZTqhQvTqJP8vws5kyXFj27JfBDPA0U/Zk2AXfaYmsEyl
En3vju7rawF566rqTd7EjSGZIhQM0P34OXuvfXOBddygQTKIGd10v4719OUJpZ4EOBDtBst0Hm1j
Fa/goV/nvD8NmVBQ/h3jJBJbY4ibYASpc+OwNknKmhA1nxsIHsjA1lobETAKWEQT9q059VE/YE3B
/YIkz3mjnWOTNJtVN12eZav91mKXg6rqaMlbBCUdea8x2TiIrKBbpEvHT1y8Qt7lYpNolyVs9elg
dfmPuCHf3VPYQnKVkbDTgVZUlKaH9Q0ZAXSrwhwCaQ79/9LQs7xVhPRvR54jw3aWeEg6e5Qhi8jn
/2/jmAV0ymnG0YJYCXac6d76GAd2pCX11nZbhs2j9pGKIn1Bk5W+wAP94qgs6K1GYLxoFd4Afk83
ZikC2lWWzyQwALgCiJ/9bsqUG4cQ4R3134AriTi/lUwSQrF3HdPnqldyNftvppZT4+E3laPjnZbq
UDM2uijb/oZeSjt4Ku0vQvMYiOI+3tsxo1Gyr6+uKcQtrHOeyh4Fem16NviQ9psHEk5mlf1yjrmC
nvKIT0RrJvEbn6fsqIE32OgW0J8s9PChQw0ac3JbCV94pAywr2gkCHIqUkWONBku6RJsZv6NTbok
BCz0Ax7+rUNz92B5QL9M7gI7WZDNHkk3wnPudK8JuSe5/bequ5D9zkyeHDsfrWkb5yE1v/t4dr+N
OtcUWpH2tmUkvdEbkDYcKtlBEJT0LqZHl8XpIwRTDxuaqy+pLukzokEW2sPvdYxgdKPcLRMXDMiI
eFUpYC4xWd/y7KY3uxg+NcaeBPOa4qA3NMXLIlenLnQ+hNfJu9VY3ZnQSzQzzmLE0cP9nKVJoEXq
nok4DUqtHK+VBQWenJ6NViUicBzvuc5/E0XrTqsGiGhTFh8wMuJQd8yCPje4AQeu3s721adIiYZ0
G/sa0o3dCDGNHKlkj4xhlR80ajoUSuklKfh4z1aV3+wWW3dXejRt3SQ76hddl+Z7hDfhGBOpC8Tf
CcnlGX71YR/fc0IjipJJ+IAk8mkVBVL0KcW1U0z6BSgMtCMEG1FXlR80FV8aT+M0aZKfIUkbY0bo
sBgJSqal/mq4gOyziWAGT3f3bgbokk5JiJw0e1/dL75MSSmYZECKzyETw3RuQNFc+c/EGZIS5YFn
0KWfjQCy85HnDVEOM53LFC0eeNDpCFSM5BGBV1vSJQlHAyh2bPy02JjWnN3sZcGIk8rZP0apju8D
scr70khvHMwBszteyFNg8GMP3R6awfyYUGBc2GtyPIlvbRWOb11dDJvQ0sZd0UqgWR291lzjoo0/
3r5Po+luM/gxT+ENi5dzGkm5oouuTcYXCmn/7MIv3ltFiRAjp1eQLTQ7fa5fYagDXsj9u29683tb
tTjTkjY6OuHIiI4YmUfBeJta19+4Vl2dc1h678wjCtWOdxcOYeFaFekQi827/3ImMfyl/Bk6WgnL
waLyejbQUZPGPrjIzkaSaH7luJXb6+BK9waky79NXAY2tUMf2NHBhoc9fHTN4MJSllkR0Ns3j5Vd
eveJmB7c6iD5HSzoJiE890SUHO/o2E/hkp4xWA3aLqMRe4nOexdlI7YekPnfSU/QjjXj/VvW5Rlp
tBWMQebbV+q97Fqwg+hgM82SH0BoNuKbSCXXaM6S6wxjYlNbI2r3QcRXKL8kHhVhDTzV8OC86jM+
Ol8S8UrDjaeOYa8Ie1IntfoKyfCDnrW4FCKKMAQ3Z/TXGqRZHOf6EmrU61g4CEidZcFcxGzdn5nj
fdHjMAO8u9amb2v+P6t5vlUQ1NccLJEmt2YK500XKXp+BRUufLZ3R04RM4gm2TIRpQFftJ/Y06et
PXgkB+nteKD/AKmb+TtmYb37CJP53vX1bwFq8dSiC9rSB1x8kWjqQp+Bhgqz36rIGeiQYh2Q7/NC
kyJ+qWV4tA0aYhFR5a0EuYPFTizETP+YFfnA7VHg1+I5QL08/Z1K9HVljZPacS8M5ysqMgJYdG1i
YD+EENudGfPUPN+9xvd5I/hcDeWnqBjwCOZSNzFhqjbk4EDoS9i38u4nRjb3sMqmVgRcDzGqz3Ap
0DtVuwb38oUQs+GQpd1fkahfMGFrp7X7ksqRB81LFB0iVwbr0nEr4CB5hiH5UpIL+tGAcrufDfo/
MFc/DQDwcFOFic0mcxDEMdZlD0Exb8UP6f8EX7uUP/q+kYyfVlVqY4/+YX2w5KHGRQJkf/Au05A7
2PWXN6vOi1O4OFh86qtgKpxbGlrhpVCqD5qeYINaudfK799w5RJP140Iz/gd/Xy61HYkLu2y4H+Q
m8Y2q701lfXViRJ5Mr3yGirfuvizbl2KFlRzRTJBz62iwg04o/fZFHlIkNsaT5nGfObob/jXUkux
e/dc/okvEA9VGMj423+wNsgTSbJMxFZ6G650UCwGKBg8DsNWWwZkva7qgOvnDlWJcZs7CxnF5Ng7
jrR9VqFvTpalxTFIPFN9LxvLoqHuCuzyw1/0rrHacbG49YX/zd8Zs4+TN9biALnStufixUUBwKKA
mXcYF7RtpxtPMO941obYuFWe+0pK/LzPC9k9EUCCUh9ruc3hcjhs4QTwMfArSanyrRyD0NBN5zg3
vWBdAOBwz4uHRwk2oB8aEoJK74Ja3iFWfWb+NDoRN1c4qeecTAsSSbICqBv80I10OuoED1FanXri
ui5D6XsHy2me2kIzVg6UWaOoobegN8akOglaMElbsq8fYUz5/W6E60bT1ziWS14y9snPib7TKWoJ
4Ojz/qb3RvEop+kY9jb3Rpz0Gz+utZ2JE/NYTk53E+rTkUN3I7X5fQKAeWI2cNQ8zzqbGuPnpiZr
uy8rAp5iC/c6iIweG6ttVe5N87Svuourk0LvDi670dE4ImJaaJ6kiQ0jxlx8xYbRgwteVDJrFY7Q
9Fiif9rqc4U6SzOLt7Lurq3WHFIpS3rEKSgHPAqQLjli4ybFxTE8aPRrAZ4TkP7LjWOy2S/RGZ9n
qOiwDuo7ArcYBtffelaoe4zDNXG+N/F30okwZQ/RuO+jNPpwprtd5ne3dssXdNjNDbPO91zTD+vk
wcT4+SanPRAx2rqFKmkzQ3iMM4aL6TT9yIRXb7ndYCuaYh7ZjMcA9gJ0De8ziuXTIT3iqR/XUtao
jPEmlhibpLUvTj0rQp1hGBiUDqfWMJIXOiagmobzYOIaYspbvlWa0Zx0+mtbLBUHHc3NmZyGLvA8
0zpZWLot5gqQ33KCmyb5M6sJ48hGHKG2mK099nY9MJl5YGWG3grEXLM2OT3/rUzj5OCL9svLZHhY
NziGUQlt7GqHqNO72pXmnOyYwyrCq99RBTLHqdwLXiCAngn9hZZr4cZIW3XPU7TVCnTG3kmh9xNO
RrDUWE1/Ns71m1dlDoQj5pyrIadBg4nJARmo0v8IL/IWnDEaVvMeM4eK0EJrwmEwVFrFVlLtZkmU
3Ran442y/JfZqeEgheypPRf8lWCDHyP69n7zs/svrrikosOCvOg6OqfgDl44xlPXoWdP0iRtQ+bm
iWjgCCQ7OAjaSlhVoKB1AfSHjdPG/VlL+eQupPCycYernTJsoCxcF4uQIjvy5htGroIRbNkeqPTA
2GqZvBb1YO/akgAIq05ee2fQAkuSfpWMmf1nSxPCIUVBZu0+dPgVTTYB1KZ6fO+gNyvEUm+5NiJJ
w3F/REn8ox/njl3V7u/c0fq7FpbcHthea2PmqoEaitkPFDLgOUmFURi+FK1OdBApztqYbAY8gxXK
hNDYtpXJ1rIs66ve79N9ApCQv25oHXJka/gHk/hWuhGW245/YXtO9iCQyT175RDT7kmYRPIZ9fox
eYBgyUbM8W2Vuvcmm8Z76SQP/Vue5s03Oet6EPU+4yLxHjW8/bKP9BfuTfpGkxPue+aP67QtrEXy
yHoboD/a11pv+rMq5hr4NJIr06/uKVXZQydL5kFZGnTteGktk9nHMqsHXzBgRcdvMrn60/dSYtmn
4qfCVPGP4IZ68Zzm76QpTsLL/SPRSO9Azo1nZIRPrWA4rQny45pQ929WTb3IDfayumlacrCObc5I
LKLeanRNXEpys86R/XPqQ25QOBtQ6+V8SgvyNdtl1JZnQKFsTqVNj2l3C33PvoHGdAAPuMOBKLqJ
a0E7XKfUPQ7V3L70rZE9YXuhBRkNBOXJdOJJJJ3RK7THaEKkyuSNgQEdrsrnhPIH/eBVfH+yVEAm
6BlJE45rgzRXTUEsTpbFQRNPPUr0Gurfkg+NuCJBxI9P/CD0KTpGVv/bYkB/NQf0CrTvoLVNyrrD
ZrDujkvWWcbJhMbO3yeEp1woeLiQiXoKaqg3Y5o6tPZYcsaTcFli2JB4aMuGdlGxKmY52p2KT0yM
iuW61m4IYAkyKYzTLAhwuMD4wz8HWT4XX4DZOacQHB/1ofrMw7oC5M6i2cjGybXKCQ4itmmwFkYQ
Czm9TzduW/6QqnK2pq6uWV52/4+hkc/EiYQohDVSPyTEFNxg3i8tTDEfBs2drwq3yDE1InfTVKYG
PY5LpKf32rRzKqLrcG2RtGETyDcm8tsoAU+GviiuS8G/MZSOVThM0idJicUhY4qxcXsN+1DcMcMn
w7mBfkqwoT54vwnF1S+qE+0+N+dpr8A5vIIoPJNhUgflnI6XcBaBQuwixyl6oWnW0/nJ4dhVcfLd
M38sf21w7N6nr6u/HD5TOzcCJeF1WY+JEhRTCXRlbgzzVpr2P2KZ305la97E/PQaQuG3RptsYdDL
u6PH8p43sNhp5nuHeiEQcXBTgiI72CVp3h/Xv1TsiG9L8XcyvLE6EMoKb7UW+S3saXMLn9ZFmNvj
1tZmcR4RHk86XIF4ERvaLRkOSE7OaiBYJfHFUuXF57yAYQYK9i8lL5ENBl5HDH3kBpQFVf0VQjZD
b3urwk67wcn3j/j/vmpBNGy5LKlqjYOwxPuqkdcmz9uDgYMNTcF04UJ0S2Ktv+t0kG8GyCBAHFcu
U8018armWoo2C0DSbyTO+WBeLOSu2fd7J7QxqVPix8Dybrg/k3tY3jNSGZ5htkT/4RpiYMCXspOE
GvpfXMb6axhVwzWXhoU4Hz11X5XHWqrsA11L9DIe7Dm9xbIdfmnwn6nrRnnUqGhxLGbNu0y84VUs
BB62Lxf5xjlJJv+KzXQBnEBGiHTp3JNl0SgEyJ3EU9kCM6t4C9fb0tj7/DLjAr9M6upAQzfeiyqF
TdT6L/jqhmCYoyHwtOrcaUb8QGy/HXi0L+Xo5BylLLjXimszmlSyQ1whu+OXGvAjH8KGrB/f/2Fk
ZnYURjxd7bAu+BXq5tCqynxh5A/QbEaflBcF2qO4fXoFCBp2wfnDjoYHsLs3SYMXeABQeOSSDKzj
1D/1ovnbIlUER1nlnudU/yBgMXrabTRjmZOQVTQd9aXJtkTbRd2qkr+kXY7qNhvXJsQAGcfaHlt0
98jimOlDO5AFqyxxoOnmHRDOmZ+aGjadHV2azBl/EUf6A/CR8zpBa4ojq+A26JifJk7CQuhnapbx
1U5qmnwGzzIn1gMndfrqUvpvzJEpur7Udykxu+fONH/MhSc+sHVDRs8sHu1J2NAU/J9uUjS3rsbA
MdBl2GhodfDNkkw91g/P6CC1TfBdhW394zZjedX9+AAMJjwC5Iu/Mbt8IwRgmzlGjZnYz9BhEPRh
osw4pzaRXlUfBnOVzPvG40FDI2A8m2XJ3elCLt1XRQDKmYe4epstI9zzCe63VZmax8lung2XzWBd
SsXVyoEFBsWXbJiktkC50lnco1RvQO8ypuoggAXrYOXPghaxwOi9HnbrsVc6gnuhfpFlrQK4Jtl1
LHtmgIrc7VD7qXUVzPGij7aiGHExLD2O0coGtnei7irHKR5jn5ePoUmjq+WPx8goPzjM3R9nh1Ha
1aPZQlSLs7MqpX2z3Jma3/SBoTvcr2tyzoxsvDPXy14mpw0D389/A7Ltr5ZCDEtIq8kjTmCynwd0
dQWYzF5PjlXrvlWep66DWaurbcX41QQ3Vm3QunuStFDIUYo6KlMntlxJBR5GmDSH+IIZLX61Qsl0
ZXZadPJp9LA9t9vZItd2Pd0UOGz4uPCCnjwL7+265D3Ba4kbB4WVtjf8//LVwmm4Nf142LU1+4QW
2cO9ULxDMfEazOIyN2g0n2fC815SKG0EIPdHPjUeCaJANmKpkKkssST4FKKbG+a/Uwjom8gm6Xd9
Q+N8KB40O1XAwOYChrE7tpVDde/mBiZmhvnbjn7RTiAd9aAcEF3ZdTp+akTjgcHVN+jYIwOCr/f5
8twtgUNA0iJ2JpH2y+iRSLjWk1/2VGDVR0cXgDsagrCSGMwNkKWKM7O1gtjV2RqXrWR95S+bZJao
cTfU4JT1pfnSD61/ATRFE9EGMNlrCvOyMzJOI/hpu34pnPYHOXfVcb316o7voo3qadOEDdNFaI7+
FUq8d7Vy+Z9XceI05EpkQZLuML+AHIhuueVHN966vySstaDEtXNWhEpvR4vchKzRTsx3iSMcLNqo
KW2kK0r9AYkktr84Mf+BFzDu6P/4b5pRPSKtz/4yqzEIO46KcXT0h8K1d5IhRiPMjfmt1GTQTuYr
4tNrrLVjIOkBU4hxbVhjMDGNIuu06zejDXPCbvz3NF+EoRGVBwe4s88QmL460ze3q21afBi8s1y+
tVbi0HZUDiBdu3uDTAfXE9HfXNk/B2Lnuok+v+XJncggHKV8tPbrSLd0gFtVeYlGOaroy1e+ewbk
v8mX2dRc+tY+92i50pNNbrYgKgQUF7+QHqyvYsfklVH97gQkAmMObQKnWJJl5ASH+mEAQjom9Whe
xtQx8cLPAGdeK09qxKc5gP5mHDBAjyemviBkmqM1uhBVDUipaUx7f/ZpqRguGTSWQWkxxq5GOgQ1
oT849oarpv9CjTydGh8kK10A91b19j95LO3j+pVLz5XAO/jOtZTnJCfk1hcTrpRyvvpuk54B8RQL
jae4+W4dn6wk/sZp3d3KZZEdlCSQT1sN+ehetyf7XQL6PKRWRx5K4qW3urX1K+3uNzu22TV63il4
Ot8FODYU9N+qDAQUCsXPyHYygrWp/GOdchRP9n39RxTk7+goAGZVIgwJ5tXDa+GW2rX0k4PrdO0l
TkK8bPAfYK3gVKB1xfC6jhA2Lwtev4TGsgEDS3GlOpZp8nTIcTrVpygd6ytBYA0WW15JdLQ1TJoT
87/46uVufF1fYbjKj5Mjfo6a056VZbwzix5hhrD50IfGWhcTk0Uorn/TWqLF5tS6rl8Z9CK2rrQX
wjzbvdQFCL245fSoImLEWmbTgZ4Ki+Ds5aWVxSTwLvv9vyFAaxKQs8QwFYa6WTBahonsViBRZHIM
7cDJbXwInOmBAbv6TYw9ABfuDTu8K9lWJcQ+uErCcyeGGCWHXThnMTG5cKQHC47FnsHdZUn6My3A
6KsysQIztMxg8PstfTbzHGtYFDcu0qltLqEnpzKic7kU7lru27uwZrCxjknXJZxm/ZpNPyfsLMG6
b6xL7Q/qnKn2LfYVtV4J2WPs8k+DXsrUN7inJMwqN3OGReV05ynfyDKrjn+ipzwH1jbT7e3s4PPY
1KWh9lPcanTuIwle3HGP6eL+suvavSKPHY1DQq7v3usj/0/3cG0hsmO6XS8gJ9k1vYURfX7iUSSE
IxBro66DdaHaYw+vAeTFffa76qIm+HfpekhtodO/NjpTsKpAPLoupqe9K/LlQNIOxout7fvJ6l/y
DqK9ZIy89Qe//lmG4ynB3L7r8to82Hwm312bdET6gK+elWw9DU9q7IDRghHb70NNdhBSUMSabYYB
19fMAyypbzo/8e5ZKGHXpR2LozK0v/Q2/svSwvaHbBmDksD+Udr5sBciZfYvcliM8BbRT8xw4Wow
eI3LhceJe+2l5ziLHMQcs7J1gCJoJdwuiq8I+vd/PBsRALwNkhD7wtWUIOvWLfa1qu3ztHYIlwVl
WHXVGJF1pn1mh9SZWiOakHm7FDTkefHrFvtERy7SqbB+R9PbXazEekmke2DobVxyoA+X9dW6DM0C
uLTCIPQv2GO7W2R06b0VzAb9ngTCTmPmPU/xPY6H4RUMBbxojylu7UpxrAamHX7jJi+5YSXHsWrR
JMvpP83fElTONi68YueXenmeatI2/3u4NCjsTvkwB8nHWihFeQkiMauIn2hrgJE2EIBlRGQV/5Re
4xw1BOvHaBpihkwyuvB92sCK1XkNfAPn+sd/OHitfk/ghTyyFlVrmAo0onUkDm7hlMd1wFTZi4k7
ZZSr9+TsGlQWyXL/I6SBcWhcMhQr2/DUaNiC5xRbKrFPvxL1U9rAMfycgX9JP25boJkKTGCjQdVk
XwnUj/3UT8lzHQ3XdXiOoNdFYfkGN4H+uv1GDore8jPp7grl/bKb2btnBSmvM1epF+GjbFK6/6Iw
t15SO1pUZVRNo3nrHdcLWlDk7aadSvzmlOW7P1M+J30znL670DPmIhC2gmYg7r8pUc2FNJ30gna5
84BHb7xwuUHwQcULSM929XiuKifIZEzQZV3/SZVZizaT5KyaaokO+OztvFhMkk00pFs7hW9JQbj5
LhzigvDnWN9XE+FsvZA/V0211S9ja19LLhoTT1trYHkoo4Hs1OUvbRH+dDpp3oyBWRSJHJz+3Cfr
Zmk6Mcn+kfYNXa7SeSjJfy2WPkSmgCp4xte/Tw5v/HQBvN6SDjKkxTe6DlSkYwBjhMoun/ovVfg0
6MlUvEN/r48oZ17BY9Yb2wwLDkIHhuavdXJogQrb0PPhzY4AU5SFzWgjrrrziPB9J8XUn/Ghi60l
u+7mNnSNc1cLjwkNnj037eFdrysslg6pFTVvxbhQObqp+jmBRTt5jNyOcQZ/ez3/hTGFJ4Ohy67Q
q+/tMPZ7zF2MlmO3u5p5QXxmVI0keI8g31X2YljqbzJI8C8mafbiq4b2VGkY+0wB1ks07xX9efnh
45qhuDfoeUGlQA4RPXzhaveCgJxgRM/WEfKQUZBiHhlBz1qF/tswCHGpGxItGcYLgDB+/8+gxJeZ
EM2plka+TchCUDhMwIfQvKyx2+srpDs5pnXN3/riHC4ipnUhNbQI0gSRXgQts4OJvrGYd33R6iD0
MRsCi7J+12ogxiJbwgVQbh/0Lvc3q08HyMOivs1e1AA0YnFVeSCsqzw3WTQGRiiGAO3sp98PjrPt
2ev34XLSrovTtsSka1RlexTAIZmmbfvUe510ZKsGaiesV2mF0wWqq8K4vWj2GuS/l5Bm4zXNSIME
EHV3Fn9Zp8oYmUzWkPug1y+1hr7SyKvu1GT9AnkIF3ESLIrd4HCDIO2H60ym6duGpvMHsT19MLP1
bWbScXtEDOe1hF6f2hpUBtAgnM5lxnMxK8S8ZKgCA6PFQOBldrbtMDyT/lsHZHNs/6hBqeO7XZct
rl+aiOzlc+Ast4c2FD4xdHxG6MAcJ1mYTIBz3HQlQsVFpOEYOtMJaAkDIUQVqEDNZ3/RkH4ZGfxw
EOaRNLvP8rNndygTY3rpDKjBXOqSP/KwOeyyYzrVdG9xkGwTKb19HvbTE8mTcYgalHKirU4YQRTV
ZExfzDXHPayqehu7Bnjuglm43gpgNX6K9q7KtGFbN7p5laLXtlNYc6PLsvYiai5Kew+8+kUWA/hK
Rj2XdGZy3IWAcVLBFiuWIqkZEsHgJ35V8GR2gDnUG1rI+lXNT60CNwXuIglS8HRIADzvZrJNP0xE
USRtb1ZqWVp52rUx5osK2/qtFMW8G/Ow2OYknr6GhgsGGji4bK34RriVfmwnSAYzUhWyRIkPNtK/
fWX5T7AxRIpQIpz1meJbzhwvANhh96jUPubKU68tqSB8I+eka5VkH0vkK578DRKbHIdiCIxNL+Vb
3XeoiEyR7zswoTejo90rQGqWlZ0e0BmpRVXZo0tZkE7YSpOHHWpvKrK9R17FbHOC03MdQboS6yRn
E/G4y0TSV+/DNBjfQov2hWB39KTZQwnxv5jVyWeRahmx72QcD3kIanHc5n0b/Qo5E2Gc6PoTutqw
r1H5/CHTtdGJjGnjZWh69co88mgTlgxrYniPZ7KIRWucVC89ulmh82xVUewAUDcwxkCfzcslJWNs
YHEZ/vObcAVv7qubE1Xkix338uZrLkwDWABgAETDI6zKf2whf9Ee+RMB2OFGe3aIL5SdkUc6oE2Z
iv+86joNWCmzneOQ465S8Mp6ERqPdcnAlm0BCalto8e/5qky3hPsoa+1IZe/NHnPc2e/OcKSvA+1
h2OJSk1vjUsrG3FCYN59GdBVFSrUD1mxCbmzfdfMOtCaqkPmptzXXNKZbsZxB3nc23GhEh8J+lIC
xru/JkcvTtBf6g/d8F+HMJ9/gnbFdOT9Ggui1tf/x9ZUfBMAxXooEEbPPLMRf5hXGqMn/DPpAyWo
IAYla/bOkGKYyto/lA6lowklCWdbkw69nQsiklahGtIlKHKLnZzUpI++FPEhI0377uK/HyfUgGuy
aGioN2SigPRGFO0VPQZusGVOPX0y8WUTMYqxUWPG48ZWgi6a879uC/Q6Gtp1AqefzojYZyrkl1nb
5dnw437XmKlDS72q2CCpzEFj+zuZZ86+yW2XpLzBfRE6SOc+bQ46cTCfjVfe8kEMr5IZ2sXTwMWT
pjfzsXmWyw+r+j0XLIxGtQcIQ6ZoU6M4RqcyNi+1qH/1NKdby4nfILETNRY2TDdAZAZ+KSlakKSd
GzqxZ+UU3w2UvVu70MIDEinvBU5fEeRS+1EnFlS8guuDP5Tlu1YUv0VnDuxTcCNKKp6to+GWSHrH
ujhD53/SI/jMMbk/0ha9vU2awz7tiJ4OmRtjXK/eQq4gQLWQ7iY6wdz9FMfvo9EkL5pHyIByq0fp
G6cx542Hytlax3rwyNxzyWVwcZBu/SRh+l15/42k5alE0K5yuhKxMXyLS5wOCK7V0ybMBToDMVST
km+6KbXjuldCFoH2ppGlmqEG0A1CgJoY76YZJpAVs1Q72JHLAY1YmliR+YVWSf3Waerw7+jZp4re
lJiP6WGhJl+nlJWwnaMOlXCDiG7YFp79NSFdw1tcxd61nDK6hCL5RR5UsStDB8lSBviOT+oZ6kG3
+/M9au2RAr4/x4vQLY7V1/LhOdlTmFDsT79LqYcP4Mzhg7EUhnCVm4f1n9UMCBFuiJuoPedRW1Ds
URcwTsj9d5fZE0VtVXwwACItm4jc72nz6TUvk3pyKM0/YlOVOx2I6LUes1dj0v7yle+gtSrEJ1rk
HSnN+SXvcTJGqfYAHp6dRDpMV31Z+rgrTlNivvHDJn0zZZ4CJsndD1oYoTZpz46+lA9O5rpHxdm7
HUfXftpEsA6LhWZd7MVHAzoaOmLbXku6KgyoWZh0auBms0+fY74ap/qYLu/MWNTaIj2CDJKjEfeX
RffHi4/u6WLSZz9EAmo9XSL9ToZ19l5EVXEwGQmQ2swDMcxzt7WwCz17Pf/O4Ei/4AGyn+sCm/1W
5ro6Ee/8J7CW8FGE9XnypUxc6VMGsc1RtTiqRMSBj8MRymcMYpttgPJ4MfeoYjx2WdIu6e7NNS1d
jMKQTE4kwzkYpkYI6568kuGH6oERfBNO3dldSslmHYplTXkiNuqY574IEFqKYH2lDQRudjndNKKK
7VZvFbNzfbquC6dmtB1z5DLrtZWByX9useZIfzzyINN9dB4N3Z6i5Tb25QzVdaPPETqq0HoxabHA
yKVPNROVvrSB3/BqinOHk+KqpuSMA955xGDTzIayi4r6tkjBN4Nn/p37cgzWJUvN/7wqllcl4Qbn
nFRAV0PhRy7C3lIopkDnHFRd+E/JB+0pDRMJ2+y9+RkfFsn0qEfJ8eL26XRsZ3rMiEcAFUf2lX+Z
PtZpE80ui/pK/45/nEFOpV16Z5yv2aLxWJf1S72CVIUZt8Z2JDd51fZX05pe9JHrOW3zX047DUE/
ukNgqHg8uX19avJo5lngAjV1ois269e18YbEoLvU5FIwII/6lLluvomrsltQ7GZydUioWQYeHCEu
9IhkrDJiT4n6kbl0g35ZUDm5QWpyBS1mUhrAr2gX7M4PP83EI0Tx+YhoHgMmQZA4R4Y45j6Bwetk
DGq5eTedkzS9iTF7JxBoPJx6mu4E9o5NaX3OKbgi3mN5su3+E6OhfcLGb79oFl0eENq2k+xkLbNv
BdnLR8Iof+StkRKADlKm9Jn8ypq8stLCo5IMEdJmOFJHq2M4vM4h1jlPh7Oa+6d5dFTDyAE2JG9i
Nlw6NDcAseeQ2Juk4Oq8ZDQtk3x9WdbuP5kE7nEaE8x5JMJH/f9d2j5ERDcRf2iNOpeaZdQwAI1B
jUClzBfiDU2IFkyrMM4pq29ZGcO7WlUIUhA5AnMEO2w5XqCaMVumQrusS4Uo8KJEeUQpzVSR2JQ8
GhjCAM9bl9FS+nVFgoiRZo7Z3v7Acwwj3gqHaKD1y5w0GjKkEIbCwLbExopsPF88rn5PGiUJBkuI
YRisbdH1FZYRjPFQ0/b/46OrUG1umdGiol5mGKvqaF3SKfsd1RGhYQt8CVLSYmnmAzYPPnd1T/0Y
cpQCNJXf0F99RuSgXJOy2NRZ67xqndafalDZG7uRsHNjnVuS8M3dWgD+Ww/G6Xzi1k4M5XIU5SZ2
xzCp533bWj/D2E7uq7CA0Mafnm7d+sHPLqp0513rl2I3LBaJ/0PYmS25bXRZ94kQgcSMW84za5Jk
+QZhSzbmITEDT/+vzPJndfcf0X2TQVKyVUWCiTzn7L12MDDV0ufSkSpsQ2hNc3anttmloiz3fYlf
fzazBGBFaJ/yyLeRRxFgZXu9c4inCgVbEFEoza65c1prPdMSeaWn1D+IVMkOiBAAWcEBf3iQlzdG
gBMPsJsYfhb0jhtMFW9GRvBGGbSYv3gDXyCGhDeSXmuI6RukN8kXK3ZnviN0+LkD6xtO2mBGQu8R
7xLf/kLYrPWnfpCnJqCvqOKQpYHDPSbTGUjD1iICjCovBvqlY8aL+UbL2ZuZ0TlQDhRMxWEkCREn
3xi5F6twqhjvjt+eZm+5MC3OSdqBQz8H7NMFmSSfipAgbpPd0kXFcQ3K4K0v/T1t2Pq0+Eu68/Im
Pn6W7qCNIKmqln8VrdUF67yFwmiYbpmSDegFLyTdbEKrbaYpovLGcxkBiNr1HG/xrSpdDhDRkHwp
Uvz4DuVo6LBRUVOqf6aYpcm0KDPuojKmDztpDwuUIOX60tYqp8co2dAK7vEdbwPXYBjZlbZ/fSVX
Iz/rL47+zlQts2uvTUmIqZv4CqI8RnPPMkkC4uJCFoduRQMfTm28NUs/Pa0yNPFvZc1dZD5uPDtZ
LnX9QwsYZzbnTPCOjeHye06jYKv5EqFTT7gJvBANCMsck29IfmS4Iw6sO9TBWFO+LsEDUGDwEcz5
l/tZKnaZXlog/FvDz6nLW/jSNTNnetqrvNirc2qVklsvBM3315xU6E9eSw6V5zqZ5vhY/l0KSK1T
POwIgvuBvqKkbOTneUagwbdBMBtsQa37hChnXMKR7kVOJ/WW00Y6Y845JX1OJDdKDLRGdKn0YoHN
2w4CdXJR9LRUzIwWYAI8cJAivMs6/0n/2jt1ZAC94sMzXvFWn16lbFBn4oe5T4Nr3/PYKc8lGrSz
7kent0iE0d2ShGzKIEf0nkIAnVMn33hrF9ColRjf4Fcc7WmelYye/rduXqiBRS6D5RSTdnxwMYow
20qq8NLZm4IjE1oAmt+pYPsbZMe7b4Zi72MA/mw/YDSgiuH3dpRgXS8mPcr5Jwc1871dZUMKfes8
lmYs4MZXm2AK/Buvm/e2pz9mVF9gyE/naJA35gjJjdy2f5ZIPU2phLAXpiMSYtckIcyYTlO1FnvO
dWobcH/YsfvSOCElSlfIj8aoH9Kemjef+NXNhHwB+S4p7XbiiX1LV84A2HupqYY2me76QcDjtpzY
p8a0/5ik4b4GCM/veZjd9LOcn+wKcufvSrTebiiIObTc3v4i85KnfmgffRu7DKOHUs3ztbiyVwmu
yXAgZKnmTVzmP+fmsfBPNK2qBYN3xj3i7A/sFTA/D84CDnyTTtzOzPY4Mxz6qMzoUhGE+tTPSDtV
XpkW8xyZJvqz7FGmvfQrkEP6pke7wqVAinwHiTWL0wt+YiRUI7C5ae2WM1voKUE+Ts4D0fN5Rzjr
jN/1EDSohu0pWcRm8Qq2ZvRDkXoNMltw0CcMfeaoU1KYa/TmoPfna8B95lT4IbvNwja8tgaph87o
kdEYAHnzQ9rqk0tQQZD6e3w9zE/oZGyGwoleqQIwti79cxYTRJYaIFRXjelPuNlzpL4H5Zie3AKs
m+E09taI8Z9QM5BLxqNlSNDji9h9N0hc8Yco+k6sHGOgpN8IXJkveqEtG2JFir8MQQo8WTX3jfBN
GoGDUdRpH5lqesi/iSIoT1pd1hu/l1ZvvKEoSTYdOQjvdmj9VvlIqOYRY4DTYrnGIz/t12BlMtgY
dkYmHeQnM5CxRuXdV8RN+6T+a80G71r3dvw21WO8cfKReOuaDJgi/+omhXPKl3V+qyhnKZLUbVJJ
gSzbakmc55RbcM261P2v1NLkPBrpE2B1BYUmIm6msZffTKgxtf03/gnv+4j38UBUuThldnlxOrG+
Ymv+4cR9daaSWa/GYOYvpnLhlaXmLBn5i37ND/LrzKHjVFchY4/EtYvL3KH9N2JzN+TwbkhPi96L
Ompvder/Za4981CCCQaG3kyVipGOGhW51UrvbjFvufdgG1F9W2T1yq4hC5VlXWG/JOE4H+yEaUFN
eCgVftvdy+A9l3gvBqUWTm16Wc1ic7qOq70bpYB7/zXPSctJN1BZm3zP9SshogF7cfKF9A6LY8jI
ZYnkNb9IKN2oqVfjZOWklv8augdJ4ECWG6dtKDp87+nyiW0VXpTfsOfdEJ2TC9H17V5vwfmwxVZj
3ofcNu5tUhokOHI+4HgcbcEwGfg3iuiKLLvA1k4Ws/78RIn/0HWZpqmhZJUL7gzD8hd63vunIKLo
1BShAl5A97XfGR6NjByYFtlz3+zcQ86NF0rsSc5ir1O7SP4p0eaR6QAkCP0CLZsqDXWRWJrTGzNs
cTCm8IXxY330xjokB2pa2u0nwiCANXXQo4FUDRQS0FCMEQjaAbebH0GcZ3jEuv440148Ae9A6Uoh
dADYXQAy58Yrlf3etGEjEwtHSpJ6OowKxTwQ/Jhk/YK3Ll1whhaMcGFkVBlt155pW4LEjp/DkkyW
ElmUxzIhcg5HUXCj/PFuw9byLfrfatFeh7pnyrNa2Wtc8hfpA9Nss1OkL4VKBaF//iEMOd6BG4mD
D7NzBw1E+tCCcuhETf+1HOi8hKDvNu2Kw2CcTJcDK9sTaL285g2pk52RWc4ZZ825rOmRbbrwC8ET
RF71RC97vld8gRzL+b6sUa3S5dojdMh2Y5AvVycdlquf9NPWtuGVLEobQ56wfSkiUuvbrvge5pF5
0DUe4ElEVrVDSFVwnNA5zLOAajk21TuacWNrlQVnNbCw70tuj7sgM9N9N8i/CAp03kYzM09zSnd0
wfDytpjMuCz7dxIq0nMyRpfa7tMjHPefmKO89Ci4tcgG15Mkr/yWLYRLCC4JVzUc9FJ6rwU8lUtg
WqiXsQWJ3eSTi9yrM1oxDMbFKqunqzvoZFuQiVJUh7ldzK8k0b6gbCnONRfUq++Ef7XomA+mIrQE
fMlU8DoOJ4NpU8k9UffVfUFNj07OWNLuYelbCkIBBFkTt6imwLWw4gWHnHRrR2HtbMwFB2kUxdey
ixCq9MtryZ73Es/jeS66r0PA1NaeAgSnanEKZ7xIXHONxak6EhZGKBS1L2lIM9Sz5B9sXNml6qIv
hoOLeFGSRCpXFt8692S+XqcI5FZojccwa9A3RsZAhEFfbasMV4f26oxKTFhG2Q8vGd5rqo/rWPk3
l+P11rKbhybhImxi424M54DC9kdJLMEt62V7Fbimcbs5vzHwRtc4zju7wm82dSK6ggH3ETJ09VGs
yB/rxEN4juXpbMHTuLd4dHo5eD7ZHePWssZwD1IDOX8JlAeAx1Bdh6m298SR/h3VS+TunbSMttzw
Kb9XncTtiKMHse+SKh1YkWdo0pyu3JUeUp/WxNXQqKWSDRUUTWgIH52NPk6ZHrARFwymKGj6xHUu
rqwZ9QpzRHAcEo0rmQTS6nYv1FlA95ocqLEumvzMRfYX/IWc17oUCBou+pGgQD4vmnoze29jZ7cH
hp0msK983DHzNem2oLhfQw/2ov2XaLGwSiNazrUHyjABVPbWoApwO/vFAhGyiWDSHLTERy/MRuXW
zQi3pdUGEW0htDdtRgvBnxFsfVgeO2yA1r0/lKvf32z3T22j5sSa30e8eRfLcF6odNCxovTjeu7i
R+Rl1Dv2UJyo9E6Z0/uv0bS4Z7rILaeMw9hIm1gB70s44BCzZSo9lFNmeZWoK1uSzTv3T6K8iZeI
SzmCol6+mESjHRW8F+83y+ej6NDbBDWYaoC7qCUMMyxmSEK3kD8ab28X87GJBT8HPynHZBQ84Mkw
I6ToM1CN1Gwnxhh8pU9wEj0jJ7Ao4pXmXr73PPdvpqxyM6rhXehM+VMG7jlo4hdpTMOjVDdzM8GB
57Qm39Ay3DOFY/sbgu7ot3TOP+U1dtPOZxqkJZij+egXtfMl9GGvbsrGzW7GUP/m+/70Fqqly9xL
usJ1ib2rtPz0OU6rg/eFOWRJeXX7tSTegBu2HZFo+aVz/bWQ2+NtZIwcxwjX8q6XEdP+LUnlTCiC
9xFPRowzMLNfnYBLwsCH183I0lrVixxphl/QQL3MCQLx0DKNN5SDdEEiZnW4UO46KkHbfTtoA9Ty
xU8DUfsZ/VH11nojc2jfm/cxLiygfU3LxN1ZzgMacf3DN1E+MExmydZlPZil+CtZQ8xJDGqv9ZwA
5VWWOKIWgptEzEDTAkf+Wz/mCPO7suKql/U9xFS1n2RHZG/ud69Db9/y3s03MwTi0+fR2yRh5dZL
c8s9C6inAoIkCeOopUgujL24e6tbOMElybW2PL4sKeDburS9HUkbuJTUUxzH/WUVg8/G0bmn2krX
p6YCCGd8w4BjTFkHoM/56i2ruPxa+i4QlzJTo0S/uhvI/9E8iOkLuDKSZsfxK+76BQWP+RtS3AnB
e1AQlpxFj1aAcS/G5i9GQcEVFVXLLC+IDiPDv+8LxaIZDv4Fv2Wx4/KjP0uINPI+T34RhEJhYdaL
NyzBGUv3dk7StUJ+iUQBWf7GBNr/KMZRfpWyuiUhH3yR1kzZnSHde4ja3ydqVA4p2fIbPUjCeOEO
FT1KeLcLc0XqbdLHRLYLndBjkvqEJUPbAblZIJhRj5gdEqrZkoXipMI45spMWxiNcREEyCM/jIdy
KzLmMlo1KOqQWVq+VMnd8XZlGnQoBTkHEIbwZqMwPEA+Ru4ogheX2BcOnDUGRC7vjsPTuuwIrATT
MbqEzalFPxL1R9fFmAnC8M7+SdGwuGTp8HOcOCzC1qngVQzWiGiNHqt+VuWWdWeGhKspMS6e9imr
BTc+KiYO9luZRz8/c21U1g3EIy9GOWQkiX2xjb76GHty/4LB/Vqk7QupBnyzq/qxeGmM9ctdd6kp
mqd11E3nOB3aR1296NwKOlFnJiD5ybMlXa1qwvpYM9PUUktfw3py2hMOY5mWWRABZePwirk73dHy
gdzmIfDMx6w5UQeRuIf7WC9zLt/zEaqNVYPc9aUzoK2c0MjxISw471Yb8EBofws7lLRBuhr3fwZl
JKcm7FQkF9P9huabkIYYEj2I9TP8QsZc/WY6ZfOQqY+9DLtnaJr0suIoPo0d12Ebo/F3u0peegWR
iSyHlgiRVKcyq/7wMnKKnfa8TE1+nCzC5ij4Um5IfnhqPQcvMy17xFd80qfWWR7FYrhgXe1HnXc+
oYt4V/FYKIxpKYvTbNUlJS4hKRsmlX+OC25pzg5IylRnJxsscFHMyfjCo/iKEYMhN0DCvhh+fy4E
Z12NdgZMfli8/iWQzY/PkpZJzHhehfWiBdGjk1bgiYby3reztVloVG0yw11xjcL+DNRSm6Z978qf
a4/+tKpLtHoN1neQS+Vr64v6CopAjRTKxIVUUOHfoQ5d0EuE82Nuu5hjCb5ixAvch+BwJTvp42QP
upnuw5J/q+bYWnZ5mixbjmDOrilXG9VHSqIDFV/GLmPkwXyecvlP99uNhXNdwp9C1QG2WgJlfJ5D
qRggTbzvjakBN8ZOcPuPumH63hBfwD3nPyIHrW/4bJR2Hrrrvl66GSNQJO8G1BdcqOsH1C++A73r
XA11/9ELw6qelgf17T5Ie9rEtOZvwADLGzTzL+UwDke7gWNRuwxsnlbvjkqg1L0Pq5Ve2aYr7jeC
pJ+5+QBs9I+cU1sb1hEDImBBpFyOiNOPNaU7mY1/QCmYgaPyARd+GT3KHvFdv3KYHTMPuW65qryI
RPw59NXvf6/eeisVUEkvxFGHNz+8Eupb3n8tbWetO4/aKEe6pqUhyUQhFSR4M0pktLfWUaHkQSje
aQyguuGKLj2IRrOHRga7CDnyl3Ss3gY1hdML12lx69rswTHFe3HVgJSApfxldg52QX6CFzkhua5y
fFRLGwma1T53uUKe9XB4doyvNudEmGLiOXBaf4wI2QOtcvaziqZ1XP/89A9gMBfnmOrdUUiw1nDy
q2dUpNOESfHVizl9JMqUWhuGc/MyDzmr7x3oToNBQ1u9Mxk/Y/iuJ+jGmflZ5/L5DEcuupfUGkj8
WeoZo/v8hUhC6+BMY3HNFJMEnUqKd6lqmZxGhL6ORbCPZy84AYr7xzcz0VE4A6KC/Ih7kKSr/B63
6YQBlWM/JrGB2I42fqeaPi+Bg67OnjGaj+NyL6Xxk/Ci6iI8qBYNJy8vJlyU7be5EGYyOiNeY1BS
YVI+amNkdoganbORmOKX/Nj7BHDZBb1nJGgIJ2fsqmPYwWqE/jYwQX133bmHdhjDUJZ7jHLZPTfK
SWVtT88Vg/ahN/B/6NdmdDCfcj4aQWj9/+VXaC06ChpyopXPkqu/3eiaDfI85im1tOsdPjP2S7vg
IJrX43fRuQMsHqalEu87mYVYl0fxzAXsoQR75CNq8+Zolqm8D6v3rJ0w/+CuT09zTRlpZBzz17Ap
H4PdRltOIvHBIB4KcthQEuwxLP22lZZ8H8v1p2MOxYZuElI7NZwM5pQMYGYHA9XZHkp2sV99XO+W
C8E6D2eDMCcMolrWaDcZB9uA9MPG5jNLx/wqYhIGUjSZru8zX0C/zbmkhPwzhd8mayZahbJ086v8
A1uEdSfDoDaGGOcabvDbAi0ZVQfQoVA5wiCkHGQtvd1q9uMDx7oNz90Jtms6Q1zUtZAcMa2VpPPu
cwU4dMri0Ca422z6gtvBKuU+Vn49vRRN2N48M/oBe8o+yj7NHm6hDKvEwKxrDNjSBVIUYvx/1UuR
uedsHOYr7CtgYmxV490P4g0KZ0TQTB2v1JLBteZots8svJfZjPRPTh36P/VIL4GiUK32tO6EEtPb
agm5Tsh4z32EaVVxxF7OPddFhH7+fHG058/DkD4GpXExX0fVrlJT9UUkeMQgMX0+YuCT7A0+fs/H
6pOpgecvB8YadmCTM79YvwYVo2z9a5jdsF1GkqA0Ig4HVrwJUB6c9J2rCAoJlD/CGJrPGR+Kfe2r
aHroxWlG84yC4C0Nq3a7iNhh/DbFN72YM83vMefCUZM69CLxlXSU+OqopQ3a4ZJbp1gNjcO4My+B
D7Jo4yMd2dE/wv82Atmfe7JTUiReO1LIaZZa44JqAq2m1wQZWIaWjY2dD/cRYCYMNDTizpn0d+Ey
J1dfLaDJcO53RkfiWJR+2D30SqLHV95e9RAlj1ADZWvroW/bFqouR4JtQSxj8Fy3wXvqmdYOZBYa
hn//UD/ye68Ehq6OsQkx0PxXPRIdjJwzpo1r2OXPvG/7Ix0P2lzT7BRXOpr+xpmicmfjELi4apnq
HDaXpCXtNKgl+ma+c0GuZw2HJ7KBtkGbgMOJJZhXO4HtIDHCevTPvjB28LcekqJ3o42t3doy+1/9
cNh/jv3LiKBIqkslBEhs5w/kSO3BwtrM788ihhR73xgDdK+SHxn48wgTMnJoook7DASyZnLHxNqD
kowpqkRMtc75t2lMqZKVh7jiQOxmwAF67S3O4uT6eVOf0+RlUWZxvRQYam7EbMmbhHd2rJf0dT0i
78MyZjTDeq2zYoVWFb/6JEketZvRV2Qp/Ug7HI3Jy0+Ylk4MirxLAML4c3GwLGOZitAC8KvatvnP
gjYBmO4qPpTJ8PP+pm9y+nZnrO0Wa713EX4KTSVru0vNt1U/SxVSYY0tAsY5AOaqs6KVPJUypXgo
i9xGTietzjZdT327DPJVAW6cRsNyD4JwCoiH1fQCCmCkS94vzzh8IhSTWwt6zd4RWXIb3YEejQsv
6wLRY/M/BBFysblEGGztfs1JZQ00NEy830egh+fQXb4luivR0nc84DYGpQ8PeS898NCTb9sv5BE7
L5CAE0YoNR1NH3o0E8BzjzSBnrtYDw0fuaPcTvVs15/LqCxPaAGaKxcsOyhn2R184+Wml7Zd19Pc
tw/2rYyeVs8tsPavZZ0yM6E7s9NPJzkYe5PKexM4+CDtcy64SdQEAKL2lgXpGijBFPizITK46a+o
Q/mmAFq6WBlIrRjgEvJyVri2f3KeN2wXJcw05TQ1WYQyPdUiUd3KLn7r0k5B0qZ7HKQzHKylOawL
AkcZyvyQMQr+GJ3W45yUlJfRpeGPiN4mVpNvZ0GZQv6q+rayVw+7YOXY8qvHrx+ZLYKydcFT9L0s
PEZhdj5fubnN10mpljy3EmfM0dgvzIL7fvfMgB0gsyix+WNGfO0wiBxBqMxM0qRiR4EXauEI4pbB
fsb7ddLPYt9+nePGZmybOfdBzZiTxu6uEAp32oZWO8s/rrSsqp7stj0aafv3OH6L0wYwc0g/8JRL
hAs+3LJdmwfWcexG3MfBBe299yYz+oFFUf/gli13ssl+z2ve+F0tmYHZAZsrB7nhTdaIMpZ3mAHj
nbyA+b0eiXyoaBmdzIHeqSGQt2Hlly9C+D2TlrWDXhWVd9KldnrQoUcexAdN1zDDKIHrxUqjGtwk
upnF/0rycEFPUOyifouEdSK0R0z1EVyhcwb+dK5VT39Vpb0qYsjwic1tSOxMVkagxxXZulB33ciP
yQ1cUnnQGp7eSZZb0O5jn4prtSS5dZ3VP7oeHhTsQeNQDYu4oYNJTss34gv6vU/R+wzVIujUYdp2
s33nRy/cL7NvVauiCAKoOk2aHIhOX59T1LXgExm+QQ5OnnRoWBpQZI1VkocVds9a1UQtPGxubiAi
fG5Rj5DB7m4tuy+Nawj+3wMZYWsxb2sooIXXYKKHYLxvGme9pU7vXoX1bcqZBZNu4XyqDLTeYO6G
v5M0lWfD9ASK3RUwYA/PGSakd88nhDm+OIw6tSXvP7rFr97CJAX0mZh4M7r+0mUCfjxnQYB9Qco0
y3A/Zyt6wDLWhHRXHr5hpgBwD9VOp2l1+lhVUvVTDePLSzSwXS29bQ8EH9FLXz14IA3Dq6hyOKDz
TIrOP1dGiBVGkKT1oMAWT9dgomlmX+qxdb6jpfc3E9XiA11rf+pH5LFpUYzMGQmZGtLvwNE/VqF8
6OigX8iAIaivRu6zKLs0l5uByQbRcyIxTmeL9QPtp3lsZFzDp1vNZ9g6NSTErtvqThOyv/Sz51S4
cbNJfTc4xHN7zBKnuKxrmKKI8dicHPysYJ8VIk6LuXzTrVDqrR+m+uX1G9IoTWcFUOiyLOduDeAF
OTm0ttoSmN41dw5cqbwOeXPI/f75eXADYJEd4KLQnfZjJErM5JDGKjSpXpxhoeCO54qBlpQnIr+8
A6OHV/AbM2HIYJk56zVn5IS/J8zNnzRy5Z6Tm3kSDm2tNl85J0I4EduZyftWz/niWqK0kcFR9Mbf
aYp6XcdnuEvi78bSnHcuVN3YE8O3iOOIJtkVqgOnH5WqDSd9EJcNM1Gq1fGkIRVWEhqbKZqAJKnT
EV+Og0yn4qoLF13CMPp0z62VvxaTTycyISx5tQPinBODBnFuUnLSbao2wAOIee8ZoyxpjzBoHkk8
SVwfVbygId3FryVshRff4+BPn9XnRJm4l2Rd3QuNXF9J04COrRGeZlgrdukuH+xt1wAEypZ6OXhf
Eid7NbppB8QgeI9pH+B99MnAVP5pDUbSS+p/T+OUyV4+foMDHJygXE9MQLkYH155rmvVyM+d7zLA
VaAH9zEVPnEMXbGJvQzwbZvsB2NN9ylguq+N5313i27dZ77g9yAJ/JMmxuQquKlpkt0iFeuCFTEb
3ePTzHndc0bjqRen6cJN2MrsgHvT3022wyXuQPODu4i0frKgYjBzu+tHdS5h/k3u1jQEd5PVX89Y
n6C/DWY10Uzv8ETD4zsOLjTajjGX2ZfN0zTDlz6rMXkyWP68b7ZNhUE2XteD5wTW3vSxYIV01l6+
TlOERqeemsuswZON3X5XI4/HOgnxGPsx3DXTxoVOtvVVAxIfdse+inhV45n0EswDCTIzA19jSH6S
QeYdPu/3iVde/vfEBR14V3MoxDJD1scnPdu1HOwfriUoGf5Hul9mo/edFhHul4qCOK3i4olL/6Mk
m2bA1oy0T8MQ9bCUVA30J+hLKFqCC8dpdx9a8ifRPIjIzKLnbpe8WYhBHrOAmTk5Htewh2I+ZAu/
d531WIbARQ1WNZdhwIBXgFQPJ7HVBrGlxSXGdIShkQ8RGiFmfdWLAYR959dtstXhF2tXCljLbKji
MVURsY0qpIPpEAll3MkA0HHT7Di2MIxajF1Vgy6wa/O3To0TV7BBFx/25HFeUf0Xrf9iOufeM8wL
VGeclnNqMP5ni7Qm+YdF1UtHzfNuEv/thY+q36412WZOUOwrcyzP+gshxPv//qm4/z2ri08FbZdv
U907wnV8Pp//zjRfg9ExLCDRe7tBrF744x7Ff8+snaWSk3uIIyaiABn+eU1ABuWrM0UX/VfCLhme
6r8qCkB1ZR6n274z3I+i7+CZjnNxGNXTnm3mlI2G+PxT25+CW1wW8cZUFi9nMcw7bPu31Gb+utPK
4jjKUNqgV4KOrl7UQSb6RSTz/76INW1juaAZ7ajlC0etjSi76V71XP7Xa3pz7VVAkX7NbscW5zmj
e/2Xf/09/Zr+y/q1xPSa/yMU2FGp3//1W0BOjeU5ts0MzURpLP4HQz6OehTerSyODW2SiQP9yQfO
sB1woQ5L070UjvmzituP3mtHCJgx1NQVCckuCQpYnlJe8UItl67G1TeMHjv8iBSsMBUFnXNmkjvb
aUZR0NNZOLjs45veqYDIJBzkx3HjEUFhTzjwoX3CLGB3p02PSSudyYULcKcwI6ZzH4/FJc9OtTpI
56E5bMzEg3kKefAy+zO2NyoQBnzdPjQBBoRQR/+PzcJi3/r/3ig3FLagiRsKM7B0WOh/Sd1xrHTg
GG3HRwOu8TFXv7VeAkntkbhGvNfnnWye0RXBFUsCrNM2jibtYjOjb2k3TW/qhcSOwVAEFpEokdVC
CUvRJaZdvkNUtb4IlFWgl2F9DiZadr+Qd2/Bd12VyY9VbRQtYo7zFMz/NLB44/5aV85WvzBrE+2c
TevRR+2ovucWDpXnruW5cooftOyXN8skmjfAlHnja5EAfRjfQq4EWJ6O8ZZgogG6qVsLsUEugrTq
iz5KVWr+a6cljJvEBPDU5ujOQW5ZqBzmTdNoVY/9W106VKvdACN1IFgVEhAoOVAg4c5c6LtNUT8/
yEqkUwXTZ2EOiJ4oIPpi+ZbGSfFsBx+wKlTSPYcpwtfrWkImYx6cwyDXSEQzrnDpYynbmGpT4+Rf
nVPP2uoTKwwgfx9M6chPaq0XoZYYWAAQOZeNlJSV6hRM9XBsQ7AZXrl6l8wDKRPn3rDDvduAvtuP
q+njUsakKAzPeYpA5I+RMx/X2PikN5MibS+sE//o+FxxZZ4DU/y9YmQ98nUwUHany9PiCKJtIimg
HeBe5nwsJW08uq7TscG3xjw6JfO4RJLXuOwhYQkOWCreml+lxgHsV76xPcDNw1oAFRzM8Awl+ohi
Mb72fbIjmbJ72EqUn+biGEC6Oc4ymg9rNbZ3EbZ7S4jlIX1ZHqvkz8og3d6t3e4JpSXbRHRcnl1y
J4xoa2fd8Bewxx921aQbvnuQhd10eEJwYjKOLLZzBMBeW8iXyIuwddnfFiKcj4Fqr8Iao1PbCBlu
x9z6o67rHvgNgoJGAgBuctI8hpYJre3U5qVuevctrlc9To+ATxr3hM8L6bysnxDcni7w7LNnd8Zt
UDnzWTgV9EGoCpIZvX9WTiSjTOTbyQnt/NJ3NKvxITAuiqjkJrNaj5NoYbjljCq6OGUK6A7nPu6n
9yFRwo3I/4pM4iD9Kr7Rr1rh4PMFCNmXdJKFETrLjqOk2JkK3d520XAcmvrnWtJqDf5DM8r//jzh
QH6Eup0s5GtUc4veL2Vyx9QowF9yRSown5a5u7QK66UXrS7BrP89XB3v4M1FdpM2IO/W8jaRcgra
T8Fn8zJx9yP/6Wsro7+ZKr94rbcylmlo2ni8DcmcfnghpmSjCqyt2xOgF/Crb7g9loDEi++5kgGV
6KaOqwjlDzpg01Yzp3qPnJMUK+oe7WZNVAvQbFTg2YYxpfPw6G8ciNoykDQyUe9sedMHDL343jif
a8Y+EMOiy69FQmFJ6no56QZh4efjUaCdtpQ8gyQXnHUZfXnD+66AfwPdjb6w5BMuxbyL03Y5CvrK
2whnwhbjQnIYVS88GsBR+4nyAbsdeTxWmYLrdzAEXZLp55TX1pszftQjumz4a9ZdJOLdIdtog7RL
cvVgXoSYSU78REhM75gPv47Gt1EA+UGxeOdmz1Jj45tKuyfPInPICTH+7ltikH4tMhFfatNeDt4o
8A/+u6COt6EkBhWur6ghoTsIvmcm/vdT6BjhLrDgomBDI8kmbyf7ZDKMXpkFo9WfgwKBN5jbr1nS
DQcL0d1FL6vLzWDKKJfmBjt2qqRIaeAnFOIms+8OT3bLtkKpDwJOPR1XMsIcXKk74AVVjRtrxqhb
L+gO0+C5SPuEpUTe6q4ONx2tiNPgRcHbSi7AogKHqzK7sivRllfSGGbz9lXhDyugv+cOTAq1mj1e
BvVIBuirsPmfTDQlbMGgw7H1P5Is+VY64XAcFffJUUiDgWEtZav1fRrCr04JkapJ6GIj2CxvGd3Z
IzQT82NIm1c7W/buYvyZLKbcR8sHWffDMSbpC51BenXdxT5b7N+E0boXQ5HuyUufuM6voSCNIUsa
h6bNGu0Epj6oSnOfcqMr6g2BGilt4zU9tCqHR/iCmAwkNx4uxgIqddMuN589ApRqd//FUitMB+mO
qI5rcmyi6aNNHcw8Hbf10TTac9Ba4kaUCnrLHNtTNYnfyK7+sTDww0FALJNR2RkqfhpmRhHcg7xc
tlE/AaVonf5a12ALieWM9pWhctnBi66rClxm4yUvrYXoWvnPvs36F28YEAx4pyIlcTYB1XxIGWq9
AI7GQoAwbQfxcWJ6SSK2IVP3dXCw2nqOuDoSgn8vcEPH1Xe0c0u+JX3lqx6ot86UHfR83R3ktyZB
LrTmVXvrebN29GT/mVRZfcomzHy1qZ+EG4vvcS1+lxWhAcwtbn1JHzLM1yOm6B3BBslZF9hz04ML
j/nCmnH4Eq20SwFtAb8jBRhlcYlbaWITIZVrq/cbvYx5/zWywyba1fWHth0avucf6lr8QLDmn/8f
Y+e15LaSbulX6dj36IHJhJk4fS7ofXmVpBuE3Ib3Hk8/X0KaXZL6zO4JRWQQJIuqIglk5v+v9S07
a/Y4o6e7Ks+sS5QKlvFGAkJvwIHhRoAMJn8EjDgQEVLBqFvjLx43Dl2JNX1D+8SaKtpIzU73Q2NO
kEtkehaA7j2iD++GSEC1p8G4CxQUajBU5VzHj9E20Nhi04q/Qx5LlbQVxOlRKj3njPRhPagpesFQ
UxYc6Ra7r1GOwn2xmaWOyaKUazlrrNbdz1xO1n1Q1UCni/To0+OSQZPdTxMePd2E5TbM6eeqxba4
ILo8CuoEl7K4mkJ57w7O16alU1eZ00dPt24x/m3oPv2J2BJOhD65Bz/uH/KeOFIznXdUsspDQaNg
HQMYfygyAoeTNr/Lxnk8zqYZnEc1hGzPTX3OL4slW6/cR2Lijb1BbuQRW+DmDS/a9NUXwNm4mB1c
FnUCfXxUoYQdGSNskfyVoxHXbargxAKww64Y3I+2nYwXX5WfKjNHlGBsHFy3XmtcKfXVtxlzwaZI
sRUsmu8MXt+Btofi2++FBy+l7JIYBiRS7i5nXfk9ZXcEL7LsnN0UMFgSF6ul9WPp0deaYvEuaBEX
dBWmylrGhCFK+dB3LI0kLO4dIuBwrWm4F925CC6uPu0zUgteNctBah4VyUsT5l9BeZKdRBZKnTs+
nqIm32LTozWiNESljbEUVdlrRhl55XbBSZPTcDRRQuCzAAzAst3Z2KOlP0y+oW2otu+jJlQwM2K/
Vi7+jcxpswcthaWUBSOCK1KzF5wXWg0QkqZJfroZocAf9JvQP+DPoF9iFhIh4S2GPKE0zmQmK0fI
CBB3pgul9RbUenrK69I3aHXSLTgklHt2EjwqWYRRT/WONlEjSWAChaHYEbTc0zL4oqFuWteszFkh
ITFKbEDrotJxEpGOksaufBcZ/mOY+cdGdaajfJ5rGtLW1cuD5OAF+XukxxZ57ghmS2t+ApxCPEAc
yvVIlyutKN83inGU29Zu8tisLDRDvXB1RTOaAURkCQAcvjcCqjRYAbkrVXuD3ias+1z7ZIEBQhM6
HXQ7kZfMru9lJs2DrsquAxL0k4M3UZhGP65G7b3FGbvzavl5CX7UWwSXEWhQTcWuJCpqAeFvwK6j
iVdsDFPAX/XDTBHu0sZZjCySwLexGuW+n/S9J0f3GhcWpFzKM1tk7Uu4XwPuhZxiiHFkQG1SUni6
Pv8TSlwCQvchdProfVN1J/qK0VZLRH/oGm1c59kMkmW0daa0PNrJydwUTmdQWUB2KZtu65eGsc+6
7MwVzLmKovpGH4YtC7qMdVZjkMl68WecW+JS9QnVDLN/ws5NvY6i/LYaSuvFRbY2sTu8iMzTt7HV
fYlGLVgb0OmYrcCJmgXFVex0u6bQi2sgmTBNDSpNFHhkdHcpi5sAP8AIw9WDWYVOMFpnFADO+TTE
Gyvt8osFXh/NKByJZcCnuOlCQ3AS0AdOEzKWJhJ/QBjhhuq7ZoVfcYYQVNxZNlosX5LZSOtx39LW
eQSZv+ututtVaHu2mttU267kP/JmY1pn4Ixo4Wf9pVSY4NhC0K77wZGUqQjixwvGZohmFNb5z0C2
zyDLjLifD7We6ydqx/OJWLG0/2ShuDwMNsS2qhjjJxRv/TdanGR3EN90wOVCrJOiF0hvfOlRAz9l
A8UJ7H1ZLt+H4hn75D2kks0iAyENEWeTFSNPoVnZ5+UniVAE0XY0XzUqxhvRuxDZ/X4+m06HHD6w
niOINFcimiaYQkl/aDO7o1fup1vqvGhx8HFkdv9EqnYDKyvUYWF3n2vIN2u3hmkxRGH6FFcYyPQp
79drmo/xtVND0pApGMdNg2lAD1ZMXtoh9XpoTWMlP8ez4Peil3HpG7PbL9V3p4dMbmtQU4VymLQq
2CQk8XvnuzOCV72Yt8ks5K1XyQHOSOnGIxJsx/5hU5d2Qy42V1z1NVnadwTSxdjm3TvL+VD1Zsj3
CcyqVH4rfCr4SgJMl60aAqx5e0uXn+n808YYcSjPfdKsgylKyB0npxGhjUlfJQkSZil6HAmKgI2L
5QC4aUZvKpb5SW8I9ZJZVT0JJ/piEhF4yPreusiuf0k0Qpb4HVt+yPNo1tufh8IzH6Ig39Upomcd
Mu+Dj0GDaN97Kb14N1j0tHVJ5gZX6OLZmgN3E5Xmo6boXnFLUFzTiiteHePchrGj4u32XUgZKVMd
Ltbu73iDvV2j+tf0X+LN3M7j+rtz2FH24RDB4ZhW7abjBy7UOeoLmVwCI+SmMCouj+aBCHDIp27W
XHp0l8o0uwwktEy7KgxQXCnh5TIEFilkgbXmK6z1LY222RzugxYf9rL2YLYK6JAihpurDNw0Q0mH
hNmTCA/XOwHDR8ceFeW1ctG59E7kbSkrES8UJaZ/zFSQgtpngAxgWWyL+tNotwoMqRkkDcOJOOlq
a7LcSr17/sDyXssz/OA4LgItGdY5CwP62ngUMxb0K+w71q4zkTKQp0fV1o2QAubpg06YwIHNHYiG
mug76AxfK1WLXlYamsIUV/N8FiKsTl2mnyUwhru088gv8Mzn2cG7prrmS//cEISjxaUFrkKJ6/sI
K75muc+6i+a2QnG06W2ikZwk1o9wxBHkYuGebeU7d5IPiVN+DIsxuRRWHb0KNzp9Q6fe3kq3YrNQ
QwV3BQstS4t2c+YDp5DN6zKn5BoQZlZW7qOgfzq7zRnoZ3IShlE+ovxy8KqSe5mf+zppr67zDheO
PIb1XGecjuM9QdzEWaSYwZjg/JNh9vl6MPDCvZFhzSJpkUHa96GQbA7lPHzXfCQx0jtNRagti06g
m3Qfl+28iP1Vp3r+fizGI/DLu2WD1hblh2QOYWrWY7cnW+rasrDIlFxNV7tPl5DkCTrnwtyTHcjN
qcFSkRh9z4I1eFmQ1XWCZrIHj02KGWE4Q8MOgbJUvq0JNN4ZXeLeFwVBlzZxpxuUHOkGARilMg/+
QcSE4KtETmnYHdxrthh7IJ3Ndlb1RCBvHn9eMx4994WEUNpWKV2QZTEAxRLRTV1eO3RQmCzcgoJx
rW9ML0C8jNsBf1+Ty2hbopgmPJGvf2TZSiEDDbC3RH31NcppbTnwZrfjvQvZchvyi/FpfYyG8XNl
tBObQigCFJQ/tQ1BRHyFY8IH+dnGNvXb6OKDDNxE24ZtgwURYHSpje/tKDuW4egcoz8p2vhnCdYU
iCg4UWBjX2KPrCHXpbDVDTp/EEwXlCjz1fH6L5XVHUMlDsoNewUBoTzFiZXuAvEncIj6MhZ5rm2r
TAsfWj35XA9cRAdmpNXsGMFN4n+qYGwlrh2dxRxzbbN6EhKmu9yiXY4lyoBrlE+cazWEEl2GD02u
rIr0y3dJmhxtXyNeBbJuVRJt3GZ9sWlt3raK+Mo6n+s9O/9+M2vxqZskOZ3R+JlfxdyxN916YiQq
Zgibq14XLrnW2Z6g1QKqWYsXXG+J74hasQqPtjpfhe41e+I+WGItxViqg6cEJhoKrYaIzHNcUaWI
kgk8tw5XJG7uXKhxrI669DKy5rnoNWWJyM8itsL87BACWBwEzVd22/05LwRbusPidhFsh48snud1
JQH94UDpt+53ySbdvCsI6hfZBNPVMof3vhdSpalmc+uqEOCi6540s00P5txFxyrwz8smiPDqr14x
aEej1vUNrSHC3ck3T6dE+xCilIO8zzslEJDqvNwcoruLGuplTYuJLXfLGQVv4+4JMLuviLTcVwmy
WhBuL41JbQTT65+TqzWvsuheqahSDJFy3s2qtOhb812BtuZoJqwFLMU4xo82n7zCwNYdInGgc+zt
IyQWt2XI+QRnICiEa2TrMK6su7HRTahCkLtSncb7YEzfQAHFJy2trBv78jUGquIK7cfYFiOnWobG
YhWUQ0/pmyWFXum7qZ+i+0HDOuTRPF/XoZLg2+AqadVMl8QMrq6mjwc45sUlDYW1HSaBjFcRs2rE
EntX994lVjtctTk/RCYrK3Jy2gMS0wwMhZE8ZplgoxiEJPvoWMFTjEY7Kq02O+lHp4HpplkTURlj
LZ8OBCE+Bj6eUt5+UqsyKtwTlGmsQaSE2kABgihGUsWt3DyPTjfclnhmBAFHEAkGmsJe37NRoPdg
8kEnffaMMxLBA27SOKbr5ISlMm4jFKmM8kgC9DMwvGBb7yinhSgclbgxv/lehkwvz8r71C6uLrE9
SnlFSqvpgMHSDWvjJyY7vCIeHgI3e3HhBuzymQ92VArYuu0+LQI95GJ7X6cxo7KJYMsTuKSBdabk
0Z5MBKZrLwYeofwPW9f0nvU+FPsImAdeGrwNqJMxbvl4DAuo8OSto289LaxlWmlUXEgR2+sTOxCJ
7GmCRotSr1g7nhBiHWgOolobDgeibWasAZHRMiAcqg8JZJi3csxyS7drkqp8rAC1Q7rkQBPrkNYz
gZDxY+rp8v3ENydme7nphx+yPbjjpIFn9DtR3sI4dV0aD2Qi6WSKnDwhjx1mlPVQsIz1WtBly1DF
pLaWPRrtRf5heimxPIFDa1mPWaPXWoJdqh526XhaKhlyNsYDfv52hY18hHrUs8m1c8wYdGkW/Cqa
cZIymng/5bSguLBexyhr7qhKyr0Qxj2GSTDKrnsrrdG7OW6k8Yl+0F0o0JISEq4FIa5SMz9rCX6e
PMt8qFyaeCKFbZ3Dwd6gTsGSUSmOp9rYJmqL24/+s9Xrk1yL1C13kz4EN480hl2eA+Lugic02Sys
pPaQSBRIWTC/U8DFvRUk/CFKTxnHLzgzgHp4WnJpWP/vvMnPL64/wKwQ/UMSQ/PsM06N2UugmSSs
/tOs+FgqG5BQ64nl1tif9UXFoVokQNJGru24q0B0HhtWJHdkzKbQROfqTNBP/0RRnnc5p02HYmog
Dpdg79GPkOR3WCCbFGSC1ZrDZeDcO5Wxs5XohHvh6fvOMf2aeFDfoTOnv6+nMDu3fw0zVljO4bTE
rJZgIfvurLVylCLapHkU7Kx3hHFZ92TU2o91nK4aJKCzVdQ3t/Gr23KrNeSqKzCRe2AqK7RqIlyh
GZE73xYlgJMxcba1RwFcQP9iJ+83exJ5fE4qGih/OT9nXPYk3Wb3HrTkg0nO22gKIDZA5rtjYRHR
6Ro2equJ2lwUDsl+jIbnAZfkaRmagWCURIzvcnguu0CZMJYhtKnbVmmKjEfd56l8gJilaRjH1LXV
hWO5ehhKJO3J7Obm1JSRnkhkYiKId8InmAAzPxsBFnjrRUG+aMknMFbsaPEuY6uXCGN6F5GUeNKA
L/IO6x0lxC5LNgnbcVKA/Dg6LHbWShXuUe4Rh2wlxQa08Q/fctum7p4l6o0Fp+B/D6vsGqbtpzod
GrxZlYREnHu3yUM22Mnh1OqW5AuN4wpRT7jmizCsFxpnIApjZw/gVJbDjm9g3cz9KS9dcmqXrU+/
BkYgT4lxEX2SnaLStwQyInqtbYQAxlTLvrfBGBPQTVMKZYce1aje834xkRqYMgdpOntNOFPHh07l
XXisImV6GLw2fBQ4Z2jizS7bu/aTIIpiPzYEo8JldDa0VwAVKn4AJarsVncf+Ki3BgnZd3HeVo80
z//Mm0Tsa+aREw2DbRG0uLVG/tqUoJ9N7KU5FJzWJVOGTc4GQ8t08hqIgl01EHwQaTQRliyj2ogw
4KfY25Jw3IxUNLfMXv3JCJt0v7htQoz/LLaT48iKiCoDHeMi0knC6L3TuDTO0ljjFDQakq7c6FKo
we7KrQ3w8iiVvjlQhKvOIA2Y5T22JmrNeiyQv1mAm0LlNPUD5IsFKZElEqCGUIQrVeq1HnfD+buR
LrMMKuAJ86pKO2GTz//ddMdRR1jd5a6H81LUBOeN870zRNY5MvW7xo3cDZRX0vZ0WNO1krLNoEM2
aIrd9YKUWkgqxJHTSUmRboVmJl1yiZzyDKdTO47m0GcH1cZZdqSdujywuWXeDnkZ6n3DaRnizB5O
9jw8VtCwfmqCsXD01jjnEDup9YWmhJGxRWXOKML3Q1a3RICYco1YZsbxrIlb72XjzkcVvy0lvDeQ
kHRT+ObtghLPVqOo4kgtaCKrITWdfiNwz3Dal3tHrQnnHBC/bVGrW5XW8A5vsr8DNHqyjTS4d9UA
zg9GSTDrh3ymhJdiE94QNuTexYndrOltY2IdLeeuA3psOZQLoMyH26hF+bC4wl1IvHQ9F5d44Az7
xJ4ebTMXlzibJQqZPlw5Ix7XTDMfA3ZkZy8ZGJzRoSf8uiSiLIZdCbebQNTK20r0vgf2DqvQCeIL
GV3WPg2tpwkMf7+a1Ac8qMEf0SCBrMi2BFhQMaZjtpiXDFVlqQdzoF0EFR+RwCmZY+3op9CgFTq4
p/Fw11S+R0fdyXe5xblI9yN/RBMZHvJsyNHu2K+9WT8A/a+JcriY9MvOiwGfoHswIx3hn27hv480
19jNFXpRJ8C8j6PTd+GgQhSUqpe6DIbgd80Ll/bKjMzWVK7ShTMTWUhIvk8ptUnUSllhjuQK6rbb
KajIWO4jLIHD7Bt73xjuFyzdW9q2cKevqequUDDr4OJBH5cBp8EyIJjh+jUOGJg7ZootrQUMRimJ
8YmDNB/rCYHRmmXh77C880A382wRxkUPe7uEU79pQgM3psTmz9HaX/wJrLHsjV9Qxw05QZjA7Rka
hEjfw1qiIyORDLEHUnLUFsi4j/os8euPPnPDrlQ2PXhLA0WZ4jA2Fsl4XDWojrkYQ8lT0brU3pom
alOnKttrgDuJEBOChO1ekODhcqkB4EMV0HFJsKSq/EKwprPLSuAka9HhV2jBOuUEUKbhlxQZC4SS
yL4NRWR+V/2FFdK/pMHbXQ1WcDCUH0TT9pEVPabO3N8NQlKQGswXky3lpbf5YhS+GdzxtX1p/ep9
HQjj0ZZmDlhItyE0gxRo0Uas3SCy9nLOv04T39aeQGIE6xWS66lSlrc62Bsa14bFX552OmGFOmfp
shCJwmC8BKGLv3wwxWb2OhzwtKa3c4lpa4bqhpLZKfHR9yPAKD2nPCSKej74TrQrBR6IZbDVNUrW
+TujQ+GQNaH6IzOeNkfNli6cd2ng/Bz9KDwuR3xID7GAymb5ICQjUwH3qJS0M86QNuWkT7WuvDe0
zr9zScZCzInynHJ5SULlmgXUSFkX544ZUxdQxVuosdmBwNGHBcjTmhMiOr3YOhA+blWHnjgoYxjs
wNjrnhwAoJMhzBo6F7NaTwhUE2enss4B9f/DQgqyVEV3NMbz34svhfebxs2GeEBpVnoAzFzD+118
Gbc6qGrJnkMngWgFC3TTK/3ZMmSy/3FrOWT9NJHLd+J6QRahKsMvg12YLeda/xC3qhDbhOWd7IU4
ULHgsqVHeJ0odnPlK1UbK0/hcYuS9xk1BQ1p8hli1CJVBuW8AfMT5CiiMm2oIUsxC9Gh666TjvrK
I5Fju2x9GmUAucSGFn9oWQz02qlp4jNNGPkM5xn3LfVbPhePyhQzb7vUdDXHX//9O2fqv8sDbd0y
dKnePNPmMvW7mliwcTJlnPV7gR4V7dx0s9VQsgu6zTbnArYCfbc8UDjOB69hHWRrTnNahtZI2u+3
lkPx1wOpO7Nxp/i6MbB6f88VR1WKpYJ0luUu8Vfe+NvhcgsVldyMRdasl8NlmNWLNPFBp+d7kuSl
2OsoGKPzMqSCxgCQV+YK5YkfFaD5bXi7z7hrTOyjy0NGnGIMMNBUWHrziPZTu4Nk4WwMRX1ZDiMY
lA5i6PSUWSAal/uWwWsz9zga5UfoOys7phCcNhraTtpPxqVrkHlQkMH5QFpBtdW8KKBefvEboAiy
xjxk4XyskCRfl7tiWNzXZahrSOBOYrz+dn/41zNMg5BDSJ4IFf66b/nR5SfmuGaBRGl0uyCJQ5Tj
J+GlqMs6tPWjkmAv9y2Pvh1ix8K2vRx/v/nb48vhMmQzpOPl1vfXqYbimOrpmg1OfHXJAFXb9nre
6PgB1nTO6ACpYTKprGyWm4GpZC8pTeFe/czbc0zFJ387xJV57CX1wqBWaTWKj9DRu7kA9qJZ6esA
QtWhg6i3YU2XIqvzsdKmxTxeKDKMFwMZ/BqeHSkr6r63B94OY/VAKM0eZqSZnmLNDW9mWt/MImc2
qcO7HLULk1bKqs1o2XBJ0avyt159zyYN1DpGi+YD8ZnRcVZs7u+ZperWcsiqOAdc6JK6Z39Fylzd
T1SCEOixLco9qAGoYhtklFMM/kQNU5uyxvbbcAeo8gxSXhwCABjnpXsjPVajilAowo1/sG8VMrmt
H8TWJiX/8D5TOQ2kREKYUTLu5T6KPP3d318v7N9l17bhkckuHWk4rE2lY/4qczfgNxkyY1dipPV9
BrjpT+1uBiz4xMot+N78xtrss5XlpFet8GWAzQk4MsNuTvaR6W8IlfvxSNlXGKLISIx3NHkp1iR2
fmCnRst90o37oSmNe5D8851uPi0HJv7861CEW0NVbZehUa2ZQNVg/5+HA87hVWRxglfJ8+ja6bfQ
Qu2GM18py2gfhq1n3wjo+jGUIRLWFhbgchfM8x/3W+i1KGfSrMhK+85WxL7FWkbdw8T8QTUpYLEs
zylUlqyQiBlmteHzqpSbTMrjf9B3W//D5yEEyhvXEZaLEP63z2MSbUzbQcp9xCrqlrmu+RAMGAcT
OCopYpKH5a4QONA5l/Xr211x4RuHaEQSmKgfanQH8ARLWjTs9N961Xpf2nE+37jjODcnM8+Skaxq
HqgyMXabGO71qhGsg356iBm62RHFMO5lNsTbClwTTWnglKtQZcF5tbf9+2+kUMaKn40AfCNt0C2m
YXm25bnGb++AlzBx6W4t9jmwzjr9qvdwpJahEmmiIhOnH8fLnU4SEhaB6GjlsmzeUdwOUXvp6Qvq
PWeP4Bp+3HIYFdoRHDqxYCwUdZ8uskomLIKIHl22jO5yhz0OmLWDndrqoBauSS5cHvjpOcudPz3u
Z54P/C53t62VR/sKKdZeZO3wIc0SjC+h9ZIKU56d+//wVqm34re3Cl6ZIQyEabopFmfRT1YAX06J
4fW23DNDxke2NOkTKAkSovX0axDWRgFCmzemk1hY47ym95/Td4OvwmIWAABTnKOxknPgvOKn+YTb
AetCTu/RSy2Mv3ZJjPIYbMaRcATODXlz1WBNsWRREd/MkY1UM6JQb2Wh1D3qUeMhjNz5p2eqV/BI
1JasRe/yNH4Jw9g+htmQEqDMXctg0I9f/f274yrHyM/vjmMaOhtp0/F0UmWJV/310la2CHD7wEfg
3Obx9m1iXibbieN1qFFJ5nMLZvLKmc+X54RhmFFG7z/osURP7WD4DaaPhMch44jn/plQWsiyUdxc
lkOJ4mkjwjLbL4elUbvAMJCnLodGOc039UKYFPvn5a42+LS8GEaI//nF0nj4+cVAyP14MWLB5hvt
wofldUYyglUf0m+PJs3JyI2a5whY/n7w8MyMVd8863qH6q0yXpPKHlABTLdC2vXT8tSucZNVUlek
cqunBjFG4skM0HqqF8qwbKFWU0Jg9ajogYxXg7n//kK56R1s08vvl+e6JbLTMB2N43I4jxO58Xrn
b5ZDQ+tBOOB/+v5KluaYT7R2l8d0mqn7v//Uvd8vH1w5HMewhO5YWOl067dPXf13zjgGFXFMOVxk
FyXFMsRKFdxo0YeWrQHFF8S0qBATVKukwz+W6DtvRYMfgC8TfCW7LV760GfPWMfvXcLFTphf7XWu
zQcPLrBtAnZHlUve+NKdX271dkO7koQKM0ZmlvjpE0KA/m4ZYP4Md/TpxDo3Ugj46gGWnf1drYa2
Kb9ETrWJcKUeKxV/VfO1ug2VOHnUtUBQc1dpFhGLbxHvHXUfMUn5NdI8iCbOcEl0WqVCKR/fDiv0
cJsuLst1pey/3/16Gpbg5dBQt/TmQztXe96xGKdVVb6beonu12jKTVvOTwS2FJe+qMQNQQ27idav
X7E91aiCKHalI5FflehfUcvuFYr9A1UMd9fR99g3NWlmfY4ez1Fpx54a3Dyk+uJWQI6jgZzECHHK
KjJJnZ+9vGUnDFbnRLrPjyGPUG4vX47/9WX838G34v77yd/8939x/KUoJ1D99Mh/Pfzvw/Zx+1/q
J/56xm9PeI2SqPz2Nfr0t8+6Pu2ef3/CL6/K//vj99p8aj/9crDN6UtPD923enr81nRpu/wG/AXq
mf+/D/7j2/Iqz1P57V9/fCm6vFWvFkRF/sePh5S7lGn0p/NHvf6PB2+fMn7uqf/Gm/Tt337i26em
5YfFP/GjQrjj4klL1vHwSA7f1COG8U/ddbBp666FFc1z3T/+wW6vDZWf9Z+6bbKsaQoErv/6Q8p/
WpYUhkuYHUJ315F//N8/95cP7O0D/AfM4PsiytvmX3+IX6c8R2dpJIUrLVu6rgWP/ffTe6wK5kEz
3LaBnl+6TBvvvTHtLnnlXnP9HuxS/gXoqInQyWpv3GN4kYcy1wqfgjTIH1k3zSy9odEWJiQXV79Q
O8N0Y6C6WBTUfTP5R61IH4nSCK5hQzs16DXiNgLNIN7RE4eojBDEFPmwof2rDQN9ZcoIe84+j7Un
m6a4xfYWEFplTXO8bnjwXUEpDqPVpg8ySVpm1f8HuypG4V9mO95cxxKeY1rCVf8My/p1tvPwVCST
SWCH9L3yNGkpXVnWjYsZVQ/D5lznwVfWXsWeC7S2Q4+FPISERdzuJo1qPa4Pnk50b+YVzp1XpsYm
H6LsJSVcU2F/6k9Ymfa6eF7eymWwZDitatPWjnEdR0+TxraYgIAPb8/QC58VplEHp6GErJ+b/SXp
PfPiOEAaG1+UH0cU+yvbLB8hVxs3T2BKyBL9BtEN3DShmOjJviEjqT7Q6haHmqhOsHdT9cFwsnc1
sa/Qvaz8zmy8ajWq+12KxZt5tvHba2CgY0NuzEeyRdNbHunVjeCnndsb/Q4TnHlLtZHitI9dpzT7
c6oGWm7ofpxuF6EIPFt2sgkkW7eiz59FUrm7YTRL8teiFGWpgNbSZMEn6Fo0oCG4ueP8VVltX6RX
ljsMX7h1Yj2/Ga1L/CEW1A8IGY7YYP2v2dC9Yi8f3gVRZaF/dCiE4wn2U2nel07+voP7wW6/jm4B
mogQfcatc6M77AjbTATFt9GxPnZgeVsBDDbCeXBdknBDt7qHQDqvelQ4ZDHY2TfpPUshi4Pe6PPB
cagus7gddz3fcKSG+qUQtA/18bW3zy126k8+eNstBeCGNMLcYhIs+SPgWnauH1G/fSIeJD33IVJc
EXo/huU+2yNMwbFhdZS59Rg3Qf+MzDZ+hk7H/8ykZ9pp9I5EQHAnwo6uvednZwdh2Y667PTUh+m0
kl3Qfh2tZ9aT4Nyn4CuRI58cKATvulG3NyV6CmQRTXiSUWzQSKu6h9ksaprTxKuZeWhuSVbbQNSz
QzammIa8WaLuztaN5U+fSebI12XaIYMXQXOg924fPCMqzlFBQ73TwK3IVB5GoffPs4mGDifm55HT
F9Q0TPQpqvTT2GnjtuVqs2sQtIFLjPg6J9JAIoHOfsYDmSDQPo6FZcAP6KPb5PjIXhpbPlpw2Nc2
laKtZ1faKk4DKXYd9rI9NbgntOTmOrPoc6m1gSlL81A23wYRh2ekVuEZrE5I6R9cxGo5RhDMzeXx
xDTCM+iDP3+aCn5ce3++1lr/dq21bcN2LMeWho7sRld71Z+2F02TjL0wtGaj1/a0HyKdQpWBZWdu
GgtcqFdt0O84OysEktIStkywk08DU6n3A6esdpFG3hAci+x+Zgl1LMKUb2bZJ8FBls4tSaKTnFvq
+HWdPhD4e/QnWDUko/s3aULNGakGPQ2iyHdGwvmds1Q4iTjXTshTZ2ggo/efiqe/X0N1mwuomlYk
pWfdtvVf/+C41B2EnU1L1OoAVIbo1wvCBfrEbkz3Kfar4xCUL1E4uR8bZzwmveu+VIalH7yE5sSQ
wDyczfaSh20L/iAGpMkyE9qQOl4GkisjpLO2+1p5xrccys5jFDUmzmHSbswyS/7DX7T8xm97IKZL
my4GAAPTBoT677NCXrvjKCR7dkKrua61NNzbyDzGRensJwv9gt+FINzy1F8LkamOnnPXo9HTlMbw
bSh792NcatoZdjnBmoJ8OUkyqNtE1EmDEABQPIXXcGz6R4SsG1bHwX09gz1ne9qtQuRI16JFrS65
oNUO2p907h5hH837JfxM87Gr2H35/i29wstPreEyCxTtYN3KclqBCHM/QgDy2We28jAUxcmaAv+a
SRDxqAhy4D118a5JvVXe5v2mKyrjOkUyurhD12yTsdJey8i8zprVfCWH/dXwx8PfnzGm/WvjQr3f
FG5007Icw/NY7bAu+vmU0coxdfIQDxNL9mldQGzdsjJvy/Xco+9vInc46nkxPkaje66c3npNC8oS
VWZiaOgs77kTcCrbIi32CSJB2CvE2BJ7qY/HIOtep7nXL6Dyo6fSo4pDuCagTArlT65mPkOAeSmp
gZy5JEWrWinZBiiQ1HPAcWPfczxFrcKNT0uNCIaVDCMUExiXRV3imq252HsJXbOQLeyaKhN6bRW6
boTxcGz0EcNhtNLh5tngfeuYKnEYbb3IQeWDIBrUqneMZIok1GuIHJ2YiIa4W9vgMs5Jm8onyM/j
tim+xnOTHANPmOTSxtZxlOkXcvzm43dctrSztYvCFAMciSlG4d0tQw/u6E5FCCNyEnn3sTB8IlA6
D6jUEHzWZOY9VYNXrTud0DY3Kfne6Bgie11z3RVlyvdWk12rKLZeQIabGxu0NPgEEFZNZCOdnHui
yQ0yv6CgWC+ZZVbEZRhksqGCW5eeqNYWWWd/ak3zRN1CR5/hV+WHSPrhPq7lS4eE8zh4o7hx7cMx
F2pHodXZzYO9nNnhe79s/K0Zq1yxMKf12ma8RKlaSuzJ6kvpNzs3e2q6snw1saDdTAggq67rpzt9
whu+mqX9ATkz5sURI2FcyHKVhYC0LWExl7alfe+YW9tNOPG6FEdn53nNKU3mh7Sjf14Q1LqZIq9+
LOzyfTG62UeCwPNNgFP4DGxAPNe0fCt1f05/ctvbRCiPAdCvfQhYYR2x9FwzAXQnl3Ssd8iIaO7q
sibvPUDrP7jj9N5mlrXLAWaX3R00q2oek5Cojv/D15kst61EW/aLEIG+mRIAG0mUKKr3BCHbuujb
RJPA19cCeF/dFzWoCYOUZVsigcyT5+y99oRNaI3Ohizg+f/eztqQQjNCykiL/9eSOrWfokm8dvW9
2i9W0I3t8mElyTMp5KAiG7uI8CKn2CXWLINsMkBcZrWJzycfL7RIzbdlTMjMisrsNU0EVHYQrFZu
NKfUc2O66lYRAEKZvg2SeT0168OSnOY7dPqIzXOTJCImyG/bS325RHEuA229CKr/+w1w94YnS53x
AThKGIuiPzTrnTtU+qmjrHHnufplkpPJ4l+mPmNwbtmiS/J7IieLO6b/LxnK4pONKvXAZoGBfj3b
b2giJ06Lz8Ik5KRJjeypNxVIpbju0ZOxbKmi3wtGsLPp5PcNyJwdeR5oxSfa9Rs7UKNu6oYGKh0a
NwRraL4vKUjHQACvoeGiZn9qu48RxRrxGRC+c+oThyzZlasqvbj1XbXVEQawgsik8WtzRrLOqbs1
PfdpWO+5Beey37Fi7uuyc4PtO5Km0OF3kyP0o8xDhHgQq85/bOrtGdqUOkCWvWZna6f//yqLvmrd
iP/3tqbZzCzI0rJsTV8HF//PRk3PC6xxomu+s73bSW4bDzqSuYPasjBs7bFisdszFMZ5fFu6dr64
6gZyZxHDnQm9u+8/1RYXazzk/3hA9+u5DXU8eWdcydWlKZqXWxirOvVGsDGGNtEFDHTjHvvnklrm
o5Lm5qNmRbjFIs52K0dHm9TyDEvxbs4t41ibKeDpXuEcY1ZvXS/wLjA0o1/a9aiaPm4/St5idyoH
xV9j0F6KtkF3PuaW3+Gy2C+S9ZdZeL/Xq9H+XKYinBZ9/J2k46X1+r9V1BOQbeXNlSSyXy7OAyJi
wE1mE0eWCDVrnA854E4CdhY4cTgZjDedUjRoNf1R2IYZxt00f4qlQank2QfETADvo77g/Mf3bxCD
MmMAS09tn3lef6qRzx9v62CfqS6XHdjAPkUmSasSRqPiechk6v5atqW9p0jPArNA5ZmW6TV3Z502
YTmEajEwbxmHh+39jlQHnNuCV3QkbGNmrzrflklm535TkjiCgnj5ZY2wmDwsPAgvanOvQusMayAN
z/EInL/UGtsX5Kvtaivun0xHdzgCZu96LMsnV4n+bGBoWilIACr3uZmJrj3hmnhuBdzEbTvOyuoj
nzFTTA2fYcbCHYy9rj92hmkfK7vrTrZDgIynpsdWN7OX2ZV/EtsyLsJe/hqt5gKDJNp3YvWAuauA
Qr1dRVpsfG732ViIZucJ7G50JDCQw2pcL5uNwdTrRsSUat0dKqKi8YeTJ4OYKv9I9L49lmu+Vyw0
zyfTFPvEYuecWrd7eQJa1MYu7qp+je7ruvlX0aHaqyakl7iyZ3+b1jSp5T1lNhqiChJaVY00Pexi
yULgzTg4jOS7RnRhYdSDWjKnoANyFoq1CuiWeDkSxcJ5eSV0WOtDh3g9vAFI5gb7UqFTUKypttsD
ZkNnf/tTsO/1qcpWXT+lyZ7sVBFGOtnBVTokx1gdP5TMlQCh++oTIgTK/5EIpGzs2mNLwFNImRlj
m+/VA/7XJ212jTDW++TLJiWIhNryT0kF2EHO2podtwd9JqSmbuhGDrCu0ef4SyOZCOsmKXENOGKT
UWdM6FefsakBhNgZDk4CYlAPjjM8Ovbk3m8XsaTkfehPJPpgm6gH/cqM2XnDZ6eFtMaCpE/6k4qh
5yJ6Sdif+aNqffXdtn/F4sDT0ZwRc/jvwnLFrziByhmVfRE6ZC8nlMkdOajkcviZPYrfBu4vZTLT
I37u8uYmwQNC5UAEuZ9NsUcLSdf2CXcJp1nz3PC5PrpRQbJmL7hQZGr4EdERX67Xrav/tsNMHOR1
i/utK2d5zAWOG3Bs855K793LppGI+Ob1Zuxy7DpUMAvVIGZIeIA2r6FvqCzXCEjCSBkp9M5xs/yS
1PGWzd3fscSlTb7tAlGvYNhLqqZ4KpOeoM20gkxH0KGjSONKWUbAhrAIzXK9+mi1uhJuXZ1idJ4X
hyCBcjwmTj2/jznwZBKGfivK8IftDD75AHjSdqffiNA6zMvid4eOPGiqX5I861PeeojwkrR7qixL
OZV9jwS10lzeAFMoxOBWUzM/11oHSLHpnzXXbCDArLeYlYn5Yq1VDtjE76rNCUcXn9vesQjHO3aC
bI/bVjLxtmdOHGc7fiDAUerwsq2jZc45o3TAxZC14m9LpTa+L6qUJ5lF7rNIOTfWU2KgruIKlLmw
7ybu8nBJgHStheSgOvED8dvJQbGBcYF69lWZtl+zlZyVRlFfgKOkx6wxSYIYSU/VHfM9jioqdecA
60h/nNbVYwBCM9ffpl46f2ep7kxMinsUrDif4ijfDVwyT1B0oH651sUxa++T9DNrn3AoPOCKcj/n
WD/bE/CQEiREU7vpyZCts9csp30aa4Ofgl0jii31fk4c85x4C3K0uiopf83sVcKM5V4u9AemAMq7
oiJTJcDhQBtuDOKu9uPF7r48/E174nJsmKv4O0wdUxHKdKozMlHLdvQO80LzpuusK28rrA/9Z4AB
c5lNqGGR/JP38RQqvWl8EISWYUaswUw2ChTxobJBBaxv5+Tk6b5HAHzFmfGkmcsrRdeLwPT2QXdy
RR1yHHES4mAGbaCy6kulPbgLRSgOkvrUCCsKSxYAN/rjFgJWcakbXNDFcmQqGsYuu2VnjsovtX6w
QeE/U7NTfDmZ/R4tEF/xddN4JLvDWwkrLsSQMUYR7+cd3tTaBDiZGkoWSCOt7r3OLt8NJQ/R1qlf
cql1WPGjHd2XGuFb61HFiI2nuR4+CZIjhzAFDBLSYkO6uuoATS/yjgQx/HSd80tobeq7QPov8cJ9
99+zCY8F3Sbnh9JfnnUz1vYd8S+kRKX/bHE/CsiIa2xpO9XMlFe9NwYgRgqr/HqR6G6Pp88Y7Ttd
S7XP/M2JhfVSi/yyCCJn8VASNVtgfbDmud4hIm7vrQGwRmvEvLcKHpvdRi2DvrOWycL1EcCB0GV9
q0Jyl/5QabkkLZS2X6ocb6ph4OS55pvU68NWSGolqXSwFJP9bTeM32tkYZJauHaT/GN7tiwD8YO1
dXTHhtolXbCrGHl8D6qkCm872rpots2cp89NoRinaR1CxYtZeeRYQy+VhWuHbp50b66V/KV5NzAg
YKVoIue577MmCTr0MGEzKXZgWgIVmEVGK5mwoViJ9rk7mo/Zws2blW3r2xGwaS99N2jMvuJvx0aM
P/xIDqr5qEbKj2sq/ZH8oAcYlKRQMRSzWvuj1mNzh6a5uFPT+X5YLMUfUi0oK9eFmILnCrfAI2F7
4kXlRgUFHzSqRSb7KiWfiMkhXIOHOn3urBEBbZxoD5aTGOFttRMVaWI4X3MEVUv+kM8NpHgpry7i
LRv46a50lIplSq0fkyG37wDwX0sGH+fcoJuRNt7wXcexP/V5dC1nbcLS6Ka7UU+VdzerMtTHo3mx
My0/YHObaGRmzuPYIr2UzOnuzLbrriSnXgiZFjPiDBqiZH+0/dHMy55y2I1PSWuUr73Sx8dmLH9j
WMv9lu7n3bS0zifUWB0Y9MO88OW+M7t7W3URz2HCem8EiB5I6jmG8PvWtvaytsrnpcCjtxWNo65W
nGJpcvTm+OUCvDv3NPMCUTgc5QoOKuwUzrGx8Ep3panc5WP+JCgtz7SP5Wmc5ns5xPV5e2jcR4DI
u6af+iAeS5ubB3ibxgGps6z2uNV4TqQDyjIVTCYNXrh4KPkk6mXHzKg5dV6aY49dz2ezFWO4WNWZ
mWX/7uTET2i4DOlpZz8uqqALQcPsXBP+ExSRzHDg4MpR5/nPMuHrX7qsDouMY/Gt6isdDDj21I5h
D0yCB8ujQuYs2zYRgO/pTNH7ZkeZ99Q2tfXeNm8Tl/GbWzXFdfAwyiVYkzGXPcZ2jC8Uhbe5YNTF
AXRo124SB+34fhhxoWzONARS7fl2qze5Nlyjwq5eO1gwG19EONrrlDYXtVfu3LpTLmne1HsKFf3e
VMCREKZKbex2E/l3KlI7TRmCqLOcp1T1+oDKitNV4ca+aBM6Tq6D7y/xevM8E/S67Xmubb2Rlj2S
z8kOaEpPPuRxjfenGei4utg1uo6Zdca/fm5s7XNriMUEcL5Y628FpfMpTh1IR4iDdrfmU+2R1Wbx
j9waUl77bhKf+5KvwV94VsVVTADAeoEQwE5aZb9dXYk4Di76Gp1hm2oky0sT04Kp5DKdFK9fXiYy
zvE2lDqoa16SjIy4eEETqNELqPZZgVVFeQDAHMM+3k/EUN5nVHa09tensHJ4Ku0x5XVZg08Drb0G
mwHoqLDz9ATFwvjYPmaT2urgFV2oEfa3dnAYzzUFjgSCzCob1QAmLfAZ1PzIhsACNM537zjlKUrK
01TPHhm5oAXXm4GyqRusKuT4GN/pdkyqbiQ4Caxdr1EQBWj12BKN3vogeUO9h42497B/7dIejrXa
ckLJa9SYGnzio8jk6nLgM0wi7+rWbrmLlLx+jDAf4zAtZYDIa74mC9PThSv0aI6WvKqORP6Ygmfk
9FL6eVMOvpn06E+SFp1GloZQfYa33jGwN05G+hfPjV+JiSBwUjMf2tYsL207/nK9nOimlBiYyUis
FwokH/VlHNzeB9JlSwxXGgnLlEM2p/mPWkZvqkCG0UzeC5wXJKd5H7SpICCVhfMgnbwDqqfXj2Qx
/pgMIy+3IsBoTXnJS7J+hP0tinH+pdcM6DRBl0IzCWoGoOS+oBc/p1OlffVoxsIh1+WRLTInv7A0
zm6cF7vO4oKFks35KlF+xx5wzFhpXulv42SO5dMtpqQoCWwctsxk+BozZhHvhUKzweBOdIQ90j5v
8cvSMEML6bo5yj3Pyq4mGKRdh4uUP+VliyVfswkV6RXsmzsL1B8Lf4WXr6Al4EiWxg5P5N2StpUv
9AhGUzzqeLK5vnpKGseYzH9mRVz5F9WnPDMcP0tKaquIdgw+n7CR0Ry4C5E7Bu0VZ4vpi9htgmGW
Jke2Oiy3Q+j2LevLvMDQr1dpFP7n9DKoUE9JXJ16oYynFG/YfuqU+hv7++j2yzexpK+eqn/HdPjc
piBheH1GkV69O3mFLXfm118csPqoVI3zf1EVKaETBw2cTqtN1j0OWet+ezbMXhFitmr9ZmUhb28w
Ut4IHWTv4nyCBBmt4PDtoXbcY5Suhvk2udMm5nO+PdWSk+ChspOK/hcrcOcq5XEmcSiwKtV4s3Wt
/vdAUZmS4Zmzkx1oJxJzetTJACENw0hDGDr0amYuMh+lKStGf1EZT11kJKSvY9k9mZnLRC0a5KOX
LvW1FOJNOm32tRUv8+LIz1ak5FsYyXtOl/ehFHPtC09VPjmDhbbdYuRzQG9UbnesqoKyOqrSB4Io
yrNUamfvVl1ydvrk34ccZ05U1PFTmo+/AF1EP2y5OyGi5XKbDEQSzvWEd3gioP2PhKuBDcjo3hkM
dUFnrTeZN/fILZf6ng4Xl9D2VJ/6KxG6BlZQI4my346DL4liE6iQHIPeywHPqFFxL0U2IM3DtdQs
IF9uHeU4jvNDLJ9rd0a/ypNMp+VESfecISu+UwFP+3w2RB44dPDWxJb2fr6VgfAedACsvrLExUXX
s+JeWN0U9tng3i18cMx9c9hxwgKIvi4fVnegK52Tymoxydwm7vF79REtlrwMixI2rljOiUXKPNya
v7cjSawZ75t3LnJLKjJ9ADY90Z/vZ1pwRN++6jobRK1p7041Lftt5XD0b6+OlU9inarj9mX8WTbp
L+MU7Y3ZWo1gGI5lNvyYGuguzUFqilk66OxangDUOH6LxVdlp3s0zMG8FzMnfZzyy6mM4X3lU9pe
Aa/bO0tt47+ack1dF6gK+Jv/GjgyQcVWtloOwt9xzkT2crWgEwm2l9pcP6Cw63eepVBzj0VCpKCC
MYFZ9I6uNjhp8Hz52p2qG/vl1lWEMK3ASs6KYw2KKFnPMTMXjJyo3io9coNydLs9ZMzoTAaYsxaq
zEizIC/h26Zr8erGDooobeF0oai7rUHDyAeax9C/MH0efM3B/t6vrettcFSOWe7fpmgGaXowZ1qF
4DDL3G39B+HSDuo47E7iOe7GJHRXy9D2DN8kHk9Gdw9lfqTuN9/KojSubpocdFnJ976r1Mc+sv+Q
wWs+0gPUjtXaoNse7AV0uY2wPlBSzzhUsHV2W3vAaKvxwbC0T0+flSuSbrUrz6PO4XJGafHRlO0b
OWvDT8bnkU52DwCKPbfpNT3cds25fWiwTr7Yo/tFBUWJKrvhimXOjxtde63xSv/vZ1Ii0IVrEkSr
vPWmdM1LI0bAQTz2+jXFu0vleqishuliyIwGZ9c9wWstnvTxUencAYmNMpxubUxrdu4Z2dePIDZ2
eBxaGIVRJcICAFywGFFzdGLcJ9vhA3HeiitV/ziewGC47ktthaJ66SZ8gSqhg6ZD4hKciP7Uxcy0
NmRAqdrYsrYxljspAOtK0zco1kClmILiuVKepxh1bZzYzcFYpuiZwTr5S1t3ptHzBzKMqlCjtA62
MNrtQXXm6IiSicq1W3t7KFe1dexjltOjnWjRUzkt4i1LdTg3kfq09XbWV/OQLw+3S9c1X2x7uM+z
hF5D0uAH57/ZFnMpOfIy/nnevuQYGo7xnJjXra/tFeY1mrvizunP6LOB00tkDazs6MTkHKWn0lJA
JxiHnqyJy9Zqzb1oCWIz90gY8KwXb2Y4gfLuPjUjXHpd9D+TtK32mIkHpJ/QaQ+6kGS/w0HcQ+gh
3QLes+zsHxN7hEhYSfkkntzCsECKa3Sb1smF0O1kn8kK0t+Q/WhKPD7aNgwaElldHGyx9lU39RfO
MeOejsuniKvoofIG+ED4db97U3sY80q+xYVBjifjZPCb5H3Y5WFJu+YEeTj/oOgLdD0vfcSo6tEp
sf4cIk/uO707bo1aNU/qM4EoTzrnyXCc0M649mKFhCuIB6sUsPq2gUQqiHpatgh5ZMnFv7vnbUWs
PED4c0EWdmeoOdJ2mPScPWmtrKMcJzGrEDkVTvcFAMcOp+9ts8oUkwu34UtL5z6VtiJe3In+KPd8
eRwjmgqzi34vy60ExiYA+siZrHfLthOQ+BrEU8Ky/jVJpt4jDpFPRM0KMGsiIWp1pJxGydOFxoo6
Z2YZPeMBlRdbxt9pL92DteKhaVMnTzR0MPpK31hZ0TE9l9FS6L5mlOEzAcNPEOnJ1l5DLQWUD72s
lxfyHRktbqfI26Wvu3N13C5cKneii6f+rjJLWHMr46ecwaJZq+wrTdQT88/5U40FCihMgWEi2Vkx
05OPNYj0RO8t2deeJy+Kmfb7qh6KM+c99YCbx3pYMA3kVgviTUthtkfaeHLSeYFmkdv8Dj0ltjLL
g95k1DFz/6NYlf1XkQQ5m/JVwH8gRtF7IsXYZB5aMhk2cfnlOWT9TcrZTtmPGjfOqRs6e790iXea
EOz4I73hB0uVkII9NkmWnC+mqJCZ7J4gxVUmsCkEStntwUJ4Dwj6vqNJZw2ruCQ7rZ3AcLrRM8jo
vblAv6vM+Gd9IkWvfcRx/RKtiKLtwWnGf5/JL629S7MsvetqIZ5nN78mtqjyPZNZrgtcxyd7GE9l
Z1unUhuP29VXttkPnJtlv73yCBu4nZEZ/wMZQHRNcX+3XfrEzU+chcizpZtm7SEjVIEzkfYZjc0f
ZE+fFgI4w+unlwghB8PrmqkfrC4kAZBz1270nCT6TTgRGaLwldhu9ihyoLcpEst1G7Xh9jkNYzrs
aUZEQQ7T5GwSmXb475mZCVqUuYFcrnnfTu/bQ1oiWmLg/lRqph3mbtKEiSC3Em1u8WJM3Jl9NL5Z
9WJjTOrMa7b08C2i5RWDLr4Zh0q5xzWwrWlef5g9r0A/mJLQtLZjiWI700zSngjqPcd9Yvum1JbS
NxX3w2oYudjgJU/KxJduIwfV1d9QlqcH0p/iwOrU97pKsLCvw+u50LMVqQwdIanoI5IBeet6LWPJ
Cqip+7oFYcxi5nR28hXrYAhIc/sn092BTa9kjly63cuQxQRYofodmT37umah+q0VgCx1d5dtYSva
PJaHGLkIjV1Zk3drwaCNJiUYNIE8pWUS2SSIE9KiF2dnFg6Vw1DeJaYB6yWNh6Ab9MNWnWzXawL+
JehbhCeeEyHuj1L13HjPdo0urFUn26+F81K5ynB014tyw2i5xWIeTG3S9lLXCpId0Y+KKYpfcN69
WesdSH+7faqldjepXmiTKniOVmFAqYnqsgIsd1mkR8fZ6uoDWaeoe6tSnhtF68LWFdaOL2nkU+e0
FVtP/EDBWYeqUB26cpTXSgBni5CxALiNOQ9uzYJ66n/w7xf3WHib0/Zs0dr1WZ8eZWJ8QmHPmeql
jvDnbpfUhWBsG5GqNakd3BMd03Y3wcRHFwI8qy33A7IyZGZf9Wz+9CP3ho7lEupNoSjQWnSDLX6b
dN7aYmKi5ROV8mFpOz2UWWs8FzrFrdc2hNKjUWSmOTZzch+VswqlLnaOHEArmujuEDRumx086dF6
1rKOKCNyT6fB+mmWvjuLtiYWvF0SDoprQ7iIwI5tCizMHFAmpwqSwNqAos9E8si6wE/JKktaY4LM
hVR7ZZoV8h6sz63lORRsa6YtCdGkYth60Wquz2dSjRmyTt4j+ShUqZvsZesoYNMi0IFDv29Vwti7
ETNtL3Pb06zJ4lFx4gnGQz5/kkWXUEOOwJEG4nxVgoDNnGbhuvxriYW1nyEqWcrMcWqiC+CJvG5Y
YV54Y1q+6usUhhcmw/njBGGPnDC6gJiMNMLy0IZwCdxVE1OKbZOZjAW48voShsyEfXf5N18m59cm
kSOuJuuv20eA+mX9YLklXPEYo8fUL2/LosFTl0vhF7MRf4EAQDhkwBVh+zT2HXm09xDZqn2KA/rU
k+IewBiLwcTRiLzd1liS3DtThTsD5UCfTvVYh+kmEGK0Iu5uopCtPgIe9plF/xBkll0BV+bXbgFV
2VfJuIsGkgjjlDh3NWqUM2hCD3JuuTdjL3+zJi4pxzSdMEv6YqeOsQWphMm+XDNKzRQmhdlN1VMM
wvFBb/SCU7IoztszImP+55kHOzIpknGPfVMyyEkC18zU72FQlyCCrhIS0YpVMO/GIKOZjGNG+yrh
Lt5th0XExWHlzC0kqrXbMIPVdVAq8SnK5muyB8T35B3szDUvuu/oam0Tk3rET9tCZsmU+J8E9/BP
LZ9BOUukd63cKcusvSDjkPtcolIxZgzM6zWC2MN326ULk9nJnrZuqW7Nvlav7bfWkXcJggDgLcb8
qxLA0Oxk+CjsxfTHMTomcBXvtNabfW/SUJxkBQW6ob/UA8E6VgaahSaIpVb//Funj27yTDP8Nwfn
hmM848GdoXbPjVcaB/5emJdLCUhyMV9QZuy2C3XMqAPqkpFybrzPUYFG3lCBrjRyRSO15UNDdAIo
CCW7yoHaT0PZE24vG+zBMJu97szJfAjmKhpOJkEVh1wjGbxmSLJj0C3oeCwuvCbucoDj26Skbykp
i6q6Wk1S7JKlsu8oROS5Ujiwwe6i44lJMiAa4goIkiiLXOkvKbNVxK+V2OuZnP3bS7rWiIuzt8FK
GWT03VuhK9Br1zJLprNy0NYralqvrSQlejNqwDDOPd0mkLmouyzDQqElT40+T3dKmZ/X8JJ1uA6v
puaymRz3E2E1pU4l50uaDgprBn4Nu5irS5UKwqJwdPxPm5tPetvhqI5Ln9R0/ivmOLt8VtMQi9dy
j1ncCbHcezsiFZlvYh/ZaUCHWHS4VNykxzNPIKdfq22K/Hdsf8XThClyhnK6Pdu+dvvTiTqzbkzw
VgRqPg8944M419YEhVR5FlYbPduuG8gsrPRdK+FTThbhEkqd1Y+En9LqW1rtiSEdaMNB055QZ8O5
d5Tm6zbB1Yl96te9uGwwuKI5kYESD8qz1A0ImXgQUsZhr8pSPMwrVG4d/Bf638HysLZuO8iUZd0O
cYr9CFbwJQFl+MriPewKFI89ENRSC2qsHsfcfNvUb7dub9dE3HNA2nd8mMXR7rTlXrOzf3KZXlI5
eE+IE6o7ASh+F5cecF47dZtznL9sdYMt9DlcCBqWVkpQE+PoinSIAJz0MSXTe++h/glrVDivMPSN
Q6wQT18h9Lo2Az8/TlIH3TZNkHb6rRm2DNLBY42qjVPDL4qPbuz3mu199NOs+8K28dvpfKCg9Xcq
F85O70aUIJEW9ChBGCdL5itoW1ScgoS7PjeMrgKltxFn18c5K1GgRCbz7LJ+MaEAcrdVLT3l9gVi
On5JT8S+DWJvZ2hJgDUBL22pLTuU7r+T3AiIUtkpDqxWgaT3bDHFoqUfhUqaHYWHYQN76lURnn7H
75NU7bKrO44SbP7JPu74rDUIQzSak5kwq9L1ZdqfrAaKsKo3tHikfXSNdkU77hrhMeAXtbJDEP9H
L7AijokVND00QX2Fk2JcXBBNAXLne5pVmB7HnkFOOliAyjwbGSThnMRajbjVHSdf6921NvnNvE8U
Tp/FeiVJctn3MSeXfozxiTupj4VCC4FxPViKKe41ekB7RvU0gWEV2UP6xSYZdM0abpm0pMqhnQmn
1Pp2l+bbTGhExQ5xh3nxF3z744JLKZSIJlm4oLaR/6xm8cG0eEc61TnNhhKFGczisxr/CAvmO+CF
/YwHzY+rD8645d4pa3BSYIh2gzmuQmz6ICmaeRTm6o5+MhkXjdyXJmpD01B/jKV7HyOkarNrA2fT
f5gylRe6/9A31gelZ3xkSGXl1XqnRRrJg1TzJwOWI7CK5TfzwvTRna2nbt6LkYMbpuYlcPQSCdsw
kmxQT3eDqVA8QjHYm0YCb7371nr52IKXgwkhfsaI3k9v9P9MlWNQA4yTL006earmyXDMp6tczDCf
PU7Mk575UJLw+1isB+lo/ZI1oKk8t0O4nVxn4kPGBCwjqPk2OjaVWPWOiBrLEOJ6GwjlY5DacaxE
GiZmw1FQUy9JrxLyQD4QC7h4nW1kl2qNCD5y9zhxtHuZqz5uV2jP9FAfm+RrqhCnyUgrrmDBAlwR
DhO5kWJGdd+7dlL8th9cMtQWkwOx+zcuF4cwTuheQhwmEZv3+7xRXhOsZ10Re4Gmjn+8aR/NJfJz
pzp4Dt2yqNC0cJ7yVw9Fw+Hk0FI/oR59QcDgPAOkCckrGJpK30sLjSbrVeODA+/CIUstv+57CAi5
uqdR1oe6Qv3a5Ze+X965QuZjirjJ1w1E3BV0hKfBU/jOAYC/pXLL56PWn6Ia0Bc72hC2qvMSc/Dn
jJwaWNSU74g+Kgt1JkMCjEQALnJiSCtgHPeudWgcAmtENjOu1PX6NNmsO9MQpOPYcC1CnqsAlJ0E
fOdk0ANyzutwjPLDXKrfNAL/TGZ9oMdY0DfsXmOVIa5sjV+qlj9Psgd2H5GdprcAqeql9Q6iSq5z
BS+5zjsjaBTPT61WnOpY/tIdkvzarvinnBRB9oW8G8s69yei/thrAL1yP/yjkaEb9s5wkJ6e7FzI
rqHWUG8wiCjDqskZLc6GGjh0n7nl07/uwLVArp4WFJDSMnAspCNpTgAONmNwQelGrEko4vZDHVST
XIU2NBTQekOUENEXg2v3EudcROx0k8lU0eLuIYaHzzstgaA4459Ymvo9o3F+VUvTAJPRYtCrB9SW
d3Q/okedwBjMhPlj3EaHYkSr6NoEpZfVndKhNM4KzmpGp+9KW18e64RZBrTewR8R9mzCWEBDDQmI
AvkZONddZ0fGQUM1oCEbPIpafUQfqBHeyy1mGyvj0K5x+WT8wEpcosTD72oY9oVc12Kw7039lb0g
CnBTjaEW5YbfpKQbM6ti9zxqo4NwKIp+af2gHSlV9f2oI7uYzOFnVsiIchLoOa7OMpDNH0U2ZGGT
Zgh5hgyvGZh4gsBA1Ff30fRVM1yn9SLX1I8WS91DWv5WSXM8GYMowTuJfJ/OOvi1Jb4wKTLDtIaL
3dX6A1FnA/8J+fE1iRoCAQbRbMPKCk6PTU4UHAowuR8i2dzBu4G8eB300Q0wRCeYLD7roZOPAs89
NPT6UjTVh1IA5DWb5A1Qy0/dRn9jjjOBhOzrki12x50U1E1XPtWJCmt69vqjq8gv1YKPYVMP7Poe
tHZShQjU+lM5kVFqKmyOzWwdVTHsTLjgB9x/uW9lBYIpMZ+sLE6x6vJgpuJtUdNfvTWPX8UskA/G
h84S6jVXiwd0YuVpWONy6o4ZriUy0jxQIu90gVF/1dMY68nEEjkH/1T/TJz4203S8szmZPl51X8U
ueeeUwppguFfnYjsbqjMu0pTp+f2relBslut9zXX4k/VRc86GSMBViyfJSMmwg5NQbyQSS/p+mRT
i0hGdMRwr3iC3vbOhTZ097U28WaJsgrIMrjEyPWP2kJYNk44HKBudBF6j0PZZd6cd5Vy6Wg5hQY1
8S5CIuRORXSEaazse6xysQBJ7oCZ9WkUNoc4x45tRmzdQ2wFceFNh7i1lodFmXjXUTLeufn4KJkU
Yz1srcCxSWZPDY/RFlN4TELlfSGLJISWXZtCJaqdIl8UExEAc/67svGSO5VD/M4Fv9D/Ye48thtX
tmz7K/UDuBXwQJegd3KUSXUwpEwlvA/Yr38T0LkvrynTrQ4GCRpRJICI2HutufTdoLH2EVxR17Ku
ngszQe8aMpnVcrAMTYQo1Q4xiWYkYCzxJdWxlnM6jVC2rt9SCuvTs6U71b6zO4xLLSsRZnigHyMO
G4N0EpXWzzwiXJU+PzJ3TrYiQsxpBc5BH1v0ZqlJtBx1h21dagxWmJWZ3g31PRxGY4PRg0hGq4DZ
EjNTV1Un3HQ2mWh0bQisEI19Z1E+XE1K5G8TkgYw4uE4Fto9dn8mQw6LeLkh2i5PjY1ajcU6Y/BC
zdmX1MFhf9Ipf65T0rjtGNZT3nd4ltMaTMxE9JAOgyYNsmOi7LpI2MmqR30WmMO4y3v9og/goMgy
sNa97W5Vfa5Xx1ikiM/dTnw8FJ0kg+gTUWa+4pjrJGhx/eiPdi+rbUGdf9XqTGpNLfnpGsoE2zkx
4DchhIYJQBhJUH2y4DgEWms+h8RuwDo2ifDIHouaGEICBeRuwr2Drtx0duhnjg7hK6z6Exo3JDB0
pnBWZq0qa6Pv0lMeYACmrUMMrCWdE9MWL9FJlMrxbYExA5zUUrzxYsfli2KGiartVafHssZe3mAw
q3/bLPV8op+smMgI1XzJsHfkCJ86I8MWlqGuBdBYljOwummo4ALyd0WWel3cbIcWx3aGOe0A+Zpc
XALawvJJYTV7rIERlyOycWfcF4E9Z6omJ4ruGoxZOiQJcYorF174txW7Sn4RBBoirfLVR2dWZ6NJ
Wk+aHqzVceIKpI0fduem+4iiWdhbYt93r07VlGeR5OY6IgrWq1knkKSKSDZNOqLkojsG8GQfVPKr
99M7tEeGV5BMbIRTsfHN/ofUrOjo+khm6G0HRIRq9a6h4MUarApOitFnnkb4J3YpVsqlNchNq8yW
fa2mgAe/vY4VZktquq8gYbJ679ALpM6RftbeatLk4g5ceSCOUQxtgNznicNvGd5Nciy3Nry2lW8h
fMkt4GvaDBRW9BX+iWxLa/s9HORnO49vOeDO3ah89fF9E1U46dN4INYvkeeA7J7CQdzANaPPx5cy
zWMPPWO+QwbDGT4RfeWXOcVF5Fhe3ViEgYmMxTHmmw1pLgebw3MVdaQABPzkm5IYjTUt7nFN2Oga
Vq5kbSexiLpEjLVJtHJiwtTQIWkoFor4YpjmsywyeUc1vy1ML6iIQmrCYfAaBj4kIHV5XDaqLknM
KKtDkmY0DyWqJb9lqWaryG4MRXdXKKiLbda1T2YScFZn3SvNntTzNcZPx3TKY6SUnFPLTT0VhIS0
KSfG/Mhyd7lFjHmRrpab/3C/WPay8i43cOO/vu9S3kiOkoyoG0V25ZYg/CTHxX8I53tZlb9xLsbX
5bE4ZXmjCPI1nKoMnpOWYoHVBO5ueRSEOPXfsRs2KYzrx9SvkFNp7dZqaK2VFWHdg/Q5BR2vmYJi
20pCjWLYfypSl4tUiWzWE4L3CLc5AukltMe55voNg4B4HUJyzDJiZF5agmm1oLnN4cvXQkW43IVZ
5ZED9GBg4r10wGI3NQ6HMJrRDxkNE8C/9aZwCMjLMhbHpVyT5hodHCrsGz+Dd4UWBm8UxdW32jqh
Vs+g3g79znSkxVmqpgwexZ07duo96MpgD3z8vWzlzzptLqYdI4iIynYWabxUTBfOlSPaR4gIJAqa
zLfb6qw7+ZX8sfBh2bQjGRyp/4VEZ9zQqKRyZ2bRrhM5bSJf5T/X1SE6Uoa4Vm3XXfsSyHSUmlgQ
jMglHs5VXjXF+nT9+8AItGf6ZuqNsgphUS9tMLLijAH351PJYr91VxTEih1LYPHgh4TE4RsIV7kY
YE5QOD1MeYnwt6dtZAxZvM81ytcT4mROy+z6KkutP5aZcg2psez6MjAuapsSamWAfB8AJeFYyjVk
r+NlpApxUPXJHFc2qLjL8gBZyOKk99A35qf92djRoJF4w9OUgX4X6st+tez785Tl1rLP7/BapWOr
bv48ujwgRsUYVxqiD0md8/gvb7DcVWuV67Wh7r7fbv6L//BSSdLIZkhRlf957Z8Pv+wjzAkPjzrV
2+UdmDoNe22sHtpAlPmqdgLrGJYRNwOjtI7LfdgAkszd+SFfZ6cRthQz/BEh9rxveeLywCDIwyil
G3v0rovQoHxLV4BaDuF0XiAwbdCccH6rSZ+dFqklHoiQUtt0ygd8iq6bPckxIF5Tt9Zcbpyz0OYa
bDlTd79vZoahIdUkBsFyZZXuYmXcdGb/7jOto4X6901X9vkl611/bxrNxWlhuvaunXtqWI6IAqqg
3gzSNDwfabRPidN0DoWPvaBu1asmjyWsfJLM0upzLBsE00gYGD7CZ8Vsv0qg6Ncirn8S3mmuCSCL
H+rR1ZB9NNVdr5H5KIZOvSRh7uxqAF1ns0uSQ1XY4tg7FlJ6rS0PiYzcU4DAbW9gY73Eqg67qo8h
dFE6OMi5MllKLoED0k93LlZauarjnms9cgiy41gT1Pz/CV5TR5agXbAsX/ZZM8NjYX7R4I5XRlK8
cmWv1yGSAE4pNj6rzetyNxyUR8sZ1HVMCX6l4Y67DkbeXAmS/utWH/7sZZ8fDAq/XVqF1yhtUqo5
jQivVt2+pSkzgFDHpo42DjpJX+zwe/u3uQQWa9RzBkzUShkQkA3dnEz61r7ntL2mU4mwp1Sxdg3Y
kBrHf4qS4siawKXIy8Z0WXSPmtpv/+xrGuN3H3baMdaki0ImfieOPD9V7h3QafeR9BL3USH3Q5i2
v4mw2eG7mEN0582k2DQtUNzsrAK4rZpB+cgIGL9bNtXcrjNb6Gq2fIowzf8wNKSPZoC+S5FVdmP+
e1z2o22ettT+yFF1UvnDmMgBE4n/nJJucsJsqK/8EZvsWLg/FRtchEmZvIuzbRHLbTtCNeIM3gU2
0rkK5Mguw5kSOij2IrfJV87o+s+JRogVljkSDrMKS5xvZ1vFT2illrfSJsS1t43SM6nhgbGMnxx0
9FMoyr0eM1lM+87dhD75BLkBd3GbWprEM0yq+SoEQJdiWtmOviJPy4bU5k3DyvgZ6FLq2TGRgVmo
y73Vt/o+d6V1L6Kp8qLZ1l6x/B/z4KfUw72CMvythQK3VZDuHFs/dR6i2sJ8OmjBTxsl8kBT9wXN
T7AbAOIfwr4onhDXhd/v4WTTs4ij9Hmg2k8vpE/2cNu1m7TLt+WPAOf8JYzKIeiaiOOot6dT2TgK
E9T5ZkI04DZzs0NaDq3X2JnuqVGkbgmFyR8aJS0eogaom1MXd4ZBNjCUmeaxCtvmUfXFVuCFvFt2
USosT6Ltfy33lLaZ6Jt0M7N5pJBHZ5uIBkCJCdbPjRrbKYbiqWP8TknDIQnZYzQrWPzY5nup/QCn
EKFcys07pxCPfhioT349fEwKHfs8Ccx7y9WVcxcULN0io/jI2vYaDCzmYTVba6zDKE61XFAdVJMP
t89WVpVmP0oc/XPXf9oppK69RepMgY1/0MnrIAdAXO01N3rUGqvaJyyS95EiyX5RbeaKsCxWvm9G
P4tGnKLR/tWOiUIiow9vQhGgflVzT47gqTXt9ollPWZ6lnzbqnMeKclUT5Eo2mPhDKTlzXfLSque
fCvdmprBfD/Vr1mS+k+GT7SZqyPyoXbvPvkQlU/0Xel6qeqnMZmVVyOF2sfO+EHrVL8qpv5L4jtZ
E00LAoav9lqXE+01os1b3XWf519Zb42VTOzqrR26X2lE8rQfdM9YYmgjZ2Z/IO5hMxY17gJEjPcw
QbyUovqaX+eph4d9X83rE6he8Efnu8s+uyiK+9AqnivOwCNqkeJ+2WVldrDnZ2eYn5/x5wUDEB1r
AGm6vHzZjxafAzpgdGsl3bHV8khQhlsbNPNleT1NUsK6C8KTOwkVftkIAh+O47z5c3e5VYL/ZC7/
3z3slnMOsQYxa34rIGo8eXmb5RXLzmVjZPbH1Mn8BAkM0m4UniNwKsQXqkO87mLf3Ch1o94vG3dM
m0PDLH1lASpvNhZc8U6m95NK25b6lHEMxDAeifrEFY1M7cHmFOu1Qb8L4datisRXf9S1ZXumUDRO
zyD3jCR2tiOIOEK3rPZZdwk5NAeZepVZ2SxyMzRmgSaSIw3+ueGcXpbNEKh/3Vruqg1JTnBzZnNs
dEI3/9em7vhZVsv9IbXCk12q1SEaindZxEQIDFlxy3Rs4jSMlzu2P7LHwI3RRmZ77t+qYRr2U1Po
j/iw9DvfrhErONrjsnFAT+I8zofNZBFoWNnGuNVjrr3SJ8LCcpr63tbHlNA2HM5jUcqPqUwxpgXt
c1sp1WGQgH/FvF+FKNXkH8kENIoE1uSQ9K3xbBcmnL7JfYmNfG+5gOitOhF3PjFS6DJ1hEq1qr0G
DUFzsrF+ugl/2sl0BawOCGHhRBinkds/ugaC9eUp8xu1Ue++1Q4d85qLNM1PKsFj0tUXBQjP7Jto
3sY0vzIbCb7sYLxT6j56I3xFwXyix5fIAqdkC0PddPrUvdSO/ro8lXiRvezd4J00oHyNLmi4tjbD
LcPHuCUhW2OtIx3Wp8wDcqJFw4CTdZM5mHviyE5wd9vVvYW86n4Ak3gqqJuMLmU7bL08kGmUIyQS
iOUZy3ODtt+Dn7KZQ75XSaifcd9bxOqWNY61+SZ4m3IzDrSAqB2chHTBXeS6ANiPNJsYdEioy86w
sLp8vdzk+5dncuHm55p4pda5A7mZQijkVL+c4/Tqa+Omv2oWmZ8hrRQW89ovMysPDjQUPDw49Msw
MnDw5cRgC+rref/Rhs0UrjoSQwARpC+dzE7UGpVzMacLLZtpvrvsY9m261VKOgQRuh2iGPsfn/f9
Ms18DnBi7ck87FjnO5Thki5AmiMR5S6bwIL2z+U7OE/E1u4L3aS7QKuvSKa3YIri3TDT4RVB5fJh
eaDvHXVtZJ2CwY3n5Wb5nHOl3+HXoZhVW8kWjaI9XnNc92PgFFz8/TLclZtC6/Q7y37uuZbfEyKo
3JdRBQa+GnaxqQyXP/uzYmZg8CWJcZK7eozJO+2aB02E2YPzhEZl2hqmoGWm1fplqtA/6nahfqKr
YUFSy3fbtOivO715RHhVPTi9JO57foadlpxnkfOcEQ24i8PhPh8Nc93jrH3uLBWRdCM/Y7J5WeQV
xACHBXnpFsf68gCkN4Wes5YWiEwL7Oed6uyE3rpeXkX1XoV9u+qRar4wQtExytTZDFW1axdX+YNR
Y5utFGvrlpF6Q+2Sbf2KYIklq3wwyuRI+qOCZY1H9QjXqNa8s7Z/ymVZvOXdaO76FMEhep38Dfca
bq/Qba/SqrU7tWy1VVEN0UPIOmZLSY/uQSl62Bgcbiy/mVM3Sb2VtAZ3LE1COoxqux7Qnj61aHyI
uBzql8zCZokB0WTRKcdzNoLB1nLltyNNuttxBW47K1eiks05qR1E9EWUbKI27u9tJilb1jgohJVM
oSCcyUs0GAx3Cg0rOtQ68xjGTo68Y+Jg02j43a5TVCSUNxx5U4aO4iZgoo9wGi9RqLvBCm04cp+I
5FUkAn0ZTejSmgznJaWSUNQNFg3QPXGZ3ZSoSE++Tw450kXxriXqpWk69ab2kcV3Stts2d/Gwwnj
Y+5JX8wZmunOaSz9HiKGvCEPdFZ+lZKFbfXyZk+y3OLtkBuDlQNFwm5YM1C5G4WJ8q7tjOnVoWK3
gpLazRy/FOiap7ipeNWakvzToGtQMPjTDlMJCeGuuSO8x37HajxRTRXNvavRaUwrIAKqniiXJqOe
gqLHy0VcfAqlPGW9P70knTR2k5TMXI2sfWH+cF6eQPhg5LUIm+8IOo8uNLZCPp7IPxMaW2jksjOF
zp6B06636pTKQxrFxR7dAbMfrf3hFxSr1SApTvacLxBMDzJTR2IQbRIahEvax9934f7hOLAKMM48
YdkfB+TYIaJhXciuZWM3g7pyUMx4cqBfE/KzIrMiHeOMpO+uH9PwoZ03sDfMu1x9/7MnLqzggfC/
tY3U5rrst+woPDVaRs5qpLfbYCq7VxVFK2HmVndGgN691s1cHZLGjUa0fZ82nCLzbokL+6A7dble
XhS7WY8soMwPy4tomr5k7dTc97VVPuuNsYqswiF/Mh5xHhBWCO+M1QqgGHyhuk+uZ1xihZhXNcgV
vwiVMFY1RtYtw+rwPrb31WCZH8juOYQTyrUYZ8bHzAx+L/v7kPxvZxLhQ5Rk0blC5rRu5hdUNXD/
XtXfsH5FOz9W673idtULB9HRdGrzQ7EtfHWNTq5vyKSGpaD5DCIpw4kVBRcZusYzuRPxSgNZfTGB
FD9TWfit1pn6/WDZzXjJYlMDm3+z2zkBNkuinZzvouO6WWpE1HBmRnBATQBpbjhs3EbugwL6iUWa
izTG/ZyEjRG7fu9taF+lKhG2FiELdzX9mcL4mP3ndpxtBig7YRZ/Zr1O4ndLi0tSMtawkM6X3bVU
x09ii5pVrU8CFhuAepPYU7r/lykLc2JltwGLs1MbsPDHTkJNr0aslYS21xryMjZS22v0w4AWG0S0
4CL2OUb3k212h66jum9ULiYq5UTOY0gOKvc6vQrWQidr00e/fg1UNoKBwNPdMd7MBLVjN+XO44zh
0RLmFFrUrlNDVbyuVMHLZPkPBlnW02jKobDeyjx0OTXj4uxkwxsZoUgSUOhL36CjlAxPgZQbux0/
mQqb2kiHSfOv2D6hqfoxGXY6Ac+mDhlHybZmUb07RO9sO4o9XqTY55pL5KuaBA9BqMTbcKRKPrMt
3k2rwzyCaUx1/PyYk/bYWYG1trVYeYZccYr6VPvQWiyxVk/ir+kHF6CyKc2g7NGO0CWSt7LT0yjf
pY12s/PhEWKjZ8jw2YqHi6FkJ2QH52hsbkqoEM7jf06W+I2rEx+/mE7+JD4xZlzsJikvLvKv1OKr
d9Sk2c/dbBMhz6nWBGyWqDgoAhbN6Bv7vi2R5nUINDLBTy4L5FpOHNPO7qlM8O+C38j2VUGbs49p
LQn4qKvG0QsPHeZ6RHyKndRPvUJBQVkoxMMjCBtxd9D4I7zCzgJC1WbPdoIspMH2rbkj1AxstB4M
+JNjktMgFEoxoCeJaVCINtSHhNo3M0HYQ/pO1HhNkIRMDNaBXI1IpY6FZa6xBFq0X8t61WbmOlQL
YnJbSZQamIF1MvZftduPFxbLP4kqPmjS7HY9HJ2S4c+LQkNsIrO/xdAGn0n3u+WPPn2Ao68wZNgC
+MIgC9KaG6fbUd57pYunXQKbokHMPwOLEIT1wEBRa1Q70/UYYLyxYx0kWqLfCjSPq5gTkhjAyVxp
DikUg04KRgWCYxV+tIVFzP3IpEcTAHjN6meft8oq0CNST8ccdUtGWpxjoXjjrJAama5GcSUQrURD
qTme3vVnFk2OJ4pw5J2Hg5sCo6B+CpThMcx1RFQBkQkY1WGF9FNx1Pr4UXdxHgh/PAx5INdlQB8J
LNeasabtQvoJQpxFSNQ4ilcYGYj/UMMcB1feHI20LjPUph0F8Kckj91doLeMWEmnefD+fzPZyomc
7r6y+V9Gqb7WwwRYcO2FA61CK3Tfmir+bZjKXoTxC67ThPkmnbYyUrZ0Oy1kd5WzSdMnW/Vpo4n8
5ogq3IcVtjPNIEnCLtFblNnWqeJXvUo+qesgNe5iymObJAoAaHusVn8GZXVqkIHlaqJtDDGEq3Tq
z12/Tkdgozq4W9wxOUZLkAWRm70w1slVY1u5pyj9QZT+AZrwKoR6LGX0JaYexUjXP4t+UlZUGUky
dQexdW2tPnb+cMpY/XtTYnv0nKOtUza+lyfySudmPSjhk6sGmE8r/eIqZBr3UvxgYOcKpt2PY+9A
+UKOUVooBbOSVmPcBqt48q8GZXOjI1eZVAQKvVyQBM4+QVqs8SlZqnhpJp+jKPaCgYgc30lDr6HI
xoX+NLUlsaMBrGZtDH4qSfkw/5NjGn1Y/gXY5Tkktl2d+prJtpbvi3Z8VzVj3OFDPJeEMXDRjhOM
gzkGQQ1wqmFGRLIp57jJULvVq6m3KPNHKP+aPFvRF5Ger1gc4LHvr8KWq9VROP1r3U+//HZiTltm
6xZLntW7vx1V+KtChZoRaD7BowYnqc3RnUzqBxdWlICaER6UYMh3XaWeCNoiz07CHIgw+F9s49qb
xK7v9YLPMYbuTRb92cIQjvYwf5LX1AAkWNBl15y0nisXPyudYlBiQYXruAaz6JunCwdAUHsdtS0G
qU0Kcytosg/HRkw8SAPeVJ5iGwmzjxIB1S3S5dV0iBgtxofGLi/E4tIDqojvHMjCZdQIPBT9nFRG
si/VgvZ/F74YPVcWavvxSonsR0tUvwbFPfehQACVvlqutu9kI1Z5haMDLXXo400o8wTgi+JjBvZX
pf5DByoIcBB4WDY2yCAMhC66Rcx1ZX0pU0UweET7CKewl/T+qZLpsMZw9kNBJKHJ5BAmI8it9mxh
gx463qrsnTXGlQNFw3M6ZXcT7WJJf9eQ7f1IVdAD5eJRXVlHVhKuykDBxAYTNMS4nQbnwS4uYTI8
WIbsHjnngN+7AmB29gvSZbzjAApQl3hZND7FCDUQ14qIxTmUc+YKwdqw9KM9TVy34b1Wik8Ceg7n
jVCTbVMBYVWBEjSuj2WxESjY6l+oMKiHuugux6bcRX177TPzxW5ZZ6MI5iQlxUCfZQ/S/2C6fXKs
HWJIfphHCFpeWI9HX5tUWBW4focOyjJ6z5ageEpyo6fl8a1tDeRGBWsVQ6k+e63Bd2qFt7DuTn4M
/cUlmZjQ8xLYTpDcV3NbqOy/7Ey51Er1oU6PQWXcmRghzKjfZ5G2U8zgvq4/Jq25gBz7MsvsTnTh
R4qKN+3ccNskQI+DL0TwLm6Nao679l8USmSImQ98tB5pbw1ZtzjVKtde4BDBDml+VKzFCEBH0ZEj
NyNrbX4HNCIdzpZRCW2gdyg53AChMxmc2WrS0a+nfR1tp8zn6yPxgvIPEiRzyDGKU+mIxDDhlmk3
U50w3rSE2zWMgqsa25YQ5QpP/xfYCtAslhhXqRsboAoA6ir1jy5hau8q5e/SSNd2Nw2ecETtuYQs
VxXCC+pKmzKjAkJN7QCedV0yJ9s3Nt2klKu84SifzdShZnPzc5IFaKUp+6Rxt86pBZ8gvjGR77LR
MyAt3Vkir9du3rqvvpGRil43v5O+gsBftO/fxtLWJoCLNTGe4tQbh9r3+An3fBfKls+WHSYHsY2S
QTUjupi5U5aVawuLL45XlpkdNKPAcegfzW6VvGdRHhko0hTDsZ+D+VauKeK4eFkyRX+PVG1nWYb+
e8rlXkMA9cEcaxU2Bc1G4aOvHZWTEg/Wj15DL0QFduTXTL+02bekV1g584xjT+mdzzzSa3h+lMzJ
/WVA7C9jqYlD08Ct0BJCi+ZNH3Sepj7+hZAozfZOWv54JGFJWdeD3exVFCsvgQOwCX7yR9F1ECmf
3SZI1+Fo2p/D7ziIs5++QvJXCpbvvTT8t1F19HWsW1jJZppWF2SP3+ZPLSpRGiZwpZOsK/iv4KUt
boLvjFXYDfnZVfKXeOrH99g0L98A37ob67Op5t3OGCgWG9Y0XMBLFtumLhwOGyW7V0AFX7KZ9ZmJ
YYPCZXxzuEavUhwJYEj72F3nIP52Vm2DrW6oHqtqa/0qDRZ5bvfiVDaTGZBQfzZ19zARL8oIbhen
3IIb140/QrpNc28fI105CH7KMenpa41YJByknIqSn1pFo3e40CBKCdZnpGQtfXMbtc34I2fy6ZDO
/RFI4K0dncl12U7BAwnVCGSUVrkAevtw58XsEJf6K7YnBg8AZdhCo7usrJMzCylt25Tuz8VYa2S/
BryLSsN6D/DoeKYlbN2GdrK4hEPkL/rGvCFIarZE2ZuMigjrYzsy+Lh2/WBqKK9Mka1Hh5ghD7yc
da+bIGmAizdb5nVAkprCvtRyuBFbkj3X5vTWByTSDdWES4QQ84jczxecEFAyHQqzfTQdhV+XJ93s
lVWKZ0UGFlDLGYKQCvdi5nPGvQN+VaZ0PlClHdo4f0z4Z87Lk2r0pCt8UetiZs4YmUNcrOi2wi6v
9UwTYjohEMZbzW4cYySoHKeVadv3TRiLh9YAUu11OrJDEgj016FCR9QZLt0IQAMTypjtAP1hL+pk
xC2CZ1AvaoZugWAPkP17k2Ps/bbNgR5aOV2Im2f+HF00mCQIhlD1+rq/gC1+aUQhjrnZ1A+hg/F6
4cz6vfaOxba9V92yhg4LdsK6gOIUZ/CbdJ/ilj9rssok8+kRTrOJgaEWXk825ufUqDubxqbpPy5c
sSaM9CeMfUzmOfEpLNEJoB6na806iLsIxy+fkMVMzkUlnA+938VEfafmIxuFMv0KxOMYGy95K/tP
2vkvSme84c2rH8EtWB7UgpR2qwF+LU/KAdKRI/ayKvsHjfJV3HTtJikypFbLMZAEBvJKBclNng7y
zqf5v5jRXP8r18v09u2n7L6oX5Dkxdq9mkFpbcXVLcjDQyot5RJYszoxax3IraWnCid+XDa0gcND
q9pfKUx40Sv909hYGmDlUlIWi4prgWSO2Yk8dqNd/phC10JrmVYYURWgq4vxNktc5WIE5gdiOX8F
NERdW/K3VowOEgqzREQhkk3bK2e7ss1za/s57qis4lfZk2Kn3b6/iKAnGBUMq/mUpcwm6HlGOyWb
vFHiG1346Cjxf9ipHO4NAjjIO57Pjxp5NbzCjObIaANcjHu+U2yowbGEZ0RjY3yaVJqjOqvjU+zA
97A7/ZXcgmwvJ3cj+mEEqAP5wq9ofWjWR1Ya9OF0cFJVPVFuKyYIosRd535cPoyyD/nV27fcsoZH
5BDhiqnL+KKHWJzKGc5p5eMWQ0F2AxKkH7HuXaFPObehjHoIvE5ysFBBbfwocCmsCnhHMxVjId92
BZYYArJBDUWYelqrU/bhWKjn79FhxJDoF7mxahJdEtM9wNtuqG6ubC03zmK5OVh2TxWdqOjlZIVg
SZXrXa2Ubqe5tpcHQ7DPg5Z0bWUP4MW9L4nB8PDaEDWY/iS7yWGRGVvDLmg5BiYgmXCirY+yaX3P
NWuNKFP0Oj3EzU1F9umL0pqPXQGrNeQIa4kbe3S4bOKWvbqdO5vr0AEsXyXkvBbvPUOwUKOUJnFR
P/WztM1BZ66EhnNsi0bdj8xKvRaT+bWq/NdvdHCQZckjHtsYRSoMyzFNjDX/uPDsKgsvcoqsvabm
kLb6qQSi2kNKEoXcZvpe4EQqvM4Zk00BU/fbdufAA9OHKnxQmtECE+FQcm9tDKYZ5AgB0ZFyGL00
uGaaMOy3SUW514SfPfVIz3E6LFbpeKCpHrx0YkDynXrl5CuvINcM3KiYrKkqQY2FwnIrVSaDYdah
sA4TBn2Gl4DCCyxgg/r6cvJb9L52s3//iroCif8bTorn2FF3DnzMozlYw7akr7E3GsZNf2zbG9xF
daPEcUle0VAk+P7BSwcRAqRaLTgu0qghQ0UvNm0w4O92mkysCDF/6TROFugP2AGWQdYJjJt+cDiO
9gvR+88GnI25I5D3I4xRtue6HnosW6It+ABonQ4Vuv8lItP4t8Ab06GqaDvCsJBI2EsC0D8k/IRD
jKI3Ndu1VW+1cvrVaSq/fmehiYGkss2KWHk1JQ2izEUUHtZW/NrGB0WrwpcUKdacxGroVASYchPS
2szFCuZjcu2fF51921bat+K+m2X3eiEZtIJ8Vu4pDq7QBq0MEkoa075/CUspX4Ppqip2+ZIIS7vz
dbw/o2a9BCHmv0C/iEm/G8lTfWq19Ec4NJ9Thua/tMgOdak2Pie2GVza6n+JlFyi0/4xbUBYyCk0
Q9V001CFa/xLqMsQaLGduEQz1Q64a3UmB0lt7A7S4uKzoBctF6vk91QvNFiQQ0PiwajZ8KPhskSr
1Zf6c+vaBhUhu84xd/TGHQkBKrJ0Mj20rkX2D3a4pTDskF4SujXZanZ6Kgeaw2abBntfGP1OGL84
htWLIC9gP42pgeFODhda1Mr6f05ZsP792LA5OCzBnNUVQrX+Jf2JaY8L2qga1k0O64WkaqXcI9HC
6RG049UIHeVlQq+SDanBqKrlO3W+dJd2U20VtNZZTRU4bqyHsc5qb+gqE0gbps6iYKVNRvnwHicY
X4ZGaKRKOZrnzFcVv4dBZ9hMH1WjqHcUa+TO9DmTUCSNZ8OW1DAb8AH6PO2fwuGvu7GZMUzY+K5w
JVHMu2jzJlFFtQnbhFFXVQDlAeF5LNyqupnC1E4D/XByDrTpVlc+kxkyVJZ7fteJm5LZGy1JqwcX
JsetawoComWtnsB0iFs4+vo6nFj4uANqqmXG1WOqxSGuT5flbvOaGtBtl5/kr5jIf0pD/PnfxVf+
V7mT/xRm+V/lW/6fDKYkoPA//54E+e/BlD/D/iua/uM//+Oppb7zNd/oomn6qj/+OaySd/kOq1TF
3wwXEo0LD0jDtTNf677DKs2/kWtumK6rWWSYadr8yF9hlYb9N+f/cXYeS5Iz6ZV9lTauiTbAIRww
I7kIrVLr3MBSQmu4Qzz9HFTP9HRzaGPD2ZR1V/2ZVRmBcHG/e8+FrrXUTPNFfMipQOuqP72VjvtX
X7ge1ZaucPkEeOK/01vJavF/dpbYngltkH+a5fP9/lNnCTJW1FiJwDqrCXeByCNxCNfbnflfOT60
2fjse7J75JUt+mk0heMOWJw5ZH3Q5nXiPMIpmq+JBLKGlEwz6WUQq8AbrqS451ZBQ1kJKcy15LZZ
TKeZ6X/76fg805C9cpKHCbj4Yay+YsoOtqUGcW334rXTc3Vsa7Uf0go9bQTP0mFw3OcmFnYzH8qV
8jF4iNYL9o7PsNpi4XEdNV+pCA+m62cbN3fkntKcPZ1HgLeqyaVQzHC32LEX4pFo0A0GdrLF0hC6
h9lChfWb6dDQD3PummKv8gQbt5XttJEZGzLXal01MAYGBmsri9tXqTt9arrUX5VURTHnJupLxHkT
x1G7OguR9esk7dUOpvgnnV03QxRykvJGapBn534MxU9NLwxLgXJBQjwqrxAAwrEW1YRHxej1XHbT
H+1omiQAZyXOm5FdLK8HZdhJcyV6mDOelzwMHL23tR64J0bzWvaoaLEoOPAa2adqaotIz/CK17Le
t8wA/IicedC1TIjBVs4EWtZum+8a1T2DqHmLI3taebzoXcOZmbgJPeUIen2dnMyYeo+KcdmYpe2W
db9c634+jlDdiHyvMD5JiNIfCZ6RM9D8h6gR4WbMgitTsvlCVjDXXpduBisvd55BqiZuazjw/vCk
Wp8Wxzpkx16CsTM+dG/I8GQ63lq4nOUqd77JBBEurzpzAJzQFD1/O8WfTltM28xyIF3keLRiQPWp
2AWFvU1gERUWFlH6Ve1dXNv5iqD3UwiU/pAXA294Yl33ff/YdonYYlXbYemdttFr47ruStndEQCN
v/NbVtCmrB78bnz3Cyr+glhDLRCYPxi/raLJjJh84BAwkFC4RZ9NgYMCAcTd69EZ942M0NqKgD2T
tFkeTte2GR8oY1/UWToaslGk0AV85n9D6cCae6mVhHwfurTJYi3lTLywVjrxYNk1LPSaOGzs7azU
cbfw8/kXsPXi5eYunGfcVKBobvCAhOSM9Usy2fk6kQGHPCe67txXtvqH2XFtgEbBU1bk450bya+C
KUevYo7kjljHNnCJpheo+3bZwqMHLYbrcmb4a9+ZRvzeGHeC7MMWNftZ6CK8JObwQKMRMgg8gXju
B8Rcb4km9Qe317htO3gq3quZl91aDwGmCUn5F6UM09rXvX8YjuM8JNw7rPPC0loTSI05hlfllZDO
waKtnkOis6XEl/xWHJGoqqe7oiTLgCN2FboCRkN7b/DkMDxGHh9BHXluSBqm8ValgUxcYUYJGTID
HGne9Mx2nHX64PT1nUy7n7Hoy23UjPalxju9Y3jO7I2jBMUXvJXtBDLaKW950np+5uiMl6+6yv2V
nVFvwpFho4BRr0sXz6oHSCu09rbtR7u2DJyNZX/X8B95O+Pq3HUesofBGKXJWUP6CPfjyM0bMmWL
hWegdsFHwxll+AnNbBNoGJTBcgFgBgiREQ67NV+7YUonMAMNfPaM74EIwADkuD825vhRg64UfhOt
paCvixoR3j5gV+jpKxx827YlWuwvF+E5sWtAA+qlSOvPmC85xmGHO+wmxpTMxx6ugecyLzCpKY6t
/r2KPCjuvYXTEaRbHGgWWJ92KfqA4qm9dzvEt5KodZOMJSOA9GAq8dxkJ85hoGF8jMDMVcJtMI3d
zhsnf6WEuRq91N1axQTLYVkbBt42qxfpQSr7W8KeWbiom8KftzIc4hNPGFO9cgvA2qV8LCcCP1Yv
jgpp6ZQEpdA5rGakUDzaZZIfpg2Cdp/4FuCZotwxABtWYGxRlxnMwqJFt4c4GQc/NeiG/WgxcBNy
/ghMqbc5OUa/iPXWgHi5avX4UkITYtq/AVpPRC4h3S5lcqM941ZC4VvDL2Mq2auTNyQJL36S7GSe
hVvH4sZn9Hrvsj2GeX12+Y2Ah2E7dQ5TvxbIhfS4gfLblbtI9EaDByEJWMbT8JQb9KibgAiIaGFo
TvHvmVrAaKLiIcZdvdSb4HSW/Sbw8rXttu0WX5dcG0XLla1D6yyk2sZRTQucxKmWNl7w5jVfkzGd
pkhfFYBL78NyeG8N6a5rWzEcbe3+IasWNGfgX9w5WAX8Ge6K7uTMYbkPp70vJP6AkFHyWFPKmHb9
q++OR5ZFOlnBb0ALNu61NXwvn3fB5sLgS69Dm15C2lU3RkK58mg5j4Xf5TtIu1cSXvPGmQIHlDVT
r4jiLkyWIGU6S67Cyn6uyFBiLCSFGllDCj0OImVn+xSGbgAWX+liqXpr8J8q5tAYGSaLQCWf5moy
1yLzNyLFv0G7r361yRzJFkelfBHtjHSZ4pRp63bdtLZ/PVnEecblB+vMYO1MqjwaM3nmvHQ/5nbY
lU457+PB/CHQyOjXw1XiD3AechA/FlwG3xd7M4k2hJb1KhHDMzlfcZrEmK180f7geUbhwicZJu5v
2vZ3rpwOevFN1phqlz+o3H7mjoEI0492QViOe0fAJoWfVtUb/tPPNKVwupqNA3489Bw/Ops0ZK2s
xUXDCPVuhBa3IXcQUL9Aj4RRqsfJAd9tzkazkxPOHMnzqsZTXxfhleBE5lsEfrMh8vYqKPD/DQQb
QSZjEYcfWSEVISI/TNH4pnm56BXZ2pOD88KrLvzNMMAHwZsXIkaOA+QrEXMmynoY7/JjYO3Z2JwO
0J5lbpwKf2i3s28+dVqqdT8kRGaFQr2ocvY9z1576RDvi9y6nZFiDQrALKehvcfSa78WV37h02UT
u5C3znbn+3BLAkBBsgpZoki3IUge1Bwj8i4bZNEH24SVKS2o3wiSD8uYQfjGaYwr5+AW5mfuhyMJ
BPbhvK04IcgPt0TaHOqsWPZ/QNbmeAJgevHEOB7AeGNhmJqjPRR8mpO1lvZOiBq2zgDstohGaz0X
xjotx/HKM6pLYxxmTaVEWHvgdeeR76xZ76XDTu8XiBf0mgMGj2oGIBf+5ls+iyyxNcNOjlYOaeFx
3xU9XKMOjArhrlWOx5apgqTsrU/u25wboDY+VegMdK7iU5wK+nLdkrGdo7tbkhMBC57Hi9/8pkr6
97JG3SJULTYlZjGHaus7znjM0ZkZALjjoxSTXc4u3HvjY1JVHMXt4TtO5ttcWrTfgQ+aRv+FSE+5
N0vQnfXwgF0Ph01FNV+Uvzj1XL4khn5wyr0dw7DnU0rTw8nUE11JHu1aVv9luZTCyeIE/O6t8eFA
6NTeUG56DSSGtKxvsIF7tt5mpb2KYDnRDNPg87bx3whmgx761l56pwqgELhUkHhltRk8voo5OeSE
0j7UecIQmK3SCd89B+SJJWB0cPXZTiZ4v2wED9bEIgUjpOz1QE5rraEmZN6UnX1sm5zb3KMZRUwQ
a95R5gM1XeV7DqPFviorbNuh/9FVVFNalkllkkVov7IcZ1e7QYWzJYovTkLJQlQM3sGbmd5LstVu
AOtgZmW9b2r3vqPwGyYvr5CnAZqjz0dX9jCfGWr6dwYtDsWxbgjOO9NSJlsBg3GHu9hCwcilPI91
zyZbmPCI5+lAw8EX4GqeyPLV94yfAIsSTOeapaj6sHQD46ErbzozRxYLp0sTl5+yQX9NzeC2xQZx
mMfmw0df3lmOi/1JTY9YzTOabGGsz+YWQXQ+NYlxwHJ7mgvKr5oGTj+nkjsroC01gx+CcMC+NDTs
hOk1ULcHTXuoI2OXeI7FzWtwp9PMERyXXncM0DFXtYqiAztaIp3v5bqoWmCMzgZg8HCH1GJySVLc
aKwQ65AFirLGoqZs+7spjfzaszgDhVAh+lme0zyRmyHBsJkMRPdjAfJmYQfAXDe3vqaLi7HViv4P
VmHkKSIDtI/IS2R2GxkBGpgAkvH1AHTx967UkN22FaO6gBq8GGbJOrRGhtr5/NTyGEXaxFdims/k
A/JNCGAsGdicFJdmZgq0Z8wYRAKpT4C41oBUKQvMw/cWsZz5DjxQV39OGGl2Bu41byg11z8Y9cTW
OBHkfB8d8tiTl2EcBgRHz/GGtmQXd/SaxOgvXfa2n55tTXembCrOMX6/6nWpsZq5MLgARsUR17pE
QsWfpo62GUhXnORO0yuDYfwrCSJwLscXZQ6YM+5EzrLXOhtzDAKwBEbNvXmTWJFc2ZW19H+SgmR6
fgzt/uxKk38Fr7qrVLhTIqEyofTaC2hGqLd82QB0SbPPrOtlZp+6PBdiDt8aBzRwrzwEAxYK1bQK
+YBVnC40iF3xcWQcS3fHvW/GLwk5a+Cacle34KqqscdXBLaXyyShNFLq4+J+TE+eP8iVNvyv0YDJ
0Q/5vJpLnoQ6/4YXrvGuNzC52v44tTzobe5TM2Cd2bmfImI8K82Oqlt03rEjbz0M2OszXhxYF4j6
WK+IixEFqmifwbcSsXm22VfXxilRzePkwiSHsyz6GzoaMqNcIYWMe3fBaNqGgb8tmsk05OlZtc5N
1cBS8xPztS3UY5sQHrZiyZlKeb+Gz1ISYPTbkl16RZPH4leZO88dT0Me3dIwqkZyLl4ZxBvVMHLW
2F3xSgf5lB7qwbR5pM+5nXfnoJLvWXHfBT8Y6uK2G45ep1jxEm4a8HGAGFbzdwpK+pjTFYc7r4f+
5LigqJQ+KvMp0PY3vs5f5mx7AbUGZ1X262STvU9ttucYm3DH0YjVYFzX7XDxa3NBq8y7gMG4aYxg
wryAsXrwyMs948HClGb5TbfRkhiXSMZtFaagW0cbcN6c3vhyRGaP7gdSJIHbXwmiZaU2vifHerMN
/1G5M+6g1lrqUhi3dlN4apOIyUf/NZnFRyBwQ/JRSnuLT3b9DjP5trLSZO9Hm8YVt1VtbOrY2Imu
PU8KhdUzoOAmwS836QTSUeStyzCh1weelqPqBz6XvySs4pWZaL0xfPDiwMwh4NH6HSbFT2d6X6Cf
mG5nL3nLO6wn+xp3666MBKpyu5xN2axtd+7hQmLtDqevrkjfGxBjfuU9MpUOuYHSCunFR86J9U4P
i46ecloybIhBFFZv5+uu5mfNAExvQdbcxFN+yBOWYGZmC1wxJug0xIBr1zrHvI//7SnwE4pMEkhq
dkHuKA7i7Tjoby+a8T/BquMc9G53Nh5I0eAahSM4Re6u7RSeDcs0tqlxaZTnXdDDKiRH/tR60kbz
3jr+bdSXmBfTep3aBEZFL8GiAZbpymU4god9lzlfObBh5mrq4pjera7M6moqWROiYMGZrzKdOzeN
+IZl/zgaItuB1N96/cSYsoaZX3UILQw9PZaEsrCoQovVY7c1i/nU5tyK7MjYQorDVoD+4tDjsY7a
9DhQi7UWPoZEv3mc86KD0q7LHZSd29yT72y7P0BbgEFAE1sPbnRTo6SvKqpICNepkEa7fFUcY9y2
I82a68YwLhy74EWBMVGRne+k7o5jBI3NXBteaNHvmz8rZ4mTqvmDwu6VLmzrgh61N/AB2bUM9pVL
Di4PNBmLsD5lroFrNUrP0m36Uz84Bn6+gshQ/w6Ce8K1MGNys3n/pQ37cBRYuePwVk17Z67VQ8t4
EBe0U6AnVACiMpBlGVXkUHc4KYXWsKacfGUIp+JKEP2ObP9JQY9DltzHnYIbhIMm97keOO18jNnz
N3G22EuALDHAbO+bMbwNLRVuJdnuVeNWvxgGrH36SXnUfEL2q+iVNjMFk92aypVoquASsUyVRnBT
zPoS5OpNTg5gM0Oy5tJURL1a2vQUDbHYSyhTWXr2ejIWcRYugRb7lfqsdjXATFizmcr1NAy/vSHf
wdbexyZWZ6EeSvTWDbqOlcwvBU1JWQ11xgG4jc8k55/k3wdhs3fsYLhdtKFVO9rgePxxb0FOvQIY
m28Gs5MbTBUYj+ncmgTTqomPW+362JXzCb/R2GxZ6NpVHRhQVvPoMTdIJyHBRxCkzYfY91EtOaGH
fhL+oTdw2aRO3kiFdehJuybDS2zXtNrW+Q4JXK/fuPXDMoOv8Oe5srqMAEUGc9C0vXWUk8OQE8QX
+osuZUP3E9h6dhdFq6dNDwETxrMiy3ETZVy2nd5xiYcB1yhmsyJSXtbc6STNTCGj7VwamPyEIoNp
CrHVi0AonGHbDlGyA8GRr1S97eow39WmG+6CkQa2CgioG3b3cx3D1E7OoulLNBraIC26yyBEJhvY
ZLeWrTsWTlpWgxQK0pBx1InqZz9svorYe5mhLIzT4K66mDv6RAkvo4QrSSJzJRKHD7t2rmDIJK3/
ivzDyKC5V2G5skpojg3Vlmh/NCIjqDFMnO8Tq+XmuBx2/BvOKgkHOmcXD9Y7JggOBaUgyLq4g2dM
hhHITnykNiWLd9xwr8rZzh7JkSAGc9wZtM12KX/HMahh5PivtHvhVJH2wrdKVrNJwy2szLbFm4g1
bGMonxOnuZvpOCot+qoZ5OIWvBCi4d3TRXQuaL8OEUXr3qoOfSp/MyBqkIRR4QnGcyczXuao24Uu
w1auqUBM29di9t8dkr31pAmANrD2Df3WqGAnggJmIFSPFWTAntuhPI2l94PZUa3qFueXxnC/S5In
Wc+czxQoTtrbQ4qhUDyJzLkD8LF5YUvO3Wm2mm47sx+vHDeG12OibA9DDduzGlBsWXkINY5rzkk1
WHIQ14FYGznp1ZFO1YjMflbJdjMojip/8ppq5N/mkO8htPxgRTBu6/jV6uVlQbuvgupkA86oNA/s
4J+NyZ5eTa/HHZd+N6C2HkxJDYgqB8yjqEdZFHgb3lvkr5QxO/bkTwQ0hXVfsmeEedpctEMQKQQF
ubHLNNvLQT4nkA/wurL3+Sxp5fxOmpFw1TTcRE0t1pmlnj1cpuy0Y8LGwUfejvAvEuvu1qahKAtI
mAjo+rnJ62E/iPi5oyOdu0SX3YOSeurKFi+kGUsodAypzeSpDmzMmLLl2bCgBU2FX+0mFkRrYUe3
AZUzLm4BNq/+HCj10pKgPRlcBrdiTneFNxgvUzLSJNATJwDUsCuNmLgKZvarGs8HEVy9AS1WHOQI
ywTHAfqLgYTuRIoQkusx6ko+KireByf/mTu4pjwd3Y0OjQ0u9/eisjZIX+DCO2uXQCWtCXztGyvs
r/Jri9vnJms6fRcCCt3mUWhc5VGPkZmXJM1CH/LbALcVGQvnzQy7L7efWz3sJre56ubwGBfVT4YV
i4sZzxXsGyqtWsvk5tLZW8LQyVGm16GE82I0g3cq2x6lh6RoHjdgNBXjfFz/hHA+pDk6N/WQIAF9
jFU47PCyfrqpzdKlDdiJ+Na7Bstf1mQWTqwRc6PXHTwYuxk3LAe1praWGZI1/aLdGKvBrU4kakkt
pOjCpklnpMzRmBPMoDtPGAfEk+ZK6f4BrMOVlhwcbMIza/TyZwbxX1ldOhtVVTZkAASWxoc22mSc
U7KxvqYlFzeqlz2H+fRgQ98AWYnE6A2sQYT0JFObu9rRN7KmIJSP4yoIK66YVQlb7LZKbhwT61Yt
LI5gvXjK8kOrdbiZitlau7Xk7WIPLmMbH3YdvmkDJd7QYbmudNGQpFg7dOhx3XoKEquj7cr5xiE4
reyUdJayidD76bxRFJmxuB9jFRb7JrUfRTHROjzOL7bEoNj8ZnZNs3tzXRZFxdLoRmsrk59D/Z0u
wh8AY2yJ8NTM8l5qD72/vKaFd2zERVT5PT7sH+11u7KvmP+o8M2qHKCuktEneWrc+gOZabt+VEE+
ELZQ/ZopNhQQ1JMg0s+d526xwF95b1xAhHloQ/9HWagKXJSn8h7rxFfjVRzWw50ZEETypqP04FPF
IXiI1vmyCziWZET6rY2dmtxH8ZEo55VHml5mXljg+rZ73ZuW2ia6+gh9Glbbyr+26q0TGBs+79eq
nz9JS21qM72uSkthWBx+8xm77+TdjnN523kUNNTgylY2lYq+EVnXg+S6zHQG20+8y3WdHDK3NW7D
5YfsfbW3wYxArApcVqN6fpbhadT1AtTRLhI2U++xNqdTlPVvum42c6rTUw+jakKqvFL8Q/dmkR4Z
IB6nQsZXjt+9QT3MTzFXjG6Ygp1B6GnTMxviZp9UO6BE1GYRvHGqqDtouFMCDzDSCK+SiV52blu/
xKMUOUj+IUb0BaNl4/3byK4D0G7I7uSlkMoc12kpD2sM1K+HOKJoEkvOrrGbx1TGWyDJDoXXJjRr
J1ki9TVHY5F1WHM8HvxQgVxwrjiueqs0tY39vA0SDkSxa8Ib90GlTXR45vYd9RXEEDiLH5tA3Q6e
fpuhEPVeSgysAyexRCnJfE27zj1oSlworLG4UhGso2WLmI9PpahwBwb10bUzzqBYjHkb2xaTPtcm
I2ly9WzhlJc4MS9Vim8niqQ60dYJ4qjjtIV+cKgr01ubMdt8591XFhmZ3uqtbRQx9A7S/pTa/ZMZ
hycOUzB7DJrCutE3KOrFu6algY0BnHw7xhm5WnXG+DCxGPF5mtgazhwGqa4FtLnJTXudDjzhWc38
k0AOXqdUPCmqQeoKOCQH2GgTCC6QzQjN3heUeAlgMH028rUMXRt6Q9aVn20L7tXcYnBUERhL15B8
outAseqPwthVfvGQmGST4BozZGmtaGt5fojz2Pwc3bLa2iUzUsb28sBDcbBzgy3PCK9CQ0Qng4WE
U/bBmQoL/g4JxRnONpGjcNWp5pmGu4c46R9nEFYAj+PP5KUpsBRq29eItSPmZJM7d559OoLhkKyx
YgexeMMnjUWr2YYmJozFqkrdHl02lvGbVSaRoTaZ+JB/Czd4YV4ATt+Y31XnR1tpe2o11cQvSCqQ
cdyRviSCpN07Z+z3tiIYKvrU4GkYt0kSNe9eynFQ0QfOOHP4norfqsl+vHx8stjUZ0fTkxB+1Jwv
5oxRo9eQM9Mq3XHcpNVSd/dgk3kMrDQ9MgMCeFB/uHNRnOyu+PE8faoUED6hBBx+wwb+bvLTgE1/
CvGusdiiwibNC7IMt1w7eiYx9py58pHyaJaQzPJW4TgeZYulUUQptcwoTyusKtHRTA029Nbf9ABj
b0rR856xfYWW/al8eYLt/hM4CwG+dzZG3PkH8LRIPxgs4cpvnEXun3jdyjHfEpt1VtxaNkHmplyE
HPMwuybD1hm3JvY1wipk/HxCkY0WPIKz9+hmRHTtWaZbC/fyBOV88chvnXhkLtJQ2lwa2NPTdF9N
jMsx3NOWBAkb0APW1io8cmz2D7zo79rmI2qkFtPZgLGowxB+oCSsWeIetvgeGOmf0oLE0Dj9GkHz
WaHYrtoFH6wj07oaBkItifopKvHehJwty0VzDRwynyhjNkxc9JdPVYZ3CEVXkMiKPUlptDoG/3WI
qCbgi8xqnVp5cpBmxIAuCLE9Zx1EJf7j0Eu/4V2Mm0ImX5GkhW+0yghlOV3FZplf/vzCuSu/dLqF
u7cARKqwQNpVbXdO+/hHxMxv5rZOuSg5QOYS9S7c6GiJlDKfgMqCxPoJCMHvzBAgqqv4Dx29hOOh
sMDVYSprDujozMn67UCmmn5EcQzfEw7Ll6YoGZmHH5xmVpOvw3NUuR+msleyCR9iSi3Z5kZOJtF1
TQMC+IzN4GbPKUWUtL6ot8aTu1mjL+npWclCrXN/eCiFk97hwd1w+7kF6THfDzWt0wVkcSenvDu3
/XtHV+w5AtwnaCFy8DL69D2XzDatyeivTbyBn5JRszHrDdESE2VYXrtaR1Re80UZEkCVecmtiFCn
9ZLkDJxq3iY+loe2yc7CyF5wFaWnsSEQBl+V4bzkMhbMWbZKHYlO1Aak91s72XDvPmg3v6MdDLHT
s78H5aGYFpHa9UOK2/iEwD5eETpcMdtnoWsgziaYk9uCV00rrkPeRGIeC0Q4Z/BxCeIlpJQbS7Eo
B+4L1ng2E8d8ANrMBJ4z1rGB1E5me5e6JfUWzJPWhfCKFVVgAvkkOnzAu6ULqHgxxrsKvViH1HXF
xfQdmuhI8DXI1XB2UU3xlU7GNSymK7ON1VZbcQ6Cfb7VZUIfqSTJOjNzVRPyjqVofgX+xoc8f28z
gLx+Fe7ohbxrbOpka9vcFi09z5VGi+EZ5RNtDji8VfSRJhAiHHHfFDblXsDQEaah6s5Er2hMaA8k
QfWLu4zyM9h7gRlZnILH7Dw19Taamluup7/AVJN9QJfmCp0biaqgkLaa4xe/68VuKOdzMSofNxl8
E4FZS0LBLlnTeP+edQPvXGGyIy80fhY2l8ZB5u944OxDOFdPUB3hfrR3WaOSvXJMTKt++UEikpSb
NX3Mfp9f0nCCkk8MMKHKsDHUKRFpxxAcwXhtLNd6gL0HqYd3RirZTvVU65bBTK9UszbFOK9kzcg0
DlWMc7U4pDUMi6Q3n9Xk/4xt75ygEYrtsIHJzc8Gl2hTECFeO4VzdNs0vuqq+c0hd75SIGJPesDS
W5WJsdH6kap7+PLlhfpGXBbttKTzWUGypmRU2gBbr1joWqZlITKDRJ9eOPNWnLxzSUPgdd8B1Ic4
MzzIq9MKUBV+nji96QLunr12f11hXRm0ex+sNr8QNuGO5ppnTU1ZSnsFBCV/EzT5prH6uy7QvL/5
dFBhj3drGaP/a+UWJK8Cxkt9gy3HcIJvuD/sg8MD4118Tt5LnPk01mjUu8GoiOHvGmk/pmQh52hG
Pdc87OMyQM3aN6PBbvGvCthiOnvoQZGHi2OEqam5z/KYg5Dh+JcOaOmGGb0pJBx3YKjkGclnZ6YP
YCdvhU8ZQ+DzXhK7OsmcNjw4C2vFVJ0kjuTWE9PIJUbITHl/yso3MyMg+//hCE6+ML5Uv/2//ZPN
94+19u824v/4r2zB/+Qb/q+Mxf/0Dbv/+PMXRD/V4tb9p/+zLUmYTHfqp53ufzoy6f/o6/1//cO/
/Pz5Lo9T/fPv//JVqbJfvluUVOU/OX4d6//mG37K2o8pKf/ZJLx8yd9Mwo75V8IjnkAXxPDrWwJT
+99MwkL8FZWP46DvO5Qh2Y7zd5OwK/6KjcOWUL5dz3bk4pT/XyZh5682/mAh+Y62h/3Y+u+YhP+z
497luzhmAEMSBpZtW/Jf/lL/Qxqj0ZT70tAOeSas9hxKv5qqvU3tadva4usfXpX/6ST/S6kKrs9l
3/37v/C5t3kV6n+INZBv9CF7uq5lBZ7lmSY/8T/+dY5lNXnuJnrj0RB2x/K/Fb3w72QM+dWPuUOV
XAFWvrnE77p8lnvCnc8B844z6Uy1G3EU/q2zubW/3Xxgq5dBefDjLoYuyy+5jRnNs9VxqCFO/KlT
5Mh9I5LBvClrn+RTrcVBlVbxbJId0n26M4cABbsSjC7+/kvA4FWw4hxIbYlnsMBIWWYKvkvOmxTa
wYlSx4oGJZKunRt+cCZ+a2MvvbXa/lfS9rcGxpDtGZVFBzwY1tpmNsnYuzoMnKrXljLrK0xKQDzd
LIZ6nsII8/Kz20DJilvbO4dBTTHgNMyHRmJB1IbVH8bJxcoAKPGeHi3zHpSJJp2N84+hxp86vSzP
QZlUtE8wrlm1WTpgRK2yO9Nxbq0sIX3A27PpIknRzDwIrteUYATUzWwE+tFp9vPpZC2/0PBEbnST
5UZ9Z9N3EubdopfkRzF4AVrCQhTHvn3i4LQUIMvZZOsWxgM9FA6MDhUcWrd8GmmAPWakJNa5U1FY
O+V7axCPJeVGD0WL6GVA0hDGEzkH60FxFu6rs1U8UbvLOXsc4ByEGJpTl0LTiXjLMFHLjP0cHjiy
A5Xf/d4wzUerDZujuUWWjS7WKM0LtAF7jbk+xsJFG58okoOu4vkWSQL/jCPoQBit7hGCUF97+sEI
w3OtoEOlQ9usvMZUz11XvqWBrc+Z8tWZWRr0oMA7DHoY7pHQ6/sh1d7BcPA3oSapJiTdLk1MJdJ8
rTjcX7rELPcTeFX8vO6pMef6MI0e5eULRbZuYu/WcrK9KM8DIKkbqPPypk8neVMvFd4eo+bdgP/n
HHm2yfQXi0TWItLlDvOR5RfVNSeVEE35379FY5u1cTV5wSHL4SmIcnqCdWGsXC6Fr/wNMDns6hDm
2ddYJRcbyMW1H7UHv6cPxs0squ0XT1nsY/mpvijx5D4DHW77p+bYxah8AHrARy9L+w02DXmtXFeR
yPffXUnBWl1Pr2Fj/KRNkh9SoCwAxHLQJU1RLXXd8PyCNlm3leNeNA0KJGyCA7Zh79yrx4ir4WVY
kIaOYv+EXPoE2fDByKPhOSEhHJJpwT5o9ky8K5A8YprsHZ8P6h0q1zoOwuKy4wfTXdJN+IbjmWkc
0lcz9uKqbTbNH3gquVzywwuc1YjQt2NfU86kw1uQQuOJaesMALTd+cwM0MzSozvmD+UyD3dz721a
kJAhw0qYIQyuZw7tsWusR7ibB9PJftteHZwc5Cwz2P42ClDQ4sK8L7oGxhZ5gRGOQ9fjcye2aCVV
v+7AqmwKJc5t3H02RkHtXjY8kIZiaxcR7SUoP1U2PVVeMr6BWeZTrzlujxTL3NpN91hIeESC4Nhi
ScPw3RgHxsjpK1ZIhmhIzv+DqfPochtZk+gvwjlAwm9Jgt6UdxuckloFk/A2E79+LmsWMxs+Sd0t
PZFEmi8iboBTOmaW3f+/l99fyzvMD0k6JDtpOOahMgcdmWZZP6lQPRo2fAiZjfRg+XF+rsfsH3/f
x2Iy5WninrHJWybCLQpSK0EtTiENLM09rs0I/kTVZnZQ0nrOGZy/DCnzTqfud7gDucT4tv3QOeZZ
eNWubxgMpCyOgHDq4exLqz/PIqafdqn9E50Y/cz/VqXh/e8LWhodCz2U1rjKo99ccMmip0bnfZrS
fK9C9yOpMc1I/pPInAL/uwrgkWPL6SgiQnM36Mw9NHP7FDgqv/ojbVX1ECfbtCv0kwura9W0+HTi
CTC7P7fPlsMBcowzsjF+EhUdJFmN3JX36tuBQbyrJm47dRuakd8C1NGz051B97yNAZ41+AwgcCkH
PIEJdjdcEkmJ9G61SnMw8vU0HOy0Dz9l0rDxLc4Wuka9r/vqPXCtEfXALo90dnTnuJnWcAbncz2p
5WKY8jG20DvDoVouSea+6HTEeA0E7yH0XW7iIEp29X1NTz1+jckdxDfb3QIxwbLj/i1M9x7oI807
gepfW/4yvxHhq/dCY6ArCrT7UBbWITWN70KI4iVLOoCXPDQ7OzHHV+HWL/AAsr/wu6mommF61y5F
X0sVwgCP1bkV+DFjJy9fOh3AQckc568a6INiAvPDKPI+/l7l0lR/uxla37y4LwWtiDsg3dYef0D2
TAM7oh6yVAhT/C3InWRdU1X8rPUikbND45ovACx15TvHhtnpqepNXGIl/G0/48ZbK0oeeeauE2Lb
e0tIj47Ljjm9O57iIMXqOxT5dmA8+I1xQ46l9TUNFNFacXtOBf+oduvxtVSVAWo8a6Pfn5q1hw81
x6ab6yAajUI+/r7M0Eai2fS9tR/AwZKiUStJ8PQCcbW9IOYta8bv3QZCo7UDTPGoxUW4ai0aO7ko
p6s3oOibi8fyxl1JQmu6w3JyrCuepf/6bu4DkdwDsHMudCO4l98fZZOi4jc7mCww0mZgIe6NTK3d
cLuoRUPvHXNkTBPWsWz57i2hN3Kz6Y2H0EXqvCft7RKrj7JIz9wLzJd5tC55zpi9piwQE+2TV5jy
4Ibdu0919n944Y+xJb23EoFP9sbHjNEj+q2rJ5A/QP6V5p7ybUhd3F6129sH5QxFFMsp2xaqcrcB
7LBj4/eCsK1eZapkolffA+GWXex8t4EEpfrmxjULJIsdbpIeXpHm3caSi6Ufx58huYyV/YExRwur
LO8PzBDTvaPSBc8NvjBj6q1nHKj9Fm3NPNldO5zFTIVyZyzdDoqW2LQGI2HdS/dffbBh/JodM7+R
if7D74ufy7fJFjynFrZDc0nCyzSK4DKorr9IdaL/ytp0VtMdmUi270XJ7dgp7U9Egi/QhB94UiXf
Q1du+ULWJyPO8gcCnPlDNlIO65CjYsuS3nbMR1pk/LZ4tAf46qnn/f39WenIxyVXpJcXxjsMzv0v
PFUgNtI1Zkn3bcROsql12V7zUIZHt2UkO/XdEfD5+OyMylk5UyX+FGZFBUxj/YzOfI65WO/SYXSB
+CCTleAXXoz77K0O0+qWBjLctYFPU0yAajwOXrap5wS/sGBixltk/+mb+ZrnecCxrc3Wi+F41yWp
6LeER29O00zpXe3Qu2HaF59KQAbH1pXh+D1zbKdvQ5jpo+cyUexAtjxZvxwEE9yx69s3x64MTm4l
1TjSM8+2iVRrQFW4emn5MfbeRXOifaoIxT1RRlFFNXaHTdcwl+E7+uL1tn9cGmyUuZfWz333J6uS
4la0gn65gm8ZPITidn9jb6qFqxfYjeRwOKoz3AG62jv9xVPcUK0X1Adm7xBMKZTMSGBE832fmnMT
KJkOgOml6vL7ou37uJfyryht5b4kq2ek4XyzDG957BIZDRrHMV268s3RfEmncj4mtTVuw8UzeLwZ
i4ba7S4N+1UUV9V0McM0PYWFwAjiJ/dRDtWYaZffKIi7BmGpUe5DQFQ2rRnVSEWg42cHfMuY4DjQ
B50X6cTuDo41/JkCW99UAl5occNnMTxVFcfyricbqToJ4L/RP/wr2zDtsj8WYS6sQsJ/KqbUJNOX
6VPqEvlMrZJoh1d1PB5kHpE0QW1RN3soxlBHZQIevXcRJ9OiLd8biv0opoy7LfDV7GKnww/WxerG
hYj5OdtTIJPqhrBb3ar7S+mqm1CBPv7fL6UgclhzcdviTT1i1nOOS9eVh4pmaZvQJ8dTXhphJpFh
I6FnnTOfgAcO6xpu2UflUZSHXSHBuQgl33qQlZF9ELV110PKpzNSPJ0K+9LlieKKRtvlUON1xX6y
xRKByoXtIBq61H0qcflpgE6bynEseg4Ycza6nf99wJ6A7TIUj2CM0mNp5+0mkFn30dR1wyBuSc4l
9qKd1wC2YrrJr5lYExI+si3QJeCAMYlRhwHsW4cjZ6zt4rPWtNUr0q/7CgzIvZiEtK26sdfQJlCG
+X6uIWFCMgFSfH8AIA1MT13zwoE2WBldyIJILPQqx4Yxk4MtYuwbWrfEi5fdjWHm7F2aOWVEZ3aw
2mTbEqSZRpvzL0cBU8kXHeCB7TWF75lorEPlwJWZdExyUY5/Jl+/UE7kbWIWMnJ2R88S5r+ywObv
FPMfwOYmPppmiSTfDki1KSWa8WCAcSosZopieZwLt6Fg2aF8XcaIIGNgZtspFjRuCATqWk8LTOJq
2ZNgGa+5xmeDxwyTU09Oq4hVxLHtkWfKuQGAWDk5Fm47zpe9nTkfzYx8kmmeZHeyslOf3+HmIYRZ
TNOnUVgn6ObPRT8Df1+wOXhwD44+7apubjoPSCL1E2MBZ8esExEocNZiSdIdwL155U86Kvqhumbj
KB/rzmWL8Bn9Z6XrP1AjcBwHjGO5B9S+MeNPN4/L78UrNyxu/7FZ8XsG43FJYNtj39oKajk5V1Wk
EOoMFS1I0Yis1o7MJDtYmc1Rp8lo9VBdce0SnD1+4rWvTuDtud3mj/N4b5RtCh2NqSbFO6T6FSnA
XROppZHKL4vIGTJobk4772sam73le/Y6rBum+9b7znPVeWrDHd1YpeQP8sW6Y+m6YB3XNZ5SOsVw
QRofkwuAuoDJ5+tAcPFDHhugaqzqH2V3tO95MQRQbpI1Vo+csk/uWcl/xjg+coVx8GawGFDR5Z7L
vg+OzmWQwFOzPq3XNC0RxS7x181za0CPHLeUHNDtiXYGS8yKGuG8E0Kg3K1w6evjYtN5Ytz4rNTE
HDBnxco/4SsVnomtt3gTd2XaAKyybmN8lQk/8Ab/1UNiWFVN3+3MwXokowXaNAYKQeB1RV3OroYb
H7NWIRS8LJbHsjEDNAth6eR41mWqP8erHc8vdVtcSt+NSghZodT/BOzaLZB7GnPoYUzMIThoUMib
riV01znfmaPlujWddK0GB6W9MI/gUuKILpOr8hp4v3ddWSPZafIsTWkSay+QwrAdpx0yXMlHlc8q
oXQJHzWjfDZ6ubEzY9nr7k/vwqYKF7wcjOM32itzLjHmR7MUz9lCdrxP0nVr4+8P/EZs+v463FtX
EUdvnqoVVrLxbCdEHaglJSkryHk7FSjEYkahLTjdwaXkA2yYeeBM4LMgL9H09FEPUmA+NcDnHn9f
nDBrjjW8LKb3kb+4GD8lOWSjAV/W+81Z9eGrNguW4IkMWIOxPxSfBrjjdYMlo3TCs1wSJvVmdywb
ItfwnGinF2SJw4MlDXkoiUXI2ByPMfdb9Ol22jak17IqqDe6uavLGMyG/7oh+zY18jBAp9c8m2+B
8l8oqScQ75orJ2yfSQcwd99w7fn2XM1EEU8k53sW/MU9KGUQOqdee1229iFPzHxvDwQAZ7XXd2dD
5zKa92Xw4TNOQZf5Gdqg4mztMoF4psliy4js0Kj5aW7bryULbqhSj6lunkMOd2dkj/Oc5CwPxkkO
EM6D4QyLTK6b2Hh2x2mnepIXzfyfWMTbvVxi6tJ/akggeLEGgei/ClSbNRXQ6A1JNHNBwUJRItDZ
BLxiRA3fQn8Gd/UCFR3ba+DKtYjN/GTWvdqajf2aTt5yDGeSDJbJB+gVhOyFQ4DPIAJWFCPNACo/
JTYNfQ2mYqJDZCw7hLYS9YBCsglLf/0s9R+/snAvFCMlThlb/aTTFqMxb21pL8+zO0de3sRAoXE/
xT1do+Q+K+y7f/LAjNd95//URnpBRjn6QfjCjAKbhDHeJV7I7XODFZq9yNksFXco+zu0ihLHQvp3
0eN0xCT4MytMAVV5p9Wj9eaYMrDB0ActmdB0xWdBm9yaje09MAvi3JO1Gk3YZrEaLGDpj/jiv2Uc
jtu+J/hpG3dLufwxF4lrb2lynITBx7J4z0s2XlLg8oTjnK95xGyBc2dscNfL3PpuKtBn5PNfoGfj
rlK+WBdE54zWx3nQuwDf8G8SQCRcY3v4q5zuQTK656uZ2RHNt8++iClSzRaJbxbiMTOWHv1zyCJR
OJ+TIz4oNKiwG2FA8vxsm5PgX7WecU989PuiEeOFFaFeaFClB44470Qf7wjJoEIrG81+jYmBCX03
PsVWf2krgg6TQYuo672689KtwGb/w0z2r7MfqFM+S3yzezs5uVr81/h+ySjBCFY+bc+jLs92OeAv
HtvxkQwxiVhNdM7xiYRaePGlIruZTwvpJih0lGuNawNAlck0cFUVxrAr7X7eGso/VCWgGyq49N4r
k8dCUWNVpGO1yQt6loOivrW4YLSK44MwW3EqJ2yugrbqNUwFgMjTC3RqcVyQJ1Y1fUM7me846XID
onYmnC517y/PWTWivc1QfI22+cKSscFK7OKPGFO2dN4o38R+VxOfZLI7BweCZnZKnz2wAIdsDK5j
/FEMElT3NdoXJlJc4lybd7rFghQ7A1HNVmBdwWJBMDbdzAzaiCWR2S9jCt/x9XBtGu5ph3RZKS2y
jSzfqPoNt5hHHo0UlMQ0aodieUyQ1GuaewMokJtMf81iEWfQDu5Dl73b6DgHHqJ9FkLv6O1wOYUZ
6IqebKtyCXpDXI2PtTN/xrbJFZ2/NSxA+HC0rgTrgWuBPWJrozp0unXmNGzQ7K2oYGK2M0KAKIlb
RQWCdzQk8mrqYNsEPilgs75N3bbMi2PWz5wapu044RC17O5nELSbDcY18dlZOOX/S4v5XyAJTrG5
eGs0i+cxJcXZwUI2feI4Sc8QgMPw1irQgC13pluNp7pTpdyBBdT417+Ju8fndqb6x/wXDs6PFziP
DdYTkTVg9DxMOa09nDt6nM4QO5kXLXQy5goLWaA6usS0OHm4xziQjZS5ZQegH+OKSon4WjL4Wgem
otnbdb5VkVZbn8PqLErk1eWe2ibbXlUMlJVnWFvUnoJgPqbprml2vZcHGxs02sqsZrG+21gwOp6Z
s9OSgfCBYz7xAf3HG+wB9srLgM4seFgmicdxIZVK7pzCqZqYOZaBKnJy5xueMKaEOv2OOQ+voLDB
bBvD4xCWmHQZDqf5yKkK4thuyAkdJNP8OPkw5eZOkJZc3L03MMoeue6RwZGC1Rwq2raipYxLlP/C
V9Gz+OjrpPQ392w35Bi4O1UHxjAeqS9PiafFcuChHuv8wZ4briBUw23/9xeTMhFX0PCs6qQ46EdL
RVVgNIBm2S+lgidu9zsBRvbWOsRjKpmeuMqj59CKEiV+fx4U3qmgK4+YftGUZ2oTPDG/E3q0Hlp7
+jQDuTPJvr03JVhQLRhbJtbYvRtcZG7LAk2BiBoP/0y79zLoS6jNgxqT+sIZNjmJlGxjDqOmCMh6
laL/g1JDO2c1bE3Xg5IRp38gTj96KicAbmZvcLhOOpmpxTS7z7m0/9ZF6R/C+4fO+GuF4TrcVvI5
JT5+0JgFmRg16aMXg/40rTc3b/2zw6kocucfy3wH2hx1DGY3HtnLYKLedlKAIKXeLcBDD8MAtadO
zXHT3bEprbjiAFkgTU9PmduEm8XqCRD1Lq24ExNOplDmzrz/Wb0OQ9xiZ2nHw7HuhuGITT5wMzr+
fJMRWCFA4Us233viMuHUciq78pS22MZiuh6jehR4jjB4cG8Vq1EIPJOZuNllckmFyP61krxfou+c
kEICO0f8pCXKPBWkmtadjc4/L3P/0s9YrOfqwS+H+ZJh2j65ldq7GpCbUZkFzSNWvPZGf444El+G
mHIP108xLOQMVQyn40jmqLc85dJWxE19cn6bKs1g2nK8hEVSIhTNkh4MyiRWd3waAQaFzBa20Vjf
90S7ijzf3/LvjRsCsf6tZ8p9c0oul1LxkfRdfFDW69gsEzPwmXU0BtU0pTayjuWT1wN97FuMqXMN
UxMuxFtHUcE2LsNvMTnGbqb6aJUOrbXrbP8/pyeXN4EjxZXtmjdL+Dvhlv2zH+r+2dZIhTjMrMPv
T2vSQBhk50+fUxOcFCiKNILLQQWP3OHgJxjfGWLmY286H5JhkAIhQOqpuGDakY0nroGHNHQnwEz2
JShG72iZVAkwRuo2XP9w22IthqeB17WwN33ALmpgxDi4BP2bmhSgFNVzLfRywcND88D9E8u7axlj
ga1bcp1dCKoipUi7r21x/ruk/nhtM4F/kMmr6UICdQC4vlWTsxNTYJyLrLyAiy6PHp/j6rfw12VQ
mxYE3tF/MVoBFXq0K29tewg0dQcGfSJlwq0PEoVT6Z0MWzymNr5fYVv5MXBMFj8KBWd8fb7kElFW
dIBkGZYZZ+J+PbUOCyAMbmauwcmESsMb2jClQ1zfueH8gS92fFo6WBHm3byS0HVj0E9zakRGpEPO
zTXgFI6o91g1VXHKRwovszAzdoFZ54R+AMyUcGlXbOeURCiVPlhJ/xFONWy8hgoW5LDIstX06af6
IeNizDLc+UfLIBXDg0Cm7CGt5g2/79swNsHaMMSNDN3Xb6Cafl28dK00AFfDC5jZPvLhOhgI0qRJ
1t7fHBIO7NpOv9zh5KsRYDlJwXy5zb5E/Tbf+tqzuUymCcysqccOz1hTHV0FNkdj5pz7W8hnf/EX
TOXQeo0tqMbTMrchEUNC93bKZtU07nOYpPgivRZDaB3vTVkg1ASYGzdG6FtHwKusYTU2aZNZF+B+
zHZWt2wzFb+0jm5OoyXAQmiLVVUzjHUycSR9fesyd4o6Cz+DSiR1wkO/qWjq28b1q7Q7ZMgMrQai
l/VE+/uhartV6pX1JTPvdG1V6UgN0y0JR+iIiwtg2pP5tY8JTjoVmbMWYEq41Ncl1Ftp+X+mxLDR
2CBYa2ML4yndBvP4k7QVnXDpFO9rMEd4T8Pyageaz9Z2MhqhSYjoDoW4YM4wL3o48W3dkNVBXOQG
v1Z1ypj2l2nV91+1Zmdj8uavKeLS11p3dwhX5DK3xCTVOGvvLsFluXxsjS65TvnAPAjjlRvsScRw
qSSPH/tHT09fBg7Rkuqhq+OH9Q2rXGR7GkouzqlBG/MWsHS7GlZxWAW3poE/4ttcl0v5HTZ8RaEr
W9HYi2vFDIgAOpch4CILaVUtN7T9ncqKAKoVU6jR+7hN09WM3HlNuhpmAL7jNeKBTfFHQXDRD0jM
ZN47O1+O+YtNKSA6GituhpM0/nNzIo5yCt2Nl8mTrz1iZA3Ql0ncKhZxLwiTXaqdYd0KtW9nfAow
jtVtuqcNB0bdKFEU9ybTdhDwGXqHpsRavi/FrWbwDUwDYUHmxrE3K3NTpuFhYrv5Ida7LWe0xcnB
z2vq7SRgKSnHfnByTQgxMhd+TyrYS6wkuCXMkosu3YucwwxvPbccsTqs1Xj8Zrm1qtJfcY4kTCCT
h7nkuxMryNW6sPpHe0HX8WNmJ0hJkKrARkPzMtd505Wb1GSMbGAV+a9m0LQULFUa4e6MqaHeBK4O
LvloF+dmjstoqnIrylPk/KURu5Jx5IFF8W/cJB+pMLkzkD/dSGrgN42lHRQ3RDqvdb+tALv3LJx1
JhXHWFf3EYamu2vR5zA2VccwbPnQuR/CeP8vmB2cO3F6wBzxylRpOUgkY61IpTs+8SdHVPf7qUdo
7/5Sl4LYTUXlBOZeY6WLHMzEOIktCt/Frhxr67fpP49Hh8FPWu39cIiUWQacRNVnMeqTCBpNEu6O
/Q0t/ZDX89blOhDParzMI3ysmU04H/nqBf19SpYt7ZYAyB9/kgPpFIWLsO88jp2YjWhLnNYtwbOV
MvNd1oTDI9FDUh0cdvcDH2LIwrvysFc9UBP41Sb2cLQb7A9epY7931QJ/5RwuItSmC10UWTwc7E2
Vjru0AEp+6GCwwLJxUuVxNUWn/BX64fIVVxwSSN24zG/jx2YZRA44YjhUKAMka6MdDj4D2whv8dd
ecgIHhtcL6BfOSOaT6coN00LY96hpBg0t3LNDkYgVuiiWFaw24zEXlQDGcCufkiOvVAE4X6ACSfM
2j16A1AenPImM0GrjZQoxsjMceYyrpJnLlacwbwF+DzvgV3PE1qK+myGJrJ7OlxtY3wAZ2bgE4I4
45nQMhdmI3MPMCWR5dkF1Lz9i1M1+aH79NT2jj6Bo9uODGxfwkG2fP5Oe+r4Vj5bXxm0pX1dm68Q
JvWbXVk7dqX5SSzDl9n5xTlsqYsafW8ra5JF+UL4PrWTYtUuzRdB1PXiefaDdX9BtOnWrgWbTYuc
1gmOXFGngZbLnllYWdQ7YyQmVi6UsLQlA2nzq2OAtKGjgtBKXrDA/oI05D0gM/lrwudvpXP/FI0p
PaZ1aT6SmRk2tA2+JnwCtOF48HnqDrKPTyiAA1iyzlvD2nBKCM41WsK6tgig9MFUYmyznt0JGXXi
Sd/Myp9PCKPq9PujEf2U3m7jj+OTfxrHPT5tQq8xKY5gYmGNC5go/UCFzMhJGaMrLTzGH9futjod
0vuUjYp7ari5+2RvgY6baKJ5GpZpArCU3ryncChpH+nAyAXLP9v3sFX78U6WIjmbLaqxY2SvY9fS
2JtbpBiDKPCYksbCtf86Hv5ZIMI27zRGQlopeKZ2+fAeKnqcslxzRUm4T+LmH88j3gGubjkGAhjZ
LYynm8EGkJU40QfznhM+wfOxP7SbHQoISeCFGkAvVuq9VPAnMfKEJ48rB3AJ3Au5T11QpQxn63QV
dosuX/sTgzfm8Cz80EDraUvaYliNLnaI2aKTpb7nlQrVvUAbhWbThnvT51tiDrAAsGOdfTGqk2PW
HB9yUtIg3ocVGjiq5bgtRmqtzN6ot8FYHzzgYG5ZU3g8VjDOp/RT116572RjXsLEAiHultvGz5+p
0ML+7d+/kzil6CYr5dUR76UlxHNXrWQZg4TJ0u/alvygLfu9mikYKBubYxs0HbBUkgbifVXPb9ob
iuOU8UfPZd0eurKw14PfH/JbQQ3JoztRDkFBI9PDrKLTiULMnn3MaQDFNXFJQSpHNwIItG559V8P
jw/fac5ivJnuxjUH+O/KNg8+sfXpb8jFGjEKXtlSQd9nMDME/HVHrSmAZRCGRaxCtyGAQSwkbHb4
cFkA8uboofm5MJim+lgFidwvXrxpyHxzZfCwcB1dOSqa/FZyaKsrg9kV6+Etz0Z61BvgLYLu7UxX
j9U4x2uTgFUU5CmA+VQxarBhSI057aoUV43XrJUPiaar1QcIj8mQj0404J0aIIZ+EtPa2TVbtOlv
tqtjWSGCpyFdQB4t6YumJU2V6Y/bsDe5HPjT3uyutuP/8+dF3sxXj2V+pVs22SplfDKgr5N+wg5J
96jOd8mU2VzymRYpr5/PS8CwI1MDQM59nGXB2enaS+WYK39OjoHNgwyoLJFddwK+sVEL/sTf4mNW
aG4j1KN9wncxX3iLdhWM7FWSJst5IoPvVNi+PKv8rr0hODH+huxlUARmskZ35pwgqs0/qo9Bm2dL
d80NnP1Tpy4mNTwM3hyGAvFIqtjlhF+gq0fEMyQTSNvYF8TQcLyFW9gH+VQU0YhnmkgD2VvwRJvq
zl6ykvSpWWp32y7eQzU4+blF9xM1C05nOXRMzxOfiiXXoQXBq6Wfm4UunrYeun0xTfZ5TF9HxNSJ
CqJdrtBnvFQVAKP8pyCuufcF81vRM2dCnOmfmvoe1AXYsgrC4EL44jNbSDWJIIgaDWCG1oTg3I95
VMMAMsU71dfBITM6TvyY58pwfqIekQLq2gdcZUPJUqkPPlXahAyoKKKEhTn00N8Cq+6iYqKEGwfi
9K4s9Q3SDX4qvuMo4AMCJ7nAoOEPxDvXUfaEtqR2ZeswoCVsBMQ82Ce5+RAT+j7aOR1QDvQMWEv9
85jnxPNLnjYbtGUDyDKkphdADBrMFE5vSTx9uBxkN1x+79xFidFZ0rRNrdN20lcLFyqnQrqjaNe9
odsxovN/qHEmQ2SBf6g86Ctx65XXYPLe6ly+G/PsP95FtIbtYRM3YeRSaYArt1+V2RKcMHO95/Zr
0ibhPpfU00NP1Jvc2xUl2FtZ+veZHBUiSRvNjYMm5s7cW50Oh2OIP7EwbNhfYxbNrdMd9MDhOjE0
sCddI3wm8JCZYjFIxWf1+8KD6l5AO/6z1VBuC3fujp1/gJfbd/I6kNqt/dy9ciSy8Pk4b35PEUNV
uFcxSiAnSXvDMGYfcZMMB6DGKxP5H/TK8EocDnja0B1p5Ls2KdAqaJ+RV6WXIscWw52wqVwWtf4z
rLyo6dt0twh8PiFgWk82wy7Mw3rNGZaVg02I4BeRk2NmuD9ZWwaH3lbhVdT9f2PQPbitmBiooeIm
uWS5u0eMe2GS+CrAPTmV4nb+6Gql17rVEmwhR4SilTfV51svRmOWFoykkLjSehbMklNqUgVZyUte
Tu9TjIykspRhWpqd8BeSXeLY0dePXmgcpN/1LEziawmdKfL1fGkHgPXIaKwlQTZdCBL72WitpiVE
E205tBmsDNspSZ7dZGy3Xb6QuCrnXacU8ZaJJl44r4DGP6xCODcaSp/qnFQdynGSj/8p2yIiN2A5
L+KV7moONibUnXs9Bq7UL80mu+LI8M/tuz1hXfvGbWPrhLKM8pCcETeOnV9lD6bdk74sKvRn/24D
yelRw2ASpbqnWglOHFf8fu9DiDYHI9wb4BHXsuK76rOnE4WnvMpK55VVCvuUPhu9eldZTt+eYWwO
RVyme56GDDw5x468DPRDr/3j2M8AZH26LlGUqK/UmcE9twVwMMD+H+/FA1ZZPys3ERxckNkb85G5
cLbrB6+h/vDul1lAY1KpWdmM/5cyo2c37QGISUFWk/sYShxwLMOAs+UX6WaifpJRPVU5vpscSbuB
5hwYFySsKx088jMUm5he8IAGGGumPkd7zDBxU4cJkQryt/fJTX1EgXuC9PkoRodNYVFIcUPKco6h
IBoL7BPMKV/xrNzcHJ8/kRFoFHb5KThQrifLgd4LYkoARyggBIPZ3Jgl00w39UhdGLpkStCfpDmZ
ERvISSVJeBC5yaEgNp6cO7qD63kfzS4cmdHObqmDMAM7ro+6NC52osEGY97lxaTO3y0LqLvjIwYM
9/93Q3kIQv5RQSNvoEqKMoS9sFIl3+ECOauzTDTYeIpx+dT/kayj0RbqyMkHBGu2XEAyaczrmLL4
c4Cfa71Yo8XbD+lqhiK+7vzQvQKpRebvWbeDHMQqE6RKWbdeIGOFXov2SioMcXCytkVNYIOpS+ob
Xz3GLHSzgXU0TT/8WD5A33ieiEVuRPxl0nzJdHSyNnOb2rQgL2tORvN2ud/xy4wiPixCf8neWbth
Rv8VhB6Ffeatax4yTuX403LrIjPuz7hNADp0x6So7Wd/qcy9zfeQlXbcLHBHsGv3DND18uHZM6cl
JlR5zzJYcX7qmbussbRuOOL6G3bpHaTvd2gQNNYWi14vzYNQpwnDPHPKQUW5EJ8eDJeVA6U/Mqjl
IsVeM+udi+/BgxrchdVfg1MyyGS4nBmJbSnEPQ/Xrn2epg0RlocsxfsWyv5DaQ45yZB0r17IWz+A
AGCfsfDgk6ROVcMdz4LkDnPOwHc4bEQrQTUsfvLgZ4BpLbfc9b0TWTzaa+qLm0gxZlRW0KxjkT9m
MbFHVVVfEjGPjvuAUTfFU/tEVK+dP9OQHSIUECY4YprHEDkcFqOJI2HmT17wp+mFtXEyFFHypVpj
rIZwv0eYYLdgcMCtnW1n8NUhn6EpmiQBoAHFu7bFezBip9obIdTssCbdqjLxs4g6WU8xQxXB+XZb
t55Fsyg2RCtptiYm8C2o1o8K6oDIip2nYRZR8BTlBU1t/gw/T8kr9+gHaw367ZnMgb3txxSYVItx
y7hXNuTOx+IpPiIM5ivlvChaqNaeds+ClYSABgr/Uh1Em2PwVrSQtyQ7YBZRxMnukO2h0D3ksCvC
zOTg0+FW7+mCaDGL78apfIMw+cpxNNmHuHzgZDo/CXAe5inQg81ls9g6oWYFpqaZi+8FIRxy04Kq
08gd3NqLFpV7sZfG3RJ/q6B1da9MqI3VOBEKVcH/cHQeS64iURD9IiJwhdlKAiGv9mZDtHmNp/Du
6+cwy7GvW8LUzZt5MjMC20mfJhL3u4RacZ+jEV0xVMVf47g5GarxIARM1F4Z78siPyXMX/D5yDEF
8MUuAtSaS2hGoY33EQF13520VjzFJJeOhH1gvEtCCrgx4UPEnUDfZ4UnBRW6GqhlmvCic1yC+bMI
76ATySP634PGMVmD47+re1blOQ903tF4OZcU9zBnr2OLOHnGrHTojR6gQDwqJ2KB6VYIo4WbGAo4
xqV1yvXx3TQVsXNF5qXLIo5Ciu+lA6Fml87LgnfluXJ4OUVLxJm8P1muTbXGYr6FEy2hiymui71w
xtTcWy/+lT3DDyXJCTS+U2HPYBoH47aiF62nFDgrul4z7utGe9aQUf01PD+WrDydxniYFGfa4iGS
WzdRiu1olBD8tPLB7CbtXJWAcoYx3bUN7fa9lci7iP1StRH2Y2Nn4m/ZVimBDk0eOfZxwKE7tDBM
1096emTDItevDQXrto7WVOfCONfvQsMokOQgcIlf/YyZqvtWT+IaJ3Xsm4ryDfZ3gSKDRpDp4eJ1
VkGuHd2DxDfUvIqyUzFi95pfNWfkaYxEAgGuCUiW9Q8V8SHGIUhQUYgsHfLyUAbB+xvmMJ/QUmwa
xzq3TPIEgztibmXybAwxVa9wiOcGIEbtRL9Fd2jTH11lA+Kk5VcJrGruoZXqM6ceM3Tes1h8aJog
KuXEFAb3r5OSoe7NjCiZmW9dN3Y2XSHdbWWzzRglq4iu3Xcxt1+B7ePcNRASYPzv4prHZV/bE95s
NiNWfHd1NI9YS791k38xLAYOwbFyDfvxe5qnnLeL7ald9GMlgm4UDK8ko4H7SDj8m+VqT7YDzVC5
FBHnQ3zWMDrRK9xQHPPVIkE/CgW/fB+1hNnt3tktjRvO4FSWQodNZ0gwoqmPeel2gWPrX246ebZB
eoezEV2qz+M8MpsggpFvXzgoTc+GCh2ZNLnL5e2cerN8xEX4Rkob3pelamSVp273RckrerXqPmP2
x+fd0JjGhOPdu7qaTix6wRhiiVIqo95LaPd1fRZ1EXpD3FEG2twHNp+rGfCOe/KmTqQN9b77I1ft
2VzFhQQ6XTCQYDsY/8LhVdd1FRTESdb9pwIAC1JqchwnckKCgCmkP/tPS8NgqOQbVLBArChbcO0c
blK1NLczkRT25da/jHKQfuHlpbGbT+cjC6/KI29EuQKdHErEmpct4h4yoMdBhxbu1Q2bZ6/2PPtr
aUJZI+Px4eJuMUBPTWQeRrw2rXSPkaF507JWvE6Vt2Bc8NKETzXid7bWY3P5TTLhXon0xUqb3zaG
YzTB5OwAd00YNqtwT33pnn2bHjRk/GeTdUL1kNnDrw6LzivYRenRJ9bYWz3TmN3WEBCGoqtx4GK/
oVvgNeYpYLgp+xytfbMHFI6cpYtFwd8G4wNrG2KKZG1ApuoAdiMsIdxYDj1AHEe8ZbKfRCtBJ7J5
2YGY7/YryoKD0lEpvjuj6bjblG+mW4RyWmo2BW54jAeIXOsGZUXb2O5jxuZ214bd3XaUp/UbWWJY
0IsxPHV/fdF0PoM68sWMJ9eqtozV+ilPOT6KNtH2GWjticUaqCMOXXTq/ihh+WCveHCyIVGQLSze
wgkPf+ZwH4hHVpKT92EtA9b2Wp66iDLbavhBYEdzmIUMinkfxZSLkTm4jk6lszZMTiEQ307QSN+Q
/eFVRqjDHQY8vjChtDnfGAvzC9uoP8NqD12/JLQPVGcEbZwoNqsTdocXdym5ycVlGKNXuXDgdxEx
pvGtEIvj55Hp2WYMlnDAz6CxM6gntuGGeXXY5ESi23etcgDamgRGGk8eELmVzhz/MfihiOCh2ThG
Z7NvS7/UsnjqO818YZ9SbcID1BzxTG7ynrGZ8HO3bnjbJNfY6KqPOT2B4MKo10yUr5QInLJL7JtT
Yy2LWRobogk3rit+DbvhbEZhEIau0eRv0dlmY+aGyQ6Ykwq3JyntGynwiRcC1ygj5ndloEj1rgLg
WH8iMOoXK/ij51FtVo5JvdJC2C41NS7UeA4aCwuw0Y/pyZQDUPMhvuABLANMzHD7pu6c2ASfoqcy
XJzAYjHrx0qFMsMFTPfUDp0B7oQ6yG0xT7+Mf2PgpmiwWTkeFosjV20weIDe5xlmjK+GooOnazR6
ohRueYc7MgEce5NF8lH2DiwiNc4PXCcawyHtObKQqLjFxaApgqUWFMpI7ZjrIOzUpuvcVGN66gQ/
Lq7bT3KwB1tyABic3mMpRj+DCposiXgM6wViX2phIJlAcGPVA9+Kc6gm2Jns2Z5S5hN+GIbiHtdO
ULXADBdhmtBbG+Sx3gLg5nqrEZwJJcbmzjb01zYMkf0VEx9n2f8NwkqOTQfIaiGqEnAWcpKTVBWx
b8vxN6HgC/uCe4iLDnOP2nl2ZnKpNs8zD+XBFD1mYJz1WQZ0RxSCs43tHNB7za3hmtExnB8mVnLn
Mok+nAXe1TJWyZ1I5VpEeEiJ6NxHeMPYZoCZqlY0elnku33mHPBhfiLGbd3cRH3IjJOR6+qGHgo+
IgU3VB2pB2Jk/N5KzAsqTJ4alTcA5eIb3NiPiDw427Ju8SNLeeEcuoljxFFlgjylq8qHJfBIO054
SqfkEod1CjrPetYtXAwWEi13R3uy1IhwXmGs9p/tgvvkki/Lr1HshK2tyaPSuuQ5fSLTlwJD7TOO
HBvZwmYVXGpU3/ZwPxSARRtCgURn28uoIWtZNnA2pv81V9P69Wz7Y0aOPESF8Bp2xjROZy+zo/S4
auyry4rsOqjRkUIn86ZU5pOkfSl2Ozrox6I+qj2PXnvNaTEZEVCdPpz8s+aTeK9DwfBjNyS4IXvD
ZDVf1PyWRRbU1pypn8NlAv4GsCOlMgkAoa09he5+LKx47eyqN3nXt1uC/olX2tpBdKW9MzROLxDv
94XQzuWCw0FZ4UWkA0dPmWpl5/RIhWYSyX2ScqjitHTUQ74xulUOYFe6R+wMZHechKu5d7xUoDJY
ot8kHdYkg6ZSf0ARqGE10o81B9HATKC5BAz19tuozKuaLegDFRNHvDQRrymQ3qOV+6mTvuLgWD+8
tXxK1aN9rXThNoNee8aF+lgQDDvBXQrMBY+mEbsP3Rrl43Bjb5j91ENhat9mNcj/Ea5bdbD0FzPR
LpKVn4LZHHI7FGlaqojq77sqE5ck05/HHvEtycZ7W2j1FYb/dsnsfcJZ4ydkV7BpXLvy+Ahhm5HH
3uhTJII8x5ynxxFki/qX1xBx1NxmLRsnNczv1aElgPWNBfZ1pyp3VcnyYDLnwHD4QHXiEY0LbZAQ
t+3ZGn/fDRUua9z2U76Mp0a8z46F0JRx24eqm0Jw0J19GKLXrfs0AgtvmmH9Mx2LEm6KieKalDno
GcNr8cCiWHLUWK5RJXTmYTY7etkG2gJHuerpBeiW+s+Imk+Dagr0muUrUdN57X/Qt66NlK4P0Qci
i3K0FEvZSRPPqkOyfWc6yMuNw7OLOtVr2KD/CVl6fWWbl/6Tztz2iN5MBjqqai7Kwd4TKYu3rck8
nDShPEyEpzyLlXgZ2Qzh/Ad7BI6HnOpyj6b0oy3dN5foJ51P2Cjj+gSlEVCfM7Ipmm8uixXUfyW7
uF3koqQxCBfOx5A44dl09lQtzf4q5DSKwWT6iEss3EUsP1fXIQ1hWA+vCSmINOOPdgASmVlGIoG4
965K4yDOXXapkeX6xWRvO6qaNlGtDsfJFqRwXfCV4A08gOTUZqVtu8UCzcgkOo9SMhpnanl1NQK1
YDTwigmgZHRmcLLmmugLDheTclqJXIrbhNT1iHEHMItAJ0bMeDLKzTCy91Ejy7zT8BKE9SdcH/PB
VubHHAv0Dg/6QGoHHLh4ysP4U+0QfVurOpjRyAmt0o6Oav7U2vLrAgldJtfZiG+cAQ4qorHsnQ5W
L6ZJKHzz02w66/P9MM8F24/aOOUF3rQJBW1MB8zhiAAB7TNkutze8BZBM9KEckgSaqdPGfu2xb73
VW2hV0uatPK//52f5qSXFxT1X64Ae2vUecf/LoYg3eBJdPv+y6b8jwZNdA/cy2Cc6AwLTUmAjqvO
ZMYlps+0nIYX4PJ0leNT5NwxXcCs77G/vpiyszzgYxjs1elXcUdWUIqWQOpWX6aGe2mg5g1yWrqL
IrbC2REtbsKVDIPFqZpDoS+2Z+XKO3UD5pGTLgHqmjeRaohkW+kjnWR6rZDEUn5Dp1TI/NCdwKQq
N8JdEmwf1FJoGJnMTEPwtOB1IZpkA1zVfMCsafa/cG8sb0rs1wWLixhi+gwV4xFjLpoqG7tdjhO5
hrLyomsiaCOq3CRLIa8dUO0bov47sinTZsw525sxblDEJka/Z/J9Kk+61AIbqYxvlh3f3P+tvzHr
dMGoRdgo9Y0se22z9BljHvYcCczKYZ++LVIiJyCooi39G+BbIucUSueH0zSG2qViwCtabqSGtELj
5PdUSdKTk3wDweJNhCtzR7GyfsHBz4YWhKNe/6T4Zm6IHz2CJ0O7jWWg17JpY+tgQbmIOWslPf6V
AfktqRv6MmCFFPADFTNs3qi+8kUyiu2saSE+Ezxyeg2NLTdb6avYNmyIbOz/1O1ilsRRFrjCQJ1C
alFwuU2O+sUWy97Vq5+o6NU5qCLz0kgCHlXnVTm249jJh70NzLJziuxglS/oD+Y5qoCIj0oO27io
bkTRY5/F6QuBdWNvKXXkiaV+5vFibnoG0F1pfzg6K9WYYSHQzBt+qfCKtWeR0NIqnRMXHDjPXJxy
S58xyA0uJbD/KzElOfTdTnBmYvDDnmuUmPOb/FA5cvLyUllofyNJBXtkn5lxiHnHOGnECjdEmmp/
lOYJdKHHQjQMWkAh/ex6HPryDbLqvMNOg1nbCF9LtsgB6NNtMmDtTlRY/lgIQbtlFeUGzAEE8VNi
0Hty78gebOoRkKACZDkdDopCWCjkwOUStVwB5VFD4iCiKWMaU0K6sxvMMNsui8g/gR4XezeuxqPO
AmlWq+mca+EPYF+Mj/cqnG3aQW3MmLoTmGFk7zpB5CtZlDu0PrpFZfXBymhG3v2bYtzIhcixgJAb
n5hOtjQg7+ckaQ7U0C1QNE5q/6DVAHBoBzXBwCbN1oY/upMxIelkaDE64xhcssJfLDRgGaFs1/Wh
DRdEdy2hZg1CsccxnoZAcwIN1Iv0xJCAJF4xob9a40JFZXItVD1GQGOtzY4JFlyJ+7/OIufYSGO4
1aO+59LuD7PC95tzFLr3zXiYw0mcZnAhsIpfM0ezThwodnFeWkHRzVDYnXb2kh4TZhpH07kEjMLG
TvKKHx6gRijHsjWUI1wbFswylDva+jI8RCm0aTqNNsDxtjr+3cMieU7oinD9aYCJEyOJnlBC7zMp
lmCaY0D7+tIGbeUgWcTuFLQzCto6nkFIBOkJVLfAlkc1aSj7P47gNH82LPNJmXxnWpr5zYKVaJMT
4ts6CFGAIhvghlbFBhsUNog869PqKvuEsfMnCWfBYCaoMOsWZ29YgM6ZXEu8PHDV1ZSMoWaG4tYm
9vGLMHt2GAhVdzlTt6FV9X7QyFmoqMFeVdCiTT50uhHCJD8bh9EPfXpsVNi3OfnzVBTGY2I2Qaon
0dtMN8s5k2Sm/v/LsNGcvetWko0D/1QwanKiyvIDxSb0k+aKpOh9EBsSK8MJavUxxhl37GPnoigx
jgfJXFDIMDpKOrYHQsWXpVS+lNj4g3+R+J04GFq4+FUo3yeMY4A7269EMalYeJl5+Q7WPN9o0Ll2
CChHvWFs0Ze+86Fp112nvthsOrfFYhzDlgcpRjly/cC4TXnKI9FCP8aRNc/zsK04QBF8g92e24nr
FSYGNCjTMw5CazfAbH0oB8L1ak8X0aQpp6nOnzPJCqQzSUD1Ns/qqWdcy5QLIS+wsfNpGfLu1bFZ
5rNqs1iByBHjUeGGxaV2B30dl/5nZOrHlhl7niC/2iRYnWrNm4kyulIrglHgs6ub9qZKJcRZaL1k
9VvifMxx5BcODdEgh9BG7JITgiSAx6BoWg9RU9Bi5VzaJglMLfEr+TFRMKHS+xCpxYnzyD7Ckls7
z2MI5TVNyNu587YmSdVyHrT5NpMMnMydzdm+mMZtUUC3whwx0gxLMOqlwgSwTM7OAv5Z6seOZ6+q
uc8aK762hxow1YeJVoLMIMozNaS/2RFMb1o7b/q22zpO9BrSejVgmYrogbRxaidHDR5/N+7obsWn
SSyyYGMxdcapHUgUYBVAgDqXZNjkEu0KfiM9teiQf3NRwGoAHGtZS42Je5p2qEtGit+puo7Jt9OZ
Xg3wvqb3I2T9qYC00uYPxUFmigAyc/qexEycT1KHwHSuLgiFzUcsuBNniNCyeC4snQUxe4meEQrz
nApHpYd3UTbtuXLdE6MHsYwvpbYe+e53orO9wXxTp+UIN5gax5781HxnYQ/ErnvRFFzPZsTvfFNe
o1R/6qMXIco9XCwPGGuofFdQ9wKiB2XyptMuBt7HjujSqBkjFOaFml0/M5VB9VDNmlBW9Nj/FUQ1
cTmDQdjODV24kLSzrMIdLDFrftvOU14DayCYE+4g/gIZVV5siqei7ALoIE+J4qefDrsNM6OqocPb
sDhbxvsITxXeY7fuN4qs/AU5JHcYLwCZTjWcz4qRezqlTbMDSbNlA/EGOHAzYN9W1GbfGTgJyjvb
HBLbV+y1fkY2nhPQpH6Qc1t7QMGAq4hXT5UGyqw4aUhp8CXYJyG904TCdrS0Rq82zoS+aK8iZgsV
m95ieK0JDWpmcZkAaI8+LsStIjC50xap8jEuFMEV1SG1xXFCC7NDjsoEUxHALhgs9wtAhgUL+gJV
N21/QqQWl9fwUD7lJl8PtkDacTdmuLez5hMHh0eqzI+n8KXSh/0AyquD/gxoXjctH2jZon2ZrJ4r
9NBs+ZdI6wQZeROJCxt9hX70nrWfPhAubWLue36WeXzq2QA5sKXNapXstplDc0WowywPzzEstNSA
+oGGnFnUH8bHKjmRMgssg/PX9I7rPIg4/QPP4KxjHID17gfrO6qfMu2rE8u+Kx5VRN7Mfda7f61I
fg2u2TL9EQSZ1OoI7E0wolndV6WelDHHT9QEPR+V9cTwuwOFsc0vE44SCWAGYtdGIzjChpHdwqHh
glPDa1mDRTgnXEuZZbO8T/cjwbYo9RQyprr70Lf9R14yGSESsM4O6AI8GMlrl//g+N6Q8FVZCCfV
TS0uVTfw5CMQobPVT670IwEK4UYXn235XOBZUUQHqeuWN6/gw8DlDldVHFUsqmF5d2it1PKZVcul
Vo7cINuMok2EgkGftsWzWbFbnxtvSCTMYG3bWgcnp18uoERiZ1Ifm/Xv6xo8ys4KG0rcm6q40CrG
JhnL6zGbsqONE75wed+1yGD8bDFh6ZqIZQIIPv3Chpok3YWyTMZif2ClPQCO1mgAa/N9WbYbvcc8
i9ZXv+k5HXv7AptDSa5S4/sIHGyfKY9FhaBxrxNbb4O0cb16/lnXgR2Q565/7UggueO809BF7X5H
7jGg5H2DeXNHoNNnubnr4iUQ6RtZ5JruIAPNfOrr/agP3tQzSZVgPZp/CdsIF1E2cq89nTaOBEII
7loVJ7oQNhVMvSnriKBdxoaWQibnlp0FygOSMWFQy8tHwpwYn7Mr8JKj3d+akJsuj2ktOijZuSNN
q883uDxkFfqNxglySL0GGpJojl2OmEi5q+z0rXQTvy/YCEeM463fA9EkVckD3m8HE9kC7EXmlf84
AW0ttgFqvJKVbVY8fN+tn6v2iTMO5K3VYQN1K4QoAXAEy2I9do9lLB8SsH+8qbdjgpPAwH6V3fqJ
J0nYHjnmbl0SMZHRIFUylLBYnfP48DDN6QNp5r3KcIMFAaN+A/GMmjN8Xw4QdPxKkYtSRxA6tD6o
TaVVibM923pISRShPRQN8+xAMzU20xRrts75isAE+4YOcPc/bXpe0RMpvmyWa2xA/BKYHkV6HXsq
rrSJJVOFpTTXftSQP6d8q7XUL2npMltSI9Dwm5odKLn1NJwYJx6A+mwsA6Ipz60yfoBhwFCyW6LQ
z9twiwlkp5arBwb9Ykazlxu4KJvW1OCmKGCxftdsAsHwizTaA4WJfpdpB2oavVF7U0nJLPppiJ4U
OuoUqhGpqLi4zlORAEjmPn9cw+HWfG/goLuG8gJJgq0ULxFngyVs5FULFd1Qj3FBd6YZX5p1q7Xa
rPoxmPD6YNkbge6tFVGcLgMgJBsk+n0DsCvLzILGB1D3/ZEZmTrIS0HsgJGYr/hm3IW8qOvqPgXT
4LPJYAQXDwOP8Ymbem6PLG37oiUTle8UXeJSGTi3MqDp+M1SkP91/KYq75i1bKLQfbmv50Nesh8D
HMv+HwXsOequff0Ttj/G+JY06Hcv9qQ+YVbz44jdC2M7TSyU4xCGj+dv2rX566Bx/8SAmZzbVA4N
UarxubG+RxWLo0T7UB9zfkeTOzVu0dNP+iKfNHEvx+PYojiL4tQaNzxzK43KK8I73P0Hp4S3Hp4S
J/Egfu3KuDpnob3naH8sk6AS6nti/SaWue22ofPgtFcLQxL1YLjXJlifVKLp9TGlZixkxUJhKj8u
h/2+DowOgTqj2whCnHzRuxOuyiByckz1SGYwNp0fs7xoZX+woa9Yee5rPW0ZHIDcOt2AMmhMOhWJ
oCYpRNjOi7jdKIa/6zzu48K+Qgz7iHXoHJlLfOW7z9GhV6rpjOnmUiA4E0VXnNjPsvmhNfWjgoAj
pmMzHcIipSwdb1V4bc0Mo/afslBeLajjbN719p8J2idC3xxiukjEe66X/mSMD/eCPBVQWFvPEMLX
vC8JYXkVKfZyQqIzr/H2kYaWnTbYB0NQtuEgiGAB4KnuUIw9QwPXM8af97rh3IT9AIGtu7UmusaE
YW56o0rO7/GDrdtJ6CEXhk2PajAW7m3h1SlhxMaXXaPxHpMHmZoe19OP24BjiIwD84+vzlRF66ey
lw96nTCDuJRhjmuoxOUOMU8ZN6cI/6jwTlCe6tQ4Nsv7aD3n5u8YYlJUgO3AvQP3JmGo0i9bls7D
6JYb+lk8eqt+zag+FQu7VeUFj/rziBTCYuWXgo5NJmi3LjABjwhqgBNeLIKNLnFgk20EESzmHN6R
86Wg7x6hkyanRKPMWLlAhMqd6RTb5ufCNMaJCT4Rz3VLPUupkzSk2ondg5pwxOfcRegvi5ubk9IF
M2fvuKk4nULsNDnzm/az+ThjWZxnzjug/bCPKOkrdwV1g/VZ4ocyrOZhiSPEzxxbN0pCSLWJzfxd
t09UHCALySdQuNhCDdwFmPV0ZavQ3OmYlChbzZ5EphDnRsQHOc0HYj8dtQG03nDvnxlU9rPUAgVi
IQ0Hce7nQQ1dda7EGY6pFxUcCEMn+k5S9WajFLCiOgAf3Tfme+de3bjdQDLb2Ez7kiOGWym8A1nh
DI7w807ue/5NkQUuVcmTWwcdC8q6dXeUy7OdbgHcKT/LapRK0Yx7FnMnrQp3lO/txRwsovUqHVV4
PVgoLft2+Wo5cptKNCDND/FhcLEYRZAPBiTOb4UUdGXqz3lZPoE69VSGvwKofcHlrkI1sgbQZfpx
Mg+qdPF78rOkGS0hc+BQOmIrveeCuDLs53QYnkOgQOu8qUJ/bbdStZDLoZyYmNZQk1cQaH8w9fiG
kM8hcNyN5W3tZxfmsukwVnf5e7r+qN0dnBlr5Rh6Xw3sjSI40b8YKvGKxmbKtW5L/7g6QrThy7KN
k1h3i9HnbDB9Uqhb2Q9iIas9k1XD5/xeFinPcqqNUPASCxMI41J7qYjahql1NBIOpMth6a45mMeM
itQZUi2rfVd5q2BlEK/xefws8uQqck+p6VvLIor+mpCa6YWoQVkVByR3Sm1EoEMPTnkOz8ploWB9
nMrHJAuZM0ChL3SHgMuN6zaQ9uj3EZkpVOyE2mliJDSPbHQd97zNdw1847eBAgwhZzeC9W7r5Di1
oKPG/ZI0vkb8x0k+AFaeI/S9djn0FMvZ5r1tH5vmYcW/QBhWzLttXBcGJFwLORR2ChfV2PLSCXJc
RBKIRX+tKjdLwlh3vDJkAgbIlK3AVlrXdVzYarq8uib+mx5LVg7WWMWlq5oSJBEGutR2Ap7Q3sRp
gmNcyUm6CrvtvJLi2OUl/G66dihmbRNzD1Q8GxCDfF2PdmP6KjWxjwzM+PFLKDiUaxBGHpjUt80+
td4GjbLL8mJ3QFlJ7TvnjKOKWz0QYR37L96j6ZotIPFItpMCb6jKrMr6TYdbJ+r/NZXgoJRi/7II
eP6qCrVQBQhQZnUNIbqfvCjzy+anwO880IahZWst5wP224NjrDtUXG0jSASaidCIWmJl4/eYHpkY
PRdBtpe3pKuAteGApzB+okCNIrmoae6aGrCuhEp/JNZyqnmTtUnhc8QBSkeXofHOgR+/smbgNfMh
lB6s8JysuVd1vGIxABrhHDl5JSKETkEkuyp2rflhIQ6rylUjsUDnLUdC985ml5WwJrFmnQyFJgxb
55DHOXV5jLSjAXFKZZOTIKwgE/pdfGfxZm6a1mvBGuuxQscHtxxldXVd+k0YjNCAI8CVc/fImKDX
FmCvw6xbm0Sdt02VPevRHUhE1rBtuUowEaH1SXYDmyCki7x66yccII+9jE4WGyhWPduyPrUO0UNS
9Xnm1wlZiDfayRnW7a0pWr9YDzImIN/Ib7C/Fl3xBSL2czJPFhNdXlLARvLHrs1gjCB7I31W0v5a
GPWGsgxc9rC2hCKGziKPkuRUhZYGe6ez7i5UNa63tWc5H7hR5pJ399VW/yolCpQCUOgBD0xJUVfr
ckzimetYj1H7lBUksSvEZdtnB5lSXKUAQ/nJ4k/pHsZG3oCp7EIE/2ZBoBpRefrboPHQ9yrnK9LU
A3ChTQHUM6fTWN/JaJcp/VZr1nWbs0WcArl0yJpz1wV2ctY4Tg5gBaWccLwCg2OfCWUltoKYJQGr
KV8MzW5pNRDzw77uHTCu7leezM+L3vk9mbsqC3tKdYezqXAGs0RzlkA8t6M5AFHq1Sej+RXDkPqQ
AY6hDjfKGNduXVUb/KGCvOGOor2CWqAiB/JGtsos4pgAlaAwwX3JhNmDn2VdDE0PcSbMooOoxoBO
9gx/sWEyyMRgFVvyEr2RqrtqjWTRtZed4Vmh7l8Ht8WnGBvZforMp6yqk0NNJDrBgOHN6VoDmjlm
0Mb609S04w3fJW08FobJBcHRSM2IJyoeTow89MaTYSml6rVF8QtXYeBZTk1hLVGGDCQWgw1ayvY2
xK5ANWl6dYz0Gg2Tudf6tdd1cNAjDTw6466CARr0GFYPC+smszCcnevObzm/4AXZ7rWlEnZbNLsi
U5JjxiKGJf46C5Kort36p5fYeBJS12Y0xxcIWK/lSHixc+r+RAXxkRfAeDBpc7QXxj47T5yXFJVy
35spKCDZ7iyLmcHtDI9Y+W1KrCkAJ0NmfRjKIOHKES0dPJ37xr7hcVg7r1VNfUHOf6VwAisUbRCQ
tXqJSbQrnjWasPA+oGI6hBkmvG+l3X1X9Yj6Rsl1Ke0XpoTeA1LtV0igdL0N2rZqw4mGpktsqsNe
p4vrtqYZKFEihQFZHS6C9ciD/DGbaNFLJPDgXuWZWIzmn4Yp/Qo03rBC2Pg8+0NgEZ29zFcW+VpK
Hzz59n/4v/sj/sWYIjKj308TAS2NwtAHJO7vMG4eOsuufnIQzhC2DqLXisOQc7YZ0ph9koi9mXe4
/JUAdYPRZbAt5vTuAPMaNUPftOFHIwAW7eean6oZUbnluq6xQnqrQMZv2t2cxP80W2ExtRCn1eOl
8iBSuKPyTwtJPZT8pqBysQPoxdFFfpUQEs1bKqAmL0rJ9JpC8Gl6quZ6vdxaSZTuvmKDw8tIjTCs
UQCvNJwslrwXGZ7bBazFj8xaN9AG5R9Wb+ZTtjUbOwzfqzHlnQR3BuA6tW5i5gVJkItHw4MlIh46
RoIcg5ls1NVxWy1sN9qs/RfH7nrwGXitTLNXqbqyY8XD/memddBR+A6NgUtIASW5PDl42dbroh5c
M1hMAHWF5tZ7igxfRgUWF0WLRye2TkmkgKpGltBE8oon3D6aZHr7hOXyUic/tv6uTRz5tyUvIaW5
aLM17Y2FksYZG9WAnxMsNVDMJjuYEgk6XE/EE2AuQ1jPpjsW11mzL3nVHnU34+lHHldWGrohFPLN
kODKAYWIUbfLej+ttIU8Pu/NKbY0JIds2FglwT+cCGMXf4ED54E1jfKsd+8DBPHQGL9zow6chDdf
rUe82ZUT3tONkdGRiKjotrbfL8ZFqeu9AUzEEPlx7hc8whDW6A12jJsR14imD0XW7ojeHWXy0qXO
UdN7L8P0Gg2539h0TVbfjWVAmtQwNVHth20LdoCtK/yx/wTA2Uavjk5JrJTRLb2W8GW2sQRRyAs6
IHbkcV73TQTfNHpCuiElTT8t77U6n/Hf89qWLwRHfAzkoHApmGEtrtAMK5JHmbjfzMcFmBJLleSx
vif6WdsjKupnuaoXXFhuSpNau8/waS8V8YUv27lpDdZV90jDA0uJYhOV/ZsVZ3tIUuR66Oke3qJl
DvS1GDT8QU17zkIZ1Il9ajSKQ7y5qbcEifykDflo2WzBBM0y8leWcUpide+2mT9QEmC5d6vr9rr+
Ui9/mf414fccwVJVDJEh+nGIYK3VdANH4VX7KCpOD1fFdTxDezUJzUzg3tePqURnqZz/ODqPJVeR
Nog+ERF4sxUSQt612m2INrfxnsI9/Rxm8du4M9MtQdVnMk++tjJFmTg1WwMTpLaVBQF+jFvRh6g6
+9aUWIa0d2GDXIlKxm1MZwFyMGk2EYffjPlf1v5AQyBH53YakXLRX8Q0fnGD7jht94r+kkaAcJBT
DXzc2O5w+Dn3nrFNmrIdRCQuinEFbXOvJSvV/rTybZHsSKQjfCwOblrzOtpHwgFFtGC3fwt73lWQ
xMiyoVlJjhnTKonGLc43IVVDAb3RjsdrphxncQHJ4oZV4VYDcaYakHpxU3XjOmhP2yGi9OX/qa/l
w8pgFsOKuaHYXPQUtjBdJ7j3+FSMVEPRgZh0Gk9pPq/jMHAt82GXZzWvEUXMe72DepMWpwLc/aTA
f+GJGrWH8AtGjGlUA4dCeKchnC7UXY24g9YsCwZsaOzgeA3k5ESjTcsDGJ73kiEKGjLyhqKYIYfl
VpG0mx3UN8jAdM3iaUd+Lu2AeVymcvaxx7B5ytepTmtCiU+Kn/5GtAi9IJizDv4JGc4OEokNL5Mw
CDtNPxN0Spn2hlt+q9FitIiUV40ks/rRoKwDGWW+2Hfbku3FPOHrNBizUgbkNDfKcRTliiJ7E+pH
MTHRsJX7nNqeM4h/FU18gZgpwxmwFzB7e+ZJUDjdkV1zikByPLT5B4yFeUCRZO+RXGCqWxR6yODJ
CUTRSCJ0iaAO+qcjGH57eoajs/oCVrOMjsRdEZcStefQASch3mVA4ZVUa5vFXZ6dUD3ZBv6CiHck
XOulPwfXKCbtIeFBbsgbJR4SynjNrHLhQZ1L+xabZETgwiJSYMWnFYdbamhrPCkSU5f5cWY/cC/r
N6u6q8gsgVASOfzRgPdqNOxPCMzsABH1TkraI+D7FUiShE0doKoNq2qIwb8JB+jYQpCOeaMQu8pf
EhVeJsihCz4l9E5dxsWJfHPsceazzHBQspfK2VS+6uwz5xWRgy0yI1dVS6JPFLcG8kECizTws59E
9lErhudQv4wlSBGGQomKqqsGOpNRcdk/cojXhZmEnEYb1rcrMhahEfM6GRhhoEU0yRJioTxSW+bL
KelCmkMdtZd50mkHnFOXWOeOfmmWw6OeP+D+edwzzJ1BGMX45SrCOZVnr/a/Sl1fgQVHbbqPrfGl
yZbMVUKOiSdtuuC9TwrXSMezWUW/vRq9WcmSNsN8hw9xcCipIg090WSJvxEccZyTWASWJDhYIyDe
wCL7uNRIeCakl+ygW4DBViabkkh2UeifkM1v3ULFpKKLzlZoe5ayYXF+twUOusBxi5Z8UPxCHK0m
8/m+Ho+Tk1DrDMX/q6KeVEqAxVTTZDpq+Aiy7ikQNwJ6eUsR5ijqV6+U3z1c5KzLSBinQ+ROJdlz
YcyzX4r3kfapKm9mFV7NL6W7NZjPgvaXJMtAi771Vt63KnnClf0xSKOnzstRmX4QxH5o+GQ4wD9a
wbCJmtbiaV5svqxDeqDyQd4gfkuvBS5u9rcM/Rsamj6ysQmV+zCO1yJEsOMwTK8qh0fY3IWOvhXA
Ph252tUNGxl9WZR8yEqGwnh6G7L0RbTlXRosX+atK7SvFhqFoQo6Fvswj1+KANWjQY0qh10Md7sA
T2DaMxXLSl6Vv8OxNeH0utlG7clYzRHeEgpq2eyW490cgbKu7g32PLVBwS+iS+5E/BXdropARdUH
afHO4b0lx/4FTd7eqYRbH18Gnd6RJkfupaupzPjllpjNDR+BZBEbdslZGLLTwnBxKCvjJZjYEU3f
FIYK/fG6AzlkM1SHL8cKXJ8pzdmw2s2ZIFKikmIK1m7FMwR3LlrIjBXKIf6lc56b6OEVbnsZd0uo
/0NFUGClR4GnzJfIcbVgE9YnLdnL7Ufm2DeZ8NHpjgScejZWDnNDcrWk+Akw/vIYoSWIOGbn8ufK
++ZN0ZPcoTVK4oMwra2U/3WF4i8vRR+/RdXDwLFTALUKc43j/oJQFb6FMW0AGxlQFE95fmlqjwUI
MjZL8YmbxeGCedys8TrBiRTcnSTpdTJWmzVsXqxEFheJ5nE0gkRlnYWbldwCDQDNLXnl8MaxLgFZ
xwpjMLtEAckt5lrylsq1QC1MVsGDxbB55BFoiBh/VX+d2gNusCEIQhauSp2XPhxEoKv4iOCEjbS6
Qw7R/CWa+sxUA9AWQ38V7oiDEd4GSyIU9srVNTEL4l2Tk9UAymtylpStdety3f3J2ARGtrxTFb4Z
TLcbfOtyvbOjyiU9YJeVmKnEwBCUu15kuzxFTgnp1VDCtcKoxGHxw43CoGCofOL9si5ex/jRfT4P
5USrgCZ0fKao59eoSbPGDYJVftX+iq8JPf6FONEGwIi0j3fTrn0ZnxhO53RtUwpX6/qDqYCDnLl3
P8L38oXXbVEcX51dfQW9u8LSMmFSvCMnxpOtZy8huoWBm5zv8ZLBGehzJET9dAHxwewEzxLbRGrJ
icXZqHzHQcno3Or/pH6tfQ4sb+v17Dp7hALiRT8q3EJk2yoEnbnOPxoOB0I7ElMmHyxHgJD85lck
dZjnaPwK6Q32OatdZdro9cl8lBhh7C1fW5fux4qbddVsKiyiOMtRB8ynETnwBLR9VfxN71AJ0Cnj
u6AMnbHDFxtH+8gX54rP3BftcLjCjVvYNuI3nl2KICKQXZ57frR+JpiHH5AfBc+5mL2aFWG2J6Ou
y/iZUB1ivPOCai2VDzw1yAPwcA7hMZM3juLTkm6Gfq+HB8k+5BGJtOdq2lEUhx1zY1+qDqiE0MEI
+Eb7ElodXyBkeK7N99LrTpgkVPLdrV9MvtY/8uBQzJZQxgafzQljFPZ7kPDq+aywTg9PtfXd2ExO
x4Mp4BGta3g4O9SuinGetCdb5TB7kduHVnlG/Wy4u2hGw0f1Weq+YR+FcUnLXZhe2pofYUSzDjNH
XIKW2+P0JEt7EG9y4uWG36EKAIxB1Rbwi5oPwX8r1Tvxzzm0ehMZsPITZJ70V3WeKgPj27ThKrpz
EiGQZsyGgY9iMHZRrKNiY9uS/igoFYEA2ZsnyoJWf9IMdEymrROFH4qT1uDA2hpQlbdsD+z8pKPH
x4MMrWl28d+Qks75zbUcpAQi0qF6aebh3q7Vo8GWM34qwSZJfTSderetM09td1BthvqFg4LHO8AQ
wXNGUhCLCyZm4TeY7CBCwcNjT5qKV2gvtnC7ZGcp2+kx5O40H4Y3lZF8hDLlbEibQSexqUeIvXY+
U85avAZ40LQXHpGiOvDtth1/8Snot00Jx5JlFyetb1anmdclDE4GCupt3ux4iFGhMQ6/ZW8R6oRk
1zTLr6SRgPg2E3Vnu8a2NjhVoy9DPpnjwSoPbevL0t4mEjXbc6ortpusqX2mRdu4zCUK0limB7+Q
HNHGnWdys3Ig+/q2Dn9my1UIqNer22yt7Qp31tqcML1sVeKB0l1R/mXaXlP3YHYCKKbzpe42OsiS
Pz4KvkPuyXpjL5Hsa808w23h6+l24xntb4UiKdrqDpUZONhoywyxUC+Deh3PrgzWoFnTfrHGlYqt
Mm+q5pdJtgVBrts1IWDITQIKg1MoYRWw6TF6o5Q7UXKykA2w9ReuxvfF5qB9I/AjoQwFgYJYr2Qb
6Vb9o6WccX4pB/WWtRsr7TWwXKdeyVRDKc6oVX3BeBheMvjY/Qn7FgtvnoDgp/+cyf8gFdp0ScwS
xapCpadCSmNxgUAXV5y7MI50WJ7MVfY9QnXC1BQP1FtDO4SYwSiI8MKGfUkf+KrU9sBfFyC2pKBf
NSbzlDXqG/NN+ou5UeYdqAgK+E3XA2TZZtyI5YO3hl+dXJp+y1y/gBua8Q2+VpqXfC4Yv3cNkpyz
R64nU6V0Lnq7nP8C/TJZEQfL1wx4kE+XnJsGLywbK5QKL91g7jpGeBx2pHwZNeqmxzjSF8q03UyF
AOirt0VQ0kt3i0AI9EP4WGALbK3eV5tTjegI85GMgvlZqFtWbrHY25zBvCAZnAJiN0muXDfKaWKU
FsvnjkNGnx46y0xjMzKS1zHd+Em5bVqOjzXgg/Q6rD80usJVGh5CPqz3fPQ4iNVglxNPjcRwvII5
Y5tSy+AAbjNbGbZWzZ55olO7zAeIL3XUrWnC14ZyEPF2Hwma5T2ckOGOa2ve1DkOMQYTq+G4eLbm
jQJwlzinUobOyont4Z3LoltECwEQB4nNWkUx1W/jj9FxJ+c0xFR4PlLOgJROfY1SpZNdrcL9uQ4t
HyRPBX6EAIvUU8UqfGG+Vv8oRNc9ecco4PhkQSjWNifpWmuOWnRpeXAYbOd356uYXFEhkcEtdyFT
Kl3OA9dsGPGTbuejVpMSP0IW75w7kMsYAisXpFgdfhHlaBJ0pu4r2edXK6NNqm9KWATs8v8Nypqf
jyj3iFXNZ4hM8iE1Z/1qYB8Dh8KikphJg7t93XylMauJHS0UYlZcPPo70TPUS9yZ4II6/b0of+R6
3Td3omZ6/kizGX5bMm+oTza8TrwWfG3tjoeHKJLsKzrPyM/YRJD11y6nLVwTeTikfNXzFVrEpDOE
IoVwJY5S+jD5NYXLYoV1XNns0mDPIsOkh+DRD+yL7uyByjO37Ta55XNQGwQXSG8M7Mcc5a2XsMGv
Vh1+2RW7uvHMaTAydBHYuu/ABVmCYu06qkgGur0BWUoK3ibLR4inT16r/ZtJK4ixdF/6P3x50AN+
ymZtd9vJ+bKtXQuaXYfw0PhtTTDS8NCKQ9QdGWMlMpNLEEpIy/wUQUFjPZi8aU+Oi+HCzZzj+4j9
8qK9lsZPbn1PjT/gCG4rRtz8TQXoL+QfQFwgotq7EkWXhfbea2DjNL4Z7Gt727PgplZHqTGfsGOy
9By4FvLM1ZGPY99YqYwzNrxDXLHYy1poDNiZ0IXPK3qBkncFBYyxVInqfMCPxZGGPrUGvsIRifWV
+lh103dKanGpztZtwUDuzHdt3xGrlAxuNiOMhNFwlywe+A0kMDoo6hILgNc1tKk/0P+tM/lCgSp6
5j9YwlfMiovqH0VJbP1greDW4c2X8jVZZ6mzS6vL3IK+pWHwLJPMKbAqm4EdYvCF9dYVZHJciLpg
e871lTJoJ2Pc496mokfc2DmPNHnCgIpc9R0SnDkwFTyA92i475QTdoWQgUm/brK1UewbxAvFcNTJ
0kDIQZza0J2q6KKMdylB91txrhMjgmvUokZSjwmalJcZGfwMsze0PB4z6qqSFhIIczkesPYQY8t7
wXHHS1edefysgc7SBx0GoAadGNyrbdicIpmMyoUnwUNnPXmy9uVYsAqAJrWUrzxWUbGloKUCiK8m
0/933Vn1+/RIciQHB//OuIVShpdc1VilPYdhT5YGC5mdiVkQ57a10Zb1IfNlV8PDE0JhIm+X0+cI
UxSoj5JuShYC8Y8j1uAFSEUKf8czt0N9nfPHNMCcla9SRVwCsho4tDS3rJhlaRWTydQE4y5y5F1Y
xXsxCz+ETjtWhCrTnKINRGKLbqTemKxVzU6+L2kek/GPS3tIBqQKhMKId1LCqcos4sJfYhsN1nCR
BmR42U5n7MKURFN8d5log+mklYxP0FYWUBqDLYmRKBl4jMOQE47k7vLMlXK9mnUJWfVLWxGPYeAI
doq1bBHaLaHRpkMQ/RXG57q+TvVlGgV9xqkovwmk4XhHZxfdGk72svjUmnlTTF8Z9m20nsVny8k7
kT+VkPIgKTbqFwQyyqfRduCsK88u+Zx7ZSMjLxh2BkOxClRCKhK++ow6A/Ya9qPU4ljhZanPM6e/
3r93VgeZSN+1xEcZNbusQTmN2YSdBeGGcQuJBUxmJk0arsfGuNoZ1CAeBGtk5pxZq0EQYDgfMyY+
rHibnkm2BBA99ISOAm6t15dYsMv65UPuUs7y+RmrP0VD6kRIuHX9pUNwaavUzfuB2Rc0Puo4vruW
2Wd4beU3TcWK9f0ssqtuACtgwfjT6icm9kH/2VfGqnMY7V1HYFNZ/S5rn2RjoXe/z9Erog+PQMR7
huoY4qTpj/1bpteMO0MDGMgSE67T7kRUqKIjfGwiS8EoZ2MnahKkDJsIBX24C2U0tyzcGgXHj607
1Pt46ftIeKFOY6AmnM6KXfihw8ZFGtuc3ddQkG82UgfanImdQMoy4maXnbWUjhwz2PoQXZFUz65l
U9ds7hoGtOwe/9qC3VDXq76VcyqZM5grag9UbqnEdgrOh1ZDCqhZUdZuqDSUcYHNWAz1O4Hcs5Rw
XQUSzfjEcpQAbTc1tpGZpXsJIiqr/+o4mjx64TG2xWsM1SV0jAAViHELJvwKRvAg4SJECCyxnTfh
rNWou03HRl+lWm/t/wye+4QkSfoX6NqpNFM/sPkOQnnA5EgLEbdvJVKKUuSsZG0FlpZy1YsOo6G2
CUbGW53Zb/K4ehqcSsQn4WPeiVL/wPXW0w31nqE5u2xqzpXQfxopvJEEu3HMYKt0DAzime5nMVjN
kxZtAKFg9XgtO9zoQdkdZDt8yZU0cfU7hbZeQ8GdJXJ4W4vB2CQ7V+Hkf2ZrffdkmiaF5vVTdsCM
vVPq7l8XGJjJaSMqVl9FYbnDFGFPUGk11X2bJR+VHGqsXpZQwfIY9Boqm8omyHc8qgokgeZ35Mw0
qnJGKZRCnVSd3zqXvpOKwX1Jihf6Dfw9TleC6wpRu9gmYX9ltw/IrmW/sMS03UdrOho4dtfZqRjT
uxwMCQvw5ABmA89nS9HQkTCgVgz8QKbrXm9JnpCAhymGbjJvZWBDEDTa+KUWGjmdM000QKTwh9fR
ovHeNmlzSCGnFdSueO1ZQ+LXXSNxlNGfT8SZ6aRc9f0IJIjPUVFfZD26ZaX1lo5QBAU+ApAPB5Hn
d00Wh0UdTJFc2woJ6kmIxb05ODLriFrxxzD6RZMOqxxAICNCCGsNkTc4a45sAM9kk2C25nABK0o6
sq31u2g4GQzZamKojIBPv7RMnv78IBXmWXXEP7Ph/bek9zG419NS53ZXNQErHjLqh3M+G8melPp9
ZiPdHgW/X7YxGIMWifk3Nsahg/MrWcOtheK8skdOlaI/KCRupMiJU748weq2YLQ7z5eK5VCiaNu2
sb4BCmJhIbAGUhcKpzLFTsNYPw2yb2EFbymn7ipCwMWP6EFxfQGcf1JmiffGLHYQAdgflnutDT1D
iXeVQ0pLBJKWwWB4NwQyVvHHyPMU6ONJTPYDH6nWdTfA6WRdSCDeAnpLlR6fx8jfaDR0lB6+zXZT
Bn6rMWbWsjXtx+xcoNk+bIXxdaNvm44rdpmOxeQbVMwZu7uo9nXJVtPKT01kbNP+0Ey9n+btRdNw
UhrOM1aCU528awsKcln7a6iNMX/lXezH2kujYcPumFDktGs9g7LkmCKbtKHFTRRjJoHkS8htgv5M
kPhIVlRJOXPr85yZY4ZC6H1MvtPhc056eOPHQvuBuwknal61rHyhPPlDR1DSzFyLDSE+LRSpBev0
fDQ2FQVI3CIapRLvsUup1Ug4kY2/JHATDGn1IkvgStHrrwrtWMvnosTSuhojPEtsdzLWjIDQiMlE
p5UwH59b0xVy4gZS4crTXiHNLf61wo+mxfZEp8xh5klIzaAOspVpAZkgr1ZKV3DMhmm5GYf3xv7U
7E/QZ0SNb+zoUaUfhB4w6hnos1Bk9vmxbWOEhvq6FeGxiTlgumyXgdcOu4u6xFrqwImCdpvkhleA
ICsFs0qZJLPGhBgLGYBkB6V3WAWT0kZwK6FongrFWgfawwvQVXBQph+YXCvj2YruXGqhFxufRYEa
uXUY/f6BwSRzJ9rCNdwQdYKGU9uoQcWrhpAdNNYIIKidjtX4LtvOSclYLmcuzuFjMgf7VJv36tgT
iyJIeyvo6tjJqXt9CL4U4NKsII5lN7M7LYgLm9BtyCDmpJE9JSDzKCBOWTmyTtkmxMiGeAkHwSJ+
GBgjgTUUmvGuU4thJCCRRR+bh8wJzG54PYQTDgqwA4W1oYlk0AICxQ2d1lWpd0v8gW6SMV015HXN
X03kV5VP5z7QweRYV5VFe9dhzR4YgwwtvYZAhh6IHafmFRGSH6bRtioKNhJ0sqCmrjrDzdjm785s
eSrGa1yfDQBzKyeWt6HA/hHI54Ywbc7oqzqTQ2lIh5r1h5Hb/2okQdJs3ylAAoz7smoB+QK7dsIR
TVBf6SM4zqrgTzKHN8KIDsqsPsxo3mNBPVooLYk7gepOSosEAN5SrgUMUrWELGyPfih/t9EpqENv
CKRzsXV6buHSh1h6U8f87OTaNp2by2wy0mZn4yjOfYob+KfwvnvzGGH2H0cgPZA8nwXGlRBpToxM
WSPpBrDazoKmXdD0jg5m//KozSnol+IshgYN8sOZoUp0wzdWP6YYCp8t1gYchWkX7bTBZq78K5jq
moPHfvisRt1OKvS1EZR/codsOA5fpi7zqEov9HgdnUgnodNnTmda8lMzFfAuus8/k4GU/Ce39nmK
J7erNSBqsm8AKDFArSWt+tYM1bsQ7dkY6gN5mIQEv48pGmZVPUK7JFB94IoUL6ZhEWcFMitCWY38
q5n7dxZFlOZb07q3kebHo0T6RHqa2UBD9gFDZz1ylpN1H9wb5rJGjmrJwn3sVO9V/9H102lO60fR
z++yGp8EaUz472Ftpj9ivHYknIbjq0Qbl9RMkfDyg2POT+rME5Q8Ej7cMaRKz+O1FVV3eGasccKe
/VF7hHsFRJc8+S7dZEDIWuXG++qhhjoJ3A4Zr6ERaT/2GDByrODFxN9y167quPXCML51qkMuLUmP
hjlcMsTrrJFphgZsb+QJP1WiGFAKnkcpe3Sz81rI4cNgDK4wqIP2s8sV608WeEitlKqqACLMCAk6
d4VFWYYY5Dxyob2ooJVgCUPR6M5tyaI/IQuRvXyZmUDy41OPrDgPxI9F/KoCx3XNisein+CfugyF
AA0Y431chMzzA9ryfWisV6eJ3xq79qpQ+21alDlJWb5HSAYIJ/fGpjlBuCSf2HTOhtNcJ0N1Y3bw
coW2ypoP9bJEsLjDg+YDEYQsW75hKB9RZ19owjjR7WNTlkdLX3QWTYgJr7vYutdhSc4z01kZAn8N
YpJdxPqCMK8Ud0FXtq/QZV+5vLYZhg19fMKAequIpStF9pSO49Cc7Tp9tpXi5+XAU4qarFF+qsyN
otFPSx0xSNc+quAeBOKXAglFY7/Rl6+bFHXM0yPatvKBsul70k+IEq9DWe8NJX1X+ZDAtCIk3NZL
xwadyg/m4JBOPGyT/As+1pfCGH3/eSB1pAbslPbs0JL4oC4pEQZK2apXaAuiR50p51IobjqI7dCM
56jt/k2iuOiZ5BVm/b+UEukY89GwY/acjRppSmszoP1vrC8ILldtmS04hFEb44ditZdCKU76hHgT
jt80oVwvP4iau6ggHbw5xTtl50fqilDV3sy5IvbKZmYp9Vu7XKqO4FCG4ggfCQ5E5nbOkXRFr2Sy
OUgcQBAZwkzxG5QvDfvUKk4XGxFv3mJvSj/zBC6Q+ldi94PCAw/rV/ReKx0Gqoi2egM3DzTyNc2Y
1OCKC5FitAgGeGWV7JvwBcK6IUBsO27BhbWcgyGnAVwNVes12Gtkxqk5KoY2ZkNlv9ZMpiTsdJPW
Y7WBYQKzxMzW4YJv6aA0tn8Ew1IqfNkjM1iKsCnowYPBPOhQQhigLSsImtgdmUtIQFzSaSRfDBmZ
HPkDiKWI8L4RgzneGr+CGakq6BFKJLpvcYpkgR/ODj+gCpIvO23zpCLJKPRF/1s103pgWl4BIuvQ
Z/UOsfM120C2TZpju/OUQdAnGVK/ppcgoWocmgNYj93QhvRkAWy3GosJ62arQN+mb2bEMTUKOgXB
g0UeXFpaO6m8CaxYaf8cy4sEladJANpKnxZTvQZ9rNEaKKPwki4hISOW7anbJlwvE87fTkcMzloZ
iVmggSGGIYBtsh9l5KmEwi+5pRCu7BivGQ2iXLzqreVKLMdqtVuTVcE2cETJaW/MMLwkSe9LNSO0
odtT9m6Cs0DrmXKsLG9AAAu5hZMqY6TkGlnPZv6rhU/mVEjzNlTn48T+m7luUt2s/lFV4558EK9r
fM44+io+hJ4p4yJRJFigweKfkGtbtYyH1W5j1ojK4EbE7DUsWJ7Kvwl37kzIFUeibtyQS2iOyb7E
2FbscDCQNZS5/McgXrV6F6vmMdT7Pbpu9QNnm6eXv8s/ZljGpdhKGgT8+WWECaSCQQwY4BLAvYqY
QxXIcuAdNj9ciauhPaJvXOXYmpvvCcGTHDI8Nn5EQaHXZ2xAbkHOA/KWOg/UGnN1An0A4XHcLWhX
Nd335k8rXTux5U9qyRPyv9O/6YWv9v+wi9TKN/7YNP4Q2ODS5EJertoC+roDZ+JM9MqKnDpuuLyN
T4SVnSJMFdg5m50TsoqsxTm1xycAJ2Qs1YnhMdPF0FIO5CWj2kGicJel1gdrTg371Za/LeKkfG8x
FzPEmy0usz3/X3Zn2RfvuC7y9wkJraLf67gHuO4g+bJwJWws4ZrzxeSVdNB5msgPmEBSTA8IKIp4
WstI9pvprWX/RK3AsuhZLjTv7A90OkuhZwUkCmEtqbLMxulVkSxDUIBkSnGjMAs1ah9gCuNXBVG2
doZ/l8JJUxdFlHDWAikZ7k5ElX6foZStXh0MdrHxLqHax/bM+h1iDVdJgyYpnY8RDpMZJ7+A4NZi
uW4jBTQGDw2eALgu/FFjHUa2txwoxKxuNHQetTxsbcQlzFcFpAFNvkSBw3SUrR8HWtTgKR8snzac
LKKGfvQYIFLsh2Dfg2YXTLBLLH4zNAUB3MdAESpFE+UWSnP1SOejy+aurRkgMO5uAeHZ4+jKTJoE
Gry5ZOsTQrWscV8h85xUP4MJY6LO0fnnFQRolew7hjrd27DQbAHwAjtsyGQUVJZbRphxMCUH0muN
LHRkSX0zYb7GEw0kLlrOR8ZggNpSb5ZZiiLKVRBQONzVEWNC5LbIOb0oAqYQMxbEFEG0VwnPYAKT
1eNKMRN0uSlguYr1QPjUU/y/ART0NmbS5vhxy9Qg9duWyKiBiJMYBcGgfEx2duLG2NA0bguMJYFe
eOqBARprMpoRr2IZM4fzGtA7McIVfFz9LJFbC7NCw3czTdD6ANUMUbrLUm1b8SukBrsxxEtcWjdS
QE+kdNVsIYIIOlk2rBdNaVwlB2hNnuEs/99C8ISjVWnbAduUM+iHxbFL+vW+UzAjhkRZlDm5IQMU
FJnsLOSxSIphYhJTy64NniSmls0MclrxCzSuQunX5JyvdbQN6CN8wlPwWtcr/pAxyZsuqmGMSmva
yS340DtkEC/q0Bdx00dDvIOVvax6E+u1Ff+ylJ1Bf7MWKTBnqG5+tsyYefPL7KXF0tXkC/7ZZf6H
qH9a6zn+9/hPgMkcauFJ8r86pfuyXibGRoABveKngZHDS9aRZmAUH319A2X4v/MIdYwJ6FLW6cOp
RYkhR56PTQa+M/4XqWAX+54wrEMn3bWfEj1WNL+E0k2eEftyAyNYOkwYhsL0VtivaXc1pN8wAGKK
BMawyCd7FTl/DviIxK68Y7c34zZVb3n7Gse3IXpXm39EhmfNh9W9V9rrzMBWY+3aSEQpxW+gIG35
o6Qn79FUjaxUcuTfg7ga4qTE25F6yom/JzTawBt1Cw/HVh4vYXAFO46BfBWjhzZRG6orQO/DA2GV
ll1l8ZjV9yz5Z+pQw3PYeTBKb4LOb3yJItJlPZKKJ+WpECY7wCaxkJ5WkB8UNra9/Y+mTc/9MC+x
wnWuk/AEIYyN+39duOeU83US8Yhj4xZ+T5T816Daz3EAdyyNbHgfVv8S91BkptrTJhUBAAC8LN8G
5HJM7BsmhAX5zJWHNSwCBWOlmEe06uRcR3JdDAmgjwNRmkcpLE1ExCkl2OA+5aBxsRB6ssPKNmWT
yKSDTlrwNTiMGNX0ps/fi0IYYDgYB94r1Vg18Ws/vfctQDuYLDndnIWFs+iZdGcvuU0je5mZhSlP
DHO2dHBKz6w39fAXm58MlPuWRe1S31lMb2yEvYhmQGYjxURdjuhwFhW6U+HmJdVHbyB9NdaL2TpJ
zzPookHdAIi0Zy+VmbdTnOSEEHFlBESqDiegmvwwxyJ8GatvrlzJfCPBjUf9MwuBQNyV+HfWHjKK
eL3/Z2iQ4fUHX6c2v+TtrS//qgmi+MW2d5m9bhm/BM+xD73UwEzM1dv6/CLZdBPNMVziUyMHzAyg
fmYV0nvJCq2VX5LotdyEycPuvnLEMQCKBsyb3ZCChKK62FuWzhd1qky/Ul4NFvddeSuoSTJKUEe8
ldQDkeaW0oR25dtmiW0ixSbAaGUaN17Hob0S9YmOAiRO8kiBkczya1lSaqNgwv0TDqi5nWs5fA4K
e+z84DQXo7zNKNrsEP4Hs/A2p+RU2eLiUAAbEpaLlJG35JqarKprhDbmh4E4vHR6cmmRSRrfRNK7
wCI63t0sYx4ZvdjtFz8QxnAzeC+krZN/1ajQGu1tdH5jUBQlK5Eo/mEite6Sq96dm6V7LI9CXIV1
C/Wdo52j5Mq/p5EXlvtUv6DNHyUEOBKgcGSFOl06hmseHjTx1mKL0isWe1SNCVLPZNxhBGLGN29a
edrpIrjYgla0G/wErak14JospfNi8pvb3Wjlz+V/SiI9zFHNjhv1JJ0ovbo/RA2n7nQCwgAkneyJ
6D5UvKQzlldIS0oyHdXY3qsJ2gzd3I/pMRyJnZs+TVXZ1iAhCMbyxECrpWjEjCokJypHEM/A/2TC
CRQwYGBaAKobCgjFVN/agWBTTLdT2sgzkyvU/DOg8J8QDWgQMem2unscKzd2PV961mzHxZKFH1Z0
pscNW2ViFzPblBk42QLYm1Me4nPb6JCX4os1kMIRtShGxw+1Ue5I9XFBjG9yqJJZMnnwf/0+fcaa
ypoSolCZMOAsttqQ3Inq3E+DtNeWcNFwPKSUVYXdb9IF0N6UxylbmjWOmyUvZrQ/Si41M8Z0J6aj
JWpylbBrDMl7q4cvpJveevKrB2xmrYlOTA22ZHz6OeOrTP2RELINpPHCRVjma8ps+FYw4LYy9wXA
rCDJt3Nq7AJKHBPmJIAM9OjWHvC9FNm7pOl2GlNLS438/zg6r63GkSiKflGtJVUplF5xNgYM2GD6
RYuonLO+frbmoSf09DS0bVXdcM4+gU+KC9jBkJJPEjVSMNQGkaNaHJbCYvU0zPtY+6+2gxNPZVcp
R3En7d7F+nwIWhak+TBc54rNZMDWnxSx517xJWUur87Cgw1LBnc+nwCER+w72eEuYi4Ox3EzrKah
QypSI7Mlsom6zPwpSeK05dKjVLdmgJIlnwvV9vdLrmvmM1VJg+pVCevkdO3OjCq2cAIyinrkmzzE
KGUKVoar3oDBPhcPVlZ+Nka/n8GmL47LbFkYLXytwaYdnryvDqLeRJTUXdAQVaycc0Kt65LxwCUw
P9WKwsKH10gLDlR/DTL9hL3xeTAH2FR/fdI/Joo14xgafz2UOkreEmymIbJ/c86H1NKfgtJN/Djg
PGbyoypAH6MkiXixEmFwHMYvXd0nb5kWFxtxno96ra7LJ7xMnxm2kSIjvZv8K1aBrAVwStiN+T16
kLqcnm+6ilgsMIvwx8faNB8tvne4Po+DO5wbxziH7An7GLpI+Sq7+avqwjOGj8/y5kYTtSjr/nxR
SYD0dPz2AnX/NHKOqQy6KJ01+557S08vDZR9174OOtr77W8CLazU4r0x9Nmq0hebPhClwMZx0nvb
w2Lp7OyZOX3RP8+OeoIreXJUfJpY/jVwYJuOrFDjWDHlz6P55NfzruizF6g8DmG4GQHnhggY1pjj
axSHN1+zNu06TPaSmXEOrj2jlXNzucGNsinHeqOIvfDcnYIxnSKiSWP90KLljUSwG0nTJXIYyLhP
9ARE6qFgLYrLgIMdxMbZaIkCJZe+4+IhUwtYeHtXGn9msvWYb+LQntV37gN+yplMdSwMCrPdxwGF
sHvpwI3UyVfUT4cZlU5sgeWMnI0q2u3SG4ZAX/R8dZiy2mxz+UL2ZJ6MsDyr3HzXybya46vTi2PM
dl1DtpoCxPjqbp0Yz8r9jIGEgQEnNyDC5cQ+FEwnCIq9k3lPiJjc19KzcDYzACfwG+PR2o6gilhM
FwAMOdnDoJZ93F0H80E3fMCHf74zHYHtooM0N2Hb7ecGFaFlMj38tOanEf0ooUTIs0MYp403PNt+
9Awn9BGsyp6ISwMxUj/7aFgRQLcRcZAhloys22pBGUUhMfa3OPWQhpD5F6cYaIB6KiqtGDQ7guc8
Y8gED8WBtFjvubXlPocMGvLQl1qeY34oxzn7tj6nLep90FsyEQjYWSDfHDd4DihxYU8egdb9i8m5
a8vokLFh6DprL0V5mqAJyAX9KvJDqmjP3Gk++JF7KqqfFilvU9rYNdJj43l4EbCSG86DHtXJvoVn
JygfJT9Asj2TlgC9XT3rEKdEKT8rVM0FuL8xtd/myXyPDPEvGNNz0MwbEHLurZiSR7tJdmmHApJU
LtthQIexPDODY27X7zSSVgiz6BAh96Lp7yGCuRdZbOiG+Fn+AZAKgDKyZnAJIVjKz7N7mPWnz4GU
BzurfSEBuJAPeE++ChIGq1Mz7M36GEUA0/g4nqzhMucc2nsQplGyVEU+RwpoAv8lqN7j+DsEpGbz
o82WaXyEfAyFy3QKjwUtgmedZXaokbrSvmabonkBFTUT62d9d9gfy4up/qYyuovqcxx/1uMro9fx
ZuZPc/bBCmSkuLdeWnfP7I2er+xvrrfLzENnHoQ+ivZQgOqpvJXrPxjTvwH/JutVN/9oGDfo9k3J
964Gc0iBh0+kFT9gmjjOfjBcIXv9SYg8GJZvdyJyx/pNq++2RHz2IQE9FfJHWy8mH1sU6Iu1bIts
vUKukT3PMTCrS919UGVb0YW0btxlFFe4C13jFwkC69K+STfzMrJAOZjgRRxSysryjT98H50g0XGb
oUk6WuLezV8cF//lQ0tiXn5OKqy1mG5quqXC87E5/eGV2Mz1AYb8I4FyKwUlPGl4cvmBGpuyFwpe
e7OhRYr8SYoTjI1m/uqa+7r/cIdjQOHXcEQw+BOssIf71D+O0yPojAohF5vI5KHFCosnVf6NHS/V
/CrTd1DTM1LC6OS2D0X7aHoB1tjoTunfSOtjipuJ+tcHweNbNpvVheW6IsOQ9TzpPcjSK5ioY/gC
6WV5e/l4F/IQBuhJQUcmaLHKDPr9ifrOwLhqfduaffe7WR/4zgbvvqvvS8DTLmiStyD/afXnDJm4
H94NZnltTuTYzRKnumM3cEYSHf/SW8DSbMcHd9hn3laQQ09mdncI1UugHynoUyzctgvs4dst/pm0
feAsrOYrgTBsnv3q0Zo32DbLkGQTTvBLUTLybn9t/ae6S5m9kOkUFlcG9qb/k8rXliqa9SLPgGby
6vovqWCpJD8z+yGgba59cH7TV2E9jO0Ts+HUhtmygkFa25gyrzw0c4x742J2D42Eco+pd2HfvQwT
EvejP/8L7VOm7xFe5S1TVXJznhzGtvqd7iUwP2MszTVP3MiAPU8R6Dx5oK+YczHmebK6z4ndfDYm
G42poAVJxNrkzhyTlZX9Lv32ck7wzQPZZEgxnb3iYeKsh+oe9eDxv7LmK4IUs1xuj4Ljz3/zUBGT
HIRaJtr02UM6bkPnZxzfPfkbyz/Hfe34eI2M3KUmvwZ7dknmZkSL/NUPgLvKtVMj8irfpX8S0Gac
dYQOG8e7WBTRWBnDs7ZAt+xb/6lvD139mM73bvPcmo/aeXTqa5ae3eY9RpDl2erOxXpiepcmOQN8
F/aTn+z4h5SD0cSZkf/5AdgBfdNQRyLowyajdBhOgH8eQue3So9ktBtISI1zIs6TvAB5pkVgWz3i
jLvy1hsYTuAfmLwlsnyr5MUKHmps1ma6xbQ1NeiCHpwB4dFbGPx56pUBioNxsCPHKP+STJssDJUW
MzeDHSVTJbi5v01zHgPsB8VbxqCUS0B7r5P3WMb/mvlBwa0x39Pq3/KA4TE1Fu+bCTzV/GOiOGCw
mJxLwrA7yO+69DVQR0s+VNV27h/ZtI2YzOVrhGlA+y9eccySszch7FnX3TtRIODBEcbdmyw6LXnv
UrSbB9N/YvHhM6/tcBmMj/0CLsBE2XaIv8e5BIcCrSf1C2ediMAhxtl+I9H+FmhUyggZztOMrW7y
byENQSAjNJdEGy25y7SphE437ksmnGueh18iqb6nNNl0FDvm1Py6VJprr78luP/uSskMQ7NcbMj9
nQmQY0lvnEeH8njsmrc+G9DdBwbEkQDMuHb1mhARcrQzQq88hyztMnY3GSGdVZs9mLIERWUCajcD
RLAAtXlHKpGwQCjjNeR7C7Xugl4Tw29SlYiI4HW7KrQ3hdUgSPexUbBl+YPywTYsTBfUAbnxOJAc
tPmj2psuI5/OKhjjWngwYiumlYttsebhy3ZOWxwo9P37lAkyevWd6Kqzo7p1PKj1/wtP4jZQAdYV
q89wO2cIcN02DJlwOHzQZvh4uFkhi8/dtu6NY0qMCqNd52zoknVUCXRmnuitynHX2np6hONqGRD7
7ZiBcTuhzk8F+nW047wY9trvQrklonk9FlG7bTsORBnRQJWz95uZrdwmUM0KyRI3Fgc9mRE4lmbd
RRkUCMPBMmmFE8/wy9ir+8wICWhMG+bVQpwsiiiWpRnVIF06eZlcDGwyXPow8tWqJz/0djrX5JQ0
JFlqhrp9VS1kn+Cjw+LdTtNnIfCz1Asb187zkWqjuNcJWski4AhZ3m8o/QdNODfCJe6LoSJp3Ptx
GZYbOQA5G7RcBQCX1z06DDHQJdHw3Q7sr1cuLdvYQl52x4n7AXoFiSbibjIxwbC1v48qa9q3tfVX
a50T+fRjZelC6SjFquuN8DATfb5NhxLVd82IncQ2wLVRLbdMOnPjzTLBds7oEDpb3odm8VINdfli
8gFnrQwuFnfXYJffNmwbonyae7YkzbEvuOItms6+SGAbCNC9KFlXYYsronLSS44qqKlvM4agUNnm
jmxETk1TrUP0paupKaodsUabKXcJ9RriLctIjeBkmfot9zoZ0czh3dzYNo75V0omDJ1b4UdkLMBX
1g2+4AmjsuzFqy28JzAsOYZFctdyL3/UWVWRkNnv/PK9nRFVuhrkaJRZ+aEjj2vqtXiIYAr4hhyO
cUTpE+IAhux/ahResdSNEZKHXLVpd2/W00OyaB+M3kdvWtY7S9DBeyUp7xkjb7wv7GYg0hMFVYVy
4zcxPJwRU/YY8cRaTHeKCs2EqoHc8RtTH4TOacp0/NR184du0nw762hnCEutWwCF+OJVevByz9mF
HcFUmQ5Id0HLeTcV/BKnGamJZgVqGRicNVGzyyw77yOiIzelb+CLdoPbmOGDAmbkoqqJjee+mZHS
zy8jU7tdWrJMtjvxYSX+E4WXfz8WAxCWFvdIFgnWGK3JhA/M2eA+TS4AgrkArSU916Wuco8umVjU
IMEZDhvC/Ka451NtrESUQOdPFm+1Yz2TL4M3IEkf+sxhlxFjIwj7FzOP16nFisl2YrmNakzoCVJy
aWFaKX0Lw6xBrEtB+9T6d+U4tOvBhIeBHndde4y7BmvuVmp0EBvL4rNWQ3qXF4RKWKLGPYPKH3J+
sCKxBbFRTxZHzihME5GL3JQBr8HOOUvFPq5ok+zeg+LC1iiJUdQ7XQ1WrfK3knEdUmneBivNWSew
Ue5Khx1Z2I+rhjAOYhCjTd3buCi8p7FDIt/oCUw+0ipA2v2hn3J0tPF8i0IyugSY9C2Tldc4c658
0naUbH9MngGuzhbj0X54A76vsCAUTwCvbnbcsD7WHZWA+eNDmLELfBlk8BzQVj0nPu9xHE8ND1B4
SKUYmBIFf5XEwNVMbCVHJAigp7qVRedrdO1zmmEhjrMBepz37GUw3YSPBYu5BYc7AsWUTOlNV7lv
cRuefCXumbsJl1PaK8pbP1gXkEIvHSa6JvHXgzQl4PyKXFFeXKcDn9cY3ncK23dndfGxUCy+BLMJ
1ELBU5Nxi5jyHMn+OLH6BGxxjTmzVw4moMBRm6JlI6Cn4CSHkGHShLaFEHleshp7I6u0tE0uUPxJ
I3Hmb62MT1IqPjPze2CMFE8O0fWQHUgZrjeyHv+W53Top4p/qaAw64fGidQhUhAFOkJcSrLoVtq1
z27Are6mPeHRKXx4B7htDQkSxwfrCI6TO2UhDm5iZezqOX9boPMQltF6G8a4SQTRHEEv1160rKfQ
m80hk3F7ZlOKROPVhjbtjTblri1/IrjPCHygpC/svDizbulcp+cWKeZoPQ5zevSS6TssOklcC/O9
3l+2qalH7kIW2FuoqRy9mIWSySWJ6Ej1TiXHR5GzyueSviqizkpryaTiid/WXoW/jl6xrH6znjlt
EJbOdmju2eCi4m40G3mkj07lP0/SzfYI2V1uSLIts83UuC2HIWvvPq3g9+VnpzLYQpJc6kUwpWKn
eYpQ9cLmemgtG/C80V78FjZSCO0LuW138ljBtAoryMLhBP3sD2wfm1uP9YRFO7POBwRMTy0dl+vO
9Lk8X4pLZqAs9Oq939O5k0Sn1nkG3nRG7jrFfzRk3J33/sz201e8mkKq18g1wpM5bFp87dLFleS2
ZIqVFt40lpKQJBv8ctXZGnkdZduqO3v038RsrnrFYdqFBAF2DiLrosDzZ0/cUxMeapfn2FfWhzbm
50JYkt64PU2yuFXkf8Rjj2YkxI0rnrXXBVtg87xkbHUn9uC6c78D09sW4GcPZWyk6EEvvZ8e7RYr
0xBmmoeHOwHVLu+OX8MNQ+8iMoeyFPNWEONPhXjD2l9jHCCaDv0UT1cuXrMceIHV1D9Vs0B2+vqc
Tc6wNikbY+EgM4JqVpD1lWT2LtX1wPAG+uyIYT91b5ErQR1hh0Eue/HmGLcuYwafOeu68eJLlGly
tqLy1qAbXzf/o0Vq3MTm2iiy7wkbVzDEoNNDtjCDNn874V0ML9nJgppTuhQHlrOLOXcBuoSfTRe/
WAYfS89D393Z61Z2MeapV18MelW5Vy8GDkrOy+/kVsFhasHIsR5f+Mw+vqiE0ajNFoQXScRPTuIt
KXiA5keXcAD2ILFt48HoU4JZPemRw6JOed989m33mMZXZru/YdDvI9EfSH/b26hqtPFqVhhmxnZg
eWxX+I67Xzv+8xLF4KtjpVTg0U6WqYFHKmjnprfMca5IKPhk8F7ECqdjWhQ8qjF+8QT4rMzIz+qB
bfV4eMAyGMdOsKxNDAXbe9piSgDQzKqoD6djQPnbdDTkleTdULp+GG3UKnHQXm3i4IkgYHSDsW7f
UuRBlBlMfCesA9hBHvolhTiFpjKVUApdoZgme9/u8r/lA03AnNDaD9a6mBwbFw2WWI3CbJ2lyZPt
M7mMM0PxH1uxymz5MFs9mh2DkD8rQWVUcpHHMU0+615Sb8jVtaZfsFNYJAIVEW5Dx4mMxLeqmhSX
wNxR7YNXUorkeY/dqIKwVTU4OQxyFKWFpV5Pb5ZVvaTljmt/Y9TDr5vC1Q4e2xkQS++gw2z7bi9z
+96eSQqvknb9/68olt9mLuKzH09v7lDQNbUVl7fCO58hORh9cPsgxtnaGLdh9j4DyT1bMRW/Y047
ezlXRYUxdxqaA/IXPrB2/5ACLjZJr9ElOofYx0YthHxtcmw0asqpv86dQHsXNF2zMo3yGpaUdlEp
SSxNy0vVgAkyceeUHeGDjohJ55E4oEQCPcMl9jPLMJUVbXxxaFvR4XxlE+12+OfZ7rCtFcDDkG6y
IdtpMWDBqsmdo+NWI5SoXG/JAT80ohuPVhliXe9RddcOs0wPGUY0nCB0YzEoh4sx81GYWwcc7Dwg
TbeAkDi494qpB7przFuaz5mmYvj2Gc8HIaqliqMgFMj9YA7nOL+64MV3es0ENd42OovRsidspqMe
ESxADde5tonx5o04bnIymho3exqWYBs/7d4bzij+2GheOskbaU3viKapcNiLAgA4D4bxbQWLgr1x
TokRXuOQ2eAYVAinC8z8kH7Y8Q5iq+g+76YeMY4fvFqJeBc+DvEosBDEmWyJK8v9tgOqKUQYSJFa
wJqjD/uEIcWqSYN4pzFgita+D6A/MoBAXVlrz7ubksWRI/O90cyw08oLKcsrQ82fRUMzSmYNMx3n
qPNup8cBaGHSmesOSjQKdZSmGuUN+sYcEkAisMVB/76YBTGc7CJa7qKbuSDSiBdDoCxJTvDdZ0PE
vJWJhz0+CLcxJGDUXq636Yvpvmy6/JiVFYcwZ8XYnEBUwleQEX7sKczu8aEQAFsfLD7EU8wEok7A
s5JO1WGisMN9P6c/o6IiDhzsB1N+jNLhNye2cuVVkjTp5Ckp01dT1mqdqDe0Vh9tVF7aa/ZEVbLQ
amDvTyGyJpfEKYaV28FFWq08AgTp8F4QY/0lYxjg76+vbcXgNrXWsnGBTcfJwoDmFmCmDN/uK7fz
O1m72ym2ryX6rTkWP26NfNruil0uUVrMBjd+SeRAFnFCl8OHWTBtJfwdbEQthn3TOsSUdAiyjInK
wiJ5XQsyLzKq6R4+LaNuwXpNedUmkI9ODg12MK2T1Yzt6hjX4YV2HfxpEIX3gbK2bhlLuMHYCALF
ViTaYhSEmEV6GJOMojr3lomTZrD1Bv7axMtDOozK3ryOabmGLCEqgiw7HSB26dcQWG+GU3RbfwlK
rHEYzik1h+qunQpPXPJGgFShd1k2WrXVIqQFTZROi1DNZjTT5ZpYB7jCo9Hsox6Zmwe5vs58uTfT
EI5VS+KTD2Z4EcfhJcXY0x4aB4GrgGLS0rUMRYRTx25fZtE8lcj6hCL0gMqN4Vb2E+uemW916rvg
d2iNr4ysJbN1sATAP4nT+WJq8wI8lpYhD7EUmWi+7Pqx6kGdORHG+BRHVTPCFhT2THSsnJ+7lKqa
iFKWUaG3V3xOKJXFQRCUbYywhBPqubyKvrogfKeb488QtXQY3KOtURwqC3WMMAlIDhPuvmGhuRTb
wCTlZAr4WgOKNhYQfOgZ+Qk9vqZt9RiL+bwI8Zpg5HugGYi7JDxE4qkqyczLc/sYB92l9njeK91l
J5KyV4VWbLFdF8HMOBp3eYnsNk0iKg0PSKSdI2qozJE/JhlTVeLuuRnfPbLuWmE9z0u8q5bhKw5D
rANc65WqHY6EHA+bJBXBlW1DZc+DRVlLMlmK4ONVZmGEpj88R4vWAKtRMpnDyl2+koe3Le5J8/O1
OPySVgYTKWv7zeC9VC1nRFtZhDgY727AFWSrT1KJcD1X91YQ32dj98URg2MtwZTB7GCPG3KPoO7b
9/tTEbjBym36M+9F2Il3jyBwG+MwS1JIjNgnAd1ky+CQEj6IR7qkIEWZ0TwFpdxOS6xGVl6nPn9u
GwwmkaGwrpo3PzRovTTfTJuU26oaLy5hRsy1OV0mPixl0fzD8FmtycD8Rnl5qVvYvVOOxSGSRJvN
kion1ky208HdiL4M1u1vWRRnJfTBdgXinYLYF2h9zxqtzeIOaFaGb6GeIxNjSF26zaF+tyI5H1uJ
TTgfQDKAdYUKYUSMoYfn1k33dllhLKyoyLts8cSOWLIJdbBRXK+F8r88iwGRNwYvQu2nSF5QUvwR
fKE30wCv3m3ICbTQYYdkm9zZDE5EQIvreyN0pvLa4dm/zOO3qwN2dgaj4WQJDhnZzPZteIutCGNT
mc0MmBl1t+ZIfjNxYkBPEqYyfXDmrgJ7kbnQOQzkW1Upp1XeeR/h1FKJRTBvU0Nvg40iKRjxIKVE
SYyKmoChDqCwmAiTuhFDF7Di71451p1sza+hj2vkZItRkNF75dhvZhA8M9V6IDT4Poss7mvOGIbM
6xaM0qi4luyu+qt7uWL6/K+xMwIiOOFNNt5pDatr6SFRa6P0+KQJYdhtHYecsD4MONGdo/vDVCIT
ahrWI6bDGUyFuswQVwAeIE1qsJM+ip+VIXzIgyRBEdyGt4BuJk3jp1BYw7FOF/ZNv5rt6UvE+c1m
TqQt+6A1csEZ72uPGp2hqfkmo+4rMdw3JwpX8ANHNE88gLoC6hOhqSbfoV9eYgk4A370p0FsLt7i
8YTcaM1M9TNF5tAgeGqxOEorIXa28iilqVzmLsjXvuYYNkrndRDzk02IAA00SGpnuevUjkKuh2kS
WdscTU5jE4dQEzsACv/ot/E/SeOPlNUkYGpgO+U5Um80YWF9hsQ185OMlLPod5TJ1W2cP+3zDNK1
NzmG/ry4dp3Gak71LXvAM10LF6JKPbI0lr+QZgK/Il92onj/2O5DGjUdDBy23Jllmm28Ul3ww+JJ
QBeWzzAP8G7FkiCnaFDHmHd6OzrgJEMsijpeWIUkK04R5rfWhqe5aGRIc/sbZ5xmiB+8GTa74SNr
Kz2j2JJrugyetdxI42/MujfHz15ykuVlL59BEcePaiD2RLjwXYsJJGpSzy8q9Jn3BMv0Hf5seJwn
rijAst66yvx3a8ze/Rgh6eQzAlxAe1mQQMkM61tFoFPqAv/A7czxK7wGXwUVZhwj+ZjH+BPgu/K7
f/Oc1uj82ceQDLtQyEDVKMKen3oeSjJG3uPlffO0T6YLZER1zJq8vSr2M3YBFbxvC0SsJck/FXOk
jVUn09or2Z/kFjVPacN0r7uiXr7Br2ly3htCPXB9BWx+cFoQc13vEhektppnNsTJh10xFHS1e+6L
Eo2FCOQ6NPd9B7kz84rgsWp0c0cVLveFQq+VxLjpc2TJ6CcRXpNLFu17AsZ4K/l8+qpShyZnRDmh
sIa9yX7SmTSgSwsLPfJXOEgkEk+UqiK/MxIYVek4KaStxx7BL0NLtMsxVkUGp7y09brXoMKLXnp3
ftnWbMwSbvRoWxVsl73eg2An2QmrjP9dWVAqSCMZDZgeFRG5aOMNc4tBcgzTDnrU9FMi+MyL6Usu
2VyDAO03O688Kz/95BgoeVO5TlmTZoQH7uNyuhQS92U3olDzUphzueUyASmZQO4rze9gFXm4QSM0
17+DNo42wFUzYHliukC9Y6A1ItfT0YWk5Mqk3fpZe/OdLN2kFguEXBAgP/MBrcPiA0bBrSh6MFUd
cwJelVKEFLBdsHjpzpqIAiZsWKOyGpRLLXE/z+wbVhmhvoGt916vAFJqgIWd/aKa1NlaLstRAfQ9
5Q5dmSn+OuNxqJW5LTURPA4VplPXb4j4CaJpLyLByVDNe0bIH6nrgAvDb+aOJTw4k5Womf/4/nBU
di4oKtmI93P32NAiDAmtYytGcv1cEFApTBVIGZhBojUhc9UqFh0GylYum+WeZO5nq3Peq4AZmCkA
2/mTQwawWR3rfjx0Dihg+K75evzLgshdIer3KehMTFusGMVVlHP70JCJjVV03DVK7BnMncXUNqua
GSK2e/IBiSxbWQJot8J0zpNobqQ7vLiegtLlowd2J3Orork9qgzpZMFqa6sX0Ube4RaZLeYWdlyz
09MkmYMcdhF+LQBMlTbwmjBBNT1Jo7VXkG/pVAYT7lGsa9bH92bLaKdAlVBVx2YiMTMd+6W95enM
0H1E8UD9YGeEVQ+QMDyiprKqYAoBNUuZLFFG9zE1FCZ5iwzwIDQuWc5jWlJEpq7uscgmz3XhW89O
O97ZAfmjToJSmlkoYTkuil+Cu0gkpZthv5fDS3JcZ1NmSb5WtZ9shhTPwgDIRSjZn20c51N0HiZb
7m1JyqLNkJFZkmPsTWKKqXU9VJutLZ5js9xrKGgDVvVjOOVvZpv1h9QpTo4PeEYJm6QeUxFVMRob
AjQIG5lYawWV+GSS99dkUAu1U36J0AMjVflXDXSGiQAvdlKThdvyUYjGCWapdCG1Rz+dBd4lNJzv
3jUIv0bXWQ4YaZAYTK4PsL6Lpo0dz/uBRpiwJjmscgwIkWegoIY3qhajTwrmFtE3lg+O6jWSZkFA
XmrJGx35vzKeRzCd6NPnii1PNhAt+9mM3BPyZiGCI26LGRsNoh7nW2IDrQvtzzE+jRPXpAqHJzi+
rAeCp66xYLh6Bg6yPgBs1bPXnG/2VLnEQlVvBDA7K1R5L4WVPg+CLBkjNP81TvlMbhVTCl4wrmzm
sexofSYOkIeABXvJsuT2l5dnLr8ie3oJG6TrrZW/TKP1ak9zz/gLFs3gmNfOTg8U8OytexyVFcpi
vmzsP9CZQ9hHN0JACq6u+bnqvNe6fxdkWjrOfCKZRN4xuoNpAeCs00x3W3fu9xnL1tAmwrN2sJ+U
ECOlOR2ZNAVs6ckNZrpIN0oWT+eQJBIwFVsMdaMEQjGPSIbLXT/D05N3Lds25ffcmERuk5XbjdOu
AJAWI98m95k3BCBMjUEiHQ4ND+UMktHMPkKWR376G3j1Ie/ix4qjuPlLPO5vt2PW0bObqsVR9l3L
4C2FK1UX64Rl+Y6qraFMQrFRiI2R2M9RlP3zs+CdLSDcj57drofWyd8GNPS9ntmXMSVDHhbwJZwH
nwi9wjt7QnJ+YqlTcuOg06ypU8f8NBfXscQLacCcrotrMzgWKmU4qh7RJIroaF8TW8KavFXFvxTv
TkENZLcDesXxIYa5nyFXMlEeBcxhEgCtueTvGhxxXN3Z2WcdndOuZ0CHmRUDTEfNTk7rOsLyQ6Ye
c9tvs1V7IutDHnBkQHMHEToKzZVcDqZKM7tEAcTvPxfTmmHLnQGKf5kFKsjnDU3dQGta01kHkbXC
xKo2EaPizPNADbAQLqN9TqwtTF5G5U5HW8nYih0Uu2+YqCgJrQFSJHWh9UVCzKpnFWjQQGN2WleF
ubLQumTJyq7YEpVz+N3ajIFzbzfOc3c3pYzyyGnoV9Q05yHG9pWQWE4FCGsyJEQWsUIqKpv8JhsA
mVg897va87i0nX0lbiUm2aZ3sXhE25JQshSwXdLRoJfJ45LI7iGUHQ2aJ50eO3xynG0nGpaW9zh4
CJAf9Pmn4V5spqPpkpmqM4KJIu45dNIGjhHzN8gNeMe6etdtpyhfCm/rqAK7KDxPvzfpr31UMl6Q
bJZc1SXcz8H1awBumQQiXXjAMQNMoAEZnX3aT7hm8hOzZ5zV1Unb/xCgZbZ2SIVFGxlwtMUEkagG
P7yXEE2Nm3c5svE5AH1AJjk1N7NsP6TPsZjY7pNs1a2IPaj5Jp0RcJNSSmMVKkaraRmx6xbptbPU
1hH5us3b19agh1ETWEDLX5TzO1uCmsRGWJGP663LuLCvkjA0WTfhh1VgEnU6kAgsc8VLkyHbGdN+
Ps02SuHecTpUS1Z7zMgQBfcCj4e0b1pIj2u4V+IziLv+onpAM81AjzO+c9kY3XR15jh4/v8vKMOn
+55KznfFNU3H8NFwB2w0SPufAg3Oss/GE1uS6n42oTG5uZ+fioFd16T75Mz22Ltr3MDYaVHbxA5A
4Zhd3Ms6frPKengRrVbrXk3uIeh7kjxH+zGyS40aqSwJeOBdYBiTHssS7Q8PyhH3z/TPc6XmrVXD
0Q264rr8PGEVg0KM6/iLXzhMfvxpNk5s+/uDS8yninVxs5rwRTTKei7aDIsbv/r/n54TxyHppNKb
qO/YfrVlReMZh/vMRlDeMD64LqiUJs/Ih1SdewwMnhDlzMnNsQrylir30arFtGXfXbyHc/6iTFef
2XZV1wGe5/8/zcSGOX+J6ydv3GqlZKg//p/rx6Of74cCg+7oUqA3IwJ5TOEefNWlHptye0NfDc+q
F3Jbom56LQr44o1yWz75m3AMrR85lgxrdatfIg+RyX+Mndly3EiWbX8lTc8X1Y7RHW1d9UDGPHMU
qReYREmY5xlffxdCeatSVJvyPiSMIQ4ZEQjA/Zyz99rZQIetqUP/LBuA6n1rVjfC7atDMyH3qQiL
ewr72L5VODEeZIPiwKn1T31tRSfabYQUWKPzzaBH11yEa4s7FVfuOaqri22ASOP//LEKgV0LTzWH
Br9WlfQUan41voTF9FbYQXmh+9fdl+l4dllxLcl4evLXNVwQyF2jeZg0BWtMb+8T8q8WSrNfihLB
b5phjZuKKl4rE72OiXqBQkir99BlbkIQFJsRUfmDRlaihEcW6EW+rY1m4LMD9yiPm2IdOf7DPODY
SCtwj2PQvkqzqfcl1lZ4TMMOSFtg+3ynMbRTy508prl4HOOkId5y2I11YqCKCnEIpdqnZOp55LBm
wAZDPeMn58qFL1e1RLG0wBPOcQqovGb/S7ICwO/rIZVIhKY4VWtq36Mj+MgLz+j3TtRNK39SoPH5
BF0Gy3jzgbV9HpD8AQm0TmZEcCFdVIZ00jNPIR6rgauVflTdLR2vSPicGNYhLwpkII5YKUFQYVKV
r4NHZoAxQEWfYICOrFVBDpi3CgfCAIQBv6SfVoAw4Bnr/RdHX1sZu8ObKZSriRH3UlhOs+47Tucg
XfBp0ToYe8xQYfPZClsufxWP+8CBgQwfJbqdoLqJG6eo6q0J503Ow/aAFtbk5ydXR6fOVhsYjgYl
oGJWvtKtObHbYKtKz2hTuAEiobYLJUo2dK690BHITEa1ZF9+3/SZfxwcsNgqYQucVuOOVcPZyRgA
WyCb8RWVH365IoT8XRsuiLHps2iM6jErMCHVDcBfRyW0HIVx29OrPowj63jeN+XehBupUm9iWygo
VQwNgVgOtoL1bFsOBgXXqO8lnDW8UWeXrztlILBzYnhLJDc1uVQ7IBLZR5pj7ALi5rUFQ49Al340
UE+tCu7HFvZT3cp8GTC3ZCQsmttI6JDLkfkWQ6o/GCbCQZ/Pw5swsnNiRwttRC5t2Vp/jKCtMIZF
rF2P2kA7q0REQ5Gz4s9Gu9JamYXjHCjvMeFqhlyWnI5tYoXbRvX1i2HC3hCYLGzuEDCE7OSoZkCN
M1vbYRdkknra7xr2J3ZYbmiqIDMxRbR2xkhtysFiWtuJqjiNAfgkHcgZuI+Kye71gJsCItSUobz7
xLwGYT+z6TMWKJbUZIQw1iRItuZD3TBR1yaU5Shf1M4cAVoT4nfMEySdYdvtmZlRRxZRRbBjJ46W
CO/aorc2kWzjI6zP5iYoq3x1fWhpcXy8mSyIUCYXyc0EcHLWadKwaOgOZtIgtlCrH7EQlhdlY/vT
VYJ/jE/rRVr6hahu/EuyqfbNfBBlAglKGJuwTO2dUrq3RYISfYUUgJWrSsZ7A83Buq/Nr42w3+Iq
Lfeu6zQYSVxByk4WsyeptwE72QUwouaRkPd+bRRNw5APSreVO/7RQalwUzuafnYNE95UQhhK60bj
KR0MMBdqVQ+2+pZ5iEZjY9SWlQsF1W88kqsmc1oZz6iZQprgbwZlZK/Vzt4x0vzUt9Sz7mCy1+5x
cQHcsA8NbMywothpdXRy8ZDRn3JrQogd8eT2szTQgSKdU2jvKidsl2GQY97RkCNmGmJADThfW7n7
3Pat54I8py7jE5h5I3SYCJ/G5NHdCgzgVW2PMzavkDX5tbhrvVkzQtit0Fa5k9JhsiMdbRzpUIEe
7xucUPu4dFdt5vXzbe0mE9JhYm3Fe1/r4r3oEv5uStljIPd5HmxidqZUzzd8nL40sGBOg0F31alT
EPsxC5+ycsLn3XYb56p9cAu9uHiOohAM2MfH/o4iINg7CYOmfO0XtTgVlGUPaZHxq4RXoVocb1Qv
jX1jeMNeaSTJNRC9rgdGCKSq0K1VtOMPPr3YAkjGDhongGtSvvQXY2i8u6bV97YVdQ8z9KgNzBaF
l+ltmmjfcpM9FvRKmA922YMqSTPJwv7CDXc/YZ486lZp4Lajk0MuV+I6zn7yNHBS84HXg04lyMYF
8dImi1BEKcdNxliEJsO3vBTmIZ0PTRg9jfiS1q0IvBa+NP92/W7UpwC7Iu+OKi+bHa6PNNyA9kMD
OF0P13+/ftUY06exZff97t+vD00xhxAZLQHbbuUx+C3LiKRHtvZpPKpTDYEWd2u0yQ19OXR9B2uY
O0CeUdCQvGtgQTFQUHhcPkoVl8nxsfRPXnAaMg05+hTryVIlc4JCLYKTDnfwdP2KN8Dd63UN/oeb
R8QWbF+ZrtgxF7bpp4eo+irmUavO0qDYBd1JE7TM7Hq+eq5wp/nAWHlaKR+PRNhl7TGhH1v6bHuq
toKgmkXueYpb95zZKKYjV3KPNMpHCxfbxu8+Vo7e77Qq7nf0zQXIp8R+7YRiF9i6HkyPSB5l4r04
Ou9zX4gG3ERwh2qMrfB8Bq9fNfPD61eVQSuHaQ2oQl5nMdsh89bfCqOYQFVzSOIY3/CEXy9Ef+Hb
ccnfacT5egAZise2tvajEFvT94oNxlEbyL/f7CANFoltHqr5EJVVtRYGoy3bzr67kTVsa7uIQOYY
362oaPb/ORS4XDcq0klxrlQnZsYpUjvoAwSfcFujjGGM3NbumytqcixYULCJfh9C33iWNMhYBOb5
oktarYvZNSjwbwS1apHkuHiE9FJ7Cidsl2EA6Djtq4dZYdNSyA6a1+67UdjH64HxSri0phKqyuSn
X+AVO4QltEyxDQiHGUG6rEsLVCUjZrKRbgcyiXxymu8JNVdVYwhylJetJKqJHSoYdWB4u1Mp9a9R
5eei6k4RZgKuae6m8YDvaexHmjT2GZUxPDYNdYWVBN7DiIrz1mjoDpgJ+3Gh2cl8+ajH2M0YBZGC
CLnjc0l/9d53QBGlVg2SqGVJA7ah5YSETLhaT/RLCPUSNsRTzXyZulHtqyRxUcBTqeGwBH/mOaSu
Sb/4GAmz4Lphn1NBMEyRIKwY2+8aBd9+wBKuUWQt9AzarwThtSAiiFLRVPpWnISbk9drxeKxj1F4
dDSavPFTiRrmFl9HeHJAZOzDStzzix+jTo1bY4Sk7zHIQZGyTGQK+ammLVVBal16MDOXWX1gNkpo
d0DTo4BZmYYOIEUpcFwE+j2dkoVeyK+RW1LTdK55GWJym7y4Tgjd8G3C+Ey6LYHp3kU5UQ/pUFFW
CfNI75MMoPlDAdknYwLqYyLtOGWebrxZEQ2lnhlu1A3exhxK45gl6iEKH8Jv3mRpSzdrhhWYpvBZ
8DSW2SRI5yYvbVk0kcudw0bH5O1y+6tw1ZyaN5vesuDRj42Xzs6YbifGY66gTwVEo+6GOTbYMfJd
02IuSg1xliFVm5WRI8KuLlhHMSVDOmHAHRmpGUhYll1dAvRQZERGrlUdlYsguw6VgJzVUgyn3aMw
cNGLirxEAJIZFjDaIYHl6CcvTYxTaSDKmzxvFc23JIOmnYsiHFErxiA8RLCXjOxTEpgBTjFXLTqn
HY5oUXL2pOhJp2CDO0As+0ArtgMIIC0058CEZnxJNLHStFJ/8L1upkPlFCo4kk8IC+9AYqabXG8h
w7R++Nh3EiVGGW56T9Hu7pJm1esyfDL1V+F0xkNW5dETGOB9CXX4pmhIuUbQOT4Go4UU3e+/TybU
flRrxo5JHBIbF3w/Z55dXuu1a7cNxoWZwDZz3ZzeRRiYjxPVNMAmxkJFL4zHNEAlmpW0qu2c+br2
vS+OVmDU5ybR8M4l882E3dk6DEV0r/qcxmUgEmwiUGJQuA+7IGyHNTKsiG6A6z8bHuwHIM/+qu7l
eWC8cQ/t4tXTte7NEHNRS71uz+2CyTM+unVLO5R94LLREnvVocEBG09MqltoOa79jnSXbvhGgGj3
Y229LqGFhp2u7/HeJsrJz3UW1yQkeNry+jAdk+KcftRBAi59ovHY+el0LbUL2RIZKAfbf8lIG1KT
hxe0dda1ldbbQmHjxntFQAE7EAoMGIaGr6KTmA9oQsaVXlHqYWEEumtB56iYPt5HqWbf5/JOIXOj
9z3gyLBKJiVGaWzclIRCCJGIUFBDIiir8ztRTc9Jr/WP3Le+iQEMSGcH/iYTpv8gtZuJsGmufCv7
5hZP0sTX1VuNuYsHjY3fvOkcZg6lezNp8LsgSmsXL/dRSQ64J2Wgf0xzj4lu1lxkCTsqz4S20XKU
KZUp0AOnaDj1ptDXnTfeRWMrD0q9BD7SZWMk+0fWMRmnzkCECgUxfUFyfMzxSxn1n9EhyoepS1cu
rNeVLi1vldRB/JFb+p4sQ/vLUBEmIm3AFCPTEnQsJcIvpIEfc0emuKgJKPb7bLz3tXqLdDxbhJSQ
64qcwcegQsnl9329wtHM3XmqsVr1A/VZePNZCeCPFgzmEy1eZq2hJIQzCHEk6Z3YNI6NsS4k+hUq
KDoE7HkK8qlW99iLQTbcylaML2CKwtGsDlkU1CDmEFyWUYSGJYRpCxTXAGBiuG+ibqytqoZ6KRNV
LjUfHMkMrD+6Kf6fNPxE1tjatYAhYAOiRoctHlrREeEsudSDMSzs/DlHsgc3hAiHsq4hCCmzX0qt
cze+Q9Uxjfi1BieuuM6hLVl8QTPOevla92X6hgC0oE0U0up384vgM7B11WwrrJx7USBXQJ9ZbwIt
MI5DCnXf8QPrjGbEWNi2hVCliZ4ofTVgcVZ51HKudqOyCTyq8+DQu9FbljLQHwpwuHR+wQjVFKRS
JQ+8wflJWnW5/PDHf/3rf/7rbfhv/1t+oUjEhVD/6394/MZ7X4V+0Lx7+K9j+Fbldf69uf7av3/s
51/612Z5v/ztDxwfVo/vf2B+Hv/+g/x//3xei8/N558eLDPaHuNd+60a77/VbdJc/+e8gvkn/3+/
+ce36195HItv//zwRjZBM/81P8yzD39+a/v1nx8My7i+RT/eofnv//nN0+eU33vKwubb1z/29J2+
5ukvv/jtc93884P+D+7QEP5dA5+dYzAk/fBH/23+jqb+4ZiCnbTuSMN0TEPpH/7IclJR/vnBEf9Q
lpJS6JbOB9h2eCJ13s7fstx/4GCRjksTk90PRt0P/+8d+Okc/uec/pG16QUTYFPzdOSHP4ofp3p+
hcjSbcOxpK10nptCjST4/tvne17T/NP/R4AncYhMJWymzb+D6O2Y1zR3lhkvDQZJdiMPBiRYGPbX
w0C/bFNUdnrKjKYnCS/oaQ3n9gwN/mJ6U7v+yxv659P969MzbOeX5+coZfK2SakbpmnyRvz1+cUx
zaTMQ/EWFFiaUXVkt6nJGJ7+I4Z4hE+YNMCGzA+vh9zAy1Bm2kvZo40Pw0q7VDqNlrIAjlqUEFSN
KjOfDAuxgtsUBaliU7GIRDx9QjJ6x/5+nWodCVGuSB8pAwt48W62beZuuz28+X0ttjkay13kUCAE
qcnoucH4RkMIp2xp92s20eEXMrbpNGR1DgPR+kJ5D7iXAIaOpqfhc6dJDSgyTCSDrW/R7qtZw58N
l1zS+bab4ABz1nIEczW0zsAssYhHtHrxPp96XKYxwzubtvy5DEEmK+JS4sgJv0QFKpOslOaeZbG4
dX30X5YfPqQqWWi61e1DJ6P8hfj8nLpDSLJZLxcF8Qsrs0Tuw2JK32u+gTPXthGGmQQz/HhtFbNg
afcuXsik/WSW1nBxnBf40P7OaqtxXbSz06uDxTt07sotQ+3L7Gexy6r9xu7su7Ca9knp8JSmvtkG
0mQUpfSLL9H++DGZb0Fppo+p8OPHcenSpL4NRnRvtqmxnFKobienSllv/Pu8zHpOgn8fuM240QPI
SE7jPCaqY0JroUbOwOEcjLzIVnmfKfKb8HW5frBuaRldmlQb4G45zFjK/JyasyilCPVHU6uSHbNX
jV0KD2PHT89kT7hno3OMJyCO3tmptB+PWqHB5BCgQEd/F43FzLnLSeT0h1Zbkzkldfbq6KWDfWxk
RJnGC3Y/01NUw2O2rKxc5P2eCfV0iie/Pl8P2URODBjh41D7jHYwypm7osmLTdrK4ei0JOKNSc82
dGrI6ijiueRMEBzp8tEa+vout0agZhGTAJtxaD4NimjGpD6PNfuNPNTsreYX3xpdMfhuEnB4Mk5x
/UA5/6oX6ZbaV+E6jMlb8pJFPboS7bdF0pMVn4vddaUdBYxvTs+003pzo5EElJaE2/JFn0m+QDWh
dbBeOzT2nDJ6R3uSOx5bhcqgkjd0gfrSucusaHwb+UKL+ulVg95ndayD6BuonixuJaFldyBg0Hb4
4ZDHdCDnJS4O5V1BA96JSyapjbxz0ig5FnZ2RCLRXAxSFeA654HOvI3cUd+4t4ep3l/PHZL+r074
NInUO4j5ZGb8Q+TGrMVtfVJFIfdm5hzZKohDOx/cDG4WIRjWwtRTspXBS63DDDZjjlwYwGmVfI66
giu5Kh/FEO0j5QN/0IR4GhrqUTTg0Wfavxc/SYMvv78Z6u77e6EUQpkC6Lhjm0LY7+6FIeouip0i
vbVTD33hpKwnKkFIH/1bV1H0s9JUTwrMOlS4T70IwlUSEmFbyM786AGp1QifzAvbx5XVdg9jVJob
W5JWZbDp+/1TtVm6fl5WJAARR2d9ch3Tlvp8W//LsuI5QNYyOk63elBd9J7y5Xrb9Se9IAqZh5Zy
83UPmR9qdagf0Fp9tWtrzlErRtqTHBoKNVgr8sm0XW0HSIgJZ1ziDrJr4sNx7QBNBHyb11V06buQ
GPQZPSUz7QgqXq5Jv/5+faQ03aXROjbsM6mCsHW7J9zO+l3v61uYqJiP2W4KVCl21FtnJ8+JVCRh
CCkn/PZqoMMT6313W81vY5Eb2iJJiFi+PkTH8BQCQD0KQHBbbD8/9lw/bbl+Wv9+Wf7m91HZpsHE
EniT++6UG3VXmIYGB2NMLJ2VYbL8RU2kbz3ZkPVzg/hanzSCrvKoR/qhuI8k9gByuYmCzupHakbt
tspUf5RuualTS9vGlusfI3tvJR2Y1AlDomlI6z7q4bYjs2QgrvnSumQ5iDN0fubm958M4395RTa9
cKG7Cv+Aev+KMi0PUrbHyW1p+twr+kbbV2T2tlPA8sat6DYmDByfaD7Dayegu1M/fuJU3ybpXRAm
+KBRl7IiTgD8BmG/MmzZK0H/35ZtgCqVazywaa0lD/b1FVb2qbK8CQ2n9fo3L2V+83/aO0kdf5kl
dNM1BTSHd3unoJpcLzRIKaVWfrWGoCCOqlN734HzJuyU9LXYh7OarbuOGLEyRgruu3SxtQIyAc1T
ue2HvdGG9jNukwobay7PXkH4BaQsmiZ9cjB9N+PV6dHfXJ+/ngVbcmEK09Rt05QIHt5dnzFqzVFy
9TU6RoEx6vODHyBo0kx5xOgQS0QXnmHYT353r1UmfGRVfCxChtv6HdBU91xarjrDMEZokxJDGkVk
pY3alLyNktiUBo2ESrwS5my89egFLcu8H+jipje/Pweg+N6fBFvhdLPYSCvKVNzgP7+SKXRQswii
K6bKhSaOJXwwtXFjhjrgZ0jT65L8s0M1z0dMhCN4lUrClAEVH2k5uSc/oF8ROF305NMqvrHQQi2D
2rvE5ugfq9QkIq9pdKDGJKr3TRJto8ZVm6rLFXNLSMh9mGGWnL/SI9iwhDfBCHHXtGT4HLK7X6Sx
r69kNN5qc98ww8tYGSJ8IPcOVSaBOwmbOVnp1d31IDTH3WOgcunwpuERI6WL8G18SzHbvNA7vBUi
es2CUH/Vi1otzKLQyHdzopch/MzQSuIWifpzx50XCE/mPrd5q91iHpvtS5mgHYERUVVT+9wX2DrT
MC0PQoIXilR6gXyRbmsLE5qlYz00mKs49sekr6eFUKM6Ig10aEAYbPIc7udoPxcRqtSgb5CR515A
jqYnN52PI+2mUg1GJy+gAWr1Da6IVquP5EKDBfE2E5q1GemZAqCN11VhWFstZFLcpKSVuWMLGcyE
ju6EnXvbydQB0NKOO5tp4Y2QROhkWsIoO+gIDNyXGAa/EBLT3kZSwxSLs32J59dcZujXLojxTSr/
ng1l4YOMt7pp4Svlb/Ioqs84WmOE2gOfYWa0l6BN5U5mSq78KitOotb5KpsD/YCnpy5RacKraXMW
bNuSs9Di6hl2Bv2RULs35RTd9hbNXlwdFg5CU3+k4apgCfkMLVSpPxYJVHRDmzk3jFg0j5usskEO
YKhoFlOkFr+/MqxflmCbosnEfGLpXOLq/d2pLR2tMOuBS7yo14EH7ZmhtjpMVVdt25A4zqm3qoNV
QACuILQKwcqGraejbQTxEkgU2QadiF9AqbyyH2F74VWvThhbHyP0AxEOjCeYm8PZqa0bThqmEwNS
qT18MrKGgCe3zuiGILfsYua5heOstBrYT+y0X1qdq0eNTbqlirkzDH86+KaRgTNyXrn/ne1OBZuM
aJ7d798Sg1r75xu2I6Si0BYW7wfls/XzvaLLbHwpkh273TnmKm8GYu8aEpucRD9cD6ZlL6aWuJRO
FV+F8tjGmmrcJ7or7ypIL+hK8bOjILGV7yxdaEY3OMvMRerYs8kGMlZfeNveSetDp+Eh+f3zN3+5
19ELMBFXGbZUruLU/vz8B+GUNO59VP1JwzgD/RmI+NVI2/dAqpq5RpSIUk0nUIdIi0XSJ+ZejIw8
23JyViMglINAWr0yBRha5Dwwf5QO/jYxt4yH3TutjwGW2n0GXqNflwEpmezzy0OSCFSRBNQPA1re
MMZoBzzBoeFKnmRMK/JgZFQsduPtfRdWnPTnrE89JvexQPKMEFEdfv9OsI/89VSausWd37Asx9HV
u7ei61y7dyJkltQKmtlAe5m6xzJlDaYC7lZ4d+wTkrxXFZNk26Q1F6wyW4SR42WAFIJ6jy5A1kl3
c32ojHLch6Y2LFyfTqyigN5eJVFD5R8NnzV+aHQN8wsaRIR+OTw6HnpFsULu/uyMtnVAyoKGdCrc
hedZtFFAZtAdhHkAS6QKVmVy+58+CtvNzyljNGlIbyVLq4VKnlr3fqyhQrIb88miKE6rZkVXqaDV
Pn5rdQc+FwqZcl2ZIHAnZ7yFBBMgr2H0KxrPOiltfS37mkr7arbeuLmuKGRG+quhd2mYd963sii1
aqkj39lqDhEH10OmDdBXqYuJVW+R6GQ9ueVBnhMESMJH8JCmvvWdhjMXSg35t3CQHrRLOq7J62AN
JQEZ+IamYKBhTqt923ZENXddmAG8QsiSmW56nyJNLBWWxgld5Tx4KBSS5IZpyWKgAXIfRS3hvhrD
Tl8Pwn1XyjnMjvK/ZuxMFJUPiNY15By2FljPycjOMZED7qIE6beVEmJSTMzBQ2leotrvHkdZd4+t
Rsd7JA1QdO3Gr6NkkziEo8pGdOvKI/j8Opg2wkCsXbBsP+bUOqTtuBD6WeSQdxty63SzLw+uA5pe
kt45NN9zLRJL7K6ot9NA5756fY4yrTjFqisuueqjm7G1xesYBOnC7/EpiVQHNprDypz332yUvMOP
5cKhZQAY73qIiuINMnaL/tRF8z+kHXN6KGiiVM1OzzzS41jUL13rvUBoeRbYLJ6FH5zTIvJf7Vg7
dXZ30JriXJVN/hjanAICe1Ce1/WbZtv9S+iXd8JPnIc2qz/pgSQiLEi9RXP9cF0fd7U6s5Y0N8b1
9Sl70ICP8SHUC+s+LZrZ88J4RI714jr9D/8tAWAtJ1trqvSb2tUk+fGMMNxY3upj2y81p84/2gPq
bbT249HuGCclA1HYRRUaYGyU2GiJW7xqaJ6a2ZuPcL36aPsbE87wt2iSOwOIjDsW4qxpEnYBIoib
ljSx4brmtnyOt8Q5GEj7NPy9A9RQ2FDWCV1cv3SSuaYH7cbHKSdrT/gAj6ymieGwgjoSebEtbeOc
xla8gjIuLj/ODGla1Y1pISKJfFxLSYFwHleie6vp+NY0oywugaGJzRSGz0wC77Wc5o2vRP+c1SVB
wmwGnZ1Oy25feZm8C2Mup2z0xsX1oVMqkiTjtgRilUIC0BFiYlmk0o1j/QALyF06mY6BJhy53drx
cCQvltuz9qS/eh0cLvKZ59DX29/fWX/dNjgUMrrNXpruMgCid/tpH2QW/wUksnRzUjd3T6xA6jS5
Qi4qtooRrYmto+fu2QtRuhs0+5a6iWNc0sZZkj1DL6e08nvLq24sI5VfbbbNN3qVnvIhLY81f1lS
wt97JvrswSuL13nIFNaivQPst7kWcGGJJrchvQlynvMpscNgi9gchoNMeiLAUfgnO2feM0dDWN1A
SiCYxsrlsXZHeRw94pz+5k35pWjlTdGpPajCHSl/2TjUcdl4RsWut8aFeKs3st5P8yGcXGs3epdx
vocNXtBtdTdHaW5k8W3tBsZWd2zCZuthV0aN9VCRmNEmSXhnOd3OZkb4dP0+7+GmT9GXsNlYO3HH
ZI/VWNr1BW+YfwxT4HRkWmhOtyZxCrtwLSvEs4u4QVZRe2ZwqYTwjsWUQyXAjRH5UfoWes7FjkT6
DF0uwNNgnsAZFntn0NO9UZAfgYYi3v7+fTL/l1VZsjdhPsUmxaBt8fMGRReoXXHD57eBNMSXMTBI
IWuhd9LHDO8T0cFJ8qk9XFhU6Ygtaghbept9MlwK4jxdYnExyqX53pxVs6HDqLq3TbUtkRNVZVWf
GSd/H1TkbBJuNMs+ImKQhdhfWRnk/ERrnZNVsrdsLS5VX6UB0fA3vZnWTzhDTMxvaKrSYElSBkLg
gB5YEg+K5YvhpCiqvytN7V9mK45wXX3egTOsMaR8/24khsVrmCu+SmBmHIi5ux7Kvv7zq//8mw3q
5JZmj21hU6G6aewBkkFL8yKzqrta961V1Y0p4YUM8QNwCcurJtHgXdkhT78M+mA/mOZXxymr++uD
TpH0acFD2VwfOqNT7cyKzGQmI4zDr90XmgN7P6yGjVcn+lkhx11URqFI4HT0QxEMJ6lq/0AuHNk+
loerzVavnZrCzXWRxYTurfFfJouATv39EHNL2xGSREi7bJ8TrWeqOdyIOsCNTl7hU23G8qWVzoT8
PhzvTA2nSN+4YgktIFylhUs5MiDt8A1z1436yzQhIJ5zjTedRhRJM5zh0Y94+Ru11lzr83Xn4HuZ
dhdur5sKs4T4pJsaSP9e1fdWn34hL2bcO4SppFWIvHYWUl8PKLsK8FvGcFcOQhzSnqjjnPvbsjbb
9FE3/FM/0EMzQmKa2ji3OTcVCEGBPJOFCgFW1IywJ7TEWTS0UDUM2T961gq+O+kR5UJMIhbrNGDJ
RJ3ANIPu/RPyrHDri3bOG6ZT1Q1TuK0QgUGBmycNKM3XaK9BURMOollCu8v5NNx6YVm/lM74yWRI
szHaZBasBOG4S/WoOl4PPUnDJMeSE1CXOVa8MSDPHq0UiVUtW9spsd7MnPx0gPZRd0uAdLtiBngr
MVLj/+gCh09RumXnNmxTG9/pwpLFcEjxYFLEiT37ZnkMkU4joAeBiWws3rhJzcUjTRRISBVvMF7W
9+hzlh5i/XOa43/5m7uL/cue35nHnrZtSQm28335NvGpbMnASm/pftr7oqDRaQEjAPIQPNjoPx9s
964a1NLS6B4u8WJneyMu8xNb3ng3DbSNr3dGay7+GDcwOMcnuuhKxK9IALITq+J+avUnXIvqviud
53gWoxW5UJB76/yQCLHGB5Pc5wJoYxMufzRlkdffJLoOWzKfwr3e2ePfdevmG8VPjUbHkbrJTZVB
sQ065H03HZlwXPcZTLBrg7bOdNq0P+pR/5vbZ9kjwS79OZ/avcgJ2cKQxSXgUdvNjhgQQBnR4fmn
TkXDpcyEcd/6NmZBGH9uaBTr69oZhK48to7x/fcnTX9/0iTrJhtEGhGOMphZv7sJjn5TcRERoDVj
KArPZCV0MWOi26OfZqs1cxxtg0LrpOGtJynZro8G/LPdNCF8nTqNeGmMbGx7/6aE1N83A5iiMDmQ
DN9daZNb9+6JxU4RuchhAdLEYbtpaSNnkEQ/2rICMCvGfOcPHrssJ213Vhauf3STo9qjeYDvA8qq
U/xNfX/tVf71PPOUFN0JV9h8yhl3vz/PpelIiIR0V4wkh5LWWicYVcCIPKp5OfWPoq/fhC53cVJd
BqWbR1OE5u2UgNb4/WmzDPG+2YA6n76qS3VtoVCwjPn7fxnhdJ4X+ONQmjcxK04squHUcR76Nl81
zTwtq6ZuV/n+CcxDvR+reE6IwzXvJoF1pxIGkQJCHG5DMHGh8JZh69bHklSCGiT12UidemtY+idM
njAVSfaCRmzX5+s3gZ7c1lR4ceZDxgtZo2ARmk9yQkZ2fZho+jO6/3S+wfkrrheqtWneBniFWoFD
+fjnZT+yYDkSy/E8DS27kns3YfcYOjP6j+gPkf5RCooEG6Wvw1usJdOQ+We7CnWDFgBgqntiLiuk
3EuLkHi/lcEXtwW9XbOtWE+Jm65ysiyWkd1CQq3TcQl2JlgQr1Pf/5ids/gq/E2In8V8SNvYZJRB
MWSXd1jZ7wxIqQGJcryv+sSWZeEb6sEheWhuUFDGRU9qxqsWyHl/tBeNGYfMVnVPTGCwEaRbyn7S
9zNTzJ7M5sB2GAW6095bVqWfxjHXH1EWMG8Z0z0taPK+sDssAqHEyvbIkk49NyQ60h6Xmphp5vn0
f7k6r+XGlWXbfhEi4M0rvRcpQ0n9gpBa3fCogjdffwbAdU7fuA+bQVC9tEWJqKrMnHNMCqhpojxq
OXCjvrReIk4ldVpit8fM2QTlmyYoe7sm8U5xEms7qZbYY406f3Us5ewiDX8qK1JH6rkwHl1iUbpU
cTAFwfwDkXosQ9PYQgxC3l7/ScvY3Pu65l5R0ESHwVP5zIVYIhPkzuQm1kBmTaOrzmMwwZiD/FS5
Mj8ZoFIfz0JccOFpNBj7L0afHD8Y2cHJt+V47kVFD8CInqyysfbcPhQmgZY/b+ZHpmni2UsYkHcx
ntw6j7udE/bZVnr1L+IW5JPZDsqqCS3zIWgFZlZQiRp7E+m2PfbnyhisHRxe8LtY9TZE4OkQ7yg8
FV+WG9fL3b0xuJSFlZlulaGDThZZAXRylxaEiuysrMdgrUriJyHQJmlSfHZx80yzeny2C4GJu6B9
N01IHzfd9Ewxh9tA7u1ufklT6pUCBP7ee/HHKCFlSq9lii7UOcdMnL2aYsSsqIjTqNDXVjEl6WHM
YijK6QHVOAx6MVj1tZgeuoxQill/4vsRGcBd0p17N4PqS/QETHArGYKVERc0/jwYhhzejeEyDk6/
sjMd45z0jpTuGkINHgaU3ythFwkNcVOlmOShMYlWyrrhOl+pFvgEsIUoudE3TFrpWnH8y/yMncPe
C199IRuHsazvvUJbJgwDV+gOXeWnPhcJ5csA+/DInMBZqyphs2pSGMcux8ZJL8A/Kwa8dd0R2jfn
pyFZtWjShTCSa0bf/bkywHGYPdk6bkWqZptyPPPPJlSVIz0KD0R03SJoyNKcX2EWYedLtsV0FtJd
m7FGNuBmExr2fLOoIUXGcUCWtIY53Rut/mrprYq2h/2Ok2zw5Le/HFBlh8hyhoPd50CN52t2a7HA
qfoz96AhZKgNbnvrXAq4gqnZWhf2V/pyadBvbQd8Y2WqV47tA2pshEWtsnlMk6zCdxhSpPXzYH1o
QZnecsN8e3wtSKJfAbPvpzzrxylHYlilHHqRWEZAtXAszv9d2ZvZrR+u6dSkchg6bSI62/wMXGKF
Jf5JSwh+BV62xnlZn1PRf1GSaq9taaUvRf5nsDIWJjUzb3X/U/rRgMtRVJumqpTffi7/1gMIbMns
+UJhUmz8HlFFnDhIrSBYnAxp/tFg21bEwQKN3mlYdYn4G8qbcJAAKwSZDsPzv1cVXL1nyVJcfIe2
ZwKwpVsXV9o+n2uJWTBvhnIrOTXuDNF7S+bknx5/+Q9vgnwxP/7VlC8hI8SXxMLEjbytf1aHPlqD
DoDbpwLlKaFIsJlNkoSqFms9x9CWm1CwQQUbi7HpXToAxNlubN9rHved39MAN2QfbeuyEGeBj3Ed
iMJbBJmHTKX24DCHroKvyOF0WuBt7HyCxYtpUG92MCctV5EEV2b9mUlUL7aaxS+yH5pfOef1JZz2
SajCg/N/zzzTMFllWhRIQa6fCXkKts2QgBsWhsGIoy5NHM5Rgh9TvvgQvHe9El8z7m8wcTzgAbkW
OgTAuITP6bGTv0pPQffEQBvJGOoRGtl2TJxmooR/qY2Wfeu610Gx/yLTb09+ILqT45fNOjV0sF/T
5fyFisgyt9II5nU04COTP+3k0rfH2Kic69Erl2HGEQfYEb+ZrnPDrULoZTqYfAhk2LxV6OiXUjOq
p8f+l5uDCsXp35sqEgydbY720GZEfO5ZdIbF/FRv7kbOUH6MjZOaWsE9Et6PC55wHztBAB1sgK3k
0lELGql9T0/UxADX51sCrj8ig8Bu3uqyGZ9qS24b0tPm+XhXWA1kCAu2LTQQTmZ5MDLxzMDrqlJ8
UwSQmUT0JjVaXMon8bc0f8KuK6BottouLrl52tEzdnIsWbI8/dzm3viKX9ok2SmWyYa8tpGgNUEA
ZU2QLlBfmkxq2S7nBT9s4n7VYwdfFg4dzMZPyYNR01UyWO4xMxv32RTDGwkSK7Cz+cHmLqcB8+/p
4JEwXqjOx0OGMCsSusy0DoHv56zUVdXsrHk1A7QO8b9yPbJ9rXI74M4CrdFn13lcXCnG8GTKryLO
tLvQyxHEMjt6f6zQhF8tjQ42oz/w2JbJpFsTesfSrZojTlXo3mpL3kV6EcO7a4ebCvYvLFrOR3NL
PsnGYtMmEch9e2gg3UH9BwhjMUSXZfhCsw0WHv6XE6RfjuIc5LVjRnfClh6+jwrrnAy6Qzq1psOu
B3WuFpwmKZoebfZ/Dffa+fTddxC3LjhF4MyFylI+X8LSdKkeTXpnY6opwEaqdGsDAduAcyKLOLXy
Q6Alf+Zmwj+T9pwEokYppaOunTSnTJ5Bkm7mw1w1GMmzzVXl9U/DgAIBkjL9ByLt97KaEv6my6h0
+pungZKRaJq0NM0+Ck39G/WRvXl8PDSDFQivAG7iMlUYEbhk+9gvhiUd/1hM3l4CKEMtKq1DKR06
FyRP+ECu120ghl+4QNhwPY3jbedu5n6tIJJkZWRh8rjszK7cRTpZISQsy5dBtN9eDwFTYyyccY47
zA/J9GyIWoLBQuPMWJeQUz/4U4TG8BGwgfIpbvStJeUwxRheYjXSn+d/RR/9m5y0MBbRudCS9aPd
0OZJDPmloLXrs3EJTzP3ntNZG1Vz3bdgqN/C0amXaH8kufBB8RQX3V4ghGMYmiV3YMLA2RBL1LT+
diMgva0UYfTqM0VmMbBPZZ2Zl0DzwnOQhLcixSBfkt6XmbFGRm2tYVm01PN8iU1uyhkrvnTDzJ/y
qMkR2kpOy8CFiWjhcv6CUt0e0zRAG7uhg+RpBEP2G+xqpWX699j3f0qaBrNYoxTR3aV0wl7SFxcO
aEQOTw76/9YhQyM3uIJPiCSl3KFqFqxNtsoItsJtWA/juoBTv6cr1b8pF5Hb+YZTHOrgcnJBkAxS
jUI/cKM+6idOBRVMgUFb+lCkL8LUzK3vkKzmV6LdB52AoxMEHZlfst6KQO3OnKvqbaj0zibR+t8j
d9mZY/G4TDD2fwkvfNK4o97aKNX2UMKsNca9RYGc8zWUsN0z1NO7x9gys7NVk6tcToez+atWXY07
9LvKpkHjtrZaUDac7FF7Wr52J7f8Jw9RdGt+qd81z1+ZGel1pegbWKatvZi68kd3qnA6gyOrUhHl
Pl3Nrzs93BBmNPwThkv/+9SNxoRcx+lf1epXYGNmtYfaXbUBw34PvuBxfnCmZyLOCGmYn0aq9f9/
//l7FF71R+k6JuJTkwjdg7jIRPFJBDLJhp/aZgWGUnTqPrEBpn8cwNBXtms/ZUATrhrjV3MSkxMK
AxqwDtZu5JQ3Mg9L6r8+X1J6LbJMFM9xGP8GsBx++8LCudQY64H23EadBg1BJv97mC85OnYQJDGp
gEM1LqWe3upMVfboWEpCVaRyRLEQrC2taLfszsZbIthIzEzgXvGyM8cygVHZ7paMmSB3E5VAQ7Ox
1rZrAk4zjeFXgl+ce2d4szK5Q6AH3oNN+CXkByE0wbd/XGIOiHCo3y0GQBD7il1vuupy7jVbavaW
qIV39BPvJuHxnuYuNnfB1pNEquiaNlzKOBgv+CGGi5nV7r4pvOv0vzy1r3Zi9AcR+Mq90ao7dnTl
yaU5ey6D7Mu36BcLw/4xzfhvmSThWxLY3aYubO1gtBvPcfo3p72aZiTfiVgoL2EbEVYdr1W/cP7I
inJh6kePrv5kWxCMfKkEe8cqmiXt2gohROe9Wk3arYHbtxsDUMerAR18B5INWLjT70gztV7CQlIw
BeVmTGSGpGoi5Xe6/MArFm/rqYWcVqAMnSR013ODbqSjeRw6ErmS6bhrZD0eqXxgNJ+hq4p6K/td
ExsQM6x5qxXrtwzL9zBNKIq8AWub1wV0oLLiJUCn88yGkGz7ooPq47rRLwRtc6dyftkdSRHh+Mv5
2Wrf8OZ/dH2nPEVGbr49OtSaPwEm2Yr3roiec4ZmxN5tkSTkVxGzU6d+dUV1ZR6SVkFCFzAniezI
f7ZDT9z7LmrZa2HQ6lEefnJbQPQeHcF6XnsLWzjeClhLQq8UWJ7iJdUXKJOd2xXqXa1pFegcP5aB
lH8DS1GfUA6QbDE9Q/oQbEZfVZ8otnlNqlThCYohpnmsrEWQfFUkBlAHOD966gYL0yv0LXRmol6F
ctYMET4ZcZ+92g4Z7TZxNa3XcMCsyAVJGr6ZmwXKoiRfYGfNqI+aSTiQz+c0MMItrddu11haTO4N
ynprtktCcG/N+FSTYLY1hYR6WSKV1MKWVkO6ifv6MAmy70mGs7Tux/bI8hzeSbWWdByQvMxflbX6
3QkrPwWw5t3puO5PD0GvyZVDUBlLIfURjMN6m/Ct6SpE2jqaPiIK3Dp/iF6GMUN9YxMxjO9uakjn
wH+2oSHbLfmX/JLzGj422SXbwbWaXU4n+q2nW6dR8n2j4MJQkA/Zk6oOZyzl1mYcxnEvREfinOTQ
hmV3k2Pzxc5myrN0enMN+0F98b3QXUhL+YgTfOXu9HlIp8+DMn0ewml4hnBm0dPv91yTSnAS5uuJ
o1zr/pQPUQ2mRql6zCD8N7aX7f6d7uYjXq7L48MtUE24viJmEIcuJ8qXekMUKdzs+Bi1rfms+4p9
KkTy6rgaE43IK7d4S6i101zoTNYsATql/iorr3z1PAjYGJ29LVX+jhSU/KnxMs5DWi7/QNHvCeQo
FTBvegY505RVvukFhDpSF9Ifwt5cqOtxZGZfFXQcckW87DQylrokyDqWlpdk7/9t2Kp79hoY4/aQ
U9wXkzcySuyXfDT8l8DTXjO263MDauNMdAkWPvdEQl3/ruRldrJtRuCFX6p3LdWQXjT32dyBRRx2
HNiJwYBSM4T1c1NZ7qsDsTfKnBQWosYKUGnPYdHcrGnkkWYw7H1jWBc45l5bB2y814ojRFdKD8oW
dy1qxce+pqfHwPTzrWLFIMDssF5GiVo/z/omVfF2ouy2XQ3OhlYRfS60irUFIjKPc7mZL0FUolok
mmn1LWzZnz09CTCMGfYJSx2UR/SDfFZHcoV1vTj3Rd2sWFsZtKXooPibdFtlQvSPOZ0wC2vUZlaU
tEny20FfaMUom+LB4M5EBrhQU35hYzM8PCwkB/5kbtvSPIMnJrW63Y9R+do3l1gWDdxyC4IH63bQ
q8WBi3B+FbRqkEj7jYZAjAgNbGIA+++MaUPeYXC9Kinrhg0wGalPoMHVrqx3zTOmQyucUOIZt8iF
xlPRZuqq0RNtlRKWs8mdlW8t8YDjohp1493IcMa2uaNsYrvc63XLu9U68Kek2P4MZHJGBbiahqbX
/MBdoK5YOcXGb4b22QPW0PhXLbbX85bQ2jK/VaWK88pUVpHJTj70zCsZpvLdu6L6XWI02gCDqHfY
Bfp7r7X7imnslwrlX2kN1d5yMkS7xrlnfhAt8fP10Njr+dIneqknhgH8ezesB0qwl77XgyvW+U2D
ev5Fs7CWOIr8rOBQUDLQxhRqXF4YMaS50Z3HkiknIDtv1eVhf45sED717CqyujY5M2UrUC6F/r7w
rPgZe3B6ePxYydScKWLBpNEtI8LexvIEGiZduaXEvDArhqnYElqb052dDVlyIlVoVDuTORAeD46m
3SKe8UTz05lKlGpJt/E7lltQjsYuiDL9MCZ5fmWpbVZywEe1v2n09QBpjqRqGHqprGvfK2+qVTXn
3ECqNhnC5gcv1pS1xQ+//PdazSiWdBec4SotVJrrDAFapFYrK5r4f9lQbiz2VeL/1JqDTVwcs14v
V3TKvyX4ztPsvmtN4omZOmBGNNXwJdeabgU0rtgKl2DiqVoyYlAURMQXK8MI8xPsRloT04ilN0qm
8Gb4lzmIz6nCR3s9av6rWSl6s0wGbIrz+x11UANKGAggL7z9Gsr8Dh+av7BDv9wYDR5m6TT42kpZ
HurAYF2fqP6yi+E5xJDnnTJov6mq12Oi2x/Sd6pNPY3B8tBiM5wIZN00OP/3UAHAzcBunMZK/Z3W
pv9HjX93Uf9csUMdmjJZSRblYwRgGTolXXnHtNjJexKFoXawPxN1ssPhFN6qqFmldWq9uIllvtQV
fhTonOM+wQOiJop6Lolr96dm6vyAEvGmVnpO8sLwllT8yI/2pp2Y0XU+ZDbWh5U6U+RZWT91erZg
9wuO7nTWd4CnEYU5Xf/3VKKdTFBvApUS52ocQE2AclgkcH4OEZyfRdRA1132AeKshpJsoymY9vKi
2mqitA9VRdU3l7jFANi+65TkxLDrJSQ8jxv7BJShesLugj10bM2/jB+6xQAl+dQ3RXRKSv/bzUsq
0qYa1qWjmYtkhyFP/1N4LvAAdXyrTbkVavNn/vNVHI+eXZ3f3tRxnT7XN0+yyoYro4fEsZCKfXS8
qv7W0F6ThxGn72iNdD4oTnLoMCquYryh89QhwWl31TP92FY6xcFI8rcHQGU9unULcd8FPEXmuFG5
AsA6vV/MgQxiFN5tavf+qcodPIikK36OXqgus8Iwjz7awpfao760g+qmSj88ZW3wrvE+7hzXGerC
8J2v1HHZ9yK7p77aoD5BH+Wmv0PXi3/8FCnxkCjvkRGPayjG9UIoFrGaOA/sKnqdRb5dYX5HTk/6
VUn4UYKh7TgW6JlcrfYvue+2a3Ow2uc8hYfq+mN7j1U6moA2mGYQOb/OBlEcHQfD0HQOnPez0nor
IPO9acQMKZk3nRoiNLjtWbo3zKPDT1/HZCV3BfyOIqATX3Q5lIl8W4JGOZlpzRzM8SZ3JX78ZTt2
9mp+cf5yoFnuSdD6WJhjjfH1/8zU8zPw5xvHbRDpFJaS/sj4kClSOXQ6GzYVxfSYewM9l+lVuwvd
zVg190T3C0Lu1OI89GwquIaJj5gu5y8Mqg4ztrIL5HaF5R0EPOf5q//+CSAOe1f2yluHQug6IEzb
KzlJO3lUKMgfec01QC7yZ9xivMOXrBJ+HquB3DpybE6dIZvT/CyrP5n+1PggPQYFwnWbU5WqOomK
QEZNtcv2wqgd4iVs4y1Fgb6vQtrwsld+mK/4QEgk6FaqlEVu2eFR8fTs9O/BiPEO8C9+5oZjkBE7
oNgo24vuOAhDP3aObSytwW6Sdz00mqeOY8MKIpy/mVcTi+TcE2rVv4XaN/u2IkckBfN2CcP4JyXk
EZ1mTFxjghwcqQ1SNaspt/M+hPAqOXWpri/95txAflzbRhO+0CPb54jkT7MYjayOfqsaekeuJquC
Z6/U6r0Oe3fX6ofaBMpisah/9op5FX0+8ibeWVMOgdMxlqVeeYk8FmrSE9plD/MmEFa9S4Sv752m
JVROd5YllcOhStAzhR4jCnWC+htVXX66QfrO0d4mt15CR1RGeXOJA++KMH9Ne8yKcYfa2enjc6d5
5Rc+Se6FQgvOMXvv1VL4naed4e8NHOrr2R84Uv0sDJsJxn+9X2r4dWMw54uAE9E56mGi+0V1jD20
Z43fofWvkBpKo3vSBt/ceg6qtXnvnBvgeueK9WiI30qreEdpu8cGORtxAih3mC5/pxVwo/lK4lFf
ycAsnrToi7Su/joknres1PigTjNw4kXlWjA2XvYNQwENtcq3IniLRSf+0N3+24RN8cbaGG8KK+yO
tP+bs2KuC+LSIh3h3cOBNNo0eVEDcPqZ9tGhDpkHh7/l8AQdZf/Q4FeqILICYY+RdpduUtTNW1On
E1xgVM5nYOXNqhUFHwCF4kMbzH4JMv2t77tm+xh2N2kbHYVxaLLSvhN80+wFxjSgA8QcU33tYYEw
A6c7dmRlo7ueIQqudPwE0/+bL9igh4wGdjJtifNrsfWbfZKQTisLLxW6lGU3tGjp4IHgICzWJd92
E8SW9Tp1m/clgCDyHbmMBj85WzFnPqPaAPintOqY/FOyQR+n42k+d3rYPk1fdZ00OBoVZxRm79qL
cNqdV3vRh1cV+p4kygYHiakfIt+HiqJZn4ntJOANu2xrFpncM5y0b5jLR8iFgX+3A5M4k5SAn7aD
6Vu6SkLCQ/vUtQos3cZ4V6YumTc9zM9al9ClNNaTE0O8O9KN8VaRn3AtLKDpCjSAT7JB8nWeWief
xtE51/wpG1ZzPj3f9JYdlrRj3XrRm4qjCECvdphlDgZCRExLjj7s2NYMjm7xcG1D5cq0R7nr5fDZ
Z4n/VvoE94ADWuh2O3x7NjcPnP//Cr3II0rx34F67jkqedRviyR+q9yBkVVbKd0+t/vbEF3ckugV
xr3dBmsGB4pp+Dc/a+3iV+MyuJrbdaOjBRdbPfa2AoMQBTSTFXD64bjgWGCdZNLvAQ2DfJ9IEiFM
/NDRCGHSVG1fT7Nn+sPInMf8rbEdZrmF+NUVEBpKXxu3My0vdmrUehrcdDfPq43eq3VBUlA/ZaYB
M8eSeG3IIeYmYL0MlEKgsgxIAoty9UigDupCC/Xfrow91mVwwCdoKkcha31nt5l/qCjEC/wgp/lr
GZKlE4zYi/RLkm/b3B9ZEVQUUohaDm6FGaR2Gxikioldr8tfgX5ihZhFhpFrEFD9mJU5NQR5ki/W
itt+xKHGiuh+K0P63HQOinPD2kMtKPdBhQUmg/RlRFPkQUFUsyWH4aIWBLos4kTGC78PTMi4UCoG
XAKtkoUHL08OGqYgYMmKpu8TNfyvOnXcsds+PioPGwcOmIjeAuXOkPbVxhiNYFXH0sGEWJaMSXXu
0IbBuZLyi51UxYHRJ8/TlYGv5fp4Xw39i5sdqLeqx0liheh55zqJJny/nU06nR3AW9DVcAXeE1ch
fT2ykEtnZfYAQ32f8wmD/OgUeg3W52m64stXhciW98SrKkQOESTpThrQ1gJl7zfxK2Hryt2quk1Q
a8ZxHqq7AW2YIIvGvZTJa56Wv4bANZ+0NKYFIlVxVRgXUjpW1S6nc3+0pT0xg42bkuvhBwRVSnuq
BbJ13Wdq1NUsw/JLL1rKuq62UVh8S532qUklCHcseQHMKPYeZ6qtkfmoomiObmfdq5pCSJlvyBpK
2VDe5DiqT/wcK5MPx0cXdc+PL4++zSfF7da5BJ9ljE61V+LxQZ+pHeWeRJ2/DWsQ+0G+tyvd/knf
DJQ6INX9dFto2KICaTo7FOcFdtdqXJPq6t27HncYnAe31q/NqFVXAZx8EvAYE1gJJ4uyfqiNkSV4
j3rc7qwQtC0dGWKoyApJ1GCn5cmdiDvlQruHPBYx+mvFhBvVkV6x6EjQVBSSXVsdGZaL2OlCH+Ou
plV2la5ydfNuONDUQSzSyeJTR6q+mB+IY3bWDw+OB1SOtthD9IAmC2slZx9IxD4xVIWl7WfvROcx
IfKZTeKS9OlflK7QzqayZQcQl8rW9xYNwP2DZ0H6oxWILShI86Ba6mGePlhqWxLwsE4Cj1t5Gmu0
WdsvpOkO2wRhBvEGZMSUfW9uTIEiyIjCdRf4WP4YqD9aMSQ56fuwdC414p8P3xnStQzb//xabbCL
YzPc9JwP3kNBR1YqLqYySx9e8AhszXLEFwiIczWPItQq3UciCAk4pHmpZNZ7p2TxT5iiRGkhlDiS
OeHshfCRm5JsMAbEyYAVx9pewR4FjB0UnCKsyq5P80Ooqr90RiIcyW1qvHhM6n1kIL2LfMKGRYcV
vWWIP2TwYWb5pBrbg7aKS5Y+jQKlaFRxsQa5YfqWcrdlJsA9FZpxad/mW8uvTHbGvHuq/BWYtPDZ
aciSf3wg/4CU7X6CvJq+mdLdIpo0wJWxJz8+YwHhnovMIDaH3dNYNlNLItCzdEcCKd50lutFrTAu
GA1p7KLSq9ZdP0osa1mxRx1c3Qg2YvY7XWqSZMrZghmCjjxFdXbz8amCDO3sO9qAPc14usDFsBq8
nsYOdQhpjRRo9K/IDpl+N7LkPSVZs+VXU5Xek6NlDNFnVWJqt89N4Xn/zyV/AGU7f68uEylNIs66
XYo5XrR2fBwBzc+fUIH0iqkGiazYBPESlUGHI8w1AJnditJlpt8Ztb+PB3WdTlqdYGoJ0fNqdln0
zAYAsoV1mIm1QaPPHYO9q+O58vrQuyqy+k1TZtsF6FocL3SOsWy+ddsnn2Y6NXUB+1eaOsCuM0Wc
4jYNnhmuEtwLU9pKmn1sGv8rXEsS89REDDTzUmfUTI4WUTyTTyMqDJzfcYRR3czI8VNKkpraNn2V
OQ1ZrNXWvrfzdpP5WvPe9tmakWPyGlZ5+uLmEGxz1A9Qgml+TOVzDBry+NheMlmMr6Dr/ZPhYk8M
p536vwOqoN9QpIqxNzqwTtqkXC+1MFgEso/p1acvnV+H30pQmIu0NYql2bvtITKsBlKkfndKDmek
RwI4coweOArH3X8Ps5xhvsw7802ZUAlaUKhHpmTRAjt28NpUQ7SNipYd32zsTaizzTqx7cERGYzr
SNBLVeHYx5NvXL0aTQgo255BB50RO831C/Fu+hou3UdNh2EXNySstTq+5GlJ8sLMWuZRTDAQtm5j
oZREJjOoc9B9ymIy+hN0Yk9DZdaKo0x8sa2ItvtMitfSF2IjRJ8ybIleyANV/hhhsq6otElNNhFW
ILSilz81qRTfiBUmkDEiAtPB4doG7moIDO6aSYYQ4hVwpca2IVsI0XBgdkDT8q2emsobhuJbXJsa
2omcPE2anPh2qwDmjJObW8qIJ2ytaE1aE/oIlsYR52Qrtp4dmq+F/ymrVv0T2MpPzx/9Qv5Tzsm1
gvINJextfgYhraSbgeB6b+nQI2f/EfD8xVCawy0laJAoCJYIK02ufFQVBJEMaYk7+QD9q+8IPhGX
UM9uiByG/UNHVqCy4I4PjuNYAoeckjnGBImp2ivek1Y0zqWxcyLcwqVewccHL6fuMdEqq0TEnyFo
CUJF3OLDdUr35NTm39IexlNjE8cTcx4hN4ueoemMzq5TCw3nFjekadF4QcAur3i40FtTNzhtqYNX
0NJNPqm0AvymQRvX61mzpQhen58FhpNuOoanBFuNv1ob9moBR3brh0m51OKQkWhbvvgSvdlQEQ9P
N8Q54NLVt0Nq2AC6GVQovtBuIou1W6LflYTFzvBrfVsVUbes2C32kQczbV6Aot75akq7XDMNsZ8z
zzw7o/itAmd4irFuIvglgyzPEX0npuPv6sZ8qUkfPqZhmy07l2+oph6RJUn5W5iMu/EcLcPECZ8j
JdW2DOgx0TkqqTplQYUXXXUCWSCUpT/lCNm3tc0vNa6sXU8ZiwgQroXCuXhRR0n2O2ndnZ1pyYcP
SnST9KU4SEh0i8qygOFOjYHaGr8alVybzIVLnPQ9wKQiJCMH0uZjIR9cjJV5XF6xyZxbs9XfUiWJ
V3DmySwx+gzDT0beLulZcEoaySgcAchqNDyLtJpyeKEDvUkSVFW6EDiRrbS+RqAkl/AT7DXKFONN
icDZZeEHIA8AZ528zLU9CzxFVPei5H+6SU2UadOP5mT0aRuHlrKhEDQTvARplbymqcqNWdUYgmcd
uN3ob3NLvCD+FWcaioq5JQ7EjZCkbqupRbNvotq928mwRiE+/IKJCS+WidBeaQwszNCOBcSkqx24
Jeh6szxyiApfTX4RAESu4NGT9yyN7jKL+8+xLmNi2MhYMV2i51qQpX7bHJzWMpeI0H9ZKFNoQtcQ
0h0jvDQ+aVG5bxM8rZJKgYy/QcUNdDhMEDg4bfTRN4i+iGuNV6o3XtgnngswysSNS+OWBS7qYMdp
t41hRS+pulaoHM46Rrfl4GGZCnKF6Axk9Y8+wSAlxO6iRRrcZNnGHfoLDcVsgwIcnFrjYieIK+x/
Y18se692rjaAoWU6YLktshrcJ+r/M9w685aW48/8txD/93rHqG7bFhETgAAm4Ox6Qo94JECveG+1
7mTY/pdZ5+Yl9V3jouqZ3KpaRVSphYgxt1s6fHw6Vpw60bXi5Gpp76JXAaNkMCskNaT5iKH/LeOs
FS8mWPB1H3msDqH+roQaI5yotMOTeqzdfviwsFy3reh2LXksW6nr/iVDd3Zp6ATFMrsUfVSvO7Ni
05o2CyOjVYouG29gpOv7vtW/whTQl15we6IMzD88aPZdpb1rVm2eHIThuETr/E6oEiQO2lc4d3Lx
rCFfXiRkVB9akaMcg7Z6iv3sFvtVSUgUXAunycgCRoi7UorUXSdebx0MCu9lH/kwmWiek1xhOmvp
VegbbBsCsVueaJZUp16X6YbpPCg978/sXDEm+0rWE4TOx8c/wkvxy0zdQlpI18IyhmsRG3c0sPKm
pvjKdQi1FtzLnR+gO5z7IP/aIi3RKFJVCJGS9Cd7Y5tqhUY/koaR0ubtk8n7Y46RolSf6OZeMwkq
xzWOXuONqtXZJa5JtTY4iONENkKr5cQXxIhu4/YuAsoB4K/aKRWlScxR3y1dYfcbMYIhrDCUPumh
3Sx1V+DaidKrEjrhZ1ivzY6I7IVCZPH8JMnXqpYE91ipm6ewVsv1oDZUf4jeYPstNBpIt3ioP8me
owviIdkM/Ng9PU7lqF39W547YhEVprEsVavb2IwxNn0o0hcSYdaeERAiAVoUGIqElz5yUp0uNagt
u5Hp9srZg+8pcnE3JyRP7+sIIoFRNduRNfWVOT7Dz+x/CDuz5kaRbov+IiKYE14lNA+WZZddrhei
RuYpmfn1d4Eq4uuuvtHdD4SQHV22DGSec/Ze2yx+Gsp9ZLEn13CuBx7PIjPiORcTcHTu0izzyilW
Xw2/eBUJowakJV+EE7KpS+jSVBWiCQK4XpaPBgncBkHegWdn/dzRkzsbZvrG9M74NBnIOdyu5YJT
ollH07Q7HlZonocofK3562yEYjvbaMjNQwN47hzBBDVBOtwWywQlib9PpsRdJUaEtjgmchjekfWi
NNYhrbvhCe6E9YJXUDB/VhFJ1yCuGswLtyI30djQHVaZ5x9G0jZubOuF13SWi1WpMb2M9W4nhMOk
3y6Dvezb8fkxOvMdN/WCQg6XJqX5hepBEj8U2lv23eNmMVlUdfH7tG2m9tN0W4z2WopyLp6YPyze
wTjIkw3zMbxCGToIPGz0NUCgnh3bzE5L0yMoAcv3fGGdLbpepE3V2okiNqNzpxexlbGKMNqdYgOW
FlQywn/gNNW0A6/94n5SdZKUUIgS7a4L1Dik2KE3FlDjzPiL4YSQJUbjB4vuxcSWbIrCOBMwXT/7
FUwYOTlXQ+I5zPPx2JVath9BemzBMTl3hYRx5C48HcmKyB5VdYDyyDFsi3+wOJp9GD+r+G8Q2Kvd
Js9MhE8Mn94er2LkS8vjXdNlsiqDAvEkqPV7wobfW8rt5edIgQ569Lgm8CioXrTeOjFbk4cmqF6L
Avg8WlXM0vbk8bSLfpRTF6/MquuPAkQbTU+XB0ZXfNYL19lkDYPdpUvNDtJ7fD6tY2JGnlceLQ6Q
DbGaHAfN30qtqt8mhKAPInaYW/o66ol8jvVqYxOG+VNW+r0k6C8ox+rVdNMf2JWTr1iifvRDtSXW
uv9Q7OzI6ma+xyMUIUaNzOSHMF6HIvba3k+fOyOkiT2SuT40g7rLC9t6aR1AAHPt6SdD+tShBjxK
9EhM04JiqzjZr36marmhNPdu7fYb4hRu+jAh5KfCfnTN1CBvudgjcyVUv3sPqMaRR95JAUNY7rS3
0nDSVWhP6RvlNJ9cnsunttLkXo+bE2mU0lPYeL9Uri+PAZC6VTVL+Jb3gu6nKPDK1pZ4I5vIBCcQ
vwVYznDkVca7qwM1VXUlPmuL6bpKMmSgUWlsI2R7njUPhQgYG/ePZwt4tPjSoca5O9TfuwGnW1AQ
Kjsv1t/7/sNvAzZ2I4hvyBbsrHdxX6J9yfSOTq2W6C8DWV5cN3B5k4YmfESc8tYiVMNTsbU8U9kg
XJw/y0q1nxy0KqeurMONWvT6ly4Wq7ZNix3VMEr7WaAhbDtbD0Rh7I1lmcBOZhSBcR+zQp2zRZND
IF+0uYfpB5HFFIsESyxIYicJ1D720UiYh8PvquWifTZlzwzJhPKfghz3SxiOK6KexuPjpc+weEO7
rlmj8TFlJH+gRoOnW+W7JkxNYjCZ1c53oqqPLbaRq2hLlWBsPd/14DTPjw8QhLN7FjHCywKd8MMZ
ZIGelbZhbsr5IAmI/NKHlqcae5dOzOEPAX6iq/nmoXOcwvGaKQmyeVcfN/+bJTVMPDCZM8mZrVJZ
OzR3IBJsrk0Gd219z4yYyqkk+jJ1HXpMy7LhIj5eIg0X301NyqBnhmrnOUvzOiVmrIUDse/DVKwC
ORhn00yDfcIs8/FqKYRwu9TsiMv6OXRC7aSzuQSQ2f6G2Lg5Eq0wHOe2ZXlkRepefDW3D0FAPGas
Zagtqo5Wrh3Y6yn0g3fYOxmZ3p31zUfI57KafurK/nOdEuJMjJvY/O+50/l67VWD+DZZWEU6q7Xu
RpGmaycpWOtMwu5ilSxdmwlSYWBa0JAJEf5UNWt3Ku9GZpjnQMsEDohRAbLsGj+A3xJrGSSNF2d1
tCPTljgLM6nPcOZb6mwABpGu+Wv+58q1xhrM3poqn+bCSSns7Of8Iq8tLGNJc2JNypd3/v4lpZeP
71m+mX4XY1+UaIUG9zuecvsWhCkdTabiG2ScNY+H2NoZhTKc8bYgzaIJ9cElhe2XNMEn14nFEz2x
kpmGUD6gLLAZA3xRXP53EGVXXGKxcYonR4EQENNmfLJmTRSOofpsaE7+CTUgAVRpF5IXB/KsIRCZ
WBb1tBziSPcZLzQ7MDQmaVwl5q3KNw84YehFNuzcJZKFT4kYCGKyedaT6pxeltNEqJ+JXPflRtps
39yxzD/M2EefhXxyVBX/kM6yERyapMKCn/hk9r1xLnXEHrE0e0IZ7Hjtzor/Ouve0jZz70T4SI+c
AGcvuvY9nkhYTDSHHJ5IVe8TxUeq0TQnuXCh6dCBTY9ckAmZvjJ8IZca2NlkbNomtk9LN1kI8Jgt
nnGux6i+2kiWMpEZXMDlGk4Rw3i9M4m6cfwvo9FBYkCzbKwrmhu7Tpa/XBxyX0alx7INIephM21t
LWDYS0MNtZrwtCGqPtBd/fJTfpY+7e+qLFMgk5g8sGGSpYZ9rCJBc5hPlI63l28Ieit+vPrft6pl
OzwZ5DB42K2qd8zEXjzTZN1GtzepHNJDW6aS9l3vBRp9XJwC/aqeeSuawWQ1sn3by3LgGDBF/jhv
zXLzUmdAPtvkSWldcmuMxrhJMcIsCKfvxUgOINJy9SaSoj4q4ZhtYw2Rjs9geD+ofbpq6xkFIltt
jVEj8tuS/J5wmrlGwaZo2eRq0xS/q5WowIF044XEvPg9jGBYGYyCHL2p0MYWx4pg3fcSCMopkSaR
VvN3+VX+rfWdfFf2GRMlF7SMNi8gy6Hxg9eSK+cUJN3vt0qjuTchI/3UnagyQzN4xomRnJfvTwTj
gYc3rAm5HOFKtC8wmdboagjf1YGr5kl/tW2rQ6jTddfMYSrJvifxzPk9NoRfepnWrApQ5nOsvczH
adslNH0YcaI77CvZrzsb11EDpvqlqNHw6FbNrTLI7SL9WA7NDCl1DByDMYFo27z9+pg49sQQrMay
cX6U1sakk/yTOBBSuKOwf63Q4K56VY/2yoC+xJ0PIMyhPFoB7RicU0nOlqEctacoM8RBpyd5TAO0
HH3biS/JVO8NLczepD4MNHQ7bZPhxj6qlY/pJmpnjZyIBbo/2z4B+KJr1PTuejnFulcTXD3q363c
ldsiTqcT0cBU2YQJMsSwa2hn7cSfgWTdKHounLi/uXHOlDuiE2P6HkQ3nkRSzzFlwrtetpe1SVR4
HAYDOVt6f15ehcupzdKgd9kz3XPrrtnKFzNId417ryvVoIjh0Bmkn9kVIVZZt66MgtpmoQDhmH5O
8LvuZBj0SL8K7WPsbvpEwF9sTUxe7OdGdsZFMN3HQIPxZ9VLAnOWN5VQhrtRQdSblBU0OkTnlYwn
Am/TfKsTVQTmoyb2xByxJKcu1b55icpO89DvM9UxDXizQFt3Vj8wKiLGGRHYR6I4AsAlhrOoJP7T
T1tz2nRY+SuTR2aTZfa9AOpG7l1lHGvfHy+2LnELxsb0Nkn/q24qys+atO9a0Pi16vi7Thd0LHKs
xTju390C4ESfuU9Da8+02nmYHbiwPwZxaLDrrrQZxzMIjdiFuWcTE121TFJGWVItM+a/KgbJPkoX
+VddwO8x+rg+jkKlCSi6cW13TXqMakGUdJ9uEhoVL4ZZ52QjujZZ0uY3LUrwI7Q02JpsNI5Tada/
O0OlTnD0jFjOCMXF/jZDmudTpUd4K9LC2DUBlDxd76qTT3TOqmjQwGMhVfdlTVBVXWjAESN61b5t
5rc2DaJNWduRZyad/Brl1sHq8fu1TLB2BTzi3dgHwwFtln1Txzpad5pd/YBlbMkcZZmbuueiiCY0
hlFxwLvn7NR8tE5ac58N8l/lqPrehGbgRDYIDD6duCKBNEtNGM/J+Ba1JfYyMTQvehA8GbkxfLBK
jdJB1zwXzQgL5REvIV56JwArbej84vOrRpjfs26Xp5N9no2Ab3oRnsI2dIAD69YnWlRBgWMJJ5mk
J+fr6xRY1HPedvk20Ozokmj6eNDhcqyww447rSVYeRlFo48yzhCjGb7Of+SAWrIfguJpIHQ9gmKF
DvbOnIzdt995CkmtmA664HU5qAhmcV6+LCcCJxweHs3cBtU8XcwqwxNFp20DUkVXj0QCWt+MFFCR
bv7qttWp11qK6pWMjQ9bRsa7LAnfVJhrsxJzatCEXyeWq57InjiTUCJQ1iKdZW0cnbY6BMpIW4Y0
+VkmvIQXVOqYA+Ae24fAsO1mSyF25ZU9e2IXK+w4Vv4pn1MQXSc/alPwRkSo+TR0E2G0ooGYGAh/
vUzvlURYJxGjSFk+Mt1OohPp3Z5rDvdFtohLvTrL8WnBbuHfMS7FUJ2WMwqjaPvosjwc28KQJmh3
MmRGmG8Y+pKCEEFMMHaHKBeE/kem6F+WqWQ4N6pSBfNFHKQYJUvD3LV5Szd2XpVTbIV2mr3ITjnW
k1p+RG5ubv3Mvbaj6RKHGcf70XHqQ64plVfpHaNqukhVVQbvHdDDU2ROzJ1yxbmDctosjqfICLZt
15SXOo1uyjSIfayocOL8uvHMBYEZajaLgF38epzCeJkH7r1/zsGHT/AO34rWQJYZttbusaUptO5l
aXRPmXDWsVt3j0Y3ACt+kSmiy05XpzdgIjIJ2sVm9Fzik6Eu5pekTShvyMCXnCdFqTL6t4i9zg79
37M/H5isOzsjrd8612dyIWKcw64ZENWJlKjWeurOPHlq9JpaI5XBiTYbfixjUjzoDOvUIQSAnLIR
JJupQ/7IDLpJ9LSdOFSe4KRX+7FR2l0tinWkJ/ktIqZmVZJqTVDd9Ml25sG00oSvfrh9oGYkZjTi
Vo312KaluTIaiBKoA+YJdTv5BM4wYmbqldXO+0MMNkZhugmrwV5B5j4sMwCtQVWIcwsBkTYV2uaB
+O7Ny1wCKIVafo8c5R7Yjf9V898oZC7IeuIflt58xR8cf0pFFOwYLEXeY0lzpwwpUs02q6ZQ/c5N
dQtxab7x/z02U1+su0rIT+nYw2lQpf3TxDEp8NNNzDe9nLUQD1czytNy6Hrx+xXhCi+0GKddQZ1g
XZwwqs9uYdE4dyN3gzkFB0jZd28tF8h+KXetpDSB6doM2yPrF54D7WYWbYz3yxGn0TbeYz2wzqYO
csCcdNjMU+8/SxemXQxnIRdsQR8fCyoH2vka3M3lgNDHJ2o57FfZ4P9+b/nCKFJMswgz1m3Yf+HJ
g35dVPkpyYfguhS7hUDBqlmYbIGsL7OjQU+s5yjFcDwjaaq0f6th16OjdmkrurZxWl6prfU6wmGR
m7AANZAU4Obx1Wrvehr+bJQi+En1usZR4uXWNOBexJoUWygaUe73XrIgF/zIStbLv2m06bqtUzBA
/OubtmN8kudkko9u7qwerZ12hFYYptmXYnbFUgtgryGc7lRlA2yLMAM0MmUn/EVWsVpe8iRj8qUe
84EHUgcrhl5MfV7kYZWTj9RF5rAhOyVbuyKxSW4KR7FmwIW5qx42A6WMCfu+D5+WQ62Hpxov/4kB
Y6jbu6bJt9iA6A+2hsJfKm0SdGD2mIltr6rdVYRtc5Rioq9edddxfisM8ecHPDW9ZjLg+ElAIoo8
V1FHSvl86Np0PlgAbwvV3gzWKFntGDDkpvXV1JRiVaistkHkG3s1DJiY1BOLjsJNtbDdIhXBL2Xd
Tc/M7sQIjlnv3NCJEtIFVYk2K6Gd8QIzZxXNTxEMYcEZmcTXIESPs5z9731FG250rsUKiQ5uuNKZ
y63RIKG9TBz0vgwdFPrm3wcwckkpxfeOF2HMOzjKLZayTMwhS3qW3RURPC/CIAkpfAegtdmiTche
CGX4rCI9om38fQBUsnbokl/VfAJqw91udGahr5D4lRuiJ5HhzH+1Jh7dVawkwICLzHqy7ZSh6TwS
1VFJrusOZmI4W2uUGOY3sJ927NVVn/dUlJURvoTCGFFsaO8FGqFVaZeYfPF/bfKhchhSIy8IWgqO
JV+0Yl536l3KQFfLvSEzistCkow1Bptc/wfattZmzDXG/zPOsXB51vlRicqs5YEH8UW55qK7MEbw
3wZq3y3BQwOS/Wi7aMSdUd6DlCbLIjC0+/yQp3vm+8Pn2rJ9T7OKH4GjVMdkMV1UCS29kWhVog8K
z9WU7GIryrlkQPFSifBrpWnO40xTEWQ4WNNpkvHFJIyGC9Kut+VsOXRI5CyI/0/Lmci0zdgQhmZb
EVytNB2ey6H6pdG6jmM437RB3pemrZrR7+6EewkVBGEVO/4v7IfXpeZE90zpOcQxGWYk6q4qHy36
mvRU8kty+pZmQnprl0YHU5tI1BFWu9WhnenTjl1ZynVtmadKfPQGZhgvdvmHGqu36UvO/LWY+QMP
LCZ7WY6iS7Wep8lRD6bpvmMtTbHH1WhdVb+/NE72Gd26c8R/lW1nsOhqGLpgZ9d+guY9k7epGeSt
7VT96d8ZeeIfaEPT0QG8msI0Vd1lnfk7IS8aNJ1GBhcL8Hi802FJega6UYlu85aKT9E8U4FKLomi
SglUSD5HQoHBNjr2Jc984OGau+8Lx39eHvqlI+w9Zj1jtbzXKukusOS18LsGizQd0+VVYQ7MV9DB
PsxYg1EQvjqLXxARTaD6kPe2g8gwUenGu9kr8U5XOixhc/ZX6vdeaYIPrvTyW1dkTKbHgXkvoRn0
8BEixfNhXPK2nUQcAWT9RU/s23RxrBgUPpYcRllOHLN2I39qYT7Qri3ZIc6+tCZgjEXXzbhlDeCq
WqDrj83blDMeopAwH/iiZPDtlY3SelOiAauhR3zodlWu2sIfX1FHeE2fGZs6LNVdAynm3/9y5j/J
vK4GUBOSqOlY/PcHaJG8VkJ+5wsEYd3X0WyAvyV9tSGbu1EV+xiOquUxtHO8JPHnOSXdS/oj+Z6h
Egk4EcI+XxXRPunUZiuw9l6YJ7/yZLZO5FhbkFV7fAQBasvllQ6zaEebb6AzOIeqDWOH5d5O7yaa
q2farW9Kj1xN1qH97gQZhlV2gFD63kaAI78zmbis1WnOgO16iHORm/3S6yl7yofPI/mNG3jM9YkW
FGjA+ZXO0rT9989sgU/+FU5p2TBXNRy8kCmBef4JBu/MPrJHPeF6yXDjE5HlT0fDVN8x7iOjsGPb
KyQV2PIqAK+1jTPd32rpuPHn8s2Arn4VgSB4rut/OYyTyJtGCTAz32je6Bu3RNuwKPhSqliAdfar
bcgYhSg3gJIhKtAMCSOxjX9UNSt+aYTmlkk1jGi3RQhjZ/JSFvm2N+LWXY2+kfwHMfT/iQ/hJndV
9AxCd23rz1CzPihFYHVdsi4gs6+KBKNvp9CUCFFHxQV+64n9HdJ/y8DtFpsXzXXTHSMEsngGfGJj
FH825lF1Fwrz0hQSVVOftDsrSq50feMT+KzfB+7j+KSM/tu//w3tP5meFlp6qmPh8KB0XPfP6z52
zI6ReJ+uGbJmciUj5/MQDhGTJevD0bQvRq/2+94w8nudd9BqSnVVFkNzk11c3Atz9l1mEdWQmW9s
lo+zU2M6tlC9EOocJfcy0mzPHjtz47skFY8hi/RSovbJbFPS/G8M/LRzK5rimJrjKbZc9iaV/5Vh
D3HKuXEPsaNANQt3tWNARUPlcWTrVd+BQr7WaFPsKN/rbi0+bEfFUUoP9SnrGvI5zfI+6Kq6ixha
rB9o3BpifZAwMW+M3Ad5WJXeg5/bTPb3peWzHETqzuhO8ItQykDRznfxsvYxp/+sxG2/y7MMuwCJ
UqSwOUgak+G/bi7dnPNK/nZ3IVyGFW7obPVJ9vszkIuMqj4QUpnl+k67ZTCenBcSvP0Gsi5978b8
1A7VXmmycJcN7lcljcxr3uU0KvFmrbtZQ9yL+IWgjFVEu5QqOk1vBD8UK5cpywl5jr1dRpNlbgZ0
1IBp+bmW3/xUGzyNXMH1MmMcxXgsEyO/2PHeqLIcljWKfC5fjc10Fx2g09fr2mhBmLRNfxsoIWfG
/Fhn526s5G5A1q9LpPas9NZl0FGCu1njQyWd6gv9tNVYgB1GRWif8KNnr3SMPURWVxSHcCMA/oAd
mKb1YjCHcnPuI824IuFLntvA33a1Yr0288HFa47q4k2J5bdx7m3Xdor0X4bFzimAdmUxP9k493Ks
ENfY4OA2T7HomBVabdbbdJchRmcrd1oGbcM8bbPS2cxKqb+eejHtF2PGomLIdd/xQhqXJMVbLJ9I
ZCiblW2OIHHdG7ioeKzv5I8OBSiCpJx+hTBIfOiqvV8oyYWVRt+UfV68Zn0xrULQEd8caP1x3yer
qanOCkyBox/mvw9oX8n5HrOzkduF11SmvJVlX++EGRWsMKrqjdNYPk2jATvXL91D2E17szLTpygO
3ho3pzm2N6weUjZYrc8j9B8vsnAOh0nK1riIvSoI8w8VqwlAFhEwY27zj0qa98iZnkjyjuAUwGlJ
pPNzab0XI0xk2ZF2o8lqj8sSw9D0EGdYxJe/LENpx9fttxZxBhi8sbj222Z21zf5iKPD6fnHdU3f
L36nsDKtvWPGz2nShicyGL2hqxJM6sy8NTu18DY2byrBp6uB8QfzJ7pcjkXTzPGTCLyrEqQbOess
A5PJVCS7VegaxUGLZnked6irO15e2Vd1RpIvB3zgfYwFLXDMOwP17trQ1yUeePicxk16bsDEnGJb
ey1SdtpK7KAbxVW4zwebhvE8ci7mwJ0AuM6BDjdWRBk0B9NqvjFDKZ6KDJk20bS552CK3C8XSJv3
uKWLVaW1+XbpcShB1D8bFjlybv+cFxRVmwYv45D7dCmMMX5VWsBEHZ37pW5p2doBK6vvFp/GpkbB
a2wiJ8ofahIIt9WRNMpfy4zXERouWnWw1uhtYWGRp3KaXMYPThiYRxZb5SUNkTu77vi5oBX878uK
Zf7j4QUghx2wIWwWSNOcv/4XVHTu6kpuazQags7qV62S91432dG56JufAf7EPWlMOgGDvCLXvfRk
1TKhtlE7KxAgP9DHbgViCYrPFFHMNEFW9klhX8BJrRW+tAXNOyTehzm25ByMXXDpWFoXFNfiXtEr
p/I0PcYWpI06NP+pXFkK+GcXyvexM+SHgRff0ydJqkLj2leYOo2H8i84gJB/AQxmfQ4z4tpUqz4I
YtrfTG3dltH4xZRasrPs26OtVGIR2GZNyl3YEeK2vMJIQpxbGPzHh6r/I78N5rZrWWxUGblq9Mz/
/qGS9UXemFoQobpgoRdkiuqr1skXc6KGbX6rhOqew8rIXnOpvBvWCFxb8Wlsk3pvHC2Av+S3negr
OMTsDMbFbEFNjWNX3NI50CwHb7KKyuC/6qJlrfr7WiZcd3ZzCJelTF12kn+5HEqFEGmjxMaW5Igb
ytlK0/k7gx7utZ2jn9u6xCu0XgoNXTHEhSgDl57qnK+W1023r13rAwiFcfDzEAG0W+P1QgS8XTq2
Q/afIZL/TEFf0lU1IVTUOjY0+r9/1rIxFOTahJIWnTA/ubq9ZNfoz8srPSCRCRPdtamkiuiiVzcT
pyclKetrLZgEypj+eF0a9bWaD6OBlXFohL6+I9hDcakF2R0jwB5K+pUqlUwkx3EZgqClrtSUMaBe
HgM1tddziyXXpMW0HQYwltj8Zg1ZjrKe96ZG65hEO45njoyoorAZ132TvPIjyPOjRRXOeUQlaZtD
7/9s7AocDggDx1fXTjBMd8BRR8UMG2p7GXhoyPJjOU9sgwggr25IMmcyHnDz2fJ+J4x4lwoJQioF
gIDc0zkuN6Xo+r2hVlI7RJ1FoFERoSuWct3T7N60ZRWyY4DJV1pmRZO4IH88sIo194178/Uy9h5F
TRTcDTRsMHyYHpqEE3pulvbnerCfhoDIJ/Jg8pU9iy9ShMgrN4tv3WyTrlEueM0AlH/Zp+nXBZyb
KJqFYQiu9eKVoFeRXPujg8Zn9biDLJs0zyU15WGfsNtebkdwoXu1i2clI9IAkaefEfLMkYgxaVLZ
TKaOAiS3FlqHhECxuxoV4T2Nx//IJjT+vN1t9tdoCTWVrTk0FPePkhRQUQ4We0AllbZPSgcuNoCy
tSIgxL8K/a3UguEoQR/vk8TmYRhYN73smH7YNoJIQxefBNbrMa6dg613yWah96hSt1FeHhFXb5dh
V5gGyX0+Sy1MhV1efkyV3JozCCNJFCRNiOU2hp3MvWwQH/++TBD88Mc6we9owMbUebLZpi3+bJiQ
NDr63DkAVYoSRIaBcjSwWPOsJuPX6rJv3J2QSxZdn9Lmm37MHkSfYlKdOagnDNZSD+GgWXKABzRD
fNW+C/c9wrtVOyv2IPGRZacypRLtLtccAQ1XwcMUb62ZmZVVAzEhNfN1RGlyN2tdrCXoPkwr1N5F
95vhOJlWvzfpbfsx6pNWY9wjtVJ9RQa27wAMcIfp+sas+p6K3DrZIqDaIdt+adyBucF4bmrNfqHl
anEbbo3F/FpyF+nT1F6yVqe0n3HvlkkArFMWNcPk4msUqjnWJL6tAn5xtRvxjXlldI1sW16ZY/9o
6vZpLLL+njAV3NCEsI4YwKenpmVjB2HFUaYXKKYJwChYEAUfGyNU7DQTG1TE6dGL1ZKBCjy32aNl
ehVtVD2FQFzQddt4B00X/g6TVmNlRDB4WazRscMZ3kZguj6XGPHiQjpfUw3ER1Ajq3e9QSv8n12h
ME+S+RdnrD755qelzmVTudLakF95HrRGZCcc1HJ27NMzf4Cmsra6M+zY9M5MChtxpfxXgPa8Sv51
LeKSY2cImRj2s238I4jclX2AAEVN1rEim0ulRzVoLzXeJENjPrdt/aOxERoumMe5pIAjqxwMc+In
n3DG7FQqYrJt2+wQGD5/50T/kk1pslv8ipOSf0XeK25sjpI15IF89+93jDPf9H/89IZN4ieloeCm
0f7YA+CwcdpCEB3Zu+lraxUfFQiGQz2QoGEQfLR2qEr5+wdbVzfNX/kwHFWgZCe30go2O1iU27yp
n4ouyI9dMDhbUSf1q5UFF1iqh0nTyvdCIkjgUak9KzWSvZSxwLliV+11Qny1hwwIcqzmO82MwptE
BeyFSGWZ/RVo7WXFoI8cnD2E2WxfafKE8348LfeAUvb0F0DXHOEmrZNMy16xsiM3zbXN4LQW9DLq
Aqlrv9KKhKQFxzLhvDxMGDi8vtGUN3OgfarjwHQnsB4ljeZ7L/ErO6k2fc3UljumTz5JKyLXGJ8U
/aF2lPAMK1ymMN8OmsW0maBmn1Fa4j+3khGjqmlXWUf4jvECfMJ+Eq1cOYDRmVW1HOoj4WQctMJG
ZtJ1ryljuNtwUyf++pKSZZ2GJYjo+TT2zfE/AtQ01f6zqWw7pm3ObSbXcubgsD/+5KpGyaG0JiJa
N/gSCT3D+TXGz/V8cEy8f706QCnUs/jZqN34WY4R2hVNe1q+Y3kLeyMZaKQPrlIbmN5gxPk6H+J2
hzU1v1ErGAe3F9+XsxEn6kiDY+cijNxhJDSulfkCgCtoRuNmyM9LM3oZSI5u4RwtkjSeyim/LC2q
pWP1R++qxCqFocPEHqg68hXoiSdyuA26souUtjsJsPSY98KMPRUbGnwJjPWHhOKuUcQb/sQfMfPW
XzEMw8hXAIO47RpdjrWt08R+Y1hO24NeG99T73U7N3YWcBgvbW+yJ3APAfjXxbHKIJcONK3uTUZg
2SGvELurHRyMcaLPuLRIgry8mnqcv7pa66/wks/3xDQhY0UyzgakoiDpnOc4MryFyJlTm534IgMS
P+jW/JXwVzPgyHSkSwlm1VyPf6F+uAWEAn/P6+SWE5P16DkFY7TK6sS/GyoKHheILcgIJuhz6KVv
y7UI8/YUahJje++QTT5huFFc7LemhWIsdmGTlDGBNbptfWZrZTGVUddwCYJXnSnfyqRY2WQg1A56
jT2Wxyyk/pbBprDdD8tJ+ls/NkiI2mQjG3lWtACMmbPLuBRPaaLaJ6ig2kuoip9qZz7TpV7LecST
MGzbRS5Iw4FgrD3j0vLQlFZyqBRrR5K6j3kiqjeTPbnvvVAIietoG3SdRVxpE2dPcchDSh3m7W9t
0dsqBujdqV1cFMyRq1wR7Se9rAEJp06MHDZ8JsZqOPRkx6x7HtqfbDcOznoGIBSKYkISzs9G1yxA
2FrM7Grw+2Nja78Phtqqh7JgRzBD8Gp683spSIRZTklCoNWlxzCJMt3wKiXxejasT4FiaDvRpYPn
K2T4dmVPfRnh86DEQlwiGd428uqMiF2XV7mK/FALk26zfBVvsLxKO8+3zbysVqp9SXzT/BwXOIw7
1UiuwWhoe8Udo1OHTGtbz9EYkWJjzCRK5F0i8F9Rtlpvk+beHIU2KM4M+Aht61/8DigCmgURt2fX
aMtvtuiCdRW57VPXxvYZ+GzmNdlQfEMBtNKELw4BKUCea4XTSY94hNhUuG8gIsjJlD/8GehkJ8Fr
oITJvTZ5sveIK7KAPL6xBDwx9cqdvfvOlqmz9X0E71ohJrgLxbnppHiVlR+/2oif71piyXvKZ70f
JGnay6nv0qrQYkCP7M6rPbIzoE7TvXUSDQ8Ih1imbw7W+8ty5jrdBE3Phi9VVS+tTyKGGmTDOlIR
LplN2V+Ro9AWnA9jBSJrKnWM7jPaA9HFtKO/V712Q3WMYFLmZRbkXm8AJXu8bHVqcsHOUlAAHYpK
OcQGvmKeN59UaamHCs8yN0JP96QYvEQpccLPPZMmm9RTOeRjtXIUi6MfuyTdTFD0wwknJAK7a2io
6rZAl4O3NHIuy8EfrkNcMcp10q/zJBMyafWLOcRN/T/GzmPJUmbNsq9S9s+5BQ440Fa3BoijQmSG
yFATLDIEWjganr4XWVXdfW+ZdfcwM3TEwf0Te68NL+4V8bkWIDH042w5aY7AjdXCANuIHb8dt2W7
lT6MwPxgDGKKpr1us5RsrjsxoheGRAvemXDkoV0f/oDE5Ux72qJAvmpKL7v2UuZHXUl6e2fJAVxa
suKk6iBCliORgLtQHKCiHeUW4kSzhYa2Oe8W6jNy6AsEuQMX9bbgKbB4JEXKE1po6a+V1tQ0tJ8G
SSxIxc4DxKNXuw28PC7DKi5+QOUZL0vh4jkrvajRNmKKPD2oxaajuJsYtrTZjhbAu5CoGBdNi+HJ
Yfhj0tL7GX85z43vWYUzMnviOsOvOJqXPJGgXxbb4aTrTlOpP7TZ+KF7+Skf3P7kmXL1zaZFYOYO
Gf6rareKvm9JESmUF2GFMl3gJY687Vyt9bu5ZTMNaIJCyrRgkwRkct/UaKGOib2826shiK7EYmHa
yPSIi7COtd0BCRHbGjRd6JYj57RqIe1PzReTQpqWtoCj5apnj4y2aOzRipCBo5dEBqBQuJoouECr
UdW0OGpKnqilA1CTOOUx/jNyaZerbNV+Eo/Ny181n8Oy6BdW4TgjCrOP1pFp7GCSwGIp7yZRrCaQ
rmdH78bcMG64OAOjXFsLSAKjEaJ/IEvz3pmZ6zg9qEBjLdMo1mYjaBuzvS054/3J03Vf6tYv3aP/
ZWKzIVeRRij6qDBicSKYhuDvoSTAcrlarOm9UvYUSsd+lqsShB1bd3k6fPEM/ran02j9mE2Ci831
YC1Ylek5rF3TQnYLGkyuCyynWFE9qy5BL1hFhAF7DVog1aHpxpd0gDCQqPymwV7rr6vzlAEwsWtm
0x0XYtjb081Y7ZkNq5yuGbOVrHkm024PQ91HRlpetR3Zmn2rkeA821qgLfYuyLgaZPzgZJt7njbu
x/VL9guC+OkQ2y4pPGn3bSTMY9lQXMdFHocxm3hfWghAYhJ8N2/44aam6U+D+TRDVAh1a7zjF8/V
ZsDtLhjaojW4MlKB/NkhU1Ng3/AMxhAOr45QtcCQFrwd1oCY3JwZBsIvfRv6JFJes0WI6VvyNkhM
jvOrtf4FeG29lFLs7jSRI+ze+NmQiM1Gh4+I6RmQYQ+bwjeSgCpoSv2+dvMsKHP5Poyu8nUzhUzo
nM19uJmdpBx8s/MTpDuomVjnmc1XpmgPtc2w2ZLwcthc4I6xa2RB3Q0kDfc4qGpd+wLQ89gk9TuK
qRBr3nfnmdtpg/44MqAfWLaViWguGDPOZJO+mMlkBbkUB7Jv9vMCfg90x9MgTYK273Mwor7Vjrz7
AOd0mtj2MXnaeBZHe1yPLNaO+Q7KX4cOZN2Es2xgDcnKn+T4zoHVUvbmdG7qF9ddiat3ODFre50f
iqXw02rUTkksQv6kMoxRE6BKYjhTuQdzIgMrLr6h281sKeAVYCI5y7VAuETpEDgjsfJro342pThR
AfEqQyIUCVHzzSlitlfzxnVS7KL6dpm7GkV178xBh4LBZcK1L4W4byMCu/RocNyXlOUuiGfnosj0
EnSCPiCu6bBM8xG26HqopBcTmxOrYC0UeRkGZNhYv1iqfdtylolSRAZm9oMhHgqPAf5ojSc0XC+t
vld6bEGpefWrhFhyDs2Odok8iUJ6S+T18S9RbSH4FT3MMNxxwFzUWirMrIx8VgwSPgPEMa4O+E18
aARHNp/+Tu5yhxGYCJsth82abybUu47+nWsHkmnBEPPbJPZPnhDlhUCfUJPswTy5SSKON4OAwjEs
lOiiuHjpLfbZBcrWMO6vrBq5aePguyhmpLWm18vTZBJ73XW32NwwMZvxGrBQ6q7mVVxSnT1Eh0cQ
jT4gwnwd2aJDBFGJAgQG/c/vW/UN1dA7jrRIQb26n8QcTDeGkmeVp4c1Nx6SuCp8VtTfRZKjwYUh
iqBcr3fgVevuPtRTYrlPJP1xD6XeHBQpeUfxNgwoU8oHJ97krrOSUSXUO8Z8ptTZvMN02G3TOoZV
T8BsW2K/ICJBBfAaD73onzIDcYY9aeEyrzjZ1yI5lguwtDxt7kbFGk+4pDdJRR2WfW1gYP2lM7BJ
VQmZMdqMwZXwsyb/kfe4ZtPxwM6yOJSeeKpHUi3xvWB4bqgptFRgtgXloypTHRYNQF+328pn70Lt
thzzJvmdreUNcIM74gF+4vQHaLY8OnCdI222f9mcgeMAGVf2yWWuiSsf5+Q5rr13AyZI4JnYMPLd
p32a3Pi57fkZ58z5hXyT8BEuHsP0PB5JYI6GLbGuuBJ0VfqZqQEyKPQkQZr7oAB2uV58qSVRGAna
FHdxGJMlgmOWYzCDZ52oe9mYD8LQ9Os0zq8zeO7F1SgaC31th4OEA23thzvEANhgv/usvUhrXG84
7+17OZCzXBGWMQtACpLALWyJdrA42bNuquOa5PXZa4/VBGfHgVXekQA4925oDEdKNSFhdPcMyQJV
gojCv0NGkPGWCm7TeIkylJnBMCUdP2uVE2nUD3isQSBnCkeGnn1RXxJxozU/CJo4DBvfNnAcx6E6
ZWCkfrJ+gtLPeLvbSZpIs34LEunHYlxOEmhIsGoKlCqGmUNKK8ibV4V2X5TriQPrqLb0WW2uFWi9
44V5Yx8aUlKYNoEwNzBw9fVusyScY1DcPIK1WAjyQ4qnri9fncXr/XlhfJnryFfz/pWMg4ERJkA8
g1Fm7ZpBYs7sMueR42IjSBO+sAW2LDRRkLaLtwAHXcVe8L86Fjp6QsKRcq3MBioDUYERs8KEfNT2
SRCzKGzHiijStZ98QP8cjE3yPQ3FvY6FYxMbKurOijijTfaOqKn0sl4PSylvqUZNmF7JNa0nfmz2
PVkm/RXSQDDPNB7wDA9jjT94jrm+TFswPVKKfDpBA1TN//F7SUfOWXOZ+isy1r+3JnnjkU2j3gZ2
lHUYCbyEIVQO7YtNFLgT1zlYpziT6D8EJ35Rr0CRzSsj+zLtqz5zVCDd7uKNlKxJvJlHRufsKtBL
MElLLzMOQVuCHsklH5yKqY7GzYN5uzJGcblz9OaDUNIdL4TcxSEThZWRj8TsSujTVwcj1RWJG60s
gqc4jxIlrcBS9gtZfwRp6cvzFuPG0ISTnduCMRJwkAcb//rkGk2AaqwK0PrD0yI0N1UAZw3o/RFc
4cAq6NGTuR3DytGM0MnJceZDTI8B9BjpqP76zCAteJxIo6k255Cv8c+EuddhdvreX2V7rvvKJnuo
+Ygddkw9r1GjNFNfzzeyLyrjtKE+paul7kmL4XvUDNYuGxljCpmT5T4ObZ3AkwIDLOVbPye+iWYa
2gf6AoVH6QH2h352F8Ka/vyz2f8vVhxh9bnJ9PSusqV4XCSgfneW/y8R5n/bm3iOLoQDdsC1DE93
/mlvonVsgmNkZTzRFrzXqXWDwmTdjzqlvvwRgJRTV9yPVQQFOcUJNeTXRV6vJ9cFDmoZzRnCfIb3
wp1vNEeSWWPcEtNsHTgDm4eyxxk+am0cxYtnHtzU7i+dyQ/+R2X9558q/q9VxOxdx2WBzURbHttG
827TLTd8oswy3/5jJRnlWPn17Bg8G36zk+C6VYSl6SYP9k54HPS2uPzRMjP3vQMc7ARaqednrR3k
z4LLxx0h9WB6g3+we+lv07XQo6Wc15e1s17/QzWfty2swDG1zrAM7CMEK3Fqbe0VIcJyO47ta6ps
mxnv/ILK9x+8zzUm08GUpz9D7H/9WP5H8tVQNK1JU/f//m/8+6Np1w50zPBP//z356zI2q/P7P3f
9g/7X+/2jx/07zcPh8f/6zucovvon9/hHz4hX/c/v6/wfXj/h39EMGqH9Y6Al/X+qx/L4c8X5yfY
3/P/943/8vXnszyu7dff//poaOb2z0bISf3Xf77p/Pn3v4TDi/Rf/8/P/59vvH2v+LiH7neWv/+3
D/h67wc+1vybrrO3RwtmSDaCe+z2/LW/xXD/xi4DzaCBoA7S8K6yIHJoSP/+lyX/xoZAoOlDi8zw
S/f++pe+gefGm8TfhCkFli7pmbxZyr/+6xv7hz/d//5T/ks9Vj8byHf93//irv/HlYRDDDNicsGy
UtA38r380/M2DmO9AQJXgePdjJYYAmsUCwk3XIduowi/SLEhUP6IqmjDdrgg4ZxOdlUfYfxtoWg0
UGiYjP1K1KGsKP6ACH8mq8IVBcsQQ3pV07Iii2qohtMMReyaF8EGXebErudHMdPFd9m9LDQko9e4
U/CvT8s5a0/kSmq+IMUlVB3NpdbJB48c1MBFY4/eeg42kqSDfsARb7FmTIu3bXcRMN1ouRmWQIOC
Yg/5LxQ1ANfj6lQ53Ry6xkIaaOzeVPBwTvamkxe+3MYLy6LOWD/n0aF+bSmXFr2795CzonikK8cY
HWrz4rLVg4RGIl4EFtvmv9o2rLc6WHLwqS5DbonF0nft1oC971xZ0tQDnIA84geHJpRyUlJuQ2+L
oBumYQyyrSS5nLgPqg2DGN7NO2YkY0UE73ZBVX9xrPzoNMc5rey6gg3nU+TW6Vts5/CMRijqgDWX
EOO7EdSzSXnMLU2MReUzeRkP86plFMvqi4xf7Wh44ykbphLL50X2M+O3/NlbyOwzIDrkV4T4fRa8
I9TK4j3WmF3PhXwrFb4CZOqUiUV52SDoknwivqspVuCZhmgZBpuxQQwtezb8hD9QJbs2KDfzDZnS
bEM3GC0wWlYL8c6QsMpbcphHMDmwcNUBT8ZvkqrB2l7jVs65Y5dd/tVzllc5bWQH3A2LOxN+snqr
mLy4gxrqh2HcGt/sKRZkhoR9iW+AcB4Z8Oza+pt2+o4N6NxT+kTmV+nz2zrDTPFpcRm011DncZFF
vUbWDp9hTT1gVHFxxiH6sIr5tq3QpOwfl5Q5be72muesM2cDJMVUG7dzRnkrr3XNetMG7RPBIDhH
XMEzgMikwYy2dlz4kD+fzoVNMV1wxAbEyqFw7LkoTPsm1twb7jdoH6FMPH5946h8R8l3EMRPeB8p
jXs393PC2AZPuwVfeC3r5K623VvHcF/smW0LhFk87lbQzxYBJR2+WBPgqMOUmdHOd22k54VGw203
z//zI1sViB1KHNyMx84YbtmuPnQG/mjxPSSs6ov1B0j2Xwl5IO3EPlJ7l3I9zsm8BqadPst0vluX
i73XV3Z/D/jso0viY1KzFc/LG4sZ3pKCsFARvzyGIup+UNl5nK4rBug+Kl5+WKisIQpjynvjMZHy
XMSjClJoZn5bihfVJTQKcSBeHdn+ZorOo+FmVCeD9mG62Qv76dZHwdz1V2OC3kGf4jfXKmZfG3qQ
DleA3Kdw6LewGRsigtT83iA5GsDTZLlxxp0Jfgtwt+zetcn4sK3pdR54xZKxHbccSairfyLAO3va
doIXZUI8u8iEFyOLiOu00u66eQJuXjgUiMUTfX3QSfxcKQw/xqyYL4hvfK2UDNG6pCzdRytwl+L3
SQI24ZU6vGQEuDAjzYICSq9c2hCO8kNWSmw1I1ioLC3oBe46AwyuKUiBWTxx7myyx0kiBsq0LM9w
oW4nHRHNqCdPTPNIlczM30u6Hso+BzKcFo9Koo+RTf65paEY8g8KjDMZVTdehVp/2ph72e7PTHWh
3u3FYprej9vM54Ft6RUuOjQOfjE4j3VTP2czK8dlmX9YgdGHg9Hz65c25jrHfTM3Mk9p1cDjuaeE
LLO8y/uD0yQ3mVVd+t12hQrHL22AAfFg3sSquPOkce7H8dPsGhOmqIVJAzcaEnReBW0SUzCvUDN1
7SphGBuZxvQEkOh3JtMuhC6VRTqxlkPn3C3u72T/T9rtl95TLzHWmHWh67P58sjXiNYe7Gt0Rsdx
/x7cbAHUxmM70BOug3E3uerKTjI74kQFULaU9yjvsPjTE9jJG438ynHsEzEfBxLwMAkLpguPqzuQ
2bVutOKVmhd/IkaCEKnnqWWMnsKyJPaEzOI+38kkhLct/cJPihoqw4JpaW/d9uxpN1izPuNE3lgF
7f0oyVqEAa7gJ3u1fM8q2kFw3Uey6F8a1yFKaWtuqimPBjzTGckUbrG+zyTBMl1h78TBLBaNGETp
cug0xcBu2HtOi4qctx4tsQlzok+uWsd9tFebTiavP4s0hWSCZdV3WK/QvXEyD/JUKAejHpgpPzYN
1nOwFjWX0dmmz8Kfci+keXphnPqNNBZrXyODmjR1f6uQxIKAZgDHa8N8Qj32Y4h7+0D4zITWq76L
c+1pkgS1Sg8qOoLdn2s7p7hnBdtpCJ2D7ZRRlmSvarC0qJfuEDbJp6uBwoYKnopsCPHM3fH0Rjnr
YToa7jbmWqfS7lmkjLsmhQNCVMsvZ4shBMRIGqaC41tjDTM1xFYQ+EA7dc55yR92T2Re82eBE7oz
IArsuOoCaWcN3Fy9ZH0LN8Bz3oShHoyp/LXQ0KKGZp42kZZNv7kQRMQynkYOLQlq8ZJAiRX1ecwt
aGWKFpQAbd9K3Ksd9XBcTLyEewyik2HEm9hp+sYkAKWUR7eNOX24OQMrQdngbdc9fRHH2y7cigp7
MQ7rhDy6nYdoQMtaCQnWXVN+sYhvp19OutM+L1g1ReKBjy/lNd3ofc3eMxTZR+ki81O9zsZoA2Ew
4L4i//23rpHQxqf2QpvKwKkb92QyxeYCBUJU5CY/ogKKMugEw3f3AJOpOVa411U+XcHBXILUM96b
xSOOZT2l7UZVkBQGabP7jRk/Eu/RIiQZnrUF6e/aZFrQ5IuH+qk8anpNx5kKMzBJrPBzBnpTPSLO
R24d5KN+nwMpBj3wQj1UMCRKjaieyothTNR8HQn17sbaTtVRynzD58YbA7OZuQexzG0e97i315qL
ickcVbwDXg5kCYzmZPiok3qDZeTHhraEaxl/WH38xbV/XlwjGg2YMsUG0zeb+lu1VRdexT7ogpO1
6NmBnS53jvLgS8UOQrqu067YfUbMJMwTrCKGAVURxgOHGJlJAf3rLeD8Y6+vv1ObP/6OHOerDct8
bpFkUBBMZzc27mEdgt+HmGknugiSLQmpIa+6fbygmB6BOu1AGI9xOJXd68B8t0wZkWY/mLU+sYH/
SFL7B+sv+tHlkWAiSJ4lUJ7VTt8c4+eC1POgLchhnKa7o6o+t7VeEUBof+Y425uh/dlXKe5Mg1SH
1tOC/Sasc/4shk7SEKaJM63oEtQaGAqbhWTtVgz6zJL8jVp+eKnxlGaYoVr7F6/8gtki0GjZtncw
oB/bahfFZ9kulu+gUFbvjHMJk4LU4Lv4mKdGUKyunFlpNoH0KX7SQPHyUw17FhcaAHYeO/Uo4Lto
4ja95JYR9RWxEWk2v7c633M3D7der8xTtbAhF4X2uKjtflvXmcXuaviZIqOgtitkJ+3N4JTlQdhq
ZRqPF3rqTjmFIeoi4g2L4c2JOS65fEMLjuHB6wQnAGs8X6u4dqsEBfyWs9XpVsPCJjhz5lqGGcFj
O0w1+YKgbwUyZ+b4mBvxm+e93xMdAfyWibfBsiEttmVX7rTHfmk+8o05+2icJUS9uHBDfaUAGDRe
8KtRBl3rVIcZ58GpZwfgD21pwvJkFFcPJgbw2cqPEP82oNHtnZdDINVGImNF3tWnNXlF2xhHrpkk
fq9xcPTM8E+9IEKLQhubY/wYU8cfKqMHDF1nV3bRVzfKdm2fZFBqwqY8e0t3yVakHRIzD8csJXMK
RJCp5UFLQOVIo/5acJS3s3mzDDuJLdU/7KVW8ACHnsPZuacHZT5fXevNRkR4ZX7WbXMiCOIwSkww
GIMh7lr0ikBVgs1M6SHt8dvIbEobTeQArJdAqsJ6lnNAvh6rcFBAEcMxsrHJBAhMh5xHoh3bKbJX
/k1wEz8gnllj5Ka3Bj8nSZfZO9tB87ghmgqmqv0amPMQsKjB2Vhf40xYQYkDfIKAQb+66ZEJKGnt
HJtEkJqRoQUqt41stGO+srsTCZxx0Oa1E3gswDxtH6bn+m3j2K+6JBPJrusHFFBvbcfunZUtBcic
P6y98bjpObO3fkW/BUPXdF70ed/4im6N3LE/TsJIL6I/OVlXRCLf2Omkcx/k9wXJhg/NYN5JEHwX
R69njGR7IqFnnsFt7gFUM46I5qfegmYFx/PZexZ709TZTd15KIT+Y+GOZeCLqDMXDa+vnPkYKw76
nrQNY6Ldrh1Hcd/rs7xY5fKqo8MO5Go5hyoZuVD27sNAsZUiJ8PDX7uYP8eTSpPutKVEPMnGuMor
rQ8AnTqXmSCabmwe4sW5Sp2mQSC2Pqx6A7MqN3m4ieNkGttcCSdhuKkyWHWLeh+TERDDpN0zhshv
HEX/ugG3MOz8GmQ/rV78jYLMuTTr/JS6TP8h/9e+7vDCnCf8RMyMm6MFCdavLD4vuQQlTQNnMtP4
M4vpSCyUEspqLpJXF8nJXcO9HTYVt6BnC8ExlfDcczBJkZVBWZgGnhFbR9v1K/Xe3BRIB0VEHW0D
jVJ1Gm3iefUZcSyPWjANGxDGHf8ZY8xuLLClQCRZKBT3GPIO1PhWqIxDp0hgNLBQMLMtyeBxmWmm
I+PJ3BUREDTIdGZ5gY1PTZmgXLI0bJr4O9x6PDkFp0th94817nIIELINmBZ/r6MF2Ul4eaB12sHK
6sUfwUAh6TdPGNe3wPCw3qlUe0rEAelC56c6dcuasW0mVANxtbqaXRhaY1mwZHQ9hEhOB+WZ5oee
diQmnCOJFJjPenN4FjBUm8OqhaSh9b6rd16glga6tMuitK6aF0gRFNogmqLGMRgkTPDrh33pVVJ5
wsd1UiRoBd8XcSPceMK8KmipA1saIjg0ptVANSZY2XaIR1hQbfCxImXVBkfWJPXRQDPAb0bfkOmV
M2N6p8VWr03OKWNkkGOvhE/WXLSBopPN391SGF/z6BFbui4KMNWhiMs6wFmNGjohk9gdu6s+Nn8K
tmad81It7beueDyqulmjVoAKgozdM006bDI3gsqTr2VdA2m3L5V6kt70IicQWV3JotC1G7KLl/LE
gJ8XXysa5BEekSXpO2VZUzNOLgQDhqKNP3KbjPNyRlHNfn8sYXgmY/rT0p3HP0OJAdAFuvU6UoRK
0+pop3psH5bR3LcfUZU7v9yK0A0QWjbq7MUKZocvmRluH3AeHmQrLtuQ34mu+QJb4ujNiaPWCmxb
dQFG54ScP/JFRyh3DLm8tmDsPLuMBxwSiIf+iQQuEZjlWIRyvpBQ+JWms0bbodHq6vDb+pQhRbqx
DPOSd929Zi8COuJ58PKUW8n7ZRTDx2oYpODx/PsqmQ5d2r/1o5tg/UpwR6PTYwij45/h2M54kQH/
tGWJx5gtdrDccffyyBvx8ygqGlTjQ1/L3y72cQIV9c/CS8HLabwoKOI50yD3GjzTrFML7B0nmXJ8
bSS2+EaLmEHjoxzb5irIOavGpn4dPfs4VXYBA7JzA9RBb55qwlmKe7cp30xlvZrF3bBZzxTpTjAn
3eecd78wvPd+I7JfO97LZMXFkPMrq4YXh5rQL8ycFkY9pKP8Uen59yCIhy/Y3O1fOUvrD7Gmp7ou
D6ZpopsX0AC2YoZBa39YiaBS0h9xfd6PWRKxkJu4iONTo3TkPlL3cxstjaPIYmz6B0L1nvXOxQ28
v99a1b87y3gBicnG1HUPtW5yoo0uCOcxOS0zRYzQxo7mB+RPTsPVaCXT2LKuIjMn/ay0zow7/QH3
nE8AC2yoKR+CLuflsKyg562wTUdxTT7DGJvhlnHMxwkXK1l4dT7g/cGkz9W5pydCSx+ODbZXxDWm
EWa84KkNISIm22u2unQLkx05zbOK8dYnLClRxxH4AYzb0ceD2tRDXia/9UG+tbb5Y0aE1PaIwe1m
7kOd806j20NcAHnVBiHIgHW9qvoPvSbCBiW88DW7+MhoLchCe9hm48FrEmfXrMJidbMwRoURLKNN
vsRUhrq+uVduHuFt/Zj6/k0V3KPd5iBIiengyzG7GJCI/HoFXdjbyUVIxD/r+LuXjA4X0YLNVy3D
AROEfRomvQkdlavfn/jtqrk7o1y87ZujznRym7eQMf+h3d8OU+13THoztOTHdmhP+EKOrnJYzS84
wwxYY82U9wzht5AqiAVTbH3P/B1s7npvZgePFnlmiPgr7a1f1dDZgce4NGiz/kXbBWEYTkgMnJvX
zs1fnfV9G+aX0Y6ArfEkVeAVMvAXvsYEek4lPpJc3zeVl0WTTATFwLws4eq09ENG1hF9VcdTnnrf
ZVO9q366JIwr4q3hhkr5Y6wmTJjF/K3SrgyEwRE8ocQxiGugqlrQj0K7TcZTPCua00Hg3ezquxK2
BdGgPikibNdd/UdreMPZwVsXNvDb7cK7bGZPm+bhwaHJfx2s5ODG9NgEamNRp1ZeNeCpid7+GPB+
GNVohqNzXQx2FpFxoQVONQRTYZHahmIJGcg1sF9CScf0E4T5E2yBkhvbdYKOu21v4dOz3ehonNt5
gRh+hZidJXLpMkYeOXGapjtqGg/csEA7ISsXTTASxX1wgTqHWe4wsGCXd6WToo6OzWjGCORjZoDb
V4+f+cLQqJWiDXBjZGzg9Terkb+gk7P4Rc3JI8IRL5B1wxWj5nCzHyVqMRzkN3oMGBulOuDgYrlF
cQMVKTYeK3cv9RqQHBN//i0eb9cFSwhk+i7rn6We3C8FcxahDD3gd84TwLKSPIWgmQvS7CakRC41
FN3CUbehJMKIw6SnndweBHRb3+pOooKYiNsDL6hw2dwtKI31WWYGe+x6rMO4AMOXjdVBs7mDewf4
0GhnPrCcJoLw81y2VVjG1nvpdQyVOLACyuDXwSjeE3NF97RpvwabfUhrIt6J8T/zvQNsM9I8Gpf6
tan0O7gN1MvSZhWOHIq6ujhzcj4xrlCuNV423MMIHqATFyhFWvCcQYYw/Ug6FdWpnT3UrfV7JaMr
sBXu9mYCne5MbNmzre592dkl+lAPgZv9hd8GqVBfAtiq6BXd1AmEWOtTvgCUbydK514hojPTJlwd
OpkahKjf2Et1mBIFmVjvwqLndx/HCgirhqAmOdaipi4dmALgQkAfSW6055Y/B2/4nbFZAzR/gqJG
G57WDnOFpgtaYDvRpK/PayG7naDsp/Y8RxYIdURJWlR6dJIozi5AuESIvSzLxptiJg4mjiuXqtwg
Embg126XqNpk8xlr713xk6ifSW1sbYry2oDKWToihLcgWCgRcVvJTGDP3bKDSYIiIzBviz+3zblV
2jadkbETFoh6LluYdHu0VmYH22hO0WKXgvZSz3wBWtJ3VhXh0TKQq6iF88N4q1gLriNTyTpLIYWQ
UZlrOES1+dc8y6di0PcdW4V4N7OCrJbghot8OdjVscjM6sK5sqw40EhoWQSETdNsqQhV/hHbaBvi
154dgd6lv0ybLK+qM7+XmGx00oR4LTWhSXijn5LaE+ruznCRNvxz5ZEKiWQOQs+zRalL6WDdzYof
Sttf3nbHEqqPB+oSmitJwFuA4u3c5oNzbvdQF5I+8e3IBeFRdjD68c412WTFq1P7SjUsRds+Io20
Jg4lIOQK/npuo4tBSJUZSZh0rY/CpL4IDbTt6HnR1H147frqLnhmAYha7EGZxuY4BLACZVCX5vPU
oP4UTnXL0fwt2kILdeDbNQV6L5i1biMbcZRO7YDgk7zaAIz5+9ZO9BbV+Fio9KvY5tNS1K+eg0iE
ghmNhMV0ZXHNaKqq+LoY7wg8fW0Jg8LAvDqXZYONulsv29QwLtJ7d6oN6j/8OYw713mSvRX1mNC2
wIZXctCOdkmR5XoZEDCeQsOpBH1DtRxoFKPGmoqwdy+GOVyPlfOAwrfm0O50flv1PAgEeIUKW4qp
FZKd364ZI7v1tXPAN6x10bPc9LhvhcDnOj8WW/rleTuoBapd0LY8dJ1kiWNX7m/yKNdDP+tAhq05
KiRffKv1n1XbnbRts06blr+DcIfnNlbfm8lkW2wGA50ed5GjJ3kwmko71mt366zpB0KwlHKCrzLZ
3p0jm8W3ioQbk7jhEer0kS5540r/gcD4uiX7jqoPSIRg+sB4XNx7BeuMRdkyHAvkRv2H1DxgKB6B
l5IhD5RzwZoLyd8R2IGmr7saiTSztJxulk0+JUozgpjuncwM7OiJM/oOIvIA10bOkgG8c9/H0Vhg
jhByYAa4qx6F+xaL4lmNUwZatXvKU/0EOU0GLjm8PpXGa2EbX+jZb01qL25i7jeHETZk3TlcuX7p
yNTF3tIfo1PJC3fjsU7pwsZKJ5eCDYfQmbDrFUrleh93WtFgdlngFfkVAVzdKXYLmjri+iJAGjwI
qvysXPdtDPEGMDoUCUvszbw2TX5RdoFiJy+nt0ZFPblEKaiMLxIIyO5IGCwrvzTvHEcixdamDrSS
6w8jttw8Xu7HJP3dmOTjsoI44LX+SGvznLr2jeUdYrOfQqEZVKeQ0n0uyqJ/gZ7Ps+Sg06+ZZPUK
6XbSlZT8uo0Ec7TKg54nP2Rhhv+TufPYchzJtuyv1A8gF7SY9IACFE7lpNPVBMtVQGtlhq/vjajq
V5nV9bpXzd4oM8LD3UkQMLN77zn76GagnHB8rAXHROCB9Lx0IfM15M14RTjGLiaB7lpr3gaU77Qv
zcqHi1E8qA6ej47H1510v0bsrpvpYxkUzmOykxJ3BzS8gzXJK4CNfEO9CpGVMkz/tFjwfTSmyPZk
xcWTVNKtwrlltJPM77vuO4aXudes0d3LzD5ace0s8O+7aCtBhMcmmnYF5HcE4mIzBCV509MpVAFk
5ThuV15g0Z8UiGL3Zht+ugUofFRmbyM4DdiV0crCfYYSO3m3mQDWNtYIoUTrXCTMaYaMyb4cJedF
NnS0ZHu7aw9hUbgIPvsFKBCUnfgwkUKUK4cPa5WNGFwA45MDxMdt3zWAHURixNdqdkSB98zKW+71
0WqsGC02YJZCjxT3PiTHMeiOWFiBdZOcUa3DjHxRgtyKZdIY1WpMkFAjyqXlbhlQW1SXMpRubN87
ykMp9Mc0ngECfSaY4RUpl7bFI9J5CN4EB/pRy6NFocMlH1XS7UhcbvUUCJHd3ynzJ9aAg2H1CPVL
VvOpsjaqhwRL5wljhrVsJ1f3dSZbq94oPoi5bkGErOzAjNdTb0fr0HjOXHuH37x/cLCsbpJEJzKY
7cwlWnSFgX9HIONzgYp0GfaURSZB7osxc8aV7rnvle2OBzb4BVhBBCJ4XOnI1M4x7eJ3W7egTqrV
0hkae5WSW1XkScMzyEHHstJNllu7hqwSDLIjGaKJBZJBR5OT2S+x2oAqNwA2Rc5uyDoGHzneGxfU
K4HHGj0IS24MLJJLJzOWmFLTjTe1nANoiIXhUu/qYRPNqVy831+ov9lpAHESppoy+c3vGtRjOvQd
pXxX8M/zhogejw9BE4h/9FpguGz61wpmThGp081xSzSlSfrs1QgMdbUCGVIAJC9ekUmxQ8ILt+2x
oplW72vNulUtH4UxETerY5G1CmcLuoy4Irktphq2CLCIBfbpH4ufCWBKTVaYzeizOmq1VY3sOe+Z
U7a29oWklFlurZ6xMz+ThsI5LHO2So+NqRXElcXcjoXVQuKceEct7TcfU8G2aRx3Uef4AhQrc2mi
sp0NznPhsuIqgXIvVTEsB03BF7NCLdAeRNpkqxIF7C7o9sSXGpxAguSWIwZUbeVcZ96PK3O5GzwA
0YbVvJI9+xUQwW3FQbav1O2QU7YE6iaLaLa2YtwHdvcYle2+0imbhEawaUfoUO4AgFFxeqxkM4Oz
6xrLPiJfobBzOko2a3+LRyLJQpSg2shz4oG7T9s3x23tVVTqCRlAR6vLqiPHrm8C14Kx2wems3Or
5gWbTbaAqEWzIvVO0mYx8EzYxcyljglwZpSTLBSjsu29sV8VIv6sOu87JeYpthQKj3q6lYrhZ5Z4
6XPBCJynyspKRtIsN6tRTb9D5l9KPP0ELbHl4N6tGVHMBNAksts2H1JjvIyC8WffWbRas+kzok51
iYXh7NJe6hmdMKQakU8dI2uJ/YOHNuChjdKlTi4zw9Ai9LGbWgui2eLDYORfQd1hntOGcGU37kND
CwIy2kdOUMASbBAujBeUXPDqN0FYVzvRcInmaWUfplue53mYGe0J+6v87TSm/lQbzIbjjJbTmF6z
3tjGOJcpNu1TrrLx6EUXbDzVH5Bgzv7EnD6o9sHRiOH7BBtNboUuGb5KZvsOyXsNK2BNLcrYlgiZ
YA42TqOlCgpo1TXeq1ZWq67UlwWIPnw9M/lTrhzw9aCLqQBCNLE9U8vDZAiDbnPzVJcWnCNm5Et8
LGSeYXndWsG1R1RHcNFKgOtBC9ZPR6JBV8IVKtyN0xCaSHjsm1Oq27EZX8uxYMPTvW9gtlu2aTxD
EwI9i+SvQN76Qvulckp0g+Q8GAx/wzomp7K8E0mJ+6ShqgdQfBwHEBksTEeVfC2VNOXSgGCFK56G
fxU/WzjtuTPFmlk+M/5TEvbfEnUrwyz+ReVhksgTo1xmCpYK2jM1oxMtnUOJe1JgE0Ov98ozwYLl
zim7fWKlJYPaXGKvM56TRvtxZqe01OtHuyITV4NzRx0n1okg12icW7lKZyzhtOJ0IfydfHiH3EyD
at3D09xTHXt1gBeLTqyfhUqziKc8XTsmZcWsSookiS51xKpsiJvJoDIJv2w9ea9UiVEmK4ibCdpd
ENKIGvqg2McpVSJgh7U+xPXVSoqtWmQ/hlfkn2Y+XZ2iV7+tst85WfHWskc/gumg5nTH4oCtQYQC
c1IbgvMjDAJvEGtI71CAtlX13MXGzlTdZx0E4k4qRD2qaKObUCYftZI9ioKC3a56h3K1Lf1aWMaa
jh0z/enSZRdI/eFDX9efSNVWeuZae8YQ7G8y+omFtcN01pxmeVlgvAcplNlyopwS/fDhVuKlcDRS
xugaL1JW001rp+A0OvMe2pJio6Kz0048v3EF3JcVGYdNRSBf0j9pKaC8gcV7F/AEiqBNyRog9amj
vdbIhsbLhLOIlojjEMoSeqlO7zBb0cvrIcRTzzLrdT2xUfsa2G4EHNVUOp45GE953yv7oCXl3h6J
W6uY0+5wexrDyR2KS2aD3KPdJB+mmI6dQghei0F8EZnBNxTuX71eP88rWVJupVQ1XzNicq/D7BMJ
QF8PtNg5fNHQ9tO6AEwzyUWYtyj5reXYu7xT0p6INbJXUq0/nJIJUKy6iNEpFqTeTNhDbAyzQ//W
pgQpyyApTvpgbhq8c7QkvgpdXZekY7aR2y8ZYcz0QJABNBWWkRE8eHaNs2j4QKw0z3SZ4vWodhZt
Xq1zzSkY3zdciIyR8cRyFRrxqR30xaQAkKrLVjLnauAvpqwTyTYm/8XPYSkCEcxPWVW7G5zuR7CC
d1PNtugQuckxHZEGDaYZ1udCa+4mm8CiIdEEnU54hbj9Jq1zMWIbJFN3mM+bh74qDjVnsKkytnpF
A9irBM7dkaYn1ILx0Fv1oQYwOEWN47t2g0lk4CgXK/UBcyOpqq6CtrcndjyiDZvKul8mNHAth5mV
IuK98Dy/Lmp978bTtmvmQQFWDQS3rLShhmtTZbpeW1QQzSDxZjXXOkXw0tPecVWYT07kwJrstpni
HM0RrzjdPrV1jsQukRot5EMrOAWBPikIylnGKRBaG+NZIWdvBVb1dVJG30O/bfrHLEkh/TgHRUUL
hFf6MeVjBr14KMhi7WtmG0FgUkeHTyLd4BKidUuI15J0D3eBBeEDIagG2vQrqboGuSi2kUSSZ0Ft
MI79XScp0dPF9/wiAzv3bSe9ZJX2YpjBTZLoLlGRsuHuqmh6JNrrKeq8+2C6B1uGu1Jlbyiip8z8
5cl+a07R1YzlXWjRs5EF97y1bkJZOKZ4CWv3lMXiTtjnIehutBt2YkovgeaeEq85ydR4mFrtgebv
TgmZSjjUE429jfr0os5bis4LHVttZeQfDX7vqj0AjlsrTXVWQm8b4ShUZkMkHTyJ+QbbomWPZ6p/
OBH01ap74KSfeh7NDlfmGIphMGnh+YtrStYIG6w0+2tpbK2EaaY3sGcSIMu9HylHjtlPhgiJ36bz
DBwUTlTgZLxXzrtAbViogh2V/yvU1Udh9reJbWleEBhIAvR1jMGvss8kC97ZU37ZKZvuaPbPdhyS
TUNrqHIKhEPlg0kHOw15WA2ekBoLqajksZXKtUrLh6Ie17XcWTO2Bgxpj0JOeEdOcXbzOVoPSmi8
EgIFlTRcD3DbFHNCpzZthOiWkYvIj/gCneU4KunIDlBZ3VA5ULGlpnYhVPE98bK93UQvZTU9e8l0
GERP009gVtM/G1s7th2VdGzc5sSd6aEyxDZU+c6wfPCaYGmV5o81KzUV6yBcaJyOeBmJ2VBKuee9
mSub/D+s28eWiL4QOLP6OsTqpW7TOcXFJtEzeomq7iPtToY5XhHMgENyYFyjOq7S6/Q2TaT6ldUZ
/pUI6Qo049rgovAIrt0QIldHvREW69ILn/GKr2UyXOPK2+dV/AiwbzOZhNPNypkQyDYO6qBqr6UW
b+JgV3f9caqcg90NwEvlNtTHXSCMJcKtJSqFddA+OhyiOuFwxGzQmUz4augx5M0G+/0q+1AJb2En
XBPhWJMRvaj06EPSDFhEmr1WrZ7Wm/bCiP9SBh2d9OlmGSREZ9q2lsMt0fRLWyt3AlFP2DwxIU8v
roVjliJM4WMUYrh78uLJ+kR+wovGAzk/gGjVzj22e1vH+hkMV92RLwWIP4F3ff66h1gqgJeUEy8N
GOzcm+EjoZAXknCvQzI+t2l8GtJyp3s9hJ52OeoIcFwHMll7Q493jYrpnnXBo2Rc0ZonMAErgfC3
UPu7kqovUK9Muz+qoQqWAoF8No9p7EMm4quMePFyOKHjOsVMsoy+9YdGufVGdI0a7wRV9W1eRtzB
ZpihQZIfrqJfAjm4x2N0nVcSzwUjbCwJLnTt17GCgZM+j1a+D1u/J4NedPf2FylWAhpUyKPBOTgb
T7K8tNpwRFvvtheruFPEHEcQ9g1dp9QWpCxgLYwbX8TyoFZMTtPkInpy1xW5/y3qS2LyrLVLpPWn
unffGnpmLgEPmskzxQgyuijnbPIhHq3cXl7nZW7+p8y2npgA3Y1huNdIQ7LROuIeudZtfmFwc7XV
+GqjGAuH8LlqXsd4PGk2K2MXvzBBvvSDcyIc/BnYydGsv7O+J+ijuAyOvBSG8vuNtS2UYcW8Y8yz
c+U0vx5vvp4DfUpOZcV4a7NibwyMmcbsMmI0C0iSTj4i0qw6iXOsjZ+NJDzlLWs0v8riHST4Fcvq
RCrgMSA4xhL9qYuU2/wBzD8/N9qjMmxsI7yiJHpAh3YnW+GljuODYKMLOujjMnwWNlpjdr13kHJv
ljXe5jtKGwCZOF+yyi4UzdcuN8+mDK8uCnsvzzkFDleKf4oPVEfcfDEJSQl9aicQj4bbX1WX39Xb
p/lrOKe3dfPR9AXa5fhZxtNLVk6EgRCWZMYXyrdWrzeGnB4ZOT4lfX9Dofv2e9NRnTddHznCMhiO
npGG3mLHeavj6Go1a7J2L7IvPzF67x09ILxG30Tkdmh0run+SaKDVaV+j6YebfK3kQx+Tq51kERP
80sgSw2ewWHQgrf5ieJanbReexmG8SnrN8mQnHRNPlT1Y2sMt7ExP524uHCSujEbuFpTsu0D1Zfo
p37fNupwn+/e0BK7Qke+QAeXVKUHr+puaHpep2m4kiL1gqTmrbQ4vTr5hWzhN+QacDEtnzuTDYKo
DYmfv8wvsMzu8z45mjl2vZESlY5YMj4G3fDUd/HVCuHryb1phM+mYoG0xF7EtzH4/L29FjB9erU7
jU1+1EpzmROFBJrj0zTS9+bFnZrHwA+S4N7kv2QwnDno3kyh4B5vT/HIb7f6O8PD0yzuY7DVVhJ5
dnF03OGm6skrjJiLYtpz2FfvDXelEVfK3ZJBWyR+H0Pml/X7Y/RQg7ZYkgyUZShr+f18wQuef79O
W98rw1M4qd9RHV5pIHDOe5/fhd0Vr6zAj6YNECY8McS/iTB8Aqj9qkfqS85N0QgbtXd/7/oAw8j0
MCKZ8VZZ295NRz83rFv1PGBMpXcTQHzyyEfgvnUbvsPhjGXYqEYKX+XLJOSaYXSfNy9dn6ustdEU
n13VfmmYXwfqJ5uKiuFR+Gzklg+pbBUSH9+Kwm/RmpXOgqvF+bbd5OV0dDzbNxT1WJv92vLCbQKR
NOFM6lCxEzx3SB3lCWHFLnfKB8YfB0ubfE/JlnGUc6pMH+edvfFycozbr6ivlgQqbUY7fNYURFNw
V86B1SzJ+jsazuxk6crLWLyOifbdZwrnJJ1lsXoSZvFpNeI5N5yfdhzOeXYWine1g2ij2sYiMIen
RGe1TYmKMdyNWWoLj6GFFl4tCRemMFaB7WxhDL72stxOtdhJd9zHKCth64QIzvGfaV61BTnhCFpe
/bR1ERehY9kEHcSsnG9A6uQUclUTKr6SyCvjQLI2mOQE9wfioi9GOLe+bJKdtWNYdgeZ7BoHy/lk
neEV7kXmRxc2iRg8MMSRAHq5bR+EM6w7GtWd+hCr3SKIIK+P3xXYADUerkDCeerjcx37JufhFm2K
a4cHM6wfCCBBCD2uG7XeqIQAgp1eq7QlibZGkfUMgfowlvmSTt1plv8Frs5sPnjSAgbIeo5aCu9i
tmrqH2aoHC+t1RhyhEHrqarErcbqHkzhYo4egl3hz9d5PlEiS1S98ICufV/imtEHj+VA7q0BBBhn
Dtf6BI17BWl+7RP5iNkAyWsFB441jUH4UJ2zIr24iBDxhzHMmVB1RrySkFECOomlaSMkGr5C7iId
DqLVAy/shpuhIItM2lXltbOgWafrkTyGGcsNvy59zaWS82Hg41LiTSXkEV7CdjJRiJ2dtzh0UE9X
DzWtLWF7P2Zb7C16E7albSQNtBJDkud9OyTPtczQQwbQ7kZnORvUn6R1D7O6snM2iXfULaQ5drTr
RLrMGFKi06CVQJQgT6LelmtlfpX8fY37OcnyRZ2QgQo2Zxge+zxddo7YMgleah23Fy8mxCeS6vfC
laiGXISaTF+p9Z2czlg4+vzUpe2ng+4bgb2LZUwL290bSrGNtOk40LwNgOBikhJy2UqdaBTTJ8pt
paV0ZoKoXTVEAbTnKhnWbgxdI5CAX4qHIJgfXGVZCXcPkLhZmjoGHXA0uXrGILafxnxnADZuJaRx
S85J37tOK9em9HvUeyhM1ymwQU4tK0ZD5pT4jY4vx8CpBDBK/XapwS0eoIG3FHTs3N8GEleUAtyn
SF09Y+3Kq2se5yvA/83n5flTyEOT5n+z6uS0YqR3dR0BPJEoAE89el6wLtdC9fbxZPl0FUAMZvF1
GKOtYhQbqv63IppLNSz4qfmWBNcEKdNQmnun11/EOXDEBWX/W0DDnCqrGlR0Nr6jPlg8+lMpj00r
ntCSHQiluQyoC6pGZQT4ktXZLkmI9eIuyFTlyHqTYBH6Gm1aNZaOLseUjwjkGVJT8syTUXu2jsjV
fH97HDnT0tvPG16HBjOUwTokdrWBRRaOij8GDfnzDNebq0tqCHS8/Bhq7Hyjflbb+OS4sFxr8RWo
HoNludd41SWUBMNhxJxToVurBmsLcaYHb0i3ODzw3J7rYLwxMLloqcISqB6takSkaoJeQs3K6mTg
2JmPpnVIg2PycRsfRws0B19mR19ZibtzerY17C+5w2qah77EgSFHEwchhQJ/jnNtEzR8jMXoD525
JkCjMpUjFckiOYzBOpchXY7oJOxpg4563VTCD6S3ZQdaG4Oyxic1u4RwD6+zFmJ2LlfzX09cbMUJ
NjyaJ2bpA4vBLDm35eesqZAIGfEFb+aNUMTpoxzyi2zNg4ArIjyyjun3RY90BEAhnOdgprJEwt+6
pxyQXqJVBEYYZ91tNmrgbZLoVjHBJRHTCn0cdOuOhhUJCmNA1ATVoFUR9Dtt7Kl+q4zwsWLbI4gq
jawDAk86aHBeQ3dXKOGm4UttRQpOsbRBKSk2S2uM53JoVjinVgPCUCNpVq3SbAIxrI3cPtgMxsfc
pLsFmkkBC6eiYBWkXXIJvBHPtNzaI6lMbfdcJXxwHPBiJPJzNUfFQoCYc2Ok/wK4cd+bKEU+55vK
rb19jSBat+BT5EcZxRsTOUoi7Z8kg6TKcE7oa7Wotpow/N/VodndQkqZNDNea7CAXRxtFO0tCKKd
ORJWZdHH0w+SW6WgSHRxOFsQ0yzl2PZMgJrsmNnFtt6pqXGxdBzIBF0YCitMP/h8Y74dO0xrLDtO
ANhrGndO7m3yGmg3l6n7lZwyZQ0Vc82gzcNr+PuS87tac1oFDOXoLa76hJOCvppfpISCBh91Q8dh
wb3y3vN3Rgp8HUslDWo/gHJYDBwC+G8SA3IZhe+Wb5kR+Hbp7oQSPuqmcW5VE7LFAJeyP0CcO9Ih
I4bNZoJgklxhssfdlQklRiRXIiq3qGQW/WzJ61VaCZU/L8xDP8Bl3FJDck3qh99rtcqH7qmbnO4e
RD+f1vy6j9DQEtLA1ZBJj2STuCY7IqGRO3iIN/A3dl04guZAoRT3vjmoD1nnnNIi26f6cK8Yw6VT
sXP0fpdSKmPSZ7vWH6LARDHsbUiUwbLVYhcQviysU8ZoHK3iHLXoR+303TUN/y6nIxO/zHdy2saz
x+Y8VdlxrJRH2+OsZSKkRbnSNtFhGrjpCn3N7HqLYmyhhdWD3r7qI6MqYg0LrVrl0adDXQd5ICMI
OXEJ2C189NMbOkmr+YOuHaQbcb6VVrHPHifOJGn2FFbE6lnmWVUMkH8UUo27qcqB7MBsD2tgS6ry
JojxqpE7AxuA+O7mjLT7HGTHpiwvcVzsEiBLeShuVUrRU4EfiL1dY2Y79LKHXIlXicFvQmQz4evM
kFaofAwCTao+uVuAv7jbHk13OnSy3MkJ43ebodoiQ+Y70xNjg8IIOHKNVEXFFnVpkmJAyx/cDV1B
t0/IgQ/r2Y3WxlQxIIaMNAZo6v9zcMi/I378hSDy75gh/yORIETQ/fdIEGauTd/+7X762+mn75qP
7G/vZfHzV0QIP+DviBDD+MODAkJGhAofWgPR+38QIYb+h+UZjuYRTGhC6nCAS/8DEWJYf+gqRjMP
dIeKOtT6JyLEMPl5puFCnFZnc4xh/ieIEIAif6v+ySx3dLLhbNMyLdtSdU13fwOu/5T+EduDpQ/a
SOCtio6yN2H89yir8WSizW7oomkG89M6eVUKEg08sXUpGxRWN1r0xUsop709wZSANYhltgZNmQ/b
IDgxImsQZpDz++oxVessjmGJ9qAG6F8dgYxSJFhlkEBZ0Trqht2AL54GFWwl9mgPSsbkiktP9rEm
uZX7+LWK6QPq2jrW9G7RQqDAoYI1GNVUBMdkbCwGdBNYqe7ZbAR7jbmOXF/BU8Ue1xpfAqcT9J5g
5Ynw4IT5izlq18aCDNYXD62Cgz2POY0M1z/dF/8gsvyFwGL8FRD+f1/ffwGwtFXmGEBDJpBb7aMu
THgiLuMUz0xmfXm4R/l1axPTr3TlV5aXH3Y7PJQlUd7AN7ajp+4I87rGI+dwLNf7Cdsqo++7EbfN
MmrAGKiDfTSdYsL5rzzpTCHcvHyrkuxQdd0vB7WMYo5o71QubTY5CBeyk+JOFaNIYzdCioIN4CLE
0I4ZjrCZdUKvY3oCyUYXwmh2NJvZDvRDEVXOEWXZl0uXCaNlbgDZwJ7ba+aFc+QXU5ZnWx+OWZLd
RJyIrY6qNYqgeI019auwnsDvHwwSUMvJWOsdHkMk9d30MtXWKQccAfCDI/DsVk9IR8mhnJPrZk43
oYUnPcPVgW8lB7/UuPUya2NUNUV7l1W4C1sWcvSbJiYpTqs7Q8Upw6imZ8iTJAtk3+Ap1NWETDhR
Jer1ap1F74b5Y8D7YEqDDgdNOROWs0dd50zJqjBbbsHh0bXdp3F2Tg+pUy0c2kSj26+FFlyE16Cb
JVltql+scDwQZ7wcXfVmhAjKoUemjAnj4qGanE+tVqD/OfFaM6NDWtwquyMSqLDQ12bVojDoI6aA
XA10yISuzPaHJYS1XTUkKEZmfhkKOG0ctzWdCzzVx74I/FEJNnZpr5ICAmU8T2VVOFPS3LoaiJKQ
Q3RK5VCCkF4S/KMuQoyOURr6ZcZRhSEMnu17VVBMTzieVTCcPdAfEx+4j9oTd4ukPdM7MW0jDAVp
VrR7VdH82puuDV0isGHuaz1Gvp2l02rkeEn62JcSBfGi7cYvkQw7EIUcUSKWBTerl7GBVX+Knocp
XfUmAgvNPsHAmePpnwm/sBdO2mzrgjmQN1bfUaVT0jfjU5UEoG7c98EV17rq3jsF+xDrIW7lMnzB
tvfedNq6rB2/YO7dWfhpi3w1CenDiKDlAwMSGb6SrSrL3tkBtQK3CtaksGcWKPdKjjjAhEbo5u4u
topjIqJjYto/oWYeHbO6ljDl0K9cle4yJMFFGtYvUsYw+DviMWqNl9YMf2IygRkYf2Kdp4KtH9Qk
oNyNlRu323uXx19FUT2KIVh1Qn31FGTBtfYjqROSqL7oeLUWwIgIazNiFt+w4lO0vFvmuL9UGRRk
aFUJ65zj612/Yl7zFDlAE83q0FMU40WYp0xMwNzQ/AhyYxMbeDsReISFurMScYobedQa96knIhMj
oRswqgwXRdDeei1ZdSHpEIJMduAHprJJx5BTZsxAHHx72qA2S/N1EOHihln3klZL2ulIX0h04ee4
Qb8f2+4G4feDT/RsVuYav6s3mq/I8/E1WGtVlad0ZLSkEzsuwiOk770iVH/MVL/CKVgT8ujxOI0S
E1Zqb/qmvsvAPpcAKNMpPjb0QJdFWnWQMRNtkYQMDFtlsJaI8J5Lrf4Q0mke3LLeS8FQyAKuk4Ct
UCblFz5they1inTprFvrBpuaPo3m+v+ztJt/zceZl3ZHJVGYXRqbnW3bc0jkn7bOru4bNbYcbWkZ
32FvvBHVRKRh+GRq3bksP8Je3UTqp8qnhPz5DHJlCVmbAueKEG0fm7eiiX553sSxbZh2bQ1NMhO6
vazqDK+XbmzKHL6kOoISGulvaCODm+Li1Ogug+hRY5pnSZwW0rYOLMVrpWyolEAYNT21ZAzjZCBb
OF1WkPIK/pxbgbW0ddjqOeudFQXfRpxtoyIEiGWHt/nwjVtsN6T6JvW+47zcTI65tUuF5CxQRnaK
NhF3RwCZRCA4L+jDCUyHi8noT1Pv7UuIVdTuX7Lszhq1uxFQUeKASjCbtZ36bDXhOkdPZJUY3HHb
+yjLLq7j/QoRjUVj/yIc0Or6CLOc4QljrAXajFXXd9sBgENEP3HCHQL/fukgSfRYEkVUo0VuUWPQ
bmrR7kVQECFHHbHBYv0ltK4wyw1x4ccCuToOPTpgZn02U+fihfmBJvRNkgSdNe6bqatHpWh3Vqf8
SCV590b7Pabil01wr5BAoCcB88NUYOWq0QVR5BaGFbBRfZ1JaDdO2246Lfvyspa1qyA8wmjHL6NN
fHRy3OLuQxt1p9ZVoc1U8UehYVjO1FOAA6w6SE4+doaxoba3XIPnSJ/WQV9edBQeaRk/iAz3gqfZ
yiaz3ZObOFAgaBRY2qJsOP60UM2UAleoweKhg+A29hTqs3EVTbwKzHcbjfolSHHUFuYLrtE9rRKA
3goR4A0fx+wJUay1icxM0EAGXwIpH0FpeM3V+tdQ69+yFJe6wwk3RvcCUy64V4WikAZQrJ0rGWxY
Mg546B/TwrjFvGFX2peJyeuick+BUj+qAftI0lt7L+iYTE1+r8D30UfCyzjMoeBbqHVm4cjB/YPr
wXcCbVowo55FtHJP0smui93PogOUHOnHYdKuOjLYReeSXlGnJG9TDn9Vs3GSI1G6grjxbpcAFumY
W5FN41/rV/DWr+RrI+UF/wXu2rjGYfbmsTWudIOIjEa1ziTFP02Gfm3zljpObLjy791onQPcPXoK
Vwu8s12Siqk7pzBVWYLtq2VXi7rR/c6Mfaz5XDD5EemZX+OyaDrW3cjdqfSr/CEu92aeXaJCOYdJ
djEjzUf/DNK5WBMykq0Hx8WfW8bPWa1ysU3u4dRoaJmBhMCQboTs918OfHTP+h66SN2gs7i3pv3Y
9uwlGiit0fPeXDzITREcvZH2+Wij8vGOnlV4G2mPGwaMlv4SJfvCeK+qTyW17xyZONqUtMDpq+vx
Uc3OmjiCSkFBKziwAajq9FlGrd7VQnnX7OGc5GLjwWVjDqn7WAMulc3wthsiH3MP2qBOm7Vcd9KC
mYBkL1rdbmw5blpGtIWBR7s3ulWuTZuqvuOKfNBjsci7+FQqle9Z7TWtg61eBI9Fx0uLm2jvlEjB
WuMhw1hfVvtS7VZddPOs8ew6la9QaLfJ8PL/Xt3/JT2axd12kN26hgaeES+GSwH258XdIbKE20ZM
S4ErqupwtEPtq1OVuiew2a6G6F2pFHh25jUR5os0xVGGw2x3I9utpeU3lv3WKxUaT8q3M9Fun9tg
0tq0FlQ9Y9IPDpq33y/6H4zMf5Qb/wLr/Jc//q9j/NWUbfmr+1fy5l/q8H9XqP8PrMMd4pT++zJ8
nf3t9pENH99l8+fae/6mv5feiuv8YXsqFbatktNHif1feE5cs39oTOwMi149ljLD+WfxrZl/mCZ1
MdW68fea/b/4nJrxB9omA6wnNwebgvef1N6arv/1CIFN3CSH1dJMfihVvuvOX//TEQL5qZAGfn8/
ga7UmdlnGemQXV5cxT6VuctQwaLPQ8D5ifT13RCYp3zA2xTEnDrUqVqkDGiQyWRrr86BJAiEyGnm
8ahhAY/ADfRKzYkAQRq8gtAvICRsyIdE+0iSOQIfqErNRE6RF3Oesx2OpbHOqIvyRQNRZCf/m7oz
220eybL1q/QLsMApONxqliXLliyPN4RHznOQQfLp+6MruyuzUV1AHeAA51yUgcrfgySSETv2Xutb
sA0y8SUMF/SE7+JZA29XWf6VpIDXwvmaKJ85i9P5DHr3Or8FqzQ+C4PHFiQWuRCwgNIbDiV8Q8UX
nMP7MOLYNRXWDzoqAh86I/r4/TezDh8H5QJphP1QBm4MCD/dQL3wmThhl+pUsiJRYZ3PGJM6G3y2
Cn5TQmuuR/ncZ/7VG8DBJVY+sRDzGlV3Yzrp+/yyBlkxcCaKaJq8a9bXPoUQtvFo3FuFdwWf8pHM
SVLufBbSw+qrm6I3PZh86JstFXfIECxt5yaHonAXwxJ+xEfUFWCdMLm1Pj1MrWEWV+dvBP/NWMvo
I2fNALaW3CH3v0JV2zSzU70U02dQDMcKu0HnrzwKHBuNdxXCw+HwS3YxxL08edNi++f3v9R+/KkR
JNdjZSwt/aXmXsnD/hJO5s1IObntcqz+SKoZ12WnsedAL6OT6GY+FEappUzqvd1IufYMh459kG6c
SH/JSe7c2f6lFMVpQDqHFtbYUKBhokjdde072FSaAIKRdgzJpKaYD+7dkrM/8Psmt6/e1L0Yeb03
sxwiT6IeyZrzENm+1l6DAbXFJG356sOFqqW6CHeMFzWMaYNVleH/J7jtgshYX26kmRHXxGfH1Ecy
HNwZtQfH1FJ7S2MSD9ZjX/TpxIG5BMZXER1X1nifx7TJT2POBxZo9j1SOTNumOlpIFVjLbwo6lsl
GK8G2C38UYcG11Yf2XzfE4RBHRTb3qYswfO56cVJEvfQM+XIfRsVq0CCV3ecrqI2IdQt5OCfhv7e
YMQSJ2BEEgMlagm5Srj2ay8o0ULfeM1QQq2xVZl0IuCAVn2P/6G1HjDE7JvKB4CZTAm9b+Ne6MO9
HKMGzItDZnHjH5sGS1/UhmpR48vD/HrGxCXwnap06ahn4F7PoH4IetDTc1J9JVo83FFj+cXO1KMv
0wC2RCLJXrbJ6xB5+HS6YB87mBG0NEdZFVyG0f/MXSKJqrlPF5PTAEUUlk61x16Ha7IBJJOZKz1L
yj3HrdCI1K0bvAIlOrumFz0Q2YVCsrKZ8jFaP3LdoYsMQtu2IbjTlt5CHOAW7WGAHhhfYKpjZBkE
cXRL2N+Kq05YTIGlIu+Ha8FKNFT6C+EG0EtQJiyDPv9CsdVvtLb0Dh1QiAgX2aOSYjFTsYH/EtbZ
c7g3AlvhtCkYx8m+3ZU1bQ4Kt42vCP+KkvJV9mOODZrRukPQRg6cbJk6xIFzQURsug+Fjra6cDFV
hdaAg/rB6TFj6L16JujtDW9V1SV3sZWFIKBYdGVZoC6eytcivfWT4W0UlItjGK5q8maIj1nJaaQT
g9dSDWSkRhQ2ngqu5lBuhpI+o7+Zogle1CO5NKA57P4jDst+JTQWMS8JjQ3OuaXeV3ubIwWyhlmt
UQ+wBWMb+kM17CyvuWCzz5dWT/NSiyzBz/m7zjKdlcLgDOUCr6w91OfCnRN24XbZZv6l95TqhVFf
pUfT0I5ibuXeurGD4jHpYXwZnjx7JB3oQpIa6btkwuQ9MKXv3sFyFGQbe6QWJa0dyqdc5qb9o7WI
yYwcEJHqYO1kaJRb2GAGBmSbZkFoSLqVbvEE/C84OnHQImqNX9tCvLVSFLRfhnopK7JKZInuw8/i
cyXIQnMiUBSVj/a6ynQE1mMe3TMfDBZgYVgkIiAhJjvURvsuKTh15NV4tWDBAY2GYlJ5WHwiP2ZZ
QCBT26YAusg9CkElH56AMYc3CnAjI2C+z+zwJDkIDwW8yRZ2K0OR8L7BiQF84kahWVsgn/9x+xY2
UEbOssidAklvD9Dv1593N9rjQ10Xn47aKbRIgCKqHQRN58aLimCdxgFuSTmd7AmLQMMQ/jR5KR+R
nxLA6I9LypNu0+bqGFZYSZIqPETVWGyAoOFRd3lHJbbdr8q8SKXJvYhS/ehFyT5U6fhQtv4L2AJv
5RKgse0YXKb49qDhwUBLerqrhC+VlxS6ol5FDByDnN1QnkZdPToGdoOIKO6hQokdc+yAtqxRDJCb
3os8e/IHiHK06WcgEmjIBzvmEBWDilhYrtkexi598zk97OAh/DRhVe4dNnWRg89rJ3Lfu87HAONH
u9obkm3qwfPLik3g1a/gYhEtL/tAfxB4RDRpFDfKHkg8Z5HrOm/bCzZKh9T5a+PgayjT+zHHWhSH
aOnz6FW6HsAZs9wKhWu9i+J9y8QPoiszbeer0mW6/C0SaC5ohB0uh0rFdDxJ1fAnXKfxtV/bpHWs
7BqVWoEdS85ovxjqFd4w9Ef2ug8M4JM1KgVar5xno/ux8O7wop0o0KlcRNyTImChkMTC2friKHmQ
8VuFHL27o2Bwueqb6C2N1ByssekBL+78ilAH01+PZRQdg6jYZiZUMgIowlm78Dm0QKxJA53tknl1
MZ0aw3HkGNs4kfsSY2QJO2nVgNVrtU0cc04N4B2rPjyETv+c2tD0GsN/mRpgQ9WlaWs24SFmLDLe
FnMkDT0ytSI7xn8UKUVcz1bsDcRZzNqAvj/U5qgtDQSJ8NQSl2ZKZJUSaiXdJY306o2rmfWqNwF/
ua2t4eECqezlr6ak35JJjfjnimRevQmgEXY1AcWiXQ9jDNeidH8KzOk0OYi+IXNFOYHOaNdtVzGx
P6umpy+Va45+FImLNvPRw6F3yHXWV1neqiRSe8OF3yitjdl5XwkBsAustdNCnIZqvIYFxA+D6I64
13/0OPCWrEzQQ5LghigQcZcPBPMl054H7dJVwU9S9s8aU5CJIKo2EZdBwe1Levh+cWZ+TYKER4qz
VdBQcojm2yONZugahM/ZUNKmt1cIoWP2QQerF4pgVMyYx+zxgrMnX2mGtojZnFScf5CKyMpuxaCq
7H6dyvpQEnmjsrCm4sBDEFTepSnJz254/+0mtW21IsLyzc6yz0a/Nj6jMlN9GR7luhcwTdEYry90
48EdxX0U5VdadUAE4bgBOQZ6kQEBCsnuVTiyikEurRzahpE3GE3gc6oEsFsXN9wQ6FrG3t9UcrpN
Q/PbT5/6EmO1OxNrgBJr3PkpaWo+LnIocGqZRBXTqLwM13CIsG202YlwpKccG/PEdy/80HvuwMHE
r66Gk87KQDENyYftpUhl3J2fnYgxvKPPEu+jN0H2teb1d/AhTn2FcCHxyP31sj20Y7DpJUyOsLN3
RcCLD4Mfl55Qo8tdWVFaYf6k51lHDMsz/dbtnP40GAOTdbbqG0PWYpUY/dGI+o7auz6a0MxuUsDq
Rhblt1zMVedk5z5XzRW0QrXVBYsrHZoX/75wm+Am9Nz5xhlGfgXinKZ9qloaREBlFcrJUt+m0Ws7
D5SsmWPVkDeODLY5OFF37l0TujBDpYFrvIwBRgGec/fw9a6BzSkgSka8/pw7EIL8MvQYPfW3KkBd
RJRQ5+eHfOQ8x4MGBF9Zz2W+deezgqniZOlZ46cdOtTnLDG0ZmN6+gM1e6h/GCHYiCrnYciciFJD
eRj8PXITaacGgYiXmAv7Za5ZVyiF3tYDfxHgLsQPmEOzFeKxtMwCEZU82cQ6ssaT1JQAE7Pn4o8b
Hi6qdNkHlbuBuposelRQEAtvdDiXK7NLGW2Y+Dpp+0RtBxcQbgxvLNrZNmyDJkPx2ZCIMB+4sFmg
5YDot9Cld8XdniyMGp44ApQDVeq3d2oph7TQBopK+z56+v3enNny4veTYHY7LIyC2W38MQXNK+PF
QxXFH2HIsc6p2MLd4JK1HA9/f6bPNK4D35s7ol2EI1ZBh/lzFQJV0jH5xPhWbmolPqvikhXudG6M
AAyVZd0AHJFejxBcy8aDIZElocfSoUKkHyJmJF2Mc6JE38I4A8Z96CQ8i/lIwAhJXjp+fa9jVgl0
QnszT7uH1IeupYrgSXW3TZ6ay7ZNMy7e9GgXnndGJnXMfS6CbhL5ILV3W8v7u4nBqimk9Tjr+HxZ
LfU0G5nuyXXdz2gqRrLMRFOOo9on5wW4jsDyfs+bnefup/lQRRrdf3/uzug9KVxcS2nAfZG6vndt
7hkmTHLdGHSCXR+5WDOuqnpUN6gioZwUKefQbRd1wwnyIdE/0z7pygsqMDrWzS3G/qiQ/lFkza2l
OLonBSK3MAjA743EDDauuW86nhNCqd1NVuOmETQ5UdlZI8JwWI2R76RbRtYhUYAr1xgkT0n44ox6
cOM6ADQCjQbBCJU0wYY1sWBWurf3Yz6ccDwzrUCpiZ3IJ+EdHkODAqkxB5gqyUfcDjy90SWjZVH6
/jUMy9vSbCH6fRm46tfV3DrpTfNOKPcNGigY+KRqIT0dIwnAh6QYCFOqX1Y6t07r8BICxbC0Rnoe
T+Em0eQKHLu/6PmomTjQAuX+9jCnLtK6b5Yt12IVESpyDFOb73TX+C7RcXtXK+CpCCPtmnH6oO1y
mgo6D3SyAX8DL6L4JtLDwHFlwvFbyqeiew8MuvAMFu8F3ANAconFXhVcRTfv3PMKkRj8P9P0wQTQ
LQ5Y5OemRRI7J42OQTDc/j4Ousk60rXZhwviyCQxGUhysochby26oeJFjbwNSiArnyM6eV/zZw1D
YA8n+lPDSaAAHm6BlU0bWNBwOL3oMxrKfQcldOEaJn4kBirKtk9ET/fLyBX7vNhnY/KcUbjMN+d8
X+om71SG8j5Jd0gpN/OCqCUwTNJkU5eEqIYBhwyTU6AI6R2Jns7S/KuCUN5qOc+YrqcfOgXO318O
6X8cQ+ZVifZOxdg0n4ukWWo3d1/wXUINJmhj2QkL2wansMSmO1TNC0IzLRnoLPKmAF/HMHvZ5Zh+
ISpA1UITX3PmLko2nIiYGHx9rObjS06C8u9nA5PQX5r2S53kLjFprLm/l8OeX3MRX+3Oeq89XtZ8
IerWuRqANIH/rOvS8BF6ZGBcMBZgZ3j5bZklOb/u9/Md544Zs0gaV3a6yWV3GgQODUbfWZ7fkB2G
n/fZr1OicJszPk5wbo6JydAbwlXpT+5aKBz+sFQzljCqFT0FW6Zrbb+etPHoDtzEzgAHv/W1az5y
r80L5O/CPYTkpAX9p+PSDGogny/6zXz5f7eAwZE1m7xAdscrtVyuiofFi3J0Z5uogEcrHFdaoFK4
MxyM4AsGM30M1oxdhDuWcxSd5BTCwvOvQxRsRAnCzo5omWEwc6x9zVKLMI2Y4Wbwr3rQv1dV+5hW
7EN/agD/M70Nvd4/yZnmhiode9t1DQfZFC3c+d//1FB1Grcla8IWGw2nLob0neryg5tOIAcxfdD3
K+RnzA1nD+4pItSCKER2l6wKrvMr0wqQ6mn4Mi8C87W1/ezLkze4eWBg39eJ2NfchOTyEJepred2
pl/BblE8+SK0T0AMLiAs//VbmgcN/xBo/fGOhKebRMQ5wvVpYf/5HZFz4PtS6CjG6QnnKqd+pzMm
4g/pGtty6F6clGaiMt39v/675j/7w/OMewYl64ZrWX/9w2ZRgAqPez7Kpib1MGRJEKe5DSwR+WrS
OTEU/11FyKA54Qa4ktaADWWKPwQURln5rxblw6gfGBU9RWRgdGb+bc/FTcfTHIXoTxu8+7xwUrw+
5pphrNlkSuf0r9+I9VeJ298/QReTkDAcj6698T/eiEWUth6NsdgokwdvfuXz+qfS4dwi5fcSpPTN
Hff8vo55fF2mmIuausMZYxp7lB42q0PMy2pp67pDs0lmjrd2TVmBO4ve77zIjcbnJNgzy3kaPPID
1n8VQrbNajrXMa3lPYwEFcwf33wtIx7N33f6b81//tlk5y+jn//zcLf/BwdEzE5MLvf/PiPat9n3
f5Q//3H7/pfMtz9+7o8xkf03S0fMxYrhCgZ/lv2PMZH9N4iH/qzwMIVnm6b3jzGRYEw0x6v5HtMj
dFRz9tsfMW78k25b/FJ+SBcILI1/Z070P+5f29V1HivLIjCN55Hf+tcHsbE6zbPmtLQsLDibMhzC
5wYOXWBC+9Nn80+Wz/mz+/NiM/8pQ7cFIy4+Cke3ULH+ebHpTBjbbsufUlp2sBSU2IxERQgu9+FY
bs04P8RlsuWgcIOO8imp7YeMgNl8QPWfiQOH+N0MVvZr/Tul1Rel4/Nka7va4nCepge3Su4rRFBZ
W945mnb51y/e1ucH+U9L5e+rN3zLpLvHgug5c/jknxb/qcrVECPsXnh1z+lJM+46jDkLe8rjVeRv
M3IMunw8AjaNk0+7hnZaekDh0apM8UWZh7rKniHuHzXVnJI02nhvdgdXIYjDPUsZERxSI7vYA/Pp
TntBXeSoEfAEVs+KUpQ5mqHPMTZorpn+LBqnAe00Fqg7wJOEYfSmCqJmNZ2oDbeKDsqIN+7oo9hI
7uuR7IzCeRuBeHp1dBlz/xD23oHEBXJWoS24FbM6o3bYnjhWVgpqlMyam9EiozVjc8XbBHIIPYTM
rO8IHxHKoejgYjj2Yee0tnsYS3Xb4BxfEMrCUKoFcEqOFoc2/Nu++w4lscF+2BG7jLI+I4yOgh37
37iBnXeT6tpWs8JXB1pRE/FSpFMfKoQ0wRTuJaG1CahSn/GY3s9YHwetZtTe9H1wVtqcx2eHi2Ey
9rkHwD2ABuWaR81K6HEkZ6PQdj7x86kZnTKV4aYp74oRi0fp0dES2JDA9dEVj7Z+A968UOuxDd5T
wGCYPdZ5F13p0hEzFZjrsn3rdUivHvefV5pEkqwimVyIF9waPqLgcFiryN7moIGH3IRdN52SDA7c
rJw1Q7hj8n4y6xOGCgZVnFwyxatxDvUUrlXlvHtDdK7C8lJDr9aMfWHBhjPj+yrlHUkVYnosw0vg
15sQJkYcxcz/YhjvtflGGukx9UaIFGSJDiYwuhLKGrSZ21q9KkvcYgQDoAnPyUg6GqAhiagRAP0y
T+Hgdvi4ett4xi1E1eYEzEe76UNE0QPGy0tqK6yuOeeOuqfwlB4xUlAvA0sgqyi4YXnmw42Jr8n2
9WHrSQjP9CxBi+Ym8YKt3ArU3JhnW5xPSUVAd0oq4swLpLFYlhsgj0stRz4kWTv3TlJumkBqy6mW
r2NLCrX4CpPphykX4GV88kwucVg+g4TBchKiK0cQ8+pIbwdiTnEM04HOzUZMhyTBbsrWxfyE+rEF
aaU2sAIzv11og0Vrp3iWaIB9CXi2h5nuh9Upl9iO6Gr69Yn0qq2ecEMMxHXoEsCSV4L6dN6C0F9P
zpyw0w0O/jYP6OPMFizTQ6WClzLik9BV9eLY9U43/WvJlZY5EXc64sbS5DHn0P7QAhBAggg0q/qM
xq02ta+lF9wnbn7XjQnKTEUUQr8eDRBceXUSKf0rsQ/1YilS8T5U6VMT+Wcvip9CI131Xb0T0YAL
qH3xrXqRE3ixzJk0lTLY5bp2DuzghxRm1EPT2iMVqQOoNU7eRQCJcRPx7tBJWBjyGDAkJHLNS9Fs
z34u3z1Mlv2ukQg14rppDe+7UfVuqMQ7Pko1Oej1zGOSp/e6rL5AzNGNNs9B3uyMUMf25B4yNJiV
yJ7r6pwJZ5f16ROyClpSMr0j1qzLqgfPN/bNKLfhZOPT6W7NacAQRdgbz9/Uk4vE7AySDe1a8gdg
tu/9NrtL03pHoMt9R2KYkiTJdNx3mhltagnPBkaIbONHu8xXxOltERwffKXdu0q+sLC/Ex9JStLS
oGOp8Vo9o70p0vS+ZeJWQ7OxcfkzaN9rDuYZ4nsxBLenPE8OZJ1uGZ+fKmt6M+hjjUGzQ/mPqyd8
7MsQCAUiqZoVq4rOuCCf24/Mom8uaf8iqpS3mdFh7km3oSW+CyhzxcTZfPLR69BOr8c5opwE03jC
0D7RlfRi59zg4mK+WJ2aujrRGzlUfbjpnAEkb+W+j6Z+/L9Q422/yzm8tv2XGqD/T7w4iHcMKp7/
vcTbvF7uqO8+v7/KIv5LUO8fP/r3Ks8kqtfyDMu3bCakhmtw3vl7VK+p/812bIdZpwEyyhUuf+6/
onrNvzHoYqCISedXJvSPGs/W/+Y5ukH159qO/isg+jeierHazGXcP6qXOaoXKbGjU3XNPiFOsH+t
XtBkWz3EWlKi/GHdOyHWakW3CsWfuZid2M090CsMccm9bnsHUTWPIw3fFOI8+n3oxBiLBYIOqhTF
MK/s7lBZvgnzpPWE5JI4SEuCu1/TbtwwQE7kblyUKuMwrGK0hqhjnBePlnq2pHsIZj4H7IgWE3Nx
sM3ygOlFhOtuYsal8E+XaQLuOt0o3ZnWnYuCM/OJ2dWZJ/Va9A6x/qoSE+FIYJQbUyA8CM1KrbQp
f5ID1BfBir3QEpLR8lQ+BlCprTGZGWEpIbIwGCvq0wWoJYSHHMvd0QDQR15IXd3qwvypfPdcRclw
kw/HuGQUDaoK8J+k0oMU4Iuamm+Wq0cjgEato7uCHgkYhE3SlvuqqnxE3OgXCwKNiGJ4IGEXGNUQ
vMbKA1xdqjlTZkJRu1AVHTMVIeCYPkFo9zSq0UYikncY2ddDJpmG4SvRKHulCYrLlUujae+QpK4a
mZwLwogXYePdWwJHSkk2hSvhhTCVIcv0PiENdh3HFWtjjMt0Rj0kaBQWltW9OW7/riuM1YGaCPcg
6TcFgm4M2TGwazAsYBP69C5Djyn9J8FGEmV8iePnpmo+6jg86pG6GbzikpOivoI6+DBbncR0S7AV
pVgT3vVtd9R07WhG0TJPsh+7EgdlRafeQG+BMkNfcC66ipq+4+R8iqB/il14S2KO7dWGg27QNvF1
IE35DLzmaup2e59DXIps+0krirOS2Vkq1GxipBUD7dV1aqJUoZYaGNQXfgNIXiJlXBBaQhM8fXBc
7JBANxYS88ag7uOISxRU+rHT6YNXg3yA+rTU0hnn0JGZI6n+otwhY9F7IO9sBxw17WAqTCkIPdTY
9ERIpsVoxqQR14qp9w9FGc++kDdKN3T2ZMOXpSB/IoK+6j8YjJuJvRzRs+QA18MKKiniEE5BzzCg
Kdm7W2U526AFaA+MvYsNIkuLI0F+O7dnbGQhMXPCd4Qa+2nmsiYmmuXCeMzdcK0l1CKAMGgTUegx
mseHjJ44BLLcSG6lkBlzOFHnFsVdG/n1wqntT21AySH7AiAWKcmUiYydqvuS/IEsVI+//4penUxV
KgGz5SBgKZ/oL8vadgNmC0X4QVfoX2BRFgiDDlEMhN0mF5rO77Iysw/ltq+61/949viBJ+cFNCJm
qBThvXKbPR3+wgHHZ6f5fdi3LXTW4U7MoVE3iRtQAbMzNnLDiTqjKOVN2B2MdSvladP7boNc5nn0
xzVB0keVTGtTqLPttrfCijYGRxPUiTeVnb8zMmgXT+Xkcg+b6XEY7dspDEFfeHsb7xAj85URGKQm
d2phDdUytznFFX0ElXjEw+qF+AJLxutA5VcBc7U+rRAr8sc5zfP2Ka9mPYBfSX2NFB0dDnFVTUZZ
PITtnTnMcaDISWz6q16SU+a4Wx8IC6R/Jodd2a9rJMnIwtQjmpWGXAHGn4E23E99c0ncyFk0Okex
jB5hhmev7/QnTPX9TuPdDTLQgDCf2g5n+ZRkHa0lF4BC9ehBfQ/i7McciAEigXdctO2wzh1zmZaQ
6aK0Bp1PSKA72TeJk/zYNTVOatTAGMHdyJxMBJLnsLIZ2rJxBx6Y8Rt3Oq5xq7lgceMMk/dMjadJ
jAjdkrvClM3S7AsyVoph7bQF+e4V084p9XCbhc9FVb1NQFw5QbbtalJim3Ik5iNiQlO9AoznZdav
xJp/Qx9l4vegofPgRYOubNHj2a2FH6+8A9F7KjwonyxWhz4UKPCG5BvyL1T5qlrE7AEgAXnAjFh/
SrCDAqSGRUPIA8Nr/zzWWNXh9ZrrwdmRrGDO3kSw1KX+MdpvARaghdJHuswaBTiDJxDHQKF7qbOT
ZExFGEN0tNcdRVZwoTEFRDNPtIn+HdgpxoXsAQvfF0PYvTnOZGwFOZMdj7Aj3ovhsrZ4ZvuUTw5S
SFA5EFAfM77MZJJyqcV4B+kS+BVSy4pzVOE3/E/d2E7UL5i1jyIoqTdzNC8dwg0u2dVDJAKQKHk1
sECwAyB2iglVc1+SnKiXEulkHaCgI9MWtZ5FnW1j4baYWrbCuGPzgyziu87Stz7aLiNScaCZTvb7
IxpKbWH3wamo06Plcce0jljDUj42AaAXqb9rYf3ZRTfAE77d+g6C7svEWZ1x4lp5xDnYdv1mCEQu
vsifUdYyXkoPrfMqxfTUVPmr4aOt67M44PHzULXikdSqaxVkXyZIUJCNIGNdsyGlbIjRuzTHhEzl
2siPWoPmOJRsoAphG1l+jy6oP9Z6PhFmdkQYdLu+Bc1Yuu2XM9SkcpT6SljIv3rWTFS5SwEMCqbM
zAdxilPvKEI2DDZs1wdjmGkO0ZDeO3SAx4SuC+doeXXsfhMYQHEHhlNV2KbkrnpkAWX2LZoy6na4
saukBcJfG4dsyunN5tLZY9b/IuhkAZ+0jLODgA6aC+xHdWvRg/EJtNCzblwKHZhlUzLOMRilstrd
uS266B4jDR/f8CYd/QC9m3iyK9oJrpaG8kdatz0uj8k/hyDKFwaRGouuH5783PwuOFbifMsvYdTf
stxtaaQNrb5LWvGEfPpKN/FGEWyjhUQlC85r0RUNJJO+yNj6WstR0X5MnjmMykVVEWajnMahF5SC
ynBvvIFoeol3nEeQSB89kXeWiUR5YBTmQiZHT47jJkI9zZ2KH7J8Zopjbul5o/RjeMRh6aDa7qYN
7H2dN3sfm4ZnzGmPL79FGTPSvo3ocSG5Cgp9U1b5JkvcY5k1X7kFZVCvBA3zaIPI+bP1sodar16g
m3158ZOAkACB/Ue2osYRzHHYqJo7VJRksMcxck9xa+Wtv5iztn0n+0kSrng429BzG29SjS0sCPoA
kLchFoVZH12YYHXHvD03tJ5ODUOwBGQyVd5LowowQBr2qGK2QDdxw9ow63kf4i68V7q4zSr4rbLo
iGrAJzdnQhaejZM1wbwW/rDzLRIYN8vJrD4C37iqsbqby8Q8dvZKONehZO0ZBNJDScqcA990wSL9
kZRs5JwVFmmO+Yj3tx6z4VGPQtK75tljE08cN8m7nSLnS8b5c2+T5SDZmLF8f8NAY/lKUOFE3ptp
4ZWEt1JeUKMC0M7RAGAcJsakE5ept/egK4ulh3SSIil5dtnY0dglss+2gP12bTrSspvq72EkCTpy
VLeBBg9v3A6PpbJYxKYCDwG176puaASZBCaR/hO8agnkevTULGQRsYA27TjT+jJcVGIJrl1UzP7W
hRuXmP1uyBy57qjmXE7x8GEsl14CBt2+IK41bGts7TtVTPpykuKQZrmxqG0AZbr0F2MSIB+g0+TC
J13VahQrLQMhieTxGg6IYa3AXPUymCAysbL7Q3UZIS4vhs5lAG+MX9pASpeRDSdn0rdFwhi3DLxb
n5J7hdZHAdLKdw6VyNqRyWMYBd+uR2jeFOJkrYgvQrWdT9xpqapXxdCxkVKhLFM/oXkSIvzP7Qen
irMF58l0Vc7d96TaNWY/7H1aAMHRTTVC7M2zHpX9EjrJXQ8PcOd1VBaGQRkSspY3LZUXmATCISe0
srTvltNYfjku5v1O5Cs6+3MZA5MKmcAEbjnbksTY7Yz0xozpm+YW67AYtZveSrA6lvohnMvTjmbM
0ppuYbdTAEHzsGeshzYDPra6pdqN/duChv/RziCQUtwn9MhITKnB8G+HxjO39P++2o5B1zTDREDJ
Ac4aj6PTnfGFBGNGkqeHaR6RoNp2rXgV1sSK1PDMShKzKps+dthFOjEi5iMKcjLZOiTX+WUkaCOV
LszMublsd/bLRKIZnJRzDHwaN5cJgQtlbda8SRJdVtxWFB3tQ6nKhxGn/WSX8dKuuS6mrOn9sKCy
WcI7slCj+GW6TOkjracGZbOh6xLyPa/XI30Ga7Kvll1aCUy2yBwjbRzWsUW/vElCufMlG4Lf08NB
s0XEytHqyMPqcgOKnw75nlUzxfatsuIp6LLN4HYHgUOSx6ZZZyaZPXFW71PFyt1ruIwrSwPBMCAN
briU9sJBAqVHGShaC0Cy1zlrv9fJ6KG1sR2rmS9mf0+0Z8HKxNMykgG1Za9iGnApJxSyggL3NlIJ
wRtiQJbf+2sfMRu9PuYMumzsjWX0e6vs/TtmsIdCJslBMtCw8zKiXWvIdWw765gbDYSfWg/T3A+X
DQmcRfxYOC9IjUkJGfO7qLDDtR1b4V3DoanQqvEABdl2euROjtzmBaeUSgbg7/PeWFWefoY+QXkx
Y67rke4n4js0sE36iOMY2WHbcO9GXbL1MGciTWyT0++XKUEijYUOhLMEshZAmBO4HtiTO8z3uXqx
IBoSsaKDqSie6zBRC5EYnIM0tVwqydaW+zSaO2NA9pabt3aWOm95edubPFEVE2iMIRDOslXRH01L
Zk+tpT64tA0RKEO1ARGmAZOrbz1Z/2YVJhs9cDZhL3YKzAUnLX8ChzaO57ALGyKSMAjTnG5EUn8F
9dl0iurRVPUpiUf/6ErxHXX+RPMyRhr5iKD1Guts0I0VWMu+MoBKat913V4TWq8LlUJhNrparbqY
h05ZHKd0nZQYYHud7BYZnP9lZxZkOobPrYPlRhAPCvm7w6gRr5i3PyaZ8WIh6ZZ63tEajxZ9HZ7b
Ov+yivjLVu4lhyIsmRoMSXvuAr8/56jLTWvoNqFRPojQfCxZemmF7VKdM61Vcu6r462AMbINPcLu
0IBvTEhJoTeeGwm+yXVzseaJWrWWT5HYVxgaeqjAkfPqVWO71nJtWI+2eynquOEWSfRlkjm7wqNM
ajrEHnqTbZKgtOAMCNyjAw7oxItxpJkvQ8T6HVp1QY2XvP8nc+e1HLeSbO0nwgl4c0s2TXezacUt
iTcImRG893j68yFBERRn75n4I87Ff4NAZWYVWmI3gMpcuZabDMaBduUJWURXNX4pFhDEHEVotrFO
yHs4jepsL6sgTRce7fyihdm7d+pbQ51OtG3eRWwEK52GhukSbkhuhFbx1XRo3ALNV18ObvA9afeg
0VAD0b0fbZK96A7Uu5P5Y1Kqr1oPMsrMu1+Bsoek+jlhz3xWG9+QwkXf7yppZp41CYlefeDto1zu
hp6d75tp+Negpc01mxN4Q++Knju/65zBFkyVJy4+wZN1Y8z5z54tjueNzblX08sBzOZrMMN66wEW
j0ON7Wo+g7F1v/M2MJGQYqNC9xqiMUCREMSjRS622WXS9NDdWTlyWkXAyyjgu8uFaFGhQY/2ZmhV
rpuahprWj0nyhCSQFnUgrX0aU/UpNsEsVPAUw9TgHJs4mndONfM/i3aL33r5rjenZke3fgVPj/Ns
NbF6qQ/onbo/Q0DzUJoZAL1Jw0xF7NHLxWuSY4b03IWRfpkhelREpCbtwjH3PqwLfpyimqyaN3oB
HZzN//952U4/+0SZjyhNoYPeQw4deJ+iWf080tjR5LaBEkgKLYtdfQvs+tesO/c0ulxq/gz3T8I9
u4H5AsylT8rLB/aXdX63a6m3xhY7qQktQZoX3Q5IktVeYGpD50dRcCtjv+eTyARmSMopGsDI8/Y3
WNoDiHoQm3n/ye6cF62Zu7OiQF3eN8AR96q5T+qnpKnKxwQFC+SD593cGuMh8bj/0IFpXaHgvusM
m0Zer0TWp/6rN6EENOb0MnHtK3MokCaLLPQMx4xC1ARPSa//8MFFnSNG9CkKx5ce6a5LrTUW4Wm/
vhid8UsaxN1KSvF/iwD5u8T/HxCRvwv4/xD8YZDB/+eywPm3/NvPP8oBS/wr4sPS/8fWPYvSp+oY
OuRbb8UAiHqBDbym/13afZFacU1jofkwVRs42SvEw9T+x3ZsMB4LvAOH9f+C8NA0ye5v2X/TccEl
8doMF5fBWwEf6s/sfzbVUZmbbvBZIel4Blipb6LoWa9zg8O7wW8PeqX6MwMk7cNndQmrp9ewMdEv
wCpVZ26XFvdtBrMCyI2CN9wWim0ziaEwHMOntrVz8crIqgAIF6AI3kUkTb9GiFPCBgPoK5kq8qjL
GnKFAoxp1l3CAuAc4S53j6Vfpt0lfKC/T0PUUyPDyPZZBoAKbOEIzlKhAjnR0nzdezNEq7HepfT0
9ChM9VN93cq4V27jymseUm+oj9zpDe5lpMgD2PU+D2g1Xk2Q910YTlB+hj7HOdcCKz2IN22sR3Y+
GoBKHk8kDF3opD2eOQhOQNmjOU9lFWR7r2tooF68A/vjRxDc4hOLV3CPLgsy6YPZuk/0iXhXugVE
LENR4g5to0ujVqpDFxT1AYxcw2ZBxvS9/PupuGptqA9yBhyNpiQZr6fDsoonq8iprJq4KMUkDRpv
PZ2GUDkuMmd6Yd5Xy2FK1OG25Jkb957BOz6HLANEXSGxmqZFccP+xdtbgRvuizQqTl4xwVli+GAu
Eq3YWeQCnwsPkA/X6l6GGunqMfT+5bIpS9qahAE9n1da199FdtA8OLVWPzR0R9yo9XgnI7L3DS/3
JIAWU/AWResFEnxM/GB6m2jqrXFTzVN7i8xNj14LhF+F7sanCbKdXTMP/RetS052o9s/E1t5jNsx
+7yFVktong7eLqz8/gvCOCe2GM7PWvce49xNbg19vi/7rDnxPKohPM7sqzptv8loszdF3vY7VGjR
/ozWUHrqh5FnMlMlzkzHX+OS6hsHD0fPZmw39l1y2RcKjXc0Jt3adJ6djNKLocLS++9tRUI+qtuX
wuZnaLGlOuR0Kj+i9wGLDM/073DlQqaXF59Sw/GvKdQ5l2bbeqiCaDC4ELCt3fMwPNklUs7/ce1K
6ckvASG5nKGGuGxjtIPoVUrvOjeZb6Cy7GjuUbTvtBty+0u/Zx5Y/TkevKOb2R6l+oGsiupHt1Q/
pouaF8hDNpf6IVkOciY2OfRTZcFO8jcxPNy7/VzDypGBxVHhOHtKwym8pQfjYWgC+0lMVGYeanbC
t1T/rCdVg12jjUydCgnDioLDrTc60BEzKsphhpbAv3UbXrhpIiYXOaX6oUCKBuBoFGk3o1FrN07U
80Bf3Flm6Id1KG6Q2AhyvnnEtrrXNQbIsK6pvgXftaLdgYXRXuBA7ck7aO0JoaT5ph58b5d0Goq6
GgR1MHP/BAcNGR/IW4TtLeAy9E1c+5PePXYuDXMS8udqaqO0pyZQZ9oFEoTEOotyEd1JSdUPp8kI
y6uUhuaZhb4DSpjOOxLHJ5WzW9tCYLwG1PY9dsNj34XjX1FZK1dzBjuNB4eI3XraqTFaSNoN9bai
uyQ47+tZOyV+dA0cqXiIYeZ9aOcsuDPZ7Tpa/WqKjby5t5OT+Meo5X7WDddxZmUIMyHZeCy93D7K
mRwU2IAoCIToDc6+9c4hQ8tzfughjXCR06J12WU5ZDUG+3tSQidjOZRh2s3Iv3J6mvXYOUmkuLYg
megnSx93ErmvcyQQrfBjU7WfJxQ0c7Mvv8dWgRhYart3IXvi/TBF+ZUyqeZTpNiLIh70FGjzrrFB
kbyPjWyNZr+kusvDAmB3OJ7kwA14hARuolg9GWNwWLxiE2+0eEPx9rkdHCaQ2KuDziNe5ckNTOS9
8PhjuXqsqCYFj/CFxV70UEGGePA7k4yWnKaKUmoX4pKDivw6Yo0SSiFgjd/c78LXyEDx0NrtSmqc
3dg+9mraPqoZOQDHohwlQ7AB8X1kgx5bnHKo0ya/cquAPWg9QS9ihMq5EUb2nQ6H4FkKyPUrjLLz
uekk7Q39+TTSpu1p1LLkKwy12UiRgzttdEASr3mOnfIILbr9AjqJxtNwKI6zFhlP5G6exK7FPJPT
ohtuYPmPH9tK/WEt8SoyRWSYFPvku8N0X4wIJujlaL8MA6i5cM7yuxHy8zu6sJE8HJ3HMi/2bl/5
N5YSlHt1gucKhfcbfzEhcujfbEM5E1tiXkER3KxRMlvi5bBFVfa0NE+jd7ws5qEsd7Sz+QIpcSQh
mzr67iv9dQVU4DO4/+nKMkfIF1Vv+gsJyEOEQtEQGMi4ZF32I/7sV55/7HI7HnnqhBdJT6JUUeDs
COC6e9GhBvCs9JuujsllHJnxnre47K+kotraFNk32w2flLY6OcnwI29yPkirmbSvFumNN/Zf6Xiy
HtvlEEyURqcSoaa6RC2jrNg06koIVdts+ushoPlqqVcyDpUmRr6ZWqP35v4YSLGdcLua6qvUrH7E
IdJnvT4nCEmoKKzniabz23bZWilVwfY8hzitp0HKDqMGThSiO2okr9Fzn+lXigbheVGGJZQUd9Zt
NIXFLR9iUaXmNU6GmlMXsKKhc87jB6KXD555cUsMrP8gH+P6TiKcDMIA3j//WCsv/UA7kyllzzua
RK5GbvsGhHGjt/eb9tLunfSHqkQ0ho7TfN/XGvvXHGZng+3jV+6Kl9SvsjXCd6zsmPjFTTXW7WPZ
U9xwYyXYawY86xAoIMuinRu5RUGWp0J3nVUD7V2L8+8mTMuEWCNrBpfnOHrXmT22N3njtDfzDEdz
5QEhkKE45FD5SXezxclZuszQUrp77NxhL/22iji24eDaBpm0xa1ZxVHT6FDf1tviZFqrw8XYTyWk
Heq9S535yOaJv7zj8z02oCDbke8dIexDCVKduafU6OZc2EkcX3tZ7X4G+/clLML+XlOy6FPgDtTk
POdzZibqIjQNa98S5Vb06JYLoFC8UQgZKpifx3oOdBB58z2lZPUvzXKzI3SF1rHShtdD2bc/NS1p
L7siBpK72MEu8LCSuDxXHP4DFysfGCQLQk+hM7aX8Gg+ZXpXXYUdREd7iZjnEjyTFxavIbIM8Pv+
Oq7mYzBNJUAf46WMcvMIMY59E8LR5pFVr230UfRhN9JpybMwQ8gXYcfvdP6XV+IdycFBRly+FPXw
OnddbvXKjK5wKe4a8RXYcko2kR5AfkzSexnJYfCicT2LM/s/2MLFKyEzexe6qrkH7TQdhJEYC371
5GSjCtd6nhTOAc5K+zrunfnGjFNIJlBusvUAyO4y2uz6MvxgA60CviPqtcvN0Zvd+2mygNjsCe5a
y4nJ97+t/I/BRbLAlOlJ2Enwh4tPbdkcEyj2Qj+uedilMdxMYXVu6XOKXqOqPg6a91xBmvEyVXa/
S+gqhGtdN+9L6hiqA6zISM3vWsP7E6+lr8PSSkdqjhVwLUi21xCzGgbqNKHe3Fnm/M+2BO3iu3aZ
mqRU9CkvwuPgDM1FUqTt+juZavLllc7/ohpGB7fyF8w8SdT7phw+OWqKRuvyc5KDTK1pf16nig1i
I/Vm5C1EJhVVCyQj7GGRZlN6Ebsk60unNz7PJpnWojThhfS78q+u+VIvZhdy2xuqH9Ri64he87dJ
MqTd68Mk5tE7oJGno5JEEz6yPC5Nw9G+h2F+LO2Q7OIirbx6xgmigyVGDp3VLAWQdty5fzq24HWy
0pXVkazy78kmqbQ2i2FmsXLzvDQT6xo5KetTroEZ9NpcvQhjy/pkIE+0Nw2ThOAyLKPQODmB+1Vi
tUbXwPeDplhmrgGThVhPNDysi6EaQUGa/w4Z/l9cqjPOA7fV2HLm6IUshyqcXs/IG9wWEErv35ne
wgyFPklElGGYfrNt862E983MDY6b0+pCf4ayiEvABLwuvHm3qT/AwY3nZZ5R7MxVBSWcqTNvg7mg
elFH3Klh8+kynwKcnEKChgIA0rsXErdOSRLXu1EQBhGbxMkhiBPz1o54GUqyprv44OjrpULy+xoS
66OxevvhOuII2vYloJn31vAc56yBFuhm/bLqv2DMjv5SqjC+c3rqTfItrVV3vIKlwLmQKB4mfzcp
qOIBOPnwr3rkTTZqgv6TNpkLgfP4Oaqt/tMIgfYnhyZoo47XQT0037vMSJHQw8XLe7GLycFcyVAn
KXYta63evlvXkpEsyFop6eVPcq0sYbsOB5IW6uhZzGVlHTQ+tmpwa3adxB52Ft1OuvKpc2CvUsKh
gWKrS56HDv0YTZnTq8wIE3Rea/vSsqaFmlyLnx32eNf90JiQ+DFUyaEfKaZNkPgxVEKnvO3y7rNM
hfmofyCreCkjdDqD5/FS4uRCSFhB/lMXJ1h2DjNMMPdmB5QPsv8HuJ21h9ihGEph9VZdTGL3uzw8
6E6w1Ol/h3EzUNEHWtigF1ti0UyUzz6dsYW7m9HgvSiXNyR1efWZdP1Ylpl3ElPXFnCGBfFf4pOD
THKXtnkZ8h1vkK00j1HiuqepG7xT1HURdZnYLeDWyTX29AvvEF1bxrMM+STh+6GbROdNpuvPfqz9
l+5RXV8yr39mZsFi66bnmtA0Ikz0ITNbJ61lp/FQ/xUF9XRhQkXG47/7UsOEcV3k9IPCSTe9lOz9
HcPpvvgKHFGWVtEnqibzi008FAuv8Zv9z/hqWaen2+ql5fn9IV7Wf7uurA9a/TV+Wd8pnWSHYsRI
Fb/OUTWjfAeAvPhS5gtDO9DsfZLN+ZcRSaB4dNNPmQ2JXI1SODgV7NAmTZc0iURXMkufy2/OoFf3
fWkXT2E7HoBsF1+gCPFhieeLK0PFUmAzHkqPbWLRffbqa5kM6zuvX8FSG1+WLqex3vGCjxyjpbkH
XryUkxyqsrCPCcpJm4kqFrc7GQ9T8kJBvLmW0TuHzh/iYtbaklq/8bqUDgHQuZWzJwho9L1AEaq8
nnsj+2ypZGpqv4Nb1k7yz2x22QHNwPrsxr7vNSjeF7Pex81hIl0BtnjKP2dpCSwb9o4rWYP0L/Qz
WZicxEsbI03vP5O6144mNE8gWlo3v5WDeebAbnOrzWqiXpkgZBk4elbcRkZWGTvzLDL89BaagtrY
/d2EsiMbVdXmrxxQIwi/xBp29qBS3UdnGrpmg+1Y4ZvAIrXIuQ+pk/Ki7gcnHSIjMdE7RlzQoMSW
ZNrtOpw6OgOHms4kWvwg6/Ba516iZf2Suv/FZtuuIctLXOBDjB/11X4zyYTlOtE8aLfrx1uvM8Dj
uH08xwFBl7d0U5KESkuvvgnMub7Jl7POTXsAHMs4tSfaw2NKINchgVvMNkVsa/DbMjBLRteqWq4T
3q23xeVWlh7cvt0ZIfD7c70BGKT6Fi8sWlkeAyhcEMgDE3SUQ25Or2d9n+F5N15i1nCZKeHmssYI
Cs6DP+P6g10iZrYgu3dFrPv1vvNeUURbmpH/vB/Rmqu5S4uua9mW+5HiILLCVvfGEXSP6tlwrLlF
/N2aawTClgqAVAag0VMvSgh/dltpwCs17zApgDDfqgVyVsIPxTfobjPb/cC2Sla0PFJZ5k091tZT
PDcdREJJvgtKxXzKusq9jzxvZ89DCvGmDbETUPz+SIXr74Nbz92ZEpyCCH0XnOd7kyZHpB8Hyhco
AjzIIaoW/qXwt41MbP1Qmy2KYSlwc4AP9cMHmwzFIXMlTpb6O9s2V64xFGF1YeW0S3S5bh81MPfT
kqcsJHEZL3lNGbuqi0waBZILGc4IHiDV5NEnukx5F52aMAKeSTgitjVKWznM9+Gy0J9XkLXXiR+u
sC4hRn3JnMo8ljmXKZDrveh+992IFZDB6KHctH1I1t7xjVs50Jxj3hazrVw6ngH56eKgpzM01tNu
rNYZ9uRbzs7siuAqpqUZghItcq+WBbOy0g+WrO8NYXC1rbMuVg/IMzfnM10v12lF+zG6v+GTHAq1
urGqsr6VkUToivkaAQwwfOpJrHyIyLrm6T//Xgznz552Kqv04NMjvLR40VlFBvPPyurswrDVlY3z
bHv+v6zMQm1ItUeHbm/6XWjxg3et1GwEFBLHOdZD4RzF3XmuQf5gi1Qd8BPTcDQh66nPxDEt3nUs
E2WJdUwKhaIGGayz9Triiuy87/fbNdLE/DW5XXk5V6oe7rZPUE/q72ts0WpIdaMGJpWTDKlhUYyi
/VTYV1PqJzdoMyT8uerXsw82X5mQ465pOBKHxOV9VF3OPS8BJL7Uo/920PsGKnYZ93rA++MSs7nl
zFT0eUHZobnH22oPIWY6gH5az8OiOoWW71+tRm8woPBdlpd4mo/Tg4lUmmMk5ikdS/fMYhv4FZB4
fa4VtXqT1arxCdb5/Yh24teZytBlaiD8LMM4by4G3fWe61Axjnkd3ZDUuR/VGYY1u7gvjA5S5IWL
FsBZdlQGqsZndpdyFCudt6YD6BSk4Wp455MANH1IPpXApK3AUXY6XecxiqSsJdeg4s1S23i7lJxJ
jHhl+G7FhvqU5c85Xc9c4B/jtmkfriEOsa3/BFlBjAGN+Bep0/yS0eqV0/Wf9s6wBixihlnf+Zdx
0kGY1zpwZJflrgcSfqPPpP9M5LLPxt51vlGt+KaXev40ZXl1aOwMFFhnZjdVEMJRNibf7Q71nFAN
83tlXg5KUewjw4SscLFtDhoYvseh76yxmdbkpBKDYp+qgL6onmVrrDiWdb0CeSJ9cuFVhZ/uYUoi
54F/zj4oY+UkI3rV23saKM4ay2rjc7KL/dGNvC8SHy+TPBJpV0NuN+cyQRylzxuATQn+YlvX6HPI
aYJ82PPYR7wkzoEI6ynowSY9aW2Hso5GP/Fi2uykcFAffAurVAPBTNQEL7Y48Q6oOtApvCwVJxTz
HQcgwzJtixNnQZvWRT8gjB7u6l9JFAGT7dGsnPrJuQvdxn2suia4ht6RznHxsh25z714OLm26T5O
bWft9Q7GbQmWA2Qi6P24XX2UoT+P1nHu2x8yoYDU8VE3VN5aI7PZS4RHTeZEG+ppW6OZPbThkki7
Uhw+RASD1T11a8hxGckBCih3x7YwvqTVQH0ItJss1NsDspXtoYn44Z5tYznbDv8lRtwSva6zjT8s
sQ3l7B/jNCP9oqXAa/8urIQmff3UM8w8Sk0DfaEo5o0cFK20bkYzALYm41FpP6OwiUjPnyFB3S7E
dzrRzaw0e7TqqVf/XmVb6oNNTaYKVr1O3W0OueQ23Oaa1ZdBZ78sV9nM66VlzO/XvYCA6PXDboHA
pxtgl0VxlUPyeTEpSXmlC5LIhPVZhpXZaWQLoGPNYj+9qyFpuDNRrr7pYGuSkdgrFFsO//lRrZmg
rv58taVwpjmwtxgq2CrH/aCoBLbGJNNZTs95gYSvYiZ3NT05X+kcnc57+NUf/Crrr9SsQRXGMeKT
Garq8qMZP7kU06FwG40fodGeIzlr/jJT81wNfmS0/B1NY2c1qX3woyyDVKWnqjMF1InlVIwS9mGo
9B33ejGKe5stNiVmHVamrWs+b7oAjOQCgZIDfP1euHMEAqVYIchcFzn5qhu/gwLj9Vo8W3gpMZsR
5buHIu3VKwmZsxmyQA31GUSenkKrzQ5r9nnJQ0sKe7HrtZ4B2cAkB0ljv8VvJjl7s8s6ssSbfVsH
iThy5IhMPcXLNSVCYmXWYqf2nR2iGKZh3VaWzrAqP8pByX+ffbDFETLSyEooHGH8JtwEIt3Te4uI
72JMkB/GRXvKutLfj9dYWVtWkXjX6729yZvO++XfPpKErJdcbF5WlhA802OsBagsDaESrocun4qC
HA9jiLp/n27+3Mu/tf1A8/vblDbSw+OHZcT7wdbJohFNj//ll+PZ/7YrdKAiMAA1AiTUVTCNf77l
ZrVmduFsBM92ZneT/2maoUrM7bRB+qhQi1ML8+up7/vnzodcR9Fg5L8SW9IOw1VRez/mpqpeg/0k
Dkde+cZnpazLa1kgdBDUNGPaWvrGh28xBXh4nrIHRjld92+zpPFvy+Ws1CJ0xSjWnDVwotDJ+uZ2
Fk6+2ZtOEvxxGYlbp9BYl163IeGaOSaHqvDu4sE3Tn6jGidNzQPQ+MaPBI6pm3cmCXEpS15FlHrO
qrkwT2Lb5oqNFkGHbh5ukZtjXVTGWf4TOk8oguU6UO2AAhxt+3VV3kHpWvSz8ggw3LtyVaoT8CiH
d4OCtmdbpfOX0ffvq3Hw/6UN1SVovOlbrlKv0v2W/WsT+VdzrU97OJZeJyXRPH/Rffe+NbQfKFkn
e2MpNQJf8DW1uAk6SpBiGaS8KKduOOeozSuUn5dYiRmU0L5RxqV82aPJfJ7lqGyhnjjSoQuI/+jT
pvl6qi9jMSop1TU522wAhy7oTMj34pxbpznK2bqWjP/t9EOorOh01W1jII78bsp2qQoxhbMx6Kur
VE1LgIx2ScqKCkSUuzyh/R6WdNeZDVqOkMIyM7W/rFwz1ZBuJlz8/NsgvmhHEpeB80CTVr0nAQV3
QU7C+FYPLHtHbsago6kYwSa5irr3k+puHQZRGt42drqbssk5ymidrCCqF1fZaU3gD93SfUiyYVfn
5VhcRVOVX4dRUFXo2UF2k7OlC8+9dkkI1ImzW8fByI4/tn17p8fIyJ9v40FLar42jboL+vElHtP6
ESVv/UallAWhcj+9DG3zArq2fqQNQ7+hyZs+PSeYXnK/exfP7uRdvLp0+gXIqrXkt5pr26h4NbEc
wDxmdJqc7vWQ+0U1nMl4UAbnIioQ25Thh8BtqDstarE1JboPcUmp0XUhgWML1wDZsOxiNb67jPjV
sY7oeGr9y+2jbFfYbOQ5gf+Zz/6sZpe5W9f3gaLXvOUnBUybAUTRwE1Wm3gj1GzRHjGPnT13EIen
aXtZI6N9LnGK6tFoOEN165rq3RrSoo+0myZ9upCVfcit71sVbVDFma8CDXp6+r60i7SjkazsyukF
stkvwViojz79rdRUE+s8MI3Vrqju/IgMUX+zxTvEhxp2ie/4nZ4Dp6xKs7nNFdv/q0iuPYAen+dk
4BsGW91ZtVRsM7svL/lWxVeoApifAZ/yXFIjFNNeJ0mUHdivk3KrpSFX0dtriuxnc2PGbONN6640
IvfrrJoNLdYeinzVbF+qaj3xuAvARhiJftnFSvZYeWp53vq++9Wvxr2ltMAtC9t6CorgZeDuAdAK
U5qRAqH0Hlw4y5BemfyuiqNjGsKUbLele5WrRX3KdL869UujjjOZsKZAOtvvxEhHFZgBGq+vdT/8
Prudu8+m0nWRtGLzFy+bv22juO4W2fxJ3LYplNhqRDtyixXvsqk03zag63TDzPcSK/vRbcLbZpV7
INdX3uJ6VWH8tp5sUmUb+mE9iagrF4a8kr4WSNK4RS8HhAJSzuCOGF4tpl1wD54TeFrQHSzVc4X/
q902Iy9d/Nv4n1aQFW2fRAr/87xqsdXNfvjG8AyL+niUnKZkNzeTZnMvWoaOZQzH0Ipfh8MyYRvK
fHqdX73rcn/O1TREgGF/TKjDFYV7HTkpdPYqkFtTiR+jSI0fNQo8V2HoaRDPMBQHUOTk3EQS/Fps
cohT9zIbqQqvpt8LbZP+caGxBF/Vxsa/qDCqhwI2xIXFnkSZF7svC52fqnX2T69pf+XdEDyjOQXL
nxNra2gYJu9CldhfQxuLGukWmk60gjagunZdNX1YVUJ90KCX8gGiKKqveQbAB79sIWQ7MGco7GSN
ql3IFiHJLcs5l53Bu93Du83G35/KekXJV3xbat2WyDZF1su206aBNMUoudHB3GDe+gXNwNpoPcmB
9/K/OpD5p6RNrafMtePL2aC0LM6M7qtbK9Texc9x/ZdXRs0p3sO5srRSJDVFZ0Nt73VIq54j8zPV
4PKzDSb01ndJ80uQ26TZdeuYyUW4dGPUAwKVVte7+3GYi8+QNzynKhma0Crc5zn9InPmYXxdokNL
Yd9ofn3VBvAPGIP5q/Xaa1KN4zfA32gwRan52BT9dKlnqC+WZe2SYKfFUc0L5VFpGsS6Osf6VjPd
+z3dD2PUN/+cbrizdpl3aP0oZCySYPAX2RfPBWnnFte1DynRvAjrrsa3mC52s3s7BeYocU0NzdbC
PNTS1RsYzznfXqTTNHAzjCAYmm+H0vxihKq++pbRGol2g/hkZOiUwwM9vEvhuvgIghwDN6MYpp8L
6FGwjFuI3qf5DZymiN/plBQXOKWEyZk4VRWNH8cwwY6TCK/PnZaHD+ADw6C/dIB0QNO/QncNTIj3
TNsK/H+l9Q819OKfacFzCE26+qk3THQuGtDmnakUp9Sb8gvwIu/mlO33tGqSn/Eyp+sLarRVp3Jz
GqJwvkd/NUNXJMwvIYa1nga7z07c/j+7iSVcsdYTOVAwUa13Oyzf2CiHdsBGG3mNp7F3jY/AwO8G
H4FdQwUhrFTJp2H5Xqm0ah+6qkTLevnWeZDa0GThwP60eOGEhTsiMZWTeLvhp1Xl+vPbEmK12Kof
eNPwz2WOVjv5RTg2lBLz4qkfXWU/wCfPhqk3TjmloN2QAIjuRo99gBjFrY2xeWrocaCBxbkWu5jE
KYdM891DBVzug32LjfTB3rU6nNDbFdfryHhZnX4Q55qOTfU6KKfqkwofS0LSBpUYzoKaLvsPZ4qq
vtoour+eqQbdJt3QvQBuaGDp5UBtozk6ecuGQMbrqViHXsEqpwp6YVahansZyWFb4u+nSBCdqs0x
jdLysqroM4UDprnjH9vcVXbnXRVeUkPvkDZ3PVuLOznbHBInMzZHnyFuLcNtKQDS3pU4tuAP19iC
t6Xk4tt1DS1HgyU20brSLvTl10uDdvw8vB/0PexVKHW0USQeTX7yCCA/M2deBsUyYM7mWeZk8XhW
0yMw88bd0vXsKUlxm85Wcevbmbaf2um+K/vidrPL2dh7P/Om7PcJe/QAfcFOO8rB6Ms42Jm+qV4U
JWytlE9ePR9j1vA/3VNXP8Ixp5nhj2K0431YtfMhfjtMYzIfrKE5lB7iGqBcaegXr8StYz3SX6dI
9Ob+sIzE/f0Sozl3yC8vF5NJEirDpK+iC/oGO/SNg+y8pgh1lcKy8dCgXP7g6sltUarxSUbhqDX3
8FecSUC+RAGC/xnQsJR+g5MXZW0dYYnlGwehYnMXL2dFDMvDEI3GtTjEJt7NUdBDDgB0meIsnMUS
PQ4DWbDNWPqmcS1DOcg6BiTSqqZzE6urKwN4Jix23uSckKSi/yUws71vz8C0CuckdrAPdMPIuFRt
VF7KpLqS4HfuxuvXeWIr21+Wmw8vmgo/VVx6XzLQzhe92hkLalC/V+sEHqAFuu7aNGqXjvsuwoqa
/xIhaxhpgXbryFtmbZLhKefwEHsIw5vW4B56yM7Xs7nzRwii3sbilsAPNj8fJniHl9lygGLl9Swo
Fo+M11Px01lkwjwbZufvLhtGdM69G79d9p1NYmSJd5d89zHfXW77NHImn9ivUHBL0/LzavpwxS3u
3YpqjQYCyFdEDwoaA6F9OLUlkvFnnmL3h8pzLsXmT3YJSLmrTuQCHGijoAMf4LM8WZ6rnUpYp/DG
C3WzdxQ7ZJraaSAhMJ1Fg08XkmUdwiSmfC/B62mQudaFpaP4+GEtGcohKwpe3KlQXGw2WUEubOTK
eaUq2d6aOwiqXAg+DnLooGO6GLMEvoDQsPmbZ8iryOkWk4Ac0q7FaCxB78aF65YsV4YDf8dl0XX9
PmJvOMEplD44tV0fmtysH6rl4EM7YyGkcSMmmuXrh5a2O5gynBsZiX2Jav7dJBNnDRYMCV2itolv
y68mOpH2fQFMgbZM9Tbx9f6c16P+opwD7VZ16K88ozFTuy3jC1O10tvZTFX9LF+8bjICgJ5ggxrF
KFNkGbdeaLwscy9T11VgKxv2ED58krnrMhKssvGmAS4pLt9djn4w+wTGdDXJFFm+6/ryorNy9bzS
5u6mLwzr2iD1eGjhj4fuvZ9S6qNOXx7U5bCOjd78fSouGcssGcoBrEQGXmOYaPvib+fI378GewVL
kQH/gjNBqyN/26kOMK6u92Hvz2UNOUBWSvQ6R+U3sH6dNr/Y3l1SxqOnTTuDjvvzd2j4MMxvoMO7
EVMg7UYmxER65vLaIkD6PK4SpIAsdedJj4o2GdmNx5S1ZYUujPQGebDpTKW9GUito9xndRY8dAnM
GnYytOBqscnBRPb0oFXxLxkVS5jCzfOUkm6USVuobr7kTmXebZFtHjwaVqYft8hKCaA9dPPyWsLE
gS4nsLPls8j64phDBFX/6bPUUa8A1avn9XM0ehogv7J8Zj6DqQXjjZ+5xjX0bjn88G5gHzr6kU34
zUzrYC+H2fZxySlqziVC0GlvHd5NENc6zmlBBZ6ZfRbbJIuuno9Lrb7/5ey7tmTFmWafiLVAwt6W
99XV3dvNDWtbEF54ePo/lPQ0NTV7Zr5zbrRQKlOiTRUoFRlB1rm5W4rWn26F7oqc7halmyhLcJf0
TvypgkImOG2F/FIPqOzw8WVzDfQcT/za+0D2RLagFx49vqtGvfiSZb/AGTh+CqA1dvCCLFuNKhoy
P8Cr2eVbtMG0D+TeVQZ4R8NnY/CzZW1rQqIAu+6OJV3qkF5ESgT9IkZyJG1BSLWA/kJ3nEe8xGRb
MLld7kJqoRn+cvZ5jJ4mSrzwJx7QyYaGaZlpYO5DX6bEd4FacV72fcW7O5VDWK3B0Q/h64Lj3EHV
UQwt/sUWTGIzj0O6LdkyVZMxu1B3bmaXQkrEzv0HHxl5/SK3I6Sy1YTUeHqD8o+ppRXmoXkeC8RF
6ygIq21ZAjcPVA8OkUIw9W1Trwo1IH1Hf9VzDkFQGueGEV1tcGLuoIeM5F6IBD6Kp7BjZHgBZGGJ
Ucj5XavIrk0U5Q+7keGNdwoGfx9yBILvs6QGhbKZOjipM1FJdZSp1axsDWUQkxEVe3BoXZmEm4Kc
p5Cp1a0mDTeTZ91V4qjH3Q+eMncd98h0UjPNMPn8PWqaYbLTDK29ilvXONwvfx883cR0Q3THMbYX
q1GLR5QA1fiG23ijBYpZzcnOYsRhAcQ/8Q9QxV/ayG8ONEiNH/Xmui9LyBRYGmr1yjTPVFXDFsTX
KMtUEU5XC/xOE1R/rvW4wrlOHaXrIEbZ8NiZ5YkayBRUJ1XJeZKlCyQuXU4jylsrE0WkLLr6LoaG
jboFhncKV55hBc/fT6Rmp5hpct1LprsA5Qhfe1HQai8ir9+QiUAFmhdHNQQzDCFOaeMEAsA8ABrJ
RA1jPN000I9dzr40QH5VYW+w8zePqGD56bmjj9pdvH+HEE0405Vtg8augIzaZh5g9O7OZNEdWBTu
kavEe3ql3uKnS4oZKnxwySjVSO+mO6mJTnup+ig6l0a0I3aWUbeNWxaEOFLQ+Ye2j4wbk2JHnC4+
6uhuIOXaEXULqMWnsTnu3fM9zk2tIypf16lWCBzGAI19oMZym7erHhr2d7Yi1CEfQkbyaZzYWFc4
pFoyhzc9yLl4CeFg1Exi/4A9GXpkKsf67Wq24Tvvk2u40Q7an9WZPB7cGgidrAAK7lFvhPi7JcYi
/1zmqI8zFmVtPptRCAJ4CdEsYWgDkk0pKDBLMGn03NXwnOLaH1wvptTu7JuUUCaETtIw+WZGxyF9
ekxFWz1JSGod2qIBxbOfFV/cjqN0bEy/g63VA2Pnv3hAHdxbgEXgn+eYPURt4yW86rj81qHCAlsS
jeE3J3CCg6zUB+oG2KMuWrNlH5qk4I+jtY6U2excqu7sTKNzl2Yuu4J/sHVU1Myx8Y/RS9lm/hjQ
fzuq8Co8+tPp4/HwAbIESIqFzKFB+tdPECQ86gNP40sEAe8LEJe2qlcI0ugbj9N6p1Mpg+qmTl3v
QvAc6ltrAF2GGm1xLgb2TVXOoFykKl94sFGYRXUSXdr2CzsD8xyRKgzITm64PxqL0EBd1aEZUGWo
F2CjmXgYkmjVu5X3gnyku8r72N7RCRjQQ68ec9ynKoqC18hC0a86PiujMDzyETAh6v5TUK8F1hqJ
MHDhmW324iCBTikbyaLspQoGdXSCGu+8BYbLAMP5srNtPNJMoZ3TwfTPMrYdkPpByXRn6N0XslEz
uyTKuR/aTdxa8XEKmP0gVg8UqEzH1WybY/V08Pd675ymsJFryb5KvStH8ddJFHZwakQdnqg72SD9
va5NvVrgUXo/QKOz8+9igSW55Vpmbv8xlKLmxWg6AMXdbc+bp99OqW6C3H4XGlsOUuj45lnPo/Mt
QpavWtl6Xm0jCVF3bkf2VlfINNPqzRUU460JqEaj1DUU6dXcJRjb7Pz/FJtkUDxOteRnxp24+pnZ
jEFbooR0kJaUQI6N1u7OVqHEEkBBPApGnEHkHDpXqE+tgbZBWChA9D2gEGIJCqZ6/DIgTzCK6OwH
DgN7KsdrVAqk+ibTW/0c2QCvLboBWtfUd2OwBZnIupDJ6RwwUyo/6qZeghwDlMeVe+OBqWS6pP6Y
OB0YQu3J9SGSuqUY6o3iS1oINxHLkNc2VHxQK39XRk/l8XMzl+AX1RDupdGgJkpkICZVhfbUzC7T
NGHfs30mkXVg/XjWobU0OoAar+KqDK+R0z8DlBseshGiyAuyjTG4SDw7KNZQ0givZKMmby1760Iv
HJvwd2+N41cStsggJr4d7GKzfQ6aMjzMYTSLWzkWtJzSYl1lIDJtkUgB2NlJX4vBecFZmIC8G3qo
GW9BIQUoM3VzOzf3+NAFy4o36avZ8/qWti30KhoHqMkKB+B/DS2GttySb9sE96God2wolAbfVx5K
LbxAjCN7RR6sWT2E63jYTStzFV72qOZ/X9lrpLOJtfSP1o2HIzWmaN6uqJszp4cu1V9s1DV69t0C
u//mH0MDv1CwrveZ5+lLX8j/wqo5kEy8R3m6ODXUma0jH2pDkUdnDyhPrwevqTB5eEtGCLw0VQOV
myrOooOlmx+KOAJWg2xIVYTbXubOYgDEMFrXONlbOZFtgC9UdHs3Di0ZbYSZgKVdq8QTeHDsKyib
g8w3MjDwAuClab01DZJHrnGI/fnYcLmtfyQTNdyX/i5BVgFFe5hoDBWf96Arvu9BQLpLGakBOz4/
KYUN1PNjDTtvc1Ads2VvsBiaaXn2EZykuMrd/CNYrAFL12X5EWfkEFNw+uoj+IN+eBwUGKrIiQqQ
+jYtVlYwaGvq0gDZgPiBzCqd0aNGrliBQkJbAwqGM/uuDN9iyN2qiuo22x7mCUoIYZFfkqeQfrZT
iQO3tD/LHAQqjeNLAJvc7nzX5F0/dcklZJZcmSqCXCh27ECptKhrEK3QDB7VOs9TUCDqRf8S2Oqg
SCrV5KgCDZaaZ6SV2IJm3rnweNQ3podD3Y7n2TUDefdVq8YMDXhSzEr+IDs1ZA+LfDgmqBmDahp0
Al0wHZ8Mw/sZ4nxjUWtFtDNVnq9lpX7J81C/uLngQMCNmwc7dX0TP6KrlWD+UgHU1O9XATPWstL9
o965EXbGQiwcqsyfivxxwL0JXYgCzqX5KTQtsG0IQQswWemSxqehUgHXauE4GzJCK2kAhQHkiTQ8
zZ8rifQ6eBV6vJp1xnMLRbhLOzRHSCeAnrasDTA6elKA7lH1bXAB1WbQPlFs1+fWTg4j6kVlbDwn
CSv/A6b9WFCFzy/TbdQOQPjKtaGI+lAQXUkdb4tZaj1Zw9BXUPgLXHMqEfT8uloxI8y2VCKYg1P9
2Nk4YaMCQrK1ZrDBS2B86IGiQnDUt3ujL6s9YW4IZAO9Cr6P6/47IXBmLA4KbSHEBO6PFYtHG8W8
Q1eCS1wxShgaxMZBBfBtopogG8qR38ks/spMcUdzQSQVM1MFdvHpAcc/G0No0ROd7QlNw4uxjJ/o
TTFAj8boRFCzwysD9mUaU73KNK0t9POgmRjbHr6jtG6nVyW/2GkZrUvb7F+zzIGgF958vuaWPI1N
4mA7FD1BGaj95fj9J55x77OvI0tZy7h5xs4r3ox9oZ3wnhzt/h04/Ii4V39L23VtG4lSxYX6WNyO
Gl5ZQ4SwvWVgCgiB4O79K4AAxtp3o+ZsWomzTwPUdpeoYLxiSzOuDJTUfvQsiBl4XlX8wCNq2ZrI
/gLmlR3yXgCAASTZgpW9/RKACHVtDPo3x7Gape5G7brzPLDOxxGgUQRvysD/DB1xSIhmWpBDTkVB
pwgaNTklgEqtA9S2gRvc+5oLc53ESf4laLi+TqLaP3hMq0BFBZhSqEHMoIj7dtWLDJTiZdgGZ1eO
/UmGm8mUOmZw5s7Hf/8tcvb3R5rpmByqJFCPAzLGfEBfe0EfjCUYAW5VlOSrSoIapsHLjp+n8pBb
QX31uqY/Vsn4fbDr7xYkpX+dcfpn/srT6HsN1oZPhY9qb9+s4msndW9np7q/wwYouupu0a/sxg8+
dQjFrxt8zLbkO193v2sWa74YoO5a1eCD38vSYZ+hRdPYefMlQUHr3mtlsyavGDoUkONKnpOImReP
GRDj6O3+Epjgj4a0wLg1W1GsMq/IXtPcry9F0dyqzktfedTjVcnV1zW2Tzfq2YDgLoeSN3uwNaSv
kCUZt86YASequtqYN5cux6mMmowCHGtcG3kFKoQ6wfe2KkTVrby8pNEKND4gJiGToTanRlhA5Th3
9RXZ5gGt8aFrhFyX2A4Dvu5sy4pveDOIb3GiQ4Wz6S/Qv+yDpYRUZIR92IkGcaIc30AHBDJyHJjt
gTeBCwBk/oLZADBGaph8oLkW4nTdizccQpMBSF7Gai1811hNw2o55o7aBnrQDYTC1DzuCHiGH+Yt
eN0xDy04gMbgEOn25+luwrEucGpd7tu+6Z+MXtMcZwm2lR1I/kC5VuZ4E2lYGewMC9h51SPT3PzO
NsW+h4E42z/abuIfudChymKDmiGCbsEHAXEKsyiGz6x3+V5XdBD1AOppMUCzIbea8kxuOJ9Ykj0E
kmnf2wL/Eml/aPAwOgH1oEB/4HnKAyVCZzoZlKC1DiKdGLV6aBRuHJC+7IEa+ZQL9sPBW98tgwjS
2TBxsgM22+EPZedaaf7OntbBb+2+g52/0ZZ8SRxIdBykQ9lAdsgJTyc9sY1abBQv4m9CB0NDXHq7
EcQmUIBWjEttqvVP4CODsLERXyebE0L9owtLsapi9gPUg9rnrOOnzNXyn5o2XnJv6D6Dn9xYxVbt
niFBFR6FYdWbTEgd0iQsXvQg8vlYMfYHWEqcD4ASKQXC1vveuWLVV2EVLGQVgnhXeF8DDznNMR3i
V9T6duvSz9m5Bvh7D120fud5rrhGinHd7ex8nzrlZ6XBcCwV92aEooPpimxuAKoV2UFWYh6wU1aU
i1iFTJfkSf27eQaZLG2cQ+Nb9t2xlCI6mBAwvGP8LCsfe7uZ8rPOen0R53awTpClhL6Lbn7SofW3
Qb2CdeixJT8IiaIq6sYgBsiQY/qzH6HEBBgB5TR5vseENELGeZi6tVUD9Vx9qYzM20GHsPjkj9b3
uAQdJFE8/xCJn34StlNcPS/9TjaGIm4o0Vb9itBcHDLLK7Pm2o5GXcQ7BkR7p/gBOrqfrKgvrn4e
fy/aswl9Kd4ewGcNeuygqA/U4ADYAPuNDN76MevrQ1bkMNJ48eA5Rz4MzwM0BXXnaSGNMvzX5orR
o+YvdDWObaJOzsE7GtQSmf7wKApt6HUDsVd/NFqAGro2do8gAvuEUrZgGyYocfcZ2Pm+QbnY3gYi
fHIrBvmGXCshIqKHLyBxji9OC5lL1et5jjr9OsmX+Ev0O7K5ygNg+MnDMAPx4nj4HDp4ycV3oZ4f
34gphmWfRO7Fl84vCFAVn2r8XXZphewOdZG3r1YaVAP34KsDYjTuUPkQG1cjdq2P0sV/Jqw2q93L
wIxphlg3+M5xkBCiQZrBHVO5TwrQQFXAUU/Zw9bHgYqEhN9ySi5SPzVaZ0mUrQ0Db0vXBBwvZCPE
IhVoJoIGWMq17hMXEtzlYePseRQ5N5RHvXmkBkoHORM3XumHRn2zmMPI96yQv1gRRdW6SKtVEYDg
SvMVR6Y1hJAz81SRvSKD61VTZCXfF1H9GMHSbvP2WxtrT261zNCuracVJz2GKmGp+VdqyF6DfxFs
q5q+IttQSG0a9UMLpxZ5cJrtLtBQhyyrP+vKq2lbyElEaYpyRJlsWwv6Ohlz5DOHXPOzji88HKHp
1h7II0hrCcjA+rlxGRItfULtjAOIaNRs/cwAWjaV2ROgpaActcMTecz2Ou6dRcBlsyW3pOk5OG8t
e10D7AgpNgZuqLxITlkdZmAq9+zPJWhjWs+NfgwtSAaHsRavI2vHbW0qJiwRebdeQvKTXKDRtAx8
u/pKszFIhp1tNiQnkIJk60zNVmA2qOJEP3jlgVAkD8VrYkEoM0nlD4NXf7Rallz7cTQ+CvyLpCLV
XvKKB6+jAQKPJjU+Bt6JQZERD3cUi4gB/4Gq6VSTdYoOVKDYh3p95l600X3ziFkcoZK8gdAPjaLw
gi+CAPnmQgCOQBPQiNAgWz/Y7oFYVxjOTfUehMczB0shWmQg4pKDc9eG+BQoRlE+aiHVYYhY9aGb
chpSH5sC1X2fxoOKynmy+UnpLhrb4tt52jLzcQJha1sGIuBb4KMIBOgd/auIs42jBdrPMYRsbSuH
z1UHySnZ1sG19vgIrZTYU+Qgj0Fp3vs/7RBSr+aAQpvSNuxtNGS/qoKXeyImDloQlGneeeYg7h2U
B/QVvlREg2ONpYP/uUUswhD/kMnGyxLzij+QeYVMZXL0oSkJ0ifzKiubT/YelNabmgX1ch6gUbCC
gao28bW7SWigrq3dAEao0zw5AFvWCefgG3KYJ+okuBW1FuKTsy+5GLlpgHC1d9YPA75RP7vgcsNH
78/bxDdXf4GO+cPceoivr0goBaKiBjsuDYdl069AS6Uqxf6Mpx9/lO7PkpfJ/sGuRzscg0fX2Vxo
IjkYVfpxNtEMeBh368BxvbtfFA20NkhPWlPa2zli+iHddiWSTp7nnxGE4+yYRygBVH+T2c7LQAeu
PkjuJqc5wLqQLGVejY9/hTHVj26RGsd5khTJsDNKiFbzbwosudFGJm68RLEsO7u+91Vv4mCXliFk
8sgWdgYuy89AIHdnsnRhxc6Th1WiYhWFp5/JBugEOzNk8ofVWOj5ikFvdjXFUyCN/+NC8xT+B1qM
DNM9qJujK1qw5M7necK+gD5U7IX42vOK+CwF8vyLzPgYemojq0wcUF7sY1qwjBZ2fY5xKluvIhHE
57QNIS3PLIjEGBakae+GaJwaB5/zRRlb+trCUeRb5DzcOsERdQ/9flrZMGuQmNEwN1KOp1g19RLf
W+JY8KftmcmWvvTpQTD27trAaeG1Uc8BpVB0NJ+gqCQPhSy+RLFWP0Ve/tbo1viUuUWNY/Y/7X3L
Y1T6OeApIjc1kHgav6ag2FWWLkBxyaAav4D+hieAy5oHaKXcKr/Mi1CAWqkJRqz0vnjgYbvWqZVo
NhoIsQvehDlwDCE4Y2wvH58T4Q3PgNT1a+4HOX6v+pstCKHn11vdhTwyexgPmgNuKupS0wdWitej
RmJ/hiiX+d2tcG6zA+BJwRbkLsFqtuEA+JPRiPxEJq1EeWeaYwugboNuqBBgnXRRXbCZgyIX+LlM
4dKUW2tZbAeYLXBf71GdBAzey0IIIClb7DvBtWfddp5j/hnnn9tph71I2vufMdUAwp6jfAvSn9wz
5I6itFT2N3xpzwsXBgu2WhyGdz9jH+l3PyMLTXaS7R6CBdJpsIX9bjkvNgOChvamQOhZb3vdea86
bXHjfhSrNH81uA1VaKIhn7zJscF8O8YrKz5DGvy1wvntULbFUxg27UuNzxly2YBBU9eDEiQ00cUu
RTXli++E7QuehlAbhvz6gbpe6Fj7pLZNaMsLr1jqqbM2irh40gJMB23hBpWfDPyxKpamc4t4R4O0
Ak3XtG83VEEIFBrKQQWdE8DGnTAJtsSMMPEmiHdjN6BEeG0E7ZvTxD0cN5Zc5FPtjNEOoHe4dK4Z
bjOVo3KyztvXer2rVBKLTNTEhgjvuuTmogbnwZ6oOeYoCXrLPd4r79ygl4AUGYXREnEDUAwqP6Cy
PYhmkbludKCsbR7p4860i3ZJXYhIG8/456NkLllA4wcNNCSFDyD8BPOb5/zNX2TP5EqNMKFzhhrM
3/v7Ehlv+JuKRW6aP4S+EN2Pa4fRyY2i5yYy/YMlE8Na2maBmp+mrR3AHe+uAdfxD9R0yjm2mmEh
RTOu7p3+fp2FoTaF3Y/Nk00LhbqjBGKpBb/aNzwGUUXm2OAr0CU7WqryglUhmxr9/YpsNEp+D13u
QQUu4gZKR1TE7/xo4N/XAHEYZDjjekvLVtZgSihsYr7/4TbIr6iQx0sKtp9/jN+t+DsbLYH0hjjW
0eF/+CFml7JI8GmYfuSIj7vEy/f/uAKFURME+YbptdyPionNUE2lGNwCtdEFeOZQ+3zYkYkGH9xo
oCKutTkWKT+5RV346zT6Pt08C13RErPLPL0fQe4yK1m1nkZp+n8PprlMHeBFPb3Od/Jwt/MSdGWi
MGg1jJW7EUa4Ra4K6UNFwot6eHlkRvHjjnGXtahEBnndZrbxOtjGQab9LiiXqbbUrMhZJHbRnzPV
mJbWnfO63LWGCV0T1UOdb39m3Wh2K25Wu46NH0C/ET1Feh49gbmtSDt5A8emvMVepj8JIJZVh8zF
0CU3eSzfXchad0sv594T+fFilBurxbPJ5JBUbUJzXFACn5pYfcUFTGbV6nfDktl/HgE4EY82YDYH
sbQt3I1bpf2nMaz2hpMb3+poADM7tnDXcYi0YxXm1qqusuJbnSzIodORmM88t4acFi+vAKkBP6dZ
0KS3i21uyPRzgeclSPKset+nfvqCOr1fFCni9FvCfOvFRf3sntbONLOjtW3O/7Z21gtrherOeW3Q
Ar6tDRr38lq5eNs26kpcHQeZ1QCp0aCQ/KsmDYDhyrq9Jjj0O5hGBqKFKstf7Q7ZyiBG4bPRsckX
FAIcTLDizVdzLAg96/4zwWf8FoyIo4idHXUT0Bes8qACKcJYg1xZjc7doQrFnfMcC2hje8FhgQ95
iBynIV4W/NHrYEFxOQNXq50gT5+4QFXCzsF0CklIvby4rtveWi39LpUdX+dQogPl+BH7/vQD+GCQ
lIBderW7hpSmtUtQn/olbYHDhNmEStg2Nu0eKnSoCAWdkFxGo2ldPJBIrJCGBju9aKxLlXUQPQaO
sTznQOJMXRpJlDdACdA+03QNuBHlSCMAI4CU3TMONCH5TaO+CQ5B3+DGFnoVhQv2fsfdIbf0dZqr
zJCwHezyVdZs3NsBtn19YQTHYukaSLk0taifjVpYu7YqPByMoEsNSF+QuQ5itvN0aUIq02Gr2gvZ
vmrDYUl/mByU0PtGdQnmNHfp70TdOkjvnXtfqV8rPNU8OjvTVDRaqoX+h9gqSFZdG5o3lsty11lu
BGVZWX1ue3+VQijmK4rmlVRpr5/GMEf6CITEgGJiQLOKT05vey+9lZj7AuRAa5bkzh9iAJgT45DM
FWs/6YKj42Xpc9TzNRRHL6CJGv7QLWjT6UPFzwNSLTcnqyBkoFg68gwK9tjavQ2wpH0bqIMgmyLc
AFkojmIaKOZAaTUEbbfOoUvkQxpAXVHD6hJHiHVeLeeBRJd/85uc4/6XkIY3zURuv5tz8vWOwuvD
E3n5Va5BgfR9VboCMY22BTPIqym8GvhVaBWaAFM5KCTsQMTqG7usBjxtoceNdxX5kK6tDrCQUlje
lZoYH/TrqPFbNxbOYbZXvjSOrd6eyEThdJVkOv67jJYtBLIJddnhi82RUl9oOCHZQwTZi5dWc5ag
VkMWNMqeUWwMPTYGXoipq2w2DmJXdjR669nW4S3Q6WRzsuI2e7aKVFxRcbGZHQJNoOY/anE4lEhr
31hlsAQCoz/i7n3AhyP2pbZDKFkFUKerctY82VWtxIQN44sojBTwmTo6RoZRfMx8bUV2fTSj7YCz
w22h4ktswIEJ6D6mItMOScvBXafsjh0CH9JBaQak4ua1lDoAPBHOq3kJEvxkBAVpng751Wgy7xjg
DGKNNAz/w4LsGBvK9Pv/n4eh5uB/maPub7Uc6klILbZKnLxMpyykp2YG4xfXsayNrsTWdDf59e8n
1obtPICwdOzpuQPwFcAUNij3Ho4JitTkoFmy4pem4psUqLcl67P+o60F5iZM8nBjGXr/Ma9w+OyD
4XhHo62Jg8UyMfByqkZ9X37OQTJ1pcF8ZCt/CLqXfOz8VzsNFpO5q7Btj4onChnxOD1lWg+9vsLt
nl3se4CH9cKXWJrINPfGAQ/T8IUaacp26RdWDF0l2DxTMNRKj5MHBTmA5y01fNPshsDrV61RQKzv
rzukRh1D9Wk2bOYB2vAgUQ7l6Xm4pBcG2jN1Y5CuxwDbGt2L5bEOGnlsVUPdwiuAK2kH68nkRrGd
Xehq9qMwsnWNLXbawA6z74NbSXPSsDvwJzxI3iae/d6WVbdhOnLjOo2zA50j8MTzQnTPsW6LTcHE
eEWl23gNDTwLTTvMN7Yummgd4pwThN0RvnrhMvuNPag2zHI4scR3lnWn+2tI7EFEHnxI6WnAYcPY
dNZGgonmRI0Zus/Y+Cga58BaClUnjL2ze9A8S9/yODsOeaOZUHdBzS8yTqkPHnv4dFQ8TNbMwEHQ
4tFhCCAouyMrBfTIrldtar+UvBLnSI++ZgCnv5rSTF49iGL0elA8kylv8BHjppseWpSavgbShfYL
iFp454ZPhmoKJ6yROi7rZdf34RM1QZeJJ024t3wUgJMkRuZCQ68ND45ZfnlwA+BTA/N4c/33jyN/
pO9zdQgMe67teTrzAEN4lP8dRcEsgYKwD6MMvdU4OHwfBj7Y5f9UJzRy402nkGzQEZ88BHiB8Dt4
9yP0PI2iuuI4yRKSjVyEUjFsHcn3ir5sbPMOdUFNCPQnDd+5k6eHWtO1ol9azlPM85BN4p10zYF6
mY7WKIwGprnmGR5/AHUnNBe5oHbsbYbfrUQu8yIUVhMrTIBygiFnt7YefNQQ87MX6ezmqIajJGpv
QFJyUTTQ4Ja2kl6IwXxlgb8IyP/c4c6VernhNSfoDb5AiBb0RU1o4TTOStLVHJBgOaC0uL+jCBr4
h0nIQZaauwPYvduCaa/d9hUe+JYqZmOq6I0aSNy7RxQkbJ2/2skNIDAAG8BLNvsLX8bXDDouizEy
y908QAHQCspWoVk4q3k6GpjX5wVktiIzLzY0QH44HHfoJtoxbs1FRYV5KeqLErU4+c0LzYsDnCg0
lGVA55PWnH3oyjbHdgsChwaE4PiZQckYHUaUEG6BJqywVQkadujy3EkXE6xe9cF7ww7U7Q1r8I4o
T2eH3h2zPdQQFjUQxdDyoJacZncDWdtlOEDcdhikf8SW1tqWuvFEvRSlhCg9VwMiw4vGgi6pgRQB
30nm7u8GIpQoHmeXKAv9I9liCu6Ez/YDBPE6NeHsl/jQsZ+mfgyJms48RMA5U8g0DQXStEmHL5m3
wPely445R+dujSzIBmy1WNCvRDWgfJvgc+2ApFPPswClQH9ykeE4I/dQyzt0+yEa96FWt9EL1NWa
RVCHwaaNEwjZkTuB78BqhVp16Mbw3ubFpYcktetqwXHkENpzEkhn4ehAqxYgk8hOGsdXzYouJ6uh
tZeqsYudXY4ZDiNbbNnuLrExAFQEktL3k5RqJnKiiehqtoFP/8Ihg7S7M83TmjwIUIL4fm8UnNry
yR3tYO+FUIkExxMYQjOhI/tpHe9MguhDsVk+45wx3SRBYSyyPmDDiiKo6ZidLACWSba+cjSwn1wH
NbQznbLhkMqL+SkKHDZdQc732UcafTebYh+clasiy+qTdL+4Ll/rWuyC8cBybt2AMvPUSNIFdcex
c5EZAc3+MHrZimzUeJ3dL31kuLezzc2qP2QclkfkZyGPPmBvo7tD9UQedgIV1QJp7dm/qS0kz0ac
Is02q6sZyjMLczXfU2sW8bKMw2BHfoHdxSc/ME8S+pLHdNSaXWS7O+rlymT1PS8WvIsbnAXi1ZVG
qOE0QpeDHZkFTjbhT05uzkHJBBqJNQXOA3P3cQrqU3O3LP4r6p0iUrlbyymy8L8ANOaDXIRrMAto
WMflnusBqvaIn8FhkNYUTLKXJnSbNcr7ntp28H+g6GwnZAAEcjui0B4CLAJ0x/uA4YVk0TcXnEHl
YhHLbAU0rf/LjgDxckv2o8jYDZrk3Tdett8MkxUXKOv9zLs6u+gQpESJIlDfFWuDbe5DocZVWyYQ
yCBh7hfjwpNS7nU9zZ9poOm3IURpblMHCZADwyHSYg6yXVSNiCLJNzEr7YXVFHwXN8yHbor8mlhu
cWQdCOGWOE8N8M5xm8aYXZ0ibXg28B0AZW8BAWeEGK0OYuA8bZaFPTrREmcn2rL1a7apLenfUHyt
3WSaf7WdRB67ssw2eleUK6Fi/z4/6Biep7WRDXub12Yvko3OE4XM09PqtIa660yh6mLPNlDrkfmR
hXcX31IsDTaHDq1uthC1ccIPeWNWq0rU/jY0cvGBBUO2KTloUqgL9Guz61xAxwdpiA8Ak0BO27cZ
ig/hHDSoy9FH7bOmq16ftDd9MDY0Ro17qVHJ8krXvnypzTw9NH1xFEPXbyHIax5q1Vgyh/7ymKC4
wSrxx2xSfPfTSF6OPl+CqAHjcdeW+o7GkF8DYge4IRfFLZhguozH9it4ab31NN/k+edqc9zdkiiy
ERlqatXyZHYaYP7+/R3VYPxhy4h6HdMwbMvgQIoDXvYopFKWhtWNsntx7A+OSJxo5TP1nABL9qKI
XXGiBqmdEk8M1b+7tAEFO+HsKD8O3pNJHYXYBT3Cb+J4ULwMOUS0aq2Jpll/6zfNb0YSe0jMvSQn
mhxoShsFpHQrTAMcGykLiJ/Fdv8RaXB/1xlI+xCBptbo5am2hutckuP9aZoIM6lbud2V6mzIjUwt
gmYOzr/OQ66uJ6eprTI3oa1I5S6ocb7UMT7DIKZzDyhA+0Y9e6yGWySycC8HDXoRZQRRxd6Kq60n
amSjKCLv831ZQdOsinUTsFLDAkhNS19sM0i1bY5zN7AWdse+Al0oeMOSYJXWkDBJh9C/RFo1QPcm
wiPaDfRryEv9KjlQa1kYBJNtHshZny4LnrQbsgkx9Pi3HtSbG54RyZDeN7Mtr5OvQYs3jNk0+842
yDXGpwrlUdXi/xj7ji3JcV3bf7njp7XkKQ3uROFdRrqyE60yXfKWcuTX300oKxUV3X3Om3CRAAhG
VkVQFAjs3ZvYUEH32G8Xw7gFYP9/+e5axt++u77pOC6+tLZj23/b1TPcgOKk0NQvNRVw43B5igW3
z3h3sM/UA8H67ZAUINX41vfgxJ5HyjZJZQKCh/e5lQauYkSxbkR37lIwcw8BN9xio48usrqUGz0a
UOkaVTYO33l4iZvyc8c157XXTP/ZScZAd4TziiO08wr0/62b8OqJRL6N+FtiNNOZhsCLZqsW4MV7
GqKys9uCS2vccK11X/Vysg9Rg1AieRocK9l2oT5pxYaZCS6vG4AIJKqhHjUIKdhH4FA7R5AQAT+A
uouGeiQjw2UeucHGmJfB4mKZd+cG/NvNBlAMyex/8WWSB5pndAwMoMXEL766j89LlONOOEvNI4EK
ATfuzS0NuzErHqwGicHKNKLsALtLUb8bT6dc5QN02NKBe683K9L6dYPEVheBeQXEZQzWN15U0X4S
GlKLvGjIxTr7ZJbguSQDauqoNC84jCPxxxgrlKVpn0kuuhaTdGrtsazWSYln1jKPejSPeqju/m97
89/CediTEdgwbdfB19yes4J/fMNFecT/93+M/wcmHxDDuxZ/EY5kgZsi4a6r6/BSjrk8lQNIKkId
eZLvcupRo08m3pA9p9wtssXOr+N+p2u42V605HgZsljfyCJvT3dyWlEisqWu3LHtqLUXx9QLzV7i
wtaclcv85cPWKDcKMlf8h083oZjj5i9e5tIS6tO5NShwlvWXDzEksl5rTv/26Wjq8ilAdiZPcjLW
JJoaDWcbnPjy2P92QH0A+8ZwL7oBDGqDl1eWvQzV8F0Owvum5wXCZijCQK0pylA8u+wRSuDD2mXt
tGEs6qYtiDPsNcDdkOBlV1Xyw5dgZ9eQsjXSc9E3RXKeLRv1iOzreNNEETu4um3kn0imJXwMwtrj
Gzb6TfJDJOCKZADGD1DP0WpPqBxrN7qoXbzUOM2eR+33SQMnJa9k8dCrhoYCRNSo7U6eFhHJu8kv
HpD3yY6cO3sSoXDd1VH+ACd+7pdnIxxWNLpzyTnenyK+Id3idrGKxk8xym1BEQuWnbJtx23EbXHx
m15cQvyYwHesycAYmnzbVKh+3ZFmirq/9MmRu1AbwU/DkwLR6cwUV68D6jeZ5F0iAdxflxOqdsRG
G0HMgez0+re1jTtbIDtekO7dghHPLNnmvz1q7pg4PAM/RMBQMFvH+wMeN3flkVJUgGUFEuULWGj6
M7LZ9zoilwcf7wV4varGswskhz6gMUtLdCsbnNWxDSTixYh6+J8Zz7MNyj/Gt+mWu8duyg/kbJEv
c+cFyGsX4t3/flVyu5hT7/1z1iOQxSIHUKex5/1iVei/5rohtoXTyKOu+d6DhZTjNUqJwq88B2Ui
N92fKUxtfQKkS+OJLV4h3kx1rcIhxMrCr0bRosK5cH8iBpU4ha4yF9h6AWnPhjB99Dcz6LqiEqNe
6aT2bLnUguYDUgzeLAcCb1+sQs1/eEtjGuo432hlWq+EKmKgxjHjS4WCgQcauY4cACnlVrNFrAoe
Gk0731lUWlitUlEX1eoftLQCUtCyCljcf/NOcysbkFZ48mfgHPhgg4M5W0Vg3D36VoQ3eS2Onpne
Rc9ZEbFN2loyiH2ALmMjOeUSNDNhUiLkp4aeohOqVKnhPL7p4lovSdYtiNBsRFKPZD4BOt54ou7c
JBNf+RkAoWjYB//5m2+Z7G+nLMdHFqTpMxNv0QYIk3EKu3kKjblXcRAf1S+2UXnH0KlsQJIKVFLF
XYnIbGZeqemNSp5L393GeJxdZzOj1sJdVcgusNKhyjYTS8f14CCeSVPCsH+bDOCXMhgZ7/eLQ9Kq
hRAZ+9tCqFrbeu/TaRItBh7YLqBh635P+3Y4U1yZ4s/YbqtThgcTiai5CbQbpV2SdolVA40DBfE0
ftfezLBkCpJQy0xXjkLns6axwvua6iJ+7h4r1VDPcxVYH2kKHcwpeuzdaCVh8wHp0D12BPhHE2cp
TRcE+7f4zGT1IUoBpYJql+pCjZh8xe5qd9tQj7V01uDAH4HM29+TSU/GE8OLCI1rPfprtKtw52rD
bkycHLdhgP7pVDMD/ijUIKXs0gTEi0puViGygjoAe48lQPxY6Msdlf1YOe6UxonzCw0LL10h9ct/
ncAL9WQhcQiQEagVwsXLsRgB/09W5EMbuT77SHl260PKbJV1lv9aM2DvzCwo1tQCfVmRYlJDtJd1
Hreb2CmRO64UJCMqTLfpBFjRFY/mQqGJekx7FYYchB/APNmIBg+MqXfx1kKz63ffd85oSFNStdSd
VxCcYSmyuWlae8NyFLjUrtYe6C+uRfglGXLrGjma+RFbJf2zACfNeYhaVBiSEYrhDZSX284aSfpA
TOhioApo3tdIDuUXJ8yBZFLX3asOMmEkNY3ZY5xq2lZnKT8jTuocYsPLDiOQg1HmGA9bMOChwHeo
mnUuy+6DXfcm7oWy9mtmsNeuSt2/og58wzky24PJD4ER3ie/fITKEHg4J4BuPFHFR5FGSEhtETKa
6ztAqmgH+IGlB6oBcVjjPfXFhgY0IRkGvkdyQ4pMpLx7pgYMPj+QiWNll3Ri1W6ohFgTxXtsewku
YbhYEx98bXa3w9Js2db0k2I3hCN/DWtwdSEP60dYep9xxW+/OlUT7ozJy/Z/Goz1F+DfW6fWA1t5
oLO2ArKin1ys9PuNKFaw+5MA+4LdI3jrpN+HKEKgQuhlehHiO+lTMCnh38biM9IV9gWfg3xr3kXU
tVdMmwWNfyvnveLm/g2KEAUL86xln6FJyF22QXQkAc+baRLlmHGF/HILgXqA0pdnB7iSZxdolg2S
iI8ZKTJlQ9pS16NNbaUuDhsoxECOTjGBBRfxIponu8HTL9T1Og91f7q9ZTaqA2PN1T+U+KcNisor
f218lxe/hqlOUehWyg/pYCGWYKHqN3dq7+g1qbY1ChtBRfyDg6DGArZPy5st0VWZLUKeznCOpI1o
wUJw1WJDWrdG46yMCVmd66EeN0YBphjcXOmAu2RArl8aqVDmaYg8ORkkIPhbN9Yk3wz/cc6N/qZL
Tty+/cUtNoKQJ/+Fy0MJ6l5QEJ70nPfJ1tLi/KSFAzC9lJAakvG4a9mKug11wdF6BUlbi53VB+Jk
0/8ivnOh+Ym5LQEIAcREPUvOXbnSKt4VOEop2WwUc3T5VEcIwHcBrnOUhvTzfM9LtEOBtwjhFvx8
q/GrGtk5JVAxFdhFinxHFLxR+/c+lx7yBiKFnOG31lEzzGTv6QxhXMLM8PK8qQNS52m542kyHD0D
JQeBV3kFMiyMbI1IuHXx1G0LKqYYHn1qrPf1c6UnKMj1+dTuysoaTnnUr/Ox9wTuAvFWMHfjmllI
B8DbzzxOyQDv5LjArbUyCF2jDJD0Ea8sEY/XHlGvK/V0B+xe0kF6Mw19PJpcxBvKX5GHsB7ZAagN
VISlIx4H0RrH2YSscSmxBUL8BCrL3/5IrolH0K+Kh0XcFXiENfWPxDWHm9VNFGafUb62a9wpCowu
awJKUU/zuH6wk+qRstYpNb6Pixcjbd3LnPM+Gu4GLHBiQ8OKgcKjjZtHMqVJ7/Ykyi3mbkJU6m9I
SfbKv0v06VZevYCz58139u6bbJF4XOGkbbvNd1NLzZUwxLCKfW1CchluvqkZo+EokQV1mUfg+Htw
W1yGKgO62taq0t2B/aFBAdPvSf/mqKkK/0KzEP6fHeE4664tJHpsgFuxN6bJwXUcb2eYbiUKu9K5
NCUAwAnfW4nqxrcvmrB/YrPDp1Oo3qmu7TxlSUbk4U9/lmg2vYV3RgKJyesM59scSaD0skANcHvA
mBU2s4jgZUiukOZWHBhLW22QzAuMKiwumVFtF7gZsiOfjbIrhOKNIn9IYdx2rqVVG1Cpvi25zCMT
5YoczG8oy0e7s1OuZBh9GCv7wU/r4cSyftP0JYD/KzGcvNz06sAZKh+AvbhuPFlpCO4T6s5SmkRj
NXMCdNRhVtxMevNieAcd5TEnJzZBiQAc9sAIc2832sMY48Xj91g3R1SzEIZJZuCsiApPtpuFsdOf
p8IGm3edfchNpz8KVVZcdDrqk8VgnEZPzsXH9XvJcu7hII/fszZXKy+K1Gj3ETeG8yLyHAD6Wj37
1qrptkByAkLEZrfyNa/Z0jJmqeOVCCzQQa/jCdKhiuVMvd7lIz5cybfeoGcBKRxzxOs1qeeuXWFj
s1OEQUnI+xEsSa4OeBu4WXxR704m7I5vQ+U6AfwzchfTERCQNjAkNxbuQk5e6RePjBn4YEAw/5GM
2Sb/08IFrMpeiiY+6wBgDyyzYD/r6CVMQ/7DyqwSlDaphZ2oxiVnVNgAnvbYc5s6Iwi4LPfdFDej
JVJ5t52P5Hmg3nQNW3NnmwrefZ8axtdhZ0QX8CclD35deSsrEsWPPwxAcYfEEte4vlUfpQMzsVtk
8jNS7Ntz1MY/K2SSbGtLm6xPdZz9BMUt23oOcjnXFrP4WlSIo5JxGNqAAH6fR4Y0Kmq/PU8gunjT
DktXeSxyJrZjupEpEwCTLOQj9YroJ9gA6isNqEHaLgAVWcuBKQWr2dQfsv0Yp3gUqOmyn+SjcH3+
6DwvrsjcSPoRdYCS7xdLL2HZrkRkCy8eOSDHdJAQIZEBwIhqgaYfWuRfI5AUABphOAzJNOHSGwUI
DAyHJ2oQWnnrSd/L62DR3KkHaTyqk/ruTk7D+7mL18UfyUIf0Wgzq4yVVrIL9hdcpeFMFgY2kPZW
8dgAqh6w5GFgTJKBPqV0g3mMm5D4AcVseJtW5hOzrEceY9tXLmhEzeJmdgug6Dc3vaW5gGwA6qSu
eG4GQKS2CiuVuKy6P0YeUqpchapKHFgI2c6WNFLz2MBfJj4M+1hF+vD5AOSoeiDgEpe0BVdQOKBY
jxQkIy01AI4Rlwy3eYA5avrV4uDOrowAcGdPbFwvcxcHg1eDpL785GYclzBhae65UxXPzqgXz6hz
XyEtIH8kERBlrFPag58jdoI6dTfgqvSuLZIoX1Rhyq6QiGq5Vh8jJTGJX3De3bh2511JtFjQBJK9
+1gsyrF78/FuQT7+aRWy+I+r1D3S08xqrJHrplcPgKf7YqMic0+jAen9gF5WCmSJzYrWYGB16k1v
W8leX7lg9lvfvJbMryO8y3WQRDrGen4xAZ1gUHlJWiQPsk29XRR3u9hE8tG0r+x0jVTlcKMVTvQF
+f3bzFNkxCLB47e0NfUji7+EcWOtpjKcToNwy09VCu4lJR+jtAbZbJTO0w0pcS/Ujv4VjBTuE/P6
D+S2GPNs64C5a0ez3ldhpp1fkLYJije1+mD11kr+sQrJaRW8PG9M3z+gKOGLLPrsORySDCQePsAV
8Qq7puGskDHSpvQJnLHKBBATj/YY++fO+wEyS+eRpFOfmeCpLr7EKJ1EXO/dzzyeorwP4qbWDy5w
kjaajwqRjMePhcaM17Lrk6PrFf0Gu2v5LTUmbCRh9EVM+oAE2lDu+tCyPyNzNiADvRubDYDfy2Ne
9f2r4xdPThoW38D8IFdFX9cXLTImfMd7jlRFKIQ2NIH0dPsx8QFMbg/ZxqoQZWgkL7/9+TEMBNQ2
JFcfQ8W4z8U4jlvbi45pPsorw3/bi+OP3bpECuFuHo46sJEyhwc0BFlviHPpS8xS55kkbWoj16Ro
ugMNOeoi9wjxjCsa1lliP+GNcR6RSDhgM9V1EDIaTuCMY/ZgqYZ6Wv9T+FF4pgHOt29iXBhmD9oE
rgAx2odFTmbU8EEHs4M7gltV2d7N14CPukr44K8XxWKnFTizC9zxrhbPKNAHMJJmgMqMueavZaHF
RMPv8Sg4sBvo08Wu0Oc/R8ub+CHZLZYJEHkvPJwpcUpR8gPoR5oAPCN9vFrGtv0DpLodcoCrWsNp
TcuZsR20vsVxS0H2O8MEBl6jtdckpMZOuWdsfbxzZ1W6ARIQat1xbP2oReGGULlCZuNFUsnZH/LI
g5zsuYVw/SQQ2VGTgPAuvjJXTLis4NPBK7vZGcmXSe+LlHh3O+WOaHaJqti3rfrAHdc4D6ryn0RT
yJsN3hi7daJAAkg2xk3zMEXY51MJ/HaSJbUwUKJh+rMnMmbFiFOySLIg8zwDHPLKq1ojzibjPE9T
TnlSNhvUk2EN9Smo8Vu9AQJdj7R1iJxISnx9UPkX44YeJI7DX0h7xBWEM/hPveu+APMTqDIxk1ur
ZvVOk7Aqqv4CmiMDVQ4SdJpJd/EzsFvS/s2LYtr3U1mtDGHg3gCpkJekY9kD7eT32ljU99oBKSMr
3KeopOjfnhvun+2yys/AEuw2hkTu7aBIKoVir6ReUn7pwii+9sn0Jm4GXAkupmQV5QKIXhIodL3f
6WBwFkl+sYBNMgbY659sHKv2bsfzi98VMtlNBoIRno2YoLK7MWaJ/NL1pbvNcV44EYtgFTGQjQ+I
KwD9zFg7xC9IjIA33UFLf4Jm0dgioDScQew6nPWmMra620c46SIOT4pJdGE3j72w6Mp15tof06IR
O5oyJSCUiA416x22LuwfyM8Ghq10rAdL9EARZIKfxjzHbmFWQJr2vT3OYuNjp5oJ37BdrLvRioak
wFVWicNlsEio5yPiGxhZbO4WBdyOe9/A08HF5rpDbg4gRaZ8bZQMfMZlkgb4NfE0iLN1l3hxFgDm
wZA8hwQ1ziifQV5ti/ilV415FGQF27VuZ/7VZvV58v3qZ17bT82ged8BTvfZLsGIWrXsL2Bsll9d
AwUT3QCAUNzLI74dCb4KtSzcjn6XvnrItaWgKI0kKp04qjI/vOsofrqM3nXK8v9vXgvsW5eX/ITr
JvAgyBh1IRwhKSTbgzNOkZfHeNFaNYUbXWRphSTPBv9NjmTw+F/lHgjCFj+Ord37If9G5IPefkp3
mp1cqWTREX2Kn2pypVpIpkZ/6iI/uhJYPFmq0TIvAy4g1UGaAhisSpdPQAMEjmS/ksgiXwnNyD61
2VgGgDdrv2O7PmV5An60Pt70JUgLAgkgtaEqjB+FD9wjWzaf8dSrV5rmjC+4okdoLOeP1pg8W0bn
fc7ayV9pRV4/WnZbgtNLiEOXewDMxNXaOu1S+bEKy79cPHd+ASApjIdfTlf8wpt6/3EIfbY227x4
iJ7wdcfha3KsRx2JmKuiMt1P3BXf1Gb9iws8fBQOYZ71T9LpLfDAOM2KgQLpWQ7tsE1tvziDqzXE
+cO69ePYKfvkl+O7H2OYFJ4hojEGQ7KNTDq5j4HiGciOsS/ROObBpHqpkkVT7X1ZtEvvP9vdaf/V
H9mhMBZAYoPbbjzbA6FA5eeoRwJNRhQat8NF2yp6jrZ13rQ0XLRaI4D1lHnhKpFgqj4gbt8emxaZ
7vT2i/JicOZk+Nrj2n+X2x2wX1SDgP8H1AhrJxqJLGFPbn+JpkzDhqwGrtlfWCdP80jlgBcgiQFU
IVKFbuYAIncTtRpuudUsUlQ6A2CjWs5V00gxDPmHHgnmN+4SdqblaE7rRkAzdJDrpD5cB86vg4EU
ysCaDPuqf4nwPbt6BsjLSOC5+XBoR+d7C1x1Nhv1Jb5/uMwX6yLmWrZJvOoXYKSzw9S1YbZ588Fk
mrDgff5sukwdAWXpurI74C/KTtTYKnDuUjg9Ajn4icaLWkYuAu0hSHgMWVl7Uix2Zce9I7cCEs+m
dxaLJ+ot3snJnWwY7RbhkQ7gsXGzpgAMvtRJkLbR9AosT2frD2lzjGyvvOJuha1yOXXfYq1ZUwSm
6BykeDM5vlZZAoCntFxRLiOux6oMlfG/cyObMsLNod26s5pSG0nb9U4GGFXY9ZT+uIzjxDiWuOIA
BpvxuWyQP0S9yKrfeonqjdVkfKbeohVKdme3eCmT+jgO3k8GJoVVUZgmjuManr0UnQH7AwI6dhRr
q37UzDmgM0d5cHmCwtgIF67MqPyrAKR6UBUoO3LUkGR2bbugdP9AkgbVbbMYgPdIAJV5vCLFiFv5
xjH4heb4gHMOYiCtz35oFuBmmfJDg2QoX5EJML1qT8RQPeYsB+IryN2TRnM3AyoQzkXaaSe9MGKU
cdjitS5x0zH4hvGX9lRPY4jqxt9z2ilnG+AS8mM5yoCSPup2kAEDhuiBhhIP4bP0sGcLleABbrFb
LYoXkHrL8ith6lvF8IrnuXGaUfj7Dt8ZNaSUYGpKXd6IaBKHlaHb+mnJHlZWTTfciv70xXiGvKfY
UMjDYOVpwXMi86h5bBDNoREO3POI+KK8sp1HjuKZ+tPyfUS6d0vc+Hjr1KyiB97Wj7rsk1fWOe0p
DoFh6ceF/KrkXZUkr36ZfIy9ON9NqOR4qDT+1ogel9KIxoJoY4w0PVg0ruMCiBHU3KtFtkzWeAK0
QyctZi0pgGTh442qRlw255kfLNbYE97WQ+XluBX+HytVWcqB6Ky/FEh7eyhNg6+SKXU287Cbwgfq
2cno7MOI/7iT07DG8zhG3OscOVENhAZ/2ius08fU7nCGT7QuoCH2M/FIvTy5+gOQpkgSOxALC6QM
XCAytJgKLZ/2KJJD9FOZ3ChwQo2yfPNG0l53+YdU0RPPNMOI/D1UTukfYyWTRD3sQNZ6IBO/oSd+
l4H20AOiqPHVMZFfmYDJkLkOf6am832gFY4DagLfZZZdffTyskLQHFftf04ikWlYb5M4vgcnXrpI
WVhXuIxelTWyBPCfg/zluctSDTirRYkswEWIMlbQv/jAW8LpFAnT740msyczL/mejA2WvCnvhoYx
aIeo9rckp+nzanfulsUTyrAmy5vPQQvg+ufJx1vgNq+dCbWuke55KCB3nLVmuf7WRjDztQJR+rHO
OUie1dA0nOw58z38oSV4Xxrefu41v78Y6Qg0c0c6a8Hk7VQRAtiLpoIMWD5mPf852KgqEIwPrx4T
5jqb8mJHw14fkA9oc4GQNrQW8HIfuth8ohE1evkt1MLkBSlO0ONcC6DG387Kxn5zlvJoeP0nZ8BQ
RxiYQMYlEnJQI4AsBXwz9D5GZlmjsoBpnNu4wXS80Nj5doOI8LuCepXma1vRYNO/mSxRGYLdEaQN
CYv80+yR9L2BZJuRdcU2ZEAyB8nRJ1sIDjZdJwERklYWSOLzgC2GwlBgH3oVurbq2on9nJhggOQj
cnCQKAxZp/AR8aC2T07YAP0Co2g0FEpzh4JCFptNUKNSHvj5MK7jok12tm4ipJtG/WZeZl4BpSoS
1Ou9vW2nqj3KIjOHY4vagEMfOYdlrXltHIWKTdIbYZCWIDIzWucKcG1xRoFX1QeGryui4vitIY2u
1Kz42eOK+zS0JR7QJCIl2S5DpHLEQdTiNbeRSEcOFlc9k89RxaojMCqKXTrWWmBHDLFG1aTRmD+G
vXeuwchxWkQa7iJ3IwpfA7JYJoTce0beu39cRFU26PtUgaIPcVHc+GVe9LVO8wSEF67lAUgFsLmj
KX6ZauWoULJW9DH4u73yMJSj7QU5jrzHHnDC5J780QfwoqgNvAn5lDQkRQFsARDtiCeZZXBFMq9j
iOPgnnq3OCgirp381Dl1nZuspMiHHV311mOLnRalyHMsLASS8RVsWytsN9huSauGZEvXxahVmSfM
FjQUvj1bkBn5WFy++3BG8ZqZof5xtBA7Hbgdf2RDBhg0wN4/8nLStgh3R+eq5MMx0Ydy7wCq9QHF
T+Vm5B57wV08Ygm6Zn9x0uiDpvvj16zIqsD1+AQqkdR+HNXVS1wnzs6IBC416T6mr3AF75T9pm1i
q0N1SH1hTBTnWWt4pVyRBxQJ4/ZGqzC71sA8aIR467LEZG1x8cqvN42J07zo83Ab+ZJfMzF9dr1m
BN9zPCBDCKEVfJb+TEPqkax1/UuFgjmArkVeh/Qe2M1dMpzU5KFK4r3elM/LtBuTgtfjCcD5Acc9
LQJFyC/TuV496lkHfr+exd/11nlNURX+2md+cUjbrt8OXTN8MaIYROTVumkS/2lo4vJ17OMz80Cg
YaPq/zUpbBchMKPak7IQgBAXHYCP0qkCBoSI40ergEMaqQnv08ne6iTYxZqs3scIvSMIjyTcJmUn
D3gPz7gh8B7T1PpoSiP7HHepsWv7VNvQMDGRS5eVTQk2oAnor4MV2MqsQhbHyWKIWtNxHSAigBkz
Y6xgAcXlzGz3NGCnfRzaZkDeU+ZdIg3EfSSrUJj8iHpbRCI5ov40JIXQsD8BlPxroSwmrYkPbZ5+
1VSiJyVzRnUCXnWQLSBt1JTCPWL7b+0VZYKSVZSPoGXTEAsrZc1tgKJgKqnnSQK5IP5mdkMeFwPq
UdOQ039epRQW4hYRcDYuEyU3aQ5+3apJoyk5je/DfGBAJzfLAVsTFKmWpKcmrZoqmK0T93c3Q9R5
1071J+al3r4CO+k6U5jvZuT2675B9DxRQ9zkfOsk76915Uefyo+ay6tP0RADBc1I/6IZWqSzGwdl
rfUgYYED0gqdzQ4iu2s3IRA7V1LhuqSoOvJW2mTmO+mzJ2A4NieuGtJScyebZ5AGXyC8diyWs1D5
apHQvcjnKSyzj8BM8HaxhaKjlYfNsAp8McUnx0LUU9aTsZmFTYV7M1TDDfmbwe2MuU/zZgtvAmiq
DjKAHepiT2+yxTmpb6Wzd2RqxifyMo+Z+iDLp+GdhZiEsrmZT2oak2aeSEKaHdKi85/Quzp3VwUC
YXGK6CeRcBB7hydMF1zX08PM3kGy0AGGLfCcT7OMC8CfJMCaXxPpB839t2ljye0TWZDtpDEPcViX
AYhNnx6p8T3NPaFi5GERka1alaYD50U/ZXU874m09VEImna+DkCQFhgvDndyUlKQmno0wakduXVY
Es8h60VBc5fhMjdFcSEChdlOliUQI+/WWNxn2MkOSG9GTtTvXXyeQeveTcvc3sMtKIKTi4PlD7qT
2QDTO/Xu/u7ThdzF51lm0RIta8BugBvC+WES1tOWI53q3KkrCBkl09Vz9/P9AvKFgKDjh/0aScDZ
ppY4cwPZ2BrxND/4fQUt3VksJjSvtlNt5XDHXtHDKwYcVVB42bSjITX0pAuZ1QeZnyEkr55+FXPY
aSgbFhjueHX9SAJFxC2uS+NpKVI0Yj3cLTLqCZdPSBgT1mZRjENeXg2ZlpspyUKALWBIWlLUPV7y
fHcUKO/6vQYpcmStIJ26/HAnl7rtnGUp1osPbcTzHQVrT7aM6geaLZOTVY/51Y7q9gLavHUe9uG1
8JzwSr2w78QGF4XaSuijLDaFpr/gL5bHxa7mjTy1jX+OrU/gdZETOzYcUUA37sDCHgJtH6x7vxuj
dwBVa+QabulxOtuRBiA43j5CkkRYOG/GMbircCldD29jYPm/zaMZnux/1CN4RQwDlfdgkbI2dYwa
NQBQ1ecB27hzsN2hOtPYLTpthfRFY4X83uq8KHpDw+RlTGqfm90RjFurOgJD2ho5UeXacWsUsg4+
YoghF7jVQTLWqZdA79lTlxo/sfRDynEdqAw7LYQhdRcT6iHB7LcLa8gaUDIpb9Qs5vaoQZOC4hnJ
VvaBtLP1zXSSSjw3AHGnfND02WpSn4GEQuqPInbxpCHDZQkN6aT+nsbzXxXhSGMgX25XMBxUNL0Z
8fKqqICo0cC9d8zNT6RE3XSLUiD8KAEep0y4Gf3uzrpcD6ttZJm/SO0MQgLCW1lKz96MJf6DrDRr
zo5q1IvJ3PQ4MnpJPR7v5A1ysm/M5glKNiGNNohcr6e3m/OdT9fLL30fZnuPFfYJ9IEWGAAMvNvF
0rdOYJzGm3Y0HklBzWJHwwL5ag0SEjHvTm3nFYqZRNusSEH+Ztd3hstkslmGLb7POYImQDD841Pd
eKEZpKdpBRIG1tLIz3aEZOshH8XnxATYQFJ20zHpE3BtNZ+4VuWfUlA7nP28zVEHATHCU29WDD/b
swQU7Ip7OC87LY+/RFk9gjMFyKkhaKBeWIU7WSW3e4C5At4SlNVqWBTV2WG1eMmisXnIEZQKIrDb
fskFeOeyDFTqLO71z5k5iwFDlRwHJ5zWZAXgrxb0v3a9msKhWRm+w89CjB9kWKKyZkg7QLijITk1
edzdDkmmhziRq/fxxexfbd0G9ZdtB35qtRQ1tAKt9U+yoZzSfS/Tp391efeRqkk3NggagoHt/bOC
SbdcFzmOv/KlBjTTEaAE6Ymadgix1/ZjeqIeisutvZvHW1KG/W8zGoJvrquQBg/h3TSS/dOUxS7V
bP42eQJy0N6pk3mRO3/LMBVIbNUGsdc73T8OY+sfqSfUkHotdkVwBKjx3L3T0xzW+LezdYSRgtRo
rPWdgoxNCyd1VK7/XpBs7obzUv9ufqNnE0B1dZTJb5DfD/AkXAMHRK45c3GCyQZnZsDrNCeSEk3n
jf4fx6Xy1DUWgHdo+kzeGRk9lqIJ5M8HXfRxdPe5xhDBZqho7jkgzF3uAB+6DmV06bwRb2rvmtmQ
NGblA3DBBF4WzSEZNTop8jLMdoDASIO0A0ZihKdqgMrLxNsZWnVoUHp86vzBQjGrHf5NzZr8uYtD
5DFlArWZLR+2iXo1X840yCZIVgKMqvM7+6Io9TFaocxWnxV5x5GWndheiJ22sbZVVHEUtYOTIY2j
zyjwDp8Q70K+Sl7ggd5oxoqGpGBIYgGSputtnUzzZzs8Ab6GjWxPZEZyPp3DrkmeaJBmwj6bTXid
Wg2VWbJMtV1eS1C7qFXIRNetbm2Gfjq7TYa6Qka3ACWfrV9DoOgCzMtyXvCfAN5PcPVtGkUQALAS
wPRa/otWafYLid7tK2XgcO3WHkFsAC4IEHcrZ+/2LAnbBxqRvWnhPzsf5yUqNpm0xP9R9mVbcuJM
t0/EWiABgtuch8oabZftG5btdjMJEPPw9P9WUC7S2e7+zrnRkiJCUlYVRWqIvfeYKjC6Cr9/SJyx
xklrGwBR0ngbe0g5sqz6yTpTAcZPdsZBLHQQjcxdL46rwLriSbgh15V16WQCF37mnQ/0UjxCDqRS
0HyyALq6NFXHLx3ktla29BWAQQ7oxd4d1MQtr3sXqBdqUPwSRbUgGqIdnhMISvHgx1RBiJKuDxfi
lJlSZbmGJMYVKMqelG/Yh+UWco5b+hWa4kGM4tCyBgCE0sAdnYvkIyTDDGl3vqoOfCg3UeobKyzP
urMZj9K5o16mmoY1Dv5TnLiC0xnLKU1n5yg/OOMAAAofVLWiR5FCaI2ctjRgX+KoBuwSEize+6KD
qvFra/I02+GEdSj2pRarTk11n+VVDd7/DPTsOFMCPnNstj3nkBVjbnMwiva6FjdxO9vC99pN3Ph7
395qsaXIu2/lZIIkIuMBVuAmTh79FixvZu//1q5cfXAkcyTtUXzc8TUQd8RGogSOWCvcIlLLKAfc
ciVRtp2bwsHp4AQJHzD2ImskDpHtWcj2SCwlOVSGTq0bNquZtESTm0Aq6CQ5dguBFi2JDaw7aTiK
6M12Ho44T4ppAFehwG+nrBPjiKSizxVQ3WIV5YkPdZ/KX2eyNLej5pQ2dUGOoTR3wK24YLx33kzv
/SlgsS9jkKOZsPJ4oxX1h7I7LXBamYcTeKGK7FPUO9WewK832FhqkmPpRjbdazTDen9jv4LjUpwQ
5qVDktWBBvFF+YlVmr1HA3vnWKouo7AQS6OsHnDofwWYg2i2zu0JjwSBo+IKVEdt7xYtNyPnFh/V
9EB5XobHGVE3xwiNz5OAmvpA8xov/w3CF/8g6fKYySCDCAo7kzk+u4Hgl7K0emQJRs8z0RHyBcdt
6Ft/q2qwv+oKjj7trwmH9HAcOR9Scxg3oBrKj9g78OdosDPQY0MPsamqh3CIhk9T45Y7o6/2ZanU
etGUmfmScSH4JjTjxhVkiCMJRbnfGZhvdGuWuADMrVsLb+115wuILDa+tysh8n1vjwUS1qkqbLAt
2Vb35kHaBHB5OkZoyHlcgWI0tgdkGETdJgGx5YcUr9k7d3B+RLpFpqJ8rXzQKlGDZYBzsLAUJ2oC
QdPukF4nt4UFat+iAweQtOr8sVSi3jUjsHPIDMD5RWiCk0KBWIkxu8F1mVdd/vsv595qSFsg9AZ5
jw8mYM/H5coNvVoZiyLBJTfE8grm3fUGLmZ4r9Qug7bYq8oMgIIA5OFpDUUjj4GezixcqCIJD+nA
tXieycpy8MGckcn63Fou3lXQVvbOnVM/RSkLH/0IqedUY9UERAZBqcCH+ejpghwO8p5s8EL7Hc5k
V4HEPL3QKuu6v9uMKX4TZfzqgOUE93G6Cdkm41S67VOgBxFtjaMjcMmukKg+PIIvpNmLrjNWngM6
3hX4l8VD0h3JGegr9VDfjpuFA4YsZLoe5jDqVvf4g4AzAlKaUVy7D8KYuy19me7m5GVzEJ3C6FVT
+P+D1MI3/VvmMPwxbM80Td8TvuPc/kN5OL4yCpB2vORN0h1ivcMXbYWitiEeOVd1e/E4id7npcWR
nIudmrYPFrfV0k0GLtrQ3UI51xffPEVhgd4g4SYS1N4nv+5F8Y7+CH8ehXu+jHcUoJB3vo+Nav4J
AEuwj17lnLKJBQ817j+f0rj7lsq0/NL2fbZlFbKpqRnhJjmAKmTPw/xk9gbIsXQUeDJTIGAj4yGs
bLn0TkoGsjPduxLI1Ql8bO9xo2+tpij09yTVNiu6NWF+NEYPS2udh704oF2Jk8LculvsBbeRKt74
9YZsVBjVBOGQFpf0VoYMcLLN8/hIzl/iJK7yj9mEhcQiUkfe3KyPnuObd4u91POoDGySi0pdxyA9
rucBzw3moc854Dp8NYLtbp6nKV/ANVzehxZOIjW/yreYiReNAvngpWl9zHBWsTMtL/taJz/I3zhA
oFnB+NQ6eK40+Uyoi7rK2Jp5prMnWxoy+aAjSGiXTKWOwCP7FmGYIUSDmvYwTOm0Sh0P/E9E2Mnb
n5hifJzpOnFOdwn98d4mAlBPjsYeeB7AxTWPJ1Fu2lkIlaDcKHYzh6cm8mwM9ncyGvxEEWT/Nexs
4Xj/J/FwvwyDPMK3oRee0GXoZZzfhyY79uaJBaJIL+4mZFdTadhI6YV0axPdNfGR1Mhn0+wmFXIq
sE6M7vrySA3lgNwFe0G2FV4s73ogo6IYshhYSqe4XtQmXXPeaze2AMcHZ78G/8mvqCWAbHbbmW9u
ao+Vak4ZqBpBOeUf6qk3v1agMImDsfqq2m5a46KCP8oyzg61AakgDzD5hxAyRBvAH+Rn3LZ8sEYF
oG0OBj8I5sp9DyAEWBdM9+NUF+4OWCVzm3mR+DgarN0BOhfM3tqBvFFjjGpnBAjGRZ+zrZRt7qhv
YODafnT6YeOAbYbJMLtwxeSlSWwbGFRdJePU2N66xuZxw6Mym23kLSsIl68opvWCPTSn05Oph1nG
mmu6Wy/A0ssz52Vx0nDN1PO3QZCKD7HBat3+GMGEum1wOPJgJnUA6ebcei2m3MA1bccfqEhH1j7g
In0OoNgWCfHHSdjfeM18d0Vhk7TlFmwx+ebK2LS4EjWiOj1QDEb3L5IDNJFm3qbIw+EkRZ5/5J1x
IjRMNoYQWNf2AnQeHzMco3Bs6c6ALxUbv66nzcgz/1xEgfsI6Xh8YfVD/D0cps/mpJAD0JrmEaC7
ZDd1bfbV75B9rwOo54Sfeu5pjPjOQh5pjNzb4TP4Gr25Z4T94C5meD/onhRAPVWbtDsbqi5ejSTl
VVYbABwpdWzHLHqkgitkIQvIHFS1rPMtB5QDikfQulxCqIa9iT5gtO7xYsVIdR3l+xF04SAZniDH
NMcU5vdqkuzYaXkEMslS9ufGDS5kmj+FTBxnDfYQgYTMX3FBKFIsG+wqZAe3gChSNbmGsXYbzzxX
lrSgWoFjKMi7D0BjKW0gK/ldlWxT1rfHxTRH37bn3mSlIWQun1stdkemCQThW+SyYIEkwBTCdVG6
yluPEN9eLzakvNdnKv5kMzWtCFJozlUogj1wQ6Oax6Mey6CTwBHqYvvv8ci7BNO8N800mT6n+Fa6
UyrB229ypQWKIs+8w0o2OWWZv6UW2Xk/mrOTbKYOo1prJekJFFzbwBlWcbTzJKRgFfYy5yFNo7lG
Nlc7qMb8IC5WN+4/dbmxCSDqipVyvHIdj5a1JjeNSGNNwkyw6wdDNy45mzMVvqYNhwKYpUH4MFKb
aMKX5hKN8/UUCTBJuqE4IMf4SWER/RW7nx88ivqXmgf4TwBcFBJ4ZfYZXObIwLRxpOXboO6WEklp
8eg+u0gD3ydTKkGlHfBH20PidlL03Y/BeLSs1v2LQhskC1yFCqHsOTSV0W0oS8EAlIDSOWNcrnA2
EOOtbkXgKEEKEtUUtCq3xlAY6xsHeEvto1uKDxQLrZwMsgu6L/NfAXEOLrNpjPt70JtOpwGCaVcz
UOgyQ9biVm2xUY1mkKP/YbEvnwuzMIgKXcgnHJnbq5ufIaujcB3k4NPelQpCviCUumi87YnIjYgZ
adT0SFQLpJidi2kJgwbG7KTQxU6xvw9LTiVBi0K1d+fMvbR0fR9yMS1dda9pDMJTZyKDFveI2R2+
9IDUN5ByU2idsN4WD8C2pR9qEZdAtYEtgezgNXpQQzNccEfnr5FdWJ7DRCd4UPW2TYI7IDb95ae2
Fwhza0NkCkDEX1JBizIP2WYJH89t06PtJNsw7Zj5kfpVQNWvfLdK4qPNo+/IbhnSeN3EOJ2g5cyA
RLS70DLWEtnTp3n9Q0uhxSvq2GxXnu/PMfMSqm5s826JSb3G2PNOeSu7i+rdkCj+moNiAIS3cXmJ
J8ZfJxy94vr7NfZq/C2QtriiKC9W4f5PnciLK5g/dQp0J6Znmmys21uv75GaDfZNKmpkVp7coNgO
JEVLtsDSeo7kcQC8SfRJQgpiz3AvcOIPGijo/tUuFlpx0p6oRkWdGvg3XNpUS3RgZTfwhMm0L/xE
7KnfbLuqUvjNkBkbmtPtuHN7LudRlq517TEJZu4/fBIaOo08nPNHub/J0jq4rzh7NBSDVFEdOHxF
NigUAYKjeDaHkG12gKjiPBTDaTEN9cnIIGyL/IImWE+CdedCsQBntmC5Axo8Ae1uGPbnkozkH3SQ
VEEdrMllRbmzYWPU3fOs3+dREYUrZilssowA0DE1rfGfAqo3GyhyFjARIzv+0YsKQLQdKLGnHKzA
KnSDYxAH2WlynOviT7YaUFwgMay3OGou3chxY/Ox+kEOBo6IbhzU7WaOJWSeo2B3geEYO+gSVqeE
JdWJ4wgSEie6PVfrSJSnAgsIuaKAJZSai00YTWquyW1GZvJWnQehqNtBrqJY5+/7wnCQqyDCR/A2
Fkeck4WrltZO2kaOlCf4JighulDR2k47PEMBpxxbK5fWbI12ZNwB01oD6jYaAGB0nNT003QKI5AN
h9JAxgaulR9wbvWAnb31xanYiIRAI3tqmqHbV5kcTuaYygvYSaetBWa9D4lw8e7Ic+cHBEXxpQZA
n232L6wL/66RvHsAJA/ppK3ADRRAUD8m2SXHuUke8Gt/S/KxvLYlUM+qnHw4Jn4/4eJK4xl8r371
qsIGpgzjkSnGzu6hkfXHyamMt/5k87v2pY7H7ESxVEDkuYbAN3+qMtHM9qLMT/99DmezfxD44vTN
YsLxbWie+y4zf2cxTdysd6DBWD2LztaZRkZ6P2AVfF8LA1qzYLradLrpDKphG6fM5U4MoUAGiz2B
HFm7yF86iToYnfWdRrDLomUbP7Ps0+QinwvAIXMeu89t3I9nPjgatn3v/LQ1ftlk9qOoq+jEdMuI
Uxunoqg1RTbspTeWSKsLQr4iD8Uo5j4yHOSdZgfZgq4Z9u6E/99CtMgNfR+6LT4BwOsn2cWqpk3v
WumX0Vfutqiq6VSB4uOpSEFZMJk8/BHGyUnEMQMKNgNPsx1YR2S5ls9hKIo5ohjDR7xbik+Vy3Nw
G8gEmzHW4LrQPo4C+0XiaVkK4nMxVDpeDBYjk3dwz+QkO5jpQJ8Iccru4m9tuwI7Idkpokt8XNiJ
nTsZ9cWK+eBvcNYLJsqxbne4dwKPT6HwOhWJb+w7PwSzuTYur02q+fHXupPuhRrVewCNlGdTu7uJ
LyfomdBo85Tkds0vyyBQgv1oWsEHr1T2vRQBvxfRQ9kP3sXVlsUM8mIkKRbgfrmy6XiKG+u5E41A
BeAc9v0IJsZNojuRzebp52bM5ZGcZEJHCLB4F2qosPFOaVycqUUzhhUYayi85YHBVuSp+O1s9Jlo
NlwbvM1GoeT49RGjKOgBp8rSFCk9Ic5A32XV0tz7nrVdgQU4WOP8sFVPmTU3yAI2LtCJDODgoiYV
qgGo2bImnNT8yzgx0BEPVYxNuKZeEMiojmV371hue4+Tle6+rMzmyBrx0kKkxVqRlwqrUvk2tZFG
T3H4Av7ltkwf77vIifbLWFFT44TS8+QWWkPeOZ3hkI2fVBsrBLMcsVrNhFaEnqS2pQAFrx0JzjlN
nTWTXBWa+mqukpUKV+bXkVcDWWYHMg273i/BNAGN3bWAECCDS4IJj3+ldSC2VGDCqa7WdTdLQVrw
ka3C+/o9lMzLirAAMXKxyfwVlz+jKbGw4ByKxrwTEjQxUr3lKFC2AvQInTsgRcAryAZn5auq3Xk8
S4HWgAPMBtuuVCCRG+sSSNPJPFNCZ2nm+alwxWdqzYmf3GdfcB+Do5tXu6wA80QO4Qe5pjrThriI
Xi05ehfLDfoPQQ1GJ6eW4yEv04PCjvPBLpEjaSbZIwMrIrhjIKYLoejU3jlZbz3XiWc9426CQ2vo
iSwjBA72oASZ1tQsdYC0rS+sk/EdmZiV13csi15FNHHontitve7Y1O7JC/CBteUT5Hwyz4j2HLQ/
czqlr9Mil9zIOdGyMfHqNHLncJs6SQmTywhLP3JQMY9gm/LJikPnkPvxN+7h/jcF8+az6LNxYynQ
BVIz1rbKGdd9lqrHIRvG57aD7Bc4SPiKnGTLSmimN0kxHMF8ZYCJYIhWspUQLNBFH7dvNaceConN
8q/2EpO8Ry9dWgsSU/M4N+4lZhnBczx1moaEbUcBmn6vCJAjP5rNOsT5c7SOSmDjrtp1VWf7VvYN
ENTav7SLfqye7FrVT8sYoESonmpepjsTycxbQ4LRvXWnj2ASxWFB501gpbLzr/GUPUMvtHnJpFXd
2ZkmiNJ2fKy/DWjcP4W5n9xXPmA2ZG9cnHlKHBs9gAXdeBBliwREoCa/jvg7IH3f7y+mdKF/xcJv
dtTnd/+9BrFw8H9z7cRw4QQxBd/zTJcL+5ZK3XI16NmV7fNQ1TjPFcI4KV0MzA4gykLtFpgdZO3u
Mn80TmSygdnLV7ftuc/sm+ujk4Jh9r0b1WTnoe/sp6layx6W8W+6zKPRpNT7tk0e6vPP2Wl0CER/
A5t2szNAjr4LgypcGV5rgVoSZIRv1SxX4YWsVLR+Yex82/4UVwxHiTbopM4WKOfCC1Ubt0DPKEv8
/ZQl99RFqjasnubeCvcho9vt5kyArjx6GR/OTZbhWvVXixIHsJP/6rRx9tCJzNoCRVsceFiNn4e2
OqmqMF/A71I8dBH+CchOYdV72GjUJ4bE6hcsh67DOEvXkCbCGQW9RVMbidN+qe5s/bJNdFZYpAuj
B3OythulVR8YUjOBsMaTX6RRduJQY101dLdLbZDdhqv5H2VpUzj9Z1hQFJv7UJMcZMPdf7ii/6Vl
bBqLmuQoM8iQj/1PxsYOiqEyeomrtniCOtmq4y7A8lHfmBsH1Fk70mdOtdfKeuQGxfAm2kt9Q4Fj
37SEgCArwxfO0/gwDk0PvQQ0A8ZCXJPV56Jx8aWuTcMYtQfRM7UmJ9lEF99nDjcuZEIytnPAtxfo
9GnI3l4PSJa2MitfK5EPr8gJYNuwBaIrVNbwKmSHMzSZtPe2W1fPeHi2xRQeOS7APwOJI3csGfKT
X8XVEziPJvxV8Uj8v0XI0I0OY22Ydzlu/1LIc35OQBq2ZapDLn7i1XfI8K+2wMV1r3FhPtma9dOT
xRwaW3W0zQd5HYp39hyqNOunDm3Bdjny9hWJeNbOdas+Wsf5aEP36fd2NBTArEXqZGBxtga9Lnti
Y+juQyYmIKq9FPjJLNuA0zn9ghOyi3KF/bMDx2XJ2vIrG217rZwifkwM7h/a2mkPVqwJZkKvW9dA
p36TnrerqiY7uEia3oQVkpEj5kSQUcgtdXRldiCbo5P+qcZ1jZomQQTISIXbhd85OK13FEImiEiC
VsYBRSS0nYEIAFHUkQTWiEhhCMxfNnr8lza5KZBsIJJLj03oeZdYtNj1bjvHBEtTH+hHoJEPXlry
F/ArH5n+nw4TUR4KQ024M/OHz7jdQjp6H1+F2TosgF7VVRgo15EnM8bbEF+ch9EEC0LMhfgo7MI5
uAx788ksvI9xb+pfyTBsADH3PjaGtPZYGwabcrS8j2YD+YVWFfWW+pppau6cunO31DcPK+QDQwFj
R96swDKkLjMocOu+joulrY+MsT15ASVxN2MP2k5qVhCN27gmEiOk36ktV1BubJIG5/92rG/T9FUA
s8xfVQX5JqDN9I1AYVibWgbGgcIpcO5z253aiYZ4JEjvxhk86INnSVudvCd1EXOe73DwF80Ct2Tj
NbLbr9pkRIJ4vSI1FuLk4Hm/65hjPVAL8uLtvgSX+jodBvChaW/z7h2014Lu+5WGSxF3u3KA2MjS
n+sIHIjgvfQ+uuRe+FKn/XX/3+cnRZjYjp2dAojFK8w9Emja16jLcZsM4DsO0afmtZQXJwzqT1k5
jQ/ZYHwja2ODc4Ilrr2hJmBkCRiFEvc494mn56Frg8cpr90PNuhRaeTUF+uoCesiPWaQOSq1xESu
qreiqBMcBwuIiCwO7AMhSEFto2vAQkPhAyveIjMRpXdLODUpZLGFpQONHokl0VjZXwiqkDGQaCdZ
kO+p6Xntc9Fqdi6ndx51FMEefJBjXkVFbj1HjZHnPEK/YR6LorwEBwOx74+f36Pexxo0hIJmpChq
/jOKOude9DCM/d7VeaX06FBBesp/snUZ0sJ4lUJi5P2ppId0fl7JWNOju/g9X7SboMV3Cw07R8aS
SyTfpu6qR6bsC1IZn5FgyS9FZE4vgLFi+xdl7oaczSScxy6fNlELUBYATK0JEkN8D5O3j5Bygu1W
uO4jfSvJ0xLJDRLq83ooB9zHmwlJrXsKLlPHucvc/ss8lJ62Vql9cdz836ednTqixWni1dQi9yAa
NRrG/EPQDHr6rgDXsaPS9kRd//QZOjV9oXihx33/8b1exfdFyI6tThQeatGeqVbr5n/b+ghIeyww
gbPT3f6/+v5pDlXj/0ClWb69mdylfGbqUnoDMoCMBkApkWDZJJr4Eedk0TMOAV4y23M/T2Zu4rx4
Uvuh8MAbUeYptrY+h2Y2XqEmNqfPVCAxLl0zO04OTZzglrIuoxMHA/VF2VP0XEVQybKNeFfpFplw
CoQ9YRrYIMLFIDLuDOBOVLzxw0OeuKCRc7pyD21H8UN1zc8icpvPY1YXOLf1xhfDx+fIZV4+8MaB
BjCyv8+9BbzRMCHVucEF7r3n4oujlU32XDvYM7dZJT4lgwnaeCtMvk+Df1eB7D1c/a/5iqCYXuIs
TrdNXELN12lBEarvw4J6wmuPqqB0/wGiOLnzXaHOVJCdajyPfsUtbqqJ9+h5rJrHw1YBHM8g2bm2
ikg+uixyDpDWtg5IOlGPbc7Zui2L+iskyI74tvN/FuV0V1b28AVaesY6goT3A37C9GhOPcR9zSjc
V32+w42S/0CFpbOaO8dgW0gkCqybfnNMafwVDFUCGvC/7FUfBHe/jxHoQ8jIb9Smz6PhIgFlvYy6
5kmoGqnW/gtXOHa/IRuFRL417U0p/pJ9kEAD6L1bDXnwk1PrjGB01RHka7sSYcvoPpJ9aGCaa7HH
wwjE1zK6/iQUkgsLefDvn4d65DT3MsJ7tzSoQOyCbe+IJDtMpD+GP/bKOb0PMI+Xml6+rrCkWIce
pGRM135VDRjuzMQJHkXXq4cQibvUIjue2uCROf3Ot6BOAUIiYaywY4mRbMLYkeKocPFeW3MTXP1N
nSMG0p7lDhsGsV5i4n6cjsNkJCB2wWzkYANwHX7g7+YWjc9EvrKSoXmgyeljlDJ6dZIpPM9hXj0e
bBNKBmkP3atVJwJ5n9vPFrA5eEbC68IY8mPrQZTyxu6lwESohGN9pTvkTmsCwisga1l0PgDr76PQ
oEg3cHdVGLurxQEmqX7fZIF9mSyk7025ndxL0+4vUZEa66RJ+XfT/su3q+Br5VrFVlRBdgainT16
acJWY2+x78glu0vqzvkkB57tA5D3HNoiLz6YvPsS6REKowK16CCxrRqS/gjwJxicm05+BoXzXo3l
39iUPHNQeDzGJXACSQex+alm0y7UTbINgzXu5YSDkG5w7EcKNqyyu5RJuqcWd5BRZvUcvIiyC07I
zX8rRp87uc7wD07ksd/d1GTVGO7j0X686YZMtH8ZZYoB/QRkBrNcVefBctMGE+rvXckzUCeqZkP4
lCC/a0dxJi9+epMctmEwdifkz3cnoQtwamBrQFXwvKNK/oSqFEVt8lNt6T7HLO4l+sozj3k10zIz
9bydaBmOai6ffkKg0Q1ADhnb7nZBp82Atr6R9sop2Dh7cg11u0K1pbYfXpaYGepGxshSQL39u3+Z
iGo0Bn+fZ/FaE+gEbTB9r8sG2cBqxNPH7Co6ysJK9jwxs08Q4ASTUZL9+M+I0ZjkHDGq6qONr6BD
mfpAtY5199US/jPzuu4lCZvg7IOodYM7y+4rn+pPtW16z2GJrbZwKmdNdpXKr2OdlM+QM/PuatcY
1jTO5NZ/FY7gT2kATuYcqpSz3SocULpmuXwarekLcu+zFajmqhMV4r32J5vI7RbPj45JU/Xjf5wE
Wu4/DgJt12M2sGOgKcUnu5ETTZAW7wdj6z9hNdDcQVs9uUAMI7lQDQwrb7UMyUsS0okHsv9rGCt+
yLEC35IeQpq8htZ4xhIQl2KgQlb1qSlx36Bbi/1mNAsowH1RW3/PYVCN61cUsnSz3MTc5DmI4W4c
S5Nqln56s2gyt1efBeor+RrZGmrjDUztObCfm5kLuwidbTLoL3TWDM8SAnOl5ZypsEKjP2aG2lqQ
IZhN0qlywJ11SJo5GZDy764iDptzbG04pOZxsqvC8SybvMeToqtUREUb7XPL+DB16s1E9jKw95Fj
xacK6xIwVHCnvDQG9MRtZMNRi4rBAFxgo7CqA1it+olv+XYvIQh1IW/dmmBMozaHEgbUPqF0Mw84
FGm1TxIgxINR/RibTD10MiteD1yE6jXF191DErAffT8Vr3aTh0dog49QZYGz5Axopg4i8tSs+P8A
F9niH8+iMHEY7dqOcIGIMG/ARUXpTuGI9NknLxFy+tQ1nnFyGYA4pAJZGVhWYBtW7BdbmPmA8kA8
8s0zy0VOEKNMW49d6oJZOFgHbzQOO/uVYwfTw2Bm8uFPDgjSV4ekqhQ2TTj5DX2cFlNBzZ5Ofx3t
uXGzEDt4MOd9XuzQfguBiVPRscctzn2rC4WrFEAIBnNPTfAxV7v//md2bsFZzBTcYRYQq8K3HdO/
+V92VO/GvT3ZT27oP6V4Ji4VyDbPbtXikksjlaV+XVPRWvi9gYFErquUx1uIrVqfetFC7CE0fgZY
jXhWaEM1GrxUka2iF6MOvB3rTBdw/3i4iAzMW54N3OdVHtucf0apaDYHSd+K8tOWdDXKcxMiag5x
zg+3cZPNQuRXc2cd8WJA+hpyAIIwyc9epPDuUAa0gJlMPuVt/DNu7OCnoT5GiV3/1YC0HaR66Qi5
FDXtvASbi//+xWJDcPtkWlxYvn40fQhheu4NeEpGcT5USIJ5cstPXZKk91gelKc4Alt/rHDkm1Zj
sBKV8r4DYQ8ibPwSZRh8qkvVvnoDzvyEmSJjGVkHq3QIvDs7NnHOHeSgm08d+ZVsVFzFzNXS/NI6
00sA4AXu16ANDowxthOG9QkwjehQuG69x0WS99p2GVLDtTw4ENVrLEuCuxxkzQ8e5EtWecb/hlBQ
sU/TsWDrxBHjyQun8cSLcsTqR7Hu4Oo2GanAxtWDgm6DWwqev3UBRVyZIZsPgW0WVHhb6oFEDSz8
2u9DucXjx1de29bnvGruS+4aDxZwiEj/bniM/UPebZFhG2TbKrNwRRa4F4FzWDBtSWQp+X1xQFJk
vZpD+rGEWGIIIAmNQzFWGRzyxpgwfcPBTQH86sUMum6rkjFeWx63LlSQY44pQJe3ssug3i3uJYZq
VRnik3vF+cZOTX9oslPVu0cak0xUyCpCZqPphuZWlYMB0Bwmv4khGxY10wrQG1BQ65Cq661j06d/
ecK0oXzTOABLVOGZT5BtxyV+8SEKg2KVDEn7E6QwIs7av0AWy1eOEVXnAgz9hlxPJtIXcZ1oDivQ
QwKzXfQelN8D3kGbCLkrQamaiyZf3AL7W6x9NTWXMOVmtvfxmziAnfNj0DcNOxljx+8i6zS3prT4
K46jL6Ufp0DysB7Xnsn4UCtQmwbdED/FJtTAfG6YgHLWKc6xHPUBOovdWkJZ5pPtthAMq/zpYjid
uxuNoNm3OeN3FbfGw4Br3TNEgN2jLQb/qGSRnRM30ZsM+TNkXbuCwEtxWgrc74NdOsoGE7kbvzx4
/JPisLSpBgALLuCpSp1u3IvNBkU4FlN6tNwOErlaXLcDXYVeVa96zdXbbsuAV598ri6uq8+7fNSr
Wa6qCf281PVqwquAqyqNtcySVlP89qtajFdTX/W8+rH++IGWkUF26x3/+/WK76bb1yv3cNHtmNwH
tBQC3zdfXD6IFnExk3RPURyW+GcsXaByoRL6HQDRTalJtweef2gy4b9OZTpukskxICrD9tAqDwFz
QmF75dcC+PCjkOzNRHanRhZqzfp8c+OQrQpP2M8839g9EJY/gJJ+M/igF6Yxmtjc8ogdcDdr4o4L
uZUBgLCfoZ3Y7npcz++pmYrh1bdqHyIxSfucC/M+8qvycxfhQmuS2bSlZhlVEGjFH+aetWH3segC
qGcirAYr+2lsUzDLjE75uRyAYUqVcs/kdZK14r54bdqoBQVXtO+SeJryTewNT0mcJPuBjSC2BvzL
PCdZdw9aQPWYQbxxLlqIQaxcq+0PpVtIf5VZvX8E9dh3CpltkbC/epWKAbbVISnkfQ5I/mxWUo+1
DCgdCA+URXqwPPND3LnIIIiM59i1q0uTKomLWSm+GDEOFZQAHhDHMONTmjjfOIu8LyESXTcC2bWn
firrTx5QoOU0iS8gHHCgot7scDPar5f13aIBHkp887jW1O1pjbc4KJi8HQ4p9+S4GQDf3tkqS2Kc
kGCdc4zZdN/ozHX8jq07CNtbd9Sca51ykThpFtvFRo5ax1GNikEOw4GB7brepiBme+6TqXw2er84
BnpJ6rUjiJmGtu/WlZmx/dx2sm7t5VAQoWjkY3WHInsEewr0IJAyBtoywXHd2UT52Qor5zA3u8Yu
7ioPKvcrCqI21fxA4jvXK6FgIEpNkabHmCMjq50OpYqmlc8tYxtEsv88OGJPd8/pZLFVGXXRU1km
3WlKzAoU9wCUAs2Ev2Dyf5R9SXerOLf2f7njj7Xom8Gd4L5LbKfPhJWT1AGBaAQCBL/+Pmyn4lRu
vVXfnbDQ1pbsODYg7afRvBvIhRpYTGQmDB4z9stXfJVwoDSxJV+vGtR514Eq+GNZj3tKGLs4B1EH
3lrXkUyP0zvggdOwjKFC2VnJb6NpnouOR88R72ro0jjWufYg3YJ6WnewpF9vdD/mGyx57YOdj9ZC
gr9413lQfXF6IV6Yah5Fx7rfsGPvR3NYlUnqb4CfmTvtWDzXMWqxY1UPKyDNm+cMu+qOr7dvHW6z
c7008p2e1AYq9NgKqPP2TZWjFerAMs1yPe5mIsoZ+MMAFMi0Ssy5b6v0JqghVQao35Z1PCh2eOST
dY/N2amPNSI259JWR88Hys5JQNOD3YMWYIMNJuFVq92OMKV762DeMusts71pTAhUNjmAYHg4M988
mAMXkandc4DrN90IQ3tHC/RXL91rTmO+pT6qk5GcFUCwgMGN39VF8tTr0nhRm7wJE9Ao2yP18A4G
ba9uVKe7LGmQ3xWFu7ZGA49HUGWb9TLa9jBLWBkKLDzsKXjNdoCzY/OhJ1Ad0qDkNWuNTIK52HL3
jvpdH5taYevmx2bM4zDHpr2rGGoaqePc68X4UXGfw32Bu/fApKhZFcPz/dKJIsQCBdBgAUFu996w
/HxTNHU/C6Zkh2nlYVTGOw317Do7u6Bi0UgKoXT5z6/kB7ja01z6f3olmo1BFeo/vdIlgaOa/fU3
QRT/wwFkmluuvoTVerOzp4MGFM3lLIJ0EWSmpjYdLu1r0ggY+bf0cpi1Q8O+RWjUtywILM0uagtp
7dy7gPssyskKrWMVALBZ/AgL1nj71zhnlvagRJP8XbyBbtPWqpJiYdTxO76iWpi4Aqq9foRZI+25
lJ46Bw1T+3SKQ1VneI0a9gIe+/B38WTo1LkBGOGS36bZycB+PpAfemLHsxzs/5DpwD61MOwCMdqM
+dKw4bF9aRt92+7bvsDNjU5jUomWioN3UFZLillFxj+7+ehiEqdmUPNj38ddOiidDrUV1QsBIXgw
cKA7TbFLDslIX14xH5M3uB1mq8t7oczaEZBwMwBkXhVNdL5UsXFnauBNu62p5k0xOvCpQn5tfotx
top7rdnkEK6GTs5rU6Y1/CKC5tmHlPzomCMQ28K+wZWvDCluy9xa+KZI17ley+eg9qAzD1yplE13
RJHoDZs58rk0URKMDDta0iDRjc9cDS78w8zqbAzubdU2DNBUWSzLlI87OsAHeVj3+ElQKxGoMmRt
DmChgnEdEG8VAhQFKxxtv7c+B1KwEAG4+p2WzS+DKOhbDTRBaT7cxauVg7UapPULn78ao1HdOk1v
YGULXXnQqqx4AWe2csb1IofZDrqvB8iMBTM5NBWkyBs7XsRlZ8xTWXWgnzVOvOixhp6V0NKaR9OW
eQaA0Ur4xd5HCdVeBPDH2lpQrbYX1A2eBJD32s9ox6v4nhJogK88DZCcUS4iGTgr3Wu6k+7Zv6Gk
ql45j+uZPmjyQPy8tqjLeY+i7dxN/Pp2UN6rcFrtEeAStvUbyA1TU4K5tEAlDDBdmMw8thYoV1Fp
gwU1JTsjv+2CIj8NIwseYB/mTEk0YRE7r9SiCR29cGfUNFF6ukxITa2C8AV8/UKalELTpCXA3CdY
bwcPhX1Dr/zXd9kHeGqjSX+8S2rCuin99i51CxhnIHIuE9pYpIsqfvrru2TJGM0ylndQmOfRLi3k
e5/xcQnya7Sr8ci6ozid/UtMiZ9Dr+NxzYXGuONoCy0oB/DtALpsDQEQTquAGR9ie8eFwt7TV6/G
+8kwJU+1+cwuuuql91x7I5rIm4usFnAJq36jUou7MRuGY1phkwiCaC9Vy+HtC6dnmMCiucal8XNo
F6Ug5U9DsRz47bRcHUHd7zeQyarW+ACM7fUwAg63rUTnuAsK4icJbVE6TaRe1hCT/zPfMFC9jqR6
svSOWSCXwcVdg+YI3LlQBC3C0tDAjp5ksbMGP4M9rv7QsYTUZLyMOZDSYgiKlSq8+hZkl2INoSR8
JxKYrIUoIDW3lcjFuufgAyYT7UmNHD2lcuQaQM7sM0ijKTsFnwIX4zS8JNIUqvdG0K4SGE71fNhV
mXniRSWe+rYHQAsbpsw13EWq23wDfexv8XQEEACVRb5xp/jYAHwG//pXPsUpv3WZ2KJK64ek1CQB
3WOmZm1Iy+kq3jTgcocC0UTB/EohLScrgyioxSWeHCA7m0Alcw7RP2MFsKM791PDn+NZSB5lYskj
GDrNYZIUiQIGM0/q8CVEarG/pK+51UBOhRm8nnsNDICYqvYyL3PcoabTrpLg8rrp4hKzhwLdAh/r
/FtmEg17bJ+Ma+ouRxfA2Wnwz+zO5+3MdstiHhfYHQ2p/9spDaLhRokNucH8ZWvSARRiGGb2OLRr
ao7eUGEHxNFDahal69zF/qvrOfL8Ix9P086d3nmf+dgmYTPgUEXDViOsLjc8GMbbOLM1qLklt6UV
jLcUooNvA//lA5ocXmOUMpqwwWYQMJhTx3UYro4wANfiYHmN5dOkqjAe2s5Pt9eZpCr1WxOUP7gb
xjfXiWrm+ntWdYtriM5iz+JwKbQ+rlNTHJbZ2XI0ajmj5sgAQoEZAi7Hg3KGyyzUQy9odVNVTdrt
mmI0F73DamAbDwJT++v0vp5rNwlWX18fC2VyF8RuZg/fPimaWoMe+Qr7VSNIjKAT6XUcbNOco24O
7OubOxqbrmcwvAHbftY28fjBKo2FloZdWsODvZuH2vQx8YGV7RsNwiCd3e8bU4plYmbAvvm9gIcr
/E711jqLZujjEOw4gNMZeLIudnrTyn0GeWbARp7hnLq0NJdu78GlrOqgrK8qudJQMT2qOmPzAkst
o7LVKu+g/22bfWqEdNqofAUP8nL3LZZNOQME/PSqsHeUVk8seYq3Eq7pOrRssaocZ4EPtTbTkUOY
V432YnDnNVLSeB/TZlt6wxiH2IgIdTzvwPAu/i2x3Qi+b5dsI2govkdd8Rpg4fYqoUQCgGZi3tSg
xegT/8zT4GBfNqwNJbHHKJhNrDXd0G+0bBRbDwCnG2c6tKXu/Asl0zN+bj/ZIEHYtoGfkWla+k8y
hOsk8Wh7mTz5QnsgUUoSnWwmEUo64yxOIdE2OAvqJabzNe/vYtexgZ3VuygHsrL8IG9I5dfR4avV
TS0tyz/IZJL6plYOB1d4GEm8bAUZUxOAkPngd9ayniRMg0Jv9wBQvI8kQAqa1LpsDevWhsjvTBq5
vnDhg+Dv40F4i2Z6898qkdca5CXIjFiHqF6lLdLIbSHdrGVwHvac02iXH1CJNU4wqspCPO1U+wF7
LAt4gyYPnYnbj2xwi01e20zT/6jytgpTAbavbtds2aRmtIvz3J/982ah+1MwzbQ9SO7DEMkxnMBw
/R9FQlBnWao1XXVqwHAJ8BRX6Ppd0xmv8HPO31Nffxnb3rh38Hes+qJL10ae9Pf/lIC1Q3oz6JbY
F3CAn6FS0eKHiRsrGafR7dKyJRDvmS+X15jABv6mEu0xdwHcLPISvESWWg8FhPPCHIJr4H6Y5qV5
7YXkgRtiO3zajpNHTdsrW0vPjOnp2ffNaJMnTgWGFZrUEdmjO4djubW4xrS+/GVJIXYUimQNInc2
85IE5eigcJxdr5gL8ROcRfqIYPvVvnbXjTwnRQKwK3Std//8P7Kt/1Uvc1Aoc12oA9peAP/BH/+k
RNppaoyiO2Y6dmnNiVpctSjBRKWAIFCrZz4KA2ydSKvbSdHCVOPaHfExsULJGmOPrYs5vJCgzthU
/VyleneX9C4/D8YL9qy6uzYqOrBlDNQ366xbU9MwlLMzmwAE+KnXhWDtHbTQoI2VBAcalZWVv0wb
/ZGVXRpSqCzy/Gw6z9Sg1xkaWPReZ01wa51zA0TZhOOLUkopZNhgYbVHobTe01k69QR5dk6dLFpR
65JHQ6hNeV5fvZZJV+Mqqw3LikM9psLOzYtp2SjS8+bJSKp22+T6MJeDb7zE2vDuGDU/WSIRt8OI
zQm7b42XVPXWrIY88Q7UMf6QWcWa5qFpdUAGV1H34BXb3sy0cZmOEIwdUrvYa1q5gs1vt2kgyWAc
KEaHAgs83AkmbtqUfBlHPTS4KC2tCafRRRa08PKapq3SwluPHjzHBq7gt4S9wqGUbYjtNe2o1a2z
K2P8F6nDz3/FI9CWJmuSpVU41iawU+vubwY2huXsnEFi97+y+tegfwd/PXTEyG4ISikm5VjUl4J1
7wH/d4VXUgfE1SCdxPFr/dHx10mo0w3a6OckteVku9LPXi0s1BRYFU/tCEAtHqaxoTU9HE/xbor3
U9z/S/yaj1Lwt3yzt/WnarS0teZxbcEn1+q/md/N7QRvO+/nF/vU2C5WuCbAxTnBVXFJ3N+Lh+rU
k9j9sCFebyY7qJG1FrbS472d+NVTo5JhqbhlboqkSs55bDUhU07+/pUReECWU0aEjZxzYUBBlzIg
dbHHruI/zFFa6TxWfJ/CM3pDl0jAK2GqNS04clU8AlDobXpD65LF1ORTmiK7ya+UbzG6qH4Nu/hQ
+liJLyI8R0Hy2XFgdn4xeoFrWTVPgYNcxGQEwzWR3wr7TCRg8n0he/poSkumNC6Vc4AyRAxCdhoM
qC7L4WYoA6ndicKN16BlBVhdjZW29f96sH3vgMJ0s7rGYZeO5NSMQZcE9WnrCg4VpmabEGOQVMII
MhJNVEOXFMkoSG0688tDP3TuAT4EkWVkN+Qpn+JZD2ILQWzPPbPO5hSkA8rs6IEYvNPV2U2cQqiB
4tEk2UADuNWtu5bB+X1amF/X5MZgOXWYJJD9CS/ntFTPHS0HP7/3Fv+8hh8qaEvVHfh2icEnUPBQ
t/PR0t1Z2jHhQK0JbaF1cJsyIy0E+g26elCtBV+tU+Hoa/7CzEr4RFCburphqA90hmthu/MDNWPU
Sx0QjvzspSYgy+fajYD+yCBcx6Yf/nQorG4iHUS9PgNkNZpT0HJLdtNVAQ5p2OMxEdd/h4csxaPX
DLVsSCFh94zE3I3RLkCUKeWKmnoj1M7ETzZMIIB+jqxDFHFZQ88CfL/rAZvzYl5ETjaLta9uySU4
gWJyR6FMal/ORjiBhbin3GtdXK8CaN1sB9PojRJ77B70x2Nrrw/SxPMGqyH2PZ1iM6+cl8IYZyaM
CoF6vvbXpWXuBWBxYRV1+uJbP3AHf44vOTt7yVCsv3XTwG9tVCHDHkKSO+4QsHp6CbAAzcuboVeE
EUm7jQMbVdevqS/vsoNq3Mrr3ZcfI6hZ0R+Cgma8MIs6ng0NZMMtyzVDqHwat3Sw9DY6pLUN2ffK
vIQonnlmvBE51jrXDti2mZOSVrkYSzCbfH20XSCPEfSKAMCloQOyYJoZgGbxL5q83v+Cobk+3HFh
E2m6rq0bPyGRiruZ2VRVewTnFuB6+EvdWk7ZrHvH77GQdOELUIzBPLOb9DEPLIa7ZaH/EcNNBzjL
30PXPmGpET+bRsznfYsrYGwl2YxnKA3Zg+SHdBLCUhZUPJvgUVe+vGmVhx/lFHZ6OwWKeSiX1KRB
7I9Pwa5mIyav+cETO8m4d6wnX/qvFvUlHcQFp77Sh4E1HqoAQkSl4pYO8Pd4wWNBt2FW6W4jmasd
tpshBQr2KGo2LQR6XYj9ZIZMP8ryD8Bxq1+GsgNIOVfDDRuDAcB1a1i0XqQ94fu87wI//dDi+j3R
Nfe+tYb7wU0KdQKuvN84xgCtLea3s8jPDcANR30fFIG+/9GERMy4/ucHUPPnIsF2PR9rA99yPdO3
TdLgeX87Aw/f/Pd/Gf8vMhS+4niuuFfgX0Gz0tgnfQ9BYatXyzYYwUlQTLzo0lrEhW48uO3A97BW
6GdahzTP1byQ8xQmD4EOMieGO9W48VRuil96XONZVgGq7ylr3tmd+ZDbewi+NS/AOGxRRqkeAsX6
LS9cGEGMhv8v30/D/LlexQoISDQo94PAbwSW/kNBCGaIblxGbXzvVfXCgrl261sM3OhC3sW6tcYm
qffUQkNha7Y2A0FQeU8xFODmEhrTW+plPtuwehB3qgEmWQcnh7LqUY7rIYLgxn0LEY5jY405jKuL
dq4zPflleWMIl3b7xStjsQSat9moGIAljYlHSih1bJFYsDs5Qiw3n0sOYdlKZVjA5OXZ8t3i3PAk
XnulXs6uMWwspDNX7+BxOaVQx9Cls8A2+NHkSb1KvMaAFxLwT1CtfaeEkhcDyK6lEQaQ794HvmDm
EoAHtYRkYhLigtTLECoHT9DkyyPULNwXCOYs8NiLEpgOrVvPhAuCUw/+o6uDnTvFi84eF34g243K
Hb4ViQJbTm2z6Yc5jGWKrwM2U6jpGXWxDIYKvuWTyp2IG2gBuaCYwxXDfQS8yMEN+mkAAG5n4o+N
VPYLmM24WiSWnYTRJNLF3Oi9D7ICy7DmyAzIrzgQhwirKtPvm1Hz51051Lc1wPkrLfGCbTuycRdj
m2Dl5Sw/Gpm2i034JMW1SPf9MG91p9u3btPDextngDl/nlEMBBtsndsmlDSDXIIYBvHRf/7Rwfbx
xz6KDeEv35rw5DounB71f/vVNYrLoSzz5B4wj3xXcMc8wExvXZGvBTWHFNI+SQQbi6hIrUPeyHWu
8uaUAdR3G8flLI5ZdyxzXy3K0u6OcYb/GZ1R7Ftv48KZpu78mTTz4I6XcmFPGGWo5w77ETauoTk1
G9DHVw2r0yX1ts1QzYQHBSHqHfR2l+d2fgbiHACCwXZWUW5sG2YaN7XtJnc867N1VbbdzLXa5C6p
i2HvCv9XJIqQd3r+ELW1e+JGvEcBRXvMdDg9ZnBJDanJnaZdmZBIWVCzRrkI6Dw2bqiZsP4PUWg2
ZDgxdJoRQtj+9gJ97mE8rU7wGY3kpowm6Z6qXdAdIVduNvOd0d+59A3rm1nvFvlDPzDvVtbuG2W5
qsHqehrkGDIcYboiN43X29kB4JW7woY4WBxBsQ2uQWKLdRQ8PgyzfDbw87eGGuIEugmQE3Yz4SPg
Vc/lCFCWHvXNUvc7IN0drE12QFQ7O6Nj2GBoxrICBx06epER5Mn82l8WxruZVmlYG0FX72TsrGBP
ALbE9F8PmFefvMx/M3IPMvFfoUg5b+Bn4PGaxAgKzbw0aRClfYUGZQOlij2VDJQ5H2J2VTdsKpgX
AWeLV6DkMS7ARBsmS9TpBUvbdpYt9Abg+FJCRNnvPgLNEeHQZPGDDrQTvBp4fWjjpN2igqZWkK0u
TnU0uQLbzH/JWn7j55XxG+whALCS4j3LIxiX51oErWVso9lY5wBbpPiuwGV6OQI4cXY8AXgMvr9v
XDibLLW9p8Qttvgv24dEcufQVh7OpqbSCy/EOjpYUMyNG4GlVm/ggdlfuKNlPLsqFdgXT61J/K4/
q99VhFo6pNWdDwjIzEard99q4ZiQW7DVrZXkbIs3BzdG1NjvKbdIUhEKz4RURm/Xe306VLXfyrDT
Wmxn4GJUp3q6otYlZQSqoS/iTJ0iH25UUN8ylyq32jn9Uuj3Ycp8ptfCP4KKKU6Svm8Qkh8/l2pg
iC2ikXeH61pNs4J6CS5OP6NVmxhu0t6xFi1QBU+JgJb49GW0MxQGzUArocVcqY3WVP7cxNe1WPmx
qJeX13Ecpm/gqg1Z/RicQwmFpXks+HjOUduzNXFPd2puv1R+fm2AVC/u6cEJadQDP7Bm7+b59INh
gfcaaGcIH0CmskmgAa5G8du2scAewaQNvOLRydv2zalNiDZlKX/h0WNr7q+20G4ETr3K62hpCOT0
bTo+lgZr56VjmLf9OGB7Ep7HW3hVsQNqAf6CdZG8a8smCmFywN4abI1P366q49mpmrYXE55DeejP
1qBn2zIPdAiVj7g7TLuWJgRnFn4UJ3M2Na1pSX7tGH2ezHE/QcWwm1bs12xKpCEcXBeWCrXoUQXc
wu0FOnvTWSy6ej5OkmS0DZFPOmRXUbHLrkSr79wMZlcU97lZzPAH2qHW45LetX286WNPf/kd+P34
ovSebUyR9wstqYyXjIvTaJXsrvGZfoDYG5jkUzKv4eLtDKU6YGOM3+HCAKsR5MNnTy18XmWhl8XO
nLcogSRmUs3GETykRj1qTuF+JA201A0Rx3d9nJmrrhvKjYu1VlHqcqelNodKeewd4hQINzqjWD/F
2BSjM4oxHz42Wlye/j9y/3lOrRffX5Hm01LtMc8TNa8mcTuXDf0tg2/TpTVJ19mJMNdZAdsoitEB
ShvJ3JgY5NcY9o2P1uSu1pfJODcKVkG9DtUXZav7CMvEtbS0eG1m1nify+Cl6WHH868JHIBV0DND
tzDTD+zYbhKBmhTkTIAxMrxsb4KWedBjUcyHNJVvGtzoOi1PP7watcwRT1mnouzBSe+bcaXykt0H
ORhxjZXYtzLSndCopYOFB6qVLC/KhyKJLVwu7Qwe3WjqMBWdw4yzW6FYUT3kPEpx8ebxknrt3B1X
DsyK5tTrRtCv77CJOysYSNtl7kaopuJWWOGZGr85NaAgr8pfUKwMuyh3P2DbBtGSKHPvSmB1VwqS
WRvKDTIom3rA6v7IrQrl3okpt5tyg0B4/0LlcX+uQbF9bjkw+3AM33cDR/9BOGmlwfQgac27y70N
1exVBUehpe60yb0A3CCEYm72x5C+i7Sv3yGAjA+8sMuTyiK1BlikX+tCiVMqZDrzWk+++/XrZcjE
s/edTLtzcglOj3KarYVbx40Nr945k3X66nfNmnK1obgd8KP9pRhcA/zar+8MZThrsHHWmWFATBqq
fjokIN8gf37fGUZxH1VJsAmwTFxQ3IS1GDeKt74dEtwJi27TBt4eAovJro+UvYCqUXrU7PrzDFUr
e9HHGjsWmW0vhuksjl5K0wIcQ5rpggRD8N1twxp0G5QOHfvezBtYisAClfXYXaW0MdHbf3m8Df66
pnSMwPZsiMDrWFpa8Dz/+XRroowMMe1SHQ0r2aBk725Bq3O3dGZ8nV1jEm8BwkPF+u9yr2nX8f+n
GMDVKBtAajfu4Hd5sRcjFzFqkwlYm/L7oZDR8kecMih2GUbti4UYnV77aZqLrdg0WZfpEcRo4S9G
KZw8zS5+Y238ywlSKSFwV+jxvEBxfFv99ZDhiWHbNz5ANFOHbEYHa6avHOoBGdPdKPlwDf8YRR0U
ozOgmuEodm3/x3HXFB9swYvVJm2kZn7WLFKocs0uppuucMLEA3WuqPN/kd0zTeKJTVqm8P/5+O//
crAugjmh61nYmzANV//JI7PVaPqlXXvHwrCwnavmRefkH2kRxXimjwUE/7izhvlatlaRU55NFzht
MLlwjcLFLRf5xzB20DmzDwQQjWWKVUPd6sccfTcsShLgCIAcBYsPICOefnZwDZrd1JHAPBX4oKg/
olQwNijY5pm+gcxFAwWOvNFRbim9o6NG72g3hb9OatCxrjFRS+3AhnEB9HurhZQH85elbXLrQC06
eHA0CM1BGKAbRN6RxnNwthdj0vpzSrGml7Bazbu8BMUor/O6UzzpP47cWGaa4d/FcaIdgzoBRFpZ
T11meOsevtlzaqZaMsI1TkVbav7vQQNLZVhw//2qPAenpMHLnCNPJd+XXvcMTWvAm6FKgu1ZbP8I
PJvNhQ0MLUgK3nMmZj28el8GyBSAeafYgjaPrEi8A3MUHMsoz4+oijEAybGpRKMnPQVwvix7Xgdi
OJSOBqBqUaUPFh44w9wF5LqHCQdo7fZvvw5OrszSl9HQILoGCecjXK3sVSfyfNv68edw7Ht+Dh+9
+pxm+SEpUKGB8MQJcrPxSTGPP6SZAfNFhJnshgPqT3V4WfhazFmJEfQ76q292IbIq1lvqVdG8mRN
c3R/zgEUUBixPrAgHOOCtmq1+rwzOuAjJzounsVAcciFV970osKXxhbx3AG6YnXxHNSMAqpDkOKd
PPJgL5LfKwAuQzVYct9YbX5vBdpEm+DFklI4tsp3OS5V8M9CMmjy8s7E4mZqUL6IS+wOm7W+icjU
sLH9ftmmKrvs43kdpOSCBthpwb29qRXFjP4VnhPzGQxbtH0/9uM9/pIN/YPB5otXPBXZinYFp+G2
3tk3CSTwiT9y4RunU6UJEIr5lXGSRKyA58QTfQz1lGAJWGxTkw4XQrJf2J9D+xrUQHdsuo3mZAq8
OBxMOym2Ysw3rdt+hijeT80sYfi8XQn2rI29fdCdxhV9EEaRdygCglVCH0lda8nJhnoOtSjDjtRJ
95W8oRYNz1kwXIbnXdttaiwnwsDvFqMfbPO27O4CGOrdwp8+BR3EGp4rDUgDoMH52qmq4RkuKLui
8tu7ErSU20REcJGws/E5h1fKf0yLRZJB7wnD62k2LDf4EEX4JiVWnC9LPy53TiuEP0ujCpRL2BBX
sKbD6c92Y7OkCmnA5RSPFg9ZO8CceJrkEqORWdXBhodOvw2itltA3sOFMs/guIfRhbI5SLj+0pOo
wTnTgc7MCnrdriz9rTKy1TUOjVIYM8khlrO8idIF5aFmjVoMjQNLRB2sqSCB2ZXHEKcUatsgXc9b
1HSAzcCScM6ypISsvFKrKMo/rnLUgmGLCDJ+0O2bHv2po2/1IhSNmW0pRodGraycd6dLI4rS3X+a
p40/5BjVT5454neu6cYu86v6sYmSOcAH4mWCmK2zQOVLZ2pin/nWlhq7Ax2zuOnhJB/2g1e9XIf7
eEq8g5/AKm6LP/LMG4D0h3NZFfeAxg95ttdsE6XVa5vOKGcaAbeacUl5FM8M1w0hPTjMexPVhUyL
ojs6k1WtXc7qr7MqyZLNGLnQbIqzAgT9Rqzw+GE94YuzIgssNzDNGVgv+kFVo3/TjnCRpu1oR9h7
q20y4Lj9/DIS2qjWU5LdKwUtkend//g7rk3qNQeXrRUIrXyszC2g6uY2YJCNmpV1gQcPnqFyOMLz
HXtz6L8EnchGF+UaE2T40v4c8DWNb6UQ8FLyg6ROSFelRtUePuGqWV7lT0hA5UezTdKj7cGyTQND
RbUQO6BDA4GHyxk1W7OBReTQHX7Ef+TaE68oAbFxCabV9/F+3dhrR3Ty2DdDOcuc3oKedRbdW020
osuobKN85ddttKSrbVDAEH1w23vopaeHHFY1l6vwdTjz+ugeZKdVEr0VvqHOhHnz8FygVfyhmapZ
fzYIKYdGBpjZw59pQGE9q8pfADqiQ9Tbf+TekJ8MoFLO2AYYYNUEPjQ16VBpQz3zJY+mWq88UwyD
lIvtDcCqUZfr7WjWVQw7/2nyWOp9cgdWUrYHix1xz8RWOYcFeYyneAifAi2zr+Gz2OAaqLDPG8XV
PDZjmCpPTX1gE97Mv4W3I1IoRnl2w//Szs2nCAvgHWXQpJfppul/xC6vBrGYCio1QRaOpautUScZ
dnSosxHqIte2SWoj17ZmDJ+ZA6CcS+aOf1DnNX6ZIYjKGbal31CbheNU0cpzJ5k8D2B2hEHqlFtq
trpXHm1WzqhFB3g4iNWPUZbbvGYJMPh62ONGDqhGxrKVi2LZYlBYcYuCZc6NYfVLpql+q8laDltU
4BeQdKlOqVv4dxNpBeUV6+GrZXaueWlBEBl/8ffWte//Nq5shY6qkxbMWt1kzx7stBKre5KpkR94
4qFyPYUbYOsX4A/AVnFqOmNwhsFSe8LKqTu7mTxQFh5a/bXuSA1FGGRBNoUBKZDUqMRcprb1qnuy
tehzatAZ+Z2pDWo3uLm86acDTBmjUAeuZsljoRt4Mp/u5J3f3JRwfhBGXG4mLyVzFUiUt2ovPVDG
JTmKebsbgmBZjECXzy9jxehhs91gcOBKdBP4Zbh1m4Zmzng7GniBaW56/aL3Pl/68gpfL0gpeV8D
zygsbYXHvlUcxy426HJ2Ekl/58AuBaRnP1gHRuTMB6Oxn3qr02cVjCi2MDmynipo5tEgGLixU9GZ
UFB8drEuWBvSW3s+B/dUh27FrsPC+3LALyZApXkcwUqdgjGdusLcAyFTfo65pv+c49IuoiSY2Uyp
GWXSnHRm8Rww6evwa8/Xu7q84DWFzi7T0umlv+48udNB2Az4TRDZ2uoqAMQmVSCSCvoRo44fsa/x
Iijci7YQpQH+fY79FDKMnmUdfQV/bL8N4hU1TaBbjmXsliiOAptKMToY6VAcgoCtUeWDzBrFYt/c
mGbu75WHL+FkAP85Fc0iYIiwA9vm5ASltWwTSCl0cZKeOiEY2OXY7UAVHyhSw2CnZjoEuWvvgBS4
ZFB8Upq/sTk+7GkQHSjO2LsYY+f2Gu6Ytrf7QO2voUqHPRmAhOCITNNTx9AW0K1Ik2p1fV29Es4c
vkXlIvCZiGfW9H6dEZiZ61z0fvGra8JrLOtTZ5cy93T9s7rSA1VPgj6Zyqeo6vmL2YKaZyYWCpRT
022rmZ7046PxP6R9WXeeOLDtL2ItEPMrfPNgO7YTJ/3CStIJAjGL+dffrcIxztfpc/re+6IlVZUE
iW1Aqtp7V6V1blHfFXrKXrWtFyArNF6hOF08V1iC7GJuxb4Gu8aOpvNqAKUldDsBJHKxEXOsgOzA
6TqhFVvDseqjQDPH4V7DceI9sNhNyL0630WDB9ubowXZWWD0tbYnh6e81KsG86NdQDdvjSV74iAv
Aq2Ly40dwj5gyfDvVnM8J921s5R4E25jua66FzxS4rNft3dsZN2VmX7g2kYGWkz5viGbqwRuyeGZ
m64YrPOfQss/zPQmVFR0Xr1bl13DgNQ25O1VB+RD9g2fv9xc4mY40VxaNUdKbAPdKwfVqLj3cZbe
iQN8M1p5c0RFbxp0XB8fqGlzbXyYwV8gs3K6W+16Awg/gLYz/jAQC5nd8UEg7Xs7P7eQ6QE5RgFe
XsO5cNSZASoziXg3GFkXxNNU4UyENc7FemvGOK971MwbxxHcDEdy0Owlehn3NQBg7fCNuKO12Tcf
cU5BA+KPlo3dbBkQQ1uyybGyHrNsCSBL0c3gh2eavqV4C8/kxxpQckVPXemtg426gKZ6O0LHyIvE
IRmhl23pTYbnGUAstSHx9YsSCugOoclVXD03SOAPWrUjm3RmaCKVanKsJkMgA2OcpiagEmXY5QcS
1ZdWlIvz2rDfh+Two16ca+l87rpY7lbTOsuIfMBRVNhqo96/Lkcz1mCay1vIrbgd6kalXuCLp4cO
SGTJft+5ICTFrgH1Cb0GqgnweRZhYcvmgywskPe/2WhIDrK1zS7NykOTuNcZ6pcnQzVlZIK3nbrU
mKMAl2hi1tFp6a6uJbRwYwebvsl7XeBd1DR3zV4tT3PwFGeHTpe73LYAVsM7Fb+1tnlBoRcO3qhb
JYlTbWpob+M7vDoYboIaJc+KkQqjrgqPJxCcOEiUnlLwudt9Bm+KPciODTh+ICweNS33oBHVeYeG
OYDskY1we4To+z2E7GRyIWyxNxLn0dc4NkHTbCCbXhugPMSQeqUaUu9Pw/8wzRxzIwcXy/DSReVT
X5jGocVm7c7zBm3TGHr1EVV+eI5A2OM7Mxu8NUr8IvZpDoqIafymeahrhV6y8TzYbrk1OnCm+l1e
QUNGeodJK/RlJYAxq48Qd5Ig+C+hoNjj5QISfutSteNrA6oKtk2kOwVkI6+LYrdqQ+NCBbZguQma
KbN3OvRYga1NXQv1OrVXbcA5CMJxeb+MyEFLjLJKEPj74otRg+jpAdVAIFpHbQXTN20V6xeex/1Z
kz+LAgiBgEzU6G2ZgjOW7wwND+wkqvQL2Zc4ocaRD676gCOD7o/xfCKbDTmn5ESRAscoEbxHaOZa
TXdKWo69L4DtwwmbcXCI2EXbHiQ0IU+oTolMqAdMKkD5/mElQzd3rnGmgHWZNX6AOp4RUiQoeUU4
echod1Yhwd3iN0vTD+yunYHivLHTMMMxVAHFuusaT3bbTtuLZ3XhjZ2GEOZDiioxH5cRCNyCsrdA
3x7iE7+4cm1uR1CBoZLrqJVTfwYy7x61j8M+Sqv+7KmGemYDHDwU07Xu/Zj8ILi/lx0AhbaeVFFI
4RRIC8bId0bhuhB5IHPhgxz710Q/A/VQQDFLl2ZSpGe47a5ws3Z5A0SQtW8A47+jV8Hc8eYwOwOI
V8wS5UwgJXuyLe0szSkPhwi6j1Hc9U9xlYu9NtU1isR4/5Txan6c8PsJGcanxZLhEzGxJDhgVAB0
MtMLquH/phHKZhBW1Ui34yNpGaGGd1mQhjj7H88AQn7uI+imoIyJgz/AG652keMwTTU0pGaIwT7i
qZARMMIBAuoIrEvwr5BnFPgengaoCWJj+WuJdeK69updL7CuMI7qUbCsrZahmEldel1B6MbnsYXw
OLEGeWMSHUZ8Za2MQDcEQUQfRLF8BGudil1NNIuG1KMwGr7Fkp2WFPizO70eoTodeJfLRD7j1Ad1
jLPHUYgT+efRiqon162eCyIOebOXxlQ9qXiX2WCGGTnwoQ4S8s5chm1l7RuJLQyWaqHujp41iA6/
0hqrgnVMvcVI/nUODefJrEHEp4Pb4W0xcjgQXHldp1Ieci/GdUxGChfmaBw8jS33tNpvb4fudlnG
HvFXofumBRhgatQG+mCSJ2LJVRqZbKijCyO91o80Wpt37JVklKlZnxfyynW8hq+ElmpB2Q1OqOmf
NTzYP/mTv831wv7i9pG5q7Xc2NMwgdRMXlrmi9Ty+GS3YCIg+8SyTzO+Qx+lnsbQ/sSuguxFUYJQ
BTopV8812CMv42dmp84X10OBhFTvisEw7jywGN1Vc2zcJa3+d2UX/SHGc9BFvXVhnExIzzkqYrF1
jtUCOVxM2P07OoP+zK8V0tCI+PwaZhVM386OhjMzNRdHh8hhUbcFTqBJDegDDziPC+i6qLaboNPT
fZ+Rlrnr9NarRuTJ3Euv2ck5AVfveRKsAgfR25iMRVri65O61JB7iaQxdhR1mCaTKv/4r2usC5kx
TtZMHcXzBfRnu1mbAoFTsS0K38oQ1SERuG8HoDwch30ZCnyyRVI3r0L45gRqAa6fE2gmUEQ9l9aV
ehRCvX7KX5eiITVF9SFhnwiJ2fbyruJTdiXkZiUZvwf2aEs+amq8vQ7FNMbhapNT54Qt53y/2n5f
CGTHw9UonD0q3sAwJpC6QgHzeeh9cXZ65G5C6nZaNJUBdcnvdY04zz5K5+wp9zdTbus4yBveN/9X
NiQkXufStPY0TRHe/W8r/ofFKih75Cg7w03QarqH/XdT9NfWbbtdyRNAxkTkfGijrgsSBeetpQDf
lT285GXR7ZxIZ+DoMnD+xSA3CFlpfkpk3D+LKCp2MVT9tkljY1jGCbDH9RiQVwf90Acf8rcjOGCe
qQGB7BFZh/SB4nWjQakZw16anDY+E5bVoE/dHuM8AvNc0YL0yQUxwnnWICdGvXWIAoIOsl5JsiUb
c5k866opID8p6uQqJxsKv6pxoDKEHPpj5bXIzZGpSbMAu1bnsth60RwBdTFPvlnh684rAMRyjeRM
jL7vKHxHaNCC8+ZE9lIxs69OXnggF5W+ESYa/sA7l3+TYoIcYiyLey8b62sBEF2I52XyDUxX2wJi
s5+7osB72hHggvVw/MrFdEcBboINEc2MUMmb+Hp9rRRLQNlDTEsO2Vd8i0LNfeLl3aR6rllOx9dU
MKp/bC1ouw5MI8TrpH4aF3z6g4AJ9L3dxc8mfz9b4olGWgJTSyxS7wKHyavC2Jz7zTtX1I71IS3T
x1IloqlJYxRqjtJ29pScXh3U643mh+c14rCM4vHXLD2r7kzpfm010S3OVJnsWhhQIUPqXjrThJdm
6p8K25XPvW26im3V2U51L59Rch8hLcSngLwZ+IM/4FEDNfZsbkPUYN55FUvvo6Jsn6FsPIbm6HoH
itXtrN/XqDneICmJM5eaH2OU5dbBLDk7k+zg7Zg3bnbEwf+OvGvcbLd4EZNxafwKLBGO4Jeo1AXe
q21fPjNRK8QIJF4VpO26NjkIbJZhh8PWswPhZHKu9tvYHqx2vbD2uYVfhz+F/YdrWS0ykmAbggTh
bI+BNdfJdmXR/iMD98rIfeOu1QpMrUAOraL/RlBKob5whExbojcvAukMMIs6rn+RsgdBcmEj4y/z
LcidLegOzll0WbqgyokuNBYGlHm0xD/5Hr6cNzT5Ndybf0BcUeyXIa24uNVk6hkeN8M6rssNLehG
RnXRwd3js6EMgNwR5xbbrhI8aHhYs85Oz2Q0lGeiIDKSO7PnH0YpXIX4weP/j0u8W23pUmwS42EA
PHO2gxLfJ4K61Jz5gEjX+YW3hfZYSflJKERyn49/tP8hntYp39bJzLk51mDohM7XuFEZh4+AGtnI
JQ2b2Y/NdWSoUT7Niw+UIq+j3+ehcuJmlXWe8mV7rYnnddX1isq7xqrrr6M3H92bi0KRnhVFHPCq
3phC64JU1m4EaF6dnzvVGHaRprt2Ao/6qM/5mXpel9mADrwFQRNyApHCfHXI4UpQZwRruA5KI8Bk
x3LjtYO8lmbf7QRqClDVncsr2ag3SkdeqSenuDlrDTaCaoKjGuq5NVRjl2l6PZ9NyCQcF9u6CvUa
qN/iZAsAyhvHeg26DTf3kbZXt7E6aAZd8+02Gh+UcX3VAbo069bJkHatH6hrUtfvfOsE5Gz1aiWX
02sJqs3sxjq52YhSNeras96A7xPUCeFYemNIU71Gs6EaoVZZFtQ9QwRA1NqgXeHFQ++J/JA3Uw/V
3MoDE7oyAvUL6j4NDDgg4nogEx7Hr3E0pIa8vAEtg8f4ebXTmr7XYU1DFst88qrYHFm2czTjKmTC
/vDX9VVs1EMnHEzXr3HrfKfys4NhG31AV10db7GrfV1T4IG9ZUq1SAuYYM12IKS8Ybf4BSjcatsv
QPpInQy8G08qbTJm0QZlI1v8c6azlXTTmXrLcJyh/rN6NAOsXEYNSeux8+yTqDPnlKiGhn+yUchg
TR91TQedwlvszVQa0nwKEbHT7cGh5nfpUVRxFmigGsPey7l6RcNRcsPfN+9sgx8fuektEVY6QysD
Uk54NuOv0zbtpzIv9QcwH28JvU2Nx0oRNEnBzott6KHpgU8UIJjBlKORHh5wmbWn5Qq/3lyRWGRQ
SUJpOFPoEvGEYt/o2+qvKqiCvZLLTJFmbQZelPcFpLX2zth0F4+lzTERTXT0es08G2lr7ScDpMs9
GI63pV8OH1jPUBtQ5O4zTzyQe3pD/7m0RAKWmLT7NvXirp0G9rOFVh5zxxF1h8MnR1P6aXqcn4xB
H7/X2vhN99zhC7S6zaAArwUoBV0/5LiHR15N7Xa9LVT9KTogt15uy7CQsZJW9npbMio8FB8yYJjA
1XTMReM8WobC0g/sAjUQ57FNTOexVjooRgVEY5bjsW2nMfuQp8/ko6gU5yNbAdK6LQWQw6rHDVhj
0weKiIGUOmhWKUO6CNm4PXxkEqAYise3rHeaXdQy0BoU0SkRcWeEghcN2w6ifwlOV9er2IUXb6Iy
gSyMut3JaNgHnz0hGT4BbjCBGwOkwfyFTRH24an+gSuWC52Dd7iPkGjHOx8UHxp0v98irK7PQiDP
/N3gZT1q1K25wfE58CzUKyEEhrKOWgtpiPy8XBxrXAdY3v9CbWSgnvw3BCXqg10U/aNK2LTgdFC4
BP97BKXug64YG4SHxk6h+wqAOfOyIeh5ln2FqMfDDBHdn04NQuU59TjqBOcN8/PkR+Tqn/s6078g
2+gFtd+Zz27Tz5tutpqHHExFKJAHKE3wCbkmiJoemReKOuUHKoBEnWqQVlny4iZpfs64E2/I3jTQ
qzCEY91NDe+hKpg9UaWPXkbu1pAMQh44TModSFNacz598QHgbHFc+K0D8/xGQ0E1/t6n8n5M7SRs
lCNn8xnlYvOnAoyA2CvpJyMD2Q8KSRykUtvi3tXM+1QrnGdvrNvnPg8zNSBLb/ELjnOj+1K69rOf
yMdumIOh5sWzo8fZXVZWTzTqlIlNbIPcbvMBz4L8eRAJKjIczo6N2RbPc5a1ex049w1NcEUz7dKp
Sc7ZbJd3mWUOqCm2862Dj39z42uivIvB0hZmymjm89fSK35KYfG8C3IQeAX91GuB3jb6gVFtkn2s
AYV9rFTdkRWZziGtKy/QVaUSNRRvF7N+aHWOWqb6XBl5+ZjPOFSZkAK0czcE6jBFqbHAsZwiIKaG
hrFQBMSonsBetGHoFv30sys7IA9V4Kwc5L2Z96/DZSmaRusBC/3T1390hmKTg2oes0v3ZPia865Z
bciZO+B7/J9CaO5/iPsPIR6YW/bYwF7+Q+x6WTnjtR0s49/v9GaZerhA+NI8uQZYsUCV3J6pR41w
GFSdVEM9slWT5e8ymX9cTTdTV8fNVIrD6x6HrevKdgy6F9f4u09SrshwAe1Q/HFcNdT7/7E1lb8x
DTc/1m77j+XsPHNA150OW8PVh7DpuP9X3+OrpxyjH53D70q/Kb94wJ5v+rEb763RyI94vFaHTE+c
h2Lq7vJBXoTd7xqXgX4rqVD5XGuKnokf/FlzwGXH8fveKQt8S5QZDbuqBjO8mTln8JEVf4PI9DGL
ef+ttqevEx54f/kFzwLUGYpHfLWMuwgp+uvauFBXunoiTq7jlxvrOqRep2VaOOAxtvF4y8eAZvLS
jsfgdT7I0GC3wHgbilYaDhITA3e2IK4EzA4sdyfCGfXFo4MNwwt4HOuLjk/RkMwU5VneT3zhOgsW
zXBjL4xMICmEAq4BrBxtevzE97Zsq4/aCBIBYeX+FlnL8qPhusa+A9vEMleWziuOjeaCPjs9Q44F
cnxqruHjVCmyXJx3qLkgwkjwYHT+KubC/24Z9j3k7pIXYfNsNwNEecJpl4enq1WBm8XyvhvTbooL
8b3rR6iyt719V0kdOmQgb93grCvEi3PEaxVssr6O9w4OTv0H5AfzO+7x7WqKfNiVqSlEfkdR5Iz0
TqiX73hcbVqHckA/w0cENEP9B4rLa7yVHeYUIcXRcoor/+yXzvM61Uud6oGne1t431sPJ54Mxy3Y
tozztfctCx988yC3+D6CTIYyUtNpxTBu2toGAW8Z4UuhzvGM8voBH/xu1u1uI8Gv+swd3zgsgYBH
bBpgcs4UZ4Ev98oq3Tr0tu2oo/V2KDc233AgtT9baY9fXtZ2EEtolNo0VKyypBNnGjr5xndK/lk3
uXueyqpDtWUF/Y/GActI0ouTHAAQxvu8BD4zEqBMAmzVwm3H7WR+LcB7HTq2392vsZCVeo0F6Z/x
IrlxXEgWoJmSbmQGiVpfQd0ZquFPIwqQxVWfqsvoDV8TSLxBSBCNW7SvTR9r74fkpTgK+dOQHBTi
aMI+JsDgjh1IB0ACF4lL72Cj7BWfcsWcnuHQF5lz1W2U4DhFZMUI5nWUCY+uD6anQPP89AOP3HTj
D158pcYR4IrbGKZe7SyvR/2ZnNp4X9UiOvJeeqioKnMbZZMCFIKs7c+N29QR6CDQ9VZR5nfjqvTY
VndxrzRpCSL/uzHA2R1SqzOSZAZresAihHvpOPBhZg6kxzujb7Xuhdxaz1ro9XHm7D03YkeD+U9U
bYwtSPtYu0A+NVFnbDt616MS/9oBfXulkNgfpouaYNKHwxpM3knDF2rRGKe1DnwQNQ56BUi2UqOM
3gl2UpU4xS0ynFVajkHdo5608ZwQ+fzyXCncxNqQjREA409u4PteoyO3M4O0nAFOViuswch2nAd8
Xu9v7LeL5urq76Yler7LhkE8FC049PvS+lmhow2W+dMC7QB+8kuHj7C8xSjX4DrGSw5eLbfeeb3l
BUtFZd/8TIUF1qRVlJEcNyWVN5WXb3NjaNlid/uraPPdKkjuo/wOWw7jzpq1+oSDgfFMTWWK8Zyl
5utwgoQ9Nrt8e2OnIU2g2JvhulIDTZA6IDd0CsOx1/QjeZGDeL0EDf9kW0Ocagpj5pQnqf7W0g6U
Y6mLknkaFuqPcOoTMMzReOmOtfGT1W2/I5s+soMnk+HAe+BKeyeuUAEh8RikMfVAclGf/9XGwGlz
dj/+KXKd2Jh+tx0du8VjA/iFFaIgIDKxbZVc5Y2DhqsNRDxbmcYmTi5+m6+JFC/wRK1SA360rLLO
RcqoOYxe3kLQzBsyI0QpG3RdhSEvUxWxnRlFP8i0NqAZk5d1SD1bTZCVxreAC6CmXS2yOtbhzdwZ
1Rog7IwBllML0GXXYLLRcHXE2EkFoKfrtkVRa5u0m91TA1zp0RhEv2O87vER0pzt3s2+Nzl2I2BX
9D50BUTWIs/vdtgI9i8MKupSofwpAoX1w+H1D8gooKvzVjBMpcJL1fC/Fgz3VEB8U3dMVcRUhiwF
b7agO/XOUR/70G6v/DMNXYgigY3wzRPh/O84gK1pDaEZ1KCgudiXPqQEcVzrhMyAhkab+vjungxj
C0yO/YJ/ytW0WPK39MdvLWQynjnAKXvLLIbjhB30h8zKUKerIiztR4cixG84eohCp8VBTTLI6MTi
vt+UBc8/TpWrHZhvWCENU9AynmVqM9B569lHJqB3OVXx3+RspiF7kB4yWGqmH7fJU2c6oG5s849k
KsHmnJlgEdDAoS6c6NnGeeU1UVBGqxrxFTJk+b5VIEgv97UjNwQY6pV3yEEl5Mx9iNcglJtUZSJk
9+JdjzT1ZqlRHPrudUylh2CAkUg+e3+9smT6Hoq/CD2GZOJ4mJANxFHAL0SZJgF10NzI3ZGNGme0
7lE6El1olPC8vi897R0M7WYhChOliN4tNODrz16EQcBCU6C4vJiDhIniASIBPja9TnQ/9GlzXoY4
RYpQZ1m/xjSsx3GuirH9HDT+FfF9Nn3/MmXD9HkA7h91ptlz2ej23SxGVEEpuyx1udUmOUMGAcPp
VxgEOe073o1/4TS7P1edjs8sUZd3iRVhX5+n5ikb7SPZLS4SCMcI/0XKNDt3TiFAslhCwFDhZ1Pb
Zbu879uFOAoyj2koQB++EEc1qThWIGl79EdRPxVGviccbQ+IIMinpL+AbmkNnrB2Nyo1XdMXaZj6
Fj8ZAJ/hK7fMNyuFimPIYV803acosnAgRfQpC+UrdY0KfDYT6ut5BumXCLmuB2qg6QkKfhBJW2J6
4DYaMlt2DZGDFqcJ70KBptwDwJPgZOtXHEMO+t6ylklktm1w3zb+cOdWc3eRECbTkqk9gf+uu5AJ
PxL89nv4E0g9Hw9wGuNEYt7rbfGJRjdxq40ctJTQ+iQsWhunq2o9Kx4h+UPupbvO8Tux3MI/YtbL
0OW1NPtEay/3Rbe4LsPd5yL1ax6h1rkq9J2RFA+JXotr3o3tY5tO/DpBkL7XM8CfVBPFQ70tk0Zu
aeg4tnzMefVgW/HrJIZ6tyt32DKpScEQ7fi9HwzqJJ4aWx3HU6/COe/ZgK6aOWhsT/ZYM1PIk1HI
CB3WZR4He8lv3bdJ64qRJ3kwDRG+/tSy76ZQzBo40Lp0CSEcVBnl5v6dbelSOAC6uJl1ZodEOjL+
EZL2oj1iOw80linM0MDmcxlCzceEchS8psr10XD1UvD/41xQErnAupUHhlKd7Ui5kFRRGQHaAHpU
ZVwogolKOJMS+A9A17YrA/HqoGiuJpPtXx2VQlLIGaRoCVJ1DRBoAwoxtwQjza8MYBcQdzly22hC
P9ld0T+aODoEiDVJvsWelgaodsbxhMT72W7428QxM9yvSRm3y8QSYPEHU3rPurZPS9ldrRIQjCF1
42FD437i+6nNIcmrx0hnA4rboaJcdZnkfycQmwXGUNkyX4PUq1oiHXNgIZO+2C6Bi/FtcWMGS24v
3Saka61XXeMKVLMCuY9/TjnruJQ649k7g/+jg6LbmRrTj1Dtn4q+2ooUGcPGEToSS5AYOdvkoi7j
4N7ZtSAIT1pQcy9Dmg/A0ayF63rOoGPXp5dVtXVQjhuQZzGuQT1qaM/vFvGTBJNwJrUvcRh0oMB3
16VwMuoQNdwN4/zXyJEdZKomjHpdggTgamMoQZldJo5kWu3rsFfz1+GfQsj2H+LoLtQVS7v7xxXz
Ki6RMFZXsyGeEHY2T7fAkepXJ//SAE2xkD6bikefhgbYUqA04kMDUHlXB03yrc+rxSl0jUE9SIZQ
aAOWk7dgckitI9H3UUNsfe4bpd9quwmhISAuG1a55jK/Q1n5QgS4xorK7qA03vsHIL6hEGrMjw0S
Blddx4sxMzX2BUpyPARb5HT16ll7lF3ySPY5t+utGJrmOOWxBjL+PZm9eugPbgu6pxy1Al9AwnZO
sGN4FrHbX/CbiHN5WrXphgAnavG9hzOiD3NqorIJV8PhKpA5jjsAid0kLwA9LfHeGLV7CMEDpqOW
1cFTh+xX+knMUQa8vMw2c4k/Z82uQP8omnw3VYm28Sa3eIqsBhXi1jIYjaJ8slo+bBqttnYUwPGJ
eA+I2kFac/lEJsGgLVF0mnegoZGK4eKazhcaUVMouQ8PcJ0zLTnPpncsbTCOkrcch/qhKvEFmflf
Cg+U0jORsHAJMnqosVS7ZewmAKLlrAHDKiuQlWgrfLXg6OkDcay04F8Wo8vviWwlViTEIFldaVrU
4o4+zSfyk10ICO6oQuId2RaGF3URhqqfcLXRhfB43GQ4LLUrIBpENEdn0AVFZxq2xgwu8oZaci1+
xxdbrdFncEb8mnMzkYbMbKe9bsfPfTshm6ga6M/ZOKxBGQvoNOTWAWHxqy22UnBoL35TFW13WvtC
E3XuW4BjkR/6J1Pga52/kflgnTy8WZZmBrr/lGMvUoC7DF3yUIxfgjZzMb7zv+sm0Kcxw3UpD2Jd
wAE4L1y3vI3DUZba5PdWM2ao6XSz66wa6q1DHdcE4R1qlyiu6h0TEuZqCgfTmadH+WlxaNGhryEa
si63LkI9FPpBb6AT93qa5ctlEu+JxX5xuYm8uSbFr8tSLwXD7lg02Dp5TjsH0p9cVI0M1gF53480
sq3SvQ62biHzmI8/IwffOm7Wd6/B5PbAv0kzluBGTFd8BYKmoX1EKUkVUPI20+1rV2fep4Lb1k7n
XXekiCqGyAztZd8irGKydm7J3kfQfhifA9c0tdzbNXQN+VN73NOZfeYyZ+M2ujzSEDpoG8Oa5cc6
Tu2royi7yQ79JwcYfA+Ex2q/oWdQtPg9rFd238LB/7+FWWo1mk6r/X7RYYzb5aLgBny96HpvtLi6
KIU1GpIKpgddBCGzMYiMcvqQTgYHkWuFP1K7dl9c2z+2ichxWo5DwDHzIRP9FuFk4G6q89jbUKFy
wwowUTg43FsrkEeGU3LIaYMHUknRUBOB6VwvzPmBZk0jZFYGPf28BuT4r/pfFhpZBmx4C+o/m3nz
Mdd1xc0HHTRHNZ0Iee/KJ7L0Y16EmgaGSFJBW+NJ+IxCjHKJ71vjzONsPoi5a5W8ibmR+Bd87cuv
9LvioJIkTCDoe/cvAVquTSG3mtcABxvuEjwwfj2gcAApgUfTBnFOC3rW76U3nxzZaC9ePGtbYZfG
SS/K5mHOIYRKEZAeCKdORI9QLn7IzDS9VCbYj+iO6Z+ipeW+xwfyA5lQgQtBc1T47HgESaUY+f+t
K4CkjdzcOvMO9Orgt/w1JiM1pj1EYEDujGC1UU9r1RTq/mkeZEFsfE1CWBKEAtDuRAUK++mPsjmQ
5Naiu6VkufxcS4+5M3wmE+p9VaLehSqXa9g/sVNoDiTUtWh2xVUhKJhlkILBJ068o6c25CvwzF+f
7O/GZQOZ6zS5oxfE8oiXufvPF8TAIJdlD/6pMswQzOP8bi3rcibBAUJ1TZA4aL/qwlQcOLJioBKU
rSmhZIiUW423f9jhTanfyQi6FqkzJDuj4RUotN1OXAt/3MVDL0+LLW2BvJdQZBwEuBYWG+qxs52G
rTBKxsyH/5k+GzlQRer4Gzucb3qGrpuu7zJd92953S3egsBqbOP7vkdhYuFqfSBK1ITlzMm3rTr3
z81Y03YO2Ezx4vBZ6GoTKKgg9zegEIxpl6VLftuyUAbJ7T5cjD7DZ/uoeUVJsOQ9lQlQScBaK/Cv
pQPdYCcb5HJFuM64WWApRbhZy28gj2t5/BoDu4839Zx/uelZZl984RJH3wWkA269si6exqTIdkzj
2llT+qPAYDT9rlZiJ2SstArlByIOyLvaaUiNZYz3ss7ZA5ugUCnmv4ba53urdcy9rfneF9fa4vTH
DiYusQ2zKmCZVekY1Y/x4hGkLsYjWUwHn4IgBcbxnArIPageCp6bAdWmDUp4xOq6H/YUJ6DNzCrQ
3o66G2pIAG/JWOdNcg/Oz+Qe6UNjz1EyiwcxbEt01mTJVZddSLbR93EYlQnQAaGK5o4aYKqtcAaN
/xblMRULcNz/6gHwEkembneeyUHRui+noyibp8WGH910RzNwhhaFAIK5m9tlPNAiZEKgEobXUBLV
KnkAnXJ81/vVa9NgYxd1EolXWJIYW1JkoNFV+9JAHextqoofuUCtPD6MP6ZtPZyQWPE2yIVPf1mj
e9KlXn4Er9lwSgbwAZISkrL3Pr6QJdL/exK58yyAjXGCqp+QC4VSpl6CFXEAoRV5q7iJPpRsCHQ7
0h4ZABt6MbBj1LrTxo31JHQqoBB2aQLCEAcfQJQd40aVDIFZNCYIM1qAcxVoovUGXKhKIiigx5o8
ZHOXh1qW20euNM7HLhnACyHbHQ0nI54PzMWPtRyk/cz0abgAC4yKLDUEnWLxYdT0JVZLMD+bukAi
r/tIAQNLP/eVHl1pMbpUXrXQ/dLdK6nHUTP58ZxuOiR8HXsjgL8NJRgM7lGp0N57DBkncKycyKSz
YcJ9gyXwDAG+xWZzBtpn1ZTQ4zsj1XAiU9HhCTe2SX6IfD0kubxcoMRKnzLjvoqNCUjAudiCQdaB
GCykGxzX0gNjyICdQlndS9Sb88VRRPhuARLzuQCLvIHKxzL0zPGd11ZemquP0JsEd/74gv/u+UJM
4etcb2AD3roWCzSjyMQeKFsQj/W+u7UjhixOqwitqMFxb3kty6lE5TFOz8gbV1ayTxwbtBkpn/du
kYCWSkv1T1Fun1yFa9EB5gs5q4c7PRqBsUuaMSQkzCSNgzNOxUvX5jmq4Pt5t+xNErVhoVcRNVam
oY5NQvZla7bq8UlbF9Oc7lzIWB9sJNKOKDO8rsCcyWHIWRMMR4dY0xGFiIt3hedUgxAQWLP8+Fqr
DO3M8cvTdSBikICF35vq4UG9qk6QSo/7nWtnhbV4ydEBgRx5qPRaY8keGQ2IYBzgjmm4NrwsLBC2
4RLq1PnIS/D4RXPfsjLUGMjLJElFqGYo9R14i5xjD1DLpSdFCWWvjGYoQPCBbu7m/dbOtTlYY3wS
l1jHqHuDYC7T2rDAAdhmhCTfk2knOGpmOrguMKLGsttv/4e071qOHNe2/CJGkKB/ZXojKVUq090v
jNPVp+m9Acmvn4WNLIHKVt+ZG/NQCGA7MlNZJMzea3Wdt1yRKYwpYGgv+zJp/4qH4pubjHjLOl2i
Y4FHLdXCQqaZOI/TuwwYb0MZXj0Nv4DULKdvBsq4sKugT99wrnTvLULWI2n13GfM26vCOFUnl0fT
AjgMUVKn1KM5AJN60vC3FIpVbZ0dAg3tbq48UeyOn4LFdouRgCknBcXYksTjLi1Bf5MvXcNQzyaE
Qt0s2R/AwnSOJMosEw9yVFPn1zi0tsqMeiGqBIwUFxS/F2q6on2redUeUyEa6OFFCvUrfDeRvzX1
2yM7jnqXdhiB4ly67AzKDnYuRG8YNKcAaxW6neqSvo8zE+eO/Sf6JSHuIhFl1ZWxVmFVmKooX6LE
0faPV1q5kzWwvc8jAh3Dj/RBxCEEGij9OrjzN6T+Owcloh41xDdErlI780fbeAYMiB0XIDHUAEWM
BPf0uZtKHP5kf3QACPrGOB9u+M6+khQHqj74PosI8FpO9aNZrHyXeE1+JK3uggyco0Adu7lILff9
LwxsdEGM6QLWt1gW0wJZLoaBXH6b3BQMA2IJTVplx+wFKw8UpYBFt8x2cdriEVTQ3mz4UhJWSfNx
CDo6sXMbvrAUFZEbYdy7Th6APdXOnuoUWdJOmFTeCTDFFk6WnHx3ZxAEzUW8CIS2DZ9BtUy4HQTq
QTAexOEdW3G3Y2mFxxqp7xggQFREJKhISI2C/lAy3eZewI2y20m6bxVcjlFyvI4jhRQI81yUuNk4
+Z7tLELGxaydW9fVkICBHsnaNPmh1VaPfEPIcR53t5iYFZYA9vinmzU3WonEQ1iuuiq2ijH2bYz/
5USnjfcSKqfEhBNJdLvUmPmpLHsdGc5iPqoaKWSZ80WPsvZgxkMXmPFc7xQk3wP+nlIoTL7PTHiH
1KoMe4vJAGDCTrO/asZYXqdsLsDBi2GRxv6tTtxDDRaocZOP/0UGff2m2zMypa3oe9ICv58su9lK
cM6tgflcOIJ4p9kBrHjBO6N1vppp1h1tK422ebrML5kTn5JpBjYCUvb4U6JnSJpMkno/l8A95aJB
9lY646AC3TbD64zUZE2N040pysaNbxFobi+ujm1UgOsZ30LX/I/bMWBG2PygTXb6B0u7eotE+/rZ
r7AR0Hj9jwaM2aII1kH1BnqqWcnM2d/wzI42dmTZj8Yru/cAwI5dh/rsGrMT4r+futxnNio0OPF+
3stF2gr1uvg+wIUt1hk44a83KR/4U+H1xWtyltw6dQQIgCX+IxxYvZuA8HIZq95+sQyQN5tmi4pI
Las3/QCA1Vxgq6JUhR3nrgCTqoBbFQ31qFm8dO4CNSY3ZthIY/zl8Znbg6xOo1sGvKmXqODlpQEB
4YY5jfUDOEfRLnRL/aiBZOJHOxffTZ4Z2NbQqq9gWMPtd/HLAPqAQyYALL3cBTKm6FHTAVlpO5ls
lBiZEgqT4C4V0qXyk+pBO7DJRQ7fe6gVoqaeOwn2RFAnE/P55iWXASmjrzWf29dfEhrYXd299jiH
FTYk4cJwvnvRgMR+4SqbD3H81Pvmj1YbMbHqwJs9G/wXoozl41JfZnd+NoRIyUHAy7ZhWVvbAats
VA9E/lPFoh60OYsDpHvLPPmYLSOFHICKdGhKQx8VDlhBogqyn/VSaunAlbRODnJp0qao86p9wNYI
Vul0qvOTY8TeRi4YkOFyaroZIHWpmy/fNQB4bwEIYb+wybBkY7H4FZXGoC14l/tgH3yy6nhDVko+
9aV/yOYMiGXCXSnSIbY3c9KZu84rnSOrtN/60GTx3g3b9OIVlV18mxzWbgCliHuhcZ3n5WZ2wzLL
jiAHaFDsqg/nybPcPDASgBryPKx2U+QgbcwOowDwWwAtnrT4FLY2Eo5tQIqF2RT/4D3Ids3IHLee
GDI8anZVyVBy5Kbxj7QGfJFXxcUTDbUJj2qke72Z4I5+46DCbUFhkRhfYwM1/4CBG9m2SpHW2RYo
Px5HN974Yv+/nQx/OfbiPEBsiWMG0qbejrq4MceUVqSXpqRKadefulbkFoFnWcluFv4D9sK8HYUm
dQy0GmR01ekudDgmdk05R5cYrDLO5rHrkYGfu9FFdhskdp1cnP1/bsks7Yc/J25lftGiqQTuQ4zU
pTLC5ueij9oGU/Eq2/YuMzco1TQvtf5l7mIgYi2m8+KAyesPjik19i6bBZseerMHH0t/ZWAqOaN2
eDmEWI/e9AKUgkW08B9aNv7UkeD1X8RxigYpru62T0BdlYBO0BAZA2LEkTypRjPLUP4GiBJdlMIk
OLU54h4BFCyGVC0DphErQC1aciKZheypVw9km11tvCzYf8oxI8TpeIz3eNWZ2pkaOSbVajxYyEAP
pM5iDtuMGX5tZNVjB+2i7JWM3JWiAsnyyctiwBXsyxCol7lu7DvBFci8dNiZMdiVF80ev38i5+EY
vrhR1hwySkqNRXrpvIT2Behw9oWGKw2Nl3LfF4CgIbMkLN9mK0Kl0rs9yT/1/OU+YGNkdQHb4F86
kBg7LligYz0A8rdzjcyK/gODVsrX7Rq4FBDa9nIAa45/YlNqgZksc6KzoZV7qoKu63E4zI357Bje
vTAaQHfFhZpqqZ0qIDtSk5CG1CNZPIFCFX8L+FBdNPWo8UY73rhTU8bbdiqBHBz47Zxu0ylNLtQ0
vLv3HmTh5MQXUMfh6LyparQP5qTPmY7sczsEuLqIszKUnn6b/lahIlaQD8yeDw6HAjN6lMc9UIcb
2ZTvY2/iUqEe/bxO/07SCXyOyC96QZ2m/1IUi/EkYhTacO7TFjMggbaA3fb2qevCdsKOLsYAwtta
HV5oKxnZkNbkXrVZEjDq9hXI6IOeN3Ak/ah5+dE18x9kODNwDOMg4D8qvXaitN1lKCeAg9wiY6hw
ribyeZUJ5ed62HuXmbw0VDLpgv8v+74vkhOwiR/yk0ggE4/aOvTOk/+Y8US5RCx0/wS4zk+UvHoX
anKnv/ceZYlmA7oBFePKrvxo/O++FF4fz3iCo4BOjB5s7dnPd1FYDfKpQf/D5ZNBPiXo/30hHigG
PVvIoN1zbfTP6nFABmS6frbI/sMjxY3AR9XmOCcFAiz2vqkIW3Ydi6EWsbROJPOzIkWFAxVu07fq
jUjHKR32E9yg88ErwD6pyL1SXW82BjY9Ds4CTjBSxLlzNMGH90yieHH8pzJsz9h1GLMNBQFZ6qY2
wcVmClJMFECDPT3zwgMXeYlAnBenrobzRFpgn4E6ph+/edpg3QpT+xKJhEjDAhfBnHmoS/SadFel
ZhQNL5oNYhDaiBxj/rNpsOVFG48+KFlsoO/0KxmZ0UakkPcdNs+UiHrvcrIiETUitrJXTiXDBlnS
nk1ntPd0nv1wqE3H1tXsLlffPTyctJNOHXM3Th/vsbYDgPzHY3llRwofNc4BXTAykuRkde53/DO+
plll7TCVSPaOGEYo3QZELK83pO1iq3s2ZuAFu4PxdQRt4dcZ1CzCkiST49xA5uo/k3MxzMlmBi3n
KfZ6/dYZ4JBqYryBBp3vqIA1RXrw1UsjUApizdpt+g54i6H+RuWs3ZDiFK1pwNcoKmGxOZbu7aI9
p06t72ROqeTvc4ALHxSxPQPQEMXtuD/7SWWkxhaXCkpA9Ru7PuW6Kc7zQ5C0xY2263OOshyvD7ck
jHUX+KXUHVIrBOgDLBsQw8negiNDbac0q0AkBDr8dOKtJ3kZFDmD4o14kFWO325rD5D0pCjFwoh6
1Oi0MFJjYnZAEsbahbTukDtbD4AOWzdtS+9khQNS3SIGvH1Bi1mK5P46YYX9hFPaeo/JQBY0xJVJ
esd2sLUy4hErVToAzoA0IFx5NfvGnrwqbc4COXYEX7EV4bhhzpDUi3VOdHFpqgeINkz11Jj52LYJ
pI7EZDCB9O+i/4G0O+cc0cRR+TnCWbqRAyjd/oskjGQfhQ0e5vTAGekpk6SvRmFbZ58SP1cKSw/r
TVu7xT71zfES9xHggKehfaPGz5JvuT0WTzTqZs87dG1obmjIhNmI3SjDXNxXEoEAOd51DaoQtT7B
QRQYnl9AwLAn5WI42MtEbmEwxKw+kYwuqmObmI3zPsKOI3Z8Y2u6zqHvWHt7dFBvamFXrs88C1vV
0JRxqZXbqE9B86AD1kvIVopmGFAsbMTztazDAcQdcbslWZtHOC1LvcBF2vpv4Ki9+ZWffOmndnwt
rPENtS/Vb3ifOIdeA95TViwlZgom/muFY/OsTb3+rYo5pi7wrhp/BnUvwDZoiBUeFgrxEl/kMG6D
JPHq71k+20/hhNotihZZM876o6g80lDcAjLlwZXrzss+shxUGYqmrDmKj0aU2oPzzZEKDZsHODfJ
UQjdOTjLEyapY5kskNZmWm+rKpywFE0hVHGWzghsfYqf3CJnMjQpi6gc96ChcoOhd1N3i6J143nQ
ird54QaeD2JEoeyuK09LlfygC5GCQjHwbs5seKmsYdeESfpk1vhbG6IJUXJ6nnLtlUQc1OLgsPSQ
4tjjXbJVdtSzhurPsTXmUwKk1ZcBe8gvgPEenxlyKMhAybXeXw487pAvI2xVoBTEnRsvjI29Mibt
+83F4fQ8oRL4aIasvQB+8d5gD19kGL2PqadsjAmbfx6IBZRI2ZIMh1PreA92pH2QUYCo8fCnQwkg
uJN/BfjMzrLt8VS1YFcUxR9aZ9u7bBQpmbT1q8ZyoxgAiDYYxzOQ9Ar8avIBT9Y/ZGTXY7a11dKx
eyVjiqV85/frKdn/HC9FTuQGJ5go8wI3tMNWNFpEqOXYZn2JpnBPxFkE2CaJxUiRWtpemgnGMcXA
NYLzV3kpV+p9VFJIw4uOU+vXZ3WaWJUcxGGljm3yjyeMmDE1A/DIwMdWG+yotPLEkcYoCF87s3pE
2RFphB/yj9gRx3rtsCWZE7l/g9G2awBWmPpPPHEbEJSNIXB8BMBAKsAEqJfUugcEqfkK0O+1nJTU
FF4KpIAHN6WmUORMshAFTEEY9kgter+GMnbExdXQJBACGv/r5VGmpHEchSmrlZcK9XAbn1289yYf
ldMMieYfb0MZu8tkgJvw450/DNWdGn52W7JqOKh4ZKu+DVKQrKJv8V/VmfgzWPgzkMcCBAws3brA
GgG/2Iv1o5lMgC+lscZ6C9CdQkrNamyQlbTV2kHfFLPZbZiFQz8UqId3Bzl2ROww1QCVKt1I4E5O
He+pqy6OaV0zCcpR4SKjS5fZarAunSd3Fxb48brl8tyky/jVNLx5A6BBF79JDOcMhWmMNWA3FMMs
Z90VHC0JwKq08auV+OkbNuJJR40I1o49yKwA3QSMXT4L2IahMl+pWZzwh46k44sSpYJ1247SF23W
zFfuNM0tZX8rvYt5EOat+U2J2l5rT0vv98A+0u+RGbBn91h2oWBNxCFjYIGN24J7Pg4vcQeksDzP
CQA9MB5JBvKDBtSOtNPog5F0RolMgz2/BFxzHl7VcjyUiXUxQwsbYEBYawI1JmHCRvPix5MGTb6t
q7q7rERkQo0hIlBPGpPRMkfW4b5fZPi+GUTVd7tdfEzwKsw7kE8BDpbJnpBcWXEjcMDNtsPy3bta
mVPVZw+4GHtAakSoqmJG8ZYb0ltfgH+pgehiC7g6gMrPIPm5xnirXr2eebtiEJgGmnaXKW3Ji3QM
yDCKFmA5uCZSYpA2NQZklCK3od5a/lhdkblOEaS2RVl8YFqTsxtoDjt6+Cx6NIJYXMxeaXYLAIRG
5Mg6ZoBCxWJn9CiXk3Nm0od9Ep8w03iu8yq8GT1OHdu6kCNrWMLb3OER3OgMBXnCghrTQGaN4WOe
rWSZz1An2ljGhtw81/NvrjZlZ8bT/5KIbK0RP3ubaRs5ElegXtRnO2cs2K9fMXiXvEC954oJeLxD
j4ksvfboPedORrQxNDwL1HvTfpclMwgXxsy3caxq2yCu7BwQciVlG9DYTAx0J1u7+qWYYNCQNKOo
ltBaZgY+cgj3Tj6XtxHMrSij6t09jnCRrWjVI2D892XKjN9tkzcbJzG6Lw43uv0yV93VtwfzXNe1
ftDbTj8hA3feOJN+oLwcmZzTFPZmKUwd1bDI1QHjZPdiVMvKIsEO+GYSFuTwbhF1TrbpFyBZq1QO
h/EIeV0i84PSQXw9TJD1k/E92dwzP0SiyMoyNUMAw1rzs4qDVcwEam2qvAZwBNsYoKa6eHy5N/aU
Ab5UjWeXDRckapOZ+W678jJx2q4lxFE6IVt3N/QWWA2SxLj2Nsg19WI6k4gaEBkgX0A0muUiI4vs
ahAKnmpjPK9ksgssz+LAayT8vmLR9h9aARcVyM6KaD65+B3bTyT7qIjyKOm/TAItTBgD1QMclwP+
Zp2O4jSbxzuQCICg1W37E3nKxbiB7M3RB2PIqt4TyTlYRSY9MkBd8IHIatHBB99nWfgT6o0XDUWi
rj5efdQ4XrgRf5BFFb+SNuzDEQ8JNNRbQFGJ6iKLb2kIukf8cZVhE3+bq7a61pNbD1sfs6MgTcDD
qwnEnRyLSVAccRCRGZH+FJa2mCzV+h6oag6oqI3kmbmmi3edl/+s2wP+b7R/ogy6BwfmbB8q1icI
BLjtGtPNGXRIDZC3jfqQIpcKmYBA5SZtVAHIOphREnwEz9SXhIb4Bu9qskFdtgGErsjaksIHAcbx
nsiAJQvSjQUMlosUixN1uTdhiwsbU1MQM2BhyzGpMiRtFli49yCA64Z9NJYpyK3RhPjJA3ra6qqA
xsPQhA7ORgr9NOhOQOowzHH01YoXuuwqz/kltAEPQgmGZePyax7u7omGIufQ6ewSCRVCMWd48LpF
t05G/KUgdwnpMYV5B/zCxjzEyFBxvDy8GABQ2bOoSIM49pFlTcJW5Ck8jsMFiQqkySJsBpEPDZVC
OT/IZCxuWvM2tllbL28ouRIsMm315sdsb7tZcU6S2b/aRt+0KCJA15AQu4JqoGZst9KApIWNwWA4
y07XewYuRTNppH9kYro1dKgeFCGoKbARHbjuUO1oM1/u3suNe9rsl91/6DQjDA/4ds7/MBKzNSOf
Zpy2ie7SmmeRT3xUWRy++K7UEEtRCwDr2LIlBSb5+KYp8diuG3TJksYyQ0R4V4ljgXVuYZsHhTIu
XCAj2PcEN+J6ABjkn1aGxYXGDCS9rRPgSJ/pyc8pA9rwWk+aErS+2EvCsSM9oV0XR0bmbPwmH8jy
qf2QoEfP88bufmAFzQ/qKa2e8w8yPzM23B1xGJbjBLljHNgMjVFveRu1ZUBCav63Y12gyin3/1sM
Q2DNkRHdQsbrI/b/sDQJteGiWFAeOFVI+/8gG4pu3tRZakhSFiJYUW7U+1/J8P6+x5PcLIIdpsgL
7Pv29om2P9Vm6RwCrrL27H6nFEC2+rWh+unmKe2tPmqsqQHtVDvMe68c85Of1d7FFU3jaO6q+UyW
JMgNRBUecIP+zfh/jjd6yX5s3Q5A0L8uNoGYZCpY8ycvsy+NIEKqREM9lwHnk3q1z0AubjF3o2Qo
KQf70YOhniP7cwyjE8mpoXgGcSrRGDQnzQkshmcVino5sOj37ZAPKDAHVHvHtok4ki3tFvO1FTKQ
h/cPb7N0l5OGjGSXGB2zApvpa3sRJHl3UoFWgaUPUuRRfRkjl8tJlhyvReCwd4Az+cAKlgiCsDr3
lzt3GI2JFGysfpRTAfgIwS4m/VbdT/1IT872Us72RpGLASNqOINhCQXs8zbxkcVPoOMENy6hw1tf
IJOTgBpOiONIWRxBM0F9EpMbINu0HZ+cnyQi0HGSS2tlJyOjfDBO9kr6j5hOnj57FY6c1T1RTOUy
iZfuTRMnwFii4eyXulFjlvcujalBfgEISUgTAr32QuNo0rVdOSU/H+zKigFxRgkLYI0e7qgkhmnd
XCCEvAx94j13YD8Vg8byAaxHPa8I93zE0oEUhu/obpDmOPxzcxAvkbAIwQVk9Ivd4f+JY9VAfa+A
6xPV45ZuLq3dKN7Lj+S3yMIP6HbVDamPRL3VJ5YfkcyzYmJIH0VQMiqQtnifersFNpC1MbuM4FgA
FXzSoWrZyvBORBW21OhTN/VXkpKlpcX5ZU6AurohIQhrkEgOdrmlRcEz6JH5pbDCGazJmML5cYv/
PTRJc6JwOFQ5iN+lUE3xaOrXFJMD+LvU3z060rjx/tN31XLVqrzZLChx3Cao87pM4mw38+wRO+rv
Y+pRYw4tuHd8ACELpWrIbRG+DzI1LJ2p3IEgFOWS73bg4sYJl9sjtdfRx3GXp7pTIM23QdKpm3s/
ABhRjjeaAKKQqEceQi1IerAup7L8tLEsEMKBWxtzNuB6ktBLwuySpQwAMoONffYkA7wuDi6kYUqG
JMS2IZBYZvNuOIBWexfOICj0ABB7BIPybVW+wkV1mAKJ+2ii5OSh45iDB6gB7g5ptl2avvh9Kcdz
VZnOX8jN/M5Kg38fjczejZbDLgAx15/icda3sw+Aa9SSlnKtVeEMuULB1Iw9srY4qfXXZA361cDW
ip6X7TWOGNtaqJr7nsf53wwJJH/XDbDpgeyG7/GPTuPjj2Io22029ONLP5UGJv7AFm2XIgbRUbWN
phGse5+QgwGQmj81OL/ejLEhiPmwGEZ1zy8CMXJpmMOl+lHxTvRVFxrf0EUo4KdXEhdR9yEv/B6A
hhSF7oOGkpRM3oIwLMVFlFpGEDxmKpa6D7pV5UsmJFMmSvvwuehCifjKlOLxau/fiYqs4knj9w9M
Q6WloID3N06Lg4Xi+6dSF5N/hoY+2/uFVn8bFUvd6urbUoHUhwUyNGiMWgF2+o7IESG3BJVoyKAV
okwhaEgwDcLbkF2pk/0ReNR3pA3yewAHAVILTvQcZMgBNuVpGUFpiuxvFB0KEINmZM24p7FNlUEf
bf6hJsvI954MEUe6kAz1nyhhpJgfbZBNF15cEBqBwsSX5SGyHoSj5iifv0wMC29VIbIIcRfW7FA4
QxE81pnkbQEAvMzFzhH5m+CJ1vUZGBZm408ADahzTHGAoS3vZ/XBqEsNGTUF0ljo3qI0RUUUdUk9
FNkXHfw1+9BAAZ8toJWZmNFT70GmpXaPpERhA2DZ4dDbPZLOMFJ2NESi2D0UDf9/ZBYoObctdp6w
zJzuOcmAptXO8fwnSWTKsSaUyqIFiEq38ohyZM5kHSgFoqgtkIj/nt+MM/b4uophpmCo4DW+V1OQ
P7VJ2xz8KX71xlDQqgj2KNkl9UrKRxTy4j0ZajsfUMVBMu4spH2/xDWgOqKoKKzArerfa9Sbn0hG
WmrCkFVbB8Wm2wdFuvTTscCeVKCMqaeZokbpfgUD8Map5zR1/DoVybIjPFQtAp1bkFf+Tx27WXuS
TZ07XAaBtkq9BxmAnuEh/bwaVMjTbOFIwp+x/95yZBrNSAXf0di1zfCwdOMQ75YcVEeP+sfx2A3l
fulY9C1cunDnGkNztHjd/A4EYVCIzACJqPT6UqIwbFOOZvM7GEI46phM/bmdQV0JmNQvOFj0nl2v
mfi813iFDGnsArqHMreKS2r7Wx0b5ScalcAOQqaNUMwFCtS5zdwqkCoh5EJIGpLhsCPEvMjRp+MQ
DQc5JI1WNuVFY9kvb3JcRdcAFeuiPg4xF6sGr3njAvDpIXquYYuHriYjkz6ha0pTurulwuNx6aJi
Jy8iYq7CS1d1z2Qk70x+RHFR9QnF95Fien2SIWIzwfl6hwmKNvbIH5YgogT2mws8UT/zE6R0x9We
NNSQAsR2WOkUbgxcPQFGqtRd4SRBDT6svbQhTZuGvzWt6e7VHjD1aMcXSeZ4TIUdnl3vO8ZqK3i1
d1wlM35SSkXmyvtBoS7wWdgQfGVBrUfTVvfBK6nIH4Ht/9/GNLUdyR85JJUdqR981ZB6RFZJPRF0
EQ+AB7lislS2JMOhNrBZlVr5kczX07eWV9HVy2zrDQwHDVIL2vrAqfyysI2LWZSAQm6zvBW5Kjv8
N/XPY2i8GsgWf9LjZocKea3adQMQlvwoxoqF8BScpZHqWJDwUFMIUhxlp43IpgqQqzyCUqzdGHO8
GO1/MuBP+gDpOstnQeotb6shiKTewFGBwywtAcE64IJHC4CFgQINlpjCICSG9BFfWI7BL3TySr88
Kohj6llF9ceICjfU5aEedUCFwa8lG2DSwm3ipXz7sJazLf2Ws0U7KznQQMxLGGMeINybpGn3bEQ2
TVTgiNCg3WZTbDyzgk/nNn0juU6ECihdd1LAnSK7uojAacFDUTPFMm2bg41nQ5VScdVOT9STJVVx
KwBfhZqKrVZ1VrL46qM3FWCRN2ljNy8292Wr1o71XjPBL9os0zMACvqbIxqmVfV2rOdhZ1goeggi
Buo9AF0hUyLtb9SQcZgAC7Azxu6kFJk7WkhLzy1xSAhfMowSDxAPOpBnHGyI0K6IaCbLAhp6CpQ+
kmnT3GEFbP7pJ0Zz9oAgfYwb5EojKWlGgloPftK6WALsfwDi0umrWwJ6FgFs6dlaGQKEJdWDEbBY
oBSARR6OgLwcJnZIUuCwkmyKjGhn6kgiN5G49ZS4vfvkgYdg5wpshRm4qAt4P2ygErX483VpWl/r
OMdQ751qw4ET8qSlWTADBTwJUIh/7wkZB1fYDX/rFItEwBz3xLkZ8SLHwhRj1fiT07oAcYaQ1AuK
XAIWecVWyT619hI8TgEp257nnGlbZIHyAwNm7zcaYvbGD8boAG9RaFG2Oq2GpDXnpf1W/1TBM1HB
TDdRuGGxWbrSkzcW46vEXFjcI9k83FlB5c3k+Onn5D2IVUF9Mckll5rW04qBe3ijAuD59tn6gWRl
CHYosJ/fPmdf/uUvVw4ucIAW7p+GonefR9N0ny3CyAO1wqYXQ5KR1vfS9gn5FgHJlQMNfSCNiV13
bU+KyO5GE3A1hXG07eSvB2OKySMcSmQcCLHi0nOFrR8fWN+HcU4aPIdA/GYVSJHEdlX8jLPdXA9C
0dV9VGfX1fc4yeNn2/QtjgRkZEfWS3YimY+6h7sD5sXWxmpme0tC1196Y6tCF5iebTC7KTf0HdMC
SX4rPKqBbjH6Px6+fLmcIq0HLX3dal2ljI0urgCHrUkLMqsFaHBcsytYgtwLOHJA1aYDMjlGCl4k
GuqNRq/vS5bgP6vQGn3Nn5WdDsScTd7XPnICoCAPpfXj6mxiynkmuQo8ZN2yN9JiRHmUieJikCES
JTaRY8sjEnF+KzEBaPxut5KtutL7VywKky4VqjHIuWvuF6kyjhOqeZ46tulLNzu2tQZ83tQrbr1o
qAd4rt/DKM3PNEJld3mzkHF9ZE0Ckvt3M1Lwqfldm/GiG5KpuJGo9hNATAvbxai/hrMTneRTXJXQ
Ti1yL7vKNXfqTUAPdGro+U4mRh9bgkGDy5cFKUr5QuERqq+W8q6+C8UVyFxdgIZ0FbzVX5bae8k0
DRMs5gGEP+R+FchxDDqMp6w22RJUGjih6sq5pHoLS5SlAsJEqD3WxICpM/stDUkhXcyBZxe77Pfr
YHSdxMRx9Ry3y2EVbXZH1C34fyf1HzSTWU2raprp0PTHMk3UsqzmP2RL48gN8cMaf65M7BSbUA3y
QFGflPc6dnKn2gkyD3u/FT3xU/FuiEXDJ3BgpH11AKkecOPe5dQjmW5GLzqOy3Ukh3pXP+3ZJhHA
spFohhE4M5nVFoC+xtDEae1K0bpYnpOMmhFUSy+ty6ujUlAU8lWKUkO+sPR7iE/WgGT8jYcZCGQB
Cx9te95ayERDA256C7isZnnp9H8oB8DzXTrRkC1Wj8hOpjFpdJwFBEC7yfakVoZq6FYuXNSYetRo
bjvsFivqZEClUMbSOfLnv8CFY++4Gy5navDdc2ytijEAv8cCkDggnOYuQ9dM2CL+OL8M7iqYWnrT
BWOLYs6VWjoNMrTwp6jKicKp4erypJHuj5d/sB/oxsiVGjfcA+28PoeCw9KVzJdIxDn7gi9zNbZZ
Ph1A33eRMu/BnNzJh3qkpp5SWBlI0nAajbiY1ABjgrpSqpyQ545KRYt9VUltaeVHm7JCNvBMiXH/
nsYm9ZQYxxe7PZcNx+8aeXHkohLmPk2g4xS8st0B4KL5BcATP+YaL0zkqIxXXbA/E9MzNUT3TD1S
hICVObfNvHmQf2ZL4caYeVtQ4GjBv8Z88H2/HZBClFdUkfbaAIS+zEuu2Nnm05661pSn164wr2BN
6o9OUvJE1LomG71b5u2CZEiwpgqf2eAdjvOEuYuzhHTLjSgHYJefApjKXLRXFc728XsGj0iQFEZj
nCxuGgHSXENgu3DsryGJz9y6NQoH5PjhERQbX3NmutfVc4ueSuSGMjVzox5c1APBnvske/G3lasy
I9dOL0ykKcBWXpYehvLa9yuqG5EWOHnERgVeHBoeppsmnrWn0i3XDeepdXaW9qjk9hCHS0Dj1uav
WCXUp89c214ztm2yOEjv+RCTjIFoYqrA+bvFnCCPITBd/VVDic5JucrL9iJo0gzroNcW9Q/YiGTA
tMkdxs6ouGPnyUChIGoH0ZWqIhqAkWObnbubsdQ4uk2xY57dmYBPgxGpqbfy8aZB9y9KJe1RQRtE
TRf7DRioDRN1FhEIyCMsmC6NPe4AH1MhexFN03vlMw3flWSq5NQjJRC9dg9yikFKvEik8sFdA5tZ
MHlDiyxTN8hMP7nFvRd9KcFIf3Xs+UVPqviLFC1Vf5i1DrwDwoIaLZkWLCCAqIhDwbtd4hi3OTZM
sEnDrMuy+uYbPFBOmTGHJ55mWNCbbZZtgNNW71g3FwCG+RWEDXhbo8zHPpEfKYzYDVxWpbdxHHU8
S7KSj6DtFkmPSKG8joI8QMNe1rHUy1cazV1em3vSmsQq0Fhdt+Fx2mHf+peLrY2j92R6095EoeJJ
Gkqf3kvK7dzazb4LI7BUFLZ7M1DDf6t6lNOAQqvbkUwqGl4cNRvzYCWrLJYCVCE9KdHk9y7wNWwU
ck7LM8lJxADRCuo5sz1F4jIuEK8MDpw98cvQ+ZTjodBPh6gAeUqgSh2Y0OCwbDqQ4Uptz/oHH11b
IpT7vEt7EfihqoK0KhpdRoYkjVFgibkqvxARyEZF/WVd4S7prm1Dn8Dq9rFuQziuI9Z94GlRh0yl
d8AzbNGA1BvPZIIuUwogX5tPJcMuxEeENBqiqPoNhUfhiUbVwrFXDgg75CECwX9Hwkwrl2Mnc9hZ
PtiAgY0w77WqZ793vLMloPKQQc9BNr00UlbaIAoJkM8m7awm9c/kRc0nchK9xyV7Eqm4JJNDuiLg
EoGidMHuWHUB76L+Qo2PbPKXYU99I+zvUhMcWBfPn56VISnZGA8H4G1jG+M9wiK8HD4seJsYbPug
6FCphudQOh9UdPLQsOlXA3j0ghPu5qntve1sVvHbotXId6sGfqZhpwP2txj5X7Glx28kAhol0uA0
trbIi+UvUoLwJ3rrGBJmKAZ5xW1lX94tyKyt4luPatEaICAjMOBOdo5nETVNyO49JUvGNgZmB1J0
SNa9mzwYV01Y7uukAgLtezwVdOktQdSdANHaRW4n+apQyk754qh8dXvLNP245/rnSTT8H8q+bLtx
HNn2V3r18+W64Eyedfo+aJYsybKdTjvzhcs5FAnOMwl8/dkIOk2VOqtO3xckYgCkNCkSQETsvQfQ
PN4V9MJQTawaMEIAWoyU4MHGuyYokeQIXvlJIoONNDa89T8GzvMU6h1FBtJdTdbM8yKOWJnLG1ca
dOU0fVDm3vMalHKg5jUPDGUUh6j81Zt1OiBGVrXegZdHucyG2un8bFKS5cb8/6WbZ6VhSR8G/9HU
OpgEBi1CEnEJEA6OfOiIB5+tzGn3Rc/YOrObc1tW5RG8KUfCxnG9Ybx8SABznCSC0YlCPKfTDHly
Bh+KYj/VwQI36M7pDb73QTJHqqvy2bIx3xJQRFbJHcfOGElmeM6FDOBTpVbsSZrfyPQy1q3eRip6
hZS1X2/2+UX/YSTVzfC/nJYFco/fqdbug9BvtpYUqApSjd6jPkiqhsQ4HH+OUaqvSWI4Ypj0JJIb
DSDxP9CFVloBUUVN//5BJmQaOM8zf7phY3kigQwEgqcRuTugDPHTNACuj6VHK6F0LTPBj4Q4hXtH
jXC6Yus32fOsQj6jEa2mGag7m5IcBUky7MRq1l25D7XQ2w19DtLWV5Xp4WyaAeI94UjMmWBLCINk
xi65wim5gTqZfeYh1Ov9YJebbrEjD1LdDCUdwZ5UN1Ap85Df+nxMTdabb1B3Dip2TeuN4Ftcs8fC
krrU5MCecgU/klCUXtmjetZxjlO3M+t6NeaoDptHUO92Gg6aygL7nNnt1kMfwVPwu6no4ypbPhWK
dK/xy+Qkuh5BVxl+KVGsw7emJRPAH6IxIhGtjJ6FqwIHOic/1Ucg+3qFGEAzgIGZO36pDaTikfc8
joyz7pXnWHuR8moekgPZCTB4YSWxLFyrOgw115yXFHS6ReLLI4/w7BB22z1LE8FJBIqDn0D9w04k
/Zlyr1nYkZ9+KqVXbBoAOCPDnrXbcOQS2IlaihIegEOtwdOTAuk6MwB71IJrHBi4b05hAQoM6fJg
dAhrdz3JyjuwY+TpWkW8ypImOCNPPjhTj2sxiq2QwLYhXVOUNtg3S6zD8gKQgrPjZOkAdJXV3blW
E0wqmkFDPGYzyTStGLBipBkm5TwPF2sw64G/WX0P+iAuAJa+Kmt/67CGH0GV1oDCHMVqOhBHjiN/
ud2G0g4yQWkhok6jBQTcAVvaeQvaGSLHnjESC7cOUUahVha0FuiKZptgEXNPKhxmyW3CXHs5Ly8i
oNukeQP6W7WUII95Dhql5oiVB0m1lwMNWH2Kbip+QYkI2k0CXNxx/WAAxYT0lDpHiXHUzL5/dps9
sGNOAIaEAo7O74GtBVbnDVI3OlQ7c1uisnf0NkwzK4BV2eOwS4Ebss1Le+cIqR+oaUbpj5PMzBLZ
hW3j6QBg5RxICh9esz+ZrzynLtnJNHtSzzeH0rublWaF9wowkkJ3GxrOjoaY0nIWTgVU3zn244lc
tMdZngNbADRC+idZpqhRI8pknepI75jCRH0Gnuu+DlYAEcSJhpsF57kpEUo4xeKVNCLPUf8rRuTB
G22lbUnZOKAxWnQxKCuBHhcsgjA7d0F+cBSoIzUI5DpX4o2uTfGK/XsXGiHiFsiO86w305BofXxm
H6T1XivdacBfTp+GKCyqxwIsQ+rED3wy1qFWX4hEAyuzfDFbqEdmciSRGq4GzyJZkdSCwbPjzTjW
4yS7t9nX2eNmqlownBDO38Zu3mwTR3CUoTtXVTm6sUgFsjmm6qup6KoZK2druNUPyteddJO9qZHk
XMsOjElUy9UCNgEUQYgnlwSM0mtdjaO+IgLMUIEjhgGFnytSWjHu9A3iU2ARV9SpsZa6+sZVRaWT
F40CTp27uPKf5usqsUkMLKeHErgPQKTOUCaG6FNaVP05UrEpEnWDgToba8Q16cg6+5msfeSNIcES
+mso9UQGUJNOD6cpZyPNMX9gVzshMhGLbAsmUOfYJ2nub+rY9cDIKrYyibtqhUoc5zh1nTKRi0pw
c62PjlmeBwWwxkB+HURiRH4GnlULvQUtNY2hKWveogRd9I9Xl66Lpe6t54t8dU9dmWyff3GkRPZS
hffaki76NMnNTXE1ZrrBChsQ1Hoo/FWt0FKsNAfsiiPqn7bnuJtJJIvjJOOReoGCWSExDTO8zIoU
RCQfOnKpM2y/phlDDiiZin8lDx14uh3qyPFJ84iqRZ1VG7BRy/A6Y/meKQSdCE+dNtbaw3Sf0H0A
OGyURsawNEhCO1zdJkINITnB11lHINoOwNuIQkbWhkvkwvCtEEGzRAwYsoZwwh6YR2AfJ9ngta4i
+I+D7jfhsteH7pwH9io0zfjBrJv4YQij+KGO8V8q9cvA6y4EGiTbAgydnchGrswbXoORBYfJo+uZ
wDubiR3NQQ2S2hHw9ZtxM31WjT3EukayxPRhGq7EOYj8hVEaYIhCrQNOTt0a6XIhuAiVzm0bGJRI
PdKVFQ4+hCnubtzIyNSoNrXG7ZCwb385BxmSQQYLztjZjrMOfwcNmXvmyIuVlozgEryRRZr88Hgn
j6NTdZdGlidDYZlKJY11jaUd2CGbQJ9sTh2xY4K/KKgr9W6bpPg5dz5u2K3rydq/TxsdqWwhyAI0
IVU5r3VEwri3wzoX2O+BQv2mBmk+7CiDON0EA3iCQQlRL8yqNHc+ZYkAGjrdmoCzWWokA7a7vc/M
F5ePwKx2HJx99pH1KSu8ej3T4Y7ViBqksb8nlW1w55jiYJMk4tXNjdHamF2LvYTi1aXGsW0XTwQH
GQSGjkWHSMtNh7y6S6tSpvjAWqyxIZIOiVHhJevdpywa8MJXelJ1FjgfQ0f/RK6TShkL5CssTa3H
a7HxE28hPTu4T5bk0I9jdNE0np5iXq9b0ygObleeWIn71vTT6yaIw3rTAxR2cWPQlZ/uA6CXA8tr
PVvJQCLob15M0wh2NLE3uu3V7K11qm3GTrdq9WVA/XIyHVA4pig+Fwl3wcncug9ASdr0qP09k8Qy
Ke8D8NoClaaNlzwIEYXttB/k79S2+9DpfbjFRk/FRTCcDG0LUtgyGbpNjqP/GD9tMCeJlMUHGgK+
BOwbHNdeB3GP96dlVvaBmtGLgP0qpQ38WfRIV5feH8jyGtfG7IY6JWC3K795GPVuxt6I5DJPM4/9
y6k8lnrYw2cJwHH9ClCLVGIzN8PQL0Ga0O15UqB+mgx+blv+jspyHJxsFgvSWtQtGiRjG13+ORyQ
r5w3HMVMqnh7qtamLjU1jhjjAPEtquImFbaIxQkb/GrVoQplUaH4yBdbM0ThMt5evPridiOQoBhw
iBvJyi9+Vv4EIox+kXhSXoYs+IPUOrOdVdgNzt4uzPRLv/Y9lu2RzYLcCZDKrIo6VzQtlvkCYPqT
3cvk0a+E/mi2xV0bVOZLktQcFKuAmbXdonr2QYoonVQ/itRjR1RUsqlHOjcxhjvmf59tRlBXa9/X
dVA0NfnFKF+QFg2+HZWrGEg0hmk361HicUY6arC/+WnKwd6WAOPaR6IHy4UVYteJBgUkoIeZ5TEf
JhfwEsGQfDj+xmVWUS/WeXSqo/59ZpppQJm5LAFiAoCFVjWdwlKwCXWB5KnrDPUfda3oJamSt1P0
HOQ5jyFdjlil4ny+TGNDAE8jpaRYm0YN3FdpYbXS+ChvMPCLAca7cMpz4gOvAAjM5KIrPwfxlzV2
isZaUzmLAMvI9Ke8alm/zooDLdgBCzPiUFVm26wdr9f6EYgGt3Jg42Ja6F8t76lL7n2ZL5g/PmhA
qAA3JbB/NdcHP7ExbAkEmFQcVeObMpbNikQyNGnyvcPB11o0Ilr3ZtFsuiTXX4BxdzBEnX1Phx7h
NemaD1kUB/v/3QMgM8XSYrrcWoml31Ejm8iYen+v6yR/QtC/uhqqB9p3S/MY4HD5e9XUnwussI3/
bPT9+Fn0gbUGl7R5F3r6z6lE1g9sfhgqVYVsAKgQeynnODco+8I1FAJHOSOqCo6yAdU5VDceQM6+
1pkDR75O2OTbLmIj8Ea08SIAh7JtQttZtEokA+g28gvQKUgItaoIkIGBqGoe+fEOaOOfEBV8Mj7Q
xHu7cJDqoaHG/UNHvWiwEPgzNBsw7r+gx6nX5e2yAJXTCdxZAIZ2Kx84kim/9CTKIFqYNRLXuYyK
4wgI4mNutwUiAtEqUSrSIw0pT1dXXWyz3AUDKeXKb32YyDUuEw2gTY5eg62hRyJgBKDDTkF6Tz31
6L8SlaFKg2jlNpY3ORe1BKghedtVESNL4M9T1EoknccMQNZ2asresXwQ0anulbaiqeYBLAOqxjtI
kRMAu5PO9qZzx7+ET57PCW+OFuczQa3AAjrRgmr5O+ehNpZel1avTYzIhN/oL35qOcOq4DzaZGEw
AFmoFHc3NBR1IlG9moOyGDVDtr+YZPKUFSrBN4j9SHDrMnEwnPSHn4ngCQn47Y4JS982XpQ990Hx
OQ7j7Dvq6n/wMfhrB5QYAG04tbd50G97u0MNjqXH0bHpDRTZqF4YeglSiz5kUrIafK6Ja3brG8PI
2wjwsGjIb6QZSe4T7C+QObztm6bb9ZF38AaGs7kKTMlTSH+SKbA/Re8pmq9VrDWX1EWwAHgL1J2y
A6auigC1TOUUTMP6Fvkdg84CLFE+BkzdTm/1XZcFWP6EXf8EPETgcoCUHqTywJ5sZA+S88Rak9EZ
K/PeN+0tGcMI/nligbsW9/yBdLmvu/ui8UwcncDqYMlllNH6ak8dxNiJSwcZJ0c8cHUQ33jRc9Rv
iFuAhK7YEO/ALwtTGO6/BLI4ElgLOQfnopu3KFhCdh/a0tVNwIQjChP6AFOhMicqcEpxdBzv+75J
1oU0g4WOGiAQwYHEt1xI96mXiIPZKJtZ2Aqfm0ShEMI7ESHOpqzUtB+92UB+fpcCVPzvh9D83Ir2
dV70yPAMxWvsJTiQrYszR+j13HhIXABMSW7dKQNAQhEyr0B3OZkHbCrvUhgSMDtsSz9MFi6QZu/M
9CeVuc5VrxNy0Iw29MvtClyIjDSM8IdIxOFAr2Yz3WWJpdPpNlmjk+Kkif3vwkOaslXuVdBpHhwi
PnZy4wPFnEAO+F22MQBTFU7GDGmRx+3aZma2n1UzyoWfGqqkqxA9eG/+NIx0tW+zJfNNC8Bw1TBG
ClGhfpAKJtLsyrehQ4avi3PuaOmEzbUYy+5NF9IB6xTuh+WHc5UDohKEI/U8vjQS/hCkqPLixr73
Aa4s2q74apg/o86NvgkJtmmDV+5dh4SXS8eQO1yYTfRtCMIvETAXniyc1e/9h6ruO2RmgXcsa+P4
YuDAOMWT5olUmtT/sIsGZCtK1aIsazMgWICEQogawJRnf/LgnXXl32gs2NgBssI88CjdDZVo1u4Y
vgy9Wx+bRGeP0m3yI8+S18L2RbbszNJeBkhK2ephpD9GwF94REyCbIPFARulKu1pJDWARH8xHX9c
Fl61c1X1E4ik9TvqzSITIaoGLd1e3xhmcXYeeFocIjA4USY4zkEEIqWfYsMFMcYvqc7LsUDqifpZ
hOWSsDQppWPO64hDa+GYANeeM0pmt7A2F32TMkU2IEDyAARvKf37XjUGgBQAfawdHAWbQPoR5793
gaHdkWrWVyELwMHWDSvS+cJhWwmi0PEhYb5xQL2Yu+Z6yg4e8NguoxFYi1Y62ffAibY1K5qT1+GR
PdEsgOe4XQUOWGCJLIG4FH5HrUDW2UXkuly2CbLHZlSgkGCASG4tXGkcrivYJUNzV11jgF/3g650
RgWadRNy0Cx7sfM+bgYIoh4wclUeYc/2dm3Hl9BvNzJm/ROOxvsnCTgmhcwc7EelczxknNuJIxeT
Ven42G4tEMnekyozkOiO9dC4JjFtaxuP4brctREOqJuAPVLT+3W7AWfcsGqjgmXLXK/OJSocT31R
6Y+dZQJh2qr51YjKN7KlDkSrHU2AjVT0oOYUttSXjce+hN5grNzI1O54MCQXe8ycxYAyiW9aECFc
ZzWftSzGgkGWfAdIev05LtoLOYAGUC4iVlmX3PK7uyaV4TpnXvStQaGtmoGmFiP3V2PTSfydvmkp
55fp2RL6b38pcf+tSlt+EV2EZxTG6Wb7zQNaw6YpwaYJCNcCJ1FqUUQyNY4IRu8IUJWzzGxzS7qq
aymFs143gZW/pMMn4vgOzUgeIsfkAFfxxavruumyy93mOIJR/sXyrry47cGr4+LViFAdNnu15TOp
kXUrDqUVxZOXzJN3r8wHe5HLss2oyx4UyBzl6tUYPQWGaZzLThyYG6bRqlLI9th60iZ02rb2LBNb
1qVv8xb1dqNLLjIsrlxo7woybazvtPAYKcILxGdwhpHek1Aq9gu9BFErQqzAp1MOs4GVDarMcNax
TdxUdxdBXC1ilD2KAqkzer+ec4Nv0n8l6nhR4j5+uUkhpgEJqjTxUTGK10h2s8wHIOUYAl0aiMaL
m7mu3DUZLXHI5hxo3Dw3AjH5CsVwWI6m5bCww45fACbmIXzdVUvhWPEb6I5eGpmVT0EGlq1cd3Sk
M0CfiGIb95792UOqxc4AJs8mBTP2m+yWnuzZVyDv2ZuWueUONETmC05JVmQHIyBfazgkPvR5nXwa
vPaR5rPCDOCxfZad8tpyLtqgYb2jPshgDWqcQ5tfUDx7yLMeIE8SgWu7LMVr1jbOGoijfOdbiXx1
K3ZnyKB8qlprvEddNOLbkfnuJuqB70j8sxtL7QerzlZYA2xwKGl/6saoPOPAoJs47HmA+Gk45OGe
blELbqAV1ZGE2xcri5vak5PXn6Nc2m+lC3Jl30rN+6EZspPw8Sglgx2lu7Zu4xevkv42A6b5VgBo
9iUcrTU5xCVPUANZyiOAVZqLVSCALERivyHL942jwPrJMOPm0DgIp5PeQSkiknPewkxz1qVduvvW
qrQne2w/Bwi0Rzne5iOY6B5bS47L0kNaOv8guBdJcscGcCCQqs2j7lzigRTHBng08hrB8B7Xd5mA
/jhB4B4TZCAwvpoAp2T/yQQ0fdC2zZlb6aZRGNS8xbo688QdstKLU6dUpCeRmrhCOWjrjsVy1lFv
9hMyrY8jA3dvvfKCYDjMi0xQrbvFitab1Hy4uMSt6hDb6rw6/fDBOd54KKzojzBxcGz7sRCnJTkn
Th9ak9ManMyzSL3JZ17Bh2nAl707RqvZkcZZTgDarSn+Y2iANHBz1AuHXlOtI1VRY6mKmlj1bGVw
NTBOkYF0ZJ0NgyqwId1sQBLH+4iQuyrVM06wK2usAol/VCBkmIm7jEF3eEi02rvUTYLqVnWmZIw4
4Rk0/TUpIn/9O4/IqbclCmFfTc1BBTPX6lUQWMYWHDD7oUkkSIb7QFslXuSuI+BoZlgTl6vM9aJL
XSX6Y1/kfC+aCnkj5I1UyAq5PF1xCDuLPYZaPJ7VXKHIEccq82bjqcPa+Th3OtONDXOjjzi5Dj6s
btQC0Wh2FHZ+djrku5HKs4Z4mY84EHUshOi5IiulnoWbp0XEaFaDuAEZHU2WiVWH1fZyRAWRRLTk
1zCMQAUdYkyK0hSUyiinJWM/1u8jamUhMxmcTL6+bx+wbtdXuB7WmRCSkHNjriJbS1bYHv+CTSJI
JERfag4MYXKbMJUS5ezZSboi5dUIOAs7SCdnfeDx+b0gOqv2bWN0W+zAsXCL5cXLLP+PdnhzvdBW
Scb9GtXW4w+gPb3Znq691ih8XmbtEH4KscwDvbgj7+2UYxPRlTbqvZPmwEDlsJNGiTKIrPbWfVL0
G7vKEDxNdNCHKA4RAFl5+1IL1rOK9NSMlju2iyu57SVeotlpVhHyMo2NGMrCkPE2oqQcWfZhyvgZ
3zx97rQEbFH28DpqcbN3rdpZdWM9vDKgPQMGOpYnBt6hZ29EqFW5Za4NFqLYA02Elo2vheejBFGz
apzfodJtHzhFsCyAunCKCyTJMo6HXdfoQKVC7q+X5sk+YDXKOsiFGi0OcfhfJeaycRqr39I44Guq
h7vDVtFgnAvL/1xFeN57Hd6ahqplTiWerSTqqtJ5FslaKOdAOTPlfDOWrFGSrIDZgkhu6QL+YWoj
ZL386g9O8dHPwN7hMAO5MH6n31FjqqPfWZx11+NI+zF4+ox/s5NTXGPLI6LkLspD86SPPc4PWRht
fR0AKFgVQUmNpyBwUyRHtvqkmLWUcpGUIDVJEbwHle9vRraDi7NPVJrjZflrSkrpyLD5FsiuB227
Dcgz+pjZBdXEfB1aKPsZ7KBYukDPQ1QBzB1pGfX3sWqGDtF8PwSGMRmoQcVPf58nQBGPSq/b3Yzg
In6N8drf3wwIERr3cmyM5zmopw31JuBiOJLUxAhsLribLBwcCZxn39zQkSGEDJyWK9R81eCMDBC9
WM9OIumCNFM4vUpJ5itvLOBaF3T0H2xZIfNzEEgidkjkWWToDP+p66P6SCpUX8crn4fAp6kdd21a
CCYBlKc4IS6Chyl150bv2FZPteIwq6jnqmfwpIvZ9Sxk8JU1yXccZziPftDjt6/ViAirjR32L/0+
y7CWAZ0myHh8v1/pKOe80N6P4fB+7UQu2AFA4vpk6WF+n0l/H/Ud2GZvpmJl1e/7wvAX7YifR5YY
zjZrgh1ygKInkCxGT1br4BgHfD3bynKQ7t9k/D7VvMlDhF9QCeekwJ4KAgD5leAMA/lNANwm5iB1
vmDBkeQ8xfXr/LBfk2iAIVXbkFlgEbzC0W61JNHLIwx01cB5tFuM3y1Lq3dzSiIlM/qGgauXFMUW
L1Mkp2Qti7eDi6ocUUTalK7YhGDNKob0lbcp3hV9alpn7Pmss+1nfyChrNmRNOuzfuR7/Bq+ML2x
zoZqAvDCnsLKzT4Xbvc5QdALaUCLkbgxC898rrEyeA1aTS4Ng4sHAGf4+M8F8q6L7QFcAbm2qTHy
AWXG2O+KwnzNx+bzGEWVmqevR+eL1IwnOlJAPsJLZQ3BhqS5mZkdSVf6uTNRRN64VK1/O95BdmoH
SFXayjkIPA2LabtXx9oir5FaQpZ5C4hDOncZgAhG0XA094aFdEgb52IzsxqKU/UjqIm3mQHICq3O
vO1ECyFQHx+CpXUFiPX+kyMS/RRn4pUVPGiXeIOkTv6J2CSQ3QHEl6I80Thfmr+fpvcUl1Ttp3s3
aYYd1yO5Reypfja6GvyhCeIGWvxTTyznaXJwerxGHBzxMTPe6n79nXjeXUoPIVJ4YnunhiwffqRq
kBy2kllt421QFVUEyo3YupiqyXXx0wIAz35wTfNC+qArvFXJpbaadaLAK9M3cWVxeKAFC5YF7OKh
jhmDBteCxmr1q4k8GzibI1YQYIY2pLtuJfcPg2F7B+rVvxFnF/IDBOX7iHlYETeLOjLZfvZ1h/oF
cdtqg+04Q7Ltnz9i9qNPnEXq3XwLGnvjN4IAbmH2dbF0FMBi2yCKleWes7GUCN60YWrISrrZBdcM
eDe1QgScHbkAXibNQEOaVjZ7XFiQkYye3AmtFHtW28gv8dt+3fgMRHYWVjGmmUbf3NjYdW4I6lrL
R76dp9vfQZ0M3qbRNZ8rfNOVn/ramWYCdKjYp30Mqgo/79cGkt/OfpRmO3ryO4EfI/lbPtOTn5rC
EuXGLoJ6NTEouiqVGTTlSEmzoyFZjpG5MDVeXMjbbPJknkCPAbemAWfY1gBw5bSgv8N/OsrFcFoR
vAY1V4AnYel+NbrUPSdaqD+Cur2rzOiJmhLbwLUdW8Y6RjrTE9agzX2ZvxV56mA1inXPqg2AKj/J
wgYo+wi4pgN4Q2EHduJCJE5w73GuPQgX38JrJer+q+Ah7ozgwSvAvZubiMqQSAZfZnKVNra/plFW
7cb3qJFkSMlD3DU6Br6b3mE7fDQLu7lvxu69KTw7XftZsgm7Qj+6lSdWvR97b+Pw0AxV9t0H0Du+
cd6dfSsADYOB755FyA3U3bTajK6Hx7zjY4MauLWznNPXAC+GWDLlpFGTIzHDl6LeV3Iw3w3gts2m
TDhjEPoGl+MzqwysIwz3DvUeKtErbd07B1+q3+cOUKlJtsA9shKd3iyLBpnIfY+yTjf4WpoJzjyk
yiMkmj7q1aBZ3QPH7BSm8Q8QK9fPVR/UG00KD8flJbD0hipdOW44fM3TfqPFgfNDudqWU02uvC8k
csRi+4DIVn8eYmASOAB+fSlHlmz9ROSbVBrmi/RxgiJlEZ/IiquZ5b7zeR6UMLu4SFlGKERWgHvA
nfPLRWe0/R3OgY4ZEDWRsf+haxVc3yRf+0/9EQgGd1EGTjzTq+3jgN/Ykscy+14lz67wjDdDYsle
8Hw8DrE+nlNgYi0rwNRvWBIBrljFhHwFaW73Bb4EyYGKFlEP9KIgAB/1cTkbPIoozTL1bqcoq1Bs
dFl9x18lQlE6YHTmhnS+AsENm9Rb4R38biVDzPhD1LfRTvdigbB/ZyOoA0SSYydKUE5VyDogHdZN
7wbqSfKmbiHwVsnsBIzjPQdQWJUjfqmY4xEjqR9UJuqksxS//KzD0jjet7qDcNbsQ+bCy7SznYfI
agrGJ2A2iU05BAhsJkl80iqvAmOTxj/HTvyzVjUnmvGpt7TmR4katAVyscQTCHnExhjz/C5JEFdG
bv+zoQ3NSSDwN3+1NMon1fzNSFU63t7Hsu38z3/83//339/H/wp/FpciFWGR/yPvsgsub9v86586
8/75j3LS73/8659IZQQvj+W7Hv41QQFuKfv3t0eeh8r9/0RpXed5W5jnDJmvW4LaIVgd3Uw3TEeN
46wi5J1ZnNB3OHha8CzfuEnLJ0Ae8rgB++l9HwCvumUguy9IjrYDnAOOyOISr9PkiDNmXGbqgsQh
QV4YfEikBlQXybJL2AMXlrUsEK98A0f5En9+54cAf9AiK7Xyk4YY1IY1dnowMtHem1aCZ4IB+Dei
/tFsnO5jrxfuJkY9krGzDHcpRS9neWLgw0omWIQOj3ZEjieCtfRX0/svDpN4U2qMgTOiREIiybWS
hZPZwwrJ0toxwcMNRZcPuecZDzwCFXot3HuSzIyP933bLd0QAYNlD0i3O5SNf5r9zSGxd+BZRMk3
uWRNlG0yJyhWNAE14BiKV8Y4Npvm43MYCM0XRuSG+2lqnluPADlLjzQ10y1+HnwOhCo/eqL4Ql8V
5xQr2RNJccl0sP0gdOEGQ7H8+zvNZf92oyG71EO+gONbrm6Yzp9vtDq1Q5GEvjwz1wjviEfJqccy
msiXJnalAtV9nON4ZTKDeeYOSLp5N8lRrxfR6s8+TJZBs0FNJp5uBGHI8Hrdt6INF4EwsgshGpIh
acfvgA4z9wgXgK5JcH0tcFNttHCRxcL9lqsXmdFa5SkCdf3J1018FyReIr3R3kwY33bU8bNT7YsR
JVnb0AQyXdh41qoFevjGBK4Rqr2qWFtStAmooEhJp9BSbaVgFBXZvZMizDJJwBOW2zpMqyOIQ6tz
ayBZkDZzavdWmHm1BMloO23fPjyY0LNimUYNrBZ/t4b217+/VPjp314rEPzgYWAi4cMH8qir7FcP
hb7XxiKzvPGMtMxgOUrv6PqG9mRUjXeUnlUuyz7Uv2ATai5QulueOzMpHx1DeyZ9EGnxWham3OOU
0HiNtIM1dPoXlPQNO8GNYE1eDrafTpW667Br2p2Vls19jryTtQq0LkmMfdncR6rpEvPaUKIy79RJ
RJBrPV7G6o0bgPlunYdluBNxab4MHLiEPpJt8sYpn1kHrEblJepRA1cMBgWdfNXDpkVpcIL0KYbn
zkoza39JS97C93ACG/nZqtG9Y6Cz4UvXacGycQfznnt1tAfjHP782M1edL1C7Vgl5dci4vtSPfyL
3D5aIl/HWgT74DWPvhMli8Jr9QOJui+s+zHrcTCKfPRl7WXhFsUsASidSm2vxS5OzLnxKsog/qY6
wONNvnF0BqVRHdJ8mHImZx+YtnqeVne0W5wb2jfiJMJdgbmnWJLBxKNm87/cPaZ1c/cYus98yzd0
8LsBjOHffumOaXv409SoQEssiZwIwKTIZZj0TYQiTVYhXBja4/dKsPhcN33zZKQZ2E9DYAxiP/Sk
lZG57lnX41ao/D1+qHINxCPvMc6RwDfmLkrZ3cZ7TEqtPyZO/YJa3D5fSr+KAc3sGztyzhlqIFF2
sOuTasyXdS+yVZmHwUYGzH0sU9Pe4NzYZW+S5+zBkn27QTVet5M8EK8o7100eJh+jaKyRaHA2O3C
ehCvCGwv0t5/18/+KaBMZ/2f/WmevEt+DB7QvCi5hoH4YGsFPsLVlFgzy2TOM5QP2r0RgFRgLI8h
eN2PtsiBbikdNLE27Isi3ZKKjLObASpcdfwMP4Mjk8zrvOSuGGyGoxU0JiJ7565gn0qwRu2HNC63
dm6myDULZbvwU9YcPeqObRpvO1G/TSIAJx8KWYUbkQJnCHTFvX7Ipc8OosnQs3woSb7qXrlO3SuH
aZiaYJ5qGkqWqOmANlfhCKes9DvOuy+9iMxNG7coKjGEhpYsOJnR767kyV2NoV5tImd0CMp6PYk0
fJoEaOmoESoXf3/rO/bNnY/yOsv2DMdwkRZoMUO9A6+em1hn9bqdIvhSj3kkcXyDhABAuJagHNCt
5/ijV4joXTf3/tKvsCxcGx70D3nwqTa19IvMkCDg897YJHIQX73quQBy1RddqTneveDTNqtTn+SA
lynCAKCvnnZ0Sqv9bPUM+0RkKAR9xA+6sJpVrNIajNr75nHbSE4pq8S9LZFNsQwD4G+7Wlifwgxs
Gb7+P5x9WXOcuPf2J6JKICTglt7b3W7vdnJDJZP5se87n/59dHCM05PJ/Ou9oZB0JNrtBiSdZ2n5
nQdBnNsOAEc8dnFpJy+gigGlnLsWWeNPDdQDwqDvPUYT/GrqgS3eFE5saJhAQZh7eDDd+ZpEEYYy
rf94HJnW9eNI51ICMAVXF25gkksz4E//lNGIrdgPRHSrAQC8KqVtnoUx4g3vwAq+4fqPQfEjqYoa
qZ6KWcTSGx6wzVU9FekQ9F2zttpcm8f9XVyjx4eBgeCWqysvXekK4wDPMivWX6/q6TNYmd0do8Lf
iTayj1wdWIpUPYiI0joO2oBTappPqZbKdAbJG/u41F3H0HBLM52B+7z3ITawT/rgEW93Y/t+vX8d
6tOHWMa6Gvr6yhRIn24encKXz51C7zpV117qP8UtV1mGWeoGLXyWXVNvPfzrjk4cw5+STukQwcrt
iN0mdlzq6OyqDmCfAQIvagg6fCrTEHPZKkMIxjXYFf/dGL+ro8sAm4xNg6vmAJqZbqlV2VZ3ALfS
c+9vQICBjnCmlyapII9jFv1ZDpN1BDocFqOWFj4iKwnZVgCY/lJOTkljen/rhf4NMs7Ti7T7n53U
mqkshm7bFNYZWwoJpJH1JFtZWT2Bjof8gZZpwW3ci7NO08tRteZt/N6adkVIrQCuBI/UYWqDz/0p
IkR/BnzAtrfjcDvgaX6yDJ6s8g5K/lWIRcVgxHAD1FvjqW05EJBF+QXL1XAXc0hI9KNVfDEyuZeD
rj9R99EG1EqosKW7g7+ZuiOpHsDzHdtMM+5X15izDhoff+sH5HeGAFOLjYdiaWXtujPz5I3V3a1V
G/IHcB/3uhb3ryZ0wjZ9ZjaQuM/sU8p5sElrI3lzhmYJLSM46DSB/WyXhXnr1Bb0wRrIEKtSYnkc
um8Tchdy1NkKHJ1yQ3HUQgewWSGRgR5X9VOG75ON1bQxelCDtNFv5qT7kshf8u29FFggp1gjqZz9
nM6nuI4DGNx60Xtf6nGVq1d9MeGFH5AW7Mi5NE418LjptEO2v3F14W/qJoyOVJcXDpi41FBYk3bA
NFbCKmpyCuAAlcBBKUr9SGdCFelsaWiVHEJHcgh0StEmqRhQEJQdIGiw9GzLpHBHpwbfw5m6rZU2
fwm1CCz1/v0wdSFM3qjMkHKo3FZ58S7tQ54AaJUCrpcpQhcdasXUqoj+ReUBCFrX8JjcxApNtwSC
0KwdfOQB57+Y/vjQxlpL4sExW7em6guZvzQ9em+hbwrwOH0VNQqk2rX5TdYk74cS87zCXcrUPBoK
O0+VVIbXlLHBujR055b/nzHm0WRdbSON8fhsp0WCLBZ0sTXHce6QuumPOpbLm1EHtgzAsR3xOSii
xL1yZ9hQB6MIBj1ft6iydA2gkjhBAfrQO117oBIdHFW/FMFtbo+lXwF2D+JyYfo56Gps2Iy8LUuX
pJdk2I43c5lOg1JkxZZO6ZACdsPKnG+hZd3mB6qj0egs9ArFYFGjC2iNI+sjm1NWY48wqgHdu6eW
5TrUB1mzCnjjXotWVa/nB0J9j1A0OZRWE+ApCBw51fXbWnhsPhcMm00Ubiu/BVAyP4f7WK6spIcZ
HVTsHWm4bdf9mHSOK2H7YEeM6XCCGiIVdUW84LWZbhrVOqkitRpRku+IUD2mXgqrBOMPfZdg6msL
45j7ie1WUB24idXvzESCEGb2ABWBgKhqWTFlyNSDFr2iMubrCKBTOkRG2m16XwCzoCKprs9CP95S
mQZdoucuXt+t/zxd1pl+NV9WNh1I/hoSNrK6w6Waun2amlks0CR2SY0z0KRRc7C/sOiNW+VqAbtf
YeQX7Pu/hgCqoh3UIIGBu7bxYGXudRdsdefnjiUN5Bhs5xQ7/X3aDs0DVbVGkW9EW7dYdiKCGn7T
KfPGewqgQ606WarTMtBHp97sShf7B1haqV2owoQYZp7Y32k7KoWxDVwcpiBw8RwuD1SpG3joR0OH
1eUutTV/8w9XIbxtHDwvjz15DBE7JyNiDp0asHncWmZU4IWWAT4Q2z/MwsKMIB9fcx+qLgYkiu45
PAe2sd/6pxoSqbDrbcxdNHFx6bCVCEy9Lp/9YayACOjt762E1j1yWj4IP7br9DsHq/obsJbhF71A
I5IodtZmjQ2rIBf+4C54ibncGICgqI5hp//H3N75xz6VaUtT2kwy3QIVz7javI68vClx63Zn34EG
mc8hOOCWUwkKfp6sOPdR1Mo0P5WWnUGFEAQ4GA8U8HVMUnNNlXTQcGcy7HZP3ho+0vXKy3W+sQQ2
LawMsqIu5dOjFpLubTZNKyrChRoQRnWg6KUBX0JzoZClgeKoxzJUoJwEWSGyr16dA4MBYtxjH2pw
e7dD+B5KCT4nOKIrjwnQYdM3CLQUewEUwapW2aD2w8GJzqgOtLd4J7X8kZydlvrfxX4KSTxj2/Xd
5EbjGK6wAmenQpr2S83/lgqGnMAq+ZhZABA0ozW8UVQV9OwEXqDzIrK/TRVVjkDw+gL4AIrCUkyp
LGMsisJYVL1EUScaS4f03+k/Hi3m9VJcB3JF6ly3TMvmOuZ3vz5aDOjXtoFjtmdzqu3VpIT+6RBE
OhxOJSS7ljo6S8dhBUWo6DYYPLjeUJyOt9ynOKzA0jurGrE/Xke3rR36h741azcvkvQR9zqhfgjN
Y2NjbxUakdxRHahC7GR10dcZCDRh00rDSv5EsY0ORbAE//41xVZZWT5mpzmyD3xn1VYVn8dpMcU7
1VHzxY6B516NYfpmWxCxp3FYa0y70mg0iG5Z1TrH4v5Qw70BPAsd22iWFr9g23eXl8b4tW+Dz/UF
2JpU7xTZ53oVH7F4+uol4xdN1I+NMG+hhIFnpN97d7aev4bYvX6TtZXvlBjqNtGb8o375vkdoxlx
EyhW/0cODZkzwQBVafJ970wYwY82MTXG80eJEIIfpY9+UDT9NAqN+dEP4i/emUqZH81XSGPgzH0f
mHo11L91ThD+p49HH/bjI1Dkx8eb7Ho1ZC34qYklWOCWRmHBv9rWLlrXpzCGF8Wjj1UVMglN8Zgx
+V63tC5nFKd1Nf+Pe8G5zryoHJ8tLEvHoxLbH+LqVmh7cIX8tE/OhQUCq950mOZTQnzOkkNJcWeY
zQRflp/pcu6UAO2I4aRNFRKiIMOtoOEnnzTNj8+4s/72IyGezNH27hs5rC09kU+OOkBlAhZBY/pA
AY5V/hUxWZ7n0gANjK5t8gOFAokBiHWg+1sq6kY8bgyz/wLZpMSFuCq/b7OW31d1ne6GQAPKX9XR
oQlKZx1XVrtZ6rTWi1djYFk7IcR7HBgHP4zWEceWW8h7AWG/Szy/uKVeaZ2l9zmmQeoqVIPEQHkG
hvxmGYF3iX9cPlEsRADElJ8dJwZmel7X4g7M316lbiIk57Lp29gCTlx7yasTheG+6sJ8VxbMeEs8
tqIAw0+N9SBAghqw1fLAbfxsqIGGtOyVpgXIi7mZl1iH/3gq8uunoqEbkjHD5KZpgqrErjYoyy70
B3jCaadAwNxh4bQJgA4EUs97oqst9Qu37apOIN+7tm0fjDqQat0g9adP6tILtzDI4ZWCbME4ty4N
JGFtpHBoob5LAwcmUHepRWAzG6z0+q4hIkXOAMSMI0A3a3VqAmy/dUx/dKlZQ84j3tFpi2y/Z/j+
EZ+tOzIH84E014q3ApJ0qzwU2TZvu9scj+4fvqiuTlTTEBX1j2lqrpoG1Eyq6ZcYpGgTl4uh3Fcb
6ZTFhdSjbZo5lGuqmQtUX210TNMvv9QAQBu5NVM4qtxpVplS4kiV9B4dsknqpwjCaw2J6yFNBKGk
2DK+l7lm7T/FqW4WOBebTg/a1WSDHKFXlb7pQ3Ay+XhYZLXComgbl9TaSGZrOSiy+dQX207Bl7B1
HjyKHvaemN4Bda9KMNDZe9jnwZ3cSrDjYRSfJHBW7UEpqlw6pUOmKunMtido8ESt3Fw3dOPjn3/g
kl8tKAzdwgNOIOeE/CwX14lLWU8QF7WATcr8HDtE0Nd47nPzrYgMWa8eYIqXPIWQaHtqMx3UfhGJ
m4a36VMcFQBfR6WA/BKKTINBDiDhKfCXEjyv1lECvQ02FaKEOUCnxeWOcsp0yEMZn4IyuqF5PM33
qZ4V+QG8qni4Z0nk7UTYak2hlL02gfZjaPBYwtPvmy8ioE1AhgCP+qNIrViwf2s+MCvxz4gZnkIR
EEW/D7Hmm9PCkCnTARZHhpsSyTbP9FPvJK8D7fl1vNVhgti9t0bNoJ9atJYOGIB//i84jsrlfwaV
SIMjB2hbmJgLXdryal7eCNb1XObjeUyA7jFgxI2FaWjnN3QY46SAIxUOSQPUkEuno95uhgx+ShSi
pW1xI+Hx9N7vU3mOVr0pcinWntdsTU8L3FTpb4bI625yq8wv0aDnFzprLFj15YGXrK8aJmjfbYMC
U1ZqiNUtSmcQMARQFnNf7Gf8HCpR4wWjFx4jPjwuo1OEA5/bU8an7acxVE+J2eptm+6WcBqG+lR9
tkohnQ6H7Fi/ibJhuC2LNMQ2b46fhkyB2VJ1iVEnhotpQgkANyBpqY593zwd+Y9BhG4VmSZMl7JH
1nfyrRBAyMCeZLgbetAualgBbnTfu0G+t+brqsq/Rn0PPrdE0m/3myK2NMc93FbxKAbwZKWNcJ8K
0kLfDY7B8ECXDGqaivUtmx6i9bBY3LXcgKAPkjsAnV3mCCiH6Lu2mJibDh5iqcNHr8lup10DObLb
aZYf4PwvixhsMGzA2mvUszWBiaA/jWUr4Y2ovDTPUKWEt3KrYRrUutDEnCBgCjlUSMw4+domXtzc
y7bKmwLZiC912jkrAxjfs2UAvoUt32rdhdPwvTXWhFVuVQBTAXDs9Q565Ns3hPiEzaS1BVMDeehB
IbsWLOgMEJ3gewogO1I0CkhLh0+BwUfzYuIGnUyME5kJ6PEwTVtlaoPR94NXLZhgCUAlc0KVOrS0
EzuHgIy5N/zk4gzcekiqLIRFDUgNY4Zc+DAm5WYo+2kz9pH9QCHG9MqRMXdDYe654OLRs01tXecg
UJRQ8nkMkF049UX9FQJacBLNOuQasrBdR6WUWMqAsBcmEN+DJMN0HGR3R1WBA18ht0it5mg6+j2y
jRM2zi2oxkWt87D0orOxtSNoh8VPV/VtDU8R0P+ePw0JsQGQPRr7hS5akIFWhQfOoU2yN6qbB1Gf
C0ZF3YHF5hcR+FCTqmtAdEy9/NYp9uASBiRxcrBN77tTOv4ugXGBK9QWeq34bHBTAG9O8wA40uTq
qp4iqC4Ox2zVOdBwtIgaR5WBott1OiwyVV8K/tQ6d5bNez8Kpm6ASlkrCOxl4AqHkFCos+/cFzCT
SFv23ATdsMY+qnbph3bYDV0EH+Mck0ZIi5W7CCmHu8Ef6rXZeP5Lafew/soK/XsijT1EgMLAbcvI
jZNe+9vJ+Fvch87bmA3VSsZpeQsiJGQboTKde0Z1aEf+SorRdFioG6OTbhn25U5U39UelH0riI6t
tKypNgtzY2422+pgeeJ1jlvGU6Nkbfc+ioi3RbmjJBJD0hcMUsubi5awndsJ2F5qNCkvVcrPEbLK
vFs/bg9LIkr7iKC6X8eoFC2mMIofAk4iWCzEN8D/Yt8LaGcWczDvUiuZ6wgGbXUD3OJh8OKa3WhD
JFPpVvbc2IAxkxw1O9VPTpNAvHJu9pRwpWpOB2hnJVAIZ1Z61mtlhx2nRnjDIyy4yH0kreD/GdXy
RHTW3IOTYa+FERAgoMLSgRoiAyLmgY+M2NT32HV6Z8X+rMzpHjAyaOQrIdVZPXWZuPXMe+X1CP7q
otz7U6QXyzons1/DQVS7T/1mLdYRHXXVcY4GtDd1YTwHuZcuDB6aGKqMZZA9tepglfprEBnDmQPx
8dSY2EXTWA/WDG+yp0pP0iPTG0hCqNgmaYOHsgkB8UQjdfi1uxaCShH6gOcbfbLxIDq0b+1hfINa
0jZpB/bktay+xVuggSwX6nUVZquwXhXrSmxDJ2ZPYFSvUp70J2hvQkCAaeMbJt2JUpVz9kESzyNG
asRCeu8jUj1dmMK0FGirBBqwWI92T1EYKIp58aprwj/HmJ67puUXr4bvVTur7eSGilbJu5UXISlL
RTt2zlDNMe5pjDz111Q9igiKDWoM42OMMMd8s9LkukxyDXwfTPVp0t/mUOzAS3+uWuqx8uUr3QNV
murmhcCQAr4mRPI6FycYwJeyh/4ylvqXgh9ST3S3WWUx2A/7w60dT8bRZy02ZDQpk8vY4LcMcuew
M2qk9tZJ3kcga3f+BvMKuLIELTT5Osu/0MEAx3lf1FrilmmQe2s7HfFNGvvO7t8jnDoF0TqL5Teo
v/mHuUh9Ya2mr5GMx0tWRXdhGsyDRlrbHzo85Clsqafi1PwvNiMTSWn4WFbgbuxgvITpiA8j8gO4
rE8dqHe3nhbnt3ODE3XFqjNsZImAIf5kXS6QFfbaAoqHBC6+sjOfrcupiTp+RFPJqMubyvbso7Ph
UIT9RF+n2/O9Fi+v+jLQXetAQrkvLjM3ne5ruYbrHLRdQ/Hs17m2rhoJsDug62PghrXZImM98L2t
h+15zFQKQkN2gFYQPGq7lQT1extTyiDT6zlmWWlAeHDaYcUDOwGFoY8VzP5KCD+3+xuIIVWHRfme
zhpgBBRf4wi53HuwyManHPzDh6iNYd6FUteK8akX0dlL4v5CVbIx/BUbKh9JXTR6QIduMFWTG2qd
ogqJgSb7UYg4h9xN3H2puxFzbcH8mzxvnZdO5KtGjN2XKNecXYNUzZbCIts/4ZnsP8WyTc7IRMVz
mObU4WpougKAKk8+xhk0LTP8gAtmWcc4idoHv9Sfu5FBogncrAeGFeHZYtYpwUPnIVMHrSzZJu9E
uFnqDKN+MHwhThSR2GCPZPA/BvbzpjeYeB4s1jzZ+hcqdJAUfAxAGKCSwP/kEZhSqKYH8jkMdO8B
QIr1HGnX3QOeSLizPfkE4FUZQ9sjBAeh0EKgwew8g8i5AaY3wbZihsyIj0fYpbG06TKmMMnwcm4/
Y1XxvEg85H6MtxGJjfUWVLu9PclBwJGgwaRXL/kOmcjJhQrlHZJc2UuU6xH284BRhRGx9iCaJnYp
0Rt78o4D0fTiQ81tjijGxH8sm/L/HKGu4gm44hkxKzYjqGsulJ8ZTLtr2Ax1DWSAgqHfinjwwVbE
S3yNHdtx0wVDdGcGKaiJgR3dtYehbrQL1dIhzxy+YQYm3e8DqfgxgiNqWEKcXZXmuMgTOw1axG6L
uyffjJH8krRJcKRh5zgZ5cdel69zRBEm3E17DVYSYOO+f8S+6iA3qgaAtMj7R5zL2jFvQ+2yDIdE
Id9UA8MuPHXQZLPL1YcyksFf+51V7rS8+2rpeFUVsC5/ViVWlp9KcaDVt3VqGM+mGOa22uv4c27W
v+v30QbVptwNI+3QCgu/uab/Hjkd1gCqBMN6f2974H5TcRD5S2pjb7YaN5kHbOyoVKO6Ooe+ulcV
u07RkUcx4j5ytCeHkgdVMH2P67Q6Naox8pP3AefW3tyEjomBCtavMohC7mSB50gsx1lldNEbtesI
E+ciPJEiKdWXHFoOLGfBhkRIqW7qkuFGk/0dhS31H90TTwMJMS36rT30MZzoJ+1LPxnvZ0vd1Vkx
Bf7XCQpycw+7qi9WWt80U2HCC3g0XsDVgTeFNjyA0wqg5PBqVYnxol79d0XAHlsVA4EhfpNA88OV
MsrOSaDXG2C7q4fcGE6Q0DZfYUdnHcbAx4pUaRtrk52sdQ+4CCqidJLR0D6kVQcaLvS5TRYW3oo4
UQP+cu/Z7xrk8gLbW83sqYpn8X60IKoJVCjYIaw5S/XBeuYA+yCDB2kW2nPU7qg2CioBJRPtQqUa
Gt+ngIPbT8WEdWxf4IG8pmLjp/oGX34+d81EgS3FsGBHS1T2XpNYZEJLx+AuCAyYUNQQeRgg5O2A
3T0NEOiBOSIVKz44t4Hh/B3GzrDHMw/cK5iaHDsHslp9VfcXDr71JQJ9c1cwWFa3qm5pGPEvhOk4
1EyXOjpLyr5e6xABXV812KyvVqPdJFtqWFq52SmFZmwm0CWpga6GrfLvTtyWB6oPpTWdbWeaNmL8
4gEZgd+2lZ3orIbDW+PSqd+iJXCwk+maXhqv9MkZoXSNSmqmQ0TNdNqlAljYrNPWnOXAb0Eku7ZL
saeS348xNJ3Us5vKfLCcG3/y3VA1UGsC9bT/QE4YlnO9w8YdrHZtJoQjHPCmrnbYLNsJzL4YwzOr
8sGdYQs9fC0xwcu2C0ihySG5X7L+ljAKI+iWyqnr6xKQ/ksn5O7ltkE2CgYCfrr2EpB3F51t7JVg
qzn4a6mhsyXUg7K97VKYE/xl1cUqEtCgGo3g4jeW/1TYkKKdBigCwN06eMLmMINs/ohsnWqdTMd7
RJZVNVEFxF+xtaHV5pHCmV0neKZF+HNVOJw2nNuykWcqUS94AZ87Z0qQNuW62/uRDyMD/ORFn3nH
Ckr0zzU8TNdYIIf7RhVhRQrGtQlhPQrW4Wu/59koVlQcGNJ6oRzARVTBRW2UlymL7ubYGglbmFS6
eID4/apN8BZD0uKBLjPp6bPQvP6WQjsd9yxe+/ENjSMD6dZQbEGefIIFvdJMwSvVX4+/FqkVwA1j
btUq63MwKOmfi7/rW+ZQL4g72JR7DFN72P88+n0pbpzQqu6xIVbfqyqRBuImxqrinuoLZsxVTlOv
syIGl8mwoPYG2Q7n0vswTbfV7DxuncukDkGYw4ZjsP9HAUs91modZMq9dEsN8yAf/ZfgoIa6xjCx
dk2YLGEjrx330VeS76QqMMuOWl3lF0JmxfUIpGIimu0Sj/zkVyqVVaTf8wakQrUPJ4m3Tswe4qh7
HQCaCeRiwRBWu28UlDW6s+2w9lm1eZBeRFuoH04+fq2hdYivrx0vUFRML00S6m6mkugNNkXnBuoR
Qtz+Uw94t4/AhqQSe3AB25HuLrY3MNlynoApN56b7FPhZwuFldqewn72GerwAUk9B/46wF6Oouev
ejTmxzLGBhAZ8WBBkO8NXov4HE3sjV7/NDMAG3irSeZdqJSBbrShAxWpQUXQFIAmCYAC69jlYcGR
inQGgj0gPDRp+BiOrgAZwffhKDjED/1ie3huCNzJMuhwVwa6fWgbmazw5rCfrKiczikfvlGJdyk0
JE02QbXX8g6hNoZPndYxTLBUxlwVzTgtLgEmF1nRApgTT+E54bAB4KBAPGm+UazHNO13XamFT1MF
34gI5FqXuvI4zU7jOKwhRZff+AFy9GXRwwFFiwoqjp6BXRYty9Ldn/MfOqWZfsl/WNLSHaShIClj
AOB2lWblRVTo2L3AS9rXiiM3sHSxC+2H42lbre8gwALN1KEF0EfxmEEoN6E2MHEwtrAg/guPh2+m
5vhfTRO/L9BJxEvNIuw0ZJp4HDttWmcANtwXZedvC7tub6PBmyDfLyO8vMv24JeTf9Qds7uBM0S0
7wZmYvWZtdtR0/I7IM78Da+CZgUMIFJ5mG6urGroXm3gBZGINorvIvHP0EUdfTdvH1hThNAZ7P1N
6aRwV5AAS3M15dI9Rf6z6mfkmPJ17I35/dh02TYsi+ms5Zq+Dwa9BkOoh77KNOg70480SAIhEWHE
mHUnDfcPUgjjBhxvx9W9yngxByvcW7zRMLdCcWBAUsbtIOBxiyIs70GXxabZDRUdh7+YRWlcqBTZ
rQu1UfNJVl38WAXRlqp9XhW3E7in8wX6XD/CY9QsvwthQv7EbQxoGoLlhTxTG0OmQaFQWicSbi6n
8oZQH/VHsQ+w7YpNxkfPS+/bIR1ek6EHbrydgBu3QvtkwJpoAwhU/IbkwK2ut/IHNrjukWfsXz2s
CjYdpF9P0LCwTjJM9DVXeKu+6ndGWmZ3Y8zSOw78OfDMIyyxJfYBwAJO7zQHOqscPik7KlLwR1zE
y3bHNC+E8Vc0bLQM/ABDwLmHiiakNEAqAPB0aSUcqs0q6PdoYXyi905gaivuF8EjlVpMU5eSnPx1
ARedGztmJuBQ8SzNG5t422EBbEN6u89OQ83lehjS7BvT/88RUWF3IMYWzu/GiNhk/kdqkuvXYBjp
gAIIlhaXOlDPtqVSl58gp8wDSVorMXDFe6hKLsIKJL4Qxnq8ieyonbUYagOCDLPKAjXPEgzUSdc5
y6B5Ae0FKlNPrPBbKDR9iDWARB6uGgAy1x732Y2tDlhQTjdUBOgCKFE6pUpqjkHhW8tMQvNLBUru
IIZOl45X4yydHVMroWmS+KCqYztnAkncJXBbG3KAOsO421MR2oLZ3RCP/KjiSoqTyZjdUVyPHeT9
XEkx0Np5mkFxIfCYK7tXSwRv/B8hwwZeVytD95sz1GOR6o77uX4MkW2g+kkX/b2KJ4SZ3uif61U8
IGtfA0zE97LI9LNWDfqZzpQM0DloN84wpp+q4VA7YTM1dLpDkFa3FOprHgwPuXUHPMf9IMPBAjin
sS8psqVrCwoIayrSoWjrdO9r4w383bMnpLKmNTanEuyM9ygayPdFjue4QcnTJ47FHuQixEqqWOoA
UM0ztkDleekel3ayo/gxCbQDNEvfu+sBNj9s8BQObdXBMKOFawbE3tZp0tY3DBDcEclxzKLCSjQQ
cTFfKawbHG10tVj3RpdjFYqJMJT3qTMdPgVhmjoPRnU01hJHo9ql8Ur1OrPqg+abJ9blegFla62+
WQ48KppPRUFFNpTYNDTWSxidUewcoQa56koh19egmKD27Y3I4sDtMoMV7tKxoXKtRailgalpDANM
amClgNVr+xDHNgeGmnVuabP2oVYH2BflK2ZN8Z6K1JC3cM9oggfqpNwc9gUXnjsZfjfXwaHEBNFw
ig8Urwko3Yt6brNLQDEji99yzEbhP1PX32KDHz1hVr5rM6wVM6f94TNAnlrYZ7z4hhhApw67S1g6
+X7CJHiHj733JZYkoEYrLGaufWUgg0/qbZAX3v8cw7Of0iqdthnmsFj2ILTntraSpfS+QjVmQy8O
G3YkDRKmVV/wZyhcjLesst86szOeZQzlaswj3pa2wRFvJbONZ80oILHwM/I3/VQkXs8ghNTBzrdM
JHOscDxHkEgFewgye1S3NAjVSkUbEs8wOPQglgX6B9ZqqnPra/amrKpqo+mpvQUIxTqWWdmD5wTe
GoOyy0vd6N+auvD+bsPCDWLT/MuBwiCQ2Xn46HF5ybr+ObChFuqOWosZgzoEOq+P4YBEtnt9Su1g
uNTHmNrnTqXfzD2X7p9i6DSEBMifZ3ri+m1iMdOUBjDojtQt0EyvCAzdKAXElez61MAejht2cMz0
NnRnjREq59Pws1ymmFYXqn1EnuiehEV4Eg57cNHcyuD+TMeztdG67SoLTpQJyHomfK8h2++UKy3s
HcwdNfDOVo0ptsvKCEI3gRvHmoZXNEgrqReF0HmL+3kpBehAfgetUCyU5JlHFbInyknsSgkRZgfj
dkx5MSP47UUjcUH0e7Dxg1Ndfagjk938+bv8x5aGhd15AA+4Li0GlxP96s1sQCVHhxBfenrXddNj
6D/N7zDbx62XOam3hdqCY7vjBNUZuxvf31L06kJ+5Sh7C/IaFxJd8uzAO8V4obkk/eAbcbwdixq7
YkqwqXY4dGOwBLwdnW56+WenFOI8qz4Y8n2vMFieAbZnr/n5oVAKQlQnaq2a60QNGSFq8Pkvca3q
u9Q1hVFBCiyAdxqYiHaztSzsRzp++gA5Bf82Kwfb9fH9fEmzGLRtbtvItDblQ19OL1TfpolYY3cy
O4o6zV+dtlj1rSe/6LX6w7CnuaMiYxNWsSJ8dQJWHkPQsNfUXV2OpXry0MVBMF+O4qsELlF0udQD
4O3P/1i8SK42qywmIWvp2LrgQIz/Q2Mo7kppWmBynpyqdyfHXL1r7kRGeBlQJIUeuh2cf6nCD281
C/NQhBqD7iHqiTsnuqgIKvUlgJj4P99gOp0foUUebw0gvt4g576XWAf9xRm8FaTtl/fRUCEir5Wm
V/YmA3Y/BWV93xchLBeMYE8/HFAdGe7aCVeMCki9w0YCBppmfKAiVNQ+ddL9aJ9zTXNBT222kacg
kL8eah3gf5cqYR6d7kXTn38Xt9SVLDtDD8GUX5GE6t1Qed1E0uT7MpveqLQwXnULbjiBasSc6w2e
EPktVS1h1HNC41zv8fsBIBHXbm/JbsOeWiU9oVW3yK7xEyv4sC5BQf8+xXNADXzhKpBldRtYQKr/
KUB6ZXGYHGcdAovM0v2ff1X/wBhaXIeckCBiv2lycfW4yLB/04y2HtzAeAf5NLcPu2PaxvpLY1qu
HbH2yYrz6dGLjHVQcPbSjzBjNcrsuxeV7KWpBgdghQw6KKqPk4J2ZVtxBbNZxI5l6q1xhWg/jyhA
JWRiGmC5g75q4ck8j10+Lsc8a80HmJ0uqNAwH6a1Ax3lzVKXOIa8QJ2NahagaMKMz6HUQKF1v6JM
b9dDpFGY4H3h9ilgjZKZcHfsClaD6AZcgizNL02HZ1jU429BYo5qQes2b/0Oe9E9vDheoZ6i7ycd
us7Umvw6RGHp8xCtPtAQuho4NNn7ENSH1Rabh/AVOmL5FLFd/W9inn9Y8FDgp9wZtgQoiIBSC4Qq
cIwELycTRuYKc7U0GEH8HxsxtvoNfN6HsfBetgEG5o4uDQZ1jl8Xe7IMTDkVU33EfhOA12oLtVUL
fuj7YHGv9lvrX4vAo763iozxT8F1ZX53GMSAosLMNg1jydb3HPHoaB4k/s34FZxJ8QiZPPEIKYOz
JRpIQaoq2Gy+x1NjDMWMc9SEr1T6iM8wzbidByyrHhZBI/S6c9nq8Cfwwj0hx41EA1hr4F8biCdc
KnWgev7/KDuv5cZxrW1fEauYw6myLMu2JId2n7A6TDPnzKv/H0CeVo/31N7ff8IiFgDKViCBtd5Q
542My9ZgpeWD10dLo3XzjTPoyaWa2c4ksQ45AcQGOiD+r2yCqK9iu+L3wnwmS5yLriTuOrF7UhOd
o95RoO22GU4I4naIioI9xe9GNp1zDAV/NenXsIizv0ZuwgvLaOLXFMLaKvWQ98LaLdiHtqM8YXXx
pS0VB1qvH2/USHW2RT86X1IoIEo+Js9BbCv/4yM3PiPAXQ3Kl+mYlm7r3n9KsCTjYGpzToXK7V3S
QJNy7DSEgdKwVddT7ir4dhK7HfxOaLyZ0c9bSJ4ppPxXOlpFq6GYXgd8jf7qPR/fXQr/C69sVm1s
+z+nWvvqB234ro+sUMAvm5c5wmSs6ZrksVZca9t3Y3oI2zI+TKGRkfwHMln8j3shacVPX3T4bYbq
8AU04LuxePr0RU8soyclWtQHE5rOPepIzq4D1bpvgyJ4GF1LrM619lnxyOQiihF/VzGtq6qyIy9W
xitqZsqPPAOnrzfgCXVDUVdq11SPuV3Wu2lyXQx5nOoIicUE3dDNl5E75iLKdFKVM/kqeaWwY/OA
O/dfc5GFSGNY7usUWOXK4C1+UvXB2ep93N+RjNMhm0TZxm466+wnGIP5AGK/uo72aGUW0m268tS7
fvjLS7PvYahab9iM+Ut5iQhd/vqRX2KPvcM4bQvohcub5ZiiV/8l1ghXMjlYjiujDMCthd0ZvFp3
WdUhiIpxqM9gFK251k++mdRnm1v5PlHxSZV94Ti5D+lIFoyPsnwNqXQAkZ76b7wHj1UP7muheS++
Fjl8TybK6I3b/0Rt+Jtf8T1hOx0tXepED2jlx8swi77eFo9F0wNA0JOvcikp147/DOUJ2LMCOf9t
ENbLolL5Lv7zLDYS+ERjUaG3pXH2R++afRtYGL0emrPcRooWgt9/tGSf3FTmxbw2xUi5qfw9rxFb
TNEn58m+ktb/bd7vq/yeJ6+CepC39zpjXNfRNB0cTRkPZa6mi7kr9WssgH2GverfBznu1pRnMtan
CHqT190NGOxUUA64XpGOKdz4Xl9fx03VT1d1pr3qjPnZgemxjcKwIYtAs5+9/JygMrgM3bndyVgr
YvwEFp6elU8yRH6oPERm80O2uiCGCaBq6haFO9IhAXYaInMlD7pMVsnThhLjtiNPzAZL5LnSWT2q
slu2Oy0Erj41EV4KIsF1u4Y8CxLoKCiiRFsTnsee1DrpRLDARxtdsQMa59adVYdXAk7RJ8G0b7tS
3ZQThOHEM3BpctpyPxkFyj6Bmx67vLyEJv4PqeEGl9sIGcvECADFFzleHrjv/Os1Yqd4IOv10llR
9N0wmpUTj+YX7L+tzeCa1q6steSl9POTHBDikLYYNZL2eeygJai00QqD3fB7pbUrlOHML1mk2+xp
kGtg8QEFKej8DSm3glUkTc0MoksG9sKtMyDoIsRd8WOE7JSxf46Q15hMq1gBPq8fatW+gBmFzq5F
pBDjtn6KwdMszdFwv+PORYoC4V+3geCHNFaJ+dr4MbacQut+bLNdlNbjcnJYk5tpu1OKQPmrNE2Q
on713nptuBpza3ps4KbsqQJWO90rccoTkwYxqUVPDh/I9mwDeOaDSZLnQsn2am5bX3o79beJNYab
miQj4onz12lWHLTN7fLkKuabDKNGp4BpxPoBY6lHLx2WqVE5Jz1W7FNbWM5dWVg/a5QHY9jiNXh9
tER9N3b3IaJv7wlOKTpyO5k57zUNdHKKOcW7Wus/i7Q0npSyb8gX9GS8xDDk162VgfTjHjG/iMn5
nPRv/301r5mfMykuKhAWv03PsXS0ID6rdPmWj0+hrsWH1usNuNTaIJwownSNuRkKBJSt1m44uj/s
xE8Wtdnor2oLwzbQkvHJ8EKE7AyzOfhzz4EkxlYYcT+1ZoptwEyZTc+aF7OjQIhyfL6EZNK8OP3c
H6g/q4tENCsHKG5tDfHCy4P2pVW78YF195uc6uZt/lS4wVHOVExLOfmth2ghEzs1dC/58LOlmrNq
wtBZlaNRwDTh0M1BeeijgcTXra1nEbymW1ux2nvVToYaBnnYa8te0My7aMyeWlvPtjABlIWM3Q56
Ut8ZbVxSS2KsPPwxFtP1hypV3nHP8hZxHUHxyVo93IRJ7C+oWqoTy8pJWV0t5BAGNw4V91vpCidl
IW8WA7IpDzOVlYMCm/MWkhM+jZXDLNxVV9aYqsrCrzX3adKMY1Noxb3L2kHBLA6HJOgILmIFom0D
MVhz35g+5jh+p+wqJcG/puPvXARFqR3JyW/kxa5z2BwuA8eYHjw18J5kByrP0UKNcgNQ1tls4ROo
Ep0wkMFt7eF8dauTsRw2zcrKEMn6I9gNAxw8WyFzIPAMAucAdP869xaS8coXtt6xo/8PlVy5I/lz
x+KyjmMBiyqwTgn5PxRRBhhxgdFO8cHJMkiHFclkUsgZ+9SwQgs1j86dYGYWirB7ztFqCr15dWUZ
YqfOjP/+uzQ/76AQM9TQf1U9KtoqHrCfFpZxZFklCTKkQhw1vZ+AOPBV5SDPbs2sQOanmUpSbKKX
O0238dyyprw+4acAa/OhxiJbtm4H1+5OWRRiVy1GyUOMSuSyjinfRplBpnlQ7HKXwzlaRD3OKUnl
UcBNhfBT3Y76zkvQRizRRtxIrpX0QZVnN4KVaap/DxEa/rL3j4OIDaFx/u/vm3hzPi3JPQdJEpuM
puZaLEc/v3NN44/wjNrqLrdZ/1rcS621b6vDsREwUXYnwUI22wxkqFEjQ2zYpM1bAQ3NsVZeJL47
rGoorQvUisJjEbcU6o3s4OZ1eJQhCnAguGXbzpSzmozuKSx9bzvpfb6urU551dUJCjVW8nvZVBw1
WSTmhPCq6E3xOSk9t36umnI+o6e9s0NXIRuqwm0puDPKphv9ULHy25lhnS7jBoKEjVT0YwEsY3Ia
6BK11T/zI1tGYaec5ICgLxvMXar+IDtR3kQNN23HjeydtUSDoZVB5M6VBQTF4g1enr+pKe5vJGnC
8e182cXczGUve4e7qEzrc5Dk5sXMnbXkUnA7wyxSJERwAzYOIQTJJQRxxfxB4fNnPJQ4XXiYok2S
AVu/xWltnyW/yIC1v+59RH6rzljZbRoKHPFrYBs6WKg8fAqLgcXUZATvRQ6XZAIEtweYGL4r8G31
Povfmj7SDmWta0s5ncxBuCyyOmJB1qUvYFA3+B2KjaES7PrB5+c6AEgxB5wQZiXzd100pCiIo0V9
1QPSmuTdncrs7or1R2MvWsS2Gy9qxSu3kFMmQAXmScWy9axOgf6ktONXGcayrN+YUQovTEh79pl9
MqIgYtHKqLAbvw5ispOZ/UZeqwunrU/SmT2WYF81qblUhNl4KPzI9XZlmnyZZAOV7HRlDn29lU2l
mfIjMNeXRLXxKBo75dswGO29L6zOO01dWzaq2vMUszsWPOqqjIoHO9bOKIvx6/ddZdVTrj0lgoKt
eoXc/8x7b8ihCzVlv50GHE8id3pQLCVHrz0aTWQzh1d/tsYneVCwhXwqEnuHr5J7fx2WRQYA+Tac
1umI/1FhRFYUsPivXh32u5vcxygKe137faijvwovTk4Yq+AqAvdlYY6N826qSLkFJiKprZG2Fzdq
nnASdN4jX0MNpfa7fTZGPXLML/IyUVx4W8Wwx41sBgbvvqe5Ly1gskPimPhhTDDXQm6UC5IHnkYm
uPI2g5f/uDaDtgzxnESroVi0QavttS6EkZeGE49o5A+Nrvd2ke/PSzxVtWe3CdWjXnjvsmWOXnsJ
yxclZqSM8LO7xxFDf5STLTO1FmlezXfX4ZlVY6nXL02KrGsVy/hzKagSGiSUGtX6owypdjDe52rx
TDpMRZA60YK1nODZFXaTjvkaTFa/IGvAqwR59FjqMzWrFIlk2eEUgfE4Qfd9VBvjzw5dzFAUzKg+
zbh11OJSiVBVbuJyrXt12O0xgtqGieNugjIuHopC/Y+z+HfvaKc9b3ZhJ8cJ2PWSJTw5fr95hXmA
w1aloz+S1MGBnD0lMNKafMCJxk6pDH86yl+Quf2/QuoCfZ98zDEKNG+pzAUs4moTP9SGOZarYhlm
3uYkbfKjnxr/bvBJD7cu5RyEbJ294tY2HDAMVhthmtK6IRrF9vh2G2GWgX1SI//ziNqa+zX4+F/1
iC9RqA+YeFim0266hqSIo00XEHvaYwLp5djZNc4wnaW+N0HDnacrh+PEruhi+POT0uforfv5tLbx
ktmFA01vhbPO+K4rRrx3EYFB/Z7JbL5O6KQHl0EZnwaQGJu0MTr4Rp59CTQ+8sqxjJ92epRvU9oA
VGOtYL1kXohH2DCyhwvV9kAxajWN067m28P+jixoLw4NFmcYt1pPMuR1VbEChttsZaYTENp0mBzk
p61B++F4Trw2QQ8urvzjwtiNtjA3G+EmqxrpDofc5O5KVfaRtkZiYGd5yG8B1EeK5bcVyLXdBaNA
6wrnENwsYTQZQ7pp27nh7xni+RWuJfAHAZNS/LOGyeqzlOPLjYveTR+NqL74Qy2c0VS9+l42g1Hh
WOSk82vUFeVrnsHfsTojPMKsM97qAs2mwHztc2t8sHu09WTYQdwc1Zkk2wzGMPJXh3iLGNzi7HKa
HrJc01fQ3OKVbJoiJs/koTWnpyHxvL2aRsILR/SGbubf1UF0d43VUNr2FhzhneZbGqtf9tJRqD+3
1AqeO2XIqBB43UZtY0hXNopcYkCDFfjKgR19X8CWeerh9I5jzNNYqbrLkA3dGp4aG+XOH3ea7kRC
Tm24h3yi4lXXFqeqUbAzwBfpFb3OjOc8Ru2zIOjFTY65HPAv18ziX0GqvCqo5L6baZwus7Rg9TWN
PqApFg1RUg6sBxVlB0ylf1YbeK+Dklgr2YtAW47jfJQsZG+iVN456Elsiam9OISO8dQHVDgQZRnw
lyWL23HbOiapdUj7OjlPwh7YVCC2Vg1qArJ57XBxOZcTZEwe9BmBGmpAD7I1prgQutoQLahbIl8J
gIFkflA9p5qJ8AcEU7+c9Z2TFzjRCoKpqbV/FdabFlr+xc1tb50hyXFPIsq/Y+OAT3atWSfwlvXS
LIrma5x39/i/mL80eDJdnYU/BkD6C8UMzDstsn9YSmtdnO8FS9yLPPeCIV0C+c/2jujqo3HYR22B
kJ1oloPaLdVOGRFzx8NrcPR+WZbsQ2+LYLngNesOZzYX6cggh98clNDE8V7+OIuIDUBOARjEwGrl
2W3cP3sjszYXZtg3W6dqzF2bKo83bx95Jn18pK0P8mHGvnasXZBhmxbVNRjOsYYzlhjZP9q93zjr
xuC1PexWZ+/oQjU9egO7bujawdFO5qJZRYi+72vbOeIl8kPz4/pttOZno1WLS8H7fUhYuK2uWvx8
S9SB2/3catRhMy1cYQkb7wdgCEtALYHH16AIv5odhNmXsdK/zY7ftheUaXF18roM7Xiq90Ywtbu5
dI0FGuKg5zsDrBZONAZyb3RfU7W3mDQPknPkGHkJN8IELRBG5FVsA8UXqHKvogptWBAJDNcKdzYu
dKvaz8xD1q4y4XVUijtaJ25gn5qy4xYrR2CsudbvG7zcEeAdlBcPMLi0HbAa1EX7yAjuBjBlt7g/
oUl6i7thvpNv2W28ZyGF0nBrFgqHUrkw8BHOcKthL0NSx/B3fKQAu5chHcmmjSpySkj1xCQf2gAD
Hj05aZb+rY+n6h3TvnRdp0G9T2TWqdkMKfYVrImzO1dR59UoRrFJjhcjrJ+6RujaqrWSdLeWPHVp
/I1MGMqJNZsLVQJbx9ZYaFnYHyReXvbKJh8Keqti8K03FYMnMdcQGHzZHPy6Xfp8Hku5MI2bBvXH
JKQaJtapM/WWg1yYymahgjy391dFIZQa00WRZ94hDUjG1QUCKFGFEARSktZhFgfZlIcyr8pFO3nz
OgVuUC9uPXKgnJIGPHLjrDBZGRqlWrPnwnD2zQL5c1Q8ZeGABl3ZGUtGiU2A4Xk0oziGBhsYZ9um
GC4wCn3UxHcCBLSSo1BPqVZlXD3htpONp+tSKVFdYc8158eSNPka7qL+DICrXahK7/3ownRp8zT7
ZYDPUktzfG87bDPHxopPlN3HLbSVDqPo4hteyRaJckTGAZBhETfd2+oUfa+iaVhRrRAiwVGJ58/f
A5ryPoqH+PtsNv8YoCfncba5q3hejshFkT+HSf8ov5WqgXD3v8S1HnkSvjfFodH5oMR4+a3XlKZb
hS5PmsJ350aHUuZG94MyHMg+o/csCj6yEiRCRlpAz5ceUL+bs4BnJVbjPVyln7qsy4+jn7GFoZb6
HZ3dhSrQfBCTW1CBXXHpFGXYwiTv9l4Z5LspyGzY81ZtY7nXaqZ1V7r5n092PR02eaPqh9vDXj77
EzZA6MEWrzJuBMbfj32otPqSR3m6llfKnbTiBmxOC3n/ceee5R2Opetb5ehTTN6I7N/jZFMO/hxj
iYmuDHznAvDTfq6UbyxEm8erJkUmYpPh/mtsEHorN1GLuCrUrW9c+pxvTu968feWhSpYN/unNY1I
5IyzdwnsNtmaiSBS2rr5iCj3vLTccm/1lvGUgeNZ5VPVPsGB5ilqJ0isIC55B4RHYUs6JY9KCjOh
gBvyjAiQg9Tv1H5tC/1UR2IJrVkfa5K8CQ6d2cffu4n/LAwH52Wc09fRN/HDGNNuKyHyYYvse4Oz
z1auDGVT9sq14a0pAfRN7H0M/v+ae7uyfKHb3PCff4Z8Xd5C9+G68GxIGgL+a1DrEbAJoBW4WZr6
mB+hjn1CUlwhFyOZnSUo7HElURke2JfDZLa7plGs51kjZVZ15Wm2Juu5sVGLyV1vvO9EZzwj+dO3
s7qTTcRzuUmP5biWg70+MPemX2K5I+ZqQ+Yd05Y7uGi1ce6eU39cyJnypYRF8wA/98N72HaePbGd
Dyx28vLMTe1vZW+md05fsuu31FpZJ5XiLX2ZBbCNZDpirrdpetW6A7dkLTOrgfsnVl6ZY9iQdvPi
qNhN9DrwV/Uu6iCk5Ox9mtir67vHw/7UTIMNByjgZmg4jn0X+rxCos/xJS/aYDm4TrQuSrfsSWQy
MvWOpo2sQhmMW/TlkyfcBpoV1qH5K1W6QihdVD+QV90MgFAgknTRygGE+rPwRmyOQj15iyslWFn4
1T6NTh9uRdHiMGhGdJDXdHt8vRvFc+5zP4FjbZN1Gt1O32sVmRwq7fMFMkKFRAc/GA2bzFAvhlPm
zf7SarWDg1THg1nh5KbrZYntC7kv6eImD5qJwapggylhWb14ib2v+yA/SRb6oOILBMPqJJnmg2Ze
+1CsrTZRC6cDabhgndpWdpgDUz/ZtpEvZJGu9tyf8Jf8s9EE5Z3jDFST3bb8pmgIqFP+UxsIOqjq
nIyi1a4/KRQlWIeKpvziy+Y0qTTF4/fWlD8pTIfclRq21aaIMc0WQEvpjFhF9sk30Km7+STybIKB
M4X3V3dGMVSENJhFkH69j4kiJCeSMiwfay166RQIfrZdD+FSb4p4y57sH+2Iu8RC6ameKfE2byby
b/n0cfI78ueJUqhezJIZGQBzPpKCxfpBBwmmqMGD/HPlXyND5IEfArmG9DVGiObtf8Q+h4SXG3jU
/VAhmysEOclkOisMLO11G6AEPQ8atnN6Oq9IyVjDdbIpoKdNXK/noB+urygvKkI1nPTrqN8hOfH2
BoVRtZahUHxMlaKCdq3GJdst441HBJaHZAd3solI1QtZPPvJx+kRAm+6kWH03aPDKoUy89jamvhr
k/MMMO48cW/dAQZyhQVncpaHFCXFZQc7Z3OLAbl/isLcAfbLrDyMi0dtJA3CzwDwc6gry5FCwjar
xvDiYY/7iGChSJNBsZA5n65ITzCs+cLPZbPLBH9Vklg7Z/yI3WiuRlyTnBqlN1PDUsdQcNuYSdBS
4qjf2/hJpqHqMbOu4WxM63f43jIsR5PMc2UKQIXOHGnaz0bwnLsSC2O1bg5KoGTfoM94pMqmEYm1
hs+OXfix9LzwziuibGdG9vxYOWq/MpFjfG0EhKpXLPtBV5Nf8LHMhwlRPhJivrOVzT7zUQoPFEXd
64N7MSeqe7JDHmbfTFdpoj67hTefvDpZIhmdsNFEoBU2auXdXXeQ2uBte8tyr1tGnJ6C1TUTwn5m
I4GzWuJ4OxtL3oVsyoOdzh+xG2Q9zOuPmITskvNGVDrpwl2tmhb4RIr+lWfFZ3nw1XiFOKD6eG0p
iGY1oXmSLazvknM7kKIdB4yybjEjRz+m4meQUhXdRHGLNa84QF//OOsh3QeRdYxMkDuIZNCpQ5rb
uh7OE7exqRfR3ZcUAnJxKcuMx2U6pGIlK+TM8jwd72MoQqVQQ5saY8Ccvim/xWYV7KWGWVOUjMvC
XF07Ecg8GUySyd70VqXtPCeKd2bJokWb1fri9kV9GfFtN0o0dVK2SxcjYgvmk6xby87K8VE2UZW1
7JSTACBHS6sxor0cgWijgfioWL38vmTm+q/6CJ7dFi+giBfl47kvqhxOsB6pCwexgFUVtrWzrEiR
H5wm6Np7QwnTg5vj/0o1lag8yKCcZBQl5DvHz5NkB5JE3acINGewINNoU0dZu45MjFRnk9pjYvl/
lZn1ZpkqSFJrtFdKGQcPbaCiRNY7ZLhcpT+7WQjQsCWfYQ/lshOUD3Ny3vQ2L96qCnqgnJSbO5vk
6GTAymqwInqKR2oR8qB2/O4KFcVOIrLPZFe5zlIUcFySBn8M1Uasiotae7hdIkwDbx06AxQ1MdYP
LEDSWoZJB2DmS9EjiCkQoGM6/tH63SfhoJNu/mQZxKq+4+fTJL3+DJd5Rtd3io8j/mJ3s1IglWYq
w8kqom6pZXX+NdP0+0INtF8qKAWImdZ3FTbYAt4xQLkoTTdzFRfov/fdIegGYxN3ACnH2g2XnqkP
3xqr3PmOPb9gAfHm9G63LGrWXuSerYtZxPEdRnlI74mmPLTJyfUU/Swbt/FBqZgXXYyPNLITsnc2
vEujq9kRNPV6bhL/0RTKelYBYEJLQ8xXRVOK51XUbwYMsR9lyE8BmTVxFlLLEJ6j/9Jbid6roZS4
ejP3VPKL5ltK2nZTJ4BCs3r64mWz/hNzi7uSbPZ7AbBl4QKhWRiUPXe106M9mNcvSeYbT4FSJc91
gD+oCDfYnx8Uvx+Wdh0Zb25o+ytyfRaPA7jO1JoqlipAkN+kRVSm1QN32tzdSScpK/1SlIPzViu5
dsePCRSnMJiqBszls9ZtHrlbmicw0G+2VX7Bg/3NM5P5S2FDSEDg/9z5wCqgZf+s8Mn54o1Ohk8s
LOu+CJtFmhntZu4fMj20z/LuSrEXjRWz1neymTlBiEL4bC4GI7QuRWFbF8bnw4aadnVMdNawd02f
ZqukaeKFnoLBlf+kWsJWUACCbeVbUJIQXVRdrj5Y1qC+RvODDFPF9NEfYhIUno3DA3SYNt58z476
qdJ7OJ8I0+VPpllNC4dt0C6FeQNpxoX4LsYITsQSBwPrqlgcKbENGUsdtjdIOm+Ge+jCD0B7oI/l
/lqYqe2abwQ4CxS1ou9zrEBmCpTiXHqU6jKTMpbMMAcLxc+D76nCrxfLT/2OVGZ9lhMDnXqjk+fR
vqnd+nwmo081StSlANIYO+j5oGxlFcqsBm/Rsq7a2dZsnaxwY0mejVmSTPP74zUfV9IszGk4yt3s
bHfmqpznCdZnVmDIxUGesVlOlpERGetbrAIi/Uev5RQkfsSMW4ccLOc6old2yAMFho9xt97blVU7
3Bs9SZSoGL64escvyI9xnQpMYFRxHUeXxq+G+6Q0l2atdQslM+srID2bTXOB2CLVCYFPd2oXvT7R
K+9dsnnrlYP/D3OR3wRfdquihtzcuxTEmit3XCHKJcsBmPRGllfluM51lf2AZ7JsYVOSYOvUnOJc
2JaUeYZa8+yOy6sVsquiKpLgq1PPlvGQF5R90k7BgqXJnL/ZLpL4MnaU+NyCyr8yWv64HwunhrZT
9GRpxjh5lUimJptbzNvBLMqm1xV8e8vWPWjoy14RT42eYfybttNO12qsLtvyvdRzzBgwFFnYrlae
ZVEZV1djAVYHqqBI5WFBa2+8gaWu7OVns48aSilS6tMx9G6V49OwlFqfMuYLkU95cMVZZJvxrnGM
0zRVPqkbDz3l0n7s/MxjwwbZ5xaver3qNzLoq2OxSXwtmV9HvXjs8spHihlFcCPg/lj62r3OVuDi
1ngC45OE6oJpUlIIFAtOix8dJVsEVme2dQRYSjJCbgySsqnuxO/z3nKqfGe6fbT4lCCWOWQZK1z3
C9WteHvLLd/Gjq0FpJDk5Qpsd/84hM5HwttnOf5Y82lcf28OSyRrY8edQ04AP11LmL/UpfoyJWV3
amu1PDVD+yrDJQntFVyIXdxNyOWprZFdGjfon7wi3dhSZzgO0a4uJscWtVaed9wVt7UdtSutY5eI
SKxjOfsvGQJBL3URs8bhfhxl3ohLcmag5U2zzbgVjjDMjxplD5Rt0fNLiio6lmqxLLURuq9aZsGj
pzvKQ+lPLy5wnv0thBBi8Og7Tr/ihzqs5DDZKzuMYWbhrQ0vJpAdkCZisBwyoGokX0aOBbkRkCnl
wKbBWnR2akE3pHmd1oh2IXr+CP7+I+VFc756HQI7dlK6h9JWnMOcts7hJE9vQdn8t9inIaZl6/wo
Ufe6dbi/L32LfboeK/Rxx67+Puodf4GysPkhdXzNOKWqmaGI4K1lTukau6ab5PgwMsxr1zUo2T1y
DvX6dSiEkq9zbhmr2+uQ6p42CHiri6YfNVYxQ7CFcGCfuUXCyinr7gdoNTJLrCttJEjUasakyEe7
tC1y4xg1WgZ2knVhXZXBG9SwnaLNFrC/Mn3O9HglIU9zlvpHk1vQQjbryfB2cUYuWjbHqk3WVe+x
mRH4qLzPJhI9sX2f1KFzF2Agug4QRzvIg6siKB44WYKfLR2DHSAjIoPX0+ugNCXtL0+dcaoOiBl8
TL92u5220cciWPHwNaFE/b1xctouWUEUmjdymyQ7Or05N3Cv72UoTAIT6K+9vE1qBxZA8kKzGZ4i
oCj38qkYxCQxUE3Lloopali3difrVbJdpgUFMdwlHti8rGSCOKy7aSvjt3yxHIv6ZLaUl/50fVkT
c+uYHDjl+i2ZWY3dQ1VvQujeJDgSS9vPivdrrKvp6RprHKT0QiVFHR8MgjxM1vwQCo/LuC6RQkjl
0bLGZJlkXrsehI7CNcjNDUkFcdCzdhmSgj7I1nXidaCOS2Cvud9kK4gAhRhZHyzbnPTIscHLclEH
rrXObCcK11Fvj7a1MlUUif8JLJBggpwn+N2g1shHUaP7Y0iuK8WusLRfwJynLT5A/rbmpv2KCsld
0DnhdxWhlmWoV8OD6o/BgzH149JLqug7dfEd9P/8rciKmJyN92RrfsgaCKEonNO9J0OJqLAM3rMM
Tf2uLbzkWUacJHsAIDA9yi7A4N2iHzL1IDstlV11lmAbJnsby643GB3Ma9mrNfhTVOggLmVvxQ3q
Hm/ZcHG9sLEHMlH6zmkeR2U92llzD8sF15DAfCr7cjwg2oK+ETja+9EVxqGy3VdcrhaFSx6H20RJ
gK1gQ6luZdtV2dVahVEayAGTuzNQ+lnUpPb3k9tZrzna5AuFLzlAFppx3+3yQB3PCh/MCx8WK1jC
dRRPj85YfCFZaL0mXuPddTFoNNkZhlm6LavWWstm1HXlKojUZO+GSMklccx2UU02CYbta4lJadEG
eUBPG3wLeJVAUPr8cHqt2064XlfdwYwaDNrgy//BghdNdolLgJT14Ra3QylTJ3qrLEzWM8hr1tl/
z816q9wb6njoQYZTvYm66eO0d5OJQuHY7oCR7WWrhalc7K9jWKUermlsY+7GTWAHzcl3k3jblj0b
+CYgmXlrg44wHnzPWCqici7L5/KQGWl8h7Px9lZWl/Eutfxl2Qf+aibh8NiCaTYH9l7LCJvAu8DE
6yDpdP8kD67uG+uiKc1V9DsWpqTg+6ZWd3KI7Gir8C7uZ6r0YlgcF/auy9q/0KxaB52pnuVBCdhZ
44yZAaJw52w5Kf52pGz3IHv9yvL2jpb0i9uMNgVchv4BWsZVop2HCRLuUHTrONDjQxRrL3JNdqNc
/8G2lkHuS/dOFje7T+OsznLX4D2qhVp4pG90d6xWtZLqy5uqMgA8ejrd+XIFWhe4C+4r03MfHeFo
UUch+/zZHJaWaMqY7HXd8BcUwWJ/i5O4g/8Te0s5gIct5Q11fEDJTGOfmpcPudKkd0OttmzB2+Rs
J8guj2U3f1encJUXo/+Xl00vnpZbj0M/GUu5cZMLQx1o2So2e1QCVKClt459SHn2aaq8ew3ACQkq
z9qZ7WA+YHPkrSY3719SCs6LEd22Hxo6aQB30TxBP3FLlb353ik6prldNj4rXYTPaw2x0IytBnew
cEZDkWVXjHKhRNpaJe8meljXVAJ6Fkj+I9u2BMEzUiEAZT7sdb9U8ztXNbqlq7H06tBizu9MveZZ
O1BBV8cvshHyhLofmshZVBmpHNQr9RaQOXaPedm3bC5yv1tmbQwgSQTHCoblSr2d1kPhHORBBuFZ
7Pzq/zF2XstxI8u6fiJEwJvbtmxHJ0qkdIOQWQPvPZ7+fMjmsDmz195xbhCoqiyQlLpRVZm/iZQ7
6bo+TW6vE6+3AQkxPZovNkKT9erTw6wMP8BuDOuNvmRhEXDr1wEr2VZSsdInd1GGT58+jutWcrfX
lG2d/tZjHa1oqxu2zthM390uQCE3zH+zPgTrMnXTR9B/yem/RIxOGqz1ZEwfF9Llyddne61XbX4/
IrjwWNepwqJmBKCnaMpFHdEY0hLjWY9i89ol/XPvr3TNI9/80U/SfVzBkOjuJKIqkns9WfyJFmH6
MblY6pBcBeqlRy5uOtuLZbm2s/ksehsEZI09pZtyNef56G3abPxxPfTEiITDiinZYZncSQFECf5L
2+4nf3vdkHQc4TZJ63+dWA6uSws+0GW2ua4ymYey8dj9CVXcb3sED1aayv4SqNGBr65xZH9UGxs5
p/NOO6hLn6bMgba6ZQV0gnlzGcfbYX+WkGWGPCUyssq45hE+nnw79v/zSdcfYSiwSHV+dFFmGEmz
6usgc1DaC9N7Y8BqDPmi5rrqw3E6qlVvfQvxV9mrfafvvT6NXnsnOXSTizqUXj0Zvq3fR0n2dk1O
9oN+Hxvxp1bOOjhR1bszvKCH41uhRR6bYbNVcddb1eJ5nZRGdZ7yhyvuYXSstR/NbCsrswvXKe+L
axu7LNrdx/gVE2FZ+nu8ICYgPBWPvn7vGuaMe4Bc5Xwsx2UzzL09Ut4v0tV1GJpTHsn5J0F6NQJ0
imYFBFz5RW590hTIhfThG4EW1gdGw2ptYyV98gvc5jpNh9aaWHPNPs4TbTWX+ySNhp2cEUHG/8hm
FwA8f9hzUHpP2ZSCUb4iMwqdY3YN9ED4CBVpzzuIgAunD9CYNmv6Pajip2FpSdek/AlcX3mWBi95
sElzUV7pD2mYmJuwzpK9suiy1Fp/dueY9D26mZ8WCEQWrUuMyaisA7eFI/DQkbMH3mL/Gmib5xhJ
1YF157kwU/tpdM3H0OmjN1odNi8TqZTWi97swmIBzhv3vCjhvmaHooiit0pptHPU6tTJljl91EJj
iAL1TkYp6bNy8mS/fLnW0VpnMJOL07zh4ajssTrVXiyj/w6ULfvN1+THAFDkZYbieuf34YzjRvcz
X3Zgmp8Wq7Hl9C0bso4qTOJo5jMgMOelm0j0L7s2y4e1nUTud5mDPptxHJy5ue7a9CoM90bruddd
G5k15D9LvTzw+g3Y/nVwrVD/5UMNwqAb2BeMASnMdsEqZFGe3KPf/a1fWn6K+KOepGhTKfmyN6r2
kVmETzKYIg27Koq6PkszIR2+HvA1vJMHGY4yLPZhMNHyAr/LFFSIvA51tturYHTwvvp4uUJeU3eK
SzXp9hY1qrA+R/zvg8gyH2/9TuFSY22si3TJW7rpDWfDGl9cwrn6mcW5sQd3UFzYBiUJZ168Nkbd
fJUIfxnwxXR55KC4YVflrMM+/elzONhfByRQLn3CsTeInVekYlEPvT5BJgdh8TN00oaUcAacOcgg
++t4hh8qH7A6eNfl0Oab+dMATRJ/yOWcOJrpUw1yh+08JXXXoyjtVe4JlXOMnpvFlPF6C2Cg3Crj
yIwuKNC549KJZ+MtZtLxPnUi1i63T0+1q84P+MR4ey/LsruiSesXz5l+IneX/Q6N+a2eWuxEQd0v
wIFPASJTU5Xjm5+m+fPgZck2d0wMNZaL3E1wOlEL16LwAqMwnrL+DLkqwH3gD/UDMtH5+KblSrV1
ffCipsbnp3DKZKNoqf7TgxlQllr8BytkEJ5eqT2RHEgOdqEixZ4rJZkE5S/d6/xHLOmp8TjBtwAl
0y9AjtOz1SL6rsY6KsScWpPGv2+QzOT9NVjjkULgvfQhO4W148fF6YZz1FX4/310SVjrKc3GKxD1
lgEDmR7IFHvb7CpMpvLkdxr97HGa+KNVy7ds9OMvikaNIsBW46BR/njEdQLVMBecdWX3F1y2yi8w
7g/e8tLIMXg56CgIbKRJ2r1G2dHH33sZrfqfcdxP33I0Di4+t3DQ6IZkgOMJZjl7iUIK7tU2eu0x
TGw2EM786sdlT9FG6VDK4Y6KQ3+9Q/jhdVBdYyf9lqjj30I8XIfKlVJM/SkLh+TURdkKglJ5V4lg
Nept1gqG+D/aOWmFTdQDPe4GE5p/72krwXSGRjifLGtBwy/w0FtT4KESLKNVFhjsc6Kvwm+PMUaI
2a5xpIVUngxTf/ALcu8yKJfw7whpmaixHWxDfY8I07a7S8YY+FEw/3KTajg5ttU8K2Fv3quRte8W
Z3npAgpQ76rSbje3vmVS2dmbvnnVF7uB3uy+k8JJHyH22y9Zk+MNje1AquQIiGKIs1Za03g1Yc5t
9XCEIRlqzj4uxmbHN7NASaYNd5qK3t3Vwi+AroHXyNK7ZCZAIBMkDqxyF8MzsLEC2dcxbm4jgqXf
kP+Z91hoDltpFssrucqs9iBNuwLvgIrbdH8NdqdVSDb8BdZD9Dx1ylHz++C15gRy5vVlrTx/vtOq
/rdvJAqeHvAfu8lTN0rh+XshPPZKhKqWNBc6pDTHWTNWs67iBHcqq/T5tuGSOwTNcT0ZrHknGzhT
vApvIxGpA2rjFHPSOsx3XZFrpyrbzHMw/LR9f9zyVmmPRYwCiZdGf8lmzTSQQFajwH0qU2BamIHF
27xno17jOOKSdVBj9VtnZdq90qEAKfgXm5L8fnBz6nYCmikTBOemwT9Lk0l2X7q7yG+gCiwnMiVU
jPsY9SNp3Q5p/mIvWlhsma59S2Et1kZYI1QQfeSUD3ZgsZYLuGNINibmDVdygO0p+Vq3g/DQVT9L
9OL2JfZIF0Wt/RlXIG7Jl7frvu7TbZcYykX69MLANaak7neHxsDre3OJvsUoTrK1s244YZkZ7Fwn
6KGrdRgieSWZTrlVSWEBw+bSLyP/rW/oqDik5vT8r9hSniKdfnYuq9oFmo9BL0YTlEUmlex6Fidn
W8e5MNaP5ZLqd60Kx7Xesc6xnuSPZT6sqnyY7qWVSpdS6FvbKoON9LXetGSRepbCjrxt0QTVaZRE
7a0tnUkw8zfJ7TUoqo01b5cWGDxzAg3Kzwpk4fszpLNKdhW28Q9l5yirssCoWs7b8h+o60l1piRz
lGO59JNIGxBjd7yVLPaYfuZ4RZ5vi7d035pd0OWbAK2q9W3gut6HCC/9DW72zDzadpU6/htQHi1A
9NvlCjq/oswFf57UJR+IZSJYXzOnbtaH8TblgO0UK2ewJqT6kmj7ecMqu9Y+AQdZp260lebt4qBB
oji9f1JRHHBWWZJbR7WMn+cwqS8YEnHWVcflhDs+elr7R5sc93DzkWkVfD9SB61dCQOjPz0mjelg
i/I+cx7s/mAC8/L2WuEm3wMbM3aQicU2CdjGOH74mmeutgdCYO/9wTG/KX56FORixgZsDegBIx57
TO6nEWMtESRRk+TAxnfeKmGc7N24b0+dMavrdnLGt7BhowspbzgNit6/YdZgKcULnhz7Uo+GR2+E
/7pQaxOFzGo+gBsWPu7saY9DkRfPiy8XS3U68z5E9PWb4rW/ECRr96ge1HsxFzibdjf8sJdOvWrq
vRgLfJfObMR6p/Lh12qD1V5gRCsw5crqO9JIDZtfAD7h2NZf7VbdXUEPiMHvBzUyrs0qL05OV8df
4N9cawgZpx40t8yjVAxiu/KfnPtbeWFszP7IFiMGN80qvIZ5gJ9r4dZbiW8Mc8QEWqysIipAmFnY
x5mE761AKne386AUUqVZLSmeEE1TwYjdfqTOR24DuEgF1UzlQwYWfJi/AMWkizS/9mAF4eY2SSBm
8qAeZ4WNLkDXxOVMVIVDk3zzgyB4hvJxXbvDedrF4AUfZNmuK6PbO0Hgra9r+rLYx/9LhOwEqrFI
z2wazle4cV7/dEtveuwmPX2ekuxJum0qSPsWk7rdUKB5sbDXNyLgMS1C21BdjA5rnD4GVCI98yJs
ojR4XUhfxuKdu5p6SYLxW7CQNV0/irZ5lekHFejmW9df5g62Zq2E3V2JFvFOmoXVn6skj170CTMz
L7NgMS+zO9DAcF7U+r5jF/W8PLUMv+d1myV/Bl7Ru1Kpy7s2cNhfwvbbi19j5/Qq4qbIU0nTHIvy
SW/x6CkduNvAjJ5dTDzuxc2xtdrTIGQS9EINLF3wMLE9dzwUMYdES2fpTfUp3VZLE32O6aR3cb2S
Ua1S4+eSw5kMyqWOkdXh5P4gLT4I4GkRztJnA4/qNp1OqeMb925VknILK9hXRfyXdFn6DBrBlgEr
+477aXiY8PXB30F5CYKoqL7C467W/r7syukH4OtqP3RmtzcSo/vh7wNW0R/Usqr9rCJ3J70ktIL+
PzPC1nbpeM2uaCPnCTYvYrB+HTzGaVHeWVEBrFDlnx+r+eGMshNb+DEJdk2jwhdcBnq7Gc5yB+AA
zoG0r7eVXR9TR48Ptj4EKM0vs29zULUwssWhYAhj50ntjD+CqHESP1+5boAomVvnJ96zwVYwOJa7
M9yh+Al4WtvGllEcGwCkx95CZxvdcOR8FwA5ErCrNqrqX2OrjxCVUv9hMkcTV3M/38OaMb5IbNnd
+x0ekr5q4WaQZO5Zy2wsOrNhjXXHeLbQrTgby8We0XbeNa7froD2Ac1prbC5Tz3c37SQ7U1v9WOP
hgXENNXDs06ZU/3Mnt1GckEBCeA0Jzb4GHXJgFFOzclaLn5tHCPyk/vIJ/u1dv06PhXKrLnYnXFr
+WGLFmad1HdNj0IrPqonctSI28it5aUdi9dctwdKoZ+y94bmdKdJ01fXNH6y+CSGWklGX24/hm8e
idTkOUZKO4WzmAUzEmSeGd4Bh3jLDKvCyOTvC6fcZlxJe/Io26Y9FRur/xyCuXN9nVG1U7Z2Y/aW
n6bdngUHK9tl1BE6J0W/LQYQjAgcQHCjwpDUTIqDgGw6ySynXpbfSaB0+gt8+ArRWaJV1c0PxpKp
llG5DEOX39XIx6xkQA+tQw3Q+zipan8/LBc3MGIy6qW3TRHwuL8NyJ0fFsek4bQqg2GoYGm4hLWq
Yp8sBQ2GpSX9Ei/NTmONmgNEqKQpA24V8rUMofnVIN4e4Ph/w18Cpb2mDh/kIv25BTm6xD8IrNw/
B1S1uLOSEpvjZUCC5c6Iy+zeyu9zPNvM66D0O1N+B98Tc8LUuPtXHleOEGmnvqVUJO6kJZfbmaML
pjds8Nz9WJJBeDG9KFtfMyn4wz65jZNsgtmK7pWkDM6J65dbUmLzG1/zo9v40R+t48gEWLR4oYiK
sWHcxJgCTPpT5436SkIQASULo80/5WkkYut1O/vFvggcbYP6kvJVm2Ocx5su/lOF1hpqNBWaFhgV
frfGTzMDBF/ZhvIFzQlsB4p6IiGiGgdl9FgaSyN7SNViXuCLhyBkvxfnmnsSSkg7CVQw+tzs3BoY
ynJWk2BofJ+bc62Nqyq1+iPSWNo6sOCJYRu3FrYKwEPON1YXvth+EO0DYDBHXg/RUQ+oLk5jRjmo
606WjUGtsVzkztX67JTOHPLzZLivuv69Xwbrzkh3tUrtQpq3UZkfaOgGNNSid7fR21M+fmDNcbNj
X/7FtrGYaZy2O+CBEXyva1QskuE1Yxk/+V1jr6Xb4l3BHsKrLzCCrRfgJntrkYDxRhxpAIKD6lpm
u2n0orRq+NxUaF2YDv6pzhJmFYgluFP4IPkQSW7cMiP/H30SkuuzcnBKG0VjUinXPMnQPYVzrFFJ
g0ZiNXygi/FIRYc9tx2zZ2QPkO7+lUzWC3edpJ12ufXnKSJ7S3VSdvCBpewo3lXHOYm7auMmtXNX
hO6lT1JA5vBR4UXVCy8q79BTtNJy3F0jdctGw25EAgO1zOmxstsnkjntSahdcsnzPNnqePdubpwv
asjZ2cS0QyZdiV4FU81lqvTdpmqYO2zihHcA57P3aTJ6i1t+aquWdyWSMyfh1JV+iDRtnJQXadYf
TSEeJV7yPirNT6MLZ1jcdG5zJVjN7OIiLKVbcKKV3XZWJ/66xRvYZUus9OHWWwyArc2nRrjHtwlj
cDemREfigeN7Ymqn22VuQv1zk98ChMBHTFaQMsL+/fcsA+rcR5u8qRwIgSo1iqdQH/2jCYN5gw7I
9CMOhovaITTdxHW9l6Pqv06ucvgNFySTjMrFbrJ027YeqmsfA70clW9tCZTJbW0gEQPaFqFKRAfq
xWcN2zr/jkPEk7SkX0zXpHmL6I32aRrBPKxuAxKnzLp/11vj0yfDNgmpJgxbw9Q5kA16EbS6veDW
We74YjRJSyKOJhlb7Ged6kVackGakdLIjFG2zGqLNrwsz7hFyDPQBXl/hkQsz7j9lNszbj9leQbk
FOc0leZ/1FwLXrzU/WoDgrjgChe+RBUE+6mfq50MRmBlT9iE4Iu0jEqfAlKzoLbxLF0ep9z1nEbz
oV8iatTvyJgBy5XRKiyax2oxPfyYDjdk31jQAxeWdlptfSsP/0ImgroTFubf1FgzKVK36n2hTCXH
Lm8CZFTOD3wZqcR6mfYaz/N3j5Th0UQKpPrVBJAMU6rdhvPqFibpLdefflQGVfx5SnBZR/O0nWPU
xOYBqR76HcWnP23Kk4osCB9pNAM0w893gglLY3ifhqbhnCsYM/Jg/2jLuGsP3lqwZWYePIemE29A
s4zWyq+y8TiVwZPpF3xx+qjnFVf6j/wN6tfBSTkp17axTps6+mV7Fu/93n5VsFLdp0NX3GWxFX7j
JHuRgBZw/5qTMPZjWO5g3BMcnBaGist/06ULMShDHMvZpq5Xf3Pj+XWYWudPZ9iH2Cya747STRt/
CdXsbD5Nnf8pVLRC/xnKkhkdO3IfBR/Ks1u05Vb1S+1tgASRaG38x3WMANZxl78gPjfsXX+ODrCM
zCcQOighLSFl4q7S0Bl/5rOVsv0Zwns2giG5orfGzPM1dRzAelZf/FCa0Dsh1j0+Z6pbXsJKebBY
+Z+lS8GOYVM6drT7e0K+BYKnPsgoyEWkZQrg50Wv5pzgRktZUX017mTYNOyc88fP61TF00KQVdjU
yGDQoqnSUKPeobIf3XWznoEq0OKHpu55JyRpr57bBgXtpQ/zh968DqsePpCVl2Nj3EQK70I+wqHR
m/seUdH3mChTVXZ7FR+p20T5MUqPNIeC0U6IMN3ZVVXowmSYDvaUIFs+aJzLl+xS0prlpsrtYav4
C+owV9mvusDL/SrIH/wSA8HYK9pHFJ9Cvi5eh+MTzQk20yMiOfoeVVfA19L8GEjwulbg0uDkuYQt
/YEaoUubwTyJXRdCosoH6Jw71lGedI3rG9CNTe4Cru87L91Vk+sfNXX2jx2qULDglza66ZchrRt2
Jx99kVG9B0q0xH0arqgcKlsZul0K31Cttdck+fIFSuHkROzsy8RRcb7WLfdoB3qfnEOYZD4f8j0v
e6znSWGQiGChX096DEBXMZyL3EWa7aPCNH+59afmAO885I1xaXEpXmVpNu7tJDfmTbx0atp0nSKt
TwOD4oYry/OHvYzIE4eOk5BdUMcmeRYjjLLOirHD/z0cL9eeNDeGaxuIR+50l2kZSyVaxuTSA2Fk
TObdet25KzkvetvWTRE8VSyKrFjFP7dKFSAMtDMKGEkA55AP9gMlgqW8tBW1/1LWo73Yy6jPKgpD
p2J0fjYhwh9rDhoTuNGm3cfDRjI5kr/BL9TdG7gyrSTpU4qfGoogD1PbtScJaZfcj9W17j7LQ/WT
nKs8ZYlty/Q9FhL7ib/Fu4xt0uAAZidH+WV0a9DuqeQc4sZXn6VrsGCcseqYsAv5dQc0Up5NLKkS
u8SKc+kKHAAlLpDW1W0WZdjfjfknb2cKOHrqP9VN+Oa1k/qd5Ia/sQYbFbOpK96y+GvRB9r3vtF4
pzaQkzCd1L6T5EBsMa1e8rGcz1pktGuZ7RsFdRK4cvd52j2MLmoMw+qKliNXywczcNwjR2hlpS3c
FmiU703xWbw1ZfQWLKaMToQHYlrPkDHL2dhnaatSmu5AfMMd+6mYzZaV0P+PEk+Im8/5WxkEiIYM
KdW3pLcOIyop62IGKDFzVjn2o1VfogSecdBbzoudFs0q0b34D5IBK8cszL/iWHt0BqX6nmuetq6w
uYJQ5ah7x0Mb37Ea+PhO0B1Z+ZRDkJrtv+8S8HrHvg6Uw/8dx3ap2A3ITOHWrdVPqCDD7vs1Cqiz
9dOlEZbleGG/b7DjDxrLQLwKpWIwX8dr0et6bVr33GF5/AnPZH2wn7TEP5fLjNuB9oqHWgZSVpyd
l3rL/5Zfhl/hLe5CPbD+SkMMValw/7TQJl73Vlc9t0Vk79TQak6QZfNzXinZTiO39WX2XWulmmSY
lukO2OctFad8p9qQPv7gqv5s40dRzJ51sHN/gtBHM0XgcpVSCLhnd1cjq73gi5cq2e2iDd2XoHUA
3y/9ZWr6u8wz3bUTgPKwgPJdN+W3pmz3pVklYXQR2YFb89MoReiL7P5ltC/Uv965sI2jUO92Ms/f
5q7pHZ0UGsud3KZLe5hGNCjk1s9i9z0qQDfnmJQclmJjfhowI8khbdM3WKF/BLRh74ph+OIMM+IN
y8UcEzb5cqua7nvnbVj6BsX4rpetjpHH39NaO4KlbwaYLdbsSo7ogOBb6s3taUxa+6FSUijgo5X9
jhwOCWpl3nuO/gsYrvbgmgoSkC6kMxtyog2Ylc5h4OgWJLa7q8dSf5A+uVhzcO/anMmtquR7U4+K
fm/bTxLVfoSiRAxx2Jx/3GbLYGs5lBcr+7noahKkf8O+khYPlTxpz1e4mTSXiAxb57ZA/AaeFgjQ
5SKnzevB009zCml9vJO+W0heUhlb3dpIQ8P3gsmzlcAKEWxKxJOHJJgPLtJNC/OoqzAN3bzItkPi
18jKJ/H25lYNdsR76Of5mJe5ckJXCEJOjGPfnakFJjRLXr//yXBwGgTDHfplWa2GBb4tl0/tT7cy
5BR6cRwX2acR2I43DJvC9ONfi49ErwBNsVzwlFgfVLBSk+aAIXK+HzVdezH7/o9EOA6MIMTi33IQ
Kdu8LHQyn3l372iastZ0tvqKpQBMc9J8DcetPENur1/tZHF4gqFlDNoxzviXkOb/jIqgEbwhlfoe
FS1SshJFXa46gzmWZ0m3P1jaEbeREEF9Hn2LqrrHFBrbIYmG+FkBYIXVgRb+cnMAODbVdfao0XxE
QaTd9klr/ay/qkES/TKMBHlg3XCP5rypI0770G+hxTlxB19vYd7JJVJaiNmp4m1vfeTYYOgt0dKH
RC+4RAmM+9Tf+kXi7MfC//q/apvnvQrU24d/eNM1lzuEXIPLVSE9qtCMkZh4QRV1Q1CfDGTTEXdK
jQGYEPnpcOcs+Wlg5uSnTclSS0coaeyoBMeO0aSzwYAWjXvJWCdL8vo6wdE1KLWxrgOjrnL9jIjg
Xuk79U6r9QlI7ZIuRyCKHHkH6gytpBqNxtqy72CXsb8ZpzcWovgwoy65DVQECr0qwSuszdN79GDH
+7HxyFEY/T4ckL8XzRCRBLn13bRKWst/j5MQCb7FSZ8ES9/EIYHs3wIWu8Xcnn97VjxgY1hmrU4x
Ef0iIYYJh2xOtHjT5lC0pSkDV/JYpavqJfp1CzUrP1uNVpDtuonjLrSv2D65GHGsfMVqtzYQ4ZP0
yZ1cVPyymp3cGpHG1+8WHuh5Ua9kSPPCtFsk1f7DNqXahUvlXC6JVMrlFhE6pk+LphuIzxcWjQrP
VwI/xdSNT8xtutzJFLn7mHedwiHg/cc42fi7GFk6OAXy+ZWPMqJYznHBH8hHXLquo84Vdbt88GFQ
OMcM4tP1c38d54vVkIXHr8Yx2ubU9yQAPt+OtvFURl6+19EMOkmMEWaFfpZbLbSzYzBGM5uNyak9
/lXCrFnVvR6eh6hFXefjzmUfrEClO/yrP5YZt7jb3Njjc1sNSyrx4ym3OCUg54gcyz/EKvIZKZBF
vEJNmy7axYrj7fRGeS4+BC0+aV2gF0U4B8Fx3csKGfKN2PybodNhEHUi933l5ghBJxHgZafhlzEA
eN1Kp4sdxfZdvR3qerluFGgGbdDnd1KoRK3Q2ocG3iTSHIopvZCI/GXNWf8SlH78wplQhuSiVNqr
N8zmRVryrMhXXlRXM7ZdHyuvdlWsY5DmP2BNx7txsvDvBI+JEYW+h2xqraLl0BnGM5jemNMoLy31
Xvr65UiqgITY4Ig8bCM5jc7LaTTjNJog2ItL+XLYLTutAzxLtMybPh7tsYJjSWAd9FEzH+TCH2Cv
yr7ng7L0OVplPsxtYD14vrk1vQoNgo/YFJmNU2uOp1uX3BkpKTCn77B8XmKByJQYZ1n9BhYeEEkQ
X/oaHbhpgybPeJFLGwfWOS+1nhOxHq1EDp4qdX9nAEwmI4AtXZ9p2Sa2x+kgzdj0XscuCx4jJ26+
KcUxXNzpajfrQN45VfTDdiNyjRnazFNCMbc3ejDtXsdOzWwd1lsuUx3/NUSpcZSW9JeTt05yl1Pc
Mgk1QOeejMO2sawWPzEd9kqoFciaLdNlAjXjcRfpyC7KDLftKVomocXRP+3D6lDn6IOt8HvGLH25
XNsGfHJLgUEOpDJPNzJyvU3msGCHXZk7qwr/JBhLckhZ+iKCdmaZ66xaaEsAAliyr6L2GuhWtWli
xNNufTe3A9GHlZBqCZntjM+YOz6HZM+OsQsLVSS9wSV+BaeSfgmKOTxnmBgi5Yg+90d/6iCz9V/6
UdkKz2Gb3JdjgKqaA1m3c/WtiMHeBGIbqaxK2/R8DTc11j0FBHywv0XKbJ9N+AbygEsuSOUsLZxM
D9yk3q7NnO8NM8HYikYPbAMqFqn5S/pEp6cXkZ/aB9trTvrZrit9E5eTecRG4HcReOXP0CqvN/Hf
Nx9Dyw1eYNVP6dGt/Ifl/Cj94dIuCMW0rtvHpSVoxvwfrY+xDHrm2uff6XAFKhj5+JeCOj4+pIuy
VxGjRjvF5ptgGSLXxmMzvxO1xVhHchFoTVcvDHI/Baz/Ia74d7fESLQEkO6X6HEYyJ/+zwdIZDOC
T3CK/K86mdm5mlAQXbNM79S+xIVDm6aT3JlGwOg1BreJVFlLd5Mn5l0xKNBVCNeZTKYkxW0Vu733
B36aKEG3y+3p0gfBDjHS7G3y2/oYoQa6kWJaG+mADCsktDs8Gr/oanmR/nDMFDBCSchHhJqbaTjn
xkcIn9N/f1/bI3X8pT8J+npjzFV7RChZefsjnUbIb0yRe48yfAxxkY0te2msLCzOIQuo5bXQv0p3
PkEJSaA/X/9e+UWvf5jcXv9Zbn/I9Z9GQ7h/7Rj8QRLUo8y01aomX2VDNLSreTDrsxE3rrYzvOqr
MtXq3g2j5pyWnE5slPPZ5+9QQbG+4I6M1rnhOSvQM9YBl27zy1RDUM8du1zLaBtBcOjKLQl926vX
CFIhAH6eEBg/a5Zvrn2/sda1oaIa/DFwa6Z5MDcrnFXmOyfQjgF+xva6zKfg9H/duojmg2Ye4mIF
zn8+zt1WuuylX+7kEXJX6QifotGJNNCMJvc7/6WJdiDolLNUGqUCGRm9fUBL/IdpDhyxZKA3XGQn
g9LYXjuLJH40yxZDW9C41QaF3lUeb/IMn6YZKQxzFSLc/BDP4y/+9ODQjGn6UC0Xi6/Sg6bW6ClY
i+X80nRaC6x2gY/JNgHMR6HCoQY8xQauwKb/+1+TKSvYYHLQe0wA8K9kVB5Tjd5afgPpImVzQM9C
PRueHp6Mwl5sLLTHfiw0f+X65qZT/PC+lWaaz+m6TMp0X2S++mgigviIhJQFlpGTX7/Mk8lp7vr3
yOm8d8ncsmx/ps5QHiVMLi75jy08Em1z66Oeev0tQMksnCnv29jUaPV6Rr6Pl6pNjW5CWv6QXgxX
PnoNWy9+JCq6vtLbldESO+u98oSVeb1qCgRemnHQf5R9fWmdACxDgXA/brLZf/oIFAIoVP9b3unl
Jo5d5SGyew+vu64+hrXqnB29BneB88AXeZLZsKNM+7RqIhCzIKnDpWSSYFOzMxU3feF4ky7WMNaf
tpjXeTdbPweFnYKXxeNDs4juRnH/qx05KNa2jiKqaYPiM6LyKS06xI8iFK6WgiCuK0i7LRHS/IiQ
lkwaEkPdNHn02GCKcn01lIr/zWzn7Imv3/AUJeH11aC3eCPUkWrt5KA8lvY3M6vypwh46L+iUK6y
cD/CfSGLU3Zjy7s8zIJnLckbtFpoSZexvNYpnjx3vV9/6s96FLCaAbOBYTEVnKbAHjaD3Y0X9IXH
i5eh4ZpHNglPFCe3uAyNIQZ7zlMXGMX1fHI7gHw6kMSZhWuSHEaut1mymLVQ1l55OMevJrjvj7VL
3k6FQLcVGVEz6ckgs9YuOqNm3SWIJITzHgfVcZsbmnU3LFrd8fhTG0fjNXJn42j3WgEACj+50GYN
cZO2pICoOU+RCcBn8ZNrEwuUwKC8GDb4CoM80VOiL0o+LilALQv8J5U/+ap7mqJQ5M9/EF14j4y9
9D0SZSHgqyZZR8Gc4FDhtuqfZt7opBsuV97DleKgfRvsJr/gpQYzQpgQV/6D9i30oxwXFBzyEN27
CKZANX/EhVM9uJwl/FXpVqwT7Lf2V4iC0gUWeKslb3fVqo1jZY/cJygMz07Pwl4Cj487FcmL58hM
tUNmD/MORln2SrLmbJcWZ05x6kLVgLxgUbxmEIrPEDrUZz4IxbkvnNdACPGYsVhr5BGavYzaljo/
/5FbuZCwrUBQJc66bxJKF4lavZKmgQlZK+fYBHCxSoY5X+PaM289JSnue69z1oPaL8Ia1HpzEjmP
sB3De80wo7Xs/ZJ2fh/QqXbcD+yd12ZtRpjCLnqyRYX6fu5rX6jUlCtkqJ0/7UDSv0jbXwoMunUf
ZVQgg9A8FNpc7CP2ehtYmfNGy4fhZKpjuZHXi5lUT3pgOF+kv+V8Q9KHgvNHPxjLC8pi9W/XTPPX
suiV/NA6FKkctc0vgKURTlvk/MjE5ZexBgcmZYN+WlkIx9wDFPFPCttbwXH9G+61DAYurPOFCHND
ekWDVx5RlMhQuPp/lJ3JctvKtqZf5cQZF6LQNzfq1oA9JZGietsThC3b6PsugaevDwlvU9t1akfU
BEauzARpkQQy1/qb7TBzq9SGkqyReyVGqHl8EGVqHxqjgReM9BwaMtR6nmq/RN5rENrZcW37VBqU
RpUW8i9GjHurK7o37Cz6fY0G0vzdaV4dA0hrMeUXcAfDqh/TYgO33QSqbmtvWvXeTCpadV5jHbJA
jFTxaBpoKpEwdh+KWUSq9vtqpYkIMPg8u4kQJrKgwvwi7UaQUKCodIcly6pa+a/2Qvrl9v2r/WG8
bqjdQc8GYy3ackQQMgaLASR90+tozzldEewSp7Z3I4abr0asUYbgSXyUveQYEpTbc+ske53YPBh9
Uj5mg2MjtH2QgyBdORetqu5ly7CjEUx1SNVvvn7W1+RYU7R3c3gRneV02DZ42ZP6DkC1f+rng5kj
b6mjU7WXzb52J5DZxRfZklPcJnpzTDXARY3xQJj6fYzM4iYqPOOA+xdV0LkOVxkF9IkkrNayXidj
sg43eDaQBTTir3FFCbXdnAJdbBnlWNmbJwBv57EylKc+mNtqZPPP33wNcv6lysWIMSt4BjyG46Vp
R3hCUTkQIPJz/2yVzassQVCh9M+uUr7KcoUbep7sk9UKax7pMFKij/7DvPkqcqRfQFy1qI/tIjXb
y+WjXDT6Cor1jh3Gd3KZGfphsPdyITayl1VpepmMt0HHUngWUpaHElnrk68N+2vCz0aPT4aWfB9e
EB5W5v3erz0UbJIiPaR68ebPzLQ0NIdD34oYFCS8NSsEQt6EWk3mkyYE2a3ZRP1zbkb9xcJSooo+
s/jxf7jDjwToxvdMwW0pnKzyCTs8YxeBY79lA4TSW2DNzhVp8+rb5bsXj9PGDexmjSx4AXwV99ZY
1+y9I0VnwI//rS3707m/S3V+whV0kb/or1PdFytJyKvCrnnEQ4W7TzmeZKhWCuQVY/1JEvjkIZgr
r6Qh0YWdeX7L4f9zUhlSbBSSjauG914x8Xay2NnGTeceXal3oHduu/nF0O0Bce+c2GN3V7QVwJVR
ebHgUMv8r+3a5hFVnXHTjKxZMGOIptc6BB2YkhjaSPkTKU+3CO/144YaLW7LtmHtYdI/2WbhnKJZ
oEuewZtyTm3FzT8s23H7R4ccMlBnwb/J2chWnuFSlwpEQtLRtLch8mxbSaCQ/sKeuUNwpAHhA99C
K7VDQ7nwRsMwbVxdIWIi949eUEY3EvQ1yV55KqFkpAEA94u/9S5XmHvkPHmpwYnVrYntK6t9h4eU
qoDld6o+0++M/l3wcEdEnswnKwsW84Y8nROlrVYgBcgmowG0qa2aAHp41o/6ZvkyybbwDH1TAOBW
99f+5cs0JP15EbzIhAf3REPII+hb5TaeNHXXJWbwqOI9ChfXaD4PhvsYS9Vo/n5JYak/faf/rCJN
/CkNc/jddRQ8pNjn7cXgDAdh6e+T6J5aiaRq7AZzEZrL79CKdeu204enqFTWU6svOgILHlTw91rx
WXJvlfssV4mjM861y4ZriaUJli2sdmoExg3Al0HzPAihvnUb7p/GG8U6Hc+MvANS4hlvmOCqu8ho
jJ3srV1stszQAjZidWC0zRJNhc6LUI4zsRuY7aZNbQxv7RbnWPnpy1hfx/HKsIHJy6ahOr+GyKY8
yKvsgRIPB21SE3Vfh/aXyRPFL9Qr/xON/FeyrpJMbKoUISs0qttgL0ng8nDtucbk2SAp4vJU6zBI
QOwYGlOk3eiDc4xDuFiOa/zQFfUuqezge54AgYHBCdIs+daniv7FrnI0Bvo8+VwHUOGnFtSY1gA1
gjEWvwY+Un6CxPbzUOre2u5SqJo6y400ZUc1hdwWs1KcNc/KzhTAKL/Wgfk17d19ms1oPoj4UVer
X3uPdbmeNfYjwCWxq3jDt8XIPd6uKQlLy7NW6ZKjoouD1COTIXnIZvegqynaMnY2E5LjBtPIjn2a
HKSmmQxVyvgaDm4Pdabrn0aosl2C7bQ3WztCeEq2fuiDEpibMMrj+zTsb3zKCAhvgZqmlKyQO83s
/gk9v/roa3NReb5SSRaEfaIxu3wAedV+A12vkNegcvRqFYPB25lu/vkKe5VnH8YlfK9axDemVzIm
xrzD81CprHMlfJBbuqRHLg++Gl+HeUcoYzrClbo7hQ8yxBcVicGMR5/sHBFUv4Ng+4qkav4cOflE
2gnefB/xvHJ13GxH1iySD5XjzLIGI1EdDU/NniPwr3sxGdlGUQdlp1d2sS6UwCvgfUXaHRK7O38K
gpsl5qf1U94Pxr2zKg2zQPgns7DQsCkHzms429B+5lUxgG40pstgWT9kmGqZx13a0Y9GXoTPfVXt
/7AhtiINpk0wweGd69bygBxOfxZhgi2u9Ssk41kZ6LuuNtI1H34PRG22qHHIGd1JGbDFXctVaxxm
SLOtpUpYYEXcxe08X3WIO1A/h1lfFvWpm5zgwl0wvNTzwSwib21agAtkh4zJ3ghsvTqjO+bx8hJ2
oHKDMMDx/3GNpFC/icLTjnKi7DT04QVJPuOg9TBxChcHP1mXWQ6ZhSzGLKEhD4ndOABLnOM1JM+u
tR/ZHCz9Z+0/QhnOD8sOTwuTaZ8Hwl0tCHNNjNElNzc2RmPNFo0YBCDn0b3T7H9ZdhpsYMBd59bT
0AT2UxR+aht/eJSRNB8E6IpmOMi+oBzzG6V0SYQHICyXPRTY52l3hXzk0cjX/9qWUI8P4JC2yV8p
OgX76xBdYLeM9U16lIZ46EBaQNGfELNFryYoAiz5QvVO9uW+IzZjOTV72Ru5qNZH4YjcLsDxZ8VS
q/MYacvUetTqVdbMWGgRmGt0JHKKN7Mni01O45i5yY8QXYxmSyoHQH6snJa/IcaZ23RC27QuNJv6
M0CdFMzjpQzK+hzDWr/CeWRc5X8CB42xHqogH8aSCfkw1p/Nca9jx1L8BOIN/BiJKaM4w8UWe2VU
CpaHpHQ1P3tvAlFdajPuHsFR3stwVMe/Rkncgz6VH0cZ+r0Mh1QpfETvNmHVGMj6CO9G9/EgZXlr
gJ8omzUZ7/JL0Jh3WYJxX9sPG0NX4vewcCd+HFH4nCWdu8WLsFjXI+qSqNm2jzaqjcew85rZaqJ5
lAfBw5VVR6/u4YzgtRq7ECNRvr7EM5q9s21zqbfZMRvx2Jymgyy6yfqZrMF1AFcF+l3X8GT6Af7I
/ZscdI0XkZNuNcyrNteOHqvtv4qaVeNDiCsLd+ODqlijgIQB4oDHwnKmReMZh9jH1EIu9xqXnTr7
kFufr3lozg4MMiYPsQtntHP0n+xtu/vcAalY2rC6yDO9CbWfbknPJGs8OMq3SqALaisRZht2U7zB
kHNXTmpmd7I3mMydp43xQ5eiyWlt0sJPtjJFMw3hdyus/KPkf0hOyQT7cmc5nrVevpFuoNgneBvL
BDkkFTgvK8gWY3aMmVRu+85JnkVK4Z6GQEO/KZ7c0zifkXhwP/bG5iv5pmCNSb35CSWSjfS78Vmr
boJauHdCq/R71ydzL+nmQsEYsNaSl8HFDcNvWmsXANFe233rHMHRmetAafy9H/CA5LHQ3g1YKctn
q3xmRtH0ghJdfpItY/Zf1gS8Qvl8NWZ3Zt6B7JMHF8Mr4FnS1WRISL/XVrjv8854aOeD7Xo5Btmq
fQwmnqDrJjPvGuC+p6XpKUfKgP5FjrUKHh6+Nezk9AJo58NUhsGtpYlvv4ZHs581acu11rVsD8hJ
jVutRjbaH+erp4qvruU7kLPtqn8bDR0DirlEmZEgWzttGWyv1UlZk7w2r0NcJyHxKXuA2lAJkPVO
V2u0zThV+pxk643qLUyHB9YIZKTr8QYT7fLnpLVf21KggVSZPrL8iYkIWDljFfDjjOwqo/wKoSTP
jfIRim+1LjsHlJRX3GnTUOM0SJrXZlFl7afR+bOiPQ5FtEkCboLyN3U9wF15ZptY3ciQ/KU6AX9N
w/8uIxR4EDEMakz99MkrVjJYO8pm8HzEsAwB6yqffO/Qp/XJmHUQkXOt+tVyunQbmFL2fB9QBZmH
wyCnShejmB2UTnhvTGG9UpRS3xsION4P6PSZq2lE0So2FNzj5uAycD4zqP7eKHr+8GGwPG0shB6n
pD1dxzquYh0a13mRkCYJYYqzwF0P1JzXuYQ8IfAV38pueVhgTRLhdJ3zARZ1Hb4E5TXl8KxBvpv/
2FcchL/bch8fkfVFwVd8V+ddfozGJSJN5BrOAvsQ2bGMS/4a51ZTdDBU8X34LQ/c8mU5aRTOT0pk
fDeBNO5lZyy1heXpGOnpXduqq+vYP+Y7IZZXVpnjFvb7wmMcHjUbCnfj9Mo9DibyHnXlp3VhJVal
5ZeHa0fD6mJfgltYyVjneNN9lZzkd72ATYKd1/joU6G1boxaoal1jzXuzcXeDnPt7t//+p//+3+9
i/8KfhSXIuWBn/8r77JLgXh989//tq1//6tcwsfv//1vS/dctjOOpeuoabmmqav0v399RCGH0dr/
ABQtiijI0xuw3dnWihIodC4/8jk3KjPoMnNuwNAlXa0/CZxeGj0VzzpP7yOuYe4Wm/XpqzxQrnS3
pCi0Y5zX47Nn1cjrzJRWTUtR+C/Hs+aDD68HgTSuGatfUT99FKLTD3oy2fDZBmgNN+jnmTcI2t2W
Dnk97MtnVwF8wldY0/s7O1cVHau/PLhDHXJHSZsyEu64S4YuED52ARUMcC2PerASczNKkVtScYpw
Citek4qIcazgkIzoowMrS/fAHZIlFo3RyVb4/ssRRTXZZ4Hz8XUSCNLsIC+UpjjP//On4ep//zQM
VfWQZidbY7mWofF5/P3TSBODtAu4i5s0AeczWkF9Sd26pmCoNRvcdsutjMkD/hHaqWziJYSOHKyt
Dvi1bjbxhoor+i5pNdzDp+mXA4YcOVjRgucuwGrEXdJwAKXcafsxGppo2zbVd3R7N79kPkq3cc9K
K4J1qJJdRhQLeuO1TaGBCtYUNPf1fCY79Ir8gIy5uQMQoWvx1pPBZXZptTqKAfvUMnyoyGwYly1m
jmLGVPzacCotz/pUM35tOJELjEEd1TdyqJw0mg2bzrAzbuQjEE5Fc7xecolxybT27ItsyUt2hYh3
someX3yPYtGyZ5XXlZcEK20sLyMv6emKj8Ybm16dH9Dhnz9qQzX++Kw1z3H4yZEmNiyQ4+ofvzxF
cQ3MxvLwEJWqdiNSl7x9gzuEnqIBjIOBu2nDETyPX5Cuk+2xS224MU/6GFvnziwxzGvwz10jaVVv
l7YXKc2dh7CbE3V/jakbPgURo5dr5KVzDkF/H2otG8ikJ97z6CVfsMmb3o0pe8ZEyXsZESnbGUrX
H6cqsB+413MPczv1PWhbuAFh89kPqRROZCRvsdLxEX5oMO6chukdubl2GKN327e9dVZ3+Vn3BU7j
fN+h2Fg1lEJIfiavlgSNvfKsQblMSZ4iSo+0h+mlT0ijBjcGZLh7eVBr0g1hnjSIk04uHFroWzIm
e4UedbuuM4J13fftbHvIvLAgG4Gv3WmJ5WJmXva6fgwG0W+SIYl4+qdoXPt6Sx6Krz78dNRw5EEn
p9DYbGtla3IGcbItcXsVvLaQzsNfmbv3chHhUmZuWERsrxexCjQwgCDEy4XTqqqO5MAy3ARjjeQg
Tgfc3jXKSLFWnrMUX6Ih0UtsT6ryXM6xFjY6jznX/hG2UXxYRsses43ffKcDFiLnzjPkNNmEkXuv
DAD5ZGi5iDzVCueo9a0BUcXgwjImr+LpxmthR3urj+PbfgKwIH4fdLtA0gBFebDElNH/6JDNMGhh
0VTAimVTzriOM23FOGbo1v4RvzY7lM4cDzez/zR9sEdYYxkASDnB6fRpE4ZI1l5pXmrtbFwlzG4D
5GgplEuC2Ewbmzv8ueMaWkhl1ilz2UKqX5QiE1+7qLJWTVOKe81MzVNduf1adkzZdEacPn9xrKk6
xm2aoCdXZl8RzpT9GMR3K600DiqiI2eSkO3ZEQ4HwO9bE1T+2pqbLoAIExF6StoqwImdFYAs38g5
apXfG3hlH03X1bWVHG5F7MhBOc2Xk4Glz69q+2ja7WUZJK+BF0G+g83pruToHv72gY0x2X8yuvFT
2R8cHeO9stPvGnLMKPm75kNiICCkRUsjJmt/Mrr0KLu6eZDd8+Oj0JfhfkZTxkz2X5QWYSPLpuww
Z0VnvDRSUtuMkzGd7Acu9kO+XE9etNQClmkzZGd+dTl2iEGqBe1DbUwWSGRjOpUBwlM2EJCRrGWo
6Kg5dFDt8JudsLCNK+O+91XjXp5VmTmtbN0d9xGydDZQELo9tdg1o2PeLTFHidu7lAW87FxiQ0OB
AtItsCH5ArKrsYQOiRj3B9n88CopyRGR1DdifmEZz6YB3mg/+7J5AHbmeFmM5AP78PsSA955+udH
hO56fzwidNV1PfzaHMvj1LTm5cKHxRn3e90hiWXsMf6YEV+praU70Zhd+ck/xqIabpDh8i+mghhp
O1TZu6mq+wpro0+1yaOkKqaPI0j1iE9lholZXmse9wMK6FUv0GB3G7jAMytvCttuLXul6LTsnTqY
wlauGh8Gew6Kvvy0Lu6ktLsmGiKeRC4U8GQs53usi35MJfSHeD4IA0BUjFf3QcbCqH6Nhlq/Fa79
LYHOeYOksf6wHFRljwN7fJYtOVyeyetoSUsHIxDcsS+scstbbdZ6N7ywq1dTjFZ0pWjzMxHV92ZU
CS6ncztIYdD8xx5UGr1J/zhgHi+vPM2Xl5NkU57JmGx2rD23vh9gWfP7FVDK4Dn74cX+X9ey9OGB
EoK6v15veXfzhI9v/vr/KMK8ObSGdnt9W8uU6xD5vtIsPuoZEL/Ys/0T2yRjJTQn++ziRbeGbTPc
gkh0XkcPJDkLe9RlRrHTZmqKVFn6oL20qC5xh0MheN7iXQ/I+hnr0XIr9vwQWWTH9RLCQ51i90eP
1Tf4b3aBs+7g91/s3nhH1cI/jnqJ6xskmBqjLF1dO8rsAjeZKfmorF0h+9cXrfuJnEh5GGNV7FCs
Qrir/5F0irOE3SHJN3Zl+/tMG4x+NWUJTr6hULy7aKiKXT+TP2QznmPybBlpl6V/12rUCzu7Nm/l
k6VxKsTlQ22/PGck39jqdGDkka7/8EdV/OqZHzRyTGQZzbruLCT7WHftjdbBb9WI0zfbdfbdWJhf
bc9x19geBiesdINLFZMVLnEh/erDMh1Qv3lqLYElAlZ5WxnnVxp0Q/3VwgRrG1a5dUwNM3lOlAy/
xCnYTjXlIbbBMzE9wSpPDboGjAZSaUvQ5Zd126N5I2M4q5vn1vDZOo2R6q24FTawMwnK7ir2wJh4
wPJX5vKPiLpkX9aKf+saTXyTVAW5iV6tqfTl9Q6IafLADb/cgPtoXoouM7CH0JMvdla9glnC7EOk
G2z+xK0I8UftFEU727lOvVwULOU8VT8vsYwt6Soa+mPM3f+27apfHfV8ZuaYyENu5Nsnx8mgnEcl
6T2IcB2pujA4x/GddKgNUBJXfSs86zFcNzCzyk42gTFCUaqLaD9xvz5L59qQJ/XRj4NeeVoS85pn
tkB6mosES4pEqTdJnDe3BlOe57hELsl43BSXf77Va643b+0+bMRJg2m26gDq0yw2A5b9x9ZPHYqU
TXqv70RHodgH7nfU2iagIgSiyKZo/RUhq03Tx+kP24p/JGbbvcRmCCu7yhDkK1Lt5IKW3yjuOHya
0vzME/H7NLEcQU+w3YyUc97w5Yi2qKtmB9k0HfZRIcUN8p70GqG5yXH+eyq1QXs0QdTLcNiY1Z05
2CYydnyqpcimYzN+CbTOftFc0V+6yECsWy3fMF71j8aATEQ8Z3xDpcRtKVWTg+wt++hNV546BOOe
pAuipty3YggfZaStSlSLBd9sBOTygjLK0qmKKjuEARhvT08TwKR/HUQp3ip+2Hs3QdUgKN146TTQ
buO387stu+U0XEcQrjUCZ1tZhbUyNW86515jrhs3LF6GMcvW2WS5r+QUdLST0wkTEnAhJZY7X5R2
eFcBEn4rMvWpw0z1OzeO21D1o5+g13a6KmL0EBzAcKzL4lUMIE+o2WurpvUKv47hzUWCDkpqBye/
UB4RtDrKMJYKIeBl5VW1mru+74dib9kTKgd+ph3nWD71JEJ1BKBWVlIk7Hb2Sqn57+iXk39Np/gB
Ypl3iFFwPqguqSK3MlR0LTqkwTXkwLP/a6grsnhlayY493k87IQ/xjshdHl5aR0y0UEP21+X/ttQ
1Iys56Bz36OpVu/CrBu3KgC3FyU3fhZeZf+whlccL/LvRUfGLk7V9AnKVL8qp+hFhAbZL0f3jiwF
k+fCQpUxmgzgZmaaPvd40ZxBjN+rJiZc2IWGh0YJyksJnG6tg7zbN6KDFKEMd3Pq6la2HC0crVVZ
9nd21hp7apuf01RRXwGnfrVw5v5hY/Xl1qH5ntcFG+26i57MuHJ3nZo5N2GBG5hlA03K50nYXn11
5klAC1elGH5NGoLe3qQtesISpJAgi4kMfH5aWrDqjl444bU6Ax/+PkJPMLaKlOoyGorG4rQ/LeC7
380Fmxe2JUwVcL4qwt7gz0td6c9FpJUPJsUobd8pfQYfqHL4baj2vY907G3vZHcylBp9TQkibcYt
GBFvHXWKTZaDgxycO3xD0yxFJHNIG2c1KHVwo3cwqCF8P8gN7uAWN6oVUDyZQ4oCQTzk5nPd/JoB
Om6NS0n4OkkbPXNbB52xkTG1TTeJMJBwb7qTavrWvT4f5Fmltza/vcZYk6fSDkKDISHvBFEbsIkW
Dg7QZR0+uXpYPRgR6pjzvUIeUjvVNp5HhlVOCNyqfPARr7mOkNfIisLa9hlsNk97dtGuu6mEjeWN
bLZtdt+L5r7hK9qtvXDbVVbyLPtMO3np0JY5y5ZTI52PE9ix9bXq0sWlv1WDStvkQ4syLjpDPCjI
tB+Xdpt/tqbEvYymEoPrMafbuLc+L33XubI3xSjg8TpfxgBojffo+6xUSDzjyJp4KHjLMTzjxzaJ
qn2LidvNNBmzCw+16Ryr0repsl7lFxQl9bX6e1JmqNWjn4K+RxPsvtKz7GyXCurcvvkoD5kbF5tJ
yVmeW1191ro0eQ1dtmRYEDw1ogpfwV53Y/KahYr6NGjtmg1i8poHY/swYX4nJ6jgBO5tnhMQ+BAY
RkQLr/sSScEJkSPZLMk139Zl8l22xDxisIoMFZIquI0t6mZ4Ke9aF5SpQDX+gaxjvMZQ0Xm34qO8
d4kc1XWjtvrHfNKVvRxqd3a4DC2K0n33pkPXwqA3feepmaUKYe2HUOPdbi9ZWjnQI0D4WreIzsve
azNDO+nj4Hku+lKnlL36bd2zYc+om3w2DD9ZcwvG8y0q6yf2zBcZVzQxbGs3h44NVvczxq3opcZb
tSiQ5ERtal2NYf1VFMoBY279Z4UtIG4Q1tcmqZRVLirnUXj1uLNErN86M1CsE/j/RUF6iHwrPcjt
lun6/YZqTXaQmzEIRsNG1OOv3pRa9CanJACrXE82Y45vI+xa40XkWXJQRP+x6c3NWnX1l8Jqf/Ve
m3Juia/MU1HycBxCl1VPRsXEDmEIYkzxOeqrfVAN43fw6T9GP3WefS+0d1FRUDioa7AtHRXODLGE
b/HwQ47UU2Qlp4J6QY4y0d5rWP3XZlndkLTDUryL2nU5N2UsAI+7nP1zrKQsPgVsWVll2Pivg8BV
0YsN9tN86lp2tR5ygbV8I0IKqGl0kmfykAHb2Tpjq2/UYZaB0FG0UPPi01BhkohXaL9tS6345IA1
WcUVJeAsq6NXw0BjeB4WoIt2kza9u+7H5DM7l1Z5GqpS21loy7N9scSXNqLaoIAJOuulWqD4Q4cU
+lbBQaJVp/zqgAJQraTYt+y4zpAdnkVOZzKzh5AE/CME0iOLM/csWz5co4Mf9PFaNuVBadpXlo6v
I7f5VR1mP6UkMjdI8yy5hfIwuCGg8i46XuNNlFwKBwSFqpjKVlEd/RmlqmKVqjZpx82oFf4Py/Kz
VdSb7rOq9GJrRDszK+yL13smUkih8gk/nketG5yfnvheYa323bbddFXzt3pRhIPDmUsOuDAscdSx
sYNu2N1YWZ6doiB0WZNm0ye4cXcL2n4oQZcVyRsOVdVai+wbIywRkSjK/H3qi0M7gsrhCXYqzQGU
i5kMl7FM/S+9pqkrHzvdlwIH5M3IeuSSCRgOequ/Nej5XOSh7is8IdKqXl9j8mzCUGHKgDNf48Lq
tG0OXHVT/Z4ve83oFoeZ4R6T69hbwZ7wZh75itW+vtaUEkUiz0u/Zepg3KIFOj36EbRwxSTjZtjT
owypAuVvSw/6nWzKjirSVx1efhdtHlbHjX2wTJImjRH2yAVzH8o6IIdlrF5U9me3ng/cMgay9i18
Dq28/xaJyNoohuvchqIqL4OJmuwAheubOtgn4dvqTZ021c6MfTxqpLbocgq/LT7UI1JZf5iySHuW
q2Lp0i1lTBcZUiMNkkOg5LcdMpDbHCjeSQkrZz2maDFMSTmXin63QZ8CG3LA/FdAPFaZR42iK+z4
DW1l7ElT7zH3RvWpwd6BZ1/8hlpmcHJ6LIxk00k06rVN2mzzMU/e8BWnCA+dF3csBuuG8QXDzP5e
djoWNXKhsLqJw4cchtdKxQj1JW9UAQ9YKS4Ji7P9KHT8W3MtvUGMQz2kfYnzRWxbW00d28dsClXc
GTPx1qsgVdWxKd8VMz/EwiEhnaaUiMphllrM7vVRK7/aWSpWIozMl6hRis1Q9M5lsjyYA8Og3k0T
KrxD4IZHPrnuFBcs4qHC2w9xaDtrYXjHqqsa5NHD5i7IVIol89n14PhOtUOzsVo1Xo+7HAZvLdWd
ON/07LfUfc96d2mXnVoAYZwHyWCVFvmmnoPsGNq7pk6fA7Xkb+OrzqMaevZjj7hZlA1sZCj3P06O
0d8mVvJTtuShbWoLlhbARzk+zqP27BvpMl5RCudxwFgVmp2I9pC20aJwS3HTxNW4USu1uMlVs/9k
NYdk5oQ1ll4cPdHm214yx4roKxKU+YMTZ8W6Fda48/FjWrF3KD5rgvVeZ8MMFLAuP0U4V83hCSF8
/GLRKVuaavsz6P3+0k+KwV2p/k6Oq/xsdxnVzSbuj0HbFJ97awsoW/2UGzXy1bCQNjJc+222MntH
o26vjg9FMnxKOhX3cOEOdy4C2dsp7LVDxlb8k+/jhUMR/oWfF4adCTlgu5qsT4PjZhvdQYIXgQX7
04hogxsUOCipxa0LkQ2BMsKND3OpM2GsRAn0IpEr6dbHZONV8LB/LdEXe7CnChdyQqTW4zudvdVK
Nt3Jjw95WATLhKiJUH7n0X+QvXKcTXVoT86qBaM9fYrCUNzGQuf7NR+SKl/lQVdcKHs5D3aHaWSI
vvp1QFmDSnJK2IPXmE8Ocze6fbZJE6pYaw3uEUKeoBDlVeRA2O0/C5Qfb2RLxkOz3uQ6fm2taaYb
I7SHfOMHxQDvzUbqHi6zth3TdFiZti5yrKf8/k7LyTrsUFE+aNYkcKciNmn+qCynco4fQ5SSPfJq
8mwAdBpn7GAiV3SXIIOePCrh8MWwMpLQVR6eg0HzL7lm4hw8dzgRXzJHUyB1NGH/QFbpp4Ek1xc3
K7u17ivJqXZL5aGO9G/LhWYJXTV7wqUzDd3p3OcQG5wYr4NsEtSGQNzpK3kal+3rDBA+fogFSmbd
6G6AWgxz0asR9gYP6HBjObq5kdMCo3d3Xg23UUqgahi7aU0W3kv91N8h1XKCe6spmwcZV8meylEy
NFmNRnkdohPiNwXL8UZb6c0EH8JNy6datdJbQ0ew2XW0GGCTVbxqioX6oxzskEyGxd+unbBLSqRm
daQqs/4ie7PSCdBIrJJtaLTFUxbG6aNpPi5Dwct/i8bhDW3CcnnlzKi7sxlhQzG/sLxCXZS/3sxy
QS3Kljcjm/JQxPWHN1SnQXOAkIGR9/yS8kp/f1Od090FbXCaQi+5IEWfXmLVZPFAOgvsNzSm3/Gu
0ShEZ365u3a4FNPPUUHxbx4m42mqxvDl3RlPwi2x0nWsGuAgs4mhCTonO5H1fixgKwGcqFl2kg+K
DrIXppl/j/UsdPX2tsiH+oY6LpZVeJFuLbTFzGNW1WIbxiEZYLCsG78Io53UQpMHQfVsU2GH8SGW
ehr+AfiF7orQBlKIiUZtinrXGnXzarf6U+UE0Xcz0sD5RjnZFdw8MpY7N54bRxfA0qyr5xED/6Gy
UN+1hoy0pbfdvaeT5KCcG+0iW1dei9i41PGAML3lvllkJV96rH92dlbXOz0yLhVSyZBgS/yz8eP5
lEfWBRVa/0dt1Dslb8XXwYY/p7OkeNDSyt+PaTYe5aTYx3Q71afpU8ok6Vbct+UO9tb4YVJmRP5+
mCflaGrdD5EKdXye9PuVnBHVgE07mulnJKC0ra4kaPHp/NYr6DO4WSTZ+xAg7/mPI0ZGIEn2n68B
Pzx9R8J3uQb8881kB+nJrz6LVMku8qDD8r5UEIU3BTTlbaYlrsszowvvGRZPHet9OS4LM2/tIDCV
xFRuO+FuzKJNX5U0i1a5omk/4vQmy03jp6W5b61V+G/WpKL3YoJU1gDpHTSl6o9ytvN7tjfPVtVU
/z3bc6HTjaQ9uP3hu9zZzkryZvMyArs9GelFC6zpLDtkGrsUKt9ZXE0klE7pYmsbOpRgW0mB0x+b
6P9Qdl7LjRvRun4iVCGHW4CZIiUqjTQ3qPHMGLGR89PvDy3Zsn1O7ap9g0IHQBIFonut9QcUNTN9
F1ttdlC1Lnt33RcZsjQTG5iyWGkis5O92//s/tdsGcfI2emo2f7Y1u991FnmkfdpcdetB7NchUo9
hz1pW640b4+AKeL1wf4uyx+1tDX2VD+sfb1GqItW/nRU3uCDOegviEr+o6XTyuADgiEj0l1nylbc
9NPPQnnyCEXAjWjVi4fq0EIM8S2KMh0zt7n8aPZjnm0pFkwHOYqOFPXyEeQRms1Pel/sB92zvyWG
Np8QY6PmnafkLSdbC8b195UEfsndlwe1S7pDpxnI+Gmr+Htl2FTo1vYX01+vihaNHnavVtSnpA9z
iwSXl0J0L1Hat8wn2WXPc+k3pajOgA2sJ1UMGA78+wLYj5tROtVbcYNkXptt6hLZdzNWl7sojAeY
3MiVyue6E0+jkVs/AM8umw57XLSE2uHKA8CKEYt3HL5W+DaEPNIW0AYNb9rJlKWOzsINFyY/nStW
zK9RV9WTrQ35a69R/iGS6qd93xnVW92Pz8DamtskVOXmOuHDZFbVG5hjimCKYm3lLJ3wyB9g3V1b
M4MniJbEeZyNjRy0C0s5qo4L2mm9Y5YrFAAo9JzlqHPzuNmp1tbpZAlPFTXSj0PN5qnwv9paaX+O
NDDHfXieYkvw75y+riva2CUjNF31AsFRlJXtIwrhzeNABHTzxGOI7s+j7MlhEx0Kp0wD2ZQDSxwh
DFAk+kH2yUNR7iDjY0yTwT8Xbj8Ho6jLKFhQOT1iiFL5oMqTmzyMLmItY1Hfp25URWSJ2vFe19l8
ySZq1OUO6F8ZqGZrbYzEQqtET8zJTyuvu8hDXRb9ZVmLkGC1fsmusFq6yz/mOWGanMsaoPU6V07J
yeUcU8jRaam5JyLFBZXoLHRP8uD+ffbfETk9tuc8QGUU4ax1ouyTZx+z56Q39hHqvkZUJmcocclZ
nv3/mv+nPi8dkKZwrHTzdT8Y4lBNIRYoYh4v8kBKYryUK8S8AlPJe9bdfg16f0+TfbOKzWgOmEXO
l1fCrkF+Wp6qY53eCYQB5Vx56WhFf+Prqakb28loNIDCpnoXGUu4AaqCcXYC7ctuE7X3nWRAxE/R
Nc7lBPKD0ccEs6Y0/SloVYTdhcBGPCaqkt3M9jFCRTxDyk8Vx1C1VV83UTVPWfcrTAD3ydwaW7d3
4jfEqqlVNx7K2CRSv2Fi2/LFfGsiLb0r9TVZGVfJ21CCDVQBaBxlM+ynu1xBY6IHEnobM+3JEp14
bU2QfxMQ0YK6jN0AtJJNCwtc2w975Q01Tu0o+5zRHe/hijHZqI4KZY6zbMl+CGfiauADKm0vk6SO
z8uEWLZs9o3rbirVtQ5sVA1KkOqzByT5ocTjoHTUjTbn7rUfSqQ0MT4KEZhoHxscS0gPQa3ZJIi/
6qtC7j9IUcI21PMta4Zv/aBYsEjH6HFRQ6gAHbB4N3oskjx6xN4zRgJc/JLj4zqp7rN8N7iwquUM
ORCnV0+7VanzQsayenD1MXotpyfJWdGx2r22apmT3aWgOatdeZixxdnKprcmIsBBWB8El/UWjq3C
LYD4s8V7sdyYvam9Kdn0sXtC7wFY5Tz8mFqjDqxkKW/hFCmU2bvpmOhGcp/9fRFe1h8XlWAz5EUG
aZ2Cnde6AMgVQ6BuqHuxuMmWkYPB6SCpUQ9lTbFc6LWqmYMsXC+QfUWT/OOCGWxxh/thdulN8dJF
6U+xyg82WTgENsjIS2T21o1U1q+q1ufvSF9jI6qgvjG0pnrrY+O3nK93WhNEBuWtBafNW+1ifi4H
YhUTz2pqp4uWVNVqohbDjwnNS1y43k6T9mLroZgiRIp76oyrs9hXv2y2VjkOiGQU3QYvMgy3/z0n
AaGLNtQIq9sWLkq+3E/gUHn8pIpNrvbHvHSv6mSKt36017wRO+VaQ9HcHUb1KBJFXCMnJsjT0vBF
9FAn3cVtf3cqG2TT/PPfVzuNGX9cHdvmP68euqjxiTrmjUzCYDNUXhPcK66w6vRAwSxyM/QDxHKZ
jqm72N4C5PnZoUMYzHXo3COfA01bQPdmw0RJ3YhZp/W2evYm6zpjrgeqi3Ts0tzlsae9N+uFS7dQ
CHSczwvjfh4evJSwdXK98lziIx00ks0ezzG/CVI7Iyno48feT7Ip1r5+7fvYH/IJfzTlIH7D3jEy
03FrF1vgyM6DbTfAKlK8P79avbsBVu4+ZJNob2i6tTd6ZqP/1o5JdQ8UN70nthC+ETXzG6k5FE3s
kUBvbfYhpoNk3p/ktLCkaliaJkLEuIkEEYKYEqJmCT7b2JjHO1kGMf7dlKP4I413U1ZEW93oWQGE
+TqrVfZCvZedJWjxQ1ak8XNVGD+lhbiYllej1j8n6IoNeS8xtooVtbeaWtbD3D3ZDYrsXz1D/PQh
5yHHacmhVuvDvTHOiu8mDtNtEkPJEBeHfP0kLHX47KuSqjjIZvj3PNmnJyrZq/qKELf7mPT5aawo
fssWJjnKoZkSlsAOufXAGt33JRTiTo7qTlshk6WTzrWHGc4MO+dBnbWjbMqNtGzGDqNfTTla2LsP
zIth6A9WrIPj58ecnQZk84rll13yLPYa5Syi7kCmtlvlWWpe1Wl8qFhkDokdTs+eVn7v4xhJxdx9
LzpveZYT1DFOUJCBBUKY9zEh18L32h0/J8g7xKOe+asL4d3/O2tS6vhA1Pl5G4efY6DO+vPv23xN
kL9IK5rvuiGqJyIre9e0itWQq13CM94MRGa6BV7DZvt1lp3ZpO+qwqqP/+mXg7Lv4zLZDl19vxQo
pO57oWk3TQAuh2it+MbUOu+VB7VL6DjLegNGYGwt30ZS8v87QEhXPfc/VB3T8TzNgaFjWJBEVFt3
/40GBbdV2LZWWUfWuuUQY86wBJ4milNL9DF/nOb8G6iZrL0kTodjBatG0/toZ2LusNWm2ntu43Ct
jSwgBFTbJLlHX9wV5V07VYVPRcp7FrgjkjG0Tr2DJUYgfLBd7rOcmSzJ2dEwNtXXiW3nFihtQNuU
g4jrWVSmXPMgm9ROlC1JKWUrJycT1i5u5L47aPoG0BrsZ8ueCV06suyyaViUveA87eqhocS4ztD4
ZbsyzrHBppUU2SseUeVVtrBHj4NEN9NT389wEkmVn8zIm44Tia1NjJzuoR9BKXlpWW/4iNDS6NAk
Eg3rdrmk3seoHnk2rL++OsrJS2UEmovpWole2bHvlu5lQHR9YyeVoOBM01Oxxub3yiHxiu4FfEa0
i8ceYep1VM/7cFeKsSbuoakYSrifomzapJqawMhDM5OsX3px1gN75fSy2Kp3mr1+I1vIpH32y2lf
fQSHwPwywgnXKX/3pVpe5MFOyurj7KtP0/SHKXGcw1cXCSc8zNaD7EMqEk4P7yASGP8akKPKHCYo
WyTNiTSGdfzoCxEf9SLgrYuVPSVwvC9FHoWAvmES74wUaLzs/MfIV3uEKO85dgSbjeu+Dh93MMQq
/mz2D9qkf44upYucUYTriL4I9XFGR6k2y0fZyHjZ7efYnAPZVNcJuV3/1DD/OMsuWXcrrexmrTYo
sqtAqWIDSZKi+9rXdXH8UA7VpuIBI9t5b0OXuIvicXwkHQUoXsAnkU15yEwddFHjJEfUQ8dH2yag
EwJH5fUCeUBWC9kl1nL0n+iD/DM+Jkn125oWHMTXLh1b6GuNa6JsyftMCD9sHSctt7IPcRlSxJXl
7US5XBwEji4iqfrHuLGaO8QjXmSrclVgXthjw49FmEv2yQNiUccBGYCrbHWQc89e1vwh58su7EzA
7TfOq5GNFI1Ut/0+mL+UsTfeJiVa8PwDcCtgV/O06/Cca1d9yZ3J2EyaHm96V3y3mlI54SVb7J0y
m4JC9BUCdHEfaIv2kIzsFBRjIVvWNer7oCUXzRXeU4LnFe4+yw8w4O2+gQHHDxmXLUomw2Ga2hjh
hgL7x6k7kUPA+WZKD2oR2ZfICtP9xKYaj6XBuTae8VI2aDG4HSGGxy/haW1+bPGu2nojjMGxEfva
Nts7pbjgWiLWcMsbMD3Q+I1G+6Dl6S4zquyQ1lYKjDxHjSOa/WpeoKEUsX1TQ1yvDVWZTkWcUJF0
tdfambofSDTzfqlM9VoptQWoJmIf5FbR3nQabdtNuXkPKjeoZj16lAdEEtTjAsiBm//VB9Iy2zaV
1QDB/Ktv9HCWj5U8POLkHn9cG7UGKYY8f5DTVKBsd1S3778uUmtl5N0T9ugg/3VRBvky0DQn3cu+
GdWxuzD2zoMJRsM32rk+URLF/Ea2yxV5IdvyYCtAZaMZ120U5XL/46hjFnfSkIA4ZcqgqVvZ1gez
OskzKOdMXdbxVl4lez8vVavJDwX1H7kSyUUqSkO05deD7PtqfvX9Z14q1zI5/HH6Nf51C76szueC
93EqxIAwHYQa3FNPU9t9HpIIC45sPaSOFee+bMth2SnPvvq+BrKkQbzoa/i/t/i6+nMmeuf7GmZf
ENaJP0aWe1OQD31K8uGISsQv4IPLvTrgD2MOkb5pAfkATxfh05KLylfI4vy2zN9VNAF6GLGZ5S0e
33gPmofKayuYYLF5G0aBG2bSZb8K95AaWvq7FtOA1lUonpSuavellptHQ8l1CJpo9bkAfX+ks7NZ
VOzTLA+IeoSgwcZCG/JsLFX+grvQ0cJd4j3Oh2TnRg2ovxELNS6gXhyl0YvW883s2/SPjjrgiz6I
rWMKg3Jn3r1nS7adelN5GdulPiSK5XeTM55tfFjOiPDn58bc6qKbj15erCVXMh4kKouNYTfewdKL
Y7KkxrGPEHoAQ1afK9t4W0EP8sWernlHl0BwE76wes57YXcopyla8p42FOz4QB/TpDrEKI9dSZti
gmLmODIt876oxnTvimUzK127rcVaGK86xI0Al+2NKFIpgIGY5rnJjrOCII8DLRZRAzfHCz19VBqt
P5gzO5wwJdEPBtv+A7H9Q1pSjI+neLzrM6CYrCuBULAE02bn9xKlN9NTTGoIaWCO2UuOYMUPQqxt
GrmtT1o6v5ZVNF5DZCUDtPOUH6WrnMOkL15ttIUPBTp++8UhhB8AsnkNdXU36X9WYBL8yW2GG1RN
95jP6bRLQ015BXFwBf9f30HKLjYiLMwAx5LmDAA+f1PnLW9BLVgEDwy6cd7GiiH41nq5b+upOOcu
xWynLu+JFbFi7qI8aHXD3GiUku4HzfQ2Exqknl1txtY29n1ieldbV9/A/aFB0SGpWGNWckwplwVx
pP9y7Ck7ITAGBc18cnmNOVlZnIYUPLVSqSumLqqOpWG4aIEmNSmmSj3YijiZY60FrV35XpJ3G08v
6k2JZPLVsZP8ZLOhg/bhK13te6oNbmxyw299jehnJzznKT0m7CuRCSPP33hsTixBujcB+qm6xn5O
5xejr4un4miNyW3obAy2kbXBWwB8TkzeaWdnDVv5RXG3jWAXNuv3GBQrp9Boqe6ICWjfSvwTiCel
Xkr6U23u+nS66XYKk/qm4Irlz2JOeN1n/R0ElihMj+HvPp21XYub6Ekeaq/JNzP2eXPppj7iON2p
rtB4r4WHfFeRHSzF3DVmrttbO6v7oBrsd5UJjo4V0Bg/sRPqdrU+lSd50L2k+jiTTaWyy5O3HmQz
wuGW1/jfs/8znJOho+Y/+gYx5alZfQIJ7ebio90W5R+x9YdTWzwHsRPgT6efSpHrp8WMLUJ09rc5
NMOuCn0Ay99xk8LqnbcIoGAshCETeUsgT0E9v9h6XO3iajJOY2obJ2eGpglpZAL/dgyzxPPLeCBD
MmIAlgpln1iU2H3P5Q5lUwVp2rPqN2CIaxchahw4ZgfZHA9Z6IB3PEAjXu9GSpl6Ejd7VHm+VV/V
5+zYNHahBVMuXh3hYGm2/gaw0mxPrY5z91JXxXTyonE6KevBUzd5HaO7WA7FKVwPcq2RZ6jgxJB4
SGH6dqRom3FE/UxNx/5EEggTuPVssIafVVM+48Bh+7Wa8QnU6xJLVs7az6wIGMc1POZjuFuS7Ip0
uXJqVvNHeQgTZEWU3CTtn6Hu185HK+EPk/8/zaxfLdC82440y2mcl+LEBqhX8uHU6oV5NC0AHrYm
iNEcqnmD0RdbU+1RQ0FW9FR64rtRtta2UNOZYkbZ4aJSF6+R5jUnvqXw7PhgzUk52ylGnv0MXchz
9vIPi1EmC4pKgP9I9OWU1N1ysjoUo0ifox3mVifyFfWJvby7d9KEDUmhnrLVR040Vf/xMX3eiI9J
nuVFPXycZeg9HzuDuC9ExgM4vi6CqHTBkKrNsmtt62aUAs28yENEX4nbkzy4at2e+gxqFpYdYCsh
afhVWfoQ09uTSMLvuD3dmho8YBXVXZDq2gYU2tltel8N3bNmTacoEY9pDQrNAAdyHKLmVBek5TXH
em9sJbyk07AEXVrcylRMuJpof6Aaj9h5O54F5VrU4CNkMe3Che2BuKwNJCFTu8c6a6ONbbMjaqq8
3SXISgfwdKm81iZiWuAmAS++znoodki8pBvEAZptZOFJoSRjROQHS1ip+MKZ+a4I3R+ZQgLcsrun
uaymzVRFLpd4YdDoeuzbS5fvYiJ7CFzjU+xQXZ3mART6mgBbi6uZZWOY7iAuBa4OH1Rn5e2njj+v
+hCdpW81rBN2yOWAtiKs2vClggvoNtYBLLK6a72OzYHlNtvYi1kkxA3QJx6Z6gg7OpqsAwSkey/a
KE0VwW7hO6GFxbRHb8jgR086qnH8PWm8kO+cND/ijY9xsM5f2bOXIcskwoc8i5BnzT1lHyX5w5Ra
3cG1uzs7VOxzFlfHlDXrlITJvhdpx0c5OMgcYKGaYyXmY8clts1SLltoInidKdE1S0QVZE2jbnm3
2ltsqYF5OfkrvpDq1k4hF6VKjavRhKJBEufb0dMxrEdycZu50aswYc+NFH4ip5uuLHb3fIeacxFj
Pe0Md+uy6kO6f1dRwtsklHSCwjXAjrDr3riqQ7VS074PLlT5rmviE8DtwGrsGVvkFo2aIcm2Tt/1
Gy+qr02cHIvYACHgmfcYxEIWKj0Tlk2uB24LlLzP2z3fT/SJ2/KmlxUMhabd8s9aDrYrrH1uD9tp
1FtYMGbjU0TioRb22YoT/q9Kmj4uBo+cbhwXkoc7gonruvu/axO00/J5Ko+aMRAaDCq1Snbj2TID
3e9Z6KlsBGOFtKGFWtY5V5M/07kXYPVX5aQBhWryspgKmjirqcgHAdXF8zRj8fPG+yibHd9SFpQi
QL/f5f1Du2DtpVb8/d2c/bKquthqrmJcFAvXXzIwf3pminZW3rwQTJ2XVke724K0PLrqfZoillB5
y15XvIuZx2WQaZ13sjQg75WGjkyWursMVfNr512mSIvQkY6TJ6eYQsKf3Dq4yuBsyCFZUH66h9R0
0fQjPtNtzztpCWrn8ZrI9sLwAqUaIw5SZNe6bpT7xcIvC2ivXtbzScn7ZQ+5+ntZarrvsi1+GMeX
Ms/xchhxm2bDp23ZR41B01h3dh5bBwTtUXnVmp/TzHYFMY7wzGp0TXOrPszTPbJ5lm9B1d43lpOe
7VylPB5fHG9oNwWV4Wao3Pt4wnXCaLp0340gkgxy8H4aZs6lXlTe+ktvw7A2NWy+2FGNg3A3kSf0
oOuNytcAwO2myvPRSHMeYRxpoOTLzeAJZ124LUj8Th3UA/5LUY2RJaktJG7B7EG8Qm60t9ZfKr3G
Q/FAwQWdwShskSRB8TXzeE6ETWlSyZKIUp9jb/vlhFYafz7E4qV240BZ4OcjFFn4uktaTjOHzVJ5
r3Oms0QjALePlmqHPeZ3HbrXJlwo1yYaqNCySvL7cgJrCB46iNSp4+cVwPwLqwrGGDgC0p9ZMJK6
CebRmU6j0B70qG92guX5XngFrAoLxhCLQPwQReULppZ3yN1de9LLV5RjZ8zFKPRV4y50B+9mWsM+
n1l/alEbW1tVkRKtE3E/K7Phe1O//j1sRYvanneNWj4B/G+3rlH3m1Lpf2SF6Ha2W+H4JEBcGBHe
flmMRJxhTqACiZz4RxDsh4s6glUq0byrkhGaOFzDzH1ZSlN59lLlAZz0WUdV/kLqY9jpakoAZLfj
VYu7nZtV2jleW32XjFdbGONVVSLrZOPCAt+ZGUkM2pk3RJDD+FyEAkHJ069JvOhXAXtt0yI3FMgm
L+3TNKctpiPtBG59qd8iE3x1V9XtW1WNo98bff82weT3PdsY3sjpDgAno+ktYs324THChiQi8ROE
YN60Yu6BO1Dc9JasB9A6GG9tb0PW5oF+MzGlQzKkcd6AS7U+AoLuG9sPoh+YzZup0xBAN8nNVKD9
34h3eKKaTvuWtgugV8OMv602Ar4RiuG1imM0/9ETeGkSBWAn5qdNX7/YMIuDTu2s57gvDKQ2ouo5
EbyVZ5u6meOFxWFqWxSA0EJ5hAJHBGiaEQiMC8zgBMU6ENqWBqxsaRz93rPHehfpsEFhI2LIkzTz
xUsTc5/m3XxXOs14MLGHPpNlr4+d02qnHlg+yp5YC7uAB+BXueFBmXP88ew0P8xjbZw6wJRbIeyg
Ti3nCI/Q2eCzwK8E+xidkjbfdolKGJv0t3xW92XUigcQ2s2hQxJu5X9YaC8Vz02GqWO6VN9K6M4b
QEJqUJr4jhXm2U7MO5zFNKIg7efQGq+gdv8sbIXEC5t/Va+PGfsHQMBiM9WwKSYC8T7mC77E4+dh
yJRTwe/iG7Prbaic3llePO0bZ35FsXDcWKG9vvcmc5eMCL1UuajPRCd+WkCv0BxtOhQIjAUTOoC+
a+hTMGP7GzhrKJFaxng0R/Foeu+uo+ovhTL/jgcic5PnNVYOvRKl901eEEx4zlsIPdGvLKt/cSOY
X7DiAQ819S6NSOkqjQ7sXDEIxtvuOiSju4u8Qvcde8Y2lfztoN9BrUeDaBVjSN3sTQM/vqk9cbQ8
cuvGwAs1EXG8E0iHIsmZPM6U230tj18rp4V44BvjAt6mP1WJoh1iJbmxcG1GM50CbUYlSFebP5Fe
1uymBBvS/UlCdmQ170C5qUniW5FpncSiDdul6As82JtzrDvZvgy1N3ofYI23SGd1T5ai3OVOvrMq
8JMKm8CPqs24Ro15+UICgJASSUgSgi4p0GLXDHmy1813vRTGjvfjcz0URaCLdLz0PPCUHY1og1D5
3umb7CwMgKpjNcKStMeXKa/tfRSGHdY1w3e1LUkpmGK72DHvvikcLgmpATtsUdyD9bqlSv8urA4+
kNG/ROGcgPDw8wWeX9+g0qAkrExKVW3LTnO2ucPCX/doMMT4wkDY2ULoiJ9bd1fnmEeW6uBhb4Ow
k2del6qnrovCSxp7y0PJTtpOh5+KjgSZ5mYoU4ZI6djOk9D/mBySZtTC2XFO/fvNiXP3lwcnLcXE
ACQrxIkiOoWtlkF0mvD0Hhfvhqajfer0+XczF8Y+G9cPJHGb+9lB7S9oE5Ke6PreR16i78ZiaU8t
XoWA5pC7HddcgajbkVQRKQrRBF1mT829qqs84IlH3FHNhBxFhSs4gOr+yEZ42M9yWI40kJ7wbW1T
5suOjxv8Y0zeRRfqyUzEvLedP7M6bI5Dr1A3adxAhYZyMnC2x50HappWqfYBg5yggp0eVEi7anFq
7415m1HEekTz5pqjIRokXQ+Mq0CbdqL8+AJ1FY+cAc5SkW3HDmq4khW8LEELkb/ZK4Xt/IxSav9Y
lLIQlMvGXkpy+CFOGwkyzypJKD9rDeL8ajxXcbfph/6B8lrlY2oJB1UDYGob/a1fhAE8pDIhknXb
ODrGETo5Ro5r7JyZNTIUqz+kyMR2BhOEjFr8WOasV2iaKXgDz57dIUFkGejxNeEmDOPnXqA+qzun
bhi0lz5/VkHloLwQNde+HH+b1Hz3w1Knh1qNKZ9prG8L0Cb8zbZQNY2gnIA5KMp8DT0kfqqmfUnC
hspc+Gc4FsWzGg4/iO96BMjb3RyFq6I138Wqyq42Vi5HTHKjwLPtLZI+78ThaF+Lftn2Tkiw27rf
cQvND4uCt42RDpSOjHDxRe1EPtY7PFfNa2baEfFT+7sZsZ9y0uXZqrJdVrzVZWz+COvuYjc1dhbo
3or5WyRE6aM5jrXlXD7imNXvnMR5NKb8W1ngAp+079mkvYR997vI2af20Q81mf90k6ZgR+H1VA6i
iLpcop5dDeUjKzm2db9X7X75USfosoUY/Or5gANq7ZcdqRSl0OqdVhvdNrUKePjJrw6XNQpXZXcZ
B9QphZqngAVrtDy9caslbbtR9BN1BJHh1Cys8M92xWZZDkQCZJ/Vh6En88aTmziYIedgUFH9hYPM
7mMAsuEtjkNsHX5Xu9HYVNbs+r1Yvud8MNjNE4/0D2VteLtJVPFDOJkWiLlr6dmbhMD5zWmno2WP
oW9CnNujf/yiuCK5X2mk+zRUWKI670A62tuz8P5QELUpVSM6FmFYPkZN9hO9x8l3NbzudUM5/+Hw
gmD74JSniFKfjzQ/dsrekAfuxAv+wK47O2aZeR1ddl4lKbWgxLKSlEIBOFY1+EpgElEbVbFJ0EHj
9U9AlYC/2S2kXDaqbiLhVprTVZ4ZHelWB0aaOpbwSsJmgMLTJDf8y49RWzkH27aVoEwr5WqU/KkO
fjMWtjQ8wrlxrZPZulCWKnw2SMqrNwOYs/JsWfdLyquxqNDVIzs/6FYbPyhpmUI0jW1kir1cuwcW
3ZJX8UhrR+nSbO254ydhVd49gSRAyzvv77oopMaTLR3SFiVIpE8bLJEBbR/iizrwFjaXPL9zUxsK
D1TWoHSW8AJnf9PZMZq39Zj+ViGKsVuPyf1pSI/idJaYEApr3A/imYIU+QsFz4nU8iVYp4lEc54z
2EyS0Vx6bn3ucbbyJbJHTUlUf02Wo7LJhjKwUuzfchK5a2F4wHooasQmUeNxJ6bQu7e18vMwhugd
gFr56tYNDdPHBeRYtyzS0f1zaqNgfJ/O0FZQTEeXu9cpFZIp5AUJHx2+w/zWIsdPac29nxt4ic2M
LMTaLWfZLlsI/NE+ZrmEWfdLa7mPujVcZDdCUlfHo/KXwZHDCrK5Sa2ZfkTfNc+yM7tP4k6nUfHS
AiUrB6VyjexaZ5AuwkFINtd7GJl+hLIfs1RbzoM86OJ3jSnZPYrjrCEq/xMQA8npa4Jw0FhcCLu2
bLkAqZi5O+3jSYsQclgvobCKzxgiE/KSolqqjZ1mFJLs9I1d1fxUdXNzUkm7fEi7auGlQdX8uxPP
7a5GZ/ioWdGMR+xw4dlbfsSzOpIWUs1LobXdvdONji8HIJG8uVV76ScAHbOHq0TeZtQnATjvFS/9
NgxevF9SlSLRBGIyLOLi1UiaN2n+lyag+BZzeC91tlowiPu7PPzGiw8+DqoCgW33MDJTfcgoB3S7
PDedqxyNyr65WHl7yfSwzyAThdle81ScrVZ9BhPJ/ysonudBtTcK8MzHekVOlUhYy5bkFaytucn0
R8lA+HvmJ8bK3phuNm/SzrhHXRo1rtXV4sPGYrE63OEEEl2zrhWHz851/D/WF+lkJ8fVT1A6kIPW
tc8fDuX4mbV7UuhPcgD+YUmOEbbU+cOwvFwS6OAfBt316Dp3HzrZmlMEcdsY50/Z4L+a6FXjsWM7
u7Y5OI7rPYQ4FOwMfdECb23KAzS17DSX4vdXV5Qg0wtvPECJw1RQamEuzr5bp6kEYM2/rpxaNfbd
oreOVNLDB5XM/8PikqnDX7rayXlyAGU/l1iYNMyP1IAEUsViumUi0S/jMnQbQQZ1o8dNeq9pWnov
z6bEQArfnWv/PwOzvRR3mZXvZP+4ZIP5MaUlBq8L4ETyJl0z9KYfDguim2qUkF7j9l8HxVa7TQV/
xO/76bdUoC+mxdpW7tAiv7jK1c/65NcwcC5ytI7DwHaU4blcWvXm9uk1WWdl5PtP0dAAjAGxSxTn
zdsSfv6uHpG3l+ZmXUHqNLEU9nyr1xlGETjWm1ZykU0+nzu9V/ubbM0sj/b4quWDdquBjcjOtmvK
S9qiJSD91QiIxqPRxtGmn1L1NZ6LgSQfFTbTtX/qHvYkoh1q/qHgVxCaEs9ZPAvwM6iB6xVmWWNs
vJUleF05V3UXskl94u7kXMsQn5cOqymKvJTQ8vPSYbA+Lk2nUjw7nWVTQnac3cdcsiYQ4RuKkGvR
uHZ67Rlrguzec6f7cm15VaI9L2KL4nzy0RCF+sIrKr/KIQ5tgIBec5QX6z2Qqnns1K0c/R/Ozmy7
bSRb00+EtTAPt5xnUpJlSb7BsjPTmOcZT99fBFWmM6vO6eq+SCRiRwRF0gQQsfc/RHmYHOA0Kouw
g4kXkCK8OkZzGaohfc8yLQT+27pcEEF7As5Yr6d57N9Kfmkukh5//n2o7eqfQ3vVrf4xdJi6Cxqs
VbKLwhL4XBdUN3B0NnCh4k9VeLZY8xSs2QNP+6GDCNb9REwu+Ch75K9y1jQrOUhO9jGRvsFxtW+W
mf42GZ7ptJfDavahFl4pj9nyNXUY4As526rJ2PVVoiz9EZBag6rpTot87+aGSrccfOrL1axvbTLd
f426cfHmIvqoUXcQ3JrmqmK2t8A7njqKcC1R+4HkyDzoS9mcMiV6trABlS3uI9ZLnwwjBlgzPO5A
oYQbO+n8NUmvUM4apBKNamcGagprVUfhWQahmcDqwjJjYeCWcR841SbWbUPLMxyS4yLo8uhUD172
RRlSdd3GrbKWzbzR4CsHoGD0eMy+IEbjvrjQH0RDDjBLsnTU+05T3jQHS8WJB9bN/N4GLLyb2tQP
8gFtQ3Fu2vaNJ0kFEK/Vbyq7+1yblQuAfeM17uOvPK0UmLu0RB+mtcolwtdyX2EYvgoSa8F//l/V
PH/oo+aztDd8svu9yRMsVQ9TM4dbvOnMZ2vCrCNVuuYPg5uMlje3spGWrfF4M51VwF03WeT6Khwo
TVJoJl2b3U8UVAEx56EU8m9jVKzLNmXr4ejkDOqub0i9N4LlhjmkulOrMltNXl4e73/KtIUuIn42
Bkki6VE0m8EPWHPBWYZyVHHXpEvA+IkLWbelxLQ9w8JmgiAwPaPWgxlpKETD22+RJmjxWZOfvKQN
bqjJ4pxUhM2PsXMRUgnTr4XVuVsK7NbWbr3ya57lZ3KazY/GAQaQm4p7bdK6OrVskFeV6XXHvIcK
IIkyWGj1u0ZLn/suI0PulD8HK98Vel39VMmX/f1EjJGRkZPBgS6uBMjgOTjUrjIExPdIHk7ojkyr
qkQCr1WpKSRAxBbyZzD1sb2Kh7Dby+bfh0E/+xw2Nu965L0NrTWEa3VMMKhSZlTBxoFcicIOWKgm
SBS/PHPawFmZmorkDJIOK6oH9R7heA9z01x/+scZb+8zZuRDeXS9ML0FSrCZ2Xc9N5muv4pWY6jF
M9QSHXq5jrdqB8AmZJ2jYNZsOl9Y9FjIk4OwKQT7IqynUxaCuzH4vZ5b11d20kxH0/G5jhCA3PCo
A6PSQbY9kxLaSNOdSEVRN1FUIznnaohVDgKP06KFX7ZtJu47KD/AfMrLNgJkAaYPuEar7pRhZKsT
upTYUWXOTghHxQvK0nY5TWhIuhPwN87kgX3NuLFL1EbMX7FH79jAaVTZkm1lrMQV+f4CxtjbZyM6
YWGto0wyoAoRBdFzNpfTsbV3ZtWSLa4HitXgnfsFlyeu2Lru40iQWwfgNbA8CMlD3yCjCbwkvtTm
PB0eY+WZOs/jahJPe9kEyuTtOqfAaqBw/afcaDbawAawE62IivcFy0UKgbTkAcJKuTdsEmGPGNiq
HFlDDnKW7HBJ2SzUPKvQJGEu0g/p1enztTsU5Lh648rbVZ9nZLb2LXq+ZK8KNVs2Xceeqx4UFE4r
7Tk1kflBkGfXyt4Qhvg60xX8DNnGZkvxeoke9tcE+HaqOEhhdc4JTO1VGWcH3kLuPKWaAi84iQAh
iKbsGLGoZaIfr620a+OlEvoern2w7QNswilimj5yJeZ4kqM98Vr2U8oG9/6SUR4ZS1gTyQaKqFK0
zmUwe64aK/mfW6x9AC+QS5HPjkiZolNR4N63TRQnXDUFohkNa8KVM6LUsHIQqaGuiLVYpvvV/TBm
7ZKnbH98xAcqAP2qLIUtpWcUfDUMbouJgsZjnm/WzrbM9G+PkDy7v0y8ts1NWNfBrdX/euzPZAQz
8/v2rGuC4JZlP1OpGjrn2FlYdoDJM+gNpV3rGlo/VjgoK+mMgXrinpyjv8PUbyZvr+NwmrTVpjEn
hLxFM4l8LHgirbqUmh68Te4GKwzjzYA1c0LQu95OLaIeUrqLB/aX+43gbisdWGOLPrz7mhW6fbr7
2lnWtO/TEa1jYXUO4oBrn2zVSjOD6GUmdb2KgyHbRoLbG9VmdMPJYx1JMq8ttFpgJX32GlUc33x+
oXJsmqJ603tG9xvDEbhVv9ECSBqS4dgImqM8kwd5b6+zjyyYnLVCrvswaoZ+blNXgWeFkGaWhd8k
b6kFq8M6rf8jGXoyA5FvP8fkzbZIxB3bJvZXAXf3FxOhyP0YAFVLBAV6FMS11ljmwARfZIQ8fr60
2f3uUcA9REVgfCWhNwTT+CM2RsRR+XznJkfMp6ZYT1lO0EVYFzrB9NuAvp2VsxlQLVLrqX1u0J1Y
5pZJ3jQI+mSfXTroyNfZNdk8gkL4IyGhDPcj/IaqYrkm59QfIVOEK2XEqNdHLIjViVa/hCzqd95s
U9qdNPt16qznch6Tk9uyB4/1obnqTtcLZTF1awr3d3n4Tx0yllmoLFIhtzdu7qGvaajtIlQnsU2m
KWPyTB6UaVZPaWCqAM1z7vYUs77GAo/u2P+yp01UbamUUXSTnrZj37WHyAHNJUfImIPZw9ISsHLF
8T8C05i++X16qZtw+KIEWXSEtTauIBzO39AjvsddARBJGuUz7jK+FeNtEc9EPEY9dZ85LVIWXhAv
AIE5lxJx3a9m+gZpxngLh8hCIQBBVidV4IfqPV7TqPNtLdFUR+9JLYN8/krOw15hzw0dTZo/6lXw
glWil6IdVJM5bzsYinvQNB7AGGVsA6q6rn2CFDeT1SsRrLX07wUe4s91kzm/xdtMvccjlflDDy7d
zm0MTTxviTeU+uEqWLeL1bU+tGAdg+FbZlSIw+jFcDM7td9Ndq3sMLTHdMyx+OsGKjGJHTdXEF72
IXOtCyrHAw55I7KlBsIHMkbhjQW00ZQoXagJFgxmqfxp8MtqvzhGaz3rA4u0rmvv7FKAGepxUpV4
KbenaebXm3ruTL4r9qGU/lCey9PsJJtO5m40q/bOWMW/aFyLp6b04pX0JUfSgZUTJdk8oaSEgCKF
pmIIXtXCeXKTKvqh6qNwKxitq5YW0SdTDIbXtAv01lizCcKUx8FDbKmmZrlAE0bZa6obP8tD7Z0s
1QA+VRfJc+f55dHW+h+yS4YspxWlDign0jo71BHOwek05A4zZjcZk27ckGp+aFrlwj1BcsVLEOKN
xolsBiorw9mlFFGqONveY3MBVyCMokOhwnsOEs16epzNWemuwrG0ngKWsCtsBeZDPGWXSLMyRFM8
BLd1J15Bzs5vsZ58HjwoAaUS2BcZF5K0S92rfQS7WJFGcaI9TT2iBWFqVBvf9Iw3TwDjxR3nMSIN
xs8RRlGbb0lR3EfoFFkWRaMe+ywHbS0Z4/ZvR3bSw0bzsgQoc6eeMP1pHJWslY9z+2xMwT7o+o96
towLyprmJc5LOnB6/gvpmG5XRS02D27/F/ow/bnBnrG1DaVYp4rSL112UagV6MhYCpPGVsOQRMvQ
PoxrGGOOYdzw5zZvujhMPuaJccljuY1wwkGvCOBMp9cwMhgnD1Fb+ZvcNRGDETNkzFdGE+Z6fkhN
HxgkchRsL31SvVtXaBKSfeLdKo6yyCbVP8mYlCiUsoVlM7ZrUtPTUsZ0fFbMzDarH0nffncjXPWU
iO8jxeIgQDsMga/MX8mmQsWaZJTJvd0KEaidleLQ6Jid1wjDLSE44GTZYJdzjXz80KXBJwULigJV
7+7u3fWIxDtSfBn8bLjUureWawQl7punR+yRtS3EuKYXsFKZtsXl4rP9WFvIeX1Z4+ajau5N3rs0
T7lY0+ycTXEnK7zBhEtZcj3Ju9lkhVfZK8eGYWnuWr9FdxaYAvgUCrClV59CEy6wPGSimYDAWyKE
OaweHaOdNfchWj/O675DHWDQhw5prGnd+V79FCYKJYT7LTOsImrHDWtpA1OnA/D0/MtcGPYGDqWz
MsR+nLJCdZ7q5qMTG/lGHLJqXlhNU6Lgx/hQw2sAVNI21jsF9g64/xBhgts8p59nMhaL2Chi8WAV
mxEI4h9VAya48cbwYFVe+IKNaHUCgP6RVWP44ljtZbBUHK6HgXsmjsTTWaXQ0A9KwE/NBwEKq3hT
ia295rg2UishPgF/b0pRWCj+znoaqWt6LXyLXkkWVCf6p04oDbObQmwJkZ2VbMZwxV+QDKDSkSKw
Jqjyn87qJqgLr03nDkdfLioLzNuKQhXWv+JBLB/J+NHQTd3/L5aezoI82/dIm91rpYTJKwCnuziC
ZZeYDE7Yo3nCX7uj8Le2FI1qp9BKwP/iPqnVuv+nSVOQa8e+Fh+wQvBFri0DoER72ZTCr/ibfDZl
bzj9rZlghHMfnOgKyKgg/prVZrUqXTQT0eKf3u2iWaRRPX9VFcuBnwTuRBmjbGNqc7DPFHaXXmnU
z8VIgkbzUF41cUT+UbDF5BGD/2YJJ1Qxkc2zimdvYmXgiQ4P8qqCJ458izN6zxd8GN7lOyz6Wb04
MyRyKAqv6IH/s29iZFiP+CFGDsVMq6H6UkJKNMscqr5czA9hAMh97tW91OCSY3oct/9jzBWFHDkk
7O122w/gHMPVHGmoMWfVlRyHe7VEFUqeJRFJ7DwGm/ePDhzWzx3iJMdHvABpdjSneJehmSFzqTKD
ahnNAcVdygoibRsnIMtQ+R52MlEb6263A8djLOWESem0azYZhzlPygOK3sNSSxPk0e0g3FtKa73k
vq7t2begL0fB+aUobOsFpdNSzSqkgYjw3P4RA9wL0CX4EdkYd2EgEw4IhKpR7p0pcKfnNB6qlZNT
R2nl77/V+Y7FWtYuq+hMZRPZLlpyKSvjbaLe4zI0ysv17zE5TM769Rpy7ACy6v5CyOisweHcQNeC
3I3yPwa24YvRamsKn0Nw5Lc5rzMT4wwxoneN6z0nVmvtGlbaeJaHqKjHcyAOsknuextbwM9HMKAL
ExA5IoiHsslApAxT/dSL+6EPSi4cppspBPdkmIibOdOtFd3/ihiVu0WcgTQxNCdWSBgaLe/5F7Us
jZ0DLXMh0zMyCyMPo+VD1Ym7gz95b9owhcfSJKGXR97djkJWAXUnXfkUxy/y8SEPETSp1Go+Q/LR
82vifbsqmo3eHFq9BpiWKeNtrKvppjcF9EAwFRsZswdtukE7gH6TtGznxLh72dYBWWMgAXfR6x/j
hHdEFLJgr1QNn5GoOLCvitYyByXiWpd/xhMnjdYwrOdvfx8v4xmr/BsYuXiRhOqpTUPzZQx67axM
4OZl1ttWTBT6PCc9IQCnv6osLO9J85oaNmI340ZmweeKvJeCxV2bA6dsKxTPVn1zAKwVXu4tqxV5
QRtNcUWshdwqfb7fqhu1fUX1WH1CMhOf1ccZmXCEzav1iCslGclpWM6jpr5Haf6hxXr80+4/1C4V
EA9gcnkaG98HHQRHOlr2l6YrlFWBrcpFUcDqjbMXC6SBQT01qMCm9wBJXJiuP/kwCfu1wk7OzTwD
Ves162voxf4GGwtI8bKJi8rK69xmL3vNwUFrOXP1c1UW1leBfS+z2nvu3VD/0mOcKCeBVM2uWWB9
k3PgP80Htey7pQVv4+KFaDU6mX9hK1ut+gG33Eb3AczLoNqi4B4n9VW25AEtP9JoYoZrjMcq7pXD
I26OmU5BGpxEDVbeAja+iYTTfBVZ3lWeBbjPRBObvkfcag1nhzdovJAx4KHeVRMH+SKVW1PLCKIb
6empYhkosCdKmu4eUsOZekwmVz2OrlZt0fN/r2sXoa5pMOtTrKRQKnqlq09d4N27k4Gi5ErGzBjC
7iYAzbGapr5EPmQ16Kp56BSfRGTcq8nxfpqK06H3kqM8kwdrANK8vLeDceYKFoPuUdwJNKc2D/5s
83Zn71iJ2r58hgCDw0wpevr3yP2RU/7soyl+mrCrDJcMli35VPm/TFco1u+ipMWgoanDq5ciSBvP
VG5ls1a0kKQiHZBoykNsgssxZyvYURZZzBlC9vk84AB8n1skDaAhfd4+psmOVEWX0g6zJXaqI0B0
dbzJgxGSfR5QiGrFfeIRt7pgT/HDOQWKQHwEAQqRj6lysJzqxMlXOWsStyJ59muqQwUHCbUEnUg5
1W21aV9wxbGs8wxS4opD1SCO9/emohVXH+ce2bJazXzmnSMo5akBRdbSfC7EAdeErmSVLke5QOdw
QAj1peyTo0DwvUARcE+ypaJBf1T1DgijmC1nJdb0M4MhSerB3A9SZq924Oa1yBhJ+SRSkukL+lGy
T0Ywq4AG9P8zPu0HH4ZtNO4cADtrexisjS782GzfnSC1lL83H71ysOxVxWBXDH70PuZqwstNcXXw
SJVhbay51V//MffRfPzdMAApXenONhbZ6ipV2QO22qKR6WhncvJN20K1LAZzyoDm+6fGa9yzK+QU
zNiyDliLJQtDJqtLr4qXyO9MuwH13SfT+WEYeb7TXCpSUjFSm76hcaS8d0nwezgKv3eYDb4/Rks1
yiD8/o/RMjz232Fe+PfRZugaazQM+UULnefYLd7g6DxXpSfUiaLqNYAfIMN2l+hnZF+rRduV5RvY
cGc7+V6D9VBXvClZaC/vr5F9c2ocnk1ErWKkNPi1tyZMC6s14wt2HThGDJr1as6sWhG7L/6y0hep
8plr+msfhPV7FSXku8shuSlkYHc1CeG982u29mu2XY75X+74kqeF+VPMjhEje48D0oxz6SS3DNra
buidz9mBBs3Rb8sXzRrwy/FDMIyOP344GiZMpq7+1cDa41aLXv6IadSs1d6f3Mm+KeiGvrcjRkeD
CtBnsChiNCS6LpqZK1tU0L1Da4LJcmJj3oam0V5Vtlmrpk3SL8n05gEzW8RaG/+JisAC0Kvy3YmU
YCWynpe8180jJobdOinD4t1026Pb+MANMatCo2r8gqRNua3wwoa9jJ1IDJoAKGQS721g1tTsyvAY
J9iRCKRTqkXODUywfhsPEf5zaCB5LWG9/BI6c3G8x5Dl7Zdzw8Uie+8zTXRNigHxkETOq0bYRXaA
nqVydpXI/BZ42k95gp/a/QRMyk9NVY1v4uS/HiOmz2LW317n36f/GqNO2bo3wuDZ8p0edbXwXYsH
9sxoVH5p2GUh4R0/y5adwBKKHTs/mHqcfyGDzLIButjK9cf+DOA8WRkJFk3Ck7Fw++7FdyBpijtC
TNnu5VcfxeZ7n8TiyT6NebL1ax7yG+BTxqg4WlmVbHOfFBJoCvPVnpuL3JTNpR8uS5wlrgnllXOB
TNkyQIvwh4r6CLmZ5iuSZYtZsA/TYgRvUZB8jcUZ6NnPMxmTvXIcsgf/S+/jVUjqQF4Kp3Y/QRpH
k0P76D2HhKke1TszGrSPxniqYrV9D0PF3PsTf1mOqqbuDa/2iLyE3l+CFBqijFO4aVCxrPWTjmP2
lxZ+1uB5EUpRtfbsDZhu20XX3Cy9VpAdzFWsDdTyIyg1VEHwd2qKXlkj0zuvva6sd7LGTL1jP9Qk
WntcBa5VX2X3UnQItO4+TFasxTCW2cbLbGOfUyN4ch82e4hDJ262VJXQEDDMYlug9fw/n/3v49xU
U4+m7y+dxii25DL++1dqVOzbQ0SKkA1srg2+IssGtbVN0TZYa6UwFBfNhJ+FhFgEYdZv5efXw/am
9Er1nA5pd0Nc8Yerue3JqKhzGmqjneDq/pAFHlnECVR7H2oGlEFR8ykFs9UAYbKR5R7EG7tFCNhq
C1UBqKap5htZZpNoVXkG+rq4QPOx8cPofu+VbvVynNaY66lHXVhYaXmaRdZYsZLxLNuOQg5AhSe2
SZ2ChCj+VTvsnIOzPBT+HJxJlSzVwEOR5ld8IMG904yaykbUnGaxGK3kurSId72i2UcZkget7fsW
63M1WDkFdo6OA9QUk7b6xdT4zkhjoLdX6eVN68IWeknt/FAgv/SKb//ZTy96rj/L7xX2MLkxL57u
X3NkaVe2c91z0QMpgizwR6Xr8yK3O0EDAy/tbR41+CbWhQ+R9lMW3mXRXoX1ry98tU6WlV2AmS3/
VcR/jMFUGI/qwjvJUj1Gfs3KVxN7a/n9q945xte5rvU1GEf8VEtuRUPUGBTWdeUdGNoRZ8vsu+Yi
HVrC3EHmMVtahdVc3SFypi/tF6saUEUJfRbCpq0G2wbJ0aWUDJTigTKWVvm47KdwA82/O6nTXFjn
pK8gkcryDqoIUN7YEeyMOatZ0nvGTR4Gv+6us/lHNsLRv8fRRf2a66MLj74w76NUseo0CiBlj1jT
xu6uoNhdVD+l5p2qD/zcjcQKd2HYlDApEcgzxEF2y45IwMlVOFbLEqnMrfT1ajpd2+kG8PdJIE1l
rPR6Ho+RRplGQlXBH98yx7NOckiEZdt1cJAOERNwFAJ6LoFEqNO11/v2fpprIBvmEM9fq2hft4nX
bPCNnfZzk69xGeqRbJzZqLTaKYMUcaoRZz5NKVxSrfO+4Jg1bGEzjs1CxuQQW8IrstqPdmPnvEwy
SaMrjn5wjQnZD6Fk7VmJcbDs4dqLtEylY4UTawkyMcvR8cKl/CbEN+YjNHsXDZQh+V2JuFchPvYI
/Rr/z3gEetEmHbzEE4Nv3e+b+ZL4gmrHm/jVEu9hHJV4gQ/QgBoUUBztJjM2cUR9dsSuXbOx+PxX
iypAs44KkZ1nyXK1bfQIlC7DF0o0syxtjwBLjvdPrvoThIvQ30vNbszRbnfYQqb3Z5mD6TQ4ASGp
sN3dSNTz8SzNWqfffQIGRH+rgXGS+Rn+qZDS7+tQWAMVZztsIVrK0zGek5Vr9CD5RI9T9sVZnj0O
MgbwWPVIo4lBKpznzedF3oTehwzeXxNFFdStXTwMZPAfLyebnvgTamcuQxKmx8ewqavqfQT9Idpq
whM21tTDYOujvhcGFeu80Kl033K0r8jH/vr/wINAtKfP///qd9F/QxyH96PvSFW7d6R6n4GSjLLc
W92B6CQFnF0faA1ZDtZ4ciCy+97Za831Hc4eiI4ACM5E2eMcyxWcN5tCSlnD+Ap13SUumPYKSI0+
fLf19FukO8Om09v+2I5Jf4StWflIxWUl9KAS15hh1tDBRT9Ynj0Oik9h1Xam3SP0n4bJGACgHlzY
FN+RSBJJpBc+t3YAskvZfBzyfGp5NkTrR0hCl1Bu8C9pU0CFqWOkoMAvdYFp75G0AOXg868Qm561
NCsIdfbkW85Kb6nftd7Pu6FvONfh2s0UdZV1IyZFSNepxmhfezVtn2ejUA9qPicL2SljXmJCXnHd
cCub1aS+42HlUp+evW64Y1T1wF9bPjQby1BzTIfQLZBpuC4ETJahEn7ODZwBA7c8hcNQkRhTwCgb
uNn5weQvLNuxtvKBHKAIvavm5O3xoH48j//e+YhXQ73xKXwdesiZd4aIgWjbWccr45M/QkrtLHul
PTlp7t97O9F8zJW9aBi9zEHZftexyIA+CedcLr9YfZM2C6bnUUG8MojiP+MJo9q6H8ZjMLJ1OPVD
nFws3ASXrBT3XoH9p9r4EEuj8aMT8FtXdwx8DyFABI3f7tS4nW+Yb82kT0P1m5jkD/1R08hAy/zq
4DvzeQwVWMYiC/IrNRu66Y/RRylJhuQhiMVSOpsxtTHK4ZJ4wyoq8VelQvlJSxkoq1gWfiNybTDq
CiYQjVtcDKe5D5OfMhjiAKng+d+GKeWoXSoBuPTRpXTGJ/nIicdEGJr5f8qWPCSkXNddKRSRhVml
jNW4rC4cVc8On46X5ro0sY/xoajfU8nyQ8Rh/pbFmX4IZXYoQ2BpPbsksB+fM44M5VSYqP6Jr8Ss
J2/lK467ks9wGHBXIBKYD3LJ3x/YuQe9yCX/upEj5FO7MKNwBwrHuD/mZWzQWBTWCDw+VgR665Zo
I2o61edaS+Ztj1zJBXwG9SxhIO7HwLKSqfe2aeX+JR8MXT/tasrsR9m6rwPaePwtJpcBsD/r5WCy
qXiqIRZCgFgYZu3iKTTY+8nmicaztn9zC8yjBSDgP43Aw65/g7jy24imETqiVotSl1jWRLHingpN
3RtRwpJGfsx8jndNigb342OWGTglrwPS+YjBjQm3luNjByOWPgnPuv3sxvCGlfbHMOT1qz6RYYdp
Tjmka+ortVswflg/kEWbFvCzxj+nxuUXZrewmzBwJf3m2ju+0vGp5R/sPkQ4Zqq594d86UHXRdHB
hZtg2MGiSKL3TEfQES+79lBzQR7sKmg2Dg6iSPNl/Zc+7MdjhifXoorn/kuN9vbzHGCBWkR+u/TT
9tRo7XRtrMSDnK9OK9vk1xbEZvpUw3E7dBrglDxWK5iW7U7WiZCh/xzRihHNfzci6bIKHYPut9fw
5rJdqzjFLcFcJFtXi9NlbsNxASzr11cl/ugmB0ZcMkGL9cPY3N17O9jUK7NKNplekMZrTeNNQSl0
GQd2dNK91HwzKT5lU9G9TkDTr2TT/pCjiqD0tpbRMYmPwEebjjgksqQrAnwE5KndK/zssXmC4yK8
BdDO2PSR4KYLsXG1ULxVF5QIv4jmA78sVchTzfIQuErM5aOj7oA4WyTNVr7jZStvgCGcpsbesQYP
QDcoEsjOecC6ETMcSMpCEAQzHCwXkRzMzVdD6/o9Ghmo3DtB+TbkIG+KKZ12Yd6Vb2oMLk6LDPUi
e0ML+uY8fIW36F57037v3AifGswPFmqFT6ithN53y9cPppXhpZoNH5OXpj8bbX7HZM56n9uoY+Vp
ts8hG5gNQNrw7OaavXdzVd1F/TBAITHSlQrLIMbnciPdsqRJlp7m3FVFDO0D1oh50Hy2B1HTkwNl
zMZu4j5Pxnx7QE9C17uNhEq0KZgUvbVYSDuuf5qj2T9NlR6soNMqS4Qi7J7dbqacZHemoyaO9Ohy
Ut1vKME518ehtupkZQ9YuMiY27GzAr8QnjCG146PcaiYz8c8bhGbY36a2uGi8N250Zd+jCpJoPbx
ubPLdUVW5orokXWVZ8NQJ1t2sa4QmfuMeaXeH+rY+nOKrKWOhPQr2QxcRObIRK/KG9+7CYlUs7fU
vSmE2T1UBBH+evkE74hKsawfy8KyEetbLoXgJluWFqkrvGK8jSwq1yOI8UyJf8qSNBaO36mOOWdN
HOSZ2qrvfua1u5D8X7tlhx7u1Mb7ETnt54hWraYNUl3sPb1m2CVsIVkwDpAs7GKimj1o2whM5vne
RFuevG1R1Cs5Ji+d5mbXLc46GdbZue/wBEagbgzt7COfMgvBg3k81slgfy1HVDSTJvuARDvt5gEx
H1PHUIPy07iArtPsZoOpUxNA2kSGtL63yVTyM/J148X0tY/JtPSvYz6/Oo2O5XofH7kAg48k8fVV
AjjkbI2pc5z9XKd6g8qW6hmmhwepXSlgycauWo0hlsxFaxy6vDYAYUHrPXGbSNZBZ1D2lmNMvbZP
MGeGLbfCGZqAihySbkYQvYsvrBs/sxePfAUp5wR9P8DSJ1/9MlkohznxGoWtfm+nXEfb2VEjkBIJ
tjVm4ZzvQegQmIozZpNAEVqUWPucpYnHwCVqGvUbsIPoknRkzmW4VCGOab3Tb2RTTgq1pl5a/egu
5eYpdyrF9RYj/yYbsm3dfk61l5Rb/Eta88UUJnIoAqD7za6Mlwl3yN/ijXhO/338zE54lfbePT6h
VhTnWz3xIffLXW4q9sD5rwPq32LrK48wNyC8YLaxgZ+G3K7dv3ZQVg4+mmMr+ae01t8Pzjy8olBZ
/RYX40NqIgI73Zzzmk274ZtPluOGL6U57eWdvTU9qHOdA2iUGv4b+tE9e052GXaZJk+fICu04kER
aVYKNwsHmTYCUK2YDmo6aUNBawAse8f8yW55sNPcAiif6dUPv3T8fYX2wcrJsmHrCYGDOcSnfKot
cKGJA3+qdNOnBH/J1uig/olQqlUUyVj7yPEqWs16XR5SEgWnfz5jZBthNo0EUI3apq/EG1VvlOUQ
1foF/VAkF7WYtLRlADBRumEHnRZb57G2XlKrHZ99l6uKxgxx/pCo+h+5YwbnqCua5VTjMCibj0NC
8f8sm/jboukBtnGLstMAUcDlm7DYmm8qKkl7ajJvzhilXChVvLUFbC5Xwvymeg4bGYEBLhT9R2d3
Krr4QD4kSPRxqNMWxEbtfH+E5BkGOeMZ7Y3xbBspKoameR+BEshLaNr4uZXZvtWa6WOEFbcCWuye
m65nm6mhph/lavbVN9V3TOTsP6lYUdgIT7rSvGmG0jxXY91SWgx+FkGcHmWowNLt2o75ZhYDZMi2
fHUTJ0q2ysPOQLJuaNbBWCa4SljBUuJhy1nFdS6e7D0eVc0pQuTAXRj5nwpi4VqtOU9sPZx9FTnd
Zh4bfBnT8iiR68DJuoUtigNIuHGHDcJLkjeQRAPjtVZ1RPNoGVTs7y3knf4wQqR6Rn9CcEsCfhp2
s4tRjY9hqOvPUwTM1811gSsGrYYa5r5GQAtgMc1o7KKVlrrRQV4AYpI1WahVmC56w0MIcG/27OLI
hup0dwgm68U7DcMTsjzZtZMZvkHbIBUpdO349uQ3pDv+tDQ8Zdw+vlarHIEou/NNhhD7CQ5Bgtzh
1MQVqVtQOznOIyCnrWo9TE75oTTzh6cY7VNYa/rV4UmwkHG0E9EH98P20MZ2/t70Z2coqw/H/dLr
eFyHaTK9pwZvXYEkcobu678ij3WPW0ll7qkxoNEQO6uxUOtLPoKP/SpvKwHiFBL9oESFwzYN+QtQ
EDIikRGxpnmbeYrD5T868hKFpb5W653s0D0/2PmWbx509NXGoHqV9RsrXYYTDbkvpge9y+oVScr5
omnAXUTm2zaftMDFp4pLr9gOBi4ljVZpt6aqUqGmm/1VY/WQBeZPVRlebX557yN6K8hO6unNQ6tp
1xqmsccjIL4MKbYvmHQo1zFHk8pCGeNMYbU5lUP1f1g7r+bGeSwN/yJWMYdbZVmSkxy/G1a7A3PO
/PX7EHRbbk/vzE7V3rAI4ICUbZkEznnDI9tDRFkl3XdXY1Ua6xZbvHtxUMgqmFFonpK0QSTTdv2d
HRhqdALJoWz1xL6DriHfiG9kGJt3fP1kcq18B6cx0QLy5tyPyrj2umRTGjz5B0vCcrhnbalEqXmV
og61UXU/fYS09KNzE/PHFNrpVbLM/Mgs3jD4ifYtqbDrTAmfjCL35haur9m16O+nQaP0n1zqhXvR
HwEjVhZm9KPU9OfSGSxSMRw03qGwKKfTDtDi4Mn8nnmBikE7bpsRgJNcrFQ8U1cZWjWbGY400/Cs
qHzCTb1YBQ5LIPGHtOrhc/MyKgp6GnZ8y7b3jmoa8eP+8Q1CpVtbAd5FNejPgVTNr1vHKw+X/iq1
y8N0DWcos00xYmrXNoZ26qdDUuYSyqYhBYsYDsmnvjmmspKdN0ivYkAcIjFDnCILkS7T0MrXTdm+
XzDYYk4OKsjXjPHNagx9504KR35boTA5/TsGvoU5lCPDWqls/1H2h63oJ31P0QoPr41ootR1FaZR
+YAHQXwS00vLe5oFBJzcO8md6luvg++cHSBKOd7Lh8jNswNbdA/pIlsG6Ns2QBFYqQegVxmvSR/k
C3H6qT1P+DTm2LK60LQ82yGpad9YUn0rvpeR39g3QN5uFUwYj33YJYj3IWaXJHl+qvqUnVBZLu3C
MB5w1qzucmtEIRyKxlB48pVJSm2p2XL+7KIIvK6xeNiKSc0vtQFcMB4EhjlUHeO2iCBDui0l3mYw
bj/GPDcz5xZXYEei+NddDnW0LqXoCvl0jcSDcgUK3EDntvfuwyS5jgUPrbDGveYCVXaasbq1C5Qd
9BFPuxcJzdMKRcFrdzT629BMWh7h/qukR8Ot6Jr7o2ZbsSU8+RTU5n5+1HDF0558EAIgp7lG43fp
ldK6O4y9pBdjjOJ1mIbZ0UEQ9YRCfb7SKTZ/M3QEcv0EKEENb87R+KTsRuwdr0NlqxkSrhGJjbKa
rgY/bFvasbpy9/MyqLY0Z81izr2qU/9cD6j/rdUW9SVNr/Pdp61qQG621w9jzcboKu9VmKBGahy1
EDFqRQ6vxSOKGl14lLPhWTyiRFcmK5CgyLXOTzLFDItT11THMlR3JNi013oMGhJXlXdtZ055YDYG
OxAenzA/fBUbgY/QAvQsKurBe2jlut6m1yL/Ca35S6jTFtZx1KKfYkWEQbU3L4ssXbqGhW/tLisl
sVwaTAV6yhDBrv9grOTSQ+G50Y3gsAjWSmlp5doanAyULryWPFWuJam2d6WrApmzvAKpZgyZ1n5l
gZvLO6m9Qvron6Hjr+r7TXseXDU828AHE7MFZOC35+nduozHwN6KphPJOAsO3jfREnOqrHoawiE8
iUlO4taIzSXhinKmjH3MKK/JS3uneoTjQtYC986p5CoOYkCckbbzj2aSwOganGHhGqH6o1170zpL
DwtE/1rNvst1OKy2A4hqlLGki2OWRXqXxuuoBKWOq9ADDCHv+x8nmHn4ooedxnxi54X1bMTJNm/w
ZudpY9xFdg08EK/1defW/lsJj7epcVAwqPsbLCmuVANx1Ubvf4pxMdFEH2uZV2p8g1Dv3mJteG95
XXNWJulU8f8/8i7MsYVZSGaVPTfjBPlqECsQo1mMvKlZJzwA+iB4zGR9XafgkSDhwTzzt2WLR67W
1c6r6s/dMjKsWzmK37uJHiUXozZX6ZBBe6ymJwd7heaBhlBAEI1AR0kTlkQbqmJE8NF/Nzy3RJoS
r6K7mWduNBlAOhNCDjap/9gxggsRO5xrS+VRBgAQkC5amw92Vf9CIHn4ZiguGZj+ucJMaTdSPTxl
HWj17UBfw+soInn+MIBNgjHpZyeBUhNNdJuzk0CpjSXiYmKUvam6acIoWekG9k2dKjcHC0/ZcxJK
twX3lB6CspmbSmT1/4iwzHmTRzAwY47G7JR85U/1SoVXeQiCFqtFtQl3fikj3ujW/c7Ulf6ugw8k
dhTiEDuRsVILI9+UE78W4eiBLO97RKmbbDymiNQccpQa2Yf4VvGA3nN6p+lok1RaUJ1Yb4UPpo3U
8CQWgsOKvqmauN5WI1gS3zQ2NqseiCptcwyTEvm61qzQGpoSypmqXINh88+Rzh7AdZHnmo14h0pa
eSWmMGI0mEY9iVHh4RtrtnceK289FmZ0O5hVuo9cct5PVOqjnR8jFqPJuBXMkNQMsT9qFrQtQVsS
beRTf7fHVl81IyrNcMFtAJBwcb1cQus0QdlJNAUE0sDuCJ+Bs+hJnBxByyk+nOINBVuIS7wIseu/
xmtJGi0CHzvQcrJwbS1NXUlpNZKwcIZ2M2Oos6gLSItONV4lkI5jnA5H3ALF/jaVnXiXU9laBtN2
V6utFF6GdRQ7YLHntdIRV5IivhXxBmaBLFh0c2cibXugoPyKwNKEIZaLh7DAy9bJQNAi0VjhwThE
5TqVlXFpVqzl5o+gJuYIDYNVisgwouMEYw4BAJ54K48t/B2mQOWdjQjJdRtbE7SNzy25wdwUgyJM
REiJsSphSm9LrYS7Py0s+xJDCifRtXUQOORmPtaX4oz/ovTgOjpcdtad85JznjZUezUaTSp8VYD8
GL/NevCgDY9Vv9FRRKecTd+nQ9ahApY61RxyGRh6FK4WfP+1ox7rb25CrVvURDLDq2cYRBMoiPdP
A6Lmb6UQRuFw0mm5QTdHi2qJGHam4qkYcBRMtn5mdlzgdIzlzQ0KIPq2M6A+iD9Yjb3udZgFt/Bd
LNQtrXyDkqAx/+kkkJ3LxB/yfRf13u3gYyLSDcMPX5aQWZ/W8AGK/tpKTRPEmp+DEKzUG5jEAaYF
m3yfL8gqlCkif8kDzCxSMVxRU5yHL8kBEV0ko7y0kRmbtweDL5WHltemuO2nHQOuLKwIAsRvxEex
9QXWKSG28ogC22khbXQTYTl0VactttV/B/fEZhdzT8WAo+wV5hOKM966j6tw3yFCuA4n3R0ByYpj
2zuBuV11RY4Cg2hKUrkSETFgf9tOJu3YQL8Wh65of6WkL3aXLhls1LU3+OEeauWL6E8TBQ6BWU6G
vt7JLhL/JM4Q9xrXeoJw1KVPDOiqESzzPB82ceolBzVoXy7f6SpBtg4huJdg+kcI0CmHpCo42RBm
+O+VWvuAsmVEPT2jCOSivduzm/9pIi6e9e7PwICSJ3d29NhpqbFWM606ygpQ0Up3RmzW0QRQtAFB
C9sMZ8yYg2zUaQzLJwEoEzAyF/e0JEXNA6Jsv4ib3NykZwTwfbC+WXOTdMGbrgfTUt2P9yhltCvR
rEHqrFIvt3eiabnSD8seghvRSs+jY+BFKNIiY4swVG0izJNoKuZnk27SmGUa+nK3mtZF5bKYtJMS
pQ2uhLISZcR02fjqRp6gY4KtIBgN4mw+FAYu2lLwIPovYZLqlmstLUoIXll1jaf9ei5kfGnGXrnr
dCdZtknlnXmghEtKBsM/SOedhsqvIL12/sICNvVz1PpfMf8azxinZxBdpYACT21tETetr7TI0fFP
wylNzaVkY3blz7hJnXhvJqROI6P81qpD330bAcajEAU7ckJXsIx8P1yaWTCQKBbt1B1wFWGH8bc4
0ac2axQUvJN4TpnTwwrKucoDMLcX4sF0eYCJUdH0HE9dYwbxHnIZqAzUQxT9xiuGbO1ClV2hRJvO
nGdxFgY3UmDlN5duHkOfQ6WR+N+hjREXn0LrOLgFA3qNKepwF7WSvOlsIz1KYzdc+XLt8t7GEqGp
M3VFibd9bNuuWYysyN5qHvEzucg1lIVmpjkKt/13G3+557Ir9GVT2rgFkBTE06Ewlz74gjcJYY64
IwlZAj7cuEHr7tVM1e/ZFLOnniLgM31HJb87R07e7B13RABabbSXRqc2MgUMIYxTPDrya3Tw1JNl
8iwDTi4dbR6aJ2kCGl0OTf3aVENyvPSIs0+hsLpW+I71y0sfWaqVRU3wNiirfNM4gFUMMx3PLd6O
tw4ancCZx3MnW8M5r4yWnafSX4mmmUv+XmVtAyrQr4ul1j4palfei0F92ov0Mdlu0WTVxgNuNN7m
ULdGp1OCfyQGS4s1WZ14BwC9mFeS8LpGwgth5yCs0QfGvxpuKknvqTUqAYcpJBy7ZjdG0Q/RPx/E
LAxzsuU4RjqrKjm9ysBMLcyMLaCtOs1Nw3/kCoZN+4yYNSgkz/gVR0tDktNfqJAjHuOOT46jqySC
Sv0amB6+7qHcruf010g6MnVX0eRk5XSFjTA7aNvQcYYXCvKIxuPMeQibYHixw3UyRQ0Wlutz1NSt
kyn5M0oKCunztT6ixhYpb3Gt33csA3/lJvAcpWFlJ0jnjn2o3zdZGG7RS4ZyMDVHwEL3LUx1HGHH
U9C2tKwBYzXFzBd41sAWl/AwxwNXVffeNOx7XXuttPWVmD/PyCpMfODYbWKULJkxrLoWD5yZR91n
oF7yFtOcqO/J4Yfkeybp9wxLd7EEBrqPPg1K3GI4noZ9138fJuMDi3KabQ8Y3YRqcddi5aogdFdD
q+woSX6pBYD3PZhmbey/vNovtQBsRg55qhp7sV4QYUUodVc9ijp/K1tEinY7tqa8K3ED6xYiBNgL
Lgpiw/4xLAbUMMuw+ZgqImIUocp58kBC+PcMfFdRYmdnjlZtdBg9dLrnU9HOp05x1rziOildiXNd
8uO515RS4i9RYvhLjGh6Ugu5LY5ek8Qp5x+ta9OfWogqOPXB9/TD337kKUshx206TxI/yCVfISZ0
SYoOtDWgBJl7kzuTbINK8LJ9E6j+AUDU+wF7DkaRffD8zaW3tAsF39opdA4QQ5NiTGJh+Knlxraa
gFDLZkyfZD0zQWnX1t0QBRxc1MZZLM6NgO9taBtXc7jbe+kemWo07af4cDrIlUbqqg7UlZghBjxP
SpfWdJu2kNqdm0uTcQ64hcnxQK0OVlpjEWO3LtLQtlaD8Zl6EzPycGqRnPXXEUPEQ7KgBtSt3KjK
b+pIK8CEhMn3ktJ/GubqPx2Qq/UYJjZ0BEqnDtDifaapi0J2wjssTTVARthLbd7X91L3DfmC6NmN
2nzfThYmQuJGxmfe8vpkUVDm2KSd5YKpKRNrpw7x1Zi31EIV21gPQYT7XI+tWV5ib5eZJl9YSyz8
6oZvYmcj+8ALXVtMJiJTIoGFa4RJJLRscgehq7I6K9YidyBGaFxGfof9ngMHkBRIlGqUr9qJG1r3
C4HdFXTqYoAv2gUIkbv6BM/oP2LEsGBim2r6L/OQIME6XKvOLim9B9OzXtShTL47Q4bee1E9JC31
CzBUzjarMm9hZCD2qHsFV2D0sIOrB/t5SA3eO+QIUvQxFrZpdHf/OaIxkseqDGssLpvqZtbw6eEv
tS2oEFvxATEL6Z+pD1Fd6fglTp76Uozat75csbkHvb9Jldw7+lKfHVlUW+s2KqUHTYNHgv25+9PA
yVvRfmq9jUqnUsgP8TRn8EfviBZPdnQ73QIq7boPsCXe5zTHL3PEfZwOz8nQDp4UHvAnMKrKGv0O
DD6nIkDTOxQB0M3VyHXSHrv0p99H7M2mlovAyLAQ89jMp8chwzzmI1b0zyG6212jArp37HanKI35
I1KN1wwhIDQ3FX9TFXJxaLTOxxsAlAa1Wv11Ci3ScVy4cfKLypxT4bxstfUWZddhzdsauwkFJR2e
iuU5LI1vqWL7bznu8ouuV/I7rHa7g4c640qk4wLlltKA8U9Yaa9B2OrglpRhJ7sIywTTSxHXs5w0
Bk4KSDSFD6lD/lAKq70nWzqUVMpvvLGQgq8Uq1iZfsFS1Bz0p7oBCw3yG2XCzENXMR4SxBXBHUar
SCVrPgYS+r8M1I0RHSfHtuVo58bBV/RzpbnBfQfd74Y0Pu4tqPi/dj6GPYU7NHvRNPNXVyVP5hUp
mugxUpM8UfxXvyOpaRtadQpCW3vAJ2cr+tGo4zkYOWyip4tNN7FBQS0QTTd3Zda6B3Ew7dhFFFp/
bxZDCMOnUTHX+ggpQW0EK7vvFx2ffD3kbnOueHRc1T1OcqKpjmrLQg6vGC+SrsGstGclyxMs6DDT
EYPYBZGUM8ylGBSTolb1sBSTsr2rN+xg9KLnqzRikGe11r1UdNEeeoW/9YuoejJLtiBFWj22ttpd
VZN73aRfmE8H23SDKx4YMa8K27wTA6ksgRF30LNQXLUKl/4kUojoi7+d24mt/IiyxrpyhZzhNA/x
5qVeh/KNuAqKZ+p1F2abTmqyTQtN9go3qR91ECXfcRx48t0sfdTbQtnWJk+OMBzdc6llfwso+qTZ
pS2ZScWKNrGOLSw0v5+B64KfdMBC6q0Lkz/W3oIO7HvjBepjV2HD6iV8IULeW9u8TlWkP/rwiLw6
XBGtq+5GyOaA1VT1GZ2UH4gVdNf5VPERz2O/bdZa6DSznqgxdKgndM1d2D+iqR9g9aNmIKtj+7k1
zb34oWCisBOOkUNuU5xFWJ2lR3lCIdiwkzLZ125FKy0MZ28HJuL40yBgjvoegYZ+2ee+vL30YRb4
dZahqdVCTBBhRm/iB8T65X+d1aaUdCAEVxOclALyZcbcnu5RDs2Bp4V7BBzpn7vMGTeGA2NG7mIW
jHhe8c9k8dVjPwAiJJQ3PrkUFrATJKRnlEyed1cp646E5LPRsu/w5Q6npMY5+jaiVu2kJDXGMkUx
LY5wtOQBoRGmxX7/KUz0i7AmQfKB6u3wUgCQFWGeEr1frf+4mjVdTTSnsBy8+WIEXnxydfbwsahA
8sJ4NikYbXoLES3weGwFJH+y4bW9GwX7gkdXjZei34ja6jAgKLSMfFb5dT0oK3XIs70Y7flhCtQq
782h1+9MtwcWw8XUkLorpC9vLZr5SD1cskv3IJpe+wvP2gL8Ch/I9YwVImjmogxRYx69JHxBTQ1p
B718GhBWu0aUu0YqsAheyh7x2rTNhi1yEsGLakeviqS3t1ZqUy/Ko73orpVi2Cc9Ti5iUuH1cAlz
tz+I0T+vLYcZS/bpnlVifL42MvuvjVW3t1GddX+7tjp9gnaceIof127SF7kjx6Zpx9HSfBRaOMhy
/X6m5TxHLE0SImb+ddKneDaKQEQw3FWsRQj7TdEIrDIiZvd2XO2DprmDeRtc60rdKCsxBU7QQup8
/djphbFDyPUpQPUTmU8ppnyIXFIrlwbeQnWe7qQsZ/fv1spKxBiOYZ/UY4MRe3LQFPsVzyzkHqbp
4hB9nOmjGa/IvKSJ3m/SSXrJt1m7tJZ/Z+mdcqfH0pndM7pIfoVMQo5LkoB0Ulv7EiUmiygZdXt0
UC19GfPMurKL8kfaGeG36ST/faKTKhA94mT0mx/iRPl9MgX/VzH/6RbigqBLT/xOWSJKaGFJXT7s
WAD0L1na7+K0Dh6aZKpAKUG+EP0izNUQGjBZPL3wctn5bhw+gFP7lzBnupoIk9vmU1jRSmyafGSl
L1f7uOkwoFbf/3k125HrtbipQZlrlUvYF/sBRmTRAL9BFLJE09Br6SjKXDGPl3lUyC1cRoWQwyCZ
/69zxccQNxJXpi4uHS/3vXzIy33FaPfxMYagbrfwCq1lZNhgJhznZISdfiNLpn4jzsIKLxQ30nuM
WqaBtgmsReGo8iId634rAlXRWZXFKjbL6nSZ/H+96HQ3L4v1m8uF6zTCyFbc8+PCc99/c1ExPwZY
N3/aTxdVQBLLlv/50/oaigOeJs2/gjn264//8XsRF7VNud+KD375mf/dhT/dP3XNZK01KyGA3/rR
c5OHMraFyO9JNh66ZDv9rWhChgPwkZQ4V3aTHF9eu3d5QH1kUuITEZnqf5qO3ee/TLeL9PP0ysyW
4mIf03EgGRd5WMknryGJaU4g50j7loxD8J0qKdtYFKnRjLShE2LguM3dNjp7lJ3/EhqZ1Xtob8LH
EaGDUvyMum6pW0H8qGW6vo5HqB94sdoHgH/AT3Grexin3FtZDh07kkXNw/5nhh4UPUmyrVkeLZSp
rDFOBy1v3aXa6ZiLTXUQo2zRKEINUMfp9SzCRL/lGdjsSCol0xa7lgZV1oM4uxw0PBCoOdrvIZeB
L8Gi6dpavkwssIBUgbtT5JYwHjznDYXhCmGU380QOHcGftXC76+VxnVGRQENkRjEUJAOkx1kd8Xi
0Ti7KIkBlcOBW5/E3BCQjO9JykNG/oVGYvgABbh+KKUnse0WjVx6EhvyDJXaP0ei4VPY1zkCDcD3
71/niIWmrmvVg1w9i0ubqWdvHMlC9354+m8m/vUz4Q+mLv0eJ09ZbrKleDthWCAtkfXXr8Q7DDFP
FmTtMzC05OjYA9/Oia3g5/rnKEU5waltn9m+vEfJY/kW12MKCk4OELDslb0ju8Y57NwXCkr+WyMD
2Rq1zkbpFDL7MCLeJ8Rvw+xnL9vZP/00ET6msq8QPzjbvv0ixkGyfJ4YegV6ONMV2/SXmNiBgt0E
2lM1Gu1VFbmYmaOtBG5GgVhl8Mrs3SfxDZYC50ede9ETJYJirdpddGK3hEXnX+YU/ZOwpviY005z
aj+NTn2RJQer1saNmu0qXVI3LDoK3IRs49AmrT7JJyDnXvI/5lNVe41lpFygoHgLp1zkeeZO36eX
HD2BF2zm9WUrN8mdNobRdozwQdaSSXwVLK9/xuTTWY/65AvZ99FNZfUKRfAu/J7re4HkkoI4XAZh
P9yy7Hf2DbqymwR7p0czd15EhGKoN5kGUjNvvknpoN1GE9NtzDFkwwqA4i0t0Z/5GcYEI6/VXK5Z
pkv4TG70WHGXYlgcTFmjep9Id6UICcPn3sTYG1BEeNKqzNwXrSfvKHUM14ajx2vbCquHasAWxwe1
9w3hoVNWTvuziH28rsu/8mx4stoofB0GpVzGIPvvPY2/Zp3YmJU0bbkR/9vikJp5j9As/+pW9mYE
aX3MUWDbyywgFh5Jifo8DKj+OzdSSyrvDXnSDJV6OJoLoWsbhs02UOzxYAmmL2p4+cZqQgkfzFG/
pqysoNQaeIewBBw5NPVj6QGRjCy134Uomp01W/mJQEZ260XRsMzUdgm1lfLen2eZPqAA5EUNnrHT
2Z+jLBfpYxP5PvpnXCZXPJ5s/FKnWV9jfWaFYv6f1/x6x/8tzsuPieXJxRsA6xiiiy7f8zZHZK/q
etSNaZpG0tz0GT73MXagS7cY23XAmnrdVRFtvNK2FZvAGxHcFR6aXTKJxbKIlHuEupKthtDqOqfG
gjDiN5J7zjqLtHbvJ37+qI7GCYZN9c2wIwTmka06mfARb/F7ahZiIE542A692dyl+KIecxPrc3El
ycr3oMAr9MhzY1cXerupYkv7R9dXdQGID82YYtubvHMg8T2SgUVCIS5+CEh86ivWNkuMcS0YI2bl
+dP+Lj4K/Pw0qQIxlflU9ZCNGlmNzWdeXsKPDunrRZ8HlvXTaGRV1G1sBZyd2q/l0q6A/IBbx5Fg
P46ueTYMitiwkVGcqdzijDcZxjjFz9SMzO+KJ52KouIJX+j8i7UaKIUBiGsYOywlPBlPqfDQazko
ENd0lvhBltfG6IHZJ4G1bkyteM11f5smofV9VCUoE1Y+3lsjqsXso5RtqJTFA17eP40xdG8tP0Hm
OITVoarGW+WV5J2d0n5wPTVed0WVX6uyF+9VW/L2ndk37EzNYG2kavBo5Bo2svxKvkuji11nR0V7
ulIVp+O7+HuAAQeqalW0VLXWJFHV+9eZP6CDqffmN4Otr80j84kqebMzxh47RK+yXnzKUfrOSU4C
etv1ufbgmCehFiwawNjEyIig2jTyKSw5CYBu/z7yxxwVMiYMMZ6IUY82Sm40a0ot6itp9ZVgZ3Rl
4S8LLDxv/3PEGGTpAWR96dcIRy3wh8UsJMUw2sMqs+N3giDGxubSLwNciE3UwWtSUr0Gypj0c0Rc
dAe58PPnAjP7DSm2hhVbr9xLmhS/R2TmXZ3m9iP24802qsmaKqXunm0v/T7fpBlfa3/sHhSKubsK
kOIWYXRraUzsQUB+t4lm+feeFVd3tdY9ULvNX2QFKTGSE7xNp6YCX2/RpZFzndi+8VCS4BX9mVpY
+05SahgkRv6CagElJNZoRzHqvGTo+b00CmCQQsYl3red7KUxhFxd3e/FHOhkG7WTige2ifmNZKMp
jK118pgpvQ5pMkM2+4636DrDwxL/U85GtePMT81PfWFUYceeIxV3KdThe52vkmzgUfFRGhOFL9E0
+8w/Ns2DAjXpWKgjSbw0eWj6HMLK1AWYuabuMp1eQi5NcWZLOFk38NpWXwZiOevQVsdkG6NbeCFp
kfcHRKz7QxV5/cGwYRvOnUGZLAtFtfdi4BIiZsxxYsQSUy7jl3CQozaSDl63+nRtcerEkbNAcXFY
BYViHHioGAdxdjlc+iI/fCRxSx3RKNNy8beQS19Vub9jasOb5w19/6OGv/lSYslV4Gv4TxYn8k2u
34VSD74m1/R9ihTmDNMamwQD+ijBHwyI16WUK85E3xRhgro6inqu6BeHd++A36OXga9lY+f2nbVp
uFq8JyekzUr3uFxiyVPb8urS18AfgvQufVM/BPHFYKVsnF6KZmV90QNfKOKBXNX7sZ0EhMncbiob
FWtoUm28paRVLOZ2MPjZtWKV2XX/MSL6YKN7Ci6FanYt5oQ69pNzpw/Ldx02aKzjLnPjVo3/Yltd
uJZrpC76pulwY4sgD4NhejZc41ag1uH73iCg9B5aRx3OHD4JbQuO6F9CS0Uyl+x14c1Ohiah2lU3
hm8YSyvELf4i9DzrO5PyIlfAwCX4y4C4QJyF47JqhwjxfdCKAufTAQ1bjh24W7iBIBNF5wWuaKhV
vzS9AiDlXwCOou9yhctVBVyos4b+wB5xpedxs017gKeKbab38HzS+wjaLf5tksm7LMnu7ahN78vx
rTI951Y0is4xrooESwvLUJHXVymuA5337XWXN1K0pJJ/NhOtO4rLBYA7r6HDbURLXOBy1xi4+7po
IZ1fFPyFtP+l6WQTxs/Rw+VF2l+MVqhQJonbXPlO6cC2FYz1sjW+470R72tPMxdOGisboe3bYO8y
a/4aXqVvkVXKFxfRX3E2xzUnQ+6iOfTSrYNtXVCeEi+7HpDqMhoUjLQnYzPRdMq62ouXpN6N76OX
ZjAFV6ls7C11Wvq5JRYofv8T3NNbrNXRS5BYynIYE/3OUeoJt0o6wC3t+kp18QL2sRpEk8rU8UVr
8kdcDrvFOPTZ21BisKnAJF7kJWWDOMDPR0DZW2ABVtU+xGPerNUmQUqk8lpA6xQfoOlTo5pGFXhw
t41U8q/L4DyBpHjjVsM8XSm8jgIlTM7E95NbVYJLU6QFSs5mD40vw9myTN0duJxxKZrA45STaiiv
otVg9X2ubTIZRHqRojxkWouesazezNER8NnUbYerYBpUG79Yl1WvrwMqAkJCwcAlYZlbdXklmlhC
3Gmy491hFJQ8htbIewzdhaINx1OTUTnpuzF7TnGU3jqj365b3h9HrSt/pT4QKnHQMrve9wnbxhaV
gUt//BEh+sQowqXYasquuy7HgufSxwwx8KV5mQaIjuQ8jP7VlzgRcrmRZYK8WSS98upCBdhePsvl
5peLikvNzQp0SVoh0z195H9/C2P6aRuYbEiaNvjZgQappNJ8SIbUXDbaoOzaSjJIrMjlRsX+Zi3D
Xn3wAkndpzwLlqIJV98+Sar5Ilq4M5r3USsvxMx6mi57oOg9u7gTAZLrgljSzeEYjAb6gTm/jUIa
yhOQ9TWGfRgtDol/20yHCMDVatR9ZSWaYkCEqGO70W2wepcJvgL1mlIr5LbpIvOhRwatrNMaE5Qw
3Yk+caXs9w1Vy1+3s4tBH9VHRKaC5VwudWzM2Kgq9eu5nTu8hVhXO7tL/bSSlSOIcATNpmoqmYXk
DhmBOT6V0JsrQvUsirMiwKvQzyNNj0ypoUrXUIyW7I3LowC2ops8SXqT/biqC3sW7xajat2inShO
5xhx+hEooLGlmDwPTGBaL8Jfwxo9fdX2ephvQB2g3FB7V5rmYZpb5d5waPQxyDfiFOjucPAlBRI9
4mMk1BAk3UD13Ga2Db1rkHgmoLhimFjMZwiZFOEig1YbIFQChL2t0ce89PUIN15GL2f/l7j2L3On
63UeCAxhkexFKmqrbNu8PFNev5xlVaS+9rKeLMZC/ZfRfuobp9F/HydGSVi8x325x+W+X+MCNNgy
hPinXKXQAemNeoWtQUCdnXwl3uvRClY32pVTs0or2D+Nhbm93yTlcgq2UtW/E6oil2BxOSjK78Fi
VK3/YcHV3OaKvlfx9X4Ky66/hrnxPbeH6inA++4gmwOaRNNggAveXlbsGLIno7EZWZTkFWstRlPH
wLYvMREDmIKbfpwwAX5+xZKyfEpDCYSn3Hs8tqfRsL7X0eS9Fa2uSqF4G/3Zd6z6EbyO6M3S2rxz
Uc1pBtuBR4uUjaSVwUZKg+ZIgTY5YGyGQxKFyns5yNjTaLX2Dzo7B0vr9F9a065TtGnfINFj7UTe
6awbTbCuvPtJLA8Lcy89pgoaJFNLlRBRAV8A/1i0w0GtqegO4XpuTgoq4qzrJeuqCrTtnF3ypG5Y
1UOHYFynwNxDOxpPveZaD0ZkOkd0HYOl7Wtnx4pMEGpK4W9IH7AMFWstVxp/JbLiXLHWqRfsM6OD
cCAx5CzblN1YrkXTq6UWq9Du14jTBpQm46Akbn4W3iXjcGNC0P5mOiwdgiI3H8NE61eVoxk3fl7r
8D0V40rKGu9o+GD1a1XPoGUV9rLOrP65iN2fHfK5PyovW9rOZM2gWN3WzWvzoetYUtv2AO9myPYi
j+LE6i0Ctv0dyqX5eUzVnd8gTzDadgfNAdisyMWISSnOxFEJ7LZc+kWMc3tewfCuVevUDJ59ujQz
u1i4kVkfx0LSR3CNxBWh560jQ+uWpZ926yiT7QWGZeXR9eQfWuDh3Nf/D2XnsSQ3sqzpJ4IZtNim
VqVZVSQ3MHaTDa01nv5+8ORhVvNw7sxsYIgID2QWiQQi3H8xY3rvsx++2HI62XqJcXJabVOH71GP
zh0AHz5tOSvqoJ+Xf2DeNV7QQKem01ZTXjhhA63c48ZFPMFZ+6791W6r8RQ2s/9UUDm5HxoTtFWl
PElX2HvOYYY6sTIDxX+SASftvI0eNOy3lz45lJVdrRIfGNxIXSdeDBM3WRXXDwHS2+tM5S6vJxKZ
QfmjwaN21dm9/aolWG1XVZvcG2hFHuPGYgMXkp/dhO5cfXZL59Vy3fyfvgb8flRiKJuoDM7oV6gj
+VS0xEoLuzzNisOnxo+xpCKbgPQUwGLQYrdQJw0UfqaxcsiSPsSL9D+hXNVQ3PRTZM7TKin8YRcV
+DH1Y52pUOyiNUokLzYWbRiYqPVWr7TprqXGgtRZZ+0BzRq8dRNr7fukeiG9PsGjMv9REB72I6X9
ni6UlCQvq31Tad0Gf7KKfTyutE7t1pBgsbyX9E2m2c+qw197iwiQWfkQYZnuc8t/1ms+6Czd8AXZ
f+AJURWA78EuEd1HfBtIC7/nmmMgQVQpmzZM8YQaM+tT10f8rhaNR2RSjTtuj0u26D9KV2Mo2gYJ
9XWoecEWSuT4bBT19BwqCmkHx7qTLtCV3dk12u/ciEWGphXqTrbrNXuJlRBU2LWW17o0gniqDoaO
xr805aCAW0WhEWN5meT1dfzgYMtwi8hrOKtmFYfX76F37nu8ACSAlfagge303tKU6r6BnbjurSj6
K/CVo4o2xBs0CHtf9Ja+59UXvKcukNYlQGYOPuDgVh1XHr/4/1U1Fd0iaz3bfrWRODl8EF8lrWpc
9HLvt7ayA7eJM3EefXAaLfGyQSiw6E4iU90g0HWAAKmuhVHU4KfzHMO3yAIKQD0wPpSckFFB2gWA
Ps7ke31plriTbn2eJzzSkFW5jYp2gIyiYkO69lewNJOsKfYkQ7HkdYs7V53178tJDtpWToIgC17y
xCb3torYcNjWpuhm980wbWrrmD3czW5UX0DpxNs+auIvDXiIQYFdP8a4pzsatc9W9409KBT7UNZ5
8mz3mN1JCLtSPNpn51Ous7YxDN3dRNQe3g3PMTZTYE0HaU4tZJ4OIuadND2z3fLcVV8KXa9ePLPh
f0lT3ma8H+9ifN9X0vTNvjnIJWuDf96fOraR4Q4XG8ICWEC1e7LTrD1ng4tzY4eqvKKDhdWVrxYy
I9t4UCIymVX+YhreXyWCDJ9T/BrQtu4+x7jaU2pS28dhOXRWjQSjW55v/WZe56ydYx1qBbFy6MfI
fUiK3a1HzsY0Ri6xguN5G0gpiZz0ufycd/q04R+7XeuB5sz5Kq017E/qADg/Hu1YeYRmtC+Q8h6m
HbhUayVKwAilTOfAKV6lNWlx8/TvrnqxkVGG+RolrX9P1GPS7Otfk5TFiXAqR/U+i386WiOr95xP
un8Ukdmb5qzrzf6mypAIkoGmKHH2S23gdKkT/h5cZrZ+n83f4pCEu6Ger4IA8jIDIFdnG5akCVI1
u8Qd/sFTzT7rrmed6+WsqUGsrj6cylA0DPbZpzp4KMzmTroCBcioNbCaCRMVe9+oy46oAyAcE9MM
bF416htZfftFOua2C9CkxJZuGDMWHni3jeHGrMtiZWKzek7YvKMK8a8zrK1/9gGw+a/R24zAT5Fs
VCfQuX+IG8rHvjYjSo8E/O+h8oG3uN++jnxgYFifETYYT4XfKHdyqDzkizSlnbBfBVZyG7g2w5EV
Y1IAsPw147c4Xqd4XOp3t26Mxp11jdMZT4iqjhXgBWVFoXaqznIWB3OJ5+HSvp7exjFDaNdGbBnX
OTLgpiSIV3Iqh0mP3ENUaId2nr2Hsjfre5gMqxCOZrZNcT3cTdGAN/NihychchaOiH0iwWocbgNN
0l3n9suVbv1ykdKp8/VvA1lfg41aLiIDcvWqT8laoGjtzOqXysEqMc6a8pDUYbkVI8U5UYp1E0fq
WYTpPCvbhEpqfzJMGPR/mCRRvgP8hV/v/3FSYNXmU2m7P6ijYFPgeqiXUM0ZsSD/GsOu2Hi2U93p
6mhcanRt+OWF2hdj9Hbq3MXfw5oHRx/hA6AhDn5IVAdBcfgcz6WRgCTVnAadkGw+dgOWLcPyiKyb
zHzI0XFfjfq8yBj1d11gp2+qXvrAwD19b7X99GZ59lkC2iAL12kWdQ9VONkXVS8yFtlJ9RdyRauc
D/1KmV3ZTlBcjtowBi88Ln/ITGuhElrVrD63fYFz69ha6Fcn/VcT2R6JINlVo3XJIExvdIKK8FM8
WlcHjFyLxoOmY/1SLSC6WcdtS3fhYNmDGn7qEvMg/RI2GfhYWQtUT3U1UHcd7jO+7QRytd/CRNJY
W6727zA9zT6zOMUUmt3LQzIhLKdWY7/BSQz6hSSVb52SVJZc9G3AANCOmB8561uS2osxkc4qyPCm
iuotP5VpX1i1sa/S0H6POmNLun/+pvioN3UQti6qopRPVpgVq7CZ1G9UgRAkKFDI7XQTDWMQcRuZ
MXW4u/Ob/ExxskLd5hQ5lo+Cia2/Qqrwrk2R8bo1r8pQBrsuz/L8qxb22MTNqR9eGty9Vl3sZo92
OuWPc4KeNZju1yStp9Ot38Al8SCx/LeiHzf+K+7a1+nGz5ghqyYoZEa09UcL3L0KFafg3XO5NWNM
96TpRQ5v2uWQjFnzxM29NtM6e4BI7TyxYLeO5QRFyko7WFopmeOd5eXVJmjTLl7PBZBBnB/K/bWt
VPo3ZcAPE/EI54kFl/OUYcE7VmH4KBeEbV7dI5u0lzGNJ9G2CCp/X2jtXi3K+Z/lZEyt60n/n5P/
HpIetTe28zhEH9zXs3AsjuzrvskNMYsbwq8+uXswFMW9m8/4ECfBQ+twC3nF/0M/0BQgH55TX4sX
UnuIdH95FWuPUpO4br+ltJFCrDj6+vxo95S4V/Wi0zAr47AL+kJb90M2rVQHQ6PUCtPXMC5RZgPG
LobINXIxV0NkW1e3Y+if7JPsVyqsKje97ah3fqe1dxiSsDWNuvDv+oj8Xbv6+fIoYCEcYgA8xcqL
suwM9GepTEYtOiRLZ5D02VkOWDr/PJPmh+EP02/hthbOO7MBEhdOyh0K1bzEsINU7maPtEuQl8pO
RlwbS4ONs4jABhmcBYm5hst44RvaHZVzaVx7DHcVIIjy6KNQhaSOcy8EhBAg6tm2ur9vnIQa9eYN
/1bdTiLmYCxPbpfd6yUaSejlo1uxlDFQQftPcyG/ZdH8sylou1tTEHIfgn/NzRfDKTU3c9ROo5RM
J9ShtILRWBbzlG60yC+wCOA3uMMLT18lFaWfFkyafTSnvLxQCE6AxM+Bt0PC4q9rU19G0HdK7SO6
b2gO+PnecStnFwWR9erMPhUgMBiZ3r32teu8xl5o70ATGUe43+lTxP/eKl7wHDn8Rg8UwbegbdDB
abXsToO+iCLTOG4CdI2/tmOzpsf+u5xaXOt9LX+qhkw/usbo7ObSGo9DCyWk6vKvNomD73ZbHAbb
t7/UCuIUDmQntEbV8tx0pMIQzvRef4UCdLqGdqb551DDL69XDa2foc0S2g3qz6uW9vjhqimpKvYg
IB2Kebw4iPkcWAE8I6rq5Zto6ZMBOYxqOV5QbR0vmW1stWaEKbN06UECvfL30ylZXC+jbNzI5D9d
6zrRZdd6wA5njbodtvP9anKDdDEaNF5T/E3YMnbJpV9ci2+jYnAso2VnJBc2ET+DR7+MN72D2t3y
Q1NAPgIcS83s7C+/RunMzWFcOSWbwFtfIj9OGZaDjPw270MMePl+hZ992B3dUjf25QKbSiDQ7N2s
ZvHYmerz9WAC1rPb+SItvCCUc2MkX6+grKkHAtjp2rSXUZTzi2dEJuVi0pPmGUKmVaasEe9QMxCI
6Wv976tVXO0K6bpdTS5QdhPE9HgdC/6rYGO9a90nNxnqfV1U7WNao10RRe74Nhlwc72wMv6Oq3bb
ShHQDu2NbVXBd83HiLUudetNDYsUcXZVfcxzJ9tbidqfS8Mrz5QJ6n3r2DA/xgIDQ7YaD3Ko0snB
ebbPt7e+oHTCh8JT3L0dI5782wB3k87zlW30r4vIBGlqXvoS2rZ/lJb0t1N4KIDUnLLEfgqhpTTr
rgoOegS4Z6wQA5nb1GQX5FUH2MjRJ09X4uPs2OVaRjvfqZ70uWXDXsefImWKPvmT8jmL7AJgKPHx
xJfH6KzeyWBnueNZL/neSWc2GKGFADS7/uU6CHoZjo+vwjdlamfqwV63qThL0+lREEah70ladRh9
SRbh9oiK1c5P0/lpIu+wQRwXbXFSxisbkYSvrJU/ocEz/3A0bw1MCU5RFkYrLR38f9KufijLTP82
V2a1KhDEecMxTQd/7k/PrD3HrafWxj0WHDZy5qjs1e48nwbW2YfB8527YPnk2IDj1Cch+0OFIqfR
l849kunmvjLMDkM7Ur5mD2jSbC3zLivMeIfte//Uh3G6cZtOe22TBL19t6u+OsX8GjRz98Mvc2R4
A75rO35PPCUKVopq3k9aaX9DH5WFjZ6E7zG4h3UZa/qzfHKRgXhVtEzfdOTGjE3JyhwJD16QatOd
69YLH62e4rEyJD4FcyP4YkaFTWYGjnpetj3w/flg4ZT8JVMKFR2YAq2VJSxHGkxVreq5r/PuAXow
i8ylH4yWs8n0WD06y6zR4q7W7Pd2IbUZWgheKe2MtfDWpgLBq0kb9HMR2vlnG5fhhebmeH1x1vrS
WAsJTqJ6iIjQkfLis4WB768oambGWthstyi5lptdGXRgCwvw80ShR6nuw25MuSeBg+SVaq2L2OL/
Zlluy6FfVk32RLbuNiDBwTLjNjDJUkw6yz9cJoYdfIbP/yi7CdtKnNXg4I0BlDB5K5ATkX6/s51j
Y/sDquFYhiDq2GLYG/SfTI/9qmdkzzCK+09DFkJ2VVXtLIOODng0cC1tJ1AAlNr6I1qXSFQsU2sz
ax9MO7+TwaBQlAMKOdqa5Z1zzXvlpt/t/dqZt5IGG1Me6qmvTUdp1or+o+oT615aRlqslCbMWMip
ztMMYVcSbEPVhZcyNJFcK2yq+5VjsfzK27B61eJXn+pbsBrC6aFFse6rhnf0um1q7VmDOLBrzHK4
aEgBnlDmVff8ge2j0c7xpmZ58G70wXcny/LPDuktHHLIJKHhviaZMzf9ytXVdtPHMKLsYIpWSuF1
qOBF2Y7yUnFxEAA6k7B1djVeFM8z7jtU0EoFUd7y5Omm+Y+jx0gauu1fXNRaeV2pbJ3ZVuFGl+4u
K0lry46FogQ2E2ORHaomNi+yO5EBiXNQ3LnGFbJ5meb8EOoWnL5lFyP7nnrE+DsP3WPbY0giKmOO
iJDVvBR2f+zs6thdXYMk/hY51NwgnpK3pxxC4EOHZuG/bS/0AvEGxFPJ7i5WGAaScqc4Hr5E2Kce
3J6tXVcZyAXWcfQyz9Olj7zyXrpqzfgZEZqLMEZUqZfGnH6OGqEXHHrdNs9OGFm4NyXaW9YV/aG2
DFL7paG+5VOlbiPcavYy2oXk0x3D7E8ymkXlP6hDtPcyWOJ5E8RG8GIkyOpGyo/rFYomY49RvFxb
Gi9xtCT4NJV6nFNj0Y4cSH9SvCxdSxr71pQ0tqPxaTIqaewPTUly/2FuFvP7kyT3h+BQZWm9XCpZ
RuWDcmy89yFfxclC+5wrlCekOpfhIrAFv5scpKSnxdm3pHG8B1WtolenZtWxaOy7XsnWL4yDHaAi
872PnTOA2IGiy1g+q+Pi3TQa735U4rIVuPnGovbz7rhOgjC/6R/bOjphawrVUDWOjm01z7DC2+c0
D+OdPyca3FX65GCbwRc1Ur2ztFTLRmCZSWnOjzAvukfF9aevn1o9Hb+GyoDQoWHU+ylLz7Nd4J+O
YwjqVq31ycYLaFVZo/eDtxFqZ1M65CurDJxPERy7bZLP6QV16+SyqBm60/wwpU63zUogKoNY4km7
DJEIum5Ky9hP90kalmvbzp9wIu/uReRwKDBCnlqexdK0Yq895p6SrkVkL8fW88m39W0Z84ZHabF8
SryFemxiuun+cri8eV3OC9BCE3BGMBva1rUcFK1unXJKHotUsZzmrAyvQbdrOCo+AiYG2oh3Ftsx
Lo13nQfj2i/U+SzNKC02SApZn4YSBXK1L79YUWK+u6pRHrzAO0yT+0JV8hQvPBGxNpKzaJ72YdzV
d7f+TAV44hl1/cEVqTRVf+fXCpy1Zb4cYFSYlz4uTm6GFVsYLymcRb+Sio65cULb2ImonNkh1dlM
3t+Z68LVQnsOKxBoiVIausXKVHWmYLfEyqB0hSjKBa5tPHhGNT1esR3J1HoXSSKYmWfv57lpVtf/
4tDWfrZluDOA8KHK9F1U46GZpVuqM9VV8zt1IPCuajt+qXn9nxrdoRlmaXTRsFWTGVVkeQ91UUO4
a8z60H+uvVyB4TP4TxRYtDNvns9D4fpPoMb8px55zR3cV2stfRILOAg1zsLO99InB/T2XgOvDREs
4EJTqBpP/tcwQHz3KrmOpkyyDruK/5RaG1gQcFZM7rCPlzPUaX6eSd9tFCxPjBhl4pz9lo1XM9ft
loy/81hjY/Do4BJBXbvXWdDTR02dgUqN7oKqOEoXIiCtwosLj+5OV++vEUusUcK0c625Od76SrMe
MQvnaYyxH86qkKHj+i4zrAqTB7VGLmFpUzzTTz0b2Q99ElNJTBXEn1wdxUvpq6uiGVfXyKBwzc3t
upaB63aFFJLasTU2lVR58EZ2jO1QZX/7GPIlnWp9KfMM56k/RCgDdiJDZF8jGpU7IGTR+dR18Rcv
0pW3ysazzYtzZLhhNZ0mPQAOr3fFS2VAc/UKDCM85EWyyflRVTr7tOG40krTvVoSiFK8UbP0VGoX
Ho7cV9LpqbG2sixrhhCG/LzcUzJwnX295W4zZVwib7Mb3e0RHvLrNz3INhWySu+p5kbHxsdwuPPi
RR5KZEvZxpTQ9UJEbVoAq5spNvML+GoyxmhErpq8Qs5UOj+MSzx2U6RUqmBv2vpwlJBrdGMBiU+s
EDSl057lYI7wWVazHZvlSjoyFVFl21hMrKXTloBr2PU8KKb2bA5Jd/44JpMjtiFloQfHj/FR0aFy
BkqkPQ81G99F5WgjkO0EWA4K6Uh7OeC5BdQt/QLibnp1nwFpOf/WLxGaiWbQMlMGb9PbEWsMxfK+
B16nnY0EEyk5+1NT+pTSoZQrp2XieZs45AaReUo64DA0+Y+8efvzyNvk3ALJu55JX7MM3Eb/1Kfp
DlYbxbj7LVZF50QnhzVWNhlitT0kM6hq1pb5Q2cOxkFn1Xix3N69oE5Y+LuyBbGU4fK1tlorRPnS
HqYjjpsWmYB8in5krhojvqd/Fjol77o1VnbZ39a8YMH4MT0D6IbFaM7Dqa5n9w4umrvB1iLnd2Tm
m9Kz4ue5xX7Inyt1NzesyNdlETwrjTHzFVLMDzE4eahKuKZLrBy0YLAP4JWtlTRxYHY3YQ+4H4VL
nsFj/QASw3itrOGFzXn9oC+LnmVMWjIGw/JD69eYRC7zzMq56/sxBYBpDHc3zsKN34AozI9gVkd4
NUTI4aZXJ80loq3h4ZNU9HeJ7gbH1Gnuefzor7WqYpwT1Pf1knSK5jJ//DVWJk58wR4A2gVJWkvH
kbhTnYLqXov6qnTmTq7c6XVS7kfylrBkaN4GLMnrqriwWU2Ohj2D1y45baKAHfVR9JsGfVNGVvut
m8dpG9pOffKw7nhWBvWHjHvZIvAc5PZTAHPzjCdhtC0HyD64WJhrBxXC8+i6aIrHzYMcsI5sHqSf
7cn5qswlA7/6JOI2oVLgZCFxgkEKgq05xqefKw1dHq+yW25Qmo5jH5NIBcYWZNpjie7GEGJs2KqB
vnfi0UMZmijUvpdtU8ctpscQo9WvZNIQJslb/SyXtpHnPnRjN2+spUBa9MYZEIh5rkwPZ4mly0O/
6+TqPkI2dMmhW+qjdaD2eB4plPJ/xZJBVtcm2+wVKNZiGwcKEMwoWizJWuvLnBmfstSa/qmrNzZ0
lO+q2TqwTrX+GsKMmm47tW/jECypMNd9NExeE0PRZ5eiCetT6QD9oQir3cu1yz6K1pMd5uPT6ITt
AzKb/iHAYGY78ET8SsZ8TVVVe+ce8Q+l4rDV063xq0J/XNTJHdJsn7sWo6tmOciZHJxeWXWpq5zE
AEu6RrNTURylMjbVarqTvz5EiNxjFXcnf7z825V+NRyjaPhbuvATUlGdsFJtXSaRspVOOZjWNK7s
KHs1gAI+1E2wcZ00vYsWLWXpwioBINrkH1CoNJ1Nbw2PED/ZELD1dIAGR8Ne0UD9kbKtcVfcReNg
YVKskqXJ2uGLR60Kf8nP6IJEp8b00ZzOlP5LY4TftXFQHlW1RrWi7ljdL+EoZaYbZwqiM4rs5ptt
T2u0s4cv5G/M/Yx+006mF2Fz0mu1+2RWinGBRFWtZToytjzTsP+6KzoletF9jGeXy8qXUnJ3Rjvd
1rnFsAZbtJbXuKLhzbUoOMkBZumMfeSzmCqNca4ckijBReFXwJ8mzc51kkT5sYKjh5v/nCQXcpyZ
cnPPil734ncFR8dzE/fVM4u4H2mRNd+6zsHRvNPUBxw73DuPm37dsDP6Fif9c6o21Sc44smprKJ+
KxOs+W/FB7gMBCzYR72WHQDPN+95l+5knhVG40ZFZ+IctnDNZzQcD+JKiYa1TYkgtih9/cuuslo5
6LI8TnFTXa4lY/w48XVcXr7qcogd/+wBhD1JK1Bd59KgiBXmMWsdL3e20xDgA7U0a1ldZ6n9rfNU
7Sh9PMK8B1fX0zszbbfSNS3LJLazbLJnA0cvBQEo+ZJykPSB3U3PTqIoJ/m2178gCIpDgmiggVBA
GpqvQpkpAj94+NWq5yJ8iCr7Vcg20sJb4NoasjmUyBn0B35xVY7Gq94oVH4LfUJPpDA/S7qqqysQ
7BSYLpLL8mNP23gmsp8yalHDPbRYmF8zXSW2Dvd2CRx5IcnIgdxjmznJS9bNwdkuwn7Vggoi9aaw
i+oLFPpK0koyIE2AENVL4nR3pjHxEp/V+sUe65BaKKwQGZSwZF8ilI2IHVewg6LdzB7+WBLuFPF0
7zXj5XY9+cgipnynoDc7RGH2aCRkuYfcnBHLTrxPWmLlxzjGnU6aixz3BR1rMvPLqDlW7mOjlwdp
ycEz946FZ540qJXeI0s9P0jLsp0Ww6ya1dUy2dKnaOO3HSDJpSkfPI17y/zcuzky3bOaqPu+wDdj
wb0Doqxjde9ALd+aY1yvsf41WW4VNoI4jXLip031AmJSgQBahuNN1yDf0MISU6oGZmpfZRiDeMV5
WPB1vMAffdVxHx2tzd9qON9pobwVkwU/crQ+S6vP5uJkWL2+lmbXhYtjKtm3a+xywWisL8jq9fd9
OJf3uYItJuJezba1YyCOcY6lYGiMCOxz8Mqw21lYWSG3Fk2PVhtNdzpFPupHrHQgAJDbALzCQ4Am
9L+fTUkVdbXyX00z0n4G/zZXgmW0z2MLQzez3rK1ze7Q003vGt9K79y6Ni+TupFu6bmNdUuA9HHf
JzsN0/aVjP52jVscALcMveFe3/0WN6gNaHxl2Geh4vSsle14hsI3NftWo0giZf9r/uXW+QF8ood2
s6fCPy8P0C5kS4xsgTA6ys7x8Q7ZDpYf3g1z1mJU97OVj2otrUr1EoQ1xm2JdOsdhC534zjW/HnI
54u1lFvTXHvpqiZ6z11v2Lq1Fl8KJZs2jWv+6BfrNVc3hy325nCMlqYYG8Vx/dzkjnWRLgOq210Q
Gvcy5rkhdkDittMU3XujgHXt8EGbHU99K6Dy31FwTledPqhvZZWROVM0cy2jXWNYy30V7uyg1t4q
1cDQtHGUg4yW4cxbeHbny7hcataSh8DLvEcZzJKDl/bu66+P62EV8kg/Za4XoIs4lO/dD08flLd0
8vsHMkrfzEW0f7YwZYzVtttIU5lMDdZ0CeK91Yp3pxt+OJbiHClnK9tyTO2NUwyUHmczRxC602yW
e1PZr0Lkbdl04keIsyLZ2CCwN3p3NMjrAfXPIBINmGCcraiDLhTEI3uT5dTxWkxXWjJpnqdRICv1
dzFnvZq3gmmtt7DdbZIYy+fJ0IiUOwtEpcR/1V7UsTvrspfcgjvh9mgXabD+kD2QUzlMZA/OrLxX
0jJU9C72cpoo1V8T6MLrVaTrQ3aC4hYwnqtusc3DZ9Piofukjq751GWYIWe6qu/KtAE3bjc5eX4v
cY7Xduakp66dtTuJ7ruygVGwDmpQzmunnBAzK5y7a2jeAocpW+rIEisHJK+KnWflBaacfJqduX+h
XvJt9FoSNSG+6Cj33MVe2rH8C3ktqkGmH7QucR8lJHCNYBvxFfHytZzHYDkshJbDUJv4oi5XkYHO
nf3FgnJ765J+LWRhuvWpTL23U1zt4AyE/DnV/IRD57DSArR+wzw9SUQWV9WO32NwAuAwPyUqBi7k
1vP/n4gwg50QZWy4LVfj3lWdTepoAFuux8mMoqOlaC8f0C7XU34J+yI3gvMV7SIwltTukZAy4ZMp
xY7HfvrJNkCjWUg//WgjUtyF/6MtLBTSm7x7ZW0KvMcnd49YmXaua6vYBUWcfeKZ/XOSjThsa/o/
vBr2WpmpmI6zu9oGlTlfhlL7OUlXrOxswSS5MvWR0yp3GQnqG0f/dx6/ttD/he+Pv2ZWrxLk+fkF
KheeavXGD0vrreuhRJuGEvzQkUrmH5k8OQCKS1XW7lfXU5TV5AXlS97ztgCEgzpd6iOx7w7BARtU
50GuBB8I75GgVU8xAOVTGWrfymGqn4TdnC5dCKpcu8TKW6KWLmlJqHTpHdZUDbeydE1Z/lc+4j4J
Q2Qniapckl29pejbnPubuhMLuGvnnERf47R1jrfc11Dyl7Z5ugu8+lTYvj4AALQjIJ9XbQ681ZID
ZsZ7Le3nb7x3I5zX+/kSZab+6AzQXGUgSqIQor+fPLtNRG6pVg2kL5iR+jidQyz9nA2om+UQmQ/1
ZEfvLTsFDQ2qVdsUMebnRv9Yz/1RWKf9Qj0tcOYhjf0iPXZVvaSU8u6Fhzol6IRAp65PMlgNCAFU
mensZGLUOdEBv3XAogshlqevezYzFNdkLnIc+dbxYmzVYvfvJlKi4zVt/Yvyn7bWh/7re7Ax9Gvf
FU8nMEueGH+30/wpVyAyOW0Y3skhipTPVVVY+1sXy6jwbko0BE/yAuQMegBgKtTCQ6f8ZhdXGMrO
6trslCyGctLfO8UP2+dxNsyuup0LzdugsBI/yyFredglSRyfnCW7I32pcbCaoH2SxhRo6TkcrL9v
cyZzeHWgd4T/JKgkrAYx6VJK7V2DaPgS6SkVAug1CKKVLOBMqwTw2PGYMtXwBR6qgZlt0pH5W0bT
qYJMYtioSVD2bMXulrVcBuSycFFZGVGndXrre2pcqsUQaKz6YNVanfmqOtGwBSXgXFQXLo9eBN0u
C1vAlpF/j2acvknjetrpYwf/qKuTB3sGSra05FCkibHqOioc0nSM2DvBcCxX0pRZmq0/Kk3i3ElX
b4Xd3q1c8PbLRZQ2qrFdO05+Nz/Pml2/uGpF+qbUt12gT3txncxd69HPlOEpnZOKSuN8ENdJv03G
k9ZSsJJmlcLVqxfp2v/rJDeFqzctZaLbpJyqM68qXVtX6Ozjkgv+QdynUUCLjoOe5oDga7ypvaZ5
gbRtzyjh/B47NH10nFFJXAc4Jbx0oSWxcWySBvJsnoSItyobFdRelT8CUXS3MfqLO9gUPQ9fvFIS
F8OQvbN4p6QGXuJpbR9/5xtJm/pjtlOgea7ssKXS+HsQ3/pUNORD/cz6z2Vvn6XWmHUa7qgq2bZW
gAk47NMPV7y7kb32c2g/lgPypL6R7KTbcov4nPnhuBYYfDrF/sZuIDv8mqTWOmaiOQZ12hz/Pkmi
3BTVLJkUmZW2TtV+PIcOAHptRPAV2xNS+WXyUi/8vCzPjINBqfWph3HMmooQZBdWGoXNvzx1MNYN
ZsIPhR7x/NaLfGfAsHrre+91UILmO+9mcnfd9O6NGPwmdaOfy8jApBb80ybGr+jb8sFU5bqDU/JC
d7IEDpNXZltLU8e3qU8wHqgAautjjkSejcVL1qj9SUbnHgUgMwr8Oxmt1ODUeLr7JIP2vpzGFpnv
OnlmLX6UELNqkvswRmvLWS4/Z412yn22bDJFPjzsVH1dmfnBdFPja+kjp76YUrpW9yOhsPxauDkq
Lr5jnDoF/6kYwu3mV+gwtc53n1CHrMkfQ51c/XDVX6Hx0P28qtIPi06e/eGqOdq/up6UzxhZFDu9
zZU9WUk8rEGt6mFUvoGlMs7YqhsYDQ7VlyzpyOqGYXqPJk72wk38IPG36eFAGGr0f5xe2+PP6YZp
pTJdLut7DlyrBEp4U2zydvypMSLCIZ7RuRh5pi/SanTfNECyEBJVBqyNbjjLQGvPkJTGosWDeuIX
2Ev7ZyCOfKgmvHyYLHN+XeG3j9RxJd0EoOGu38XMoP7NVPxX8ThTTY/MFnW930+TsRhWWNGaGxnP
NCU4y9ms6z/Pbn0fZsuw56Ip8PN9BW52U7n5dJ/4gYcNs7aV1u1gAZG/h41bblPbmHhCEQtWmN+Q
nDoV7ElrCo/cT9P9h2mxj7CHO5BpBir1P4yd13Lcuraun4hVzOG2c6u7lS2HG5anvcycM59+fwBl
U9Nn7VO7XMUigAG2ZLFJYIw/yPewP6JR46E0cZBNOSBR6xjSfxxY3st5w97ES2EYfdivyk43Mv3D
ell5CVdc+/8wIIMjnnKjlymXTPerm5KyQipD/U625CFXC8qrYlAeminosUlTzd1fA7mpVjfZl3Dh
E5LKL8hEUY9tC5g2Gzm5L7BamdwYtUVR9VoPa/1rsAvKXGt7jYF5irR0GNfLZKWumgNMbaRjhBWt
XE0gnyRMfMTCIsv5K9VGSMJDLkBkZ644GXydusH2Wkv9ZWbvF8mdOfQHyLYNZTp8YaQ5zGIB40PN
CtUsvHOqPtOvcngxk1nG6zK676BY4x6W6iFQ/zxm4xlhmmGQ2bwA1PLsrd/RK4cqJErKGLeHrqt8
4CAiXAbq5CrPxVhvrHFo7YPMrptKg9onUgcHmXEHHT11G6eJVGDPIvG+BqW9TVCYOwWOvfX3tFIS
ZGoMzMpij93w3Oqf1qaUtpbNzIPEqAtOyzoqpa3X5uLvGoWg1nPyKEhqFrn7DLU1fXOfbXto3rTM
6Z7jtjqWZty8kYePsc72vixjqi1+EFPl12BwRj/hnFITIXHFzCYwQCeMI6skMVqOZFwUfeiPcrRM
XJ59zsTSQYzmBiZAYeh3VzkKm+QN+cQegTEGhQS9/MFio/DOc60M76JcsgYbdQ1ym5Gf7JemEOZ6
1+gSI05pvo+UkQYKlN/0vfNvIa91RBZ+5dX+64XkyEyWc7t4ZikxzHtcrU39u6e6T5NtA4Wp3XJn
TOhKyiacJPMxayz3FKNEszFEUw6oqdrB7f8hG2soVqhvwFedO9k1zhbmiTYeMxYZvhPQXv9iD65/
0a0SAUUjHoBHkASDmD5ihCz6UP08q1b5E/WXrQTyqEquXNjcIf4iADzpjHin07O5Q6LH+Jzb4z+l
pRkPrdqWn8SkoWqbrT225YtVqjvfHYvvFVjlrYawm1g8AMujQnzQ2ZO+qrEbbrDtcYUCByGT3ZEz
xc0F/9/mGaYOu0pEKSOY5fuiGvpTP2E43yCQ1IVl+rnulfgSx3a4k/1yegKDJndiHfHmRiguh2OA
DLWF3Bq2t4iZOen85nu2fd9X+l2sFhongP38QUtOWpRAb5fp2z+jPqiyF7R6k9MsRmVwYI0NS4+R
Fi/kMI6hOL0p9QD/n5Olh6GwET0fYwaA0vs+VXAiyZTxkWRNSgnE14BHQx5hXw/rK5njL12ojo9u
5Wf+pgadHht6fJN9VkXpAvjLpScvt3d8Q2UB87vKuBTLTFQ+Wdye1/6YJ8YNoiRGwJQh137H73YT
WKIZS/agQ64rS8zk0Abs3tN8rFB/UedNIyAt/yVC2Cg++fhYrBGaiRK4noYawr5ZdetrtA/+EEMl
4TPxC3+PtpG+sEtXdqgVBz/UqJ3OkkQq+6ncT8Bi8vA+NoufUa/P39m4QqAqq+LRCHrlGsSKs6WO
NX/3h+E8JuWI/jIGL4aReofacuqvrj5uZIASYmddRnV4IdWiPmtB/NDJPRtIGxDaVdW9aH71XUoV
QGZvWOIr2VMZUwbzTbToWqFhMCjPiRPq33Qz8PZlP3pnpMyPi499alA/p+w0bJGcSL9mHRB+qcxM
ttAsTe+XVWdf+sxsvjQtAhIZ2Z0nJDYSMG0WLHe9sy+xil1M53n2ovBcjgkar8WM9iIl55d81Oud
YiX2IRT7URNpscdKlarN1S2Nh3bfWdYJDnMXbr3Rn28OMiJQFOH+Qbf5r0231Q8Dr5lPCWBRBIn9
+QgAJvmWIyWVYMJNejRlaY3mp+zmZgyp+3z7K1rco1RYXxQIqNshqx9UK8T/fPQ7D2gHD/WlbZrs
xTDD6k8rACMOir2OE9yD7GpGK7iJC2RqrGwSRVeP3qRnj4Fw+wSy9up2fGVTrcmXrkTv+5M7oBDn
jzkVSb6dCdAJVHXEiz4mBYgTjbKXzXVANiMU4NDI8rTDUDbhQ8ziZoNtEdRjnUKBkQFlkk23wiVb
SfTpiheF8Tkzf85kG968XNvbdmA1iAFFGnLv0CfHKQFygr3OUTYttX/vy0WfL0KiRt3r5Pp2g3C+
bQfFh3uFvoCbWOaL7ENWtFYa91n21IPLg7Rgl2gV4aPW9+EVLlh9ZwM3QzKinL5ZdnzXxkN4bEyq
fG/NgIKEruL7CohhOiJkG6EBq6vb2Yj7r2GdPKZZYP4a42irh57/wx879Lma0HytlHLc+zZME8Mx
o23etHh0muV9rNq4jFGaSDaBbzQXzwn7l6A1rdNQqcXWL0FGbwfgowNo+6c0s/sXqJ/GzrMcGH8h
bJQhRCdEXMrHS3wz+HAhV/JAZAfuHjeaYSuJAXJgYRpMtrMPnJFvE+/wW+aNW5TUeW01GaRLiO/+
5UO7Vn3KCnZylH3yYJUeXlkJN4he+g/ebPE47azyLrTmb4GVTI9OX/LAdQftEJJ2usmIJaxmxxKn
uYvVLHGDHenH2FTxLNaD/uL0qFSL+1HehvL2jE3WMYmeOCTwf9+aYM66S9bkDzJi7XdjTd3EIHuX
O1sODKaVXCb95EXaHXn14Fbpwn4yE+q0Iwg8yrF6N5zJ89/JPnlIxOh/CxmoFV5BpLNUjCnXq8X9
wmHRkI+6gtPb9F34DwQd7VBGeikUcYJPyM57+BuRoI0Ra37tJ8EOyu23ULSoRqbPLrQkOSbj9fGH
iRb2SxMOyqszpQ85uv4PcshpkDrIddSZZbhqUm+3h9wD8M+1VA0aqy1E+eToZGfhyc2ccqeMZCLf
BUXmqQ5RTsoxbFDwYtnFah/sKqjGNxT/jeWAYAr+doqb3eNDMZ3lgN+oxm2Nc0NAs0al3i2x69yg
LY5tbl1kAVUtVdJAjs+DR1RknTE+1lkLKkN1HB65JrBruseo1W9z3xcb2ZzRZj5FHTYDspmOgDWV
Mc8BaWTavWWDrfGrttjI9T3LXORpUvKAkw3xeWmuC/wP7Q/7g+UUbhCuwbp1wTIqucqDmUZTs3HH
ikJQ2yJ4JttyaOaNRKWzd819FTvm0dNSyHK4/l2k3VYYwVgC7RNvZHNw4AEiWu6c+zt3HmeMvRPz
Ps7LwNgUOKoAVOJ9IzuDmJGa3fw90Iritphmj6R22AOVvoOJm/MUCinhSdQS5FksawmyvZzK3lrq
A4PbH49ijk6pbvfOVI7DEIQFz7sck8+3GuWQo+OX3j4VTVyY050/ZdV54kv8hkF8LupU8002+wYv
OtBSz6WLKITX4AkqJk12XT0EUfhNBkGzRwtdfECIKNy5AOl88IADYTtS5Te9QTl2GzW1BROg+yyR
dcpglbs+8rtTD+sM1Rf/vbmOFrXenQCHBts8qXgZTF5tn+TCLtKvaKroD8uybhi0YMsXsD7KNdz7
Qs7pT1bddRs5oRfLQTnA1NhKDL5OYvUHDiDYlnNSwyKrCmRqWH2ffBK5G0euGF2eSg/TdMntmgdZ
31CNxb0cp8BuZ2VTcpRm5qY+uORHwCMY0s6c+gf+C0Wwd9Q0YGofnQR/GYNQ8RHyp8h/1VBoH5cP
MQqy5Y6Fpbn8MeUPvM5aflCMQXlY/uB7WS6/h4wKetuiABuay28up1Mai06e1TylZneOISLxwhYy
eFIRT0re4cewSaC8XQt49r/18UQgm3tlFynusDXAspwipzPIppYKomBRGkBBM5Ty3Ahc5NqUf668
c8xlVOIk16YcXYNtXqGfXd/91nmVg0ZHc/AtE3sNw0oO5TD7/4BjZD0HjAgiOfyh2jabe5Rpo7Ne
ufG56IbqXg9dvApi03sNWgeoNO51Z91PwULbMMfNxI1vEjrq22rCEy5NbhItKkdlcxbYi8BhdA22
AvUJ4iS23431gGB7/cQ28Zvc9bRkKgBtBNnZHsrq62DfUcfj3YYC6LCTXSXemxvDju2zrqTuXuuc
vjjC78IEN6PszaZ9Yo4Pd3Cq8a2RN5a8C9Jhh2Rt/H4b4GzjUnjK5w+3sQIKmE0Z07Q62IdqAfcc
9H0W7qzKSU7JBBae17iOrBbrF6TD5oGHZqWDpkEtCUG87lqb+g20Q3uIQOgvuxk1SoECkkuHYupX
/mlpx3kX3YMVJ6ELynLpkxPhJl2i6XsmBCyklMVkdJ+nDlCpbAGpbp6yoPqcj3F1WeQwnBokmmj6
ipaeEYdTAewgNAO4u3V3mVKqG4kY+Bs8APIIPR63M+a9O6BCGtXVqQ0LUOF+jS1JpivqvkfB7jlp
fPXZgbCruT3eIaI1lDzBFENHya8ALrJtw7rb8KRWzgFFkOcoN517cb0cK/qdMww4euzwTgDgljjq
I5sDOGNa/yoPUGAPfax6j7LlmJa+UWJXvZPNYFKtvdlW/l4287rq7mZj5jvshcOr3jTNIR4a807H
FO6B9W+wHUMy3UDDEjDO9MkDgEV9X0TqsNU0LX5oYhu3FZaZw7mPus+ybw0OFKW7z2re5pbNO31I
HoBVj3fLJPID2jXB9k6iivpxNO8KSwkW1piEB8nmAjJq7I+jzb+bnWiWaCZvc8Mpr4mvJfMb9Uxt
j8Id73rFJ7eC7o5QM/KdQyk0l9ZDJwSaEjA2BwBlPe8uRhW1psQvT81BtW/W/Yce2S1nyWuqE3wd
baC4AZkZPFCW+LcotL0bFlU6DiYVdXE5IjtTRSGoTpDCgBR2Mcq5Vfk6Ed5G4bADQqQAu+m923od
OWqqLF15I6NDRuyHS8nTym+rTeiQIZZNOXcqm5OtGM3RnDwYdU6DLCR1BNtss3Nj2f6uFkZL/gB+
Z0Bh4U43W/Zs0xgtz/rlAZ623ZY/VHcvv/nyoCbewNeiHA/Leyzygo7HK9XbKMw/v8vosw2ybqWp
ZVswufmpEyAleYBUSfJnfkrzrn1OKqdAbF+Hny0CEip216rrXUqic3iuJkt5tto2Ebmg7Eeg6I8z
+L43q8jjY4Fwdpp77lGJ2uYWsw/eT6ltgsOwbKGc0n+3m+5ueU7rMZ7IWdj8bHBigb3LNcJWFT71
RvPQpXy5hkSl9mAr2N47qGJVSYxVsYp1cOp14EMtFwpZnbp3GQWJYzf46hNcvBbvVi/7NhjRTe6g
WjQsCpO8iKWDCwMz+FUd2mavJAG/m5NNN1f3hlNgzvV1Bp4zd/VhajODNTFocVEwWc5kUw781Vf6
toL2FX+gdaBSap+/vLiCnEdRmfZ62fXaQ8nH+mZ6WgflZTR1UO+c5lcZYGycCcfjTrgbz73XHrNp
QAf3X/19MLKelCGFnwm5wezViYPoZvZpf57JULMkpMQi++ShYD94k2dp7BlYDg5fZetD3BqiDFRT
E7VCG+Wvy6zXsgLP2dl6X5C344PXgb+a2tQa285Ryt06oAZDtDWTzNxRlfBBAkToqOMjhOaFjmqB
7pl3ckAeVFgKCOHLo+ywRKA84wlTXCrkst3J3sLT7reWyga6wH4coIBQ0Vk1OuTZ/y7UIYeR/XuX
/ljnrVNIfUfbMgSTalfl1iy414MGzVBB5wtI/j6ZzjlWEjRfZ6h6kWXmFy32v8uW7A91VT3oyPvt
ZJ88zFnaboGJTABZuY7sy+ANyktjyRdsHBeQwnSwLN+9g0VQX/ySUrA+sxlgW2feS58rDzAPliLJ
cLDkCGn76DrrKoDVS2dhd1LF92ZJCmDBF+fqr3HsWM0Kln2q6wMMaL9dkMma78ynTMeERY5Syi3u
dU9ZZsaCwx/1Ny2yjF1fFu4Ov67+3rat/h61y+HejM3/OK6Vn2SXKfqXQRGWlvvS1oIlcp3Ys8A5
qWP5RV5B8/m3kZN8Sn87O5uT3XoNpXvDOoUVvdhDbSelRCDEwLI4t9ALyRv/pE0aGJBCbUi/Gu7W
MJ7kQrIvzC0b4ORFbhl8bkrZ8nvF3ZhaYPJfPOpttQ3QHIbsMozeckodH40t2bucNrGu71WvRtF4
jaLM2FxYek4nozeK7QpD73K9P+TYKmyNDJDDOqDnmCuFZXVrw+6l1+DbybLi0DrQbCY4q2qoL9Jp
a79WGd5VibSlXxYDZSHxT7/sausRhdcSSNtaqu1Z9zpQdXADy/z7tX/qqaYA1Rn3a58M0dGoAdyj
fF37PZcEEc4lGt8rgY9FZ15HNi1PvtoePslZ7Y63UnPMizkrxt5PxxmV0vTNJIv4U4QKsM+H0MFP
rAsQzfdQNMjeysKwZWgAsvrAN6Ps3zDciyutuEqsmUSkwac5jk5l3/7dZSosESTyTPZbqrdErV1/
Jq4gNdElJ84pdiph3Zf7aQSOupmUsTqPqnq/WqAANB5vUkFM9nmJXZ07a+Jupk68zJKn8lBVUX0e
/eG+Fppia3+CPcYFHuBOqfVU3fhFH97P7Lp2rVF2HztdMeIqZniK+vTnEo3QjnBRFsJcfgufmwgP
CNF9GKUIisoJ4tB66ReNZfBp7Y/9rD+UIiswdkFxm9sSdJNSbKeG9PpO9nlJLEw/gSpsG6uKUAUg
cOnMal44m2JC1FRlUqDnaXKU4/IwBCDdId6gpw4v97YOvM82K++UDz7Um2CbREFyI9+c3Mo+HKn8
/mnHLiZjECSKTeuVyU0OjFYIQ0Ge9l0u5LRgaC0TaxE05Une7nTxLUK64OyncIKWS7ryVGnE7/mv
j0X3oc6K+q6nEH2Z1Dm7dFOYXWRTnsk+lijoQf23GLwzyJ8bLbhnLhCNBnHydL2C7mou8u5mTrHL
RrB8HrSL2jfdfZHCcRyyNPmnAV7qNn7008o9Gw0ftXyiTtKcSeTmR1sv9NfISX/KCDv3L6WeJV+Q
IkeJhjWQzHmMQq8KWRx8uthT6/9uqqIJCuN91DPc92DDrvszSqE63+HI1eO9Bur8zkUM61jm5QA8
L6XKFhnBN3VwbpZFSjpqla2N3tiPNtFG/MPz8rXCsHw/dal31acKoMByvcaoy22vAlR1U7GbitHQ
lVK7so8NVYWOg9hpjiJGqWgvurwisKlBCci+XMbIOaSPsEpfxFYtypPb1GtCZUdNUt+ACFQOutj9
RH7F3kicTegf7hM/ct8DDeRGT6o+/WCR/x4i49Si0W9RnwEDtHpzI/vkIWa3mrV9fpGtaNahnzap
vW9baHUjmKprF0WsN4r2jB0Mpi5/umSEHMSYJKMs/pyx5jlknmXu5pE8w9bsUP40tfGpFKybsemE
YQKYSqjj36Af6dvICarHqsVLc1ARPvC7BtuSKHK2QRq5X0mhIrIX+P8BrbcLkumaz0qNUzfE1LCo
x1vXVygYShZrjFZXVOaN+NL97pOB8qAM+pucuzJel7nLZTKEUMSV1bnkboNdtpU4DInYGJLqHf8p
+9gxOKze4c+B5lghHWtTnqkfoz4gO9YwtO/W68jPiBJkUqNBn/eeLJqN4PnP7Fhsdhv8wp0abhOS
gBfZWn8PULbzHZzmH5F5jXS9eGuqPno08+ZzFrvF54R8+TkAMLMDYVt8tptRAYmbQ5AWzc5q4o3O
vuReNp3wxuIoprzmKBs0WZHCsyLrKLWatMnCMqK2n3mGKw9+mf2S3T1sxsP4JwpZog9R2hB/iLJb
ssCR501feAHewCS/X6szgl9S/2m5lj6qh9LwMSuqjOy1wJh1Z2ZhfGy9KkOBzA/voqxwAZQz2neV
8+RhwigHA9GVuu2b65DDKav/tMAsjkWSD8cOJvhrY87BphfK5dMYojkTa18gq5f7ea7Ca6EFEZCx
lv8oe5y+Q1tYQpEKQDE0yc2nqTeBgXaNz0JNLMbcuE83lah7wdYETB0injul+LS6OUrBxa8AnUWc
VfunIgnD/Th472fzn7N1dD1Domh4GkG17/8PccUECoLX8NHPzFL/7I7xlqrQBJYR7LeKBMQ2Rs/o
a69lzwtO3quOszP2v/Kh+VYrmLHpoe+CqwjcxxK9d3yzoZFiDRChW8h1CkWtNmYmbHpbzDk2dQ+M
96GzX5Yic88O2TK7FtXQpLl2Xtd8Ql7owMoe487B7I69WesHF3jcVwFaaisveI3Qpr7ZtU+xS/Sr
6cxbfaoq4LTFcDawTXmap/yqF5X1ZriRekWRXQgMG+Tdp2I4oWsKOlg0sfmE9aIUxlEGT9VAldbG
sUWOBuX4nPdh9ygHTf3Q8Yd/a/oCuyo3fEVWWr2a/eQWrAT689g7vIhyT73ahjl3lMhB+851rVTt
roC8NP0MkrHeB6p6KupcP7QGbL7Uw1ILApi2iRIne7U1a3yu8mwjB6U0DjSY71ZAhlV2aR64w3oO
2IGbwaEvm+pLxtbNrfvpGzhclhK+bl3IjTQPzTix3XL94GBANNkvBJwxJclMMvVl1RKR9JzS6im5
/9EXITF2yBFCvPsoGCIDrT4btkmfGtjnWCDlxEHO81OfNQyFVYtdOjamu2JorFfD1pTLYKUlphSW
9ZrXzfyIXOBJtpSILsyni6ibX2SPmsWvKk6ggMYZ0jXEUhw7LO7ktbSedGSNb+BBNuUntWEE3Qkr
OyqKcW6r+4ly8WrSlODpmbHhAjtXZOl8gO5WX4FRuQinCXUgvHNFvViMj26NSrjolEGxAkfmoIq2
7NS7+D1mmbNG5qlNomdOjnjrJZe01/uWijenc8D9CChQO+t9GZ9MJacpR+TByy3TO2mm7pxUivNh
1c0XOB4YjMtTKMkw+7QeH+04q89/D3+IXE6HyFF4PU7TZmn7gzFf0GqYlK089SvsLzDxOufWH9tL
Y8iLcFekNWC3RkdRT5S8qLKW4WKkKdvysETK07qHuGY2c7yRRBvZh+ap2xyQLvhNiAhgcS8YtE6J
55M7Jd8kUuwv4RC9USc5uGDL1tE/Ayv8bB0MM3c6pXH+bbGSlBeWcZ6iY+qStdwHqFmBD2LZr3bo
f5I/U5K926R8d5ruZoya+aC2gfUAUy0n+VTeLxG6kwQHLN+n7RriapX5sF4KtYMtMIudNWds6Uc9
ujPJMWy8SelfncFJH+NiPstB2dWNxd717Oapiuf+1QtsZGI8iFVycBqycV+gX3DoRnW473WIZ6Yt
5MO8JNzLUjf+qcU90FeSCeLMSq/BGEH72QZj7jxIl5XeAxYzlJOHUBj6YNJ+JfBKdBZ1Tz8tIXJg
42XdcPduAzE5oXbuMTOWqmNxQkK9CBJ3K5uGnYy7uAjqZVTt00ffHrSnIlL0J7MU3Bvnt76zHyLy
IKQYzT5E5kjoO8tmP7cTRnwQQwfI/uhsIwUd5nspBb2ETtBfAOJPX9wQqU5Ds3xykYT9dUURhgfS
9GUVli41RICM2Ob7hsp6NijVzbQM6wVbrwSSNdUjSbPoO4QxUYlZBgPBprDd4a3syvomA2Q8GEAA
tIKWgYSBee/Nww1JZutFdmkTiRNPCzdNwaVDgbPguz09QiU00dRDRccXSAx5MFXNOXdJ9J+1S56h
d7RrzM6/yZa8RsknbS1HsC/E1eQA7nvO2WqUn7JLhv2Zbkwk5pcPRhS50Mp6gTEj/GSjXwgnVAKS
FxzyimZWy6S6TvrnD8jkFeCcCKgzgjYo6Pt1dlzmrljnJKMAW3JjAJEi65vk10ibtUtReiiSpCIt
rHmXRHTJcekF6hUzOHjZZlB1q4NV/8MrQ7ssxTLfrV//anYGJNJltBry185wknM6GvpT08HCKQUY
XtYWy4q7q3GifzVreDuy1CiD5agsNdYiWM5FjdB/VjUskAG3AbCgoIZqQxR9EykUmBexeVObUZt2
k93mrI6Dih08Iwpi99NmmZM1/hYVXE2mXZY5GSurbZjViACfy6h4kRmkpO8g6KRJfFh41Wtb5qJk
jDzL7anesuuK3gNlW06Uw2vmCho1gDeZOrJTsrOlSzFokR+SckS+arlXX3PzO8SiDokULBo89VlQ
ek+GlCUyLdzVlnlosZ0B7t3J1I5M5qRNa8CPLLvTmu6p4vG9L7Ritp2aLe6uLuxOiinazZ/xTrNp
r9f4u73wHDNExOzQMw6lxQKpbN03v8NnVh5CsuH3iuI695MePjSmVt9hTYcOagb87X7CaGXvauSn
ZbDsk2dNQXI1Go/rdHm2XLdBvIWtYn1IKpKKIFb4MPnRqJO99V73kA2qOYS7piwNjOqsoCThlxYX
/lrFRZ6th8r3wvfhv2Jqu2Yk6LXkrhcii+IKa4gRYZKmN+lVvpvWF1TXOi+qGhTnD87IclQMGCRx
zu8gawHc/jOAM9zvGeulFEARcoZ8L6I7UJxqHeDgUGg+ruRJhO9yl36aKzSiyKPdOx1a/HOq6s9Y
0W21PtQwhsvPIkP7KiOrhvxgMmdPsgUS53M2lvUyD0MRdMKRkbnIQQygBpR10GyUV+2s0Nm5PaIC
clSpELD3BC5KNnUTdejERHG3kD9QVCF4pdfsDkVT/rj1jOpy6M5oPkX5Fb4TSCPk2OJL5xtQDTJ/
/t3hNuM/PrTCw4cgzVfjy9JeIj2fN+4WK7SYHJdabR09N69VO5pXM8WYL6KIU4iWpmj8WuCnf5/K
GB38PbrRbbSXzXXy1JRRv1k7vbjaAjYILrJrGV2jFRWon+Jp3P5HZyJJ6WG/dg0dtUc8zu+Xs7XP
bGr4TE6KUXSc4/X2vwbKyWZ/ocCHg5G40oDQyHlSmgm1/g5hKcs6hyT5J2QhEnwZLHtYDn9GfY3X
GDUqBmIZCBL0AiP9ygPCaA6IhTawWorwxbX/0YtYe5Lw3FLr8oMKc3Mnx+TBK3+oIkA20IZ9D5Dx
gdZ/skOyve1OcMQ362/d4sWyM7sMXzjx3wHKFtHj9b9CBrriN5Nns+5udPQN7tb+Zcba1oZgVwdZ
8jzYrjadvKmvzm0+P/WK4L4ZzX061dmXNMMZMNIC7+o4QXt126LeFzNeliVCZD3aOFsD3/Fb6VrW
cz/ZLwg4O18ptQZgYmb3PMD3/4xB1aaZZ+drVnTjMaNSAu6AMBtcnZdjdtNlmnYHRxqTehEWFdq3
wkJ9Er1bEpk6SkcyHipnjNJiMtywz9lNFhjw3o8uC7Xmw2k3euG2VBDLkZ0LtA58c/wxdOllATTu
k0FVToaJkeAAD+FgiKK5ora/XFX3H7Swdp7JEd1cr6ufGge101vgRj5Mmsy+zhnoBuBeMOSnMX5p
otzdGJ5a7DFGnPM7FW/hw4JO6P2J6tdofFb1zQSx8nPsJDFKRbjZknA1Phtt5R46kKqkrmkGgzFs
bA13oCG2KKnxct9PsSF496R0w87FeipGCAx7ORcj92CTlPx/TR7pBQS9Nk1V13ycGez7zogfPCcN
TjGlmzstdK0L+L3k6IMVFyyTeof4pvMJgY4WxWVbgRuWWzuI0RZrkZ7saaWR/ULCBUcweSoPcaNX
7JH8aLf2yTmR4xmbqnK7rY9R9OOQaPp9z5NoRcvKs0H1w92AhyR7+98w2l6r9PsBkWrZtUJmlSmO
PsSiDWyeK/AHJ6k/FxQ4JnvhdF0F66ZIKNuZHS47E1LzuNb3trqT41HlA4kMnV9/adzJZjrH2T6b
ahxYVziIBH94KOptwXh3e9mUhyVm6sJCQAO/t3Zj9iRyAJOEtr71BXwjrQBLx+yhpUCpPOSf09xX
H9cOC+jKVPUKGQ3kUKXiKQIP8zb01WmZZwpNVICO9kEP+w5ODU3Zl5lpdUkc5UV2yanwDb9lZows
URaAGg9d5W1Ahv4wT11zkM1OB2dd9SgwyKbbaJ+MzI8eZct7RnDZfEv8qnvMtO6ltjrlLW5G705e
D7EU1MpCRPWT4WluevWHOCmKYDkZ/5+e/09MMDTtl4gc2uwGaPDH1ZsNAHBvQJe/ptaQX90kAh8G
GOtT44Y/Bg8ZfwPuMkrg1T9dTll8NvwAW6MeOmEw6ye/6VAALpRma6LN/L3kzg6rpPtPVPvfajfv
7o0O1PXksgmPXT377sP4xtzJsB4Um12UGjmARjAC/K4G9icf/DwKVz16FK4w36nT/PsUmbsRKNln
m+riyQIje6xQe/hqWo/ygrWiOntzzoczat3jpziE3CY+qFSNAPWTusMDsRqfbA9ItodE1GsSjOfW
NuxTGNrNZkpHtrJNB9qnU8y9/HPKe0L+ddl0H/K4M2/L31rcK1Y0dAjljfpp7avDJNibE1V4VV6u
/nN5a54p9PjRefEfWmuN8QDLy521o6wcrv1LmVGMDhOJVjkadOYDsKti1wRqeZvScNzHaWG+OgV2
fqoeBz8zMow8kMxfc5M+BqXXfTV0U93mLJ6eqFWAfOYrctfZZrJNDE1/MC0/24S96b4GoHv2sTdn
16zKoitiN8reVR39tXArqsBV5fwn2CFjlH1C7eTeE0lDX2QT5xbdqojk4t5tU3KIvptpywiK6rQd
GdkJMRQRtE4kT9TDpazMo5D1WUtzk2cn53ZUYS1RdltrbeVcUspa4+TIGiObGMD+LuatFT45klOQ
2wB4+DqMbbCV4AsJw8j4Cu0mNw/5jlqw6/KixC8c5bk7GSPRHFWigtG0k0fZNUZNc5tIyuGY52Cm
wvvmxOsnwA+iTI6KqVX3eaHm/U8lVvRvRqb3eywVQ9hYk/EoDyW8zZue5ccaCbmlS/anznRXscK7
RkJNW3bZJkbKeE8gXSamy4HKS9qjvCSPMsxD4KEFo++4m9Id9mTE2xsCV9njJHT9h8lvDj251m0X
jdnjOvDvWDmoGoADfcxZtjJM63PoikoyXxFZFJwR+2ch1HMGxSwRlVP6Yx72/dloxuoxcUm6pygP
PquO9tIPtXdXe42eb5zKg9TQjI6/V1v196kMWHplwBLbkgylQBr3O9kpgyrfr60tVuDFOUX2pQ0T
4HtaZfnX0n2BV+XdcEfzbmOAV+7OEOKqk8ZLP3dK3CLqsRpOs1F9kYEexWkgGOICY+1egrqNMN4T
cek0RHvL4D9JxswQKXl/5eOdYuXqoYbSKhYpw9e8j9AGjbMfI3JYaILn2aODHgR+pIFcxiwREjxn
O9rHiBJM8MYABh86ffQlcsxOKGp7N6x7hzfXQ5OBbl70aIdr6Nu5rRd98Xtr2lXe2J3lqKUbZ+6t
6qVLO/WxM+MvRRH9D2nXtSQprm2/iAhAAsFreu/KdfULUdUGhBMgEObrz0LZ0/TU6Z6Ye88LgQwi
k0xA2nsZ/gkuXda6YB6o2w6MGH8IMlp83zIZnqvSTg5e1XkLipXwmwLWTgsyGaC6YVUcgeeJ58dS
e+NVDQdcN2YnfGn4KsXhS9MCC2uNDGTTST601UbNTv90HLw52pWFuTgcAJk4RTQ81yH3EL/rxMm1
M3HS9Xrv741h5keABY1dxgbI5njbejxqOrSVmbXpuvSV5VCiaa0Ccu5AR/gjJiIiMWytxj2IpoKZ
JyN/8aFBd+ataNawQkpm0xHTKOP3OyTZt6kGfwhlIcic3oaqLrZQUBOLogrEFs6NEMlMkuEcydxe
D7KI90Wv6n1iFs26gy84NA8hgmvimzyZMSy2vV61b0WcH2FDMsrJPpcw1whnlZOci9wM32BMZ89c
IOAfFQW/BdhkrImrmbID63zfSNM+w1euXxh2QxcfGhIgwEGpQDyFGz5xQS4be3vxkrTA793rQhWQ
gwcVViic2mdmDrApSIyKb/SZdGVPsi/A4xRzgKcBQTN40pwCfK46p6d7VRp4EOSQabGIeTjAjgVF
CML3EIuGDhymx2kPeNgIprHs4Aug4Dae9WOpFVjNTS88WEl8IQmwTLpKHzC9CGOavnhhUq512D4i
9nduwWxYlxAAxLxY706bj+JacS5/ZO5YfatGGSAH1pMi5e5b5pqIehhOe6We56x7qKtu3aFhJwBg
JdaAXvWprY0r3KECWGUHdBsCDJXLVn0xoJ09LoDKR9uHAaKCCdXB9JW9g70UGCZpUF8RZIcaA0QT
X8MshywgJd9juABAfPuWVp19bLX9hOLW7ENRllG+9k07Q0QBguoxwvObenyk6+dyPJpSSos+6Qf8
9Fif+uqGqS/Unp50aarXfRMOH0mPw3vpaAWQT4I6AHxpsmiYsxI0Kl1k1sAPkoXfdKkHC+wB7PVb
HZv9UQW5eiBOFq8Z6OFQlkejcvPuFof3Ng9cqPkAyOfaSIl7hjHYYtLHDaQDxmTv+nPk+M0UvJDR
0a9KzF3ZVfVtUM+9E9WnZAghNkwDvkHYFj7FkQ3Q3Fg3NbiY8MyqsvpRV497ZU74JoLj92zqjJeF
FyTdQUOXGuG4cPEJP98RTx/gTBrYJIcQv1wU3PFPvcZPIQCxxHwyn+msu+EmBtiYQzLrRc6gxPtY
AJjw4CCv9xi2sDH1h9jc664dTXyQFQxrpPvYS1jFOkv9o7imembuoHa6pDcAwFibwMW3mn7i3lj5
sg+hIODg7bH9BZAIHCpYtBbAXHfUYpRAOWtGRpiixjJarGPxFhFKBiOOdtiVNDPnHsQg19CFgHcQ
g6JwZlXdBYzu+mYWlO9qFuKuSkwU/Z6eiwBqGLwG4GoCxuk7ddD3sVPLcoXsRgv7kp/39X36qpv0
kY4FyerEAVVwTBqbQ/O9c+r2oDPEkK2tlrFHxT3BXCUi2YNeC1LWmG+uBMSvrGAvUje5IgW0aOCG
BlQQS4NFlkeALP3Exk4o2bS/dcJ2jhoyi8BStFZaZwxTWWKBzJWOliSa7Jsd7KAeHnSFkZrJvPEk
ZG7H9oBzzG/G7jbUnUB5HxPR42uJjZuy9nJoXC7TpHOOtBd4Z+kqvUnh4TzW60IIH+c7dKDycTcV
Yb+fNoMqQByLSbcXVSNKUAdRdtsKot2F2Ol+umo6Qu/5nYlMUnFqJeH7hkUlcKAQH2+AmIIlTB59
ivLsM8BhLa7zD/oUZdWto1n7GnkjAy8Ik1tX9f1KWRHE5euG72tfbeqS0hlMziE2NG5SkGZOhmLB
quKFdW/QdbpVOF5/auA8xOHJvNBVte8gMoZM/FpQP9+AGgSLLUdWVxFQOB23yFvfUye6nFTFX+W4
avOdLrMSCKp5NvbXZTmylEqq4DQiw3LVm0ihUEcFr9IrIOYJPcY4VTsfGYTPnRx1SSCXfenEYMHH
DobKBh345e8HdaPy43hQhpje52E8yP/NQR3UuWGVENdQJkUEvLIN+4RI3bws4H9i2jnC9jEWkRBh
CI8gLmFNOG4aPwVg2w2TzVQXAp4IwaKqXeg6PYADitZWOWB1l+N6UtdZ+WgxypBEkLBQAJEWG72n
N2FGYNnolnhjWOaPBqsLTcAZ/ioipjgqD7ej0wuO1Q26yzRK4WTprKYAdk51H0YpZAthkaIGz/+v
gadBWNh6oNEepho9zvRZy8pItpwMlw/1SYvF/1DE8bYcf1HqjqAUcF3uv7cXdL8WCRYzbVs1J923
sb/1pE2vACWqXQEC7Ozulxm40KzjVDFwJ+G36dpddSFGN7/7X7bgFK5aKtliMtAElWsHocTihMW0
ecNaZktE6mzvEAkNnrgjMMqFgBTRHVlRtRVCBb61GSwOjanMt2axVduwkq3707QZWtKfBFuWvuAn
3VW36eoBWKF1XIIsMvXnsD60ATjHcNzPgI8Zj5+a9QhdtNLDTdV6T1jVr8N9ONk0JFD5F9wT8e6e
WYo9n20NTm4fslM6FwUw6C3VHcbs1pSeahJqLMPIz+ZTOmtqvWerprJOjfGxN2kCY6lPpFtZNYfo
d3Ax3ODdTVtrd8+1jfKjSIF/0VU6pac3Y1UtYcB0z9BBQONenADdoA0bzLpkYR6eB4NFT7TF6hSZ
frbnluBPSQVjZwKGzFa3sngol2Fc0ZUuwpkduZ/Ocha6szUgkW2wSsx1awsCGSBY+LuG41Cqag3g
Lhykk1Eqo9R6KJzPuuk+GBxV/AHvHF0qqbzpT5VaQLMjQPnS4d8FEk8ZfaWkNYHWGIvwsOWH+y7s
mbAL5cKD3oMWJT9ADKRGHBuASeG8WxFxd6AT/9iQsegMTZkDgItK0zdcSL16xY9yW4XVf+/qrvej
9AC/LU9n0n0sQFPmkH1WCEL89RGYPrEuM9absIKsZrURhIdEImft0y46TEU+1hVDn4AMaHcXZbXe
+kMXJB1TObv30UPoY1hHYrixwBpkHFofohs/DK3rpgbdD5Gi94R4ZDXVFwjWyvunLDI1rDwrg4Yo
kDS7GEaIO733u+L/Uvdh5H8eKvrTx0hlFCSz6QP+8zBJ1uJ98rs+f/w0vl2Addr3F33U/XT3YUAD
+Nupf2373XAfP+qv/X9p04fez/BLrT77/YxwEQOzV1f812f69+f99ex6GH2oTBr4GUxjTy1T3cdP
9etI/8P5sxSgh48/0C/lX077y67+WL8vV/aA5xULSixJeb4rxo3eax0n+1j8XRfdb8ST7fTeH4+d
ukz9Ppztj0P9i2M/DDV90ulsfxz+w7H/4mz/96H+eF0aw7hCoBui5+Ol/+OnnRr+509rwE0lAVPh
b7/0v/jSf7ymcPdDBOzfXpNpmOma/O7Y/+f1+ONQfzzbb6/H9CmnK//Hof/YZWr4cLmnoVxokvEk
hKhLA9s7b9ZjAnHqsXqeO62E9yhw5RZgh6iMRnSMakC3T0TmL3VHXTe1tioG12FsnRruIwDJihbi
AHE7DgOx5h8D6mIIpZ45pPbgJjEUcKyQ1aIknXk0wrw7JCI0ID/B+lcPCe465/aTD4NhwOdMclbj
xueud4hTBuV7lPSGg8aORX/Wr/MwHlWVpOHejwh7gNkS2lj33rqjPgQxCGQlRbGbBnCNNjxDyvnD
uD4ZoKCWwgc06PzwWUrLneXt0OzLlkTPSAGXyCfn7iHuyujZ9fovUGuGp9BYymOIOYB2eNYl4OCh
HAhCkS4VZEAECppBetQwfTBbn88E9AlWRVWORlMQw9r9skuDsLLnHeBDP2rVtKv7IvwhISYXQzCG
A1cIcLgDnWaoTCw8NzDWwafQa8hzBjNn5IWKB2Um4UtXe94uimL4wFcEQkYBlteky+qVbpVFp+Y8
MaydbrU7/tQhoXZxAxf4CyQ1rTEdKiDxOsuAbn8Dse0LxJesW2TGUFGP+OiFkLdvLO/mSE3wdVbB
AysgXXtmULA9w4Rhx1VO975Z2HxJDEgLQGrmNPUoIAxzktabrnHRwYWcs/L3dQ1D1HGcQo06wgh1
b2Dp4R8RmHwOAIOAq5TZPgYQBjIEf2SIPMDk7oBgA1tRmJ6fXZ8Cu1dDR29AQIZFwn2C0ZkNscY2
g0Egiq6LcDRkogAqGotl5AVrwM7tBaTlnSfXgU0mDFqCH63QlVwPYZKDFITOpIOObgYU7lJ3zntw
ZSCh5Pxo7YdyFauOr3TnfAB9wIJCy0p3ppSSJVQM7HsrYKjN0vJVCElYEyObVrpMIQGy1p2FKP0F
7U1rrb8CQVALfkpGuNEjp7YvF1g2y40+lhJgs4VyyMY14NrllBEi/vi48G1S+aFAPOHFd+Ha4mGZ
OeSJ8eAbDiwSx+qIFseYdsjZDkP8QlrJN05SpkvdGpmwmjegPr/VrZDQ+wq2TXCiomiPfh2cTNXF
C+ZZAQzAjeqxAVlz45EWwjtjUZDaOuWZdzG6vnokTSUfVZ/Nw1gkt7gynimgZnvQ1IY1FYmYq5p2
cKJrYUuu8naX+G4Oy7HsC7QAk1sNmPg6G8HzqV2Atcf7Nl4B4w+dFd+xXlQCbaTBzqqDLjaEwrYB
r0Q6eugEvXgU4JIWDADvQhri0TETKIZCBGGXJmBm4X4JVqXoXED/yKlPKwotIpteCTC+W+VCXEnX
RaAYX5kZqlUZQqNb1+mNyKBHVSc+AkLjsbqfXSIqj+R4CiFbDKUb7Mo/S6XMA/fjaHQ4uw2khbSF
BdZFwnZ2w/F3DtwOwWVfYMug9r/XG93Ecevei7WZvfUStmQRgEl8gHmiE5fRAyDaWP0x2TynnUDq
A6aXn0UjXiGzBKGe3oEDjxT1sg5pv0JmoQRrZjdt7ERK+FePlXUgf7QEiFPPkgb6cR0R1SlUX5tI
JUe4ur92lZ+t3QrKaQMPKBCg9iKCDI/l2QcYPg6X2OkWvHHTTdrLas1EHV6x9HfmtlHQi0jNUw7e
6SICLnutUndXUQmaLXASc5LIYdN4YpfSml3dymFXIwGc2R4Q99V1lqCQwsQjZyajPr5aFlvH0Bk8
ZrjAXZsGW2hIGpDDw6aiYbk2WJjNoKJgHJnjqlUXN3IG1FVdQ28bHJX7rhDIMhdKJcsayiCHZmS7
6D3dx0OMeFmbeTJXEeJJFkAPeUvPWc7Ni65BiGE0NIkY0HDooBsq3+wgQgh1aV1HmZUgPZfDvGLM
iHf0Sw5byNNke+/W8BXjwLwsdJ3e5LmfXwh7gq96cvaQxrrkZJ7DJPzRS+hjDDmEU5nW1VM7wkAd
ENKOhgyrJ2jpgekNDhAkg7A4D0Qorr5ViSuWHes+NtyjB0kDYAEgp4ib7jYKQN4KNtgLVpjGIhqz
gUPR5dskBAaDRrwZ5X5ngBJWy6Dy3LkXhu3eq+NdWnbetfH8DmyJyF4Gkqevykg+1aXRXqO+wqWE
cCmyoFU2swwDGaOc9FCk7N9oGzRrB2CZG3LAETUXKhzcb57hXmDfA/mNbMwYVgQy9jbttqmHEASt
4/xB1wHbdVR2CTXEAu/ANBH5hvByOJi9QddIi8R+BCxH5pBLUwmxgDYif2aylTM41Ukgd+RRsZbM
Ks9ukQjp2UFvTAmPwKmo96hg2QZR6Ye8bCCDruuUMyb+XNItUuKwVQ9XsjkI1f2h9+D1Hfo2HCGZ
lX6CJ9PcT4x8DkFbtklK13qC91i8aAkENUJqONcgNeYwiRp2yh2vUAU3uGVppNnMaOKnPhqj1Ejv
2lXXfXf6+o24jf0iQh94uzrlG8i25CsXgGG3O8MKtTtHmH9taV13MFSPrIUoEjJ3oV5/JFkV7HoJ
wfrBPkDIF2IoXvHATbpUhgRuoXc/U0XSgzMgUhmEsB1iosiPHUiKy1a1w4tRw87BWuNNYhuzPCf+
hS0Sp3Mveh+sWP9SOtZFGJ0LHC1KYVChT0z9GRDFdD3V9RUrlqElrYU+SjdY8WBuOgvqllMdFPKK
BWiPr4WJlXIBYNZTkKbfUt5Y3xy/mg2ikUh/tv4MVJT81nCInHa+Ca93G5E4oQxQ+BIfTqp5/prD
vLPwY3pRyIZcvJR96z0rf60bK1zaVLVbWilkD4oaj7NAgNCr8lvNHPpYNR6wVUC/MeXVpxrTCohu
A03ntBx886QWC92aB3Azj4bSXhttnR7tsnNmCtBNSSGx6aqdZdXykkJA6HEQYG263OmATWLeJmrL
cOkBEbLozNo9d9CRXJtDLOBS7LtwaQPJqO7kxmqlWLNSZNcI1EKIueXhlyx0d2WumpckrRDLy2i7
NfOsv3ktHo+6h8n7qxO2/pMZ1TB9Aalow60ifIQ08HvqQ1aPZao/wXI+XqayifeWI91r7THMNiFi
957J9ptPW3ZT8ITBbBIi5JXplm95sWJwSJtZcDJ8JG1/DP3W+mQ5ubXoB+Ic8a8Xe0gn5Ssv5wDO
R5DMCwWsrgrRzTPJkvcclJ5RWUFevBhqHKyr9kVaCwTz42ZVKEve3IgUEJuq2WsfuZdBRiAKZO7R
crP4++DIdzC/7JeBeeGiRernEtvwn2fSMNdQbIOABodOY4Tki9EkILMTC/AzUp2gWl58V2SUpzch
odY7UKkqsgfLrNxvTuIsGSPWm/Dbcg7HqOxqunG8MR1Wbgthp8umaJJ5HeCPajcO3YwMpAuvGjKv
rVzCSqoDOALgNEz5oFCbVq/4LfmCh34ND+yq2jYKowFrCJJA5ZS46a8JJMYewX5kkD/gEIQra7G0
oAVxtkUfQM1feIcwB88xwy+3y0GMxwO3BMq0DS/QrgZc3cJqKYa79blMnH7lc8jHh4FbrcugCo/M
LrINDN79vS+SeOtGkbcrC/7ddSEbY3bGYcS6Qk3BhvB7UW51SdfrTTv2mLo1kfuWJEStp6qpWxSq
ZuknHV6ykjmPmZ3PyyFrb/lYgvfkG4ns/tg6DYysIruaE8DAtrro9eYe6bz3wabZCd5uxQUeKOG8
ETJb62JqNMUltYFvdSlC7GMPXaUbkdEHZtBoAoAS0hIYYwgS5TxUi7Jv61kiiXdouWqfFH3omlh+
BwFvjhcSwCT81RKeVuGCfAQyeJchrt/z1gI2yidfG6hns6yG1nXsnDPZX0Qb+buwPTkg5s/N2L0J
L4S5IPKC3lzBXH6EvQGvnI219128Kvp5Fg7FCl6nzdYhgBeIziufbeZD94IAmauLfperZSexZo5s
1s0YZhVXGySLqwdi3UxZTr+d6sSQvDcdY7uhD9qrrk9odHXcSoCdgZf0vO3YJoXC4FE3wnv3K+R6
M0BrcwjPt1I9pxAG2XVQOpzD4VhiBR8/tSqFS3vQPwVM5Asvkp81NBIKZxbEmgzYSOiy3gCghsoi
CtdFRGBKjy66XmMtYdvobS2/OZZmE+2JAbS2EeDZi1lNN3Ns1Z5YkRu3oHfPuKezV9FA+Rd2N4C7
jEW/8ZcBZqWCHgw345hNxV2/HXh4g5VFfoj8byKL472KaX7onOpixYU85qHF4HFqgatumU9m5afn
RlSPhQvJkNYrLkNbfFKst47CEdYR5FdnGRtGNW/CKL4GCbkVpWnt27GkN3Gf4vt5aqfhVh7szGDF
PeK4irTZOZYNQ1pHgLeQMvyesCRmDu74OmkvFWzr363C47MQxh/nPGg+NZy4qz5vOvwHUvrSpxJ+
ir2/DxyeL8sy2FGadJsEK4e9cBy2ljUM5LoEsQCG/FGReWwRqmzj1/41FsL/DoiPMh1QDsMWnAuQ
K790HsHKGjCgFxdMwLlCjmnt4jxAhkAT1wpo805z98WoINEFqf1ZXghI5YbwC7GtZnhjgXmWeEDe
PD+AtJSDN+wM6r6AePZlOFdiAHdXIKg4Kk0sDc+VgGj0cKIjZrUPRYC0KC/9TwOBI669ygVX3w3V
LnOsP8OZId5oegZP29nrTdtxdw+fajyI4vLatZAwH+o2mttgl3xJMrJIgt5+Dd3i6EJnHmsvCN2D
8x+sh9RzXwCDAQFbVW9uwbBSt2CZWzY9ufVl9Q7iaLDBXM7aRELO0kDxr3C4aGeKF+GK2xzXsynV
Q9dVn1NeAUQKpOVDMNgG9Kdg/YtnzRacmGADrylxghFrsQQuBhJiMr4Qs4Q+gB31LyQDRNEn0n9t
yuprDdzPexarKx8YeExlZp9MDvsav+TGSbl1Bim29KtIaueVcF5hsR34uwQ+AhcWRY8eNInh0Gc9
V5FrnQHve9alsi0lJh9pPStsMWYUq/OEJeImxFC5zONVn2HWbPZwp8oi87GgnTczuV/vG5h3LOo8
cOBSI4JVLkHhEDCyW0Dxq1uNadqtGFOc/tcO1slXqF4GDmEnEbr+LEEsa+XnDJMWPKrleap0xmIQ
Ne4CadFi5kLSD/ZjUNEDcQru0w2kexXga2bZfgZy1H0D5uK+M9b8bBJscP7ex0w6942hM/Roujk8
G/JTZ3fRDPebAHbEZZespF/aJihfTTOOlqEtu622sgJJ362gZDajKqILfAVEeAjQUTC6VsE2gjXB
uepAEIJ4X/QeYVUo+tJ/cn23BO2dZuuSe/5L5oNxLyv+jgAancNXSx0rMDeqaqEVh7UMsd7TKsQG
ad1DLp4/VE9dMXmaQyMNEveKz/xo9POwQ4RoVC+X3Wha7mWM46+Zpts+MbOLnZX5JeEO3HaT8k33
wAp3pL5HHtCKoCfmq5CE4GfAOOgSlLaF4OVQrqPc7x+CsoJ1/Shb1sFV0M568Y6JJkiiiJ63g3jp
fQS4fMYRd2Nh8ZLYWbwIwoJudSs1m2dD1lh+8jR+Tturrg3ssjwlHjSGg0YA9wHJjXrr10CtgUWb
L1RGQE4ZNTRBw6BfgOrERBA/aW/gxWUERrrGBxU3vakIXfcqtk66lNtcrmAhvUkj2IH5jou/Isz3
PtvhxjCi+m1wbMDPiGVtnSjwH4tEnSF2Xr8BvdbNQW5pj14fssPQZ3wRenXyykS40sBm2wLHygJQ
CC5+hOHugjzt33sMDv6iLRfODuTDJ9vg9h7cSbIQREbvqfECQkD7mVBuLEFAdbeQd8yXFW+cWQX6
JBZruTNXsLF+EJBBvPaQhaVG7Tw0rMaUnsg3IhwAAu2qXGZGDpIzvuWsJyD6FKlZYC7gQa9Lk3xl
IleljHYWFBJOg+/L58KN9oCkdFcs1evnjJ7zMC+fGIKcD7jDQKpArWsnwXkI+ocix1UI3VQt7LAr
YTpvZsWstgyxVl7p7OHNnIP/CQsosFFuemP5kKqQMWSyMDdUydwDVXMRll26cgeYY+o+ZesB12hC
52s8rO2t5jIOEinYt8PDEhYMP/lYjglA5OA1IS4ROFp6A1RdvAsS//VuydG4Z0PEAnTkCJfccPgL
TwJYZUCw9UXX5TY8rT/s6dZcuL/2MwR4PsLLZ3ZvfOLatZFUdG/4bXwGHNNB7DKJlxGYFCsyihYM
bRwdx75AaMTzwm6TlaPZHtOcRZNDWIoJGJfUm+sGw7QRKsBUzugWQOepm95jiOze9/yfe79rhWLy
kelbRIUmpo5s5kKb8GuWI2hnBon7AN3ubN0XWMAVLoXj7QBRDDZw8T72BeOcYl04OnQYoMCQhgJj
TggQ1407nCE/3OK5ClWj1oGMFR0bqr836CNsbp5jFT9HrAaoiMfkiUM7bK2LMrPtJ6x37HUpkE0H
X3AxwL16ZwBDezHqqJiLwoq/pt+cgtAvDtgTcJPHsqMeuL3jQOatPEbM5yAZbkYIuSYStE/5gMeF
rKmCrksjl0HmPfHSZAUYkhEszQ2TJMc8j6MTSQt5xm/TbI0q/KzMACVdNW5CLBW23OOfdVUWlcUm
onAXwP8SN2ZYfIFdAT8mFqd7OxcNYpWX1m26I9dUW1DSuiM8b1AGemQHIV83w822jmCcBSE3xNIr
MGrnVo0F4goPj2HXAy2pRsIItyECTQu/fGAWV2s7hENQBvL+JR5BdV4PelFr9DlEC/DwBk3Qfips
xRZtTq21dkLrIVm8MBl8ubXXmW7txs7m2LkaO0sJiLyddPzsi0BeZGhvOiYhdDIqnmZdAC/YNL3y
CnKm+MeOnlUl2+lGoJ4Bx5XIHOjWuvXz3SALqGyNh/oKWRwo1M5loMhTpox0VacyhWMHfnUIL2ar
IayKpXDSGVwy8bzyG2cPriUcMseifoaZRriCFnd70VVZqOQiiTz8SdmoPSNADTKtWF5NRRd42dmn
SUlvrArDlJwK5reXJEzmpgtmKUI1+WOHudo1JrC+1ahjkgbPRu2ZRzrijin+gItCkmiti53Lk50+
1OigPJeDXTuLwCBCtHhIDiahUBeeyhmphwXwOJA/GJunBk6yAoQRyGibDF4dMo77vYMA2pNj4SEM
TWTELkgGA1QkPAtWRF+H8LvFhPEtBXmQ5AYs4uoamFgSVkfS83CfMiCxHBkVD5lIkCQd3PCrbL/X
soDu3V/H0GzIlvD0ro5mJciWJ1cV+NUVy7piDl8Yub4/6XXZ8oGIq8dmn7IO05KhWxDZZwuTunyl
Eah6g6Qd5JWk+aNOY0t1vxaoq9Uw/hy6XyCwtLSJdHCDIXc6NwxgQfOgFo8hBf5U7/Gfe1Or0SIr
QWMToVVw6eq28c6FI3zMnkL1nlKGYIK0n+Ma/Kmh4QJTaLd6aqoAIXd06BiM9KARGF67pBWIDMEX
r3c4wWtvpTvQwO6hDJcbO8oe+9FWGyxwJDjIFl6G2b2gq5GbiDdEUCSZxl5T15pSbxbzIl3rBujk
w7UvhS9mQRjMQ4ybnq/qC42f09sTBVrqeF11va7ikt3ul14XHfTQjXS0BPeDmu0DsBoSwg56LsR9
Gu0C3/LnumgzKZYSQgYbPQkiHTykaQ8OqG71mu8ZDa0nq/SHS984D1lqqG3uczC/0xaqY2AVCETb
4Rkc/NzLahOJl4rsdb3eTN10MYsTCCDJvJxPDZCETNeED+lMC+GGTaCOSHDO7oaouk5r4uJdyZH/
htSxrpsavAjBNheI+flUh6CtuW3j+E1A19PyZ2btnWmN6IqGomuEugascxD1dvCLPOkq3ajr9V4L
agXke0AD+UX++ecRuktmi4jMpt7l2FuPRVS+qkb6mtZd7IK03BHIRU+Sjro+0f5c0F4D/htsNuA+
AZRFcPcr9AWGdQeP1nVDw+6FNsP6HpYE5Hwe8sQ55k1FT4w0QLUXFnyMWHgYgCJ7NqMh3vgDiIFU
+StMkMw9b4S3yfvW3Bsq/K89LKG9ze/6hU54qPW7uofUVHfF5BuaPeJgCOgh6QkJG/MSgdMHWz0h
cXlBN2FgyblubQ0G9Tm/O8N8y4OWGd4VmE6CFD8W9asDFMIGa0wU9Yuly2M1lxI2CySN+EhBAfzf
gO0ytNzigz6Fw01jlfp4tuhW4pfphZvZmhYhPTtIht0VUHt6jGppHX4IoKJoAONw0I12CgnwHhpr
a0QK5K3xa5CrUj+CmhqKUHCqbyK5IrFXXXVNUtfj+xzq9rrNyDII1foupOZSuAKn9FUihy+Wyh4X
IV4WbjXpP3cHY2XxvAEjFQkSlgRQEq8peRE8ggoaV4+lSUAwd9RLHZTkhbWjwGBK4mXYoFdV1Q0i
ii0p3++vdITWTUgc8Ca43qtzQs5ZafefSyxTF0Hml/uhgf11VMYXUzj78oeOazrqFziDn5+soDHW
JevdVYwk8GcPPpAtPKbdriCrrD/c3Q1jBXeYBsJmcZU5Bx8M1YWIY/9JUKgeNfgAcAh/1MJKcIpC
LoTG99LYpku2U5Onnz21yNJU+qvNthwKixiICGkHJtK73bzLYKRZUhcGlI1gp6aCqNWoNK43LWar
P3qAwQmLSuj/NJLee+iDpjH0AcyAfM/PMfqEkktnI3togS4AwlCyM2LLeqy4HJaB0eUrBEAsqEX0
5RbQEDnXrW7RJSelgqcoQV8T/oiPFlvqJt29roqzqVh6vve2oE1DoNW8M4N5GI26RPBbnNWsSzdM
xxdKB9RYqzHlyhkJeGTclKOadRt53R4TqrkulaOE9X1vbNTdEMfr9iDR/+gx1iclb2Y8hxVuzwtv
XkYl1OhNWO0pBsBA71VvkJUbjk6Ym5u+9R+bPjWPuoqBrdAtnCj2IbUXO3je9KCulGoMGBRXuMP0
oCoWppkd9Q0w9MI4YIZ11f9/XQXFN2iX2sj7TDfNbw5CWuR+D+lePiwvl4HZ1Us7R2h2/k8HRMEg
b9NZpjP/PIglQm1kiQeQyvJiR8EE3UlXFTtdJKYNy+mcyznSCRRmzR0miLLPly7+eQsH7mnLIoKS
CAK1cwF6ZbZscQfOmCRqY3edzRCM5MPJ8L/dS4T22cFr1dZEEG4V2hk+/vhG129v/fJ3uJXNyqzC
xf7Z0LVtc1J4YOgeNIWAEnf9eNUgt3Xpui5c4c9mzQcTWY2qz6KLbuiJc4FLK99bvc9PIkPeXfX8
4snY2PomBBE5wfS4G+sksvmWn/lzBQWeeWlL4e2grYDcWybqVWhCT3YRk8A8ZiOFhIt4zzCJgJQD
yWdOiLX6IjVLcpAmZH/BVgsUzPjaV4FH04GCfLxww/8wdl7LdiJbun6Viro+7Mabjt59AUy7vJOq
dENISxLee97oPMd5sfORqDRXra3d0TcZZJIwmZB2jPH/f4b/uILABx+ChQU3rW9FIiFAuR11nXqw
QjCG6mxPHkjs5nYuDCwqUQBEJq4girTYzvmAt5rbLkQzBzASJNaDtPjR1NRPalsj8xzI1YukaokX
6nrzsTTYCbLQ7W7SLI68qEOYISHsjdCPnoasz0i+29B7YjjCmRR8mhEM8kddqT5IFWoKdfsaGMFy
r3W6fLAhytgT0ma79qL3N6ljPaUmAOJ2qqpDgYnIL9rUi8JyBjNJkubKtJdjRM9FGcJT02MeTM9Z
mcj4pJBZrQHixlJCrKHcNe0da/sqTKxih/xDv4ttKfVrSWO3GcTJlkSNs5+sIbieA7TPDQd9LhkW
9bNIMgKI4evMy5sQ3J8v9/kEE4/hfKgxhbhK2uQ3algEHxIlP0C0GoJsZAgOnMgXtUIdy8oA2tHV
SsQfQ2UqT0M5l9tZHcAOKkzJxPKBezSpYrvWONVurmaqZyl5cQ4hqz/DN/Xj6FImTiTlCs4Wpy2V
UDpimKguElHzcuGl7FJFHEGtXxCSaM27Xh0+zdpkYmqLuUtZm38/xAvFo9gx0bXLGj0t8qKqOBJl
0twB9H0BctwdVCeuzk49DSezq561wFH3l8eP02jymhleqq4kCHGSrnR1lfgifOE8roH+2hoKbi7G
11IxK4I3IsN1jFDyGCy6dcToznVrY+S75JPWhJKiKPLTSKgDZl4UBBsZH7aAB4ibjouatH8o663x
xOE17ohBOVfKfNvi0Se8tN41etRDutYnRythXZeUxH54xlKAGTDDCuQv0gLF9kXEqxOvWCRbpaBT
+STbsSgW9S9V2Reax0lCNSwdivzYrnHKs2Lk+VG8wJKhtQNWyQcYe5y+iJqurx2OiAJVq0Kr72ft
Zox7fARr+eX1i48pyrZPdDl9OXMpE0eXRHyXS/ZdvT6W+eZdZAZHHVoGNCxw5/OBL9Uk0SpEvieq
aN4eOiPyc/bw7NSw0mQDMaw88SW5PLsoC/ve/nGhyIs3c6ktjt5d8i775o9frlOGhodHjpCdazo9
J7pmLzvRAjpLzRZvANfvQ6uBFaozpmwnPhfG7uJ8+dCXrCi7fNFLVpIqAtIuH1yceX+dYzt+UQGZ
ikO1JK5GrmRcrF0J/QdJg4+O9pxL7eKJAkai7sehnhPajDLL8zxgFpzKs8HYfW5w39M410ORoDxb
v83nMZTQfQcdqfg+l9f1pptvh9vbLRpzNzjBzlJfZ5vF/hAya69Jsr4Pbf2dX2V/VSauECfEZZes
KMMi9uNW8ohzWJbG70PqXG89VfRJkfTrQCCOLAHaEXnRkX9V51dlUEnwWS5n3v+COCNuu/3CnBMb
2NSJR6QdVqD1b1++qejE4sO+K7tkxdG7y35V9m9vdbn9u8six6ox2YSDG69jZCyjOfnjcM0PawsS
Y+abMxWb6gxuC07Nec6huFTkt5uIO/28fCbcAjW3n4XiSB3q5dD22VHcvIYx1F+0nQTd5dafRTcV
Q9dlUnhXdunJl3q/KiuVFbkhmqKoeLmNKLtkL7cRTfqSFUdbj78Uvvupy21+9UuDosIYGL5kWgcb
8zqbbqPf+0Nx7ZvCbSZ+XyoqvKklDi+Vorgelm0gH8UY++a3RK33d2XlVZyG4PUyaBhrUNglm64D
ixhdRJnIiqP/bT1xrbgs1TN/SdT2uA2rl0ffhnXxfP9yKL5HLEZycRgS6kQAz+fLixBTjWjbvYLy
jzYAfpfDkMYshrAMh1p3JQYJkc8JW1wDKH8OcTVKI333chlaxb1+OdyuE/Wlo4kq7+pd+pg4kYSO
hH97lrdJ/l0/fndtkEtYseTz9vBm8TpXcnlaF++LB3kIjHYjjgt1yfY6hhaOUbH/a7H2ZnkQiQWG
eJBLIp7aChNUxbWdiXNjL17GZeQX2XdlqniLRK+JxVkbRfJO9NlCHNqERx91rF8HadI/zQS2L55Y
baEiJAH3W3u9qB44/fMYwaoat/abNej29OI7toMi/VhqZmIBun1TsQAVh1tjvnzpFlleKejNo2g0
kPVlvrQUM+ShP9+I+MfbpxSFb/I/PyPxfFqzTKdLY9ra2M81r7i9+NlLaxVHokyc/VVWlP3qVpna
6tCm+Pq6txcPJ6p2aflHSDQse4ba34ZbrWaHB7GAQxQvW7h0mF3oU7716+pOjETiCNWIt9kyyvOd
mSvfQ02tz2mPFZLIvPocwKh5DGIsDTdDbcO+E+GDUaQFzoShPr6Z0lgVM7tdZkkxNU5lki7eWJaA
XPEjuEQfvF5ejDgSSWsQ/a8V3b5V7/oE9P5ljpYIZN4TqXgrKkqTofjo9rIPAk7NrddZOSOq8NgC
dYKRi1hjhBLi2HysWwco+VQfxJizNBlLmRIE+W7glYnWK3q2Y/RMRotpss/vwz8lWOuQ4Kxyt29b
wxdVlBZuf2gQmYC3RG/4/W5SfPEmRcJaCO4M6ySeUnyZbaiaEciFNc9+EmV1EjsuJpZ705i/RqBq
Tlz37sNko5TjE/8qunhWRjslGToexPHkST2LbtI4/THtMREty3TFQinHKqeivll+YcZId5gbYZNf
P/fl+STinneQXHxGD+mF4A5p1yIZsXgdMhSnRMZchyZY5kJl++fkONrOaOf6zEJP39EA/hAP/2ZX
ty2s35RuXU0sty/te2zteg2VwLLwc812eYuKleIZ6bqj6F7bK1v3lqJti5u8G4O2/i0K311SSbht
owp6RPbiM2JPSN6IhWlQ7EsddmjUsfAdIi7FIA/6y81Hu9/PU/WgDzp2IKJEge0fjTF/wHHmKnDZ
5GFwbSaply/dg5nfl7Fj7cSvplB6rh5HF7r0fVix76YF0VjWzgWtlGsYFcJ96lEqW7YnmX7So0bb
NqnbLnZbWYiOKPr5ZXHwrkwTuwVRZzt8d15k//0CY7tGNAPct3s5LYNDG497UGTWtl36t6sPU2vg
3S7awzbQarzG7I+mi4zDpa0Wpu4RMzQeRREedeYTMaZsh6JU5MWRSMxQolKIggXrx3GvqwvkG+j5
6K2xuwwc2zJYtN6fS261NJtT2kwl+rRYP37aIUQzmRIzdHukvUHNZG864GUUFZ1yW884i5wcGVMw
Lxqek0fTUbRIAmBmoAaqB9FEcFCUbC+6n/jieNpcdYjto2h63TJsFcRvZxjd/KJslm2pKJ7s3e/+
qizqndU1G193AzOzV02mvCeK624bzppx2MNdeS8eW9zNbMPykHc/zCnijtbUypiQok9qVCjLzpIW
vPnZYYEnWZx/M8OL594myq33iFlt607iHxpKG5+XJ7PR/a6RyuPF8pEPmur3i1K4bxbEsooCZqXr
xdas3zTBN4fi4fW0KP2w03rTbWGBO5a5xSRBzME+S2iFYo4X+99WxaYm4c0Oq3gP7rI7JcNTvcTm
IWv1vVZYrE1Fa7LaLAJ400Gd3n0JmlWDpK5V2ObXnbXoEeKHkalccPwQjHdpfqJhvW+i7dg/5mXg
I097XJpoRd79ZbV68wa3N7pO/uJIvEWZQG+3nTr0c38OW3pfzn5Zxwx7P1cKRCOdBz3/yEiPLQiG
tXVJZBRmfJwIKEA/klFY7EG3Q7HQm/TIxN2w3uPN4RJUGAnqIEbILz7qMFr6orZowVFY82pFvoNE
fkW9bUsc8XtvBp1Lr29Y7vn5FKrbSxKvpo3izq8KFXprsas3MCTMdXoaQMstnp6o017FgS26q5Z3
T4aeEAizzf0jJgS0KT69WXLNhK/t0h72L2zOs+k5OIIx9aotL8NEEWz9hz9eVf+5WxoYcsUaVDRL
8Zp5qnME9/6qKOD0h8v7dxQcSck6313KtrVst/4vyBHVzQZSKPVXAz7vXYad7VTkd6JJiNYgOfNC
tx69cQEkdES/hWggRiTxy+ZkxbvIgunxTa8Rh1tSGm6m1tYxX1sMFjlnV6N+c6qgL14XsFIjHzQF
MNA0Y3ZHdl7f9v6GlYOmjGRWZesgJz6HOFIbWBkhrP85km4PJc5tjUZJ5WUnDkWhSMRXE0cavmwv
+GZ3ufVQ9aWPB/xPVJLUbVNnx3pBuJpUjQSF6gHqW+NfNjur76RDa1W96o1QUYo3s63sxHik1wSu
H8XhZqgUH387nOw2PBv6ly7IxtNlr4fiAQsx3azdd5vAuQsgZV0yWDSV5Qn8Z74Ls9nNzJywO0xK
kfxdj54nHJ7H+WCs3xFqH4IIRDsRw9b2iS3icN30qtdX84NYA6521GxNijVZIMHbxWH2QRSJRK+v
BtQATqJ6Ed07Do+cravgae2RZtcgNpG/yMvnIbqemjsVCKifFPuh0u+GTiOyRcKtalnERrTK5Ckm
MBcWC2FWH3XiwaHdjFy9ofGYOPp2bLZ6V2oUtDOJJrzTbDO96xdNO8Gzeh+uSlxxUiyHQIq/Esxm
+oU0SL5TwwYcEpiEMd9qcbWH5TPcqYbX6c2PbFXhzIKLSPPi0PDB5WfnpLejo6Zp0sEM4hx4LY6K
crG1h75qKubLGAfqmkVp52OsGs1eXWIXkdDgfpmfFw2tvIK4v/s8I9xJdnILNR7cb4M0c0MC85x9
DGTxKZ2/t8RN31dDZd4bHW1Fypoe6HYMU7MdOx9aIKw+UbcyI5zkbnqgdRjQpGZwqFIIFLObr9Gp
virYPLQy5CoqLACxJOvEKRi3drI4PKgfO1O0W3rtKIVN8qnSPy5aJB+Q/TX9dJQelTSEI04CN6O1
flFU2kcz+nMAOdSu62EUlJAKWJ2ayNri+P/ejvkB+kuw3kPzXUNWTvIShaUtkZY+AZ+LD6VZ6NVZ
UvvLvFdSdTnLdvIh7idATTmSSPC5y26TlOPe1PXkelBQrl41fQrJpK+W5m0Rhm41Mzj2pg2Zv5F0
BwVpRD9LKg3h4rA4FYvyzPNo54mwgrMT4Hqk/5XBAAIzFymhcBK4IMNBYK3h9wQYUSRjRmByvaiD
Z653ELexRG27+7oUIBWQbM9enPLzVAHMmZ3Reonb+oOhduBHuyS/68aJCMlosW/NcS48PTba3WWC
37ZRkOCn/gL6weshV7X6qriFy80bQ14Cyr9X6vpJtZWwIrSizBfzdq8Hjpeb2uyZvTPdZpESeAF0
kb69ZmVNvgedUBHio56kHC14VA9xd8XqvEPkR/XaFFgW0IWeaOJK2asFHJILsg31oXAyN7N7Bb3M
tD/m1QAFfTylftinpm8tDTBTOXZR8A1vL0kP9ursFDlBanzdWsdnxv50xZzdzIGhIMMDl9sgNQ8I
QYDjayYNmTIP9u7YUx0jcjvbfHD6IrnCuxK4hOUSSS0N4BGsNsW2/RB0SgK6Y0qgQ7ztRqJtt2TW
TdRiy/skUw2UtuIP3ZAhnN1Vhlvb+Sm1UkQAQgtdVBRKCKuXolu7CruHRW+6hzZpdsMAKZ3IacWk
XOejdsqrJr1O1ySzoMVv5vulBM6jOxOxuOE3YkOKh2VJj01pTecpVXbfDDhFCSizT4k6aFcQ4tdH
yPbdaapLD0hwhACzwRyE52Y/2zQoG3IMXw+qyZXqxbg1muFgWnl7asaSoDImvitxdEmqIAYppKU7
s0c7dZwm14as8j4g1wWy7jeWUcLHaz+XiAURyZDdOkbZeI0Nu66xpM5RqeXWh4IQaKORh+dIG7yw
sqXXtHTONsqjM5QdndwFrxDcp4QgNGBmyrnTD0mSHLSyBKVr9PYfSRo/KSUamtISDqjWtTj1LLgG
RiQsIFiuZLerI6jEVxJ8qaiMIxp8uKpg8vO6sghx1s0QEMYVapWmFJ6zPvSKYvnUdErgZhnggmiE
urTWn3SjqZ7BwwJKdwChVnzGvDfDnRUEmlv1/achKFEzytJPUpPsZHOqoeCIMQukfczfdq6rpP+s
x2UMY0aAskxAWzJNfO5xYZ6mGmJhmmh5SnO1RabIeYzy7m7u5+7YA/LzRiQOrkG5PdYDTmhJctwE
P/+tqciSm/dExYLqXWkBGKexmsiegRBsl0qWl5oUxxqOzwZEbvetU3JPYcMHOo1wsSSwD926Dmih
Esa1sEIkCII42jUQOId4F1jxEPPUOyQhU1nzqzBynQTKT6W3AA2tjZE40N5VIe31CL133KUOH2u1
nw9O3jWuWRLLoqKFmxaWgVOc16cU+Qsx9TnU8ijfGX6Xpx2qUNMDptZJt8ybVg9gKmwB9MCpHbuq
akyeoRN81uY3lpZUHyKpe1WAs10F5PUXlr88Kxp8NX+3DhjMmk6Ce7aVRqLEwUqFahjs0sLFLeAW
km7shBb0ov2lET2AVOzVCQaFpvWGVGcXmFZ+Pw4YTPOSITstLa+XgH1LAAKGrFZdXVaMeyU0PzqO
bpyltjbuURv/PshJu7dMHV3D1NPqWD82OdaEJP46wsiMPEb+0azH5mjM97luK3sdBRIP9xfdlIhn
F8SRdq7URfU6+T6rqs5jOLSvs175Eg8zbBB9QvBa0Ga7simTF3MJ2G/g/seOoeAQU7TqWjHRr84U
+0QYKzYLbQ7PFmisa1mRaiTkYTpWBuBKC7CWHLOQqjzOK51N3ze3U1krj8UUNmdCc7+nEESUhjcB
vzr0pnSr5J/rxpRfINadT1Fe1r6pSOMhVTA+Gt1g3lhrUuj9Q9PXV2UQqae2iUB1pOpMTJ/8papC
CxiPou36Amc7pJ2u3KQ4ygmSuzJaaCAMKSF0s4m9Gs17L9MgatXKwvHoyyByDfNzZJhfyiDM9qlT
KDtHsce9lnTHxaxKzxj0CCzeOBHs0dW+nU/OKW+qQ9uwKmsA8bETO0rQul+zWA28RJ3vM3PqUMRO
e/TCFWcnJzCkALPuri164rGWzJduqOsHM5IwC02qnwGz2Ukj6l5Lp35MEW9lZpuJndSJdNOatN3R
Dprz2JnpMSy0nYplVAoNdedk6lM5DcuViiiUmxmT/JCF+FmDUr0uGgQejEUaaWGI3mXVGJ0t9St0
xNJtZ2QB+0YZ7o1UnpgFho/AZsH0xvaZ0HI0EH4miV0tDUtPCmcHziTuA6h8eS7iD8E4D67WJvI+
D0Lt2phRZW3nMffs9EaOWud+GR4qnZjcFpgDwbVYbRCd8IeaL7RMWr9nSZEVcwehvYZGGtrCe6BX
+OwMVKeGyH6yWbuWEgbRuIVeRtVesgHB9n4Y7dMqe+kTTyDRiLNTqcm3UmM1flZLlWuglMPXCY+x
7E0N3W5BAM1XKu3KkCNjR1iPB74f2c/Gig8lXq++LSegCcr30Rn1fdb30hlxqNlXYhsq0XYdZhM1
d3PnEwESXqsXeErQu/fzAf1guWZEnMrmhFYI6CY0ulgdHVOUxLzMKJ+UNpn9HMus5dRfEkWHRgiQ
iutUw42EXlijBWCFzfpjpss4oYvsuqla+wbJOxtlq7TbRy3cOOh2EU4pjxVxT7s6JMxtDvMbe2oA
WDf6WJ3nUXsxmmjgSfQJqL9Z3S7EGJ+i2SKE3sjbJ0Uxm6eUda+cq8mdKBpYr0HPjfyxODlU6fgY
GJD8RANMDU4ieWFrT5iouNLI5+VGUppHfeqbJ2KftJ0zh6yoHEAaoVKk+7KS0DRBhqKe+uDEiMYP
Eym/xuNLV/04ybdtEhDUb9fQU/H5fFFZlGmKb06aQzAoKDSIkh+0TmpOtlHh9e0yXrnRdhBw1Enk
d2HzZTIL+LUnJ78168GS3UkOkcIok8c3ZeLQyrLlrEXlWeTEZXRyNJrM+RpZLVwXwzgcADrIj6bc
TY+WL45FYoQtPLojprtLWa2Yf/RhkFw7xHA91rE8QT86vlwqjEMX+lkDAdelzOz3X5FKJ3h8IAbe
luXgrDrpN4gYwkcCocLHHlXsfQoe27+UaU0NeK0lcK9Qs5hIsMY+jIHd3oorllJbbllrHUROJF07
YlWeVZ32aoePpm37qlXE90MDHYdqaulJBePyWAaZdtOb853IiaQ14LatQR0cRVYukvl2WnjItb6q
1uFT1wNaQIHZOogy0AT9HRCGA6v4tQbV5holJTC45VajVvLmvtVRMNvuQQ0CsHtfH9H6FmVZIdV+
kUvBru6/V1JvPQIItR6dfph2dh63iL2jN0NE/oS+jhQ9iCpxDjNvwYTtyZ1KjDnxt9dtwTLXJNLt
UW1HnDnon7mi8paM40oiXgTHKgRzXfba06iit8wiYPCsNTtZefxUJQd5NLWnlPXMk7w0oYcURn8S
FUY2UadkkRDvXuuLKrCnpIHDhjec9FNuqvGjVDnFWZmhP8jSJn5M1qRaQ0sbPS+xVJEViR2xQ60J
qzxjEatSZGWg0gBwP8h66RFQqD9XiLd4uaayYmwK7ZnF3LgzFBRAxVlekHNcofVe6Szac5ia5U05
Va+iLhJH02NQR9u5dPwq81rmJaqR9DbT66JLvqcwNgCQbqJzE1jtHS4u9WlKonwXAWTNED7xkrnq
n1pjTO8kiw3/mhOJU66qmUE1bmVBqGsAWNl7BCp6ZPaadGq5B/ud3G9XIY60Y4Ced+KkjCzvfY3O
++WWvVOYLvGkykmUoeo1n6OV3V9cIMqCAYB/BIJrq2HjHiiQqdyJ7KTH1cMUgHZbn7JAOvMul+Kj
2juJZ0Kfd+oVXX6qOkLiZY2NWWOnyhMmL+Vpcmhbg9Y9iCIzNhFaX8z8IC4IJnO4HrTpC4si5UkU
ZYlzo1d0DJGzVcskgEkadiIbm7wsuR52dZkca7VRbhy9HR/1cYLpo1L/ZHIcH0Wy2AnKMEanrBPm
j7LKsb2lVOL7rcZc2vgViLPX8AUcEgsCuqhHolpRguibNtwIxpRylr8AzNY+8AJsX9KL9FavDSj+
IkU5AMPuHqQOlbmyU51Pcx2d9GWpvqNcfZ4KKb4ZneQ1WLmYHZbZ19aamLUVuDWo4jtNw29S12X7
1FfJn3Ml8dpCbaGVF1Bx1KYvOXHkF0CTb1NXmAiiBhaPScnrvSzpjasbuXS0G6+Y1Nt6UCCTa2Ln
aD31fb5zpE/EKep3yC02OGgBmk+mUn5odedE3wz3ViDVrgWxw1Aoj5YNQUX32mZIOo2wdEEObWH+
iOyHYoD8RXe0Cmro0DnKH4uWwOFQ9mdEk5/46/tGMeP7kvFxSdVHAjxnH/Ctw9bRmW6MpVZ26WzA
FLIknh1p6achHc392CSYG8oC96th7VBVVhBxxObaTZF+pYEV1Zr429ir8jmsrFe7Ta+W0ol36rKA
oFHr7GNoHmRbZW2HWFaJFdhzklr+IGeWtI+S2MLnm6d3XSx9BfEIm0wdw/RnEWMZvdI31A9lMN3r
ff2iK/n8XLaZhJZi/aWacvmUriIQ7CdR2URF8qRYHZRlUKOxGO1VN0nT5L4AMkbMthx8dsZzYJpQ
PQxZviUKwsG1NMErFleLK5bTmdYUyGPgLoyn5XnU4TW0EH9NpyK5RXMnYYVoFjulU9r9EZLR+KsF
uYcnV7F5V0CSsTqATZZt1VdtjqYP7Ww9poYRflXy5ENh2MhL5fB/AS3B86DX0ZVST8HZGprs2OhT
dQtVe4kHBRpO1qHhk5IbhRcTAPynY0kv1lAt3xWIZ6xV+agIMtzOcBOg7j67Y1JlL3Y96/4SR+0R
JgHFNdgaIMhat80Z6kGWZqGMKElaoSkYBcN9P/TdcxeY3fO8QsTMfHgUuUwt2JJG8nIlspOqVLtK
rfq9yI6Ih50yEAJu3xX9c2quExr40cvd6kLap6pl3Iv6SmyZSNQaFVx9/JShp/k+GpNpJ7IO+NEr
9DXYO65no4ap3zBmuIvIiQSdsVtbHzGhrUXU78AIQFAvsmY3Askjpt0XWaRwlusQC/6Pu1m5vs5g
4px4PqOyPi5mod6IZw9GM/EHnO9bjTlv2IU7M1aK9adK5ovbzCheRK4b5tCP9DRzwzmI7gaU1e4I
WkjdPOkKrA6UiSQZAsVX5pCQj8aU/Bk0PbqGcniHODCc+zCo3kmyVJytWr9/Vy6yEUhUY1jm66HD
SOCKsnDoWKkQ2L4X14/4foixd5JdP9TO7TzV8qGZsDu2mkWDFoUiQVvOHWQ69qUIA6FzWxJQ73VT
Ym03EGfFCQ1g/CnLhj9Qpb+Vm2pgY6WWGh70yLztovl5tuXl9KZsBqO0Z0cL4cBapVAb81ZpIy6x
CG6wWHdfb1l2JygV5WN0XKcfnECt4RHWUbP7Wq/R2nK4xZ4vMiKB/IeTUJIgMDd3OFxEXpxS5zm/
ikEkqblq3uprst2K4OLcHVXFOojCHn4+8OntsE/qbLmF6VY9g1ZD4pScKFIb9RgOxnI/RfMJiGUN
z86ovwDZZx3Uy1sOOb8Dq77goYsc/SU1kn29mOWjqNko+W7JpmXLxXPtt/HibLmKSFzUqsonURMl
cLdZmvkpDirjpVfZOOq9s53Lmq9qwOZ0cQz7Cjqg6qXKlb0VTcpDNtrliwQWu0+T9k6cg4IUjjK0
s2+arMr3eoq7QbebxxKt38FwY5U4Rc20ie2U0hY3AA7qLLT8eKiekgVVuzZatEdi2tkxJPJq+pyb
I1QVhQffP+2fppexuTuqA3aVeVBCV7MROtKqsj45/cwUqMnmPQgk5dqY2httxU+nsx2exwnuTpFV
ylKFVsZksWYQ5pEgLjhBVOPBrGj7EaGjhxQas4M0f2qSJn4NWf958JS19w7Mgi54/hQSQqs60IE+
2C2cgqWUFLtKWXqvyFdwS1FcVeDFYVuCGyR5qpXeeKV9nNhUGS+Djk0hBB8bZan0kQB/cH5olS5T
X8TYlGc3ubVVWw/dAYXIxlblb6kk3TiB1rzmTvJHLWjIZnSz2hy5Pgyr2hFhrFfESx6NUI1hHa5T
YgSU9C7UAu3GqWjYa1GyJuLIlhPtABAkcQOQXrAqBU8guFxpap0DatbL81R294NTl58TfIkgYnLF
1SBX8qxM6mDTU7prVW0sf9EsSIuteiZqUIqxzjcfLdO5y4ODmacNETEkMaJSYJP8spAkRLe0wouG
/CmbAbuUFfLjmd7ve8WudjljnxcO43iUi9DyKjNRIQ4pm30zIVo7FkH0UgypcjRV4PvmPKSIZdSH
LO/jnamdqmpsniGWYo7pIa2EYvVB5Don+NBLU3drWmb2MsfQQoFGArC9ZlMp6j1dmebTNGOB7EJG
zzGTPwbpoB2KJe9fVMg8dq1mGsRGjuZTCqUuxo51x9wQoz485LGaPatTGB9Ca8h2Ztbuf//tP/77
v16n/wy/lXCzzmFZ/Fb0a2xQ0bX//F3Tf/+t2opPX//5u8EqXgeJammIS1qKbKnr+dfPj3ERUlv5
P/iZwVokUXzsrfljJptnQWVaL7LNG1SnwGVyKRHNXfNTGBXXax01Lv8MjYV5raqVh5CB3y/zRd6O
RFmp5wFhFJyN0NvjS6I6KupBVggnMFjnjW1nXjl2Kvhv2ZoZ+VHw64iExQOLjrx9FDVa23TFH/+P
v/3zVryJ17KamfNA0P49+9+Hb+Xt5/xb+1/rVT9rvat087R//h8rHHePu/cV/nZDfvbHY/mfu89/
y8BbFXfzQ/+tmR+/0fG7vz7dWvN/e/K3b+Iuz3P17Z+/v2Jz79a7hXFZ/P7j1PqpFdN80zTW+/84
ub6Cf/5+8//+7xS/lv9yxbfPbffP32EM+4elKhrOAVtF/VdVnN9/G7+JU4pi/0ODX9OWTUNBNF63
fv+NYKMuorWp/7AU0zJsS0V5HcM4rasFJ8spRf+HoWm66aiyrGi6alm///XffzTb7Wv9uhkb8t+b
sWxpqqaZsmyaiq6qsv2uGTfaAHi5iOqbMq+0XTiibynDIZ33U/cIu6CrNdZ9tHKS6FY8bwkA/R9H
mrbUGJTBUo0A0ef0NhmW+DWSwD+qptPfEWcqnx0NGTG5k7MPox68ADTcpR1ORqzHsXoDlDu66ugW
7pg33ZNtFCPWdsOfYOJw8WkTeLz+WlA1zXHJ6sFb+nSVSdMRFJtOQzFXn6y4PZtFfSWzsct9A9G6
Q2+NMMjBEHRnDnK1L6eYxfCajfrp8c3H/sU4oMjK+zfIh0Op2zJ1w0bgU6O1vB0IYhy4UdoxZMZm
vPRwZpf1XSE1SOdFk33sVDwhdYAE0ahZUC/KXX6Pn3W5zfPYdocw6fEZx1GKeymE0cVmQofSa+Ug
gisuv2dHN5xT3T4gfKBcV2Y8+4481YQPkI0xk0MAkhRXM6JcV2kM2JY4NO0jTgTJ6yw4VJsy+0OK
mXWs6s9CLeJTvcBunOd1tUuMHBqYzgAomKrKwzBI4zHrDCB0UVRfdXVSXbcAhuFXWt1ahnS95PHM
/K1N97ITF34wqctOxRaezOXgSlqaPoTdPB1sALt4CCHWZXE27+LRuQrZ4t1IOrMNbAbjoziKK40o
gPkw5IHtdbWpfugyPXVVNXReoSncWWylWULE+Q7lFfZfyGR5UDkayKdCBpNIy1XRzuU+xFKfpFb+
LJKxV06NRoRTqfeAdQarRcg0qCCiSjq/r+L50xCGp6R+kZhgv+l275XMYjG7mgay9FH5vmTQtc5S
9znr4FGuh1n5MMQxrhVzGv3/ueX8a9eDs0s1bMhVZfMXDUfFgNIpY6Zca0ulyl6TBwCVay16Gswu
gaiIKEbMhCPWICe+kspA/qJNKL5nYd6fHRPHUJ8Pw7OihQpapepB5HRHIcgcgn6fKYfFizz8f8LO
a7txJMuiX4S14AN4JSydKJ9SvmClhfceXz8brJ6urppZ1S+qlClKBImIG/ees49l0uJXP9nCspVT
wbpQcU+gAuoyRVLjtWlm/prQpexyFxVS601OJ5rzc6O9aSYMU9yWUBf1SX3LWgukKQBkB3boDL9v
At6ggA4hDNsUBIEZzY9ZaIpwNomHgO1Yu6Zerc6dTnXHZyri/Z8vovj73WfjQTBUVbE0w1RUxfzb
+pVrsOcbqsV/3X1KZBrPlTLHjN4i/bphfb6qTMDcodbVa0JmxRKQob75cyrkZwoQiFkphlsRlcrz
/Wvi+9KnwzOTMwdtX0UXKuYVUsVVIAd6MtS5flSIB6HEtZJvNlT+P4gXuZEIBHaM2iBETaxmg/Ha
6fIHwvmCRYCuRqJL9uOsOxjo0DHsH2hqU+nfSU6VtdoHSEBDmpc/UAewoirZ86Sl8rlWCY0ucJQ+
yrnVo9s3F+q2rTuqa965d4zLmBUMbFcyIHK4ObOmye9dBXzJSNPvtLLwWRkx0ZtCD3PY/tdCqtcj
PKlfd8zZH3SzfcWprelXDXgOiGJz/efXSbf+ukoyWbQUw7AsSxiy2P/x11WyShPIUKYyn9PiZzVq
6dWMZZBcvY7Q06pNpxsM0gN3FN1ck/xN+nPnz7oheUq91QF3CsOYOvmSdD1ljynWg12MzbXYVBRE
KFGy6udgW0t4x8+Aw4uROOzAGmuc9eOmmttbQSeBOAWjPyl12YK7haVGzLz5Y7U/RdwW3w0TaLnU
p3GA9g+Zo2zP16LmDaJV9fp97wotLaGXTWOqXofI96QZtf0kSUNDU8tYvqvl9qZJ4r+sErr6fy+c
0GwT3hRTU5VTxd8u3FZLJvOD4azodUFkjMqN3y9F5cbFoHxfi9bi+C5J6FaX5IXJ3OSwzIGh3yEn
q6pFjtDrOEBMNTzbQv9CYlnlwk1rH9Y8xagsIGcDosU0v/Yzhz5z5qbR6lBvc+i0C4De3NK217Jd
Ez+R8vjSsT14xshptiAVlcnZUMObGxjblDJ7Qpdd8v1FmUbrACN1ejPXYeXI2mveptMJGVUSCf/L
e+tva4Aiq7YlW1RFNnMzPv5tB1bqVdEJ8VbOkdK157VbP/V5KH8LkXEo6POf2ZwQA26VBo1Mczmo
8YD6ULcbn5Wl+VIoTeFkUbqei8yqvyChPqqto07GdJv72HyhGam4Q18Ln+jjW7pCWGC2k5xLIaEl
svQXQ9Hqo0G4i6VFn21cW7je2/UBbtZySmL0IA2HI8uIEIDg3bp/SKyaiZeshGISfCnH0PTP10TV
/s/bxjZ02+JyUJLoxt/XRQKwq6mvZubPFoPEZrDmZ45Wl7rOpC/qXNRHUmhUV52J8GiXktyYmq0l
38boR3rSdDn/2S0jc8ZOTh/JUGhY5+PFbzibmSrGgm53g3a7fHOlGuEkSnSR/8/PQP9/ngF7o8Ky
bqu6gqH5r298bW0KCpEGIDiDAIcjtScvU/s8lKr6Fm22J+lZ+1wYw8nU7eGhsK3XfJvXr1ZsMy8c
tdXtTG7xLlu2p1aeC3wh0/ZNj8Vu/umqJ+bCxUVYonG3FvnnWB3sUmt3ULyTqnn1+OcHShbLKZWG
DjbuelZ/9AOy9PBHQSn6N6W3o6NNY4Pgi2QIchFpDwknch8r/nYwduVMPIxv/3x5tP3p/8f5UwHx
uG94lq2ypO7Hgb9enjaKTQvLw4INflbAACz9k7YCogMkvhwmSJA9C6mrbKbhGIY0X/tRaxD19AyB
ZWnldNoJMBEpmOg6G16he1Z0SwzL3ZCs3mhWhXWRaT9V1XyBO75+k2a6+Co43g8mqgK/UYFr3wA6
oUSsPV2mf2xiXH1+U3lcGhj+io0WRRWXO0OoKtm09s/unKAIOe3hny+Havz9cui6LixV562ucmn0
/fv/cRyXTL3Q7LVvT6akQMFga40f6GmXs2Q8NwmgFGtlem6S1+3X1gxVdQ8K27butypAZcxyoTlF
uhAmz7nzuahGjkDQQtSJgCWiPr/cWbTltqrONCY/GI5xqh+l9W0qgJL981NROPb99ZXVdZoKvLyq
TUGjmn9b8aVdmYD3E5npOCtPTfptlrXtc6m6m4Zugo5tZ7zE6c65qAZkNO1goNMuY3woMxiqzVKb
I+6mvQ0lribySeGOFZXuf/krFVXe19X/fAtyplUUxVYMlVtMJoLmr9e8T5sFcF8zBUaE5nPR3Myw
32Zap7T9aNCEyXAd6xcrbfw2VcJOKG63Vcg8mGjlxcOkmqdkXU6tkvowrzCakNMkYkaxBXq54aXT
Gq/a91aQtkK5DKrykCzjQ9pFALPGrwDZ3m6J0n/L9faGaIxEjOGazRYIHHYZGmG4elCwm58zIVQ0
rh8K+nlRy7C0sj4GUoSGNA22Mg4GHEHE16hDdKla5aq0N4MttpO0Uz7MfsOoKSWzQJ3mUyLetLx0
Vp01Q5leN3WPLS652Nwaa5OC+cBTY25up4lbMVVBrmle3pHekP+ys8/M+izXNy11mQuOGilIR6MJ
48VrGdm9CCauP+iRlqYrlw9Rv1Ln3YrHmiebID6SXzvjN6ljqM5oT0YBxB8v6Z866bbo75IdKHbQ
2d9l6SXqssO4YwRP2VDSsQ0prXKU5noIRjHD7GIEFvyjCKqyiG1fs/AmOrt7Klt4sRIOVYvqL5v0
ZcI1IuuZK+fysdH5Df05Uedwb1aZchs0aeEZNdHGZv06GdpVWcug0QsmkMc4F2EKIGfOMLJQBoTp
hBZA9E89yhEQpZxTkbSn4lVP0WduhFoxtG8KUlH6nlyMc58MjiG+xpL0SMiJL8qPhm5pwdjTzsan
GC53kyGKAmR7GAvrhf5oMy2hoalhRxCMIeslu776AJneT/P0AAWFDXglN+jDRjlDyI6+oK75yvZ2
2GRA1OrjgthWiVFwx499956rsIaB0w90ekXCg6XzR7zmnrXdiiwJ9TG6JI9RHL/Hm3YhjlA/zPn8
uxjpdNjmd6IZjrGFZCS2vcIaHNVDuiMd9Frw2zbX7CIKpfG8rrxd4nP03sdfLBLCNQOr0JvR3Ait
o7RS3/TY0fRv6DTcFJyhtP4cV8IXTOGTjX7IiWPL0wKi1Qe9aXoiAFBbxy4IRZQ8jfO9/jp0n/ny
ltmoNL725uM0vE6aa73PCPL6gZ3pCTURQLHTMNAIQKpwkuzOGZIHVT3HDEyJDdSi0mVoFqji3Ba6
k+HHjfwxPQkuZsExJ/o0P+v4BHCtUD7ZL0j2qRn7OihW5p70w5bcdBuZUUctWWOuMNb9b4nKwR1E
ghokPWoFxjTujzTZ3CYnyigFFkruXyfDp+/6gzn0jxCtg2Z+l/PoQRBNYv1StSFAYRfmpIFkquTc
j2KR7WWMumItDQHSn/gvT3F0p6rykjFzuQwrzdhKx81EIUr2Vj4wZtagI0tQworxSLHk0McJ8kkP
BorrGQmfxtt/15ugrqzb9lS16JoUw8mY4i49iv6WzhKSFqmQPTHZrhRLh7yDvEWKI2EMVBvwqZsH
q1L2zMEjOttD0k2XnmESajVfH/SXeEF2XeoYllp3Ltm7i33UiiVKqlwpix2zQtU3XxSdTrzB8cOz
cjwvtzJBt+nFDUCcU52ErQbcNNjaY9YHG26H+IKQOk5OKnfFRqbE17nbgV3vav4jVRSsMuOhgqVr
J0VgaJI76frewyMeqXVheSH73iO8yonpOjfdeUGBHvK83kvUA26vRNFnZZRBqtSqSy5Of9XX4VcB
JviV0l7xWWaKmbgbtS05jSQmnXjSNdR8IHo9zhEaT7m/NbeMAHq/K6hXZgmXLaqG0TW27nter4Ae
FXN+sZf52GaUyRkzRaeZ9Oio2FLqylZ5IpxBRwu04kuM5ONCQsFRqizU1Fkih2JL6GHa6Vsh9PHW
Cvuo2SJQJrn9QCi3+H2U5UFX2/mx6XrL1aTpk1aUQs/uZsvy6Otr3zjQvYKkNcAk293HsCc22kqK
2qHo+g/ZZFq2tgJsXlmp74URH+4/1liTOJF8ZVE28H/FyAwcdFd0WQYGXJNY2GDWc6Ymw5e56tRL
WVNrimx+h5RVPtVLO7kUb/ZxUfXpQ6eqnvvZfFusDVzfDEC7yOX5Y7aZxC3qWB/p6T0ssrI8933s
r8nQuRtSL/9Pts7d/a5lk0VuUna9f73eYIv/C5Kx9aoIrNWgHurBhq3NUd/t1FmcQa8Db/4HDej+
IB0+wlZVuWJ9/jWSV9mzJKbVkUUTCPmmfLem/2nK//+QEvev3R/s/nP3T1c8hGXMDT7oNfrVJEWt
a5Tghv8ASWi7FezudfkDOTPfSROig7+JdMZy79/6kzGTVCV/yf3z6k6rqXtzdpYRrePdYgnCXwrU
VHswpSpoRxlR6uABlfNAXh4zpmKYgMpkBqYk0e5DRbX7SkDEUWNz+oi9LRoYzS8exnvP7Lj34+Fh
VjU21h6jWeuMaKerWvP1es+oUo+S+jmiws+U6yxEMErKQ4nFM8IeZo3BuKpBlHzNVA6LMDmmovBV
RfaNVvd1xuV1ixKs5CWolMPWNSyc9nNfb6e6T4K2SgJtYsGwVVdGaF5jcYE8TI+2C7iYsBKpBRD1
sVzVOhZtGVGtMh1MpnhZml/VDh6wfgb7fFnV1J8gkdaZySK4A9T0QEhZ0E8FTiEb48V2BagUMuRw
aUB5BBIhhcp9EnIOXT4etsoIFLINy0wJpEgPmoawXTIf82PcmF8RZZ3LmaDQsXWbaXCULLtum3Ss
W3R/Cfl7qfnY6NnNXPQb/pHDgkGG2vdGBsNpGsAXSNVVl7WXaeu+tRy7uu5LMbJPRdt7LLbvRvE2
iiGgOr8IZKWTxd+hKjf8Btc6bR5TczzGkE/bIsDPcn/xxglhFwvfVOLvR+c4kxqckRPTMbdchfDV
9XUiP6A0epdZgWeUs18OeJom1VMwJdiq4TSN5ETQTzprO3Hvw3ofHDvJP+xsfamrIcSwFMjA2mMj
sG12ZCYOc+kXv4i3PQnu2XzRg6SfgjSS/XzU8GOoflLEgbw4iTWcaC4e06I5CRY0A/LmarUUk2TV
9AReI7OuqSsMOygqprKS7A2ofaryshFw12utp6oQHXFbGZvPud7VR2J0LeWAl8sbpykYawkJykmq
NNdQEZislmvJR7seT2qcYD6cAlHKPhLek1GzNn/MivXYkp828QrHch1I3AuFBjJxzl4U/sBZ5hYa
ej+rS+6yQIXsLmX5WazWRQHfLhJGFViKUaOhajUP+9MeFxhF1rtMhaHUmYdjyxO6yV6vMJJIXXOQ
DtNereIVUKz+bCLRqtHCVDn6SrGA0nvcrMYHwe0O9uZp1N8GEli1AJqRqE606X7DmW+WOPdynCV7
zY8m3tbEykRd0JX4f7aZq5cfzdzlJQ0g7eJAkgNJXS/20lJrIkFW03PX1peJtF8TJrGa2kFNcU+F
etS/5m0Umltz3eL10LJQCkN542R0NEENRbLij1aKNBUpGTifbVl8U31ixnqaG2RLqJHb8astEJQ3
tQtr2bcj8bDKyQsnig+5Hm5ANN/K2qH9ejOjKpj0jru9fquTzqUBFyJovcYTf/IEinN+wakeMrcn
taYMSob4HdOyOF1DVUc2sSk+MUZyOrCsGoe5w0UxCeR5GzOnJ8wLPtiGY7nvsdgz66I4GQQ0tyMQ
yTU/WVr8XA/NxRi+SJt+yeaHXi39fd6jb8IvY95rmkHhY52UMQOcsVL04A6XdewBe/QmkOFqfm31
jWE9lpr63SRlc8q253hbfhTAIOwxPUMyfuQVmjAzjZGBDgGxAGkxGiMkXs1z0omnLvGiYM6VxySP
A1IHeFm7QNfya6qaGABib8LWJ9t0Lqrve52vqk1IV85V9ZGMYeKAaa/Dnm9Zf+Exwa5jhWmwhaS6
VypFAIDTKBcswmSiWD36Jd7M4olRgKe00rfWjuBrFxgbo6Oq975ZcP/XvI6szeRPObI/jBu2s+Sg
FvppQTnWfmNs8tl2+qke1+sYqcc1qthLToW5OWwv3lI6vbmeLWlmRewD0cmoS6KDVHxovEHI0ex7
8Kb4Mjris+tZu1XrLdmMX/P8olfZI6fVg95Xz2tiHLEhLaYW9BsC4PzSrPIR04K/pcR1yd8RyYRr
vxxtJjA13mcaCJ4xGERl5J5s9a4Eks/un00R3/JqPJXNjIhJuIY5PhuiwW15yXBeJWGqMnnQmRz4
ESOTqJupif1On0Ky1gPyiHybAYmlN1+7yM8Qg/CqOwWMTUIGfOKv3A63HXlYjgm5u6qER5yMI6Lh
2toEIcgNR9W2uGIYvgyyfEJvcVnshDxLyWEk8GWakrd80V4SHaJXpDWhPjOReVgpPHT6DWYmhW2Z
vVIPPumt/pzrNFIROtf2MzPvG+DhQ7kQFYjplv3QV4evcgwBq7mYM6JZUhTw6dys7s3+Ts5cxjFU
MYIue43Uc10Eltxf5dT0cxM3VoqQSpTP/U7QFBihig1bbHVMZeukD+VHoYifk4g/9YWNVc5OSZf4
mBEv+/63tONp7zUUuFUbewiFyR+T6FfFEM/VOJ+X/qVh5QDBGaNTqiVH2QoowAVnESPsX3SpP9am
QbLJGujbcDTm4lkAi8WXdhwTENVW8mr2nwSLutK0HtWhPsoyVkdl8NMeS7AYvMiYTkYzHOFDyRFn
y6R31ii9DUn1vpIAxrwBuQwzGNUKcLKflvIp7rGoL5+1Zl+UDRtWVIQGUUaKXPgJIm3SpMOWYlNo
78Vrt7G3G7lrqdjC99IlKw9xXL9tOjGfc3ZujPS62HjbLCPI5zycIhS6ivWQ86u7bXlQOOSkZepN
UKoslRgvts+CDkmlhrRpHhDbPDOCPeLCeW6k5bEZkhMejVA84wpDon2VIgGLQJN9uYk8Gr+nSqZg
W1PeeXbQtOXVzBFx5dKrJEXXRFLCZoNYFFehsRuLouhVUqx31dYe6cM/D4t5S1t031pGA5lcXiLs
oJo8laV9LbUk3LQBEjFybSUOLXythaSgwOG8TDJphBawUIcQ7PoD1p03opSe8my7aLgXpOGRiNhX
NACXwqCGK7SjTobP1nKD0aginGQkRWcW2FbgkqVWfbFU47h1F2syT2jjAqVWQjlq33BpvlvRjyKe
D/hCgBz1N8V0p2UOSnk5F1Uc9mI5k7B5xBrk6JPhKFPOvk+0G9lvOSbNqKw+m8z40iXrUylHbwQk
PvdEIsF0wWgKPpoz41rLn6yU7zZVndFGbgnn2GSQYEf9Jy7GxxhnkDIQ0Ul7tO5PSMGe5EE5W8nv
opq/pahAtmZ87Ks6SCfqiqS5grXyMOnJhD5P8RjGdkLCVPfU1vopR70oN/pJacUzOhkepXsfRP2g
jjr6SFyr6HV1M5xbCDtZ/GSVlpuvxUMn2ac+VZ66jNiYhbzDGvcRYTCFXD3HVfK1SsTJpNTf3+KY
rr8W5nTMR8LoZ/E8tvp50Y4SNggTAJdpI+wsikdLmOeeQ+GyvMlsjTtMuuIR6BL+2LAeNy29CDVy
wNMb4+Aq3F52q/iaiMjfI/85U4/MAIvxvVEF5Ov4eTb6cIzEmQ5yP6cXtgCqdLKc6aZmh1rSXFt8
dpbmD2tzYYYNZEY9g26nOz/Uhz3Sp0i+TH36oefai4hFIM3oPPX11ojXwjLOYkyvtYVvkzxjRjzX
yRAXWY9I/pDCaCXClCyCRXJGSyZeOJg006sU04OhHIgfS636uNu8QZgOga0e4ufbGMuPGbdxzF26
aegjtGucMBKLqkNTN0Fh9kdmeC+jLM5xZfiGFV1zSfXSavVj8wuhHacmWQJ74Ij/RdG3c7S0AXLl
q2oVJ3KXThJRA529PI0cZDnjORkqws7Mzva6PGik7NlZkMoUrRvdj3Q7M6F8l7jf5nF2pZa8gD2D
ELzLntlmDgVTBeWE/WZefWGYIT2cqgDs4JWp4Stz5OEq5a5Jjpx9CRl8FAMxc8R7t9Z4VfrqVua8
hfv4vCIGqTXt51RBmEgQPNGm6LEeaoT31GhEe1u+CQ2PZKGwTs+/pkWwwOIOJ/J9zD1jeS9k/ViU
242J2ZVwZvpwUXMA0R/aZeHNZf0kbdabEOKZMemjMks+8s9nKBbzpIVl8QAa/jANe0gB7ljoXsh3
wwkbOZ3Mi17NXt7oB1FSa/f6yTSW81Ruz4qdYTVDBRUnF31cjnL3bUmTyxTpnys2B2NUf4hBDU19
DWdQ5Hmlh9q0m5xFOKXjeV6NU6Z8kcbJsUoWMZ5AozH3GBFwZT0r1XA+NnZzFnp5FirRsaPlCgnM
1yjY1qpLVrAnyMzqlw/DNp4Wq/rcKnLMxvhRimKP3uoaoC3waHdBvud+8Zrfo7G4zXoTNN002fBa
iomWZS9dqYF0ZPaqydltfLBN1UWn5uKsCPsp8Wvtl1T+7vUWn6Z8K6jcet56JjLPlHMQrQ5JBEsM
IhBXrqKOobDIn5ItOGlrqEjqOX9q9fpbm8RHS6p5F9pok2S3Tt+5B88sUI/q2IdprTynWBZFbgG6
rzg8PiDzoh9JrEdEXHKlhHG8hOpCD6liKzIpMbbpktlKaCjflja6iby8RkN/yWeKlRU6C6F9UUcD
pcKPW0I+cQgY5y8jkGBExD9pdEX/DUC+d0P+oBjev3j//N4nuX96//Ans/T+6dg3hasUBM4KDET/
fqT7//QnDvn+KTE8EbT/UOyQ3XkHf5V32JNYS4VCk0lAvVOM7h+aiGhRqSonN9uxOvev3f9V3YnJ
98/TXKcPmWIXbJQJ8Uq+w3vaOxhuVCpOLNaCyRF6x5AmcDxG+kly37E1K4I3KmKck7J0//rQZHhJ
D398Ts9gL6z+9/sRsgVEiUt4/5JuQ38fRcNP//kj9y/e/+d/Pc6fD7H1y3jo+qIHu/gX4nQ5rxrW
RUy492/UYviikXWEyUpTTvcPWa1hPmeHdMS/Qfl30tIdUlWg8DuIdW0PdPq/3KlNd9rS/V93rBK5
O82RnIL/wNDef9VaTa3HZO5noUdwGrtioYMyqbVLkwEc/P0BKih1YGju6Lz9g2XgKRP05/9gg7WN
g0DOPt6JUX9SpO7/un+tvTOPo41RWFZwkuAh7g/258/ev5YhKFn/+DX372R9Rja3nL/0OZd/mHl5
In2/1kPXdKTkItebIFhsOPUw2wbN2vrjSjg6faNIHYKZbJcM0SBpYpyTyrX17GlypNHgfIBxric5
0ii9TFmCcR49eVjAJKyv7Wp/l5prpHjKZB3wNmWrP5sp7u/fKL0eNbXnVDZ7NT1xee8r5OvD+nuI
mABu21Ee+3NJhjoZmq4h6ADlJyUuXDFl3toYZ0Zgxw2IltLVN6azAVFmDELTXuGFQeO0qedGTshT
q65FJ3vJUAWS5iiaM/UU1at5TEbbBxYVxmN8ivvIy/YtKM8f6vPcxGEh8a60901RdkehnqNsechF
+0o75bch+XNUnycMA4exq1+QEJzGhtdtbPxUM8IuKMiLHqbMydMVuT2IKa5HkdYBg/hzR25vTfEg
l3goevukS5/RZD5pCRXs9HO/DFtkAnmFWDiTS1/Qo9taWDWqm8ukNbe4ma2RwvhXL2NwzM7018IM
eLDWJt44XoyJqlFO3UICU2BgywOcJFOcrH3JsSsOG0NyGkqPHBFm0+busJWMOLyfsCj8fOMMUG+X
Ucuh91nuHFPJrVbQEgc6KlmgDzmYOBQwtnawptrHKOYPYg3iOXGt7hWYPCOr3q8pYbCfcCQ0cPab
t0xjNt88Y1Z4lcstxJDyOugTrfoCHAJn20R5ysBh7CfHodC4SFxyYovyHj+GKg/PMXnFSg1kftkL
SEYnGyMtfXDNaQ71GpCNXbBjKEFOKw0CAL/b2E2LQc6gVW4lZxMQcWPdKehQ5lXl41t0SWhzduEk
I5vQlL70IFtIYHJxbDk5sUDWs8IZZapsd9ZsL1kmt7xmR7rIB7lU4R4Rvr4SF1uFqYRbVT9wZnDT
8mdqfJjFbw17vErebLl0bkSWYk6e2dD4k6yGjTZA5BpdkuKcqKX5jE8/KltP3skfGknQ5uyiq3JF
+1RjzYvt+bCPT80t5tyckU0IJFUgWIWPY/HM5DF367g5q6p2FIvptSUnxHx0K8P05uiBKSFkPHhP
w2NF+nBa2UHPL8uiydtJqXpufNtqhh+7IhwIbBapB8iPrrzlbsqWEtPSI1q7pd0kmH1hvckVAFOD
hZq28ePslR6ClKRubjO5NBlAx/ZBggIRRQV95s6N7eVA3BmNOgOhKTFb+nZQxsEpARPJGJZFIr5z
eEOeR45V3LwLnJ4jRiFjYkrQqOg7C8ceJEdisVbQaknEjyOVpXs8OC3Z2RlstTzIfq5Z4oiOVBXL
K6KNIKCRIeXVSnIvk3mxjI6eHOofAxlAfUnj3J0jcJnxHFSr7W9m9Mg8ztMGbh+LwmbmSZBOlsqh
JcVBYtOnRJiZo34dOCGN0w+NB1272EvogGpNd9Js+5Rg88+t0hFDH9iMWcRkgLilcRVtrnJRyHkV
Wevb2MmWNXHKtiOziHcbMomctBiJCQUQAn/GWkhfjozilg7BL3n8XipYuvnVE5cNWEepn+IFHsea
MQCRgSjr/hA3YQrYTkDh2tLh2DXUIWIkgef32ukHgoLonOH6qnhNccMgeNhuENNDEr33uEdP7JGX
Co7mfIVAYrm6QRnFepzRLyqK32PUPC8MH612IJNcpYXXkxxAwa0BTkGAQhszKYtTU9kPsfjQlsSt
dRK5oiaMoncD5EZPx71hqJegyIVBAhPGPEQzM09J9y00K7WoAl1IrsRS2ds6OneAkPjD86E8Rhxe
wC4FnLBP8VoHVvOjnFG7a/Zh3JOSgFihAxxbb51pnJTnwZBhExr0veVT21rkprbeuMQnpR+odW9R
ZjwpgmlE27z0Zg7akZTyGRchMQYeew3dKygfQRy1HjzsJk3faxlcmD14TUbvm8UzsvMQFpszNSjS
W2gYHaY4+ERpyegeUJldwCmbPZo0rLm1Y/G3mxtFSil5pgEFxpycjpOlQkNQjH1QsvAWicZ7wAo2
FIspI595lp21jt1K3EbOoW1sOlqaPbWs9KmZ0DaQ3Um1HtpM8+zNpgWqcwxoQlBstPqEI9baMTc0
43CNSzWmg6k8SVASklE9LkP0O+kBm7xozbSBl9oHUMZpTLR3AxhVOcVHnSudFoAkMDKU6pXgbizT
3IHd+tGM6dtC2Lam1x9xnXzVhu5EStIRQ/sH41mnLlkRZU4f+4nYzGO6dRqqfyIreWK6+lAnzNLY
0s2BRFfETo3yuC3SUanGa1q+qPZ0zdL1JbGnTzU1fgIZPU+18dbBIjOalAbqZlwSVX7uJROfRemk
OmlAnO60p1wpHvQxo7DZ4c4LJzzJIcMwaGoFTGP6EikGUcTxJzicV0thb8GVTPr8ZUxFqKajj+OP
xrRfitUVw0iDKobUhcEDAQLKy5fNNyL1cV7Scwv3kAaQV4PL1dLcj9rF48jpRjTM647tMksCK7o0
Flu3LrldTXNXsc9rJp/2y6DCaJLpV8x8mxc/VTPGzujFuydr046TOMYjFUKcIHloLsnKZjFl8BD0
K8vhftv7ZaKzPDzSB3PIifTiZQ3Bf9wMBpFESKLOko65CrwJWFtvXul1vnUqMCNbnKtGOc1458bM
esiS6NzJjMOazLXHCOva1yWyT2udHVN1PFoWzUUIOZlmQeDo/ZnGd46feOwvmfR11mDG4C0ohsSN
TKoLTj1j3h8q/QduoD1LHMvbj9F6WetHobyXVOgVLNnek3WUSN2HqRBn+1iiSwS7HR/WzS1osGTn
SDzV0+9Nf2xDKXkcx18l5y/OmgcdruAwvmpz0KuhDRche6rEuyYhaTqu7/Dg2DC7VzUFGHSUf5VO
dKs/UsLCSR5HBi479nf9m/2FNQXCGuK1Bxz0TnvUD8srmgCKjJaXjUH7y8hSCfrV8kdmH4cEquLv
CUIT/XPo4iaHaDPr2O/m4RHWxsagLdfPm2XFD7UEjwfhsvI65vNLOndMteWKNaYenmkVtydjKZGi
mkp/gLxqMslBbscvUg/mmgB0X8WI2QI3iNImVTgkxejczSFFmq1hB/IBH4d8IepI/OxrGZhQvDxI
Ymp/QNCj8oo0MXsryMqDrtTSaTGt6X/oOpPlSJUgi34RZsEMW3JUjpql0gZTlVTMEBDMX9+H1Ov3
rBe9wTJRaiYDD/d7z+XN0G4GW2rHeojOhT90LXdTo11bmk2RWibultzWEhFLVjKU8OJwi9+yIo4R
30855kFlTeO97Vrapi/zepdGWcmqp6Wv/mxgb6TnNsyxt/F60uN91rSXbJrmDQu0fvKJwgoqQURe
ujiX4n8P2uTsjUJnzxJO1ZnUvAr+7gwKD6Xb+XYuKwu1D7u52enOXJ+AILmrChzxh5HJOzUXXEij
/lxVTfZw09UYvv58O5Xpcj21ZcjbiEG1cKApNp2oLgm6WO6E2tGgd3m5Haw4g01hIxXST46MqhM+
venSpNF8MXQyvWY3pItSW/iOOcVUmH1skVzIXzOvs0YDd/lH3f5b7CfZu2a8+SOIpPVioxHUpuQ8
F9F+bLXxKZ10pJnM0xKPmcvtM28HmX4CwDLxjtuKJAbhb/Xaa06hm6vT7ZGtNSdnzC+1k+mH21dG
hEKXQe+aDQFQ31oq7KeurZkGVnG7LqgbzxZ0if8ixeMeX47BP7fvqvBg+bN7HDBmbDVZpQ9SaOEK
ty5eYRNoYOpRwfV+wavhQGIYEm3CFHcu5s8s/rScSftVC1DgovStfQqX+AW1wzEf4d4UhXwUZhOe
G/Kx8emP5ltRMCAfkm/ULEGUEfYXzDyqhuZMR96x6FT5D2LU7T3bB/XEJisO0nQu/gxe+GhBvaWP
qGtrZfUHElrNU9rTs68xxtxnJu8sTTHhUctT0Fl3EvLPfeimq9hu1SWn9xNQFWbrwrKm99gc6FsP
9XByuzh90/IPv8mMc9mQKiai3LkrunxYRUM0bKLKTY9YCnW9c7662iZoEtrWGj9Awd+E0N87Qtzj
c+s8TLOdnSKh3YtWycDQennU3TS9VOGg1iOZ55t2EKhnkvEeYb7514QxRpBl8gU+gB63xnsrSbWD
jvO6WLvKSUmv0/4ySDlHdm1+VUN2rgRS2KajqVXs3TaOz17ZxOe5FoEscgb+OI+KddqBGGp8e5e0
yXC0HeLcc9Ukv6W8zuz1GPIb2eZ2mdTO1h/T/Mnqet7lo98E2VTGZxoM0TkTwFCTR3r+1cZHuH1q
6MafsrjJNlUdfzhW092ZbpMNgT8MiNFoomVVzrf3/JTBvJ7eOyMr2RLkPgz59LRMvJVZdLvRkgx0
aUc5VmX9jXVjRyvJ/XTaOgzKqTDXM72D9e3KjvZp6iGvVhDq6JEPxfAYmdWmmBc6H33iMQnt1waD
2iXy/SgI3cF+jTGg3419zyTaqvXdrJseN+uSMbfV4PXp9P6ZbET7alR0N/14eG6ZAAFLKuWqTuf+
mQrzHo2RffEnrX/GOkw+MXHLNASyfu0kY3iMHjMWkDiQaXl2o3j4HHUDU10BYsYsmaJBxuQGlBP2
0VkW95iIK1iJvZi79KtarkjYEMO9oxCY2RLqZGiUKeKCLHq2BNrhbOydL4vdAp3v+HfTcJsqoDZT
GmYe07shoZGr5wctKpNzOdb+ZlZCPc0Fv4WBQKN1bTyXla2u2DjsM25ZjEKduhKv2l67IkyCdmGk
Wk45bnwUb/RaG4ibcGhRyyzW1W6aEGCgMO6sktlJrhX3UL09JneTCNLFFHE7iEiXAQmJ02ryEIaZ
TU/vhP9T6qfVU7S8e2aX0PMpdxkY5hE1M+pmry5iMmoX42GYyocIpUsku/yU3r6za/TWuhJG9VGQ
8+cag40zqWZeMXhcj+YUnQfQT4E+Q0fUfFVdVAs6yzOgebU2yo/SF6fbwRIl7FBE6dsi8fUgXCyK
8DvSB3AOb9VI8vCcKrXpl1mo6BjeJSO+QENRUdz8HBhps3XTsq1mNX+vB9t6A5EEYSpx9Sv8umHv
5dufFcAAhr5qZhuzRx9XR5o9aBc665LO87g2gBCyLJGbnuvRzKYDzP6/Aeq385Cr93khxIkU3+wA
cOePqmOqbQa0VJrJoSxZB+mcHE10/E1A1zE8ThqbwNDsulXv5X0buPNYrZmwUJUYY4aYNYG274D3
aeYKu0xatm95EqFSKtKvtLN+9Z3z+eMzLgwtWjVLCDOsEyKKbfveWUKYbwcW8miFyVHbt8gN97Hj
lKspz+6FsNCcph4DAccmthf9YEHi8oUUb5SEqZ5uK2OqJNZSn5a9M1sbJ+nZ5oST4+998NuY4Fng
fFjY2+RmxdQn/lYEE02X20GHiLe3bLx4cvrn1NjpmMwG6nAqvo0Lk/PDtiTgb+UU5xwJ6Inv66zx
yPgMYUN9j45US/sPvZHdjjlOvRsIe/1AJVQjHu0soW24xIzyYIcTfh6yJ1MUNXYz5mfBdP8cDWV+
vj29PWJ6oqG0NPb/neqwmqwx+ViLg0A/jVYnTl1r/XPQoB0HY+yW4KTdqQtctehfR72eDjAJwWV5
5UkuBx2o4M7WvIfbKQdnxM/526N/zhk7eJXFIScO9izLPEIU461ho9RnFEoK4bvd14ymed5qFe6W
PEQYRsoUgF91zYAH/hxI/IzZLEAW+vfU7RVg+ONzxetv58FXqbuhAhrch2X/JDH/Z4k9PNyeGSb9
jqoC1jx0efLoOb+LwqivHjvIyaxQMC0H7n7weBtN/zkHHbm+hguJD1v5Gl9Wtc8lJYc0Cuq7IXd/
JQYNHdQL5b3Tl8619nMJ4oIPRF2vr4q++HYazdp1sahP0GbQ5I1xfo3c5oQwx903Cw5ap5R8VKBt
H4eloPZk2x/m5RyQynJxukfE9sYR7TOEcWyTZvqfjl3nJzMbznGpm/eWAsGLXBJkQI/MPBqNTaRm
sD0mtWPnpf2dGzPNup2LvVyepD+dbxVspteQ0RuTN7GYvrBadz4Og8jQtqUjxzPxFq84CaxtbYUb
6nt6Isje18NoeWplWa/9OKrnYW4j5lItlHcvyzY+vZGjmzTavS16SI2h1f1O0vmhiUT74s9Wsbf+
GJnd7J0+N67N5JY0vhvrTaTeu8s96OCpplpbrSTqvGMviiLJfPHD5N+nyZpY5uLiFmbQFsCTbj43
H6SurUfmj6lRJOV3qtPNnucQK1VcPAPMpFDxskljuTG6VTp3LPFspFFTexlyeFK42U7TOqHYeY2s
gf0SOTO7Hh0eFWwR3pFldtPrqLObwzSkZaboZFIw5KTcvRR9YODiCwa79P8AqFqxObT+JrZ5zaxh
/IV+el751UyROnRMmbu0P+SkVZ9Dy+dbduljVjjVW2XShvTyMjwmy9NMhbsS2scBMUZDjm5rvBjz
fSmH+dnonduT2DJeTTcPH/IiROFYFtW+Rr/zSlz6OV86QWHVuYckEekj0kcVjCY7ckbXaB+8J0bQ
bmlOP1/MD+8nqcMUxyqwjcfSJvy8lBetBtAGwTbE3lEwcBYi2+OVl5ccdfpG+X7yOJc0TuNupj9d
+drZk/KJ0Gvj3tTs4UU2WXD73bLKO7fGZNx1HfVsM5byrYWXtpuHrN5osLHesuwDqa2xzSbarq4Q
FO4OsddXfT6jwQLU7DPPcY2iutStV15uj6JoZoTjI3FM2x6+gNGh/jSacg9cT9/7rT8e0dMZaAa7
+lgTLLOuIyTJws8gRCznGl9KGaQ9hqMmfapUBE7634OHpeDnqU7aZ6AVBRLW5aOyaxJiyCNrOxT6
UO1kCmlaFHhkyiEEU1AlxtaLveF4uytEFXBwWHSnarlRiLqVRqBN+nUYo2Jvh7Z9rPWBuU9F51NZ
+I7d5ZwuiV1lup09u+HTzVbflo2+Gj19uITwv48ZWGQqsb0Blm/X2Zn31rkzM2cV/yY3TatFuKYn
W+30pjRfpLGQuwdeebt0csbAq1hDWu0I2pbQ1Y7AR/85gNAKj3ZTbCymBlq7chUaPyWjCVUDZB8s
Lx3terv1S/ryNNZe/arV0mdpiOLOnuG7226SXnrT3pa4Zx5mPVUPtbCSS/t/Ts0+MV+SK6J3qguB
U+FDqmXhg+nO0d4ao3x1O3c78Id/NmZqL6208k2ybJ6y5eDGdX8nMtQmWjmZ90Spi2Pti3NemsM5
mdABNt5lYBB7ZnMw/pyeMjTjXYfWMKW/MzlV2GwiIccdNmTu9dWM8bVLbDyVQznsZ9H2Gwwl9ROT
u0fPY7AEHZnhxLI+Nj4d7EFa8XlU7nceA3xkClWssyop7jVzsV+4YUJzMPme0ansLddIHmBj4KrS
k+pT+s8iw4A0+tlVgR1/DrWOHSy3WQRqhCwYi9JRH6yzkuX+h94gXYXkWzMBrRS5f0S6VzHpyky4
szaDoHjRygo/Ml/YHDbH0OLd11HLuMpwvhSTStza5e+59Y86JlK62TM5FcJI3t2FsVvW8zPr8YCI
TPxVZZa+83lYi8GKW3snj9P1GJuPfAVnL5zC5o7kIDUMVfkdoxesg4H19eg45kPfIoy4PaP4gQmc
O583GEyBduUednm8S5SVrOKF2XA7V7v45kqAuHr0S5Ad+RjHXf+UdvGwFuPsbW9PZ7/0kAnFD+wG
fMgkb7KOph0D7B5Bvxn9ynLrwWrd7tGJvfqa2iYkcddrj/gtFFMSODpWShv/9oe8HaapL8kR9qYg
UzSgb1vAEB4IJjTNYwrS5hHd2WWz7Ju0moxxdN/sMbyLxljup9sH6CBBh4krvAVZON/fHqW1hM4W
J5yro/fYqZy9y+7qQP6eviWq2Dp7UEORkz9DHJ4+6syJ1zMJEEc7LNimwIxYe1XZX1xP+MHNEs5N
IAlqWWvNppKPTquLe5Wk7E6FOt2ewexF69ZBNzP7Qd9AJ4IfYvblvYFpHPcM/u967pq9N/XNCi0V
N3IyO05G1jYnGzBrMRjuvW3FANUaGIKTVOfbqdsBDglacQlFJwxL+9TU8wvdZSxI8ZSd4rmKDxH0
9f2Y1sPZ9cCXxUIMNMkz7tQZ8E8I/EtrAioYJe21qZR6sAoGBUB7fQzNIMSaSMWXCnDYxhbSfsh9
yNGqDrUX06KjqvuD8VHSGkonx/0eyKJJR1g6+iTjRztFGy6L7G/UL9qVavgYekMPDKfsXpycyjBU
PTc2zx6wKYA8ZPtLYJEsd2PbW9TKQ7mrMAf+PJqXc/Hy0Wi0rfP/+7qqWilt1vfYTcw3vZkf6biV
D1PDsC2SWP2jzErY4MsZ5/lMkAv8vqcKnNzPo/jfc7eP/ve6ylH2oXJwbt5eMi9f4OfR1KePFsDa
voz/Krfn5i0M0W+mhi67bKrscTBh6LN5aiEEWp9JbdnHGxCGqYF9Ynz4NOiScTiapXWXU2hXeH32
tyVHmghKu9AzUXQ58glP2Fw1zdm3aYGC1jFfbk/d5Wm7gAuQO1CyZsm4JoGkWEEanN61jt8ybRDJ
Ddwx3yP7qek8+65ejHoaRUS2HvtqOGpjJLp1qNfI224kptthpJvdZCOyJS0/lHPy99ZLxCJcu5lC
60hfMnOmxQZk5xtAAtuflh48TCsgfOTcQCj6mG3lI3dNzadiVPMm9grzrBVdBwhmcJGyed0lrwYc
v90gnmXdiUBUXvjZIM0Nw/iJkU310ur4amVih0+N3lB3gl48dV4G+15UyLNYF5/iMSaNw277V8Lk
XvOrVthEtrZldZhBWa1vT4ea37pvWv0y4sN8Mmz7TP863hKEle3bKZ23vd5PO5k19S/dCDfc06eX
YXLKU+MvqTSFL3/B4iZyxelmBkK+vq4FKXYQcpzT6I6EKet6Flht75xmmqVk7Qk8CiKSW7OF8mMv
hxpgWNBWGRYBqdxzDvh82+WGjLdWLtU1ykamgnZ1V3cOCxsrNXJ0KSqqfhwbPw3NZoHXGjSVzT5H
y7E0pcnlSvl5Ne7rS8faniJ2q37GDDzOp92gM1H4p7NnQX0aTaZ8ie2z4i7tvgES4KZXE8rqldEq
Y10NbX2Ef1Mf+TUAXt8eNpUV7wylGTXOdyPBx0AHmR2RIkhDvpRDJ3a3U7fDf51lw4y7LfpgWNDU
23WQmJk4poOLHTxsxbH/Mv20O9I86mvowZy5veB2QFk8BcacMSacC+tkMmBbokwSnRtxCyQsL4h3
cYrFKl0sD33PM0+350PEvqJAzT17nb33hX9pqfp5lw65cWaV88jP7oiWyMxkMX1YQFRc4hbUKzm1
HUExqV7e8+yniWXH9e1ZNhbqgZCkdjuQnLbWpp7GC4S2n048eIBi26RetlXLtqiL6cLfPtpAmX65
ffTnKShY7NRRv/MXThN+q5XrtvJaLF/9dkppxDmQEXa9PbvRN5ZXpQQsTkMzP1QWSZ6xzlRsiLr4
VxbW+ZrRq8WOwe/ei3EN00Tdj5nxO48MG3Ww6Blba4LReJvdUfuW68mYxKtV9zjS/EHnHbR8lMZ3
4GIowBAKNR70+Hs4O+zJNO8ZbF91FbR0gp/zDp+Eoo/GdbT5+SNpqso3t+e3H9ibdBdpP32EWmDn
TyPtf194e64EAE830ShdhXO6Hewo/OfRf+caE04xVJztjOgNWQGpDOxHKRx17E3qo+6KrR5NqzEZ
DfoxirfLRIuhYn4lXCPGTU3z0y93QqefXJIMhhP41c/mnZdAj9Y6kqHK+W5sKL8jQmO6dkCiodgs
687CrQPkQ/93q7Q/1JdMP5esiLA5Vla6LdS8Q5RE7kGj33dal5Dvhw3KHwkjd7z60knzIZekkdjA
Oc0uspegqTc4dkjPwv3SUEdiwxYPjZOvmVdu/ThOqd5ZhPVcfmKtUidhGAyVauOlS4G3abJjiFjR
KEG+64chw+v4wbNYbmBdMaHCQiMQ4VY+eUpl9olT5pFB8tYI54ohpMQNmC79D5TvaG5HfzhBKCbl
xisfbR+pCzF7ZxsFKP8u5jNJ1bLfSvt96NCHienSF96LAN/Fu817iovxFKd0LULQ9IFCH5yw1JBA
7v8Kq+YuafWXZS3ZidBfF2315ozwrfqsfLC5/GzTWhXZb1VG92PU/V7+palpUkUumWACVRETwCh4
bx3ez4NDL2Oa3Us6kIEXdcZp8nyGrBhgMyx7fhq+zr3+nJf+lRkbtpFspEB04t9G3b+znpWBro0P
eKNJyCWzpGN+XVvGtxk7XxpB39E0BUXd4VGsH5swxW+lVrT3voaq+6q1/CQbNpb+jCPCa9st32nr
RLRTtOxOkeSEiD7aZnSegoZSOzBsw1ybjLgt5I3ZQsPQcLKpxjkMebpaLM8h8/C8mXciGxA8N2pb
OPljNZtPYQnHumaM4NC7qgmADNoxea4b443Aw2ijW9Ohd5FRt8vF7RbOvVFqQR3lxdYESZgO3TYZ
xNVLxyvx3Ne8Uqiqhnrl0audcBcg1sFr4b0ygfOm9pO48G9p2TZCHJzmuL50V7ir2GR8inmhi8zf
noYXMiq3tTlpuJMzBx2e9AIjbCaKwHZfj9WVltGnHaOqRF3JbQ4gczTmX5EB7qhuo3v6Yx2qm3oT
p/27tL03w9fosNn5kVHykkWb3umyJZm7xgZTTOiY2LKNix5Nhn4guy4iaZZaSKKh9uQuqp1o7Ubc
KGehHytxrWVeb6wp3/kjmXVi9LG3JMUuRmgf9Hb1QL1xSkL6fE3bYlbIZhWoxoan7EaMnDtkXGtK
0XbRrvRg2mt53+r5s28n+mZS0CVosa3syiJYaR4gGS3pbg7BYQN8fay56KocqH8213pVI+cbo29p
b0Nk02vuHpIOWcHKxkwEztmB97Jk8WDToupH4SX1VmYV9b2PW9fvV0OBaRtlDLb3PAV94IKDTvIT
PxrLzzIBzBBkyjZCot/EcPyjh7Rx/+QJIZVAvc/6yFcuaamV85ePhg2FBY7kGBqCoqG+7SIuGafZ
mBlbygkno4GFedT3k43ZDES7vpqQutfFNZSRuapc9abFzTc5ES8L5mFAz1j2Vbmade1bc7T3EhFK
Rd605zSHiWZZ1xy60TlWdnkHLiVfV23E9LKAcE6c5S87YzXMjel35IUmxkRhB3gM6o0eszV3LRM1
otD45WZuuH60S+hdUf3SmJyzfmempAlYTsuiOqmnOm/fKJ6+MR4+unH4ReW78ypimTyM8dZIJnEt
G3/t/MYf9Zi16YuGm6vp/9K+ZI+lEVA1VRhLCCQyK6Q2hoZiKYqw/mYpM2WzWsYd6qNrOtLjJP8U
QbRbk+j8gvGMSzH7bRXqc/IhhGCqtjsNoZIuPzDjci30OWoRS78D6rmrmi/bLXSI4MlDaMXbltXX
dVB0ZrE3bQ1yS4jQa0+Mrj47F0ytFx/Lesq3U4bUsC+f+zn7imTL9NpRb2ZmEh/vm9+AIexViSF3
nHBL+s0+mmf93BfjU0wwq1NChRnMvZ+pIphCx9ykbgojCLSAcBvu2FhPYQBqqzwcS7LG4qOfIQOE
X2E68BpL+1sbpzcwBvRLdV7hAfyrVewFxJlfi7K7mzuK1Yhxeo+eQxtIn6bxlFlrkhwr71dnQlVh
2Hel5DyYLumRtkMCAY2/Zz3ka1b+EpmehysBmsBLjS9dR5QVY3Y3lnZ5nY4vYYVqaYiYj5cpLo4I
hSc4r9Y3zJVn6mgn+oZad3b/2M6IqKZpXzQ/3nhN6wW51R4nr3vunJXKmCSOpnypyynCGpXudLed
No7ni8AEs+w5vr3R4gAyTL8ioXTvdsaXp9DreixAWJTH1QSvKeD+/ap57bXRvb9REVpBVxaQnWyz
h9hi6phE+/s+H/4ONMo9i2Uzzot3So1Xrp6O1LPmYULvpxPugUe9+zboYq6kPuC2y+TKEzlSzBwl
H9OmA4L685CElxLtZd6gNNUJh3Z6OG/NtMYU/m3kmloPFWFaklQS6o28xHwVmoCgqAeuQ7RJRiBF
dV2yKVMfFlP5IOv0V2iMxarijRGMbfdbqJmhajidmiG9Rh2GYdeTDdI9qKDbzgcyiVaruejljK+1
pOmfO4+uFneXsgvLzUQHNgDrhhcZyywEqBE9vIcI2AbdRd2DWgfZBwiRCKbunJcXw8GonmbjTNuu
e+4RRNwh1hpmi5/BL89SFTjBG9oEcYK4zJ79Ny5PGKPm3jAMd9VKWktpIt7Iy0zXyDEZw8qBfYOY
8OfFpKth0slbIw7KkmDl1g1HlPPKe6Zbsx5sI764ef0nXpDMpeajfVMEK9wAzcuBYc68Q5DRksPS
KEI8Ao+a9yLG8s+gxuY5si+gqUQK5GbftjQt0kL7A+iqiKqO5tsMUajiZp7UJntc4bONauOUnUO2
1Wf5VZKJeW+0ZDvPaYW0BqKAqso1A/mEGfISg5EgiQW/5cTdpz9aTGoahyHlJmmH4WLUXKGmQxTv
LP0joiMwGCyqGUmOjfLTgwrN+8JlPfZkvs8QeidmsVXSzneOHadwZZDzd2H72KBuwYBVZVusvyFh
d/nvnJXbsMEnlc6wty1X7EQz/1Zx/e1NkEMMdsWBJLwcRhLuzyw2aLzHbY14L+dyBqqlYnc6Rtyc
43b4ZDuH8TuEENcq+8XyWmcjjRyBLP31IdKe69TL6YbX1ADdV47EIYgFwRAx0DVb/RqV9tUgGo8k
wQCWB1HMTZNrf5f4Gnfv0WNf09JPHvrxLU08bgC+Ma3NPrlvlfkXmlru9r8yf+kKqnnrZ4mBTpDA
TndArtwnDv12FggLEo7rG/uSnU04Fc5WeRTqOdmHMnmKam3nRZAoqnEEfE/9kwi8g31fzoclNQJV
ESDGivhpvWYKMkdok7jWAdbxG6NsX/n9zAxx9v6A9vI2s0buRVchopUi9DZqjD+0ZFjU1+sxJMFH
G/pLkRL2IaXaEFBtU+Q/S8twtpJEpACI86fH5/XzKA65W92PEtdyWT/MlfElqNDa2f20pf7lWOIq
8SJhid7KkSrYnthWN9oJydzSMY4QZZRWDKf7wCBnH9O+WFcpSeR4KvpNEffe3g+9V3eYiQoc83uz
pTQlNPOLlDPM6X4Dm4Q+R7z1vO7gd2CT9CL8tAtSZQft75TM4Uao9gq4u1qMC1SkYUoWXe/2LxY2
1CGd3kraJoCUYRx39aeM434d9mcrtsvt2AYm2o+driFMtkea4VmEWkdwcZsGkwODRn9g1fToDDlt
NSe8WqphoMBbK9CWIadD/CTedqB11YMv2/EosuKkxxG3YK9/g5ewncBWrs0MsFVj5x44BPSc5fhK
ms+0cD5m2gg6YkhHLwLHSt9iuz7ZlmVurLyxgVjVI+4JjL4637tSVLy2eecMEs6nBHcufDKyVLjq
2C6SCu69JpuypR+BMyJC53G0Y76l7BhJdFaOkc0FoNzr9EjdBp+HrYS/MSzuc3CN8Og6Mx7NBHhF
pnBU9ORpoVCubBZZlkj8AJCgWtNgDIRPvO/ZloHnXlw8yGndCchHXSanSpjNSpn9VqbOEYNrcSDl
ibZeotLDooaMqiUMguV640UvTBPB7Wa4Sr1K7sfYDuLIUkdkaWz3DHa/blZuRJ267KEhzoqu3obS
MsH8iGs6J+fZNdx96RZDQJ9u23QYuullIkfs2Qn3lP2uqOWdMfC3bW2adWgTTgNSdbrcZ2eokMkr
VrHCT9YT69oD92oUurBHQpNaNVI0D5n7DkFfYwp26VnfeRNXst2iHfdjmG0oQ91Vc98LiITsdivm
kmz2uPS6B1Yc5Cnq4DUGgluD6qpo93AsQOl24QcAwNGwf+t0iFaiHZv7eYZZ7Dhw5Z3K+MUGBZh7
jp+3qsMtKiEipDpCcsy2/FRiHjdTRuHfFXQOTcJ9CMvGiAZLSvlMoMiGvx9t+WUNwVBJPxDxiPul
YLKjofnKHYdw2nK5LDS65mM7yqDVDBxOgBi0pT4jOS5fC7iMuud8Wixg2z6ySPXKV7rdZDuhORdT
avXBRMg7GHwWRCWHn6hnYQUulLlin6Dnpc52grRzxQpayE4vMA4MevQeMchZt4VHb1YUb2Czn92e
oOWOzRAcGvq89s6h2xgQW0pUsF/hHBP6W56PeCNsBHh+OrJnWKoi6FWEJKAlNiM6kgjjNaTo3NJf
mS0+1YlXbuCz4DCYl3xZE2V19Ded3HMI0ZVIKJMNikXjiLoO8qzEnKaj34a0l8zqrJnFX7LTMQgX
S/oS20WU6FdUWc2GMtUNDJc1k3ckhoYsxpgUxazD+1BwwVS99Q13425qGCHIqWVWwVu4J5UVRhs4
Bd72m7YxjcAWEbmvI0M3Gs+MbQzId3b+YOOmUKONgND1vnKDG2XkXpW0QLl5d1VE1rwmURiOLnap
mRw179El7xWvWgmUGs2RG8OV8l5Z7S2HyVSqOsaRJlelbvnnEGlGmF0633jzBuEwME1OjBDvsqnG
0KgsJGHGHy90/yQuFMtYOyYuMdytVyOjLy9+j7uGxgxvJgTr2Djg7lsEDYXhbxdNGkA62NuD/i2X
bxfh6g7aJP+VCciOQrGEdozvqR30T88lPNkL/9p673M9DXepw760b8E5so3/zJP2aWimnUIRx1CV
Ip29xs5SzqsqyAcnVof3BHhAH8eyZ3ba3rCcih4EHkHP/ZBuka1IlL1z3RGifYEl2bcShC/jexHT
ZXILAkbdFqZ4KY2ztwSjCpWHlNF/I63YT7pZPN4OKfOEXYTicHV7qthp4dXxEPJOfn1HcbkrPFBC
cYapDixItI2KXj/M/IyHegI9k9oTmldWUszzC2dnhC+Qx4eYAL9aFO1d28fXKi78PRS7Z2Jzl9/n
D1p3tkrcI+iRM5EI030+y3nVtqPPJtAc0BT4xVpgTQcRN699U7xJV2qXcuKGm4joJCbMe5rAmO5D
/eonO9soHU9W5DPi16PmhE9ZBJB8u7vedn858gSS5t0q53DtySIY6SrdMUl5zpPiz0hDqm/HJ1j3
ch8Lo6HSH+JgKJMnny7sxodJNQ9yB6WEe9lIMUKD+VdhkapEDrStDDzx4La7mKlA5RaEgbYXb5jf
e9fbOXl6sXwAMGmDd9L0MBNmJTIZ6l/Wqfo9yat7QFxrK38lgLM8z1jfTY2E9gmFJXceH0lWc8gV
MNmE2UU+ggZzXUguXu+qtR5jV+jxGnUuAb3QGWevpMLuigPyg4unlWyGRbQJ+efXRBXvwnIBTdGr
M1xYOfmbwxA9DTF+xMZ4ravqQxrZp9bYRw151FbNI6B1fhIEs5GMdszKQgi+lrkWg4tMJCUa3O3L
VVt5b7WBudEwwfxWiEJhL9KLK54KpPpHd3TBaHB5wz1w66PbzO12+aU6t7C3Bg2zUC8eCiMNGdin
vxvCJhCp5w1k0iF5H0tQN7pOLQt+0cKrb2J1S9jJEE/BcGc4Ab3+FaatxWpJQARSulyhTLKJFW61
+CMyjQ1LwCEtigVUV8XrSIOJ2BmsSQYmkVa2/8PVeSy3rmRL9IsQAVMFM6X3IuWlCULuwHuPr38L
UPc99/UEQSeJIoEye2euFFgJfXyHKlDxNqfg6Ij2vcWGHOUVyjHN/Ghc74PN8UNQNecoay5Vly4z
o8RpmIKYHrX2xfbj9wZI/SJPqSF0pbfXpffQetU+FMPXSATPquj0i8dkylDa6ksLJhnZHa3tPRrg
IdVUeUwks4kyuR874z4kOMxkwVu6bJEjpzmR1H7hQsLBeqwCuQ7clHa/8YniHrIFtbN1SwsuiigN
afoHZz0YUKc9VEW8R+7UL4GuX4Zg61kkh1Itz1eBjaOzqvXvIvA3sBUPtCGojMZfZTayESgMbQ2R
7GcIKUioJTsCjy+6SUq5EIlZYXQTR+TiD04oV/hSqJmI9tYV5ScaygNyUnXRppmz06n7pW511lSc
5JOX1Uamj2KbYZg8+WdaAxuvq76qnJV6UBYnzh9q8t5JKemrVrX25o9ujFvOIT5VnMvmount3h4D
HHwhn3apdYiFMaCqXQCcl5m5reWnmg+vhd3vOiNGtl6+JMMhBvRJNXlAk+2dXUYW0zcfpNSfaxWQ
a1M9e6b7kX8Pg/HQu+aK5dRJuOAfuUa4ekm2xAN0Gv3gOoQi3gD+eSzsBGJ1hXWgGF6hrkIRw9cJ
RYGarlffxKidGj4sUt6LH9f3bqDdrk3GeEDK2dIWNC1sppy+ZHZyITjQAVv5OUrFyTbjSfGYyZGP
obbHtZxOkBCjZF9oryEb7pXVaDegL4ReByVI80LhgzCeIY6/i7eyNDdB76OOZfm20LP2TRJEm0Q4
QjXSO5l/HMq3Ey+OTSp29tRrHoNOe+mjl8b/hnpxk3rkLq5hKbaV10NzdPon8Mh7QlO9FTaiRYW4
ROQDu07GAwSwIZtCpX6WKrOYHwyfPpqyjaR/utaG7jQOcEkHiSWAuhvCQFZHpfjIjZL8FStfjrhT
ub77YxPJ5xx3JArOM3vOdtGU6cVVqj+ImjbhEH2YOqgAp3m3r5Xv7Gqjv1Mp+Be2wlXrsfcebAVu
TgZuZWg+2iH4ppop4Rrm36OTcM7gW8NpsvOM4b1noN2OfMY6e+J+/KZHbLGPoBCZGsWuNab9d0X7
NkqgLBKqevKD74hsp5WiQHoWbkkzR4AmMilmphR49ZR0mGFwlUWuJmA9N5TiOW3qdCFjgwVobAVr
N3P46Iwu2wxpB56p+NKICVR8xhl/cHZxN376SotzSQabymMXmKSXgoo5ysmvPrcPWorolcoAbGvQ
lBnfLiUkCJIDu2WMZcETtYVLZW3h5EZOh3DfhqpWDTqVJuoCjk3tREUih2+veZXkm07QxLKKmAnh
OlKC2AoFvWcbwwVshr3bNgYzBlZtp6J32CgvauJ/J4wKS8dwXq1MsJ6vADxmmHu9NnCWeAOX0JVy
Ko07o27utBajO/Uyiy2YF2+1dVHomDdL7MbFlzdJTVPqePi9UHdnjMh+qmPsCA/C7l+Jm7XW1AbE
xJjpckZBj6xMxlKfoiQePMKRuyFgpcf6uch9Yw2JkeGcpVytOwe+WCwK52qKCyubrfQDCrPGIZXp
KlBshbNgHlvCI1NCv8zQLC8sU5nySe9BO782begClKAR0smbo6rtynPbe7XJSJlMnCdXdE/IRvGT
pB1SIv9o6PIu0OgIEEy8ZulSLyIpTkSPnIn3XuESxdk+snR3UdZsk+C+UNRHw8h99PbOm9eySIHu
cB7D5BxQQVxYgbxVkf5gN4uqqtJlgmd/Q4wNvjtiCzICR8FCju8kbS1hq3Ky1l9Utd8wOtw6n0qj
luB1GxTzy8m+kZy9phTg2ArzmKtsRDVOK1ZgJ2pGeFCJkdHx5SGt+bic5KnM0I6EsXNnYJNWknzP
PudVdZJqkbFEWrayZFsedztDUvh31HBL7QBBqaxXttSBfUY0U5BqaqwIlwESpVWoa/cAcZ2lDmG+
q9O9GYLRcAimSlP1A6IVnGdrUoozRJkxBVNXG28BsTBLlroQZGyQhbL8oRMBlyMy/jSBjwsL1IsP
z6ku6QnnyuCsTSwIrK+AAgwW8kg0YyEqKHedDPUDFxQEEt/4FH71prMXPBYgP9IRsY2tbPCdMXCh
o1MKBmGBmZXGE3YD5cEi/gSdx8aojllQv2YhHWavJwg4ki+yaM5l7zEJ4VRb+H1ylp0g7hyRspsX
gFEsdmluUT2p/SE0+3c6X9u2oh1HyTzGQegMwZ9YkEns+3lHkElyoSF18vrusYNiwsJgoiuF8O9U
/aOkiKHU+H4DC0oiXvdlkeIdF+GRTlawKFkK23VK7yF3nwphkQ8EalQr6a6WQgGk3+bvqpEREj7e
D2XIMFK8gUKHO95614lEO+LBo9VH6HcPbwMHnqMf3KT6URKL2BV5druQ/9leqpIAY4B55c71qb6m
OXvOAk+MD+TQNPpFmEX7ppcftNDs0jkHWhEvzagoAF+0xdLyvU/dTp/Y3DD3KtiA/XaLYK5bWolz
F4Jn2tpd92lRQTe98Or1fb63miu9lHE5Ti0tidmQkkG31vvuyZXwZM1sWm7F1bFcU9T6saAUsssm
qsuMGRDpzzDwjDQrAVfqBaePWbx4fkjMlhS3jpILhvcP3e5XjtMsY7vtL6NM6wUBn1+mR3qxY7JZ
ds30mWXZc8QyxnTYETjYfxF/mx0OSuTOrpWeE9vcFAjIUFMgyvCtkcpL+klJ/BIbT9hmvKVNl37B
Hu9PK8qTniTbusnAz+q1tfILpJ0RCoUxbO6kkm2zMDiZIT7WdODrrqMz9afvnDloQVkfb8RLOrb2
nnD0XauqCVISj8hAys8lpahlpiq7PKTwWdkMHD4tcAeoRwc1i5qXeWxjJAld886UTJh4XS50ptOx
Q/pTifKRervcSVkh4Yuak/vtjp19SyhnmvUje2sTu+E9mUQTdBEGTMIcmD50YZdgDMTe3Op01FKN
Gja4vZHrsAtgMRngWkATOJ4FbCWC499WL0JBVxRj6Kc0GwcnLqsGo9xKcNLYVXu2kmLDFKRv2JCt
phKSqGgbZV57HH20nLbRU+VWnfvKV/ehbAhJd5onXS+4qnTWA+xBf9DjPxJanC7MxoM9EjJL1B4K
mtjmnKgpwLQvIKtZDphcpj7kd3xlRHOgFwH1tC+Hest2E3FVvy5ZYLKQ9V+IDDMXqsniV6D5rOEG
LtIgatldmYBQ/fCtdXwy4pPUmzrw73aDu4YqvOHUV5MvfYzzF3a+BPaM7aEL7R9vULtFTQhGAnln
EWfZw+CQiz2YBJwgZLadeNfiJQiIOl/2lh28h63SLxilmmVUsKysu3RDmS1zydXodyIQIF0aahXe
pW2sE2MVA2fUEhqiHLUhfg7ziMJI/sLKrCGpvXtVO9RjOMqt6FjmFP2k21DYw63rAjIs4wa+Npi1
IAg2FiTJhdZFUwoNa47ApgQ3pux/FnWh7KXjbPWxk+vYm7CsTX5r3ORUpiopZlSx4MmwI0bq0NYR
/wh5pDRrq5FqnPWT2WQo5akZrv2mudV2xS9jm4W2J9aMZpWP6IQlxf0t2XEPoIKhyQQKMglkR4ma
3Y/IFpetSB7VNth3HunKrPa6YvwRBYjTMH6qk+irCfS32uZis2Plya8oy451/y48+e7ogFvDzoR2
MKAcq7JuYch49yVKBdC2Uq7iXIdMTvpeMlDvpPrO9poVPVsyRxurjcr2lH38G1WiXaR2z5SJFlbO
dePFj8FYvg8fatlRZFNWoblVM0uj517tWeZbBHJRPQRxhczbxqBYIGaDN0GLeW15GPZAhGw6ECDZ
cEND9KJ5+lc2NI/jSLUylfFz6YSPdVXhmrUX7BmSPjx0TNODal3GIn5TY0RIUouB7PWgyPP8CaMA
TQCxtetEbCVpKyOdtsYMrK0cuqMIjLWGBWYL9PKkGMqXZ6Y92Qlku9GFZJzo8E1OlU/spCioO/bL
q6YE9G4D1O9c0LFuDQlJY/EPmRfBSJysaH1e6yBfl4X5kRrWXneKP0WcXezK6hdVQrvJ2Wtsqpd5
EUYLInygaNFmzYnuKbx+jy/zyuIa3jcJOaqa37GcgQdVU5dBtUzxjlm5I9RMVGDynMSgyzueggTQ
aVhc+oFrCYMZVdYA1oL36iArXoQaNXcHTD8rZ8KsQFNvW2Y02tlgy2q89q4hvnIl+o5M8T2AtAtq
3D0mpeb6pevxPFihfqsVajRTUECFjntB4gZ9eW1cJT2CbrMeVnFrGsu6Sl5YmcCxQmZIUbMBNh4T
1ZpOb5gUJ6vHdz46TxA4WLP4IxygRLo35CJBleHSsuxTKXyYJdtAaMWy6Akr8LAqEnerMfa2GrqW
8MOwK/JqAgHpquxWetqsyzYl3m3E6qCAuQYcg1mRrgxL/ZVWD1e9SSF2Gd37GGWPAbkin5jz/B1B
bFRtCGtlyCWjFJDtmDIOWuCGhMpXQuDmGduQt+xi55TF/YuhGpdGNd+yWF1Zrv4nIvYYC2tjLStv
2aCHWWlm63y4YKKndZMG4ahKj07hP2HSwlTP/BD7X6oedezqX5GGf+sGxQXEOB9JPLz0HWvIymfa
sDWP+IIcWB5wsCRm110KRIGIG0DuPneFdm8KRWVf7kNrZNflehmoLq1XGawKbQmfhsuAktcyc6Wx
JB/0WR1gzwla83qNhwA1sUtXqC4ZRuqoeGpLjCwa81xB56NVP9Jy2HujU61NY7zra9qGqk+eLVKO
DOJauqmIEluZIdL8ACk33K7n0Y/zjVr0zUp1rGaDt/srbpmRFEHfU2GnFQAYHTXApX77iHxqpdb8
QjdUb4J/AOaPEexth9KxzmpG7NxiULFWjK95D9fK06mbswT5BuvE8MC+o9cMxETtqkEyshxbFAqq
91HEFPvVwv4ciV0n0Ny9tQWr3Eae2x7+VlaPLaUn+kA4QcT7SCnZTQM4LSbl9iDSWU/UL2ail8yT
NMKJiMJsJCIFDHGykVXVryqTjVFUAc6jqCfVUJDxwzZ+GAjV1bsJoEJtelmCG17mevPVKJZ7KcV7
VlFFN3UrZlky/jCa1Gd6V5uqB6ZOeTdQ/jQ8yffc4DP1aEK3nmYshG+xscw3WopAwQZ2MkzdA6fS
1NMQsBKN7ZufOsPOECm74aHL17KOQZdr3RZbWrkpFDPicTvZ1czPa9uN3lvdIwwkcamxejEbzGG4
z6ItiO0+0MeF61oIUoJrUlffdaFmGLbBTg/W8Oz0ENN7QY0tFEDkPCy+je5Pep283tGiBRQBzlll
ERahvl6ifhpL/yUx0HsbreoTFqKe2Lz3WBFDqpExo/8QhTQfnZOihNrCaZ232gJiFrf9n9oeKMZy
Uin4EtScWiX00SXcFqDgtbHrC1GwJxDBRkPoz7mtTRMtPocQfF5aRhklgubEbkvzswzx0ySb8PCV
5HVzMqFE6TTq1zl5PJuyKw5hJd5iwB4U4suzEPGeLMsnJaRVoxsbQlCnAidYOalr5tLXwru8BqCt
UwzxUM9tR2gZC3xbDEjepp+aMOhM6TCVNb5U60WYrLDVjm2jbeo7auLqbVBpoSK03Muodm863hfE
7JDJzBRAu1PIVaqhI+wHymtY9shEY8wM+WCyMfdPeK7pfgOrWPgRUyWn0Ki5/DNqKhdJRyfMouqg
5w6oprh/TDX1O9NVd6vZxGcAQxuYL/nsmoxF5EiGF+gjEnSVkHZ2ZbUEl7ADqBRWb0edUzIKwnQt
qqE4lALy6XyY75p5mU+5ePc2dWR40wZNbzlF7PzexLlVolLPkPG0GAiw2aFKLduB4+jZ+DVdyea9
qjPkidUJgZyyCT0dN+v00HxAOs6WTcij2SD7F1Nczt+DL0nnDKdDQP7yDtvrspm4rjigAYPOtyZE
6N+72QS6MuA0MwP2ySHnCo1+b6pSJodhOriJS/cb4yW7VDeBbsdBCf57a75rT+BUYkRrIHZ7JWO+
yRPggSyeuTkfCIMg30NkVzGxayPbSKm7S1oGlkvu6tRLnQ+1m5a/txLbabX1/CAmuwoh7/SiWNML
3tDwnkwXXembHSzy/j8HIQI21d3JSHwFo4/+5cQADi3eIdsMbWlRFGOB4ACNdBW15E2YLV9V3JM2
RWdEJBnV1grRo9vRxCpNkFR6NxIcMH0y8z8832Kpw4dQh3eqIsEaYAkdvRgo3CHCtn1A0boxgTYn
07fbiqeyQjTmeyjxBnNpGVkOwz8ywAJ4gjYN4YjQ8Y+dwqeuBiRf/P1m5m9rPlTT9+bWRDogPiLC
530+D4JBOOtGE+9hhQ4/PSo/wqMW0fMhmdrDgJR1lWQF/Tn24ob2TUH0h+w6Ba85Rtea3zIqTXUA
P4Wvq5ioz+H/fC6C9hlJw7v5s/p9mv42k5Z0WAQWdU8vfoL0lqqEHzff7CId0G2RdBXRiebX72Mt
Op3fp5v5pleY2WE+dMnEfi5MhAUzTTiwajviIptO2Ok0lfpoEfEWvegVG8/fk+l/z6v55HKjxN1A
sDsxR7rF63xK1q0G8jaD+KL1YYjgyt97CBy280dqzwTe+cPu/7k0fq+Pf+6mVYJUFRGGydeagAo4
zLcyb6RsV9JnRBhBSbSoysPvQXX+c2v+xOgm0O4t6eD7RT0eYhZOh6GP0DFNh0gqNRJBliQpuhh2
3EAJ26IIbvV0oK3QLG0IORthuewbB0EUYZEyT4Jr8m/OEPLl6kVII5uyblBQGhH9aGGldMwrPSR5
6oLhUCeGsWwcv0bNBO6lnA/U933a0Ze/r9fQqS30Oqz284/PT+i+TTxESplg/qn5iXwI6l04ksKt
BZpxlIZzdVXPuRaWTpuWwnCS8hBJaKhqLKCvhpW0d/MrfLd0rsJo3pGBTxFK//3JpIEV7uWM1oMe
r3LKzjep2N7NLDp1TUmo/n2s03rvptgpMS9FpqP15u58IA63PxrwZ+afmn8e61F1NzBJNP+86vel
eIzSPGkufhJcbTUzj2HRiCvJlhgTsEWzTw7F1Z8eG/BBrxOa3qtRxD5sHFbiDITl2/ySv68zgyME
SOVu/kXdyOaYE2Bco/lAv9tfg1zqv39kfgEuHEFK4sgGDp8koyB/TpW5vVVij/BUBJPoAnw08Wrm
UmsPzHWskle1iGUkr0JpDsXoGqdh+lnGd3lVyABYJphxt/Nj84HpV7LEoRDw9zFtCOPTtB4cgsLd
90X/h1pkcMutaLjm+bqn7nWzIW6ayO8u4Gz1q2kOD2Gkpse69o3r/FAz0BW0SIlaKUg95ofmJ0OU
63tTZzMwPzYfHGOo+LL//YhSsOfz2FIJnXicvy9Nuwq6U97Tw59eMj8RSrKoalO8/P3r8+MwjRZR
aRFi8s+7clh8UZKmLz+/YpjefFLX5aYxFfBAuVVcoS6ntnTv8ulQ2vBqBclz7YgByPY6edUyS15V
RuRlZg4F0kMeA/8krzDO+4lUSidsemw+OJAijlNeOuiIv6dXqMj4YgqHhtuxozC1iIrGWisjkNKi
JR0SufxTb4bhsUc9T1cY8UBj0R/uWYnC9u6udfEg/PGhrFmvj1a/wvT3UdWRci2mQ1r2/sbXXX8q
nbvX+Qk1I29Zt5DtSHS0OBr6ODr3fbufX/L7WOkeC/b81997oaLdyLk4drrQt0TI+7tcIWgDu/F4
QRawGDPiZ6ZOV5B1J6+UH8xYz1VFxJbLNivsA5T3Fe306CLRYix6RQtWTtU9Gbirx0B7DFvdWWQF
vdhes59y3d1VAFMrlzfMqLGQpbkwLZQklXPu8CcNON3q3vvOHViNQW4FqyozFwUZO1XiOpsgrr/d
rtmHGoaxInDLRaNH5cLJ4q8+ImQUV2+q9z9mEauAwPdealD1MlsS5938QziasTO8gOgPxNtc0WeG
ankYWazn/Jpz0o+fnkIeKdf+cUDDUWDS5eZ8MGtbZX3XWcpyvimm+/MzMs5AC0F+rqO7seoZNuYX
OHHo/ue18/1cizWgpvxU+c8tNx2Hw5h8k09C3Nj85P+89veZ+SfssFq5hEjuC0WBuv731b9/tIFC
jZpm+t38N89xXrub+ef+9cvnZ3/f2Ai4wapD4oqnt0Rh01iUgy5Wg+3+923Pr/7Xr/39wdCo81WZ
B3ifpp/8+361v//775/8+x87flhi2XW+/j70r3/sfz8pqQ72TpAWhlab7+Dvz/TQwZaY7wBpDv1D
IWW4BeUuc9Hfsjxv75Wgd3be4FoL0ggmxq5AsgrPLdwbodbeC7XLby3VmOnO/Eholf02t33y5AOM
lPSq91bcokuoGEHOQ9sMxzzrrsawbQjreO5NpbwgpicQOOytexG3FCEmn+xRjuVAFygaJM3QgKqp
wTZ8KB2kR7x+pYixvZ9veSn6XbrP4RF9e0mV3Wk2qqFU9yY7PMpbgGfYaGhsu1KzfXBQkU7x3mWs
YcPKiTLW7M5ZjkhJt/NPzQclSVdRJfZ2ASHVJP7upAu6M44lDzJqo5PkWl4Umk0SjJTUt1P0YL4g
UKh1+nFfAJ2Y75GeMNJAQGuSVhjVPOADdwGM7k06pJicp1tK5oX7jn6RS2/PdmgvNfcxYV0P4D01
Ip8mXKHaYMrDgsHUObznbvfmJ/zzdsoGX1WRi+ayco9IQogC1EvrOUmtLe5V0uqCnnCnzjjTcvWW
0HWsN9ugT0wfOLmIyFRuSuq8dnQW3orcviR6/Oza7vAuQmRAtDceHLYFx1jqOZXG3Lmgf8ColCnP
lHStWzEOxR0/jE8lpojDfoAymxxfdS/BBuQWxovFCDQoIrh3lJRE7LSZoLYaaAd78lsrNGPPWUzU
HQEyBeWTOgJe2RzlfA7EAa17TkOKiVje7ySr0l1OWQ+oj7+Z3yVEnOWo60TjNONO6RXq+JS8UMtW
WDpS1X3MQRVMTbru7BFMejAH1VuKRPuOZDpcqfn2v4ciojJHZPq266s/0LBKA716b+0slRJMSmi2
Ow4N4HLcF5YybAu1p49vWSH43qrGn4AQSEFv7xAtdfl7UKa7ZVddkyxeNhPGrAZYghsloLUw3S1r
VXBGOf0VCCZFhfwpTjzxB7fTE0yK6pUmKPz2NK83bkAiQmZuoTRY1dLvbUzkhNGedOz7i3qgTUtw
D7Z7jZ3Y0TUN91i3jft7KxKfYdopJz8acmNVIGMj4kjL7+WEokPm/VS6inMr6LFwCSHpUxoTsmfR
a9gcQtaWrmtLqDUIatvQTg564nZnChAVXjp3g2ag3qMUyl/4wOBeE6SoC+bNPBIw15B/d0pc3Coj
/7KHyH+BqtivkEWHd42L0E7mtMGMvP8K0DgQSQBgxTf1jejyguI5wNXOp5KoV/QHhIYZJqiogwxR
49x1BvusaGTZpk5358fAnhycvCAqY+yG94B5Q1T1W+cAuI9Z4G0iVlSMKb5P1awkKAkTWkfw0PVf
h7i88+zcPgqH2mTSC4i20zBSBFxh6aheYzPMz23h3RMhQDCkSpvrOBhAxQ3SYO8IRrYONImDTQvV
6VkJslsUIEaG9uiCGmpeNaGZL43I01Ve6MZdWUvCB7wItoMOiDZ3m1MZ9uyCaQFtiHUmNtrw5YPt
Z94Zxw6em2GfOv6b4caTpSceaOYUop8fa1TjrNUwJjasOe2bpyA2lhiQe7wNJ8egbiWkrR88m1jw
eELc+O4PfRf7UguWKCCSfFZCllXDH6NYL5RaPriyLNc2UvwNezvrlPvBF1rv7IAJDzSL4nNBg0b8
sHsXOSalj5tRorhlU++9qx1Ah8w1KFSaydHPmRVVU/0gwRfnl+LXt1Y85KPNaSviCLGJVXXs7vjW
sIxg+tXMfWhE9TQosq6t2yctcgcW/vbXQLoGkaZag7iGq9fMSJRnyor28xU9tHq5w3zWLvqJq6kn
8AoSeLQZvfrVEEwLOLUtb/bEG8iSljJp66JHmu7i/JAXdgV3Tuxa50Dx8ieGaeaYlkWs5al7QNC8
z1Q+VKMlHgy3+ENQUSoi7VRNXAMpYWVreZuei+muNd311aBfYrAgligzgwuYJExdQZR8yXQb1UP5
OUxoVB+9XaGZzhvq78tMroVUvVSAxD4ofPiUqFSGtCbN/qBfmcR/CPEXgQypIWBZO7lOE2z8ttIe
nDEyiAv2mqVb9YSPTbTAvDcCCvVOxmnK3QDN4VEliw2MOZe3oi01tVzaUk7ESNUKtq7afxu2ifGy
rOjzCnNKgWXWhsgREynfiehsvjGlFeVa5S0sNavMLkAm+o0VIDiGX9937UNQg3TJVQcYOPf8ivan
4uF/7jiNgjJ6+B3fQ2DsexhrHiBPs34rZH62RASFPqL/m6Yt/zVn/pLrEa3tPAIn89HpiJ7oqIz+
joaYNlBrx8ZtHOh/GISqrSusjjfPsE4FFtVncsqwViU4cue7OHuUBepKqFghV+48DBYCSGfs6Psw
yOwLibrJzh/8BG9Fe8KLpr6By3D4K8K8G2NJL8CoZISacpSPKZ4HetZTuXdyP5j6f24p3tAvMf+B
YJ0QUjbMpF1p0p4Ih5wm/fwgaVUvgepvI9L1Olk1G031WfX2vbb0PSzWfmql68pokscUmTB0YPO7
s8kF0rxcW6OoqK85eiWUKPrTfE8tHHrIG6XX1KcuKZOTKalIZhPGpVbw8XQ67ucOKeDdaA5LNF/D
a12i1EQkne8DofoPoWoRwDqEm7BXt6KtkIHPM6rClrXNqE/Mj4kqByzYDeWtjXxnUw5kgihgCrsi
+dJa8zETXXwQRFNsUhUjTVGaECxN07jOB8gxRIlQbEI1xWN+j5HBJqt5XpSpwrB2uuaXyyFscMpr
5OL5bUxkBsbsdT+95c7MkBjGLKTwN2pXw8N0zzljfpsDKMrW+6qjp7gBTJBptv/ZGESgamOQ3etj
Lw8QX/AGzjOmS9+BRDenvEEvdTbzfzbf1VQYorXlgChFVKqyh3wwfONFCtw9KezlrQKk9mZpNgUn
9MrLgEvlkSzguu7Mh6CU7SN/9FuvS/fUKUQtB1Fgt/ddFJCJ4tnVOXdwoaW5Yj06OlEPdZAWd4TZ
oum1mvs0dbo7nV35kyaq+1YO/d38Bddud59pY3ks4uIKsja4Nl7EUqe14i/XpzIqUu1NN338bU6Q
Hj2VV5QKAFrCxkE+NTQSFEYzsvHa5ugZsfZZW+zdfcVukXSY6aubw5Hv7SzaKWWVvlbM+pZgZRA5
iXqzYu1eGG7yyiTibJMi3hgmqrAAiSOBdtU6EwyzQZofR5ltOsUleDFrv1oTXVDdwrlK046UtMIT
FxX7IzUZfIhBUd0PavruOBT4EDNAg3Sz6ALD+JnSh/YIuNJ/BL2kTHdMvFd3EI3gA8dH1Ib1Q1uk
zR0anxAdwrUry/iniG8upqMfnV/Dclu3n6CYrkzRTZalIH/xApVwkcSh4zTdrVgFgI+o6XkV2GBl
XYAKK5zoZFojsYcxPs/fYScQjknvBlZ+rpHPnYfsRea782Hm55N/ifnSLk1Qn2Ch67K3zkru2IeR
VaKHWB2WxfQY2aDMLky057bU8SpFkQI1qSQ/Eg/6yh4g4S4U5QEui3WH/5V7RjM8xcKKjxalhWuD
8+OgaeMnpUy8NHkJn3qa6ub5jmZgAkkwx4HCxJeXYXU0Cu9JVdPmlHSTQneamvT/f/fvs4p/Zo3z
p+3D/r4a7XKvjXR4cjR1VNOh682nodWrNPpDjXDfILBOpjKSZBboFz2nbZXNU3rl50yV5pCtDUEN
LCmH8NkNSYeG+RHWFpJQtfKpwyGBaGWYXYwx11m/NjprUureiygD6/SLrlMzJPelrbZUDhinNBpt
r1E7tCuUturemO62ntyR3T3ep9Ed8ULWXSrZhbA/HF6TLroy9eX0Znv5IHTjpUeMhoPP+0GhXyAI
BUtWBWWGJBnqSTlTy+oIDkVFr7AdrPwtUCP4Jkb7IqVuHxKfpnnSp8W6t+qWxW+mnCmfb4E8lDcz
JPC+SjceCW6XoLAgUJljxZqCjSF6VHTrAvCnlnna2VLpqCupFz76DFME8tgbEKPqsq8I86Idwv0q
zNWlCeXrpiScd/MHmzU+IllSJ5YmFtmVl5X92VKILqHC9IlwAD2x9a6E7s8/NxSl/yxkIU7zbxo0
9SVV++w4j18V6itsv7F6jiLh4bjHM0WwRg2bIO/e0SkzCt9HYB1XKLEBeNkl43pYPpZ59MhGnQjf
6aHOolRWSAOvyfRkX+UNPBpspPOzoW1/kKQQb3IPmWo0ERATFbFFpznWaYRJ8kSa13p+XE6DPCRr
5/eu58kXlbIBleeGDEkEp/Or7FFk6wxQJmXNutiUgSTWuRWvHpDV72Rk269NEzDJXWUqkWtg7t4F
ZiK/sib6ChMteqNjTe2wK/1VHA5i34cl+hHPwYXetJdY56OgM7QR5M7jagOg7vSN89mSVxoK6yGy
ffur7Zx1olgpUjjQyK4eNj+OAgQjrOUrSQ45gWEIWilrsCDuvG1tKiFWxqY7TfAnaFE0rmO0CaCD
CuI+4N2ATAO0yMFaAZH12Ee6+WP3ogcGhTfLru4cpUELXwqbimNWnbMc3IavFTYJtJa+mYhyMShK
P9K0R8fs3siQ184DiSCPA8SDJXt2d6da+Wbk3Ibmi9vK7Dk9o6o3n9VIYRsuwgc3wmCUjBF6eynY
3kqD+KX5JeSQX2hxemgaK/0QF73/gNuYJag53OZ7YEfwr9hUM1uyauaHROH4D6L/400vsiN1vFaj
jiD6v9tT/gXQrZoG/HfarY7Inze5RFEcRzm5VIbJIitzzQ8KqHQlJsafav0fXWeyHDeyZNEvgllg
BrbMeWQyOUnawERJhXlGYPr6PoHUe9W96A0MSLJUZBIZ8HC/91zP2WiNg8NRXU41eiAPFmqaF+n3
yC3fJDkQ4VMInIYC7x+/DL/hDznPgT+e87RM38elw5IZbUO9JR08/EB9Hx+srPcuY02gHKtw8K2V
X1Es9U9KQTbe/In9tI6/Oqk993nRvQeGKfZ1Jd+G3sFRVxdoFudMPBd5JFbdaK7TLrNfIQTY/EX4
cUIxauxicmM1k393wzsF8Z/bDhzL1gs7HGFgFn469a+kZhMAEEzfVjzycKin8YcVDSut0y8zlTsq
QWJtEP6bF89kNkGQLvlFyBJgrUUKqUCGyUzkWdyHBaLlEIaWCON9nyMKhxPqEqVTjZegJPOqk5W/
zUbNvVaaRy/HMN6rxsEGYLHWa67SPOWNvOF+QnDohox/cfYzD0DplNbGjrp3vGnU6rfR79P9WJDa
IyrT2gShR7Fhy57Hu7bH+aZIfnPfif04978qx2EjHc4GyOjl/0Se3MYKQlIt4i6I9ia3G7govPJj
EBEcbRblN/gnZW8ilG67bc5SwC1ql1e9G0wmxt2r0IldhwJmb70ycY50hizEcW370gvFuLCVDXR+
xdfabqCQaTBo7Pb+OAB8x1RrgAMarLrZlsnaiomd6Lu4uy+HMasIkEy7eRcV2VeY5s09TDOoS2b1
B0zU40S9EqYQS2cjDpDTl9OWTWK5FzhJP8thX3o++y8PPkdYMZzQG85G7qmy7p7bxi2f+zTvoHAF
4mvg99iTlUqoWhKeF/AsARrQxRxjhnAg4yvokAt5fZFK2qMhpfFWgfRu9OcYeZnTB9r10T3tKpGt
4bigheihkbFvjYYtarkdkVAKbG229BXHEo/GEB4efwq8z9MmDmGPdCmli5frZ+7b7DBQjUA9pPoN
5Y1ewfTS5kV5V78ZzotwEM4vdVJ6k/srTAf6aZAKR9m/OY5Q/cfO2pmV639E5nQQbfG7nxPzputd
vmt9SEBZm3urBy1TC3n+uEX1XLcoGRZop1n5UMNy+xT9Qlw5XlECovRXfvHH7VOI7FLHmkaqQHWV
kZ6S8ynTExRg/xSHuAyXNJoqAOcoMz86QY5Hx1Ggv0mHHiCIXpKlOTYpIZvBNN3En6ymImBcRT5t
LfT9chtMEzAFBEbRBpENfQ86I8tBh3uDlhtnl1nAE2a+sw3NMb2bqnYPwgafcMezzbANAqSmdaig
mUbeeLsYqtI2I/TkAqoPaTbabj+rI/6/vDUjohSmIC9Ragd/uuEfjFnR70JDhlW1yLAeGSIJut0G
R3C+lmlS7kk9ehl1vvrvD2fmNO8JeH0sA5ADhVgNMT2ntO3bE4hJ9vV2HH95+snUUOY1KRzQTsR3
PLj6nRn52reH/Op545vM+/4tMuP+LSV6CP7ya+CbzbEs2Q0RQpFRgZpG+9YInny6g0EljiQaSfUx
YlyuMxED3mS1ShhuHftyJAqwxmgg25ylQiDvDT0pro9fzJRmtMPd6KL28sddjcxll/kI/pIU00aZ
Od7OUqU73ZCaBPDcunQE+CC3K530IoZ940JFBfln743M1j7liGmKrcthqhX9WGaAYP7PF9PS/2nO
wrsuGNmG8uNSoxheAJfZQBcVRdLZ7btmVYL1AomUoeWcREYeQWjclr90AoK1E2nE0K0xplNU1sNR
T9icjvHwZ/nkFCYzpiQpDm3o+ZfaSjwINF6KIEt+6/JS2xO5hdc80G4SNMD3jEUJV23k3/BgGTtL
M2+VjOa1qbb5tSDq0w8YAxuKoF3TdF2g8hSxkFeWpQuSKYkGrn9sNTrG/mjjhSrkXB9ojxetVEwG
Ohb9oHAivBKmL1HucsdiLF9rrjWdxjDEeZjiOqchP//06FQ9yRnVuuZlGI87QztZXTVvPN+ob0At
+RPit4ix5AAkLkud9dBL//x7km6iwGDSmFbfkiANN5U1Yxz3xe+xiKdNgkzgQP++ZonL5Z4WUXtf
du+JClWajRYCkaSPBtESuRaQ9acMg8aXEcZb3xysf7jHjr6TlTsHSN7G9vPpgu8qfGr1zPtJsU3k
Db6jU+RV1p6KomQa7TNi5ImnW+gy/U7uHusPKECCDXJbfrgkeyYinX8EDpEI1pjSVQ3GgKG9wI9v
2SZNQJ+4iMLA4GT6r12DeWJQjQT6rxI15XSoVHOEhIx1U4OBSJsZ8KTBfezG+cuy2Ndx+FK2un0l
tEtZgpv8VzL+EUK0Pyt05Gu40Kt+DCaIhVRSg879WxEPAyKpXS+fLYBk3X3ISEnV3VgivEGHp0DH
bDeMdTYkM3mHGsGRBKFbdkw3YRIRw3X4WK6tb5eVwlVr2TDPGNyR3z7CYuZx/EewLr5YYvxVZ7C/
gQIOqyCadmD+qXe0MvuU/kefe/MeXgbkTyMYj6WBra0rJuMC8AD3oTa8586sfyI20teWF9ZXCJsS
mlV9kWiW8I2Az8OxXjfAr8JgNQ7OjL2tfHNAxP/T6F/06+wtPNNyM4LAvdBUX9sqdWmspvxi9mhM
B1KLlkM7uf6Jzi+ZvvYKREH83Nr5r8e7HNXGZakHWhP96tABiKAD9Ju6XFuVclQs8l4/T05Gel5I
4Ahc9GNs8AxSNWbP3P3SIosXAoBMVWni1pOncEx76+RMPd3rsoqHVzj4NkrVvLnk2EufiNCZbq4A
BZgTuF26mfvbi0zEWdUIGT0PIFiE1WtAyiHuKJCSE1oqFF0wefWmX+G+DoncgXRjYKvZjQUm13nI
CDYscAh7GObl1IljF40wekE1YbUbWTHrbresqkkIKcyw54sftzp4HBfxd2jC2fFm/3UmcAVN+vCq
OX68W+6ixpLjMXUH5JBMgK+P52rJSnkZU4YQgKX866xVv33qcorlAVxk0dK+z+2jS4DWa1oar0v2
j13idcz89KXxs5fEZFgTua1/e/yDTUx3JIybrU406Tp26J7R3DA3ttPQlO0SBjjVjyQOT16oy0Ph
WuGFzpWJSpdiBZPYU+ok7bP0nPGpkwEmIfKA3GfPn2eapR+VrEkkmEvHXYPwYI6miilvYP2igiEV
0MmBkgRRpdPFdbEF1/Vn1JcE2MTxtAZ1Ir6zV/2VWMxSywxSFFa/uxe0Pps2SMSZjI+jbg+IvfDa
lXUs8a5xlpj937Pov2czYpNRlNb7//+9Ayh6vGO4tBoWpHEuoQWocAOmSBrWYPrNS6gBrWSYiN5r
W5i7UebGAS9/uTUskX6PCRHDx9t/FdJAXN9b2qX2TPJHWhBs9GXMQE9/dFl6SEZ2pujGXwozC785
LnreCH/ghTy8YEuj8BJgXD8gnmN2msv5anfQx9M26d6sqFRCEHBWk0bUKQ2EbaG0UkvdvxwALzIu
oTsKjeVXUJf8ZTOSfuwE9oOlgRxGt8LmtsXvMlmCVC+lw4lENmzoqTablOwgwqA51HM1HJza9Opd
lNg1cGc47bnaY+YSPlTXzLju8woebEyDZTJoEjEHNp4i9pJAUnEN6SBrj1le4OjCivLRT6ifsa6E
u+USBhRCJv7uMbtXQrQCiNEuY2NhTvFXGlL+etrvR2wBJqhm75bGQNsfD+GEUelkD15wqgI19Eej
vvDNhGeWl+VsOQQ0SQk3JzMsqq14Y5hA8czZEkcDS+zyKy6HKf9gbFZ+S/T55KrnlomguYBj/GWB
kZpCQA7bwhistehNnqBBdhAEl+GtD41Trw7L623+N0WuiExnS0TxTMOVwS130Mjmg9tqCWhbyveg
kt/GluBnG46GnVrZDfeWDc5Y4l5LQxwIBtyIiClaGfjoc0qn3Bc0i89jjY481bAagNkid0E9aJbF
Yoz8j8dPajbEPJET6EFsQJwrm+Q02TnPy5EueJMZELo44K7TT21ViU0GRh/obmq/aFjwmK9rH1FI
OCjwbgjk6hIvZbBmnG1vxsAYMXDFJra4GWXa/jH1AZJ/iNGVA1hpYQG5y8yK4KqYuOQcYFIH67Ok
O/CvgsPikcAP+mMRIhjgszGUAM2Kxip/Ga0UGcVE2Ul2dpK6+Zvm2dE6mjIU6h0Jb7Fvteui9V60
IRt//d+TkNJp1qLgbJFpwcAX4+XSnDIM3AdK0X11HSYBochPfeMoBb8Oy8wWOEu0Za4uozbemWEz
fWvwFpwei2RtZI/byhUm+q9EcH8UQTQ+7rpiHsZV12DPGvPsNNZV/l7wRrHjtVyiC7wXIjxU/4Jp
tVvXyT6ssExEkcXmg6jQpxgP5rbwxup56VFqZaxf9ZKhXdoeLDQdm0VYQpG3MRtP+wjYQh8SwO4r
0HklpCqdNjv9wOAAXol9VF0468R1P/WZmn6Z4pgU47e4dWC9+cO4sdVlGomjaEv7mM1mu/F+FS40
YVOVT66vGfeEOLy6MA+zxstTpDevjAv3Y1KZn35bTMeIziLqqV+ElgQno1UBfWQdcYrfEBxzTFeD
JEk6SFlJpoRE7bcoPWplluDjTSy9B5KoEF64dYq4uwQVfeqWflKo6iTQh/Kg1YwS2YQAKTEUWtWI
cP2D1Doy/SuvIsa/wYR3oJ0bG8TgatOWHiMN+sLbaAMjWkyntMoe+WdmzDKoMc+p5sJ8NvAkUW+p
dUTNnR/78qjKXdwbSfEWynTcdlKwBarNnIidIlyjrudv1LWM9SdhRvvR8c923VKPEApZqaQUm3vr
wqJxKtqkhNBsxgH+Y/g1JvguiBT9tCX01nhfLpvINTYZGIOgqatgBdjjXDCX36MsrHdF24oL3cG/
Z9zkf8+Ky2hCo/S1lLmuQHWCVeK7ZWv4FtWh8GsIU5mSaMV1cSbWpHrO6vRNiFSh2boJ93sUDJtB
PTGx5YKNE6TjPt6hmm9auTr6CKAr2tryo+hcDKHFbqSMG37OJL1YqshbHvdZRO+9qrD3SgApqaXL
VxzApVJuJXws7rbu7eixperdebxFRWSdrX449VX2bUom7TnztPYjtQ/LuAf1mLwapzlof+syDrAN
ICRigl/qK7yqa5IsIXxopYAxkcc/vTx9dfqtW+nRl92w+Uc8np+GMTVfcCTv0I8zjaJoF6Z1rcD2
sv2IZ5PmVpq+aQbTNTvv8L9Jty93rm5aB/K0A7yZsbPq1E6hloW3b4Mcz+VS8THuv0ChqHedbVBc
9In2Lqtuhd2S7u7cMHDyHd5pnovOGFlHlBHIxUY6K7DJhho3aiq+FNkqCjeha4ivRBbfFxVHZw7m
K9EKnq1dHpvB0h9oyAeFdvaxxfo4ZVtIR34fmXffd7o9tXiyZ19X0PhhANRrBFsGclzrxWqZWpPs
mN+WswJCnqdvutmh3k55rlQNW2zaf/Y1jKt3HPX2hyEs8EW5hT7LpysO0kCyjG97sqbeQ0//g071
EJo8C7LmBlGUHp5ZcHctu1rpxd0xzJJ201F1HDDG1NgN090iFdHpuq7oY++oL7K7TuTAKnay6Xsy
p/fODekFJxM1RSo3jN79AyqGdDcaGHETnxmnP6j9AE2e7fI5WT42y6Xn0VyfrGJrj4X2jG8zepZD
hBQFahGUUtqRamvXqJG3VwbZ7jEfbybMgqH1HBS1sV9a74M7WltMTOlmufSi2j12QDiIN+fZIKff
5DcRka10c36SoOgOY+s5CYz2RQj/e5Uh1M0b7SdPgNPQMNRUJ9PsTTdCFtLVLKxAzcAJN1Gb/uWQ
rkHi7hN02F9h4707xaR/jI1jbMjvc06pWQ2XrpgNrKeQ0c2KUZWmu/5aM7T4EthDcQbmdM8F7vCU
LvSbRjIgTY2C7OCgOoxtpLrrqCAaND+ETTRovAYamWnqkmyW9O2LYfQINQyaleC76MDyr+xABOfH
rrNelodwWqLUac1OZ4OKHbMoyx6IPh/oVmtPaLOzZ4sRG/Rt218bKjc8Js7lihITfv1cRxs+mcXB
ihokXoKPrYBv/ay35JGJUXSfU0FH0xDnute8g22VLimISnaK/oOmkJCkSlnRyTPr6Lo8J+ccaRRm
lc92hMq6fKDsGsJji73hI3RNUoawukYzMM10+XiqD2qj2imPBZD2f3y3Danv2E6Oq+Vv4I2Gvy6U
pG8GCrghGrBAZOQY74jY7TMF+bPekdY8eqN5GWxKZGwL4oORps8d5luIs9XlzN431BFe8WvFBDl3
ck2m3Ezn0KVLrXbtBsv+rjElTm/VZ+ss83MSVnTIlMZPb5r86JmyXacGS2btavMzaazZcyK4/5YP
z/IFoNowQScIkgbDk0unQYuYLZ+WDzdDPyTue6fxwMhz+CJeww/rhhbdfqXBICDupEuIhpEnMe67
yOhMZbGoECtKDJYXSVnMcCw/+OSSPnl6UxO3zcAA2d90syUMmtnNSLYwwNghNeCrSiUTzBymghF5
Kb+Hfioggw/arXNtpeFAvDpqH7pW3pf3oCgd+1UCmE+CpD5MTgAdHI/rIRCWfw5dlLVdord3WdEe
iempfmsT+5PwBKXTki6YcIdmsjXV3gVZj9PUoEjUotqMmAsoU7Mb5kBz38eTuRd6E13HqNwMiRRP
dkSJZBK/t1P9QGhKVfhpmn675rEdH0TSW2syZJJNQ471VQvxjfnecHhUrPAsMYll6e9Jmh12cBy3
pj5Ez/8e/IqJ9qTJ3/++hMlqW8d9ffYy0KlLqVYOjDFFBgU1pJxZF17c7+LFy6vOwuVsKpikJAle
Nm6PoWxASsgWct4gXyo60himrf5Np53u64Z7b702PcS916w1Bx/v4CGfJgD84trQhdUVGWQEePSY
7WRzAZw3/2xtTNkuqLljkTZkzxfap0087iXAWrSyB7fiNx2NNXIKLAs4LU+DpCDCu66/WYPvQRZo
iDHTvKeK3e9qJMjx6VG/uDT+oWn989BZTYMeb1L9PzGwgzF6h95s96aaLhUU/nvg1iU8ey51m8lh
TduHjVQ1sWviMP33bLZmVn4p9knnozBy9W9UgGTzEBUCttVMkl2CBPrblDnYLET01dJdQaHnrc3O
l5+6o3908PH+IMZajdlEjqleoNf2mI2Z+KMv9GiqT4/m40zz691xaazbtl9jj9B2DxFPFxovYRPu
c+7WS9ax9ih1Xa0OwWQ65KL0u2XpSm1DrI2AoJwkapBvNBhGPF+1B0I8zwz30H6hc2T2Yl17dRUT
cHnLDJAP5G8xylGXyxfCxH8i73fYRCmxY8uP4TGq3i6XuuoiK6IHXdLkOW8UJEPthiBXZZe8M34s
VzbrKxto9EsF7eutFs79879nWqL66mTjrqs2gRBYuQGeqflbST/wHvbR59R1yYrPXY0UjzN6zzzG
1VmsXtOG8e9X455frRiqx/cury/fsXxvEUOpTkf3T0vrYm97c7rR/cz6NBOLHmIGZXYonduibEgG
G/Hn9DGYYOl1or+3S+FUk1e7FUwjstSbVUYUoFzV4Az86VlqBD66blwelm/tWlnTNJcpnykCCwOj
j07xVKUn1wB/kWnshiY2AO99V2rrHK/wFYgHz70crkwk2i87btvP0WQBVnr9qVdB4ZWVHggQjUkF
nl/9DuBl3kfZLWqm/uzVBXE+ws0/mlI/auiObdHV98pK2g9GVG7ma+9ZbIavHu2Q5dWwB8XrTfLd
0Y3mIxvS+YzkpX+ayAJ/n61rSAtiW85Kne307l33WEGJk/O+YD68t0mcvQOv0XZQnbTdcjl2yfvy
DZ2vJFW265LJw3++/ENDPcyI7BWMrfe+Rg+/Weg14db3IuSCuh6ctbFClkLeys/Y92/jHHdvRVS2
x7FDRlkBL/2JtgCASxh987Eg7l0NtyWZfvWHHdGNStAsdcN3E7r9gdhSxsLqUku7N6JUunvRjfIq
yZSEeMnrUdBO0Brq/DzRX33Xc5pkSHdpvIaXWk1/5WxohyOuWyriiqmXgVrjIItY7huAZGfLyXdZ
afDeoMRbL8vjKKkHG43ERAt5EXu77j5lNpAhXaS/eyJCDNH94b1VJIC+e3PikbShqOxWYyJAVXX0
NzLpB1v/iPCTsYoMm+4VIKE4Fzml2uNaC/E8BHDEKzm+a3VFK5/q/yaiyWWnoTXnIg20A7+svScJ
wLlMM8VYPYanpbbIyia5hTReliscZLi/ut49kV+KboQifTDwKjjl1Nxbt9H33PnebphZwSr2jTvK
MXfXer13MCyruI4lzKts0PSPwhx/SYgc/yREurB5/zOhaXmCQRJlQ/Q+WD0i+5qHj8Hf+dS4I1EZ
RUYic8mzaLak+ON/H4U1b/q01s5UAdSyUjQvkuX4XJCetW5Ms/mZ6/phIALkI8aAtqePCiMaygWS
1JDNPbeFTlqwEgjFno0sx6h4iHZZ9J3hPMlYHM8iThiV2eSItRhAEDMmb/gYVSiVFf2GywpvPW5J
IzHfQ5uGp11jKQFvOj5ZHRO+mLlGh15Mwok5MdlvYY9wSStgXAeI3A4kdXVoNwi2lQF8N0w9495R
tZZu0+OqHWQ7S9mxvFZPH54P0SEq7WyrCy+5D6OYDxbeU6KHGSIvrzV1/aOKM3R+BX74nkFKtIG+
oTP04hrOqJK0Kc2+LKpvi6tIGl108AZtr0U63qcmV3IwQyXmUMRIQG7lqquyU10705UgIo3plF8f
wfZguJP5R9ULSOhJbW5dSPLfTaBBZVuNz2XiK9EyxVlae9ZuUQTDgduArQneHUdlL7hMd0PA9WVb
vORuqr04tSHPSEvujYLiLAdpNXjHs+A6gp364Aa6FAyHvwqPLWscZhU2W8s9RbYGiqTw87OWT0S+
DKX/ZCCMUlmk4m5GSYnLEnZenep3hsj6PU1RHSHqxYPn1z/S16VCpX4ms/qS3ecqnLdGnpqfhQmJ
MUg9QUJW1+26MWL2gVVz2hEOGenIcCrvTEYxCqC8IDo5iZVicE86Yn3mVmIe0jVae0Ss/U4Nglxx
qqZr2lHzhaPn7i28FLckNUAfhjxah9LIjmTVl9ewMr9FfRw89Wbqfiz/AfpD94OdWPDECM57MqvR
eo4URShM8l8mPayV25vds5d29FjbaNvMoXMG0iw2zM3yleP779JNxgvRzv1bp7020CrfEyq/YxkX
/TkLrRez8poTPw4OGBhJ/bpBVbHOl+huJqMrqtHhpTZ+5mYA72oMteNS/1jAOjobZXJs8EBKyT9b
u1lkwd/wdsZgog11RbvTw+AeN1TnhkdSYlIiGJp7lcVtDiAoUTiu9TGuv8sKkELQG/lzpp6kYapf
qhyZxUsdZ0p/kvUDbi60lfZQ/UxjxzzbLXkfBDFG+35woG6W7ntKLb0vW1LJlrOYHghuBrfe9bja
dhGulx8IWko5rPzZiqBvir9fkhqrRYPAjypxWd8A5qWQvkx568swOmqGboALm9I3iHBRerSLe27M
03OmZQWqihFs8yx+uOiJLxYSyf3s23eCM/O9h374CRmN/l469Z+wTuUf22BCZbfm11wwviSYvXpJ
4TPuXaqRlkitHZ/p6kWUKK4F6du/jXldlqbze9SQtRnh5CGwRY+eQtgq4TFvBPjSn80fIFHVTyIF
w60xD8PBkAq93AfFMTbhYrpVXvyUFhRlNRAoE2uLGvMHQ+bpnls9UWvgaAiD8advESrJsh20N8NG
TOlM8wf62vactDrCe9VCqBpqZx5V8uJDSiPNy2Yv6KK5dLENbuMBnPGKyJl3Tx/29NnEVRi+d6km
kA0YkOKvOkO9WoqXzpDma1HLeIPdz9pLNZoy+u5qsXjdLQ8leJ47Lzw2oxXWx/K47N4zjV4lZrLU
ouDtTfxEqT2k2EJoZCp3Vo4EAxcALKyCsGnguPOHFg4hGYON+ChClIVa+ZP3HK2wM5NOYqIC73U8
1pVvJ3fdVl0t48WZM5ZVswmO2UijoI4pJAuPFmtmrOiLK26hk31jHxee0qD68EVmnxEGUA+rOWHR
ErScIKYgRSR8r+myXZqAJGugD2tLuOelI+BDPKPZ2Fyrsenu1cyy5szGsKZap6YffVZfug/gI+yJ
Zk41i32RB0hdR91Xj9Lg8X41fNQ1xIB3P3SqF70yX0vNFy/JkN4do2X1JTRiG8sYJ0Pm/hFjHt4a
r7DvQRBc8EF+D3NVFdeYuNh+fE9r2gJpaps3yZz/qTYQk+RIi3Dyse2sYtJKIPL6sHXVphSOBK7s
Qju12YscGvO5kx7aI/6q70jqwNx7lvUlM5d2ZVP8WDqFYCtf9Kgle4OUp+egCcxdH+fRKc+QXQ9T
1u5kMEU3ywC4P/YkE9VA1LZGMuZv1BU0JkM8kMslLTV+VBNqjAPIb9nJGSbf+++lUJdW0+ZQdix/
J+dOAzQfEBWLyW+z3EwxXWLaqz44rE4/PN503aDem8tJ2y1GnXbGtxYS+bh4dxqeJVVYQqFXqV6V
ynFxe0F0tGZLnCXqRYErnlFCRYakujQ0J3mmNXxpzCr42ymC4km2unFctmJWNaTnlgS3irCEm1Yn
77yx2gfpN8axD8jFq218RaEkcdLL+i+6XdhEZtG8dlUrrt2cnS2q0GrVG2SStY4ojrSBm9eQWupo
NNAhBcnyBsrpa02fwIU4Feew1tNp/7gmIwxhDFFVq8om1ieRyNENYB7Wting7QApMY8BD1kL9xVS
jirbaKVmvRqVp11DQrR8oKLLBvBxSDW2gm7+3dFcNdhiY7jsH71yDLa5j9NxHuEoELqUbWNsYbHs
YI1J33dRXNHcS10CZc049r4zGNy7cQyFX6kIDZdPtd+7GB/7TVQwxWcFpXPgEgXaZq1ziDLRrJcl
JCzpMmRRXJ1ataLovWD9TYo7Ek96vUGNpilx5N6z2mC9NOtHl6HaQBL1offd8eZ25u8ymlbSae1P
JrbePkHBvX10QnhyRHXknYJ2LlAsoCkmA8jaL5L3OH+buKXXEFnsj9oiLaRwfP2wXLZMYsD4qc6O
ETsfTWRvGiFPlT3GR50y/WKwKI6IUDdVw/Mg7giismKWCo8bHCWtZpXYM5oiOy79L39CvQIt9LRc
6aob5sE3Xge4VIEpWsel/FkOQG2PfVU11+WK4LjuOLMrAkOfdTw9KZUS3Sxp1ArxXObBSCZ8Ux/q
VtcOTWO+WkINPJV8byhaPl1e8JkGbY5QoAZQpWYzdaJBfGY+/OJAWTsymcB3pi6XA/IsizhAgHHW
RGCwbzDnWz5KWTtdEvK/r4+P2eDzf3ac4vHF5TskA32X2ch1uQpTNheTJFEhnpnJCqPAWjdGxG4M
bIoaZpNyg8TuFIyMKYz678233IElNifmsXOBAuM/3QuycDGSENyRCkxudl74q6jzwntGtsjZrYBP
ItC9Ly+FfSt3jKf406vvWL5gaYVA4TSXu+W15YA64mZhnIVyW2XAP43O3+fA8MbaYIIJnGw94800
iVLLgyuZYMWJ2++oYZxiy+YRH9KTNjMw4HkHNI5RDrjbeyGwoiwDtH6yLkuvWynMjClpTjY8YRyD
9U/bN4DbKgsJ6qtsHTdJcOzHSH4WPD9kTV5CXHj3RfifF8MpaBge8FHq3/zGpow0zW4DU/HV7QEO
U/MiCYROU0KbQXkNnvmYB868r50GyTxtbGiV6pD08u9ZCzTtAJAf42SwawJjQC7Ok3gxS/tEdhxn
e/iI27zee6SLPNXlMF4e01Nlll/OjDq/i5AplU1B+HgpzgiZndmsbTqrNq7qp4KKG9yKhURkd8FN
VP2mM/z4ury+HDRNj9mBUsFWegAQJGYEIfTYp7lvfERpqR0YVIovrRz7HeHpyAyTMfu+nBFXkT/O
Hq8ZrLw0ap5E0bQvdkyXu6XY2+Lcir9hRT7Upt7sGfEItI79TpsK+X2O/UBJoadzYTT9xXQ9uU6t
VqzttEa5EMw/zAKHxbKg9wkaGNjd7Omyl7hCwjm4x1wPvOMgbfMi1WE5w8STX5xq97gYE+sCHogg
ohiJm7G4Z2Or8gnjwGW5dPOaKf3hNkN5sb2y28Hm7jekATKemXV7TeOvYl5vio/J8d2noOzsUzJ6
2jmvGp3WAiESUyY/5mQwD2bcskKoplJU2PR3TFT2JY3+AFXivneYbkVtFOAi+Gp6j0Y+Fhr8NKF/
sOJnFubq00bw7jM9edj0ncx5mecsvA+N3BKHp58GSrV6a0w8FVrxk50AUSE+G6QUesCT3rmIh9XB
YgN9Wi6BmXKXjS7MCzWvHYv0R5hY6db3a1TrBvZQsLOEFqt/XDAtPMleDoeeCc+/L5k+oYzLRljU
DgY7VfYhMzcPQ0xHcCn8lteG1CMjFXAFYhzyxjAMybA0D3lcJdc+IzKVzpEA7OdYx8DGLD+Spv30
GNAt1yxcdGoFf6oiiuy97pvz2XbDhGYuMw0345mTT0N7tMpsuNqQsptNG3TpKrRRH9bdcIMBll0Q
Ot+8KTMvVm+t/leBy5Qx2c63ZiRpLYp9GCpqBrU0eJezwjMnbBKobgx1mEiuXtvCV9qvSql/8jpk
ExPE7iseWuPdc5U70fZf7UKY73P196pUIyVL9OPZKX8zuYK84LrhVQ/nAjARl1Qpz/mku3ehtnB5
aZ9wAwSvZlmHx7RAWFgEChhZJ94OXUqzSpvB2ATZjIWkN1QAmojtrZ5pGCmcUqfQy/GkWdL5e+1R
t2ztyu5Xuky9m5ez4cu1QK5Hepq35TV4n8NB0EohFky9VoYjNT3wSJGUaNZ5ZPKW3q25xtJsiXCf
av7fs2HQ/ngMKPZMg9o1LUH/e8QwWi8IMKBw6J/DpDpVg1X+nHLX43kZz6+xN8OHmWS/1ZDK0ofo
xTOCV6QCtYF61YL3nPnOLc1T1JhovQlRchKb0KAaVbZMtsgH4dv0FWlIyEtOvjr8D3fn0Rw5kqbp
v1JW50UNlDuAtek5IHRQ6yQvMKqE1hq/fh8wq7vJSC65s3tbq7K0JINJAA4Xn3jF25dvf0xhjTr+
5J0jatsfO43XoSvN33DNRLmpMIYjL4OuyrcDdeiPFc8CVPKmnaFgghHXGGmrJZj+3KvxRPnXH01s
KCchwmjHDd0mzCRRi5zl77JiQHgeODOC39ry184rg/x4otb2K+CCGsQZq0ITewu5Gvxzt+MMKCS+
1xYgyOT+DUJTagQEGtmcibHfRY0/3du34y4jWyPLcNrxcSzJSxQr1y4K5tcit21IhGJQL94+kLNS
nlk21u7f3xvkdG7afkulEiM3AEb6Ih+s6sxAmc4NI83bg4CoF3GOpSL+csZd4NFhjtP+msOoOZcp
brbztyvckGH5wAgHWL02OE3vUODd6UgEPDWCgtFo2P45MZQF3CezlqB/4qe6Bj3EERpEIKAGdGHs
WVzEJrvdlHlr7ys5b/P2XKDE/fVKMUp2Uznaj2bjY6kLK0zSrLRTrJGCfqC5LUxazzHG4UNJCuib
sMCNMj7XrLkRZGQKMjxE9jUM2Jc8vg6aRn+lwQjGMw0q0MGFXMmGIjTKOcVxSYq2wuGrv6G7OXMI
Hf116u4RT/FfdM2GtlLUP7yUrDuhkwnNKZ4uDEyLV4FJOjvQXdmwipxjb5L6tkGJcU93dtgjzqJs
MRMdACnLchN5GD2Qitk0P4bkwurI7oJ6nE8z7YLuNQKfQa3eV4ZOVztuXp0I70wkcgLXRCgePJ3+
miblLXYA9r0aelTE6ARfh3ajLzPPCc6pnoGSIHg9tlDQ20O41rdWd5LlinekREACx7Ewj9/+Rhhu
HPuYBm3e/vbv74Ufv+fHQu4pZuKDO2S7jgrWVkRyOB0HCzubSUtvAjrcgAG8+BnxdRolAyqQE+Iy
fjxoTyS9g6srQ35WGvIsgo+3BFPWnRkRDXHDgs3ConH21Mv9LfIiNh7SiMSPgROclRCORwEj3q6b
YU+pC4Fhizi1B9zC/FdhC8E0agrHv1RLpi7qDOmvvh9ZT6+EysWff/zHf/3n8/A//df8PE9Gssw/
sjY9p0bX1P/4Uxh//lH8+vbuhS8FOpLQhG3LFKaOEYpp8vnz42WI+vM//tT+h0AguZIdPCzTapAF
UJLhAgVPrAuwGX8wpHniUJr/qev4A7V6/SxtjDYc4RfXoic5sQvMp4Kyb5Zpl/FlaGXXXRWgRCTS
+pmmwLIdymQZtH5xImlAY2bVUuVIVOssV6ZZjLupH+sS6madlxywJmQoKlL9wpgTPBR7msc811FT
9b1XYInnQxhFtIb9egJ4hsy2DX/+F4U8Ar4HVvufXyJQbxwNQHR+fSqsGvLmG2M5zXt06GeE1htM
qwuR7Adp576N6398GNj6baCfsT8BLU6p4uOX/7VdXa7+c/4X//qJgx84uVpfH/7Ah5/nN/59xeVj
8/jhCwxsw2a8aF+r8fK1bpPmny99/sn/0w//eH37Lddj8fqPP+EbZ8382/wwz/78+6N5kuiqfDep
5t//94enjyn/7uqRqaWch69V9aq8NpwRZfuafPIrXtEs/MefipB/qZR0DNvQDccyper8+Uf/+s+P
TFXaUjWEJqQu/vwjQyA++MefpvWXZvKRIy1NGqot+Dd13r59JP+yhGqZlrQhGvEz+p//HIq/5/+v
9/L5etAlF3m/IAxdd+jHS1VzVE2zIAx9XBDobNKiyLpgE2HlstLz/hSzkjuuuy7r9Ngi5XZN+Flu
JWo0EwOwlUE7c0GiRdGF0rUqtXOjoTxRCxywKf8dSW28nhQHdn3RdK4gfnRbRB/MjM6BHqZHExDQ
SYNT1ObJAxUuJqrfoeXYo1tmLP0hU7FMdWw3HKKXNtLpWJm36C+hpY4UUauTPHgI6phVfuYE062j
FQ56XuMVrIEIeMsSkfuCcqD/1BTFBrteB9uMl0StscjBTIv+gYUafP2KBZyywvwWo5OBUjUsEORQ
FCBPIaa7TrvSTO2CoTlFTB0uWg6j4wWUmuoOVo5FpOcvSf6R48b1uB/tZ/rMV0k25UvouupqULGM
m8Zp2tKWPwHMErhSp3zpWWAE9OI2bV9yW6zVdjoxY5BUvih/IDH34Aw7BZpJxj7YtIh99ySsY2et
tQDnL1QYnwKZvGCCdiE8/zXFrXiFEYmyDOmxIOwm+aGpHX5aBqH9K2oui6RDiCKP/BsHFF1h4DY8
e5rZ+UM/ylPAcSjcKD/rJnxByv+6NFq5ka21t3HWmJAoWFKmgcnd65sRKXFWpL5ITBMNGvR0EZUA
NG4qoP+ApcDhxaFEA1wFENobCObz+An8yewtgMWFJ0Pd7RI6HdJ/YmO+sLt9jdKwG8awScY0eOon
a4dAaYHQkoHMfkGyrsEy68OftSdP6yldVbq+MprGAwqfnCvOdDf1NT5agmlhFcgSUhBu24uOTudU
qqtYLetFhEAinTu88NK6xwhmYkCK9LUYGiZM2eS7vBPLhpBorWQktJPdY9p7UsZBtuqp/3MfMeDn
YMLcFssdLUFswMghoXsgUc1gHGACJRhGGRcFvrIrgPkY5NTlA+xDHISqWYoDbxxzehVWvq5UG7Su
phh7ZuINfs4vTYJ9aWSju+jJjqal0ayzAZftGNMB2e0Tbzxp6jhfWnVlInwiQfFOVJWygUwvja60
SW7GqebnOdBQtqvOhcFHeuUs2xyN7bQELZrhKeKNjHFWAv4+9mMlXFRjcimd9KKWiC6qR5lJLd+P
n3Q9WWEdDlizOqWpvO6cJEBotrgK8JwNkaBxAkrkKgJGlB1cCu3AziZljwkO6v9Fdt7gYoCLCfPA
1LKHqeh68LBybejeHk+CbTOqbhJVcLJAsZRxfzvQbtfL+OHdRvzJ6c4+/XEvA36jqib2YAL5O6HN
n7873GUG8cdvLX9jJ0wKK0fyKJJbESLKpSBE8PXFNO2zq6HENUcSKvvnwdU6VIWhf3s+gqx4JarO
OcHHtcGwmqU8bcNnvKROajU+i6z8ApD/j28uP2/M7yIZg2CJs8RSJd1qAMniYOPOUuqTOU0zWsnx
U1ZZ9sJHimwQiw09X7aEt3eR1lBVk2M7oxM8Weuvb8H65A5gLQt1PjfQrVE/DrdpCDMtheZv4q47
MfUUnoPclbgkjmayIpb8ZsDt+fcdPLGl65x+mq4C1dMPYrfMUGu043m9BvVclxrnporPGtqhbtU3
eONk1UIEIADo1ywCimtWjTEo5kmlHuxbGw15DH+a7Ci/xXCVppV4SNsjqv23NioTrR5vjaI8BdOw
MeOErShpltaIG8PEVpe1xkU2krdOUGDAXz3VWrj3i4d88p8EHqT0/TAFFo69InR5QAloxtNBaizz
ahGO0ykE25vWSY5h+OLuEvSPSEBepz72HfSRG9fkFa7C1haYGteLVPfOcTiHmPkjwrqMPcSoN0Wr
XaSjWMLqOTG1gXy6CjeJj7BWTitSL+1rXCRv49G+ZqdxGnGNt3eOiax9CtF5XGixtau9aa1whCXA
cDEkpwOCnvbbjPhvhYEnIaa4df6zOQz1PkSG/98Ei0zCfyUgv8WK7msSTq8fgkt+/u/A0Lb+Mh2V
DcSRrGUCOUKzvwND2/lL14UlnXkzk7b178hQs/lH/DOHIqbpOKpOgvN3ZKiJv0hsNGywNNVyNJXt
778RGR7EhexViH5xGd2wHctB2uXj4m710J9D03r2jd55PZ2CokXfe/pmDyGQfb+mf11GYyPDg0Gw
k8352rste5xK7G2nkQ6nohyhDkBBKVhn2E2UoEG8aoENzZiau3cv4fz3LFD/9KpC5YrCNhjOg6vG
PBqFcCj/lnA4UAEKB3X7w6mHIzGOC8UJ91KSpfpBycaxpMa0cWwIFV1wzhtQ3bTE8DPCaK9TzvRU
fwy7ZKk54UOLQI03qpdd8axp8Z3T+NfUuHaKB9DAqvdNrdx+/SDGvOW92xJ/DZ9NzVYQyBuadbAl
ar0BA80Z6k1vR69zGIYFneI2OsymYNOljQckN/ZdafNHzvbhsZFpMbtG4ITHZks9AlGXqZXXvlVd
luNVqZvrwkKJxTyacmNhIk/QhUdtMa6qQVzo0aWRoK4VnOtVHWL8B7AMOr+McZdqHLH85uHmt3D4
cI4G6WfOT6Qt5vPn3dwITJFPsSxrMN7W6VtnPAfxXqF7F10XqE2iN/MS29apwRjnSbJKo/6ka6wN
rAAX/5nd7EVZWdDqlQIxChrFsVwytY4xHjuh2Lbr8RGW8rST9KsTUd6HBEB2DER6FGDV+hlNdK/2
2enXj/UWhfz2WKSCLGLV4Pye44p3j6UIC/aHxTvTM90dIxIDUaNgFMuJSojWniqCPExQYjaAMVsU
ufXUOMciAMoV6YiKLZwRx4te71Zf39hnc4mQgtSOLBUU7bxo3t2X2tqFBLZRbxKOlkx6O7Cb919f
Yt403j86BEtN1edVJw0J5erwEuNM/EGLYxNmq1S1j9qx3urFdV3aiyQZ17Gq/apLfChLvK/3GIfb
2NsVDd1EKss2bBLxjw8lGy0doyyoN7BrVqmOcaB6b4n4qkrBCwbINY/qva9dtGQ3gURCKLowEufI
mAw8fZIbGYa4RjZgp8YlDadLu8vPoF+eiwQWXZ4uPS+6dFKxc/LjeCS6KNs9mghrx3eOsGIBpwbk
1yQp7UT7wwvL569HU7PnEPNwPGGzwqbgrZn89/Hp6M9aWOgqgLNshZpSatNa0KeH0TDvMm20dgiD
H2MmgHUKWd0KessugZW/DqQN6KPKj/v0Spmd6VTjPADu5GqRswLNh+orYiCjOgVL5OgeaJ+HxxHi
ai6+vwnW3j5wfzmTyTODbLX1APVhpJBp1UvjI4KhsR4z249QZG8v7cG+lx1mRlnl2asKG/PJ0o6D
pGI+O9cBGjdLzeipggb+KZJ+R7msEuxzww3ecA/daL+iSLn1Bj2lAlGuAwOvBeFAlQsv82yiuJzh
hZ3Wj9FkiJVUrWkhoYOOKihh1ZYgm0sy0xmXlB5DVKc89JPoh0wedIVHba1L5UOsYG3fZbWyVMdh
M0XdY5xiKm6g7WGl9TKxusGFHR8DUVRQFKzSB1XZ0Ms4yfDyEXlNJtzOHeE6WNSh9Sw6G/PraXKB
DaLyYpvkpCuESpHx8vFwjfgkwMt6aVvhC82PH014rHZoTCUhPR4MH9ySpmSkPAAYPanxDcqoYiLB
wJ4GYPIG+Kou+5cB9FzhXcnKwHoPfXUjuWlFK1YRjf/4nHZFATOfK2EEQCsA/rerxqJwDUjaUbrR
lCtyFGQt8EBfBzHd5iFCGq7zjYUetkdpC1/IxL0uGCNMbergwkuyW6nYSzp/mP4N5HxwL/t0WJpA
SKgBoKKHFO4mojUEtRJWn5XvhgJ9uNiQ9rorbqClOFGl08pyVrJqTxQ9yxaRk23HbphcGG9Pvj/U
y9JTmGhu2UK/IUNM8/xx6JxnBENPcrVBZYzCjB6vB107C4DMLmxrZYR3eM9ggIpnhgY4YTFPrxH/
R4hN5aWGfMjXi845SPsolqmaMAlYaFuRZB7uYXnaAjhKkbDDtTdY5X32GvdyDxcJoG/CEknMc7+4
LAZ1p5ZCda0xvMySAMdiL4oJA4oV5d9tnuk1ylE09Mb8h2bR6ZsCuocKrsERJsoJGzza3saA1V9r
q1fT0J57io8ckGnf1zX9qqaNjn3iMxcfHVcayT3ENvAavkbtpsuXfsd7obtwlDX6Td8iOA9g+1EP
8CWsa44VFQwVCt3U2I0cPFF0n1EHkUr5rM9QgSwHYuLHr4CeoP4W9qJR9PsKvS74jtOVFiLoGIc/
AUKcjf2wjemLmZetlNsiW4Sxd6YNW+51qzjOaSy7k6r37kVKXxA2HQUmfzFU+QhPdXZxT5LnKYwu
YzQSptC/bAUgpbFobyJU/vG4NRN903NMI5tiLwrJcKKJd/P1C9UO0thfL9QSBhVX3q1uHKSx6Jlj
mFAn1aY0i7u0Hy9jVOpK+wiJdkqbsQLbrEefg+5WzVjr+LnQwk7tEDIeUF0/og5Y2mJbtsnr13f2
duXD7V04wjGAghqz7PLH7b3XbKeiKlxtUIG6RmYQXDuSszvRxgaQSrTPAGutBbFAB1oMIIOO4dsO
TzWmJmT2tMpGdDCiPcTFkyFrtp2Rnjmx/OEZ9WwbGEMntosFVm4Kzos/WtPxVhRCcXa2470aUZhM
agx+v34m7bMDWeqGqXEYGxZH8sdnUo28QjAQOK8+RaihFOo2j2yom6DA3CZJsF4d140/UeS1cKqz
cnyk8/hBcX6UVF0XLfnwGHRnX9/UJzPA1FXVcGyTqOS3e/KmGp4DmIINfU6YkfgpFomJeASSYJN5
jiHQy9fX0w4qGfOUkzpVf4tKhq05c+b3PtTSnFKhsT5BvVPz59yknl0bFkINykWrw0Az4huv0CgO
awvHyDZfX/yTh+Xalqqijq3PE+vjtRXoIAnCaEwqZdziIXSj8A4cCSWnp5Glm+BNvr7gZ69c6jpv
3FKFphP2fbyi6BXbKeE6bXSreKWVS7M9OK8iUOqIi6wc0S6iwTolYIDePeDOlGxqY1pyoL82Gv8A
5+qvb+jTETDMOY+2dEs/XFaytDurcpiCXb1Xs5ncvCKQWpg1OiTB+E2Cq811uINFLOkZwlm3HQSO
DzuOTpvIxsPjcVMI9R6OzCrq82MQT1SclZdJpJeWltz1fXpnUwlvhnBb+Bjhfv3ExvxSf7sJC+1m
SbkQcc3DCafRiB0qdJKBmsCfAm3pdm33EgdbM8do2pANVuqJviuleRVZybato1sryh4zPDuX4AYt
POHQZ8Z1ZWGN6q6g67JEs+QqtpM7E9kJXTjRHuGHBVqA9IrGEzlVnTslDZzk0doMPkzgkJZGmWDc
bigcKzav/euH/HyeOTqlFKGDcz6c2bJV8CnwA1ZVYV5ZAQfZkGlX9KyXdXcMcQE1JEwCXbMInk21
PSc2uJYjUx6JkiaYTnOtzL65pcM6w9s6dyR4+7ciKb26D+sckHAkqh5JCdFHlw1aD7B14TRjchDn
9z2ttQGY8CBxP/96KA5Tufm64Ohskh62WHk4EqNUfIIYKN3J5Oz1Mr+jzPnNJT5J5aTBzsUakuhQ
H2aLvoxaJFD7coN88amda/7SRGZ+UQZWs6xltmtDlnOSGrtvnuyzrfPdda2D88N3gmzgYIOtnsWP
vglw1LfzO7vzmoWYjpsOFahaVWkuSTRZo/a5kuIUCBByRqhCNfRo1xLT81UfhGedQQ8px3QAnBJW
NwhCrtPCaNy0VS4qalIuUA9gLxhbcYLulNR/qK3oOfR95pDZ1EvpAbdOb3VIby6mKljUx5rtL7Sh
PikRjsKGZVybQfJNDv3JASpNzSD0hFdKde6gfDDWWqZmHTjjWGGNJsNJb5SnIgouvh7oz6bu+8sc
TN24bQMp267cUJq5TLOohOh8NUy3aBwjxJKtMHcN3b4F1vL1dT+bV++va3xcMnlSOSHhLkum684z
Ck+DB7TMg5wZ7bxsWAd29c2AfrpvvJ3/NBUcR3s7rd8VPnpL1QMzQYgnx7RAF9DTmuCaHmngYmJ9
hJsL2W6GVHB34sv8x9AbG9hy286mrWQJ//Lr59c/yS+kJBChxQFilP8/DkA/hKjTFkzwFCfxtvPR
WAJfgvBPRZ3PhUuyaVOQQAg20Yil11hZU03IRjQ9YluC6DsiwTHpbzNlrwUa17Gezl0OKn31zde3
+tku8/5OD871vAkHPfDhio0z2c1HDcn/rsn2W6V23sls02EgOD6FNoMn3kdKmWwxfS+QMehMsc2K
zq0blYpBXJ4mTXYhFXmJxwdUXe8IkZ3XQJDWoCxPQ58Mwz4pI7ROy2GZBzKlDw2/bTBhN5RXopqu
UKkb3SowT1HQukvLzuWkep4XUqlGR5V5/vVg/Vb2e3sSbAU4CQydbOOgVhMhOT3oQ8p7LbQHNpw7
oSC4rmdrfGaO06nctkqAypkHXgFEqICz7qA55OOQgnyIemxIOke1/k1P7VeF+CAyoAbpmJiFcGtI
Qn8c4DxkKsZFVmzMgsHqU3kW+NSrh762FkptnVUpHsNI8i19ZzpHoJI9ALUGWyMZte3+Z4Qt8Kqa
HPQzIciYVQGSqgMjFRio05XQQ8B3gBDz3MCkHKDlVIoHq7j1a/jmalRmbofipvDyBwVdjCyq8mVf
8V3fVHcIySzVjroJ1BjVdQx/0cTmo1WgDKWZz5GerWgvb3udskazLyvtQYgU16KcHy5ga7oZGxS6
Q8BLEqDe+c6KU8S4FUC8o7LOK9mgpg95wRc7vBwoIkXFKRYnwTKu1mkynST+qK9TxT6KGnXVcQws
UfNFWsmDzqahGBemUKc9J984+FAobXrvtQ1tugxDiUm40O9mh05GssyjfpuW6jkA0hNVUp3rkt3Q
9Vu9K68K02F5VwRHJqI7Q5OSeayFaNzQ048Nxd5UFkMKZJfaAOgA+Nzo+YsVMoZuUJUvqODFWXSq
t/FplMknSyvWatDxrtptogSXKD6SQbBJu2H7I51kh5AGDxhKfl07GhGM0wRbNatFnkss/J4HTiJK
Pl0PVkeF5+pOnuZWpbOTIZ8ZbUcBHcXb/Kc3GWccCsuy0p8sofjLsewwmS/EjY0VYlbfapODuoJV
3vshhku+TG87Lz5VVOuo6aFloRLvrPpBdyfDOjJqBMjMEu9Dugu1pzz5nXwa+kR1PdN3R59Jkdvt
fczDx1X2E12pUx36TVjHp0YHvAPr+kj/kZRWTiXEhN8bd1hZdQ5iVPmytgLXCl40eOELO4hOtdlt
55ul/clGaKsGy4eunENJ/+CsHByv9OrSKDahSeM3R7wqUgj3IJQN0yVQp3M1hffQ3lIXvrJFdP7Y
xCmdGpbQNzcyX+hgMdsqiZZm6bDb+evHxexFsEBSmDubXAMVlFrWEWkg7ogXRSWOvDbYa919nteL
sc3BbuAZOfz45g4+Cc9YfSbYBGLeOZ/+eAeWbQ2ImZcFTGdxEdjRQ277p0VjXmtdCUPNW2PEdGmE
xUvfZN9kWuYneZ2t27phCJSETSEPrm1WQTLGlEw3eE7ryyEmfabIhHJ2p56r7XDvG8XPvMAPVq9/
hqG+0PDqSiRFsPpxVGNk8wA23ev4DW9kFzurJBAdfaQeiXkTflMnf0YqOj+DqC5zkUI3NPK1V2s3
iV4eayOiUyJpf9pKcaVOiTEbP15iG1ftzRpFxiySS+BPxxW0V1dTxMz63oTq7F3irZquwNESCouh
QNoUqB3bc1X0mzfz2eggkUHkqDq0td7y1HdRzgjzYnSguG3qAtGOInqpVAWqsKBIXOcPErRBKsor
XdALHKcfMDiQ0QBFg3aIUxyFmNgt0J18Shi0bzKJz25MqISyFvWBGYT4ccqYfWlYTYvUQIrMl0jI
ior2NHrT8T3rfQgbXw/EJ/EziMv5AHYYDVrPHy9noIba9jkYf8W3d5OWrKpSri3H+K7NN8dph2uR
I5Xc3zY1qR/mfk3glG1UoT2oGilyOuFRrsU3cRRdYTi1T2v/Zpq6k9YQCL1OeEpUOyyyj0w85r5+
3M9qTWCUiJ9UIQCh/hZBxVHiGEgib6AyJa4X2utqqM5Dcy/q9Hycxb7ycdVVDdt21H1TLP/fXJze
7ZySS2kdvNvYrmwaA1q+iWo1cQPM63WZn5YiXXWadgZFwTWc5GempFcm8mdfP/knGYwNdsGgmwnC
4rfqaYuQ7GzmW2wSIc+VCOECs0VHzpBH6FocKaZ1ZZTyCsfQb1Bonz40iAmw4VKziOIPZphACgEu
sFZsZl6TZqq3YeLBIAYFGhobE8U9tyi1lRiB/1RxfPf1U7+1/A/mHd1AYTs2mh+0mA9KPbg0pLXI
AsCvvbilCCYRuBvPKH+edxX9ArMWT8A6bmR95fg/fL3d1kW3FpPhjoJO3qB0If2si7FAmb2xnqFO
x2Chan3ZGclt75UJTI3pHI8jsTC2ReDo69pwqJNrYlcWur62u/reMgnITIRcM2E9BVTcXQpMqSsi
bwG1AoU97Q5aG5HJS1FNt4PnbIvGXxtx96jV1ZUViye8UO4L7C0xGBp/XumWwuZ0Zsy+YGFfC7dI
o3y5nBwiiXxkA0f2sFgosb3vWgznzJ2qLothgygmwV6HeC7dYUF3jxvKBmdptO1d13gvQjVWIfjI
ZReWV1+/BeOTyTdX+2ZLJMfQLXM+qd/ttgKfysIZPDY1C50ZvLRv0TdTZmpg5XZ4B5tFUiyVKF3D
stjkfaUvi0TsoiKF1KXU9w0FO3gH9pFa4HxhV8oOWiSdVVU8VVO2eZO91unk+g3nidq25Aa9cxaK
aiut+Ix86XEo5lC20BtMUBBlNJ/8MUedD0/UFIBeMuL5kjElIBDODorWN3v6Z9kOUukwLQwqnjgB
H8zCBr5eEFdFvjHC9KkN9T3KFKgDVzd0nuIl4JrToQxPVRMrbbypqIHJywKKcVDR2zVOcSMdF3Wa
Kt/c1icdFQ0sCYAZR0qYnOpB8SRJBqFX2BchMmcR8dbGaTsw0T3C87GmEIpZxVPZo8WiCWCFOrMR
u91uYdMgWqWj9xN/1xOR5rddT0d7vA748WmoryJTW4PzR8KtZSjVGKGXur9HIRT5mq65R3Mfk5vb
cmyBpqNRtfx6sn1SwJijPcOQVHgNhx3l42QDw+OXVmtiaVs1G+wzlEWYgzxMJwtqYRit4z66g9BW
uh1jriVk0UHHbAJsctckxm1opihapd43g/3JPqhpJlEoBuUw+oG7fLytvJVlg+xitmmpsyVYTmnh
jNUWbCyBxuRXd34OUGBEy6H7roz0e9kdZj7cWpOujulw+s51pncLECxXgCFwmG+QCmgLGizjuNLU
fa+CckBHamrkri7FcSqMm2YuDNj9N02l3wpZBzdw8PQlRccgVXFFqeJ2D/Z7Jk649cDmj9qRDMQu
RpTs64nwW2jz8ZKHnUy705PAKmMCYKc7iUAzxRkHbl5/E2hrv21u83U0U0e9jDcLK+rj2KKqLlsD
n94NkrI722TLGiKGVW33YmYqmHJpe8Od3YtrpAxu0zB6bDpzi7vDMio3jtJjmJnfCPR14fd1Znr/
9Shon468bgPJtsAvcgp/vD19QhDVxqZvo2I4byvyuK5QJquIfIN0kXjKSg2VVYdG3jSD8qMtW8Gy
Qp5hTPwj2PBrsz5OUXVw6qdvbuzT9zMTgSz0pgkpDzbFIuka0BZ+vikLZT9jiovGWoNlXgZDuTON
gqb4fsRFQavD67Ipd04d3ef1xSDjm4qK6Dd381vWOr/Fd3dzMEyRooRBQL8Gc1SgAw6BsBxOKKDj
FbTPR4kDoHFDpeAc2OIeStg6CFHbDCF6Hn19I5/OJlOzgITRmqLX/fF1+RlqmX3sZICYnoJRd9va
2DbaKvdPEw1BDoWuNoCHr685P9uHIGl+9nfXND5es9Gy1OqxOtuUTrfobN2VXbvsBUxTxCn/3y51
sFg81SupXdnZpsa2Ne/JBbwGrM2l/m0DbMb+fvJUQkMjXGomVeSPT2WYbVFKQDCbCXqsO9jNMqrg
rzbAW8tHI9TOzHxCg39honkeBSgklc9hOR7F8FtaT1L1Su/Vzn8ZLLE2pnuC64UV+ddKNx7VTfld
QqrPsf9v7wAsIIVuHIst++AsTisCPUCH2QYgyRa1wc0ADUiJ63VRq0fzJtJjJtRJ9ShQNlZn7YrA
WyEI6Wqpviia7G3ZJgFCp1l3h+O6wZoaUbyl66jskU2M8GJDKNXzVmg0XxVt+82p++ku8+72D6at
hbBYq6dMISnoHVJurhcy1o66LttmarzC1Pj/Zp2w48KrEOxfh230aKQNl0RetkGFaT/jkQvbPK28
el9gRQlCeJnSH8jj6Lvd/reGxLxW3lgmIKZN+3BW1WC1wHTxoOFIviZlusIKTYOAPsExyxHJgcO3
LMQPCtzIyQa7r5fPnDH/PlHoANgEbsSSGj/wcVp3pCIZnrr5ZqjT3LV1AIJZfjbgT+Q2ouVoB3YA
+FHbGKnpwmY2UevTtzVbWFGKrW+W14px5XVVuO7H7k4rhL2saorDhWZAba/NGeA9LRX8c1yt3OEf
f9aU9hmy2EuIfPS2pxoF74R2ENqpS7OFX2cFN0riL7tBnJhOmW9jjFpzx6kXM4yoGa+yGLVZI0EL
ydD3mqjOwHrcBMHAiWQvEyM6LVp9YzXmUWh4FznmEy3Or6LQ9nWZhisf7ycbkUUXhv+epJ0ib8Xq
rMJrMwXJFxTBaWqiDKLrt0gQBhtdM8nZfGOH+MhTER2hLVBsxrwCVNLaOxUvZFjIt94IqLUd7asR
CN2qULGO6PE9m6WSUIA+SaJsPIlr1P/6pjgKsNpp2yTYM+JYdUVAWoOr1MgnV8HyYpu0Uj1JpuFV
bjQ9ejAUEVx05UUiYiSdy1dLNg7yakG+GMNqEyjJsy0w7NZwA6ZxykGT9eilGCDsO3OVeemjFfer
RiH9tIY8WleVcV4EJpLPSfWEkoOOjItRLtrS3ouq2QlEmM5SJb8LPQQIMszk7Zr2sxxgARbVcsix
Ih3ju7I3n4A7Xxman2yxgLuHYopeHUXBmpjUdVBbxXatqTFq1ZaR5oxwFM0B18M+WwAJdVwChSYy
MZpundemFT/L9tJS7FUbz4ktsq+ubGFJToO56nJIdmUewidEKaqdhm1nyqdGu/VK7ruJk403EOG2
Noo7aOZiBdONiHLCE0yA/jAHnrJ+AWLop6cMw0ltqE9OKm8iopZsNJGlyF+L2Dttuugx8conZauN
3XmFbluYywfEwO6DHndIvAEENtELP3RouVgjY2DtLU/btVbMXOGyZs0f0VBfR1JchzlfzKaJStZc
hYp3ik2AuSyK7l4rqGJDKRyXYwsOcYzFXlVUwJg0EQ00UJSCd+Sg+ekiKgs124zpSI4U6mM6c+nk
0WSBrQZVirq9bwaXY2lexd5xI1UAm77WLxvkv4b+f1F3ZttRY9kW/SLVUH+kVykUitY9NuZFAwxW
3/f6+jtF1i0gcOGReZ/uQ2VlgkEhxdFp9l5rLrl18rLTD4SiR8jaHAMoWtoQEc0nI2eW8VLnCCbk
QaHwGD8HhnKSyezJ6qbd2Cl4IgkIN87LkGRGtvRo9WQreiG8beGLNIj50a/NnM5t6MbFCFG91sFN
0KtxOIzd90GUukPjaSunjZYzXXupeAKI1uDCHx+7or+ZldmTIVsWoMw8sRTuPDH8RxujvpFn476O
g1PZWfejNpHWqdzPuvlsX/XDFDoNA8qwIxdLdeOMwrgeq4LoHc5dsCu+2IC5Oit9KYryYNb4U2cO
JZulaGFhaoSPvPRZ7mnUhhWyFp2pH8/f9TpaQOsqLDhB9e2qe05f4CD2nJ3QySnd+BHRHDK6Oodq
29wO4ccKaaoT1tPOCK0D1aoPcXundynSa6yCUUGqO7EeKFBIWZHswTc7NEEcU67YCdBty7KeRNLo
ulSsgxBiVw1ycdbi4qiETbFRZ5kE2KC/6ZurxoQ0Tx8zoY4gb5jFd1U+MywRYli5Rqw6ZGx3SCyY
D8T7AY/SHFsOqALRppUtsW0VXXLG5kZN9M4dHrSd2deam/ftMSQyWKSnPs8+Z9MYbiYrh3W4+EsT
go0UubIVWX4L4nJCKbnhKKo4pbqPrJSAEF5ixR5u5EQ1wchKV6PBEKq/TYMC/Qoh61SzAOA+Gv6a
PFSo2WCMgEzOG3mpnvj/J4BSBA2p6JjCSftCYX2nxMzFWvM84I1WvtCxujZnwrD0yt6rgfKodVN6
Jplc1PJDabUkvLCtF7b50tjWXc5xkD2CxgyDn9rB7SBi1OWpabPp1T2B1mKjtla+qZBROW073FRx
a2/TOd5Nlbp4K628irt1trKdPkqfU0H0cGU0w3Ygi7bqTbY/ln0a0ph23zrLTJNeO2ZZTAx7tk4G
rako9jthfWjredxYIB0pnIkNJSRifwneqWGHhiU/V1flcRH9vKtGEn8VfNwaQG1NS18IeScJlvg4
GsCjP+YYzw1bh0Pb6ypa4ryBIFBj7W/ZZZadonCUseWDFBOmh0EodlihI47iXXqe81TySIWDM5OG
1nVv14B8F17wgN4iuLVIXT0o9dakTOoClpq8WhtVSpLJmfii5mBhFU/q+XWBJ+m3UN9ZnY1lZ6l0
OztNfG0kUKGz4M2iQkXZc3hMAv1TKWVPZYrEUTPmwslHmjJq63UMv5DnF4XFSx72HyqTn8iYi9Sc
l4+saTJarGk1DsiAnEfT1ezpXBHd57Rh86EKZFRxBYg5a47tbauvrxsgEPOcJu1NqwD0K5OTmiKf
U4pbm4xVL7CZroAJOXI5n0FAWN4aKW1hyHJUMhRDFNRoi2OUSC1GhfZzaeuRV1CypmB8J6X6I6iQ
ZEfGIyCy6ptssyINChOy0nuV0vdup6r7jMVpCNTbuGeQh6yVbqTHrwSRYN3WKmaYMmChw1Neduln
JO3E5y6asiWC4WwOxFraEJ13iImdsZKS3WgrnyZtso5x1zKmX9C2Rmj0gSi0gCZBJrQk/Qzql0FM
g0tYJqi5JVjpYcsRvfp8ggHE4ihTE7PkLb0g9IdNc5tE3VZLsPllOR/GSgUZrto+FemHee44BzfW
tyiP9xrBuxQ4Hbxi6wrrhdKMvfyxtKQbc2yx8pKI1c1cOAUpSHIVz1aTn+FdLyjIJQLNzfTarHkl
AKLfysSJbmZNJmhlbJ+arnns9HwXh+StBPmjFDOLtGV+VMb2IWzZXKVTTX5QAF3WIIcl5m1ahngL
FCh2bZE8iL58hV8AWcuYm9NAn8HPZUIz4yX2ioWJlfb/KZCyE4gY+bD0R6WI5kNjkXtFl8AFSPON
CBPX4ovAAgBooqOd3czDQ0RcNSIoH/cXC7Wem1s5w2jMVniVmumuDqiKd1KaXBGVr3Y+kRUV9LwF
OWRq1nO9ynfs0DU3KhXTJRpq2y6V4hPlmnqNqE5QML6zmUIvWJpvOft6d9Q6awNBouo6IhJW0UaQ
pjs95r0TdXbA5bBEfNd9vJdmFjEBhQCNCCmqS/bcVC9Zm0puEJeao6rTUckGRBWUIMHkA6zCR8mc
+1Ed8VVDCuaYFrZHw6pbz47YWkfqwC7DvDXjXNuk4J3tGk4ay/QrFPhh28vHjrVtU4VE1yQtb6fI
1E2KZ5SGJXHd5tTDm0tep1YnKVd+NSozusqK/NzJws2ResiYA/dLH9MQoMEI2UBxxs7s0bDYmwGG
Ob0CfUNnFL/kAAmJnDJK8r2Zde6CwMpZigxYlv1B8M4hOBgOZTJVV3GOTmJpGy6ZVTd9GXQ7iw1v
t6Q2k1dxhO6YOXZanM0ooJgsXknDuIcDjXou+SqPrengl6IgEE0zapWD3aSHMYdPa4wk1ofSB1rC
CWYNRFCodeHY3DQ7Wb+phldJ3AbJMQeduWyMEIuOo/ZQAm/q6qEInuaV3fVV47UkVRJoxeMMAHq8
D80vgMEckc9OUr2oExZz1cAGldIrCTcKZqUwoVMzfgriEx4kU4MgseC2XISnAFu0+mI/F90+FtE+
NIWfyfukbc9YqsjFhkzRWkdW+atpxAfDSaa0xbFV1ZM0FdeT+iFdSKlTu4NJukIUp35m9nsspddh
xlTX0WOm9zvdTulISyPaJnpCKVE9K1p0VjJlR9beSVIkX2Ow0UKlwq7uFcK6h8ib+9gXnLo4j29i
GWSXOu8LxYFhfqgU+9iWpGyu1JL0leWU/A0J+LHYSKyoVjeyK5w8PU63VQG7xVi8psQVFYTHXCPp
VDfp/Jv38YAlsgD5xD6HEMNdYBFXoOlbAPVMe1tVMXbpHMGkax86+1709as0BNgptOvQCO87As2V
0ubkF0B5Go7Wkh30GlK3SK6EnK/HHm8OxjU1mdnYONvzfEfR7tSRLOpI+eguEmmC2kDij/rV7rrn
wh7u2dqc8dZVQ3vWSITMowzpSeracX+nm/WR7t820tWr2ABfHO47XjIjDW8Ho91ZGidi07qDEX1O
VONj0eV7YVWHUA+elyb/mPGyKnn4QbK0J0iWQBDz9pxqFErR65fzdAgiaZexZgaq/Ihz4SDL4wPN
e8HEo3t2ss8W8WoH8r4xNL8GsBaQrt61PbOm4ZgzgZil5aYW5RqqiUGsvlQyoTWJ5kH2uZrtZUNW
43nuIzBB0S3VHpYyoC/ieio5bo+yS+DCVsuJXF8sP400N9ArD9yuzwneqZkLJxMpYiaOdU6Jt+sc
Swga8IXbYCxSxeDJduY2BnNmnbmy/s1QDyWRt7Su9zQB6Zgku2yR/BXgjt/G0zt9a+vSB7izulV5
qKkRbawuFCZrS/NGhaACtT6mFWuvTVpfZOk3QyWuINbUNPX7SNqPY4UcSGyzbDlg999M8/ygE61E
cF9gV17ekwoh0Khg0QrE7Fjml7AufHmacMALP+9Vr5XSfYTzjcR0B6ofLXxsPULaFJRkaAhtyHrY
2rDcSQlhGoWLy6KRleGhEWIbWO2+Y0FoKN/pUEL7aGPHxVZpxJWiJAcTB7iqFfukJC823WM1OtiR
sm2lZked3A9Ecadp4mHhZN0Y5KO10s6auSK7sS4MWe1QqOqJN2Iy1IpsR5j8tVmxlWSxpTtLTrwi
e62KRJtZLGCNrCuTkkC3N9MeODQIKaXYgfzfzpgRq5nKhxJt+uHQ27u+J9wPkwQh3ZSAP8vLtz6n
BMChAjGw24zGFrmdlyylY4scWae6QYEFrpqVtFF3ZlJv5TTx5JMFMn0m6RK8/4bau5+jB1gpIYem
4WCjVwTXm9gFJWiAijMML6QVblKuy4MmwImmMU3bTuJcWz23o9jQuvXgLHtGDCPftOB0WFtV630S
czdmksB/yk+J/tzysgd86bGsssUOd0Jo0Jep4wSLB0R7k8cbKToT7uJyYnfU8Hm2YPaInWhNv6lG
oiFBF2kBuSqSmyuZW6p3WZ9RkmmlvRULj/jHx2AIwMJn7tDRgxzmQ06ku8xT63XmjQhsSGq4qiW5
EtQr8hs3PRvUhVgS4kecJDRpr4bUCuINnuEoeTDKcLu4WgIVG/uTZMpe3XsBCvuu8JPU3ihEBw0x
KWeVyiGWRNNc9SQ49YgkP6NU96B7eU1e88wIxRvK5zxvbsh5nCmEyldMNNR8yHpao9ZwqfaFuucv
xsyfbrBCsd2BU1ACvKJF2UdoJsLcR+6twaqTLHQpAdpLWdng29n0dnG0kKDbXKti0ZNq05mn1G1K
8pMDqE+lsourcgucCaYL5O96g//BaRbV1VFs5Zs+eJlB9zMeWO6o6+HMDOY7pfhsTQrAh80QYqsL
SHJIjoNm81HtDSBUDBx3+DAzjqrDGG/Sr3kfwQQ2dk3Bhqik6qKlGznOt9FUbdIcipXgAMqtoUhz
imhEJKpvaqzCa4g7o8CXq2K1x3gCIeiyBuISSKDWwLMn/VC1BG7I5KxMzV3WFmyVody2qbyJcsy2
iNbSOj6l4XIb16qvwp7odSLL0vhByZedpir7zuTUUE3Pi2Veg2rax6SjVWOyDoOttKb96WxtYxRy
sl8r8laWQX2TcUVVj8NA4gVd7DeKcCCb0UkkiGRmj8T9meVyIlN8Z2oKWFwsmrXXk6SiII3N9JSN
FRZnQkrWCZRd5kkZyMZRmC3tFJs0AONV4or4EjDQUpMKPM/bSWiAKrbDPB7k4Ntk9XeMTnYW1nYO
lI0+EXhPqEQ+8mr28WYQBjGmkudVVuxJg3lrSM9YOA5KnuwqVezbZjm1aXzM6YCEPfO9vrqqwWMN
ODikeFMQckUlYwGuHK0x5+lhaMr7ceLUlaYyQvHMJdbgNRMUjJPpiiLysSaMluRoJyeGFyw5MtdP
VWRdpf0I8zMgDTPYkxK9ywprG8So+kbdy9RboGEWFWjwFR5Br+dajo4kWRw549yQF7K3rHw3dK85
DftqAHCeGrdsdPcx5ehhiL0KYr3dF7ug3XRZtQ3YY6SiPhKTtK+IDTFfknq8knlsIWvhWNFNnZpt
IKJrDtkyvPg2mbekGZJNFQxeEp5RR31p6/FhIaW8w/pStKPfQ2jSWqh81uI3mY76EFYlK5WShOhF
7qSZXEhO9H3f+oNGpHpXbruuWoPwfA1EYDJzbk/G/q5tqmbbjk11+PGPJpWrgyWn94NS1lusOuQn
2xFtivXffvxnFOUThfz/9tvff+Pij3z/a+Zi+fdfOKvyiArjP//9/bd//Ll3fvv7D8JtXjlt5p4C
2XC0w3Q8fv+3H/+4+LUqiHFafP9tJHM0o5Jm2fz4GZ2szMr58d//9e+5+BGdyFYL68nu4td/utzF
X/XXlb7/4vc/E2e1vJ+R9fz4pe//9tfPUQfvyrCj8Zyx2pnRqdaNR2U0et/IpO6k9s1tq+HQrKt0
cqqg+zZLw4M6UqH/czfnjQ44jjFdhuOFJBJV4K+tHF2OapActOZHw9xbyuCGKSwWyfj7vbnVYwsZ
AR20pl3KfKIklou2ZBoY2v4A+YBNCO9Q6sSc/eap3RrKe6CR3zU4q4YMjzayg1XvKdYu9096E53g
+6QjvdAfw35rQ7MM4IYNfUljpvbJdoH8a27JcbqxWJvHYbyLS+skSOduhi+LNnt/fs5vyV9+/jiX
NusybwLOKjxopF7HqkaqV2PdSIurLqj2vQqR216lqRSqBtoFFmrBqt39+TO80SD95SNc9HdbaZIa
wOU8kbG+1oLrKHm2FhZ3ZisidK7UqTv8+YJvNPW5II1kZLcWdu4Lsem0GOlEWDnK3mL2si7wiPPx
KFdD1e7fEfe8eSlFAcODntpCbvnrtx2q1FSWhHurSe2R1wCiXttFbeqlknhPwPvWO4MVzFRWA7Uq
X5o5dXTaMmTuwueoSw0vohvYZS4eIyJnq71WI8Opc6+X6IUVM6BDaNhRHVPdn2nOiPtsaN6RNr/3
gS4UDb1e6aM8IdioiVWJMxNlDxko1nj356/z7TEM5g+RCoTB3/iCGYgSQh455ZBjnTg2AT1yaSSc
8tOrWLCrQbviWBhvLLX8uORXal1QjAzee5PeaH+viDYNHBoJ7YZ+MYwVIZl5MKNkJO/z1MSQiqyZ
OsJzw1ljIjYmBVA1g2wK9XFX2Ml7l3+j+Q2KcAUswqdF5Heh6ZAhZqhV1pV+0OQeCnzHlAewVdlT
YoxbUSyPcc/wWxr0fJHA3NBabFdM8Z6J/w2RDlfHWEGwqM3HWT/mT9NbwYkONHfJlKHGNqUzald1
bX+Wm+yU9MV9b2SOZi0fM5m4hz8Pg98NkQCQcSwgDFLxtsj2xcw6V+0QTw3DnNAxrzc6X4UuzFZd
SV3LVEK2Ppu0xGamZcauTVeF9whpO7XoBq+1vmGu7pel43xIYTLXk5u+0HFZFaho8zQh4ip6R6ex
Dv8LXctPnxdA5q+PqpIKFiXBoxKttV8l54Glv6PdemP6WXUgjArbhixwOSjCxawzuCmlb8zdsTCp
6lxphFEZ9A///PDf0Ohgu8QWqKBm1sV3sflPX3tu2k0UjKxqVtrQUYQhleq3JV3wug2PnFbfEXu8
eTlggCbaYWgcl5KghbNqk+poJoFrkQhynstiY8+gM3crnPbPt/bGM7QhcqtQSHQdsf46y/10a02c
LbNKOgluIQ4hS0C1KnMMAOSGfvvnK70xIKDGs6baIDewnlxcaYIMLVe8GP4UA0bIaWKqnfXwf7vG
erc/3U2oThC5bNa+BGdcRm8Li9k7U9H6MS/GNbfB2mrgnGFndTEFYPjisDFIhd/ZMszU+OtQ6btI
nuV3Xvg3vxgEP6tLyQTkcPG4Btq8k2xynUIsj0OefGGndLXy/QCJ/KNb+nGpi6cm9HCojYqVrMos
icADYoctUNh5+PenBB7Zj+us4/6nb0caZ20SNbckg7+WhXZL0sh7ksY3R5kBA06DYWMb6sVj62ez
MW2CUXw0Bl4fqDu8mf/km8HVZ6PGEkw+F6rJypotBEfcBlnUlMbnTUACkjK/UJ94Z+/4xnKDaBu/
EGBLg1u6mEPlwS4yJgi0bkv2GhEHvWDg1qMjlM5cmPc1aPrFfs+08ebAE8iZNbYcym+yZqUJMpPx
UMAgqu7rBenCas7SMi8Zhne8SW9dCkuWZkLfZ19xiTKeMxUIT2oy8Bb7ypaoe4UKCkfoTklpvrNd
e2Mfbq/HEqCLAvCPuHxvxy4z7FIu/DEDPa8cHdLaxBLepOE7O9W3JgidIwMM99UL+9uZQ2lKMzSG
VaCYnyCVv6wM6FzE7/ir3roM7ibgt7hc+a4uxgadv9wKaTP6moCuWE5u3YSuCYn/zzPqWyp3aBBY
uGSDzRem2l9f2rogarMouE7brhYcquVcywzu12QqnCEgwrJjKMfbgI6A2dZUd81vVKEGXfPVNeK2
xrCuiONoDBs4KO+8it/9C5ezsa0LzrjIQYH+XkwpS9stVpAxWHsaJcTFm2HlSZA1RWVsJSrRKDZB
PBqo5Uzad2DU2ucUyYuUGGhNEMWRUNtZjl7nzqLaflpWG86Mhz7RnUkLDwWlK0mkuwYJzFrAt/Rq
+87jXb+mP93Axca2jYjhble8VThgVWFjSx9e9XX166RhFNLUlSbg6WrzzrK/PpffLmvg/5RXgjq6
1l+/VUnNe7OsefPIE3WshQoyeA0JAcVUvgrU2X++y7fGKvun/1ztYoHJZ+BOVcLV9F7l1cZO2wuH
5//nq7x9TxqtCjbJGKAvRmoRpV1rEZPpT8ZM9qzlEk7lh/oJroNbmuKdoffW3AWQ4z9Xu5hPBhRu
SVVyNcN4nZEuCG32DekxUt+5q7efHQ4edbWOgpn59ZsKBnp0eUWR1JJmTypuZSLqCOH8R3fz4yoX
7xEh0XIrTLVARfuMA9LR5wHQpuEp+v/xdi7GOxFH8TBrXGhYc0Xzl0x9Nmr1nfH25kjA4KZRLJTx
dl6clVi0rYE5ft3QtL40vmoEVpUS/W5lQhFpvzPhvzkSflztksWEeSTu25GrhXrrTaGNiBH2qqUy
yq13vqa3b4z9AK4eqgGXg8Gs5UqTzZnpTnvuIxgbT9Hj+i7l1nvWxTeH3brz+PeVLgYEdExLHlAt
+LNQN/F4sMp+g/z4nft589EBEGU/zaIMgOXXwd0WWhwUPaOhK2/X9QUWiqfVj1Gb/6ML6VgsFP7x
mws61GdRmILVPwtHwpQtitOIDSJ2U/k7R5DfvyLYzgo1gtX2iezmYmZtEw500B0KP5DEdmVyt7DF
O6ySpH+K4m9vELkY9DFiJ7TvgMxfn9+gVpHSq0ys68XQfz0OWeVHSnRFOKmfaye1PRYAi/88z/4+
NLgo5WuT0AsVlMXFjJQudoYhCv9tmS6eLJ6g9V4RLvPOO/xG3YvLkFKGOp09MEetX+/NVlA0i5yv
TBCJ1Hl5iWAQAHX8ST6hXwrs/cQWI6VnSrL8OyXUN++QMgGgCIJUfoNE1DDFjLDmNeukFQ+Kdx63
Xj5O3j94kCYXwZxp4WS5mAtJj5TCEEGRHwaoBWnjLnQ2JejKf77Mm0/SAEViaxSOIKhePMk0VQM7
GDIWe7VDmUbrWsLivtyVzbnQfHmINgt1M/EqP5X1379FhXYAUxV9CNy5F5dO1DJLo2TO2QyDFi+l
E980YOPinSlY/X0bhSMGmYcOKBZP4eWxT150qY1TK/frMJcR/unEPlUIEUjrk2R0NZifzvqyVDuK
8QNYIipietxGaLQwO6iJin4dH3kXLy+xhkc/ta41u3vKWp5Lq79nYfp91uPDsvO0kYxDabzsy4TF
kMWdrec+wV53+q1uVBuaUDdqEL9z5lmf7q+7vJXsoamoU/TVs3QxvaJWyLRMaDlIaiwplsENx5Lx
zor++yFVMYiN5H86qAW2k7++p52VYE3qltxX7Zm39GmuSUHNP+UyKuy59lSkSYVefPnzmF7/0os7
++WiF3dGuQWJLMIxzuAA82EfaMaI6hkhEscQu443Tdk+//mSb0zseAp5VxnP8PsviSnoVGV1MAcu
WTUucSF+YCxEnyIYiJGSLO1789+6Xb28RQKNIJLBZ6FqcrGdne02Ghs5z/1xyZ1WEVs0U44M7ttY
ag/TqivIZ5jnXT8LQNPvnfveutufr67++q32ZpUu1B2hpGujW8V4S4bJi5EhhViE0tz8a574W5E5
74bh+N/KNXyw/WOkzv+TeEWDd/W/J+a4ZUve4l388vnn1Jz1z/xvao76L4MaKs4QHN6qwBH4IzVH
/AsCl2lQuqHQ+nNojvIvCKWAlrEXry+szZ/5d2iOQZwOu2VAwCsVSbAS/Y3MnO/O8p9HLgUW6lUG
BCoAyxRBLvaOUr70cjbb6VZqS/skpVvemjVz2zxpuJZMbBQelcbRIXg+OsUa6RBtYz5EUouWbh7P
ZOfpe1XUN6oEm1mLe6YUYutMq7IQFd1OJDltkC34BY6hYyFb1zQCpI/i608P/Oavj/tzZsZvSwpF
NziBPCXmNFoul5XxJWRFTQfY+spqzJ2U6aYhoAOd9W1krhkyYiQTR7OvU0pBiHPwChT9EPuDGdun
UjUQVvbhsFWlJvSnTvkI8Uw7mMtxrrr8js73e9MFfoiLCcOkN7duWqhKqnybl6AJzvNZG9Wd6lWj
7BGOmLoytosNRPZgN43qTaGCOwpDxY/oo567Kte9GmSBB8TjYyIPht8NjZNVaCbh1B+wNsAGmxR7
0+K8d4nGe01VCQFOYDom4hY3pnSxwZN+tEkOlxJSouVCeMscDuc8Wk5J2ZIlZhpHOYSVn7PjZrfj
JOwcr+O+Mdx6QOYlGizYfWa5+HYIcO761Cfg1UHc+yVOm9fa6F4inIvwsMKvIHs+9tCNvWhEdVVO
aXU3R/O1lSm3QgulawSf0Hus8osOUOkjfLsPxkcbNOZnaZF28WoOTUIIe6GKz1vVR5R9Vn2iouM2
5hctNTWc/ajbzzV7qC2Z7ajSlSUkLiP9ENfaYxlh1IkSxHz9kmwJdj/Ogd0gXC0VJ0JfaKdIUoWE
OZdVMNVHkIqj8O049svCSHd1vTxMJjh6vSCcwRqGXYo61mxtzGohyjy7hanGAQUtVb44OBvi7ZDk
qav10VNnLfGGfDf88pP5uZHxD5VqhFw9fdGlQewsFKvUq/g4Z8ak4tVj90QT3iVmOL3jDNCx0QgQ
2sWqccRFSZSjFLK9IUl8MrDXoS5yJ/KAN2FCDvy42PuywhdgSXgPVQxJ+KWqa2PpcTrMY+eTqb6x
m/7UBumHVuQnzgCBUIeTOUoyesInpD8knMJ3cuRc19FDawm2LJTRQw5/ZATx6GS0TZxKjxLPVup5
G2gRZhOFWyAe25UykIVBQGVu6LTbYCmf0zXQ16is7Gwm+k4iw5dDj+1qEu1wC5MGeSH1Rsn7fh/n
CFDDEYNtNMj5wSCM2rELbB9BfGgTfTmBnIfkqOTDdYz+BwcjHtasim/aKUfumzascFXnl4NWP5ud
vAUknpB9TmtViwaNGHjwD2lebNlJJgzl8tuo5h9S6taP3asRRSiatRutVNw5AGrV52GyRXPIaJvl
0hNFRniKFQf5QVHy4rBE9cDxqRyKQ9+vnGSVTJnRJmGnnALH6CZ7cZtsbD2tMV5jJYiOtaz4hlDg
kDLzzMphBjx4biutvWqakGz01sMZeE2fMiUcWzuVS/zMvuJcK+Zj3CofcBp/MlU475KbDDnyXu2B
kJnzbK6lq/04HJslit3ewGYRYbnAbVc73YT9aprtreibx6DQP1e6/KGtiq9s99dMjNs2GXYxs5uq
Vjdt334IO3iVNOoLCCN7usuKm8itudMyLix42k00fhjrcTf2C6+BzTTY55Y3m6vliUzVhjFg38oZ
XxI8kLrH0a6n3Zn9xu0Up7XL6uULNd535XzqFAmnvV4eZTvPmKnUpzXjF0Boe9cuPWF/RfEiYNt2
pTvUxWOTS7fj9Il2EPwJQ9vaKYRjgd64CNxeozKdcVCjZJgIV1HKuxIzgViUnR7yFk4FBuIS1Z88
94Yrcy51g/xjiOgEqbn1Euafomr0m6DC7Ko+U9JwMHmOhLTI+NlhNCy2IHHeRGXeIMfp692UKce8
TmjU65+GsbrOG+gnbdV5QZP4qzd0CYDDt2nS7YTZPkySwGXhwmjyy14uXZP5BxvBeCrwM1XMGNsy
q76sgrZIbSDFzuLLOJEozmrqYrolP87Sv8jN+EkI86XMk6NosHC2pQqTy0wRoRoN4ReyikPHuCH8
/QqLa7Uta1Fhy26fa1nkHNpyZETRAsONWQj4gnYM06HeNS1uKTPxF70KH9S2uJNyy/YWLIbu94Wc
1E5tj6UcKINlptsE9yaIC5JedKLQs5j4qAF3qUOyz7SLQCDyYyyzpLSG27LKjmXZLVxxHO5phltM
Qa19gpJC9s4UsQUII7eaCRYacuHEZS9Qylb5Poxox0rIRD4hRf3YSUpzX2L9wgbKRNJIy9c0mZlN
cfbex1Ng+nIxSrtF6OWtmo4SHPQAPnobhugWlENOfDHp6Nk+bKtpb8lZvhXcDUXZ6LpYyGCfJ17H
itR3xdZAG3YPlaXc8DJpJyTO+8WYtZs8jHZ5XSm3ldU3m56ZHcP5oB3CxpBWAbn2JMBikk4QHzQE
qSsU4RQFUofT3SK0iM0UGVHFajkgiGCADb5p02q81quu56xKMkjYJJkrLfl87odK28R6YWNmjQcP
q/R8bcDG2DKGh3OGswWnEX5EpadmiKY9cRQoC3dhGjI7VQrhC/hyaCjJw12Vycshl1vc5QKq15KW
0gEi71WPTe+uUBqK0Zn0AH9uv4zB8jgHC9JhZMtXk05KUhvWsIayGwlawU08asQ3Ie/aKbgSaP/H
191QhjcJSiIR5MqdUJhlp3GRvCD5ulilfBsvtXon62wGmsSbiJjd6IB/r/N6Xtya2pA31lGEhTC+
U8M48jSyRzeiUZpbjDyYaQpiiUR+q2eLfiyWtGJcWeV1Tnywy/nOHxq9eZSrcCMREKZXNZYU3er2
zRjBbggSc3VWYzRpbzOE7tDWj039oajGeJ/XvN4ULlkA4tbyumnclqkVsLqucdd56uGveZBG7PFN
dcVAtTwpo00bQLtbSti88pAubtLhi+4sHIXVcOoiCRNvB69MXs/KvRXhSg7um7nYRYu9S/KkcXL0
qY64Muv2ZIayJ5npLuo1/jJsH7Me5xvLOitWvHpB2HbM5TPqku2Io9aucbIY/exzT71TafbeIHqE
74yssdC4MaZkX4vWaewSy4w6kESNbZX1V3xp1f6UVMs5VJUvVsVu0q6+FkXNuXPAiZDW5UGZcEQl
BpnNcsbuapDx76n47aL+a6fTGx9gdGwCC6BIJMVUXUBGuGaNgI19jsx+2DU79dzp2WNPytYSkOec
Frg+VbYifTdicdM5yweLjuFDeGEcer3SXCmVDj92QtE0gPmotVeCbklMEQKcGPkEjNGHOhrYOq5J
1tPw0MXJTl+IeWomgoPIZcNP4VtJixbeADogUQNOwUc6smTtws6+6/T4Pq8SFUREjKNfwpg4agc1
svaSXuQwFOWvwdB+TelhkJNHBpJeJOdZEZ8rs5IwyndkIMDcPdbtp0UjECy5ngpiyvvbpsf2gxvp
AwCRk5WkuzJsOEGE87Y3KtYYM3kR6ImwMGM1wpPWl7PiTl3j9VX5mOlB7uRy8kT42q3Sjrtmrp9g
9eWYU42DMoefxV2tlNC7YhN3Vhd8LobpfiItrG4e1Yq8BipB3Oj0wOnsGjvgNW9tF4e4WvSz0fY3
ycgSmIZJ58YLsXBmzAQR7uxUIjp5go8xTQPx5dUT8InYi0qN8Kwgua2S60GuHxdh+33Gxy1qBWh3
rCoOHpqdImE9i8kYhHdJP6kMmVeyzudQy9YrZbOcJvJt1VKJL6L8kQYh+4MB9NXYzXcmEpGEGsh+
sLd1Y2wNqfkf7s5jyXEt687vojk64M1AExL0LpPpa3KiLMyBx4F9+v8Db0u3uxWKkCI00oSVNMVk
EsAxe6/1LZKRjPlo2e2RFV4SUoSHcyP4JChorGMVkHHvyT9CtPbapOUO/dBcY+sbGpy4c/691BKd
DHA8fMVUHRgADdPdjsvpZPs8gKHz51RnyA8i0hwM/9Waxvkpkcz6ucbmpOnTea3X8sLKkamtM7Tt
2J51unPPQx/pmMl8ElaEsE6qZ4oWeeN/KKuPNq1Ik9Aurf085BvDq8p1UAT1Wep692yU2YX8wNUk
Kvszi0r3MIEiDru2sz6lNu/yvPhAoVVdhqJXT5VjfZSopUvxkUkjuqBYI3thuSsGYWyIktp6eXyI
sdauVQFPeZ2PXTh59njNA8x/Ti2eBbyKY5CrBADIEmg+4xbqZDHtdHqMW6peddiwB3gG1cUNy2FK
FYmzG8zpt+sKDDZTdI48k+y6wb5OjNn+NNQvTf876zDZBQa947h7GryofSH+r3gN7mjZfpGdLa+T
DLQ3z69fTa+EES/9j6gm2Q9PIjd5+rvICkD2Q5LeI8iXHNrS3jt5l94fj/WxFfrZTFwbzfjEttOt
lSg9DIS9D1KruiIQYEDBm2Nl876fgg+3dNQ+EjOe3dK/EQ/x3NvBzzZHDwRS5asqdKZIAuSjGec9
QAD9y5W+saKt211NlrzNNNChjIkDg1HLBjUpzpXb9mtvNLJDPZPtbrWQ8ZvPcqjdy9BgYTYH7aOW
HeFGfcVmw8LAh/Ld1c/Yvsat0XtVCEXAWD9WR9CSGYhzaZ+kmTI7O+OVxHCaUlh5C9HeNU4jhApc
4lJ51gsrXtcdkp1teBbn6LrI7f7Qgt7cEOz5mlabMpcJmWH51cvU+DQJmPDw/kVYT+kQPv5rUVRF
mHZ/TLL3mMfuZZsnO93TrINuFhcott32sVpL7K4/cNA9Yf7kuktWc5W527aL+22EjdvHHz3JAmSy
CTrbkOMzYyeZN9iqt1Nm4wb1ZkIRU+nlr1byLqNx1xdpfhGFweIRSf5awAX5VVeFt9Ja4EuNHbcn
2VNA4ewpcv2ZL8MPtZZShhWPcivdCawKroFdr7lwpwbfWVmRYV0bW7/phnkLloqRGssllbPB5O1F
FwN8jEBAIc1da2su0JCq2Hdk0bCxtbyNm0FS6VPKMhSNd21hNgucJdj5MJZwfOU/iqr5VdYO1DUu
xWW/mns+YKs+mK+Kb3Gs4N60SXRb5Js4znJ+S7rtLHs+TkvZR0xPWRQ89Wbfn4Qtxu1cc2TJsHsc
+mEq8lXvVFPo182vYk6qbR7jlh+lkYeJIhnREKTPJowAM7acbacW12TF3/7XcbRYDOSjJ0+on2Ps
Ud06AZqCd3SGA6QRP+XDZoga7+nxMBHapF/O2rNB7gdcWc4vP0DkZ/TQ3lNRjWGSOcOumrBRGg00
/NxcO6mXbl2r+EMyZbYuZrddRyOhVSIfr+acBaAh658tQJNQ114b59VhBb6O6oBtSQYoyIrq+K9z
rqWwhvfWW8HmFkRNKJzlmp9tqs4fN241q/2QQf1iqUDtqR7jl6FJmFgn6lJ53L8TtcESoc4+bThf
dz1zwiS1RVjIRJ3SycZAbdTepa+nY6zNNW1xBRlr7sWTt2wNxrz4SfUUZBIakB3evV4X7S1ANgyF
2Z6X43Xw+pKAh4wtNYDC96qMveNgZPueRTqMQvNYwGX5nLJm3yrHeJ2CclgbOJXLwcEZnMPGNzrd
unqPS9MjOSePYRblTWofHkNCHpvEqAiskUplL27+pxaBf35c5EhMz42Vy3NKYcyhYfFU28FH1VA2
06ruhVBAHJsOhKZmzGF5DXF/GWdiPRKLMIfAVjCoUsM9aFrx+/H5HWG0z1ribPL8sxzZ8yRe0q0M
u3vx4kA7d8u1k6P2BXvEsFSOgb0eRczndJq1VhpsnfGqnDDdko7ZSGOVBDPUw0E7NqWzKU1Lv6SW
vk00lZ5H9yWqQ7+3rEPT+US5NrNFGYgvkbbPj6wdj3Ik19B0muDGEA5PIu3sU6m9SGAAG09v+2ON
l7v37HY/+Bm77erZwuR80sX0SylbP1fRho0HcZeZ9AEkl9VOEeW7Ntvormo92Tmz+0KKc74fl4HX
n8Ncy4wDwJ2fj++e8+yjnUzrOZvrZXdGxAAuiiezHth8grERgFiycaRcm0/XKDD+AForQYvwF6BV
t/a6VhB34rXeocamSHBfecm0bKeziH625nlTFDC+mWg3pkEj3MlmdRWjfMUQk5MQNXVANKp0k9T0
T7qFrRapiCjfEWxKY87rPgNAlargiQ00OxGyR7Elw29g3Lbj8uT7Mds1R8F6EpG9ToJuUUYs/obI
E3ez1VdkjhH1Q0hDmObiIH3Womqo85+VfVhE8LFIz4HeGCsCDlrKMYzwVo3B30kpktXZD6TF1Q1k
OLaoCKPbOEynulIxxV+rJ3HVocK3jBIssKov2dvEwTtEmS2F7Wz+kzWWfpZO9FlniviWKElPVU/a
rzeV5VonDmkdZ0SgFcNQrgclyaware+WyNpbBOBDNWZ0tiZ9T0Ju82ySgFdp49NjXM+Ut2n0bN4x
yVS4epIeA+2g1o8D+rhiNNbV6SDveiOC3dSn2c7S0zdLpz6JwQkZIhx/g3korJaLzOmCcxTYEpc0
C1LqrvZhTsabI1vOg757LhabRJ3iUA0K5kHhOqERawUlMOntBgHaxQJkc8iLiADjxGqQK8Xdxsnc
ZuXGSUuWnrOJlR5XFC8tdr6JjiHAT4GYLadRvjQDCnecQDwXe2qEYOPSgg6Gkf/w8WpvjKzDKC6H
6sP0jkKfMFyrNn0Zflg2RKOu8OJXYX03FCSqMTVaiIz2lzdU7VExka7GeNoL6l0M7JzgBFMwfkEw
3/VR9UPOvXHxl+Vxn1GKDai/LOOROXuE8bD3/+sb1bqBvsBihX0sKUD2DPjY/QBiKprAaiQB7PGH
+FkW77g4b4YL1D5WI/XUwGw2zExRSAqOcST9iMILTYNTrVF4S/A3vtSc/5x+ZXWEWVYcNL5J/KJN
eVVaVm8Jvbap1GmHEYLFKfcyfNZZ46L7HdgeCsf84xT5eKkLf7iUmIe3c953UFDtbi+jzgJyb+0y
yKk3jbHirlXNRVJqhOw/nJto2eGzvV+njW7uOY04Pkn7IWQ7vgYHsYxZkW081XChYl9cY4/BhILM
LTE97zhF8x000PaxeBlh2bFR707U/K1Qr+KeoOOpeWZIOIjI7J4gDkaVpb9TMgMB2XEFOdkgVhne
459y+D03BEYldaU/AUrDARlo77IiP3JN2G55jyfQBgZpA/tMr75FC7hF60cAcEAqemx1qzaf5+Nj
wsdBvEuNJL4kPyw80de59VnqeFq20pCuHgud6kzQVSkcEK3YZpTij4HFygDgLLYbAV1+1NfCIesz
FtT/XWPKtkYSLCSEobiCK5NGbZxBDP3KMG9gJSJZN4lxbqqWz7LMGxaBUzsvzrZZDkehaS0OeuOu
iYwqQxJn3hs4QVK7lIlRPSutes1B5kLpGoh/nghFr6TBLxkc6C6VIjCmZbKmXhefCjtpFjDK7bHw
nNKgPdFAYSUApbN3tW+tKq4lNWVgSJzmRRwF52BZPGp22hyId6QDoFXvqT/TdIEofEhkutfGqf6Z
Zkzr+G/P1PjFW1nlxO/E+V0r2bxZSAEnS4pPiu9U9EEoWX3jXrV2eC6oSeWU90/zPP6Mh0A7JAsr
xYVdc2NUZb0RAdeKa8M5Me82q3rO433r2EucgTsfElt5z2klKSYiYO+tjz5oFPAX+SsaaM+0GMvX
jyWGEUTWm1PzyygAPD1qqEorDkECKksbioD9seEBlKxCTwJdRELUbzxR3PNgOGskfG3zbrwZoE4c
UUcfj6FZ1RU1EyvKzwgSFyZeu5jCNrXptRfNrCDDgc5o+jG52bU9Po0jXEnMGGg2Um9lWpl9oZ/Q
UxdP9TCdjBJMSXp8fLLKiez3YGhfoiF6iihqnpIU4oovN3YHceWxVJIBxAI7iC5qay/niv2N3tt5
bGfChaBlGrBhTjKgGTJ7VfWU9/KYuVb+NEj6XiombLu2sx1mivFJJTCEW4fOS17XDnE4esJEWu0o
K1/yWf2S7ryIh9kKDSVISg2Yf5EjUigTtq5tcWKnZ20zjfOSwDVEcJ1cDeLUyYZQIZvqvjPoM13A
SVvZBqzaOYurvT+8uzqwrBXSok3ZteV2yAJ8dB5B9PimowngptGcH4t3j778dvQJmR8ixL/THJoi
PzVtbLErbP9AhzX3ne3dE7upDzUwmNBOnB7XE6B30YiTZ+qbIen8rUFRkCzO9q3VKGcwfNAGXa41
zSjjkC6loNzgRrvHGp4mnk4Fperm8+QqoFFpTGCclm3c3nDeLfbL4ZirZt8536jmOG/l0ptoJHU1
2Ib1oWcztMtAwB58FnudH42HIMdzbuu1DXyNi6CV/Qu7fetg1MOzTYinlgXV1+Cwje+Bgww1JIcE
KOmGuT7eE+lTEXby+VjixoqCbD9draqv14/O92PQKgfiCIs1pw3y239qEP/f6kU+yF+vfv9Kvv//
IBhZDJ//e8HIrvuufuffs3/Tiyz/5X/oRXy0H2g88E77CKLxS/xPvUhg/gMMgYMWDeHAYrBF6lOU
jYr/+38zvH9gI8edY+uo1fCS84b/VIwY1j/I1OX1DnJa1FBEm/zfSEY83fp39QI5VOjLwTry4Wwb
6eyiyfwXc5gcyKuz5kLu7HqEGVgZkG91tbfi4a4Ff3IBQ25JY9iDPKYSCvGIOfDA0uptQM57ELVz
TaPu5rrNNflWaAE9wmC+iew6Cm+/OHE0mf+wM//F14qSZlby1d9E5H8UBqVeQU8wl+odc+81lUAp
Sw+6kYYpNuyQjMfg4FeLaGLDUvZYgnRY2azw5vEk5HsWmb+z3LhMptjGnc2ulYZBOTIC9xnUwRrq
SkMja0Vgr1qP9ht27X0W8YZBMsa0RES8ttBeZEX5iqzkaTZe0i7A3Y6kfAWggU6jmn8BOUTj9Wa7
xU/Am99kIth475RJ5rRGo81U4k6JHuScSuvVkGcfOljB2h0IMaAxSSvXYcQrf1AcBtQX0ZgL6BjY
092pQIkT0EIVu/ZWtlcna5Q9YRdZJXaZqYWCop3qsfuN8OIgmLrDyTH2tW//0gqSMTPyrVdN6txZ
z648o/5Kyv5DpDFZncF074jIJsWAJkjs3KiSi6ORqNWcMOrRnv+DQ/QEpTlg56K/2ldqxaw1ZALG
t/N/ddYWBdDEyjceDr4qL4VurvzMHQHAQezw97kujTPLKsK00yyly0BCbNQnxqqarfqpJkBtnfqw
CGzvD2zubQYiGVC13LUAUfcGtOZ15Uoj7KDSrHz9q+wqkMhUisLOZIdPr74G8FrEW1UZDQzdQR00
H5YxmcPzqoLjaWnrKh1P2hBvBD3ScMAUJWm5akUQvMVDO4SARZE/mNNlzEz6dW39qV5ZJIzsFoLP
zIYeH7v9x9hHJw1ybZpAOe7zVtsy3TQUpwaqMWkKJKyBASvqsdoOeXVP9OrKIh7zy24oftn+OugG
wL+siGOc3GUcn8m63whwNEOaBPuhBne5MD699JuReYiv+uEcgC6M6WGETeCcpc3GIxhhQdNb3NgU
htcpXZaxQAEbP81aaLQlhaX21tAFaW0KAQ2jPcAZx0KWOPtMDaQsXCNdOeG8rd8dodPp1QAhqchM
NrDJISjbIRoKzk5dyXViBb9yAnraJr6LLgXLJ4yjJZCtsxREkJR+0VgAvivkpSnlE4Di64vjJufO
adKV6vwdnumFmD7uBfkVR7vStp3QX3xqGKY6iUZ9RXly6e1m2TMP+rHO97IAxotc4Jb4tHMcSkQp
WTdui0dMpj30GkuSkhnF2blP7+BCSBllvqUJlSR7soO/xBIXilHygkHK2JmTqkO7mj/ySoUxJy8s
uSWWVO3dCJRLqVf33ABY6zYL369p0+fGiMiZyuxkPSTOial7wkDnRCcXatV20Fh+pW2Ub5PBTVcj
sENOOq4rGL5EehELsp8lHDNnyVn2R3G+SEVC2Fy+tNl4wNLAIg8bTTWTwNBXe9NLjpigfvVoKDjV
FZXauFv7VlSc4CJuEPR8nycFcUjaycHoB6w+KZU4k1bZLiJohHiJdB2rqb6hMGPtwe5WjEKEbeN1
tCL7nd9Bt4uid+EGI30Vq6b5Xwnq8Maw1YMOSzzwyim+O45WIl/SDg2UyCNLEbjaZJNCeIzOZcBy
VsSls7Ps6UBEerTKMnx4RSB/002nD5aQqxvBISsUI70vjS4ENGFxhXb3FL5JOGYxW2mgkbY9F5s8
AGA9CwY51A7I8PRjwp/YlT7dS9iZqtXlxYmN/hoTeWO49vBcJVSCJ0J6KWvoNuRKKuoTzRu4CdlK
MZx3FG2/+gaOeAWD9KnS2XHS5Aca6EcvXRqQjJtDUohG984K1HlP5Mygq1W/1TBuExMtFMwCoNtw
MBtHyFMTsJ1CrCXo1H+KMphOJUxZCO5rbTRZoEfS4ZgkYu0p1zoN/iBe66aBujWtcm22fxeecUVA
5t50OWCTjVm+Ok5WfDBPmngVdUkhLGNT2IkQY7S70TqHbM7RBAvsdtu5cpsz3/Oeq5MYzs6UZzeH
3EFKXnKPLB0+L4IBJ3Wafa8309akqk6z2JmAMKvgox2z1zYZg98j8L/ALL9Ng1/daY0tvEFpn7XW
8S5JYjMYaEQsOHpyJsXy3KA/P1Z+8ZpUf2KftN1SoxU4UpQYQfSFUMkXViqnKSjYsQo2E3FDXTI9
z30VrUyXoRXS+FEUw87N6yOIdsoemb0ZNLKy9EvhyoMlUBqZJg3yIa8L9qwWc1cclg3fEdQLMLeG
c0vy4CWiG0LpLac+br0T/zCHN2JiKRrnz9rU39vetMM8pTkYW5DvZp+2uhTVsZLOC86l9gRVx99W
lAkgPJrWibZxtKcMO57rggMhRBymdI/eYWojCcj1j9qN09BAfvQNSAcI8PJbKdh2tPrYQj73u9Bc
NoCmT49/rK0OhZz5zZ6t4N7H8kUZar5Se/lu+a21kQG+gJld8Z5g8WGdYXJe5bU/vWR+9E6CD8Wz
rLw4teXvM4ojoR0AmQsaYp6Y1tE+iuOoDck2nqNrQu2tmnp1SVVzmbwp3QcTzRywr6AFg2DaMWeR
TqUt9e3GF+s+8YGkAYOtY7Hry2WHU+bvo4VLK4s5QzR3/Gr6geVaNzMuVrfZtqKrGQzG3nXa7zEd
oJOfkK3qG4lO2DQjSx3JV+IGwO63fUt6uVmtmqbpDyoCXYqvg3VEqc0nui4/taQan1iI8UdQ13O9
6TrOyZ/ZNT68Zkbs5zdbrfeJFFZU2CeAnD1Uls+G3i9dqUKt6AhWS0JD+mwqvVo5FM+/FxOIFr3X
hmdR4/w2mFUY5517oyEzo/zrPHXJu2qnYesORrymC0SltmXCyZooOXGBvnLttIcon8p9lNbfWDXa
5zIKrL0/G7+CLD1EkgBGlQJdNwiJSk9OzwTLd02nAgnqMGli503xtSC6JCHCpOnAtEhKx5S/CAFA
lqUH6RPKZDjfIr40SxJKRlfJSwAyT7na2U6/Vol7CqSxq4KY8wQRAZkqyE3edDJWqiVr5RG6QvpK
ETjbNPpkTdKuq4I11cjnHshrqYAyTm79o6wX6L6gzM7mt0NTBP5BQEymRt4B9h9JgUmoBqap/SM3
uGooJFgbnWqY2aNDpargh2VNO0WZOXKbhkSJ9hUZFOpWAPm9sc+nGer0dGVzEbpVwAXs0U80Uq6K
tmzDuSy/siItV6ZRIw5W+mvSoap0oPWrBcTW9epZEhh4NhdIW6DE+7yo3FyRn0c63LskfvUXWt3j
JiiNCCSn6mjPTwBM/+XBx49xaQ+C7A1e/y8//vW/mpnPaFrm7n955j9fXz7Qd6Dbu+Ps/3o8+9dD
Va7+7Y3/5dHHqxr4tweDQbdcYH/1cpMuQMDH3cdP88Lw+/ux/3hJEi+kwMfT//GaxzvMDwzgf/yf
v9/2/+jpYUEVQpkivJEa07Fvk+IoKXpMa7X8+Lj/9zOPx+CUanMkDg1WBCSFWl0c/37F46fHYx21
ISrp6wAunlyZQaE2gZP+fLzj46Y0ewrTjx/dfOA1DMnElpN4Aa1IpMvmz/xVN1W9kb5VHFUflUff
6Qjo0UyKp1F16Kf5nx+xWz7F461E4H70dV9jb+fiKwcjR/sw5sfHT9qixS1FRA29XEqxmmUcHzeI
5whJ6puPx6+iYU3HGrIZxTN+qbYodh9PkH3UIl5EgqePoB/jtljWDl5Fmc0JEmDSi7rh8dPjeXO2
ef7x4OO+12FZIgxn/fdL/nqLx/1/eZ+/ny/beTy0KTm6tdszO8EgOwI+qCnGDkdzjnDrumSqrOTy
BSifmPt1hjKKMCIETsNySJtI4/liOZqP+4+fGi3qw2BGufV47HFjLxxTi1Ee4PdyOOwSNq8FkARF
t9nvqTc9voPHTbIckb/vPr4mZAsm/axV18gsfBytx83jub/vPv6TDan2rwMKBoSZ4XH/8czjhSng
1bUwrsK1QhER4UGWgbumrrcNGod4d39FUjfys8F6CRTyOJlfhlrcbON7Ehj7Yu7PNco3vTDwlPi7
qJ0IJjP30Oo2pdS25BOGBfPrBJ6eTmM89AwBxp2uHVDb8gkH7KlI3j2ws1IPdp5GYjziicouv6fI
HuBFJ9Me4+PO9cUmbtReOc1W2aCbDBjG+rClJVDLbQMhRlb9hmHw1th16Jl/ouJPOyfb3I4Ok2OG
jsNfNwzXKvLp4dCZc9WOnte2luS7sJ4runSTBTe8M+GitQOw2kxrGPYiVRtt3C2gxWgTd9HTVGif
qqm/cJQ99+MnfrhtwpZXZsXZ6rxtUbY7CgxhQa3OtfNTSaw5oGh1GknpUB0LQavZSZ2+eJ7yR7CD
KT6GyD56JNEMUNPRCx0pIe1L2z+77bhHwrcXqfFzzKfXTthfQxKf5+a71Y0HGcVnw5RXJrRbl8/s
CMZT39pHN/eI+LVXVjFsCs8+d5Pakxy/b0pkEtWI2oEAAPKDsuza90wl2no06PkN2uInYh3g3cXs
v/V5+eznCAniet+xf1yppH9hHYxYfMaTYx/s8V3JTelm+xkrYjd6hzIffsvMeMFD89YE+o1MI0yX
SLvIYUilIgxQ3bsClJhl/RpR/+rQvTLZ8W9xQ7h7qRJCHhAmCs94on6rl/FhVPUOK+ImSxwO04bm
1rrcWLm/T815619GNL6Oys6oNw+ZZu4qryZlN0JdMCzJX0dPVe9RN57KOd1QVg5tI9mZADmm8Vq7
KWV2c2/n7lphLqqD8VmY1VWiyTX87DhrxSUY+e3YU/0PX8ldySoAk/tRcz4INtqmmgnYVlw0xANK
905Wa71Itz2U9NIlGlYtmk7seC6T9UYe2D7xzZOK9Cdo9bcuRXELHJuDu1GJsS2+x8mwSyf41ToU
0Q5m+xy6IwdGRx447YIA+bQtjp3jnR2/uDRWdi588+B2yUX6zqn0Xid7wpqwAFo8hBiUG9rks8vi
D7Qfns5Qo6bs0NnmSdrmsSqbc+1bW98j3orGm2Omq8KuhxWl/2MzUAvQ1kp4px5SLPCqewlvRnbv
9vjDnKxD0qqzh7IxHs1tXDH4tF0YTaCpxbqu2ye9iBgzk59lYl37gunOdw9KvNEeOOiDz2XAUnOc
Ts5S3evVcbCoUNgnffDuNM830u0Pcxp9G82eqDDrSvngyDt/OWN2Z0e9skZiTqgCsnhZy3h+1lp/
yXwmR4Tgl5TwgVrf4n3bVw2EHPIqQGw4Rn31G4UYmZzr2rvPlX1McThVpX1UXvOs+fFLF3XIBwvW
WiCeE3QzjFZFtGOEYlNKH3KSV1kM3734z6xokdclysL2SNY7X+1e4+Rz5+g57vqvWrYn08tCoNxh
pUzegVx22/zKzHGvJ/plmHGdwPVvsEBkunir4+m5TJ2PIC++0kyx4Rd7zBcfqJh3lC3XPY3FSpWH
xhtPsohoZVKhGyk5kqfiq5uGG0HSPvfEz3js3/1cvbFv2BuV2MFIOBbGGSshWVXlWQ3Tpfeiu1DO
oaUWYjfnImKPNcgtDKyDdMgNqBjdU/tVaurJRLmUzudR8BXrxVvF5kBSgQmc+UnjKy5NziTNePLS
dCeMaF9ULh0/dcyseJ/lwQURy3OXFBsJ69vCoBTX8orN7eb23p3l65Mw/PdeiFcbfKIXFfsSnVKk
GXuhiUsvtVdHylVZ5xfEPLB68M93S2KHdpB5sKEhvEU/jdC4kBco/e7d0+N9qeJjidIBbTKFUeMQ
F9Ed/+PVLcz9nCVhB109h/bdOXuyfjY6jcJ6HmHG90RP+cSRJReUD/vMR4sZdDhYksswpKfJdm80
It+sOKUqntlYlk6lA6DerML4btXvyVCHrctGz3I2up5tbTPaC5Ht9bncFxaCjvFLa/r9kD/XYj5W
pr8T/cz8pG8fp7gl36ckvmVYntusx6tGAldzMMuOUaal+ZSGmaG2sz5dDM4C0U8HPSWMpf0SfvyK
kngzOeOBQvoqm4t7mfQHq9QX6jFxDeiPX1JglSmqah3nQFlC+Y+KjUDJqE60jfIODLWDrjm2L3SU
gLCrvSyJDCRwU6FOMDL25X1+zopoK2VytIdikyrxiaXzlx3JTxcpl2iLAykSi8SAc5o4AS+/z0n5
llJRlL691f36UmS7AMZ5+qo7uwQufDA8+z+85m2Qt1qA0KdjuHFICoqsjaG+1ZihEEoUXEZXW89W
rmXeiuDuZCCiDONG3PedPudz3WavyRgdiLplS2KGRnqlRxlY1R4APMv4peLax2+VX36UlYAeH69F
TLc6mY+OT57PlF58xpNp6tqlLHyxS2dd4q/08LwPWowJ3FohPaLKPG9jp+RMJvEjMTd8Ys+uvvlz
cYvqZGtkiFAkJURta7rjQbCaEDtHlefEcTbqUHjupo4uKFFWttvdDZyswmKJafdH10pujn1vTLJX
/BZmitxk0t7Zo7kZzGyDUCYc2/HAfmzv6nQWnLC2qVzGjPoqP+viKZPObpLHZHQPZV/dLbQ+Ub5k
IL0EBFqlwc1Wzk1r9aOty62PFL6u1mY1bkT2OeGA02Py94g08eMhbPPxRGF6yunyu/N6cI8jQVlK
mIeimy5VYx/rgWQKUX9n15zZx5GQOQe1t7+rF3lzvYzh02ZiRiMKCDdydIyL4jTVTPG19p3d5Cbx
nmXWbms0zF1VUAcft0TyZAaZlYlNPZ1ypT+uS6gqdRbs6CNvC5vlV3ToSDXA3hgaZrUPgAAUxQ8/
QmVrJJuc6rkLn5jEuIsuGiKshjDwBV6t+cncWoDJKufZJeXXo0dTOuJQFHxQwcY5KrdkPwivfUL+
dxpLmg/T+LNL57urlYfZeAfncJxiYye76TVx57PrU5iljummpLKlS1awPDbkqxiWc8gimDqztx0I
+6ECRpn5iqfibKuPQlVnrLOMR5K9xLCBz7a22SJNVLnJ4Dxg2GJgZ0zBU1Ms2nmq2Kh3o8Shi6NW
o7oNM1FpdrnVUCPRxdgQ87xLhNyZCFJsjeFbvowk0kaaOOhRcclqFt/4Ryk4vXV2s3OI8S2wv5FR
V5bx21yq22hXn3C7XnzhUe+Mt3T3QiiMq6r71pp92GPcVWx4aubFZiDXeDoSY7LplygEnZUyI4dh
kC3gGG9NOq2x4SFGrvjFYl9+GmZ3INZoD+J151p/qOaFlp6fpzQ+Wel0j0H7z9F45g1ppURHPeJS
WXJQJNPnkq5HS7BBnEanoW+3cYmv2yvDISDKc6Rn5jrbOMYynUmC7VQ4Q/Vogxl1RRBOfrWtu6eM
Wn6Oi7FwtdCxxpPuI3v2h20nndBRGpYyMjUqfWMZCMu6fNPbCV24+q1kMhrnTdKiDYlwXxNGMhYk
r6RjWHmSM8k9Y1Y5mYQh8FQ/LFC7dtvrZFrMHqvX+GXEpdQMzFEtOJ0h3SVlhfrBfdLespQ9im8c
/Rxpp9ntOocOlMUavz0wfFPsFeAtLUAqR1VqK9X3u9nSyTkhOGysifcDvz1P2wGbqIlT1/wv9s5k
uXEl27L/UnOkoYdjUBOCfSuR6kITmBQKoe8crePra1FpWS/rZlqWvfmbKCiFFCGSgLufc/Zeu15Z
k7XyxMFpSRTV9BVSvlXo+BtmYUPsQPAp93Qq0U8wQyEEBC3HLs7rvTFWu0h0e8I7fT9cWznxO5Zx
TBDp3p92DvdW9NUu17t98ScZizU63tAnVda0Ni1mAq3Z2J7cxtpwA3/0VlW0WWv90giODRxuq5pV
nKqxxsTdKKSqA2f1dsL+0a1yh1SYCUGUeprICmrQTCUtep6WOVqKbLagwJE8CTIikXEuey9f4RPZ
4KxVstvZnBcN1ufQni+engLpJhsi946hIi7LeYrK6ZMox5es9/e6lK918dDfyyPduuUc4PuOvrZP
aJuuLiNe8AltoTPZl8pOL1HiPrgxAUeNhnyWGyhNT9XQ8TzqZdHGLO3twbasdwIrd2Co6Z9Lw/o7
lGTCROpbGybO2MIHZIwcomJ3k433ZQxSu1TbVOine7yvJDjF1TgldaztrIBl6i5Tsi6UitecUY7S
PgC0XA1NcnJqJr7GsFCGwVjAXSFp3LR+C3d9EyfmdgBSWNvdtm4zDElyM/nmclb1EkD5JsqjjTAn
Chf3ShNla6NgHAhkKlmarZgoqMZeG/juSfdZ98hrSkLKCiLYPAhP5qbP3EV/lzK61hldzqbUTv1s
L9P8HSzWbmTDmnt73ZlID8smkC5dGdPa2jlSgLK6O04plqfV/c0rOm2JnjBwBtKFYPv4/Mvevb0z
9PuENGJLe4hqc2fHPhtqh0gdFACgV4OTPhabcPPT/MllQ2ZTywix6iwaUAykqn1SFqm++nn48yG+
f5H0O7EU0srAKmYI72bC01AC3P8KKcJ9/BBq8wpncM3erRPshG2e0VyUmBuFje+n/fGXbsh/fe3f
dVGSIf5oe34RDRr8ImNYvwynlhSjNnuXppntnJHu0P9toDX05QNMX4oXhFaSgQ2KI80E6tNeD1rv
bf7eYbNbvPF/7375fUyOZyUom/7R8/lp6QwOxTu8dbnUKwKjnXpirOScO1VwX8u7N6ErxrfI0w0y
CzEVjkPqPqMHDnytGd7iyhe7scqHpcyH4tFyupeiIn2IOaJ5tGq9fU1rotCq8DiPHqnMoAkOVRjr
ZBoO8i0pNC7MqPT2P5/GDI+y2DVemn4qTnfAJjeAL99iyGxLp8nz3c+3dZG9cadwY6NRDaa479dS
v1BYG5d57H5BZ8KBkhsZknKRbgrOUOuJKdSbh2NISbGLqQYvHmb7Z82Kll5N6KrXmtUqx4+wa4d5
59fUFtLSrGvW5pxX3GTZRWO4G8iEQU9IumCdDjtFJ+Cml2WOXaT+JKKZ+c3sc1MQGXEPcp/Y4s6O
U8FSyaNsY9ClyBNCkRqe4aPRFDdEldYKJWZnusY6mybtyVLdH3NU7Sk2kJ8WTkGKURj+Iu94WKYy
fRlzAW0gN+bDVAzoA41sGYWUq51RLzszPPb23SQSLmtM3QULn0ODMzZojWa/MwBzcgoin1nVkXRW
LdpXOiFIR+zWCRk5yW4oN3QKSuqde6c0GKpVaDA8vQiBFmHVYTKYNKwMR6ckcIoap0pKkBPpqkZV
UBHk49gsGL65ifBrjJV5wzi4BjJDZlzH/JLnPTg7vZof8HPQKlM7JU8Digz0zYeZ6NzyLstJZ3SJ
SEGLCqD5PQiOqZ9nB/flqm6afZ4+5mHF4DjFUDzu+rxc5gPXgq+tq6EN3LzfGVDkTfgLoo1XOs6P
2lzNhP0pUG2lsfUnyrWyXOXM/6M5XmeetR/beKvRuUk8sZp1uR6YqdCspRWotgXJid4fl2qc2cq5
Gl9AsHEGbx8EstFyBg1B6mnI8LbK/LWLXrCU0TLVsXZqyQ7vZdDX7bKK3m0c8sj6MFG2cpsZftCW
TIIBV8SskEH5DsQWBWBNEL31QJPD+VWEvzLG8waq+2Sv2FX1nUuodK8OkUEXENfwaDZLrX42zENt
nRDk89buwYxOzGMTVqd4bRc02daVSNf6U6qWafwk3Qd+F16GNnue/DdTPrEhgvwCd7JIScJT/a0r
WdmNtzS5K1iclSCgIne9dacqQsa+mLAGuYbC0f7gkfHMWRrHcU44tf1sOnsPoZeMXh3uqz0KYYKq
2oPSxbE01dICI2L0rrYwCUskk9T3OKnbZNl0u6m2PyehCJXsvimoLOzexhHw/XN+Hi1xdGzcpvVl
xFbUGt0bZyT6K7QYG7wuqCva8LkzLjV7TOcDGZAPCllQJ5BFFe/3LKB86+BmsKu3ihfzfsyPs4QX
1Vp7mkkVaINHyKygk8a2S0kyY3qF0kx6/C8VrVott5ci7R8zY2bCauF+f4vMkjtbe7C9d52zSjUc
sralMhjRzGdBTxWKTXlRJt6TUOauiCSJmdNeuM2jwqswx952SJGYxapfVXRlhb2rmL7rgPZ6xzr5
bvWE45SCG1y83mzyWX+MzHGrt4fK9jdzpu9mLv++yZCB+q+pNGi6Todk6k5xpbZ3XkS3dCOfBJ9h
4Y3VwqUyrpcsM5m9xdcDUkXG2wSNDDP0Yqa6ThbtfBv6z9rczOaGNOGBxTR6vN/ahrnJrRJ99Ih/
+DvWn1B7RKR312dPO4f23QN5zpGvkkv0G9DQeKuBtI4ru946ZLhZB8x7pF72+XMifon015D9Sbk/
Wh3OEXgyOFSXUtyBUAVsu2irclozo5/tsNcBSRmeFGf0lKSYvH+2hnGftNy4erhGyLUeOpMpib2I
o4uc5hPZm8ccpyAnjEEL1xidN/dWg2Y7b0VJSjcevDJD1V33Kwdo7cKQM2sYwiSNGBoXn3x3CkdB
hlZ18ZPmYz/a+jNWsXfUmMxH23PtzWcr04+VrR/o1pTsFkMvb1ISGjJqUJnq02SVS0xwa2LFkcw4
XM3puUfLMKBHYO6/rBNj6+EW7MU1T08/2Jh2eLCZxA/ec63Q4Fv+U+/iHGJx/AqV9K/CGtu950Fv
w1SufwALd8lX39o4NSjyzHGZy8I5krBZnwsXLoczePlv3zsWIkk+/RoXfXr/htHg9DRV9kEr3HjJ
MkyzNT/5s2v+NjSOLkjlDUbFMjqEVeoiWvDiN5H5+5/vcBvkONK361s1ca8IYiCC0SaftOgRY3lm
VO/zwfNWHVM6SnQIU0i3vadGmPrZ8tUNsfc5Ny336suWsCEiJxnP182vqgt3eAbkE83y/BTpOuvO
nd2T5T3e57IyjnNrRs/eDO9BeTXmleYmXLfHaiV+E1UeXaPO0R5p3LqrotxVKkb6Xmr5TaZlfkva
gw5k5PrzFUe3utVkCH3183f54IpjnUcPOjtKaHjNXnmDfwJ/QFlwf0Sh5p9aVxsCpTkfTKA++3hK
u3U+pzgdy5+POpKlQ6swoKQieRIaIrBFiGliL+4ffh5FWna2nMbf9lo5Tuzmw7dUEdPJFMu7a8Rt
YNc+ojOr+lOXNOGUTo5kZZlH0NTm8eeRqkJzkUd5tcZj6FL7O4gCO6mxzEm0IYl/4rqgs2CTnskh
l6Vs7jBzirDllIvdg8kAw4J2Ulevx2abMfgPhmKUZCxHAxuNtuFoJ59+vsQBcDekk7ykmMLSGnKN
BUwAG/k9tI9PTc3w18UElP3nU1gwTz+q5//Rhf+umDxJdSXfuir/GQqI9vo/CcO3VfnVy4/2X37k
H8Jw62+QZz3LIYzHBplw5wWOf9ruf/8v9Kx/sxyCxGxwl6BVxZ0r+1/CcExhLnBoV9gOYm7glP8Q
hpt/Az7nwxcB5wyMDqX5f0MYbqMw/38pmCZNR5eoFUdYNqzUv8QcEFHBlChz3TXBwhsmgysbuKfp
LOKRMmXyt2Xkcz5LVmnhrQfyscNQHgY/ZGx2ILT00ulAKvrs0hvJJUnUS1y0gfKH01A++g0eDn3h
AGswRfpQZGoVzclrPw6/0NJcLbfkUNavRBG+18bMPHVaFZn8JEVtg/5oNfflujXbhVG+JGhTCD9m
mAmnosgfob6tCsugGfpHTv+fyAzxLy+IhVP6rtW3bZJBLP8vcMXEa0ezswd8IUqiL5defpzZ6xYI
g5NIN7+ikEOEM9pX1enRCeloyRCbghVB+Rm/sLc07Ci5YS8CoDxUl7iULxNmmF+p7vzKZ7rM/IsQ
zLQufkx61HnKYUykxwPkQt2g4pnyrXQib5HZjbwa2RrZ7Li34upoGd9WoYadMIyHPKV3byZ2oAwG
vgDEgN8xH5QZg82ySsyrvSf1NY5rbRe6QxJg2Uk3EvPcohzK+2B+ZCrvK41tgYDbFFEnaVzxUtmh
fe9t9UEEUeCgy55TWO8a18JFMOqkms9ERvdPVgl3q3bjM7/LEbLe3bbV+ftGt2YmAhI6bMMeOtvy
7JGUvaMQiZFoDc0ahAukgTwqLrMxM/RsxdF0Vb2CuJTR+RuMC9XGlzNp75YbGlCwurfozS9RsmvN
UbNtufune/XfQCjtO+T1n1GaqO3xX2DRvGOCyYD7iyuijaVVxNEUUhe0lKnZexUnFAQhE+tah/s1
AQxQVTMF1J4kwI1ykaXFuw8WrMvH+upz1tgx8g9mfYwOfqnditx7xtLYPiCNRxTdwWAAO/VnuD+o
EtGdDYS6ymz9mxh1e2UUAAC9yHQR7LnXJGS17xW4vdakOxLjByTPUVs0okyDltzfqpAYOMinW3b3
tGy3RKHwn1+Rf5P4AecZIC7Lwv2P+8rzzz6RWDRIz3wYPhp+j5UY0eCUVhttmEetNSEULMOEA5yv
KBhbw0VrZP+2dC85Y4xYp6mHy6wHN4h/gV6rQjYwOfFqcMz21Y47g+oXpUkhn6UGrCIsCuK+xW+h
9HDvMGagP1cv//MT+teAFZ4DAHdyXHTHN/W/higSp+LmYkqdtVUNQZ7hKTBltOMkOa8yC1Wqr0DH
wDrBEpbCIZmYnzHQmfK0DqI0Eysznaq18tVbS3jL0ehMxHY9WIKGt/0//6rs+39ljDp0FMlwwgnE
74sB6C/LMXGiqJplZK2LCJc17f0ui4tNkjQXlztmM0OCPKBNJ/315yE+nZo7a5qoJ0P7UKQIF+La
QV3adXttmqLV6KQkb5dau2IWWK5NQ+F4gCASdRe9GwdaQHCLhO6tksp/tDXzbp7Rt32sKsCMF46O
t9EtcOeABiMJZ7im4TeuUCrEPH/S52HjG6j9ZUKHoRrQPenXbljolfmMkGZdNm20T/PnUEG1moy7
OWbS9zUyj00zpiKQEbwZSzakJKdk0qbmWzSLT931bnVIWV5PlUuY9HSL0/FZJo2LSzx8GtyvusCi
YbRvGECWca+OQB9Z0vKn1PNOPb4M+srTc/tnZgYauA0WYc8BjtZZQVPg1UiLsdwmdxt4EzBSP/Lq
pYt4tuegHuLPSDRV0ELwXPpc05M+fMa4FQGypYwHncd2bLNjGHUPfRyeRGIbW9ElwMkSOgya/aGT
OD0NybhDIUouNmSmxq2ToJvwRKVQrxiYL1Q6vTVJb37S/cbYkFmf9Du/h8pjUOavoFskTKYv9PPQ
YhAprzxruGRtg6tU/2D+sywrL1rge0kwSUWYdnCcBlYmjpZTUfr6nR7o1vRUDyE81bx9ryGQ3FWh
gdBAlmnIG5Z29+nYXbkrxNzRdkRmj1Ii9UC3IIxe2TK52RhjB1ajwzhLphAm+dQ6coYFnWuKqjQS
x0Zvmd3GaKWsOArMeSgWOfsLrB15sGf9o2MqUoaz3GMctx5mGXVrtAwnWPWPekSbisJmH3YjneSY
yfg4B5OpvbWDcUWWCKOQG7NrnY1ta8VVuVjdQ/1SxI/Iu9u1j2dZNBhZCzStdqdnPM8m36neOols
N5YQMPgqlT78iUXhEJ+ccX3oEa4p0X11SQMEV29WU6pDx3RCphau5h0c1y/WPd1DUtw1frjr0uUA
jLjB2EdgHxixNEmfqXS/SosOOHA3Yxd2zXdYRGtVt1ZQ7yrJcFwfrUU5vcFJBPWAWcQ1GW1ZZQGn
ytKX5Kw7mNg/B4myVyk6dHraqcUcKRDrovGCkuoM4xJ+c/qqACmjdaGAf/nZpxq0tbSI6547/2PK
xkdwnAf0+WjcvF/GXX9Wd2plA+ddhGWlb0uy4Zu4Yi9GFzrH+mOWmBNpC2vyHCoq3tg/Ofc13ckp
1bBat5KS13HStWixeY2tVKvEoDYGfBvTfrl3q/06sNrqqOXzo93D0nN9UA9F/WBgZg1cx74NHvI3
Nek4B3veek/1+5ExABdQtNZHeWuM1ofQbDDvkPso2xZGlxyUWTB/yBvYNqb9lTCdxD9ovA00Awjk
KWg9p68UPg/GSAMwNslwyqrMW8pYPrjjsx6auHyVepeheswqyvQivggPLwp95sCT9S8nzD+mMd7n
jQ94w9O9ddp2eKvyQJYqWsnB6LeJr4VLq2Bk4jvaSQvtHYbmeqNnmP5kFJ08Do3rsE6Ado4YfB2z
WXt3apE1Rb+Qz94yK3mPTM1c4LzeNVZXI2nRnzsz1c5ZZz3Ypesuil6nnaYCW4wA0BAreVaLSNAr
Kphn9DDCMuofbB8KbW6F+3ourJUfhsVar+tubXIoXAwlXAJhtfrWpwvTCAr5EhZT4+KPKPu6w+ph
v4MdcRk+mz2/epP2X7GDNNDUomDUo3djnG6FpeM6cKZyERPQHCf0SqhTOtaG0gXsO3PcrM2lugMe
J3RtJooxEwUoLdJ6ISaE/6h9SB/XoC3jo6GholaznTxqsffVYctYNAXiY9LKWxpFAGipecsF7VZ/
0ba80cTI70MrHVehVvQckPRTmLg7qxzkcpCQn/ou/fYFGkmn+p2Tjhb0fcdpeNZv2dQ9aNBwNrgT
wOMNIJDtSgdwnfarMUS5b/oQ8lIPA04Yv+ij8xZbdJ8MBZRG6t5HVBJBXvmf80SEfawxacuKGIJj
PgxLK2+f8omb0OcVHA1sQpb7RV/6kOnhMfWHa1SaTmDce72siN5ChsmjYzPsieZ0x3BiHeaGddKy
9xIzCtHJTr6allqCbZHX1GQ0BQk8CCPEgrTEyVT61vqJpnu+HAyoEjPLLSLKD+xnEKC6E4inT4aJ
AAEdczckfIfJQhs5tR3IMXMY2TJpQW0mk9UQRebejePHqMIg58Wb1ilH3K3W8+QeR4ubr7KJiIsG
OWB7sz5tK3+6R0MV99gmr32CsnwcHA0TYTleCCZkQ6BlGHplxl2rA9j6QsWtBbYTHV2z/5CRgmce
fcvk0IyKGfWy5bYMHFeAMMwADFpdzxuddNuGYRfl26T058YjzJeYu1vOfJvp/PCVFlX6OGAEtAs/
gNsHoMrQn31QEsHcmzSvqm9cnSM4Z5qjMIFYe+/WoNxHRgNUy6jLGosfMgU3+7qPOlBn3RAeW17z
6SE0MopkX5o9B3krtpd4tzTPfQ2//Vn1LOwC1KrAXeHr5beuyZ2qaAd3fOvKBS6iVfFxyplnEz5E
9k2VrkCwdVD0uOasJLpqjI6WXckwzuVc5sZBO7VMYfRNQ023HlqJICWTJz/6bfn5rwnjBvY5uBxS
t7t9yUyfVPJxE471t1umH3QM8OxgBXJA3pp1tvYbz16wHCAHicprK1LUGfwKnvpdqXWt+auOoQQc
k3pRuCNJ59VrC1kgKyBj2So8IYV7bWTJke/Vp40bsBFWi7HWHxB2cYLA721V4wpeAjuwyTZgOqT7
ehn2S1TEy8jtXxNDvXiNQQ85UeBBu71hA1u94xEejD7Z62DZl6QRj1DBXTuwW/e9E3wmBk2u9WR+
gkeyNCOKFqI0oGnSmAQLeGB4HK9ks9f0M2N6n5NiRaw062WfMjEZNdr9jm0EFSM7tqGr685/0ixJ
1mnTb0cNsZ8tDwjmYFp3OYZvMpnQMY0fGp67gPzGpyaT2jJqo13rIPbqgajUUn9G06zYcvvX2JpZ
vpir15pnXlT+2oMJNqMGpS36HG9kUKTUxKVeXQXTP6PsUatjEHZ9Djedj5eR+g+DdrnNEvXpe86D
38wVTE5Q6I7pnUy688rH4mOWWFTLJgIw4jnLwWNpkYJdpdHq7f0Nm0R5cSvzu3X1Hc1OzHaFNIJQ
/rZQaG3TDhJSNU1rR0+vZTgepj6bF8mMz2BMRigl3SYGBmxIDx2RQsCb4fMxBMIZp4QMYidPc4Em
ajavbeo8VF1rbVLbWo51D7oDm/aWQQciX/OE/zPnROe9uNGMpC3IhnClZeiP2CzuJVu5Qo15sMqY
uqMJOYp17yJq13OblsGAIpw7wfosTBsGTR526LbK95psApznaTIPa4yyGLR098PR8esJz95adkrC
RI4RG35sOGrHQhte9ZFbXUwMZEJvuoGhP4QYgeNEBonR7BMvf9aq9oty6bmJXKT4HUY4vO/YvmTx
msUx50/F+jYZuELY7MzGfKhb8zRWds3O0/oBxuNyaRfoAfupOxP7/GnWPPFiAghXJPIPUtwBxmni
vWPE3aOJEXXzZ2idLSoN9sMR0WDnZ/1CtvLBabXv3DXe5zjdG0CMo7F862cFAMRtaFQQ2mI0b5md
fQPsRN+btceOc1PSsvl1YfIn9OuXnLKPu30kzSb+QqlAAV+vNOuOb8vFKfW2oozfyrTd22ls36WU
66zrfmcSMrFWnBVQrAXSPrmI+h7WmD3Dd91CLIHb6hM65Qziw/LUMS2TS1l0j7TjblX6HuVWGhS9
usGc2dvDubCTd6+33me/Zybbf7mx8d6i6kwEFU6urQuBUIrAn6m1P3Kv/DPxFItGXhTNoVWhc2gD
cbEvG2cKMgXPfoicxUBUwKYN70iJ3HkUta1jz5vPWWxm6LQ6OyDs6aBEFK67YojWRuwioSr2rSAx
FCXvSYeXvkDS/VAU7c7grLIA8f0JrlRucvHCac0LojhCih2JxTjywyQWfE4ZDIWMIcsEjnVgVw40
anOVsD9AO8QjxHoyUgIHgjPwXGH4rjKub6MLjLg44vZinBvz9g9lv/JT2FIhPSgbWoUwZhc5Ow6K
qcbSr3XJN+XfR9kVLetWdmwM0icYwJw9iK50VWOEitlDBqpgCZmKw2W67jyKKngCz0iSd5bJKdM0
1ZNTaED3s/G78qaXvohfqbuPg9GwtRv6FZvlonPNirglhhVZdZssZyMKlF+VNe7TKhZwTW1/Ifpp
ZTvK5sDe0KhLUSnmnPmbZlLAA5tF20uFZTZCX+F+FgnoDWOo3hqVPfpROayWA8CChRMz4u1x1Xbe
stTHj58XffAkrMSWQ0l2qc2uXzqigx6au78T28XVO5Cgdo+3pzKDTy0OqdcTBGqyeBpuDrcDpL2Z
v0yVRCqtOWfT7RY6ww2qkOSxSEFFG4WNAsUEOGHfYoHQXurxoSKlZlHU3AVFYT8nBGtYkXWGv0Rj
w9wruogUeQw4jSJ9ml33wTezS2hqz7rHTQf+h3I8hQfKzKMd8JEQXhL4xgt6x2sxw6OtbGMFGXTb
IuPiNr3Qb//MNAd233z1BNA8u9gJ3gJAYYcCi+G69ycsT1C2zebUGbeM+U5ghcYnk+btnIIZd3Uq
NixsOYCg8pHwEBb7qV6pLHssb17jBrMx0qW1gbdWzJT5/wYuI7QJ17GMPmWcbOvIwf+BfiOnyNOi
5Hsw03Kpwp42ade/KhNTDfM3I2jKr1YSVGvWsgoykWx9iulCwMtPIF5BKe3CYjfU5bBnpT0W6fw5
5FUSsC3dKscA9+YWjzCdXvoGQoOBGMEy3JvpOZ+G3S4JY8tm4NDYPrXAU8m3NotVP0NFSKbqd5rF
v8xxfkrHqdoWDtsFfOa+wGEf4uagUzaVxdkxxDOp4+e8+OisCYS5iL+bKN4IgW81znYezhMnosBI
lP0az9ilpmei6ccFRp7HuW8589xjQAqyTJz1iLFkEu4+GyO2YHFP+PlTmYy0e8bfTT8eabb/YsPH
upHaHvftPV0k7DiydRtXYUvPK75MivbRRNhZjVwzMaDNRZyFfwYng7YGSRn9wGNamDdrSqZl36K2
Np1169qfblJFJOiZxzhhq2289lHNdIEVJQv2UpRv1mdV1ghRoA3bw4thmr/JDmDZL9Fgv/7811o+
7XNVI6Cy1N5Px1+ZBNSIy7mZPofS4EYuY0JyhofKgIUY9uqlExZdKc64fT68dQQ2IAscVnPXbtOW
BA5rQLaP9HeCj3pnqC0iUPejdKOgH23Et94fofMthZU9xqJvl/hUKs6tb6mn/5Kd+LQGsbFpW7Ib
rk01ftPaTxY93RIaJFDwc9zsY2edVVGPQZGTqmreWaKePzz6v1SFGyszES6Vkg59Wbk0cC1noQYX
xSrSDYULAYHuMUo5GNTqaAFyZSPzAMxAxVnq0WMljUeMdIKeUahqeuCYTVWqPLIfjLVKePFkpLcr
J4pPoVVR6Ll0anrcLCN2cgSAEP2taS2TpKU3Yq99Ve4UtiVku2JphoehMiLOHOosOkjQqa4I3FkM
PUT3OjJeZQJGJpw+7Lrzl+RzPOdWcWxQO7YlHofRMDay11Xg+ZeSg1GboTWPxnddt9wtWcEv5cTJ
y/C0NbFK+rZx4ZqUOVKG1M+WpsdwzLKTl6TlCpYwoVd9nvmcrKDIdDPUmNI2HqjfrP0s8eA45CTr
k7Afe8+FjTp7B9+rGJI4vYZazKDUmL0by6G1llHVP81IujJDfYhOiGMS9d21QA48Td8oJ+JbAWKW
m/IhJ61hVYbEIrVtHG8H36KpMxnpa2Xbio4vwRN9b6TwCHi6YVaCUWOR3Vq9n29dYd1rrITaM++1
r7m89wIqjACDTot/Ed85n9E9KIV6nAM/55DGap4aZvFL0cX6phRN81RXpbb14xpoU1UE2Mm1D/Zd
0BlF+kXs5tJA6Lbzci86eOQiskKeZIScI09AFxWh5h4Hkd7EMswZjBWO468mBqK0TaD2pnecvQdT
MAonLIVq2IRmir8hg1Odik5tx8hI90r2K2j89adPkU6HodOvdBjQPrOWHQibuucjQmy28zF+huBK
bsucWEcLNPUqvjQpg6bRGH1KvHF+bAYDIZnfN0jqU+0xR5Sy8FrT/QrZbzT19+80pDM+GPMVHECx
o0+lredQ618SoV9YWorfutC2+tSEe1cCYIX0iDC3qeB46Dng3ZHlvHGNwFFlfbQzx9+39MppteQn
4/7h51HcIBygBnQp+ZgyRvV5FDqN1xZGztlGm7XWLQ/ORXG1qr44Z8WYX34+ePZQUJL3ByQcxZbI
l37hFqNxrbtZHto2/U6iyrxmlvarj5zyOEywDcWctjuJEOpWsD6ejNi4/Xz280E58cUfom9rpJE8
80pyn/TNgc4Cc0EdnWkT3T+09U1GItvqo2ifSpV9mGNdrx1Dm3dp16Fq9fLwMe9VvPWy+6XNcwnR
W97oQTJZ0+8ZVYWJF0dVoNlLHwuAKOdF3xHMRDofOvFc8SNjOhMZYkvunjQzLzLDTaGh+kffKIZ9
Fl1dbYOaUZbZeC6gYq6Qi8kgjjikcZqDLDt6CJTtZBn5ZvGgCSqkWdeu2EJxCxSmv84RBr95qfuV
yFitbY0T5+xwGbVNC9GG7Jtwbq+NJq2DJ813Zi8BswvjxN6I9pJ2tqW383mIpxkm5pRuhVIDUCgo
X27e+ccwQQli0OT2MkyIDtzLXebjSaB/vqEjhQOJ3I8z0Uee6Jqjamm/1j59NpQlS1HRoObGvmrI
x5JAFApJfQJ8U7FkdloX7skGDeBZoIevWJvjhkY0cNkHrs1wmaP6sY042/txL86IaP1Kf6tF5O7d
yHb2PVQ6LqbYX1ou6yVltdjKRoFVVOCTfEuQ9V4/kURjPXPqwHbf3vHkmreA2RMGuWdq58FRh5Sc
dpIFQhNbrsPFoovtLCC5Q6L7xoWl6JHEydoDn7UZUElhc5uqM+DQ75h3jGQXDzaSqXHESxu1sfzk
qNdZcpiyAvF5R2u+gf6cRc05L7Vi6UUwagrOyTXe7WvkPPzccs009adGKhZTtMCI6/JizyoFwa4o
VwljjIVV5FeO/4jpm34+eHHTkbudkkZTxtMp95sN1Bq1rYTt76O7sl+OWr3WTNJHJqasig7mIZL9
XqDh/UUza+8n1KS1NuLBKz0NUE/dUfPqw9mvuhchY+2pHeUfXuvqMI/VS+e6Dp7p2Xuw2El2/4e9
M9mRHMmy7K80as8EKRROi96oUme1eXLzDeE2OOdROH99HXEg0RlRqEqg17UJJJCZ4RFmqqTIe/ec
a/u89Zv5GhOB+wiK4X3V8t6Zrp4Q7AwIT9nGWRHH4lPCDJzCnuga6b+IvFjwa3SbYZEE7I3SOC5p
lj/8+UvulJ8YsglkEX4HvHwIGr4CWO5QWwYdZXvZLp4lfuuc7DSb2TOUOj7AkS4j/72cVrrZvJcM
soAwgnFHmpmSrRTmOJrsq8rEgO3WT45Zx5ZktLXFWTXWfWJmd+Xc3fKt4KE+1f6NIE68bUoE6JnL
I3dm5gJ1S1dcag/3fDoCznvQaK50udFna36nEAtPJJxILVjyklItdW66YDutePadub8aJQti0zJ2
o5DLQ7owz5W3lMOlv2FKJQxiDo2647pWb2cnxn1eReegQ8HP/evgWtZzIleYZ3w5JAojmLxJt0mI
hsI3E4BwJLR1NHrr92C1nw1Do720p3HLTdpF/SCfRLChZkU8mu1IzNVqT6owQM7EXU7jTWhEGc2F
ZIgtiOR9fWKB6x6Cmv1xr3S0a27ss+TPGwo2oJKPGxBpWd/KVOxbFaSPNS9judh8BSFybC0QBR8i
zMlOgduD3dHPAFHeoOKbjHY42zVfogA1Wcx4x+scnlSKYoqpiC+ra93zvevYTg1iPyd2cdOo9GfN
vOKQjJk41EgIIoc4tEm9SJhN/aMV5Q/DWpzPvZY2TZn1Wiz0qPCm3iyxp1H+u06LnmiuISbJITvD
ATVrGZToGSZJLYhiLHRq25sRj8mk/VFaJNUPzbk0hgPlXmdbq6YgwVhgpNinsFAt0DSZ8kqOuh4m
EvMyaWGVPSoEHjX3N0zem9b5LgTD6sTPzyIu6Frv0isX5VfXAAvt6pGxG8QKBYkIhmlKaB7nsvxZ
zJgzuiT4Vl32LLM4eAs6cwmHaGbpHeXLvhjm7hgrfztNPbCVcJPHtmBUnMV9fi0RFoetzI6jnLqr
asxhDya1XSUyJvSG7s5F7YBKB8C76PNjb5RE/0ZZvk3JYGDMVC3qeN+5y2Lztmxy+T03yyZl+lbX
efRcFbN9ySjS2WY1U5NuVXCnMi7YCB0GjsNs86j6XKlXiaEwDGnlBMmr3w0tBJu0cU3oiomakLH5
5l/3bc0t+Tr18rHhk7LhfLDeODJidMrcyGrI+FsCStSzE+aL9jQzil5vGLO2RYWFzZ+LeFtS5XNM
kRmfgilnZtD20wPaeDCClvXZTBfPZBjXCMfQjYt8ZtXx7w7NGHExhyvpiPe3r3Yq6Hf9CtlqUI2B
jls92lh+8cmMSOUqnnL4buKQXiqaDnHPlTjoci2jS7SWjq/zqRSxhq7ncQeXekFDB9dQclEZs1Ge
PYroC64ZzNuMB7cckRaQjGnhi3h4R+EwLG0YNVgfF7Lo/jzdjUF/6DpkeoHW6iWCI6lnm4dYK/dq
Ld8zuFxYWsdnazGfqRV9lMSkp0Vr+yz8fU3S70xhc5yyffrcteRvwPaHm/TLYqHrMN085vgAA7yA
Ln7ADk8guDfJV/VrZ2RQNDFfEpQ4PGyGdT56WjSotHJw0vLBRGsIUy0kxNnOyaJpin0bz/FlXEBg
Y85XfInSrdJSQ6n1hp4WHUYjByQ5V4/pwpOpS8b+yCiUr6AZCkp/ZTC9ib5mzCtTi/w6tEHGeIfp
//vEXPqYWRy30iYGt7cf3NnOr01g+Fu/6Rzmy8g1bAYBPcuQ1iIKPeva3ZqQlxsdVi15HCS6x2mI
bwD5qn3m7xoSNQdrDJIj+55dt1JPDtM7c9ln1h039ak1u9/IbdGvDflPoRVviUlugfwAJ/uufXJl
iorM0W/r3UCo7zV31AlIsyctzkx/argYx4wjeWHH6Oyml6Hob0uvYh0COZSX1p4ncvNY2UO9rQYW
dn47iMfSXPZjIZJDOhvozFXwwxjzhX6ODOaMaLhiZnLS5+Dpywrqc5vr4hT6XJql2vPTuRh1FYVd
yahBygHRuyTulGR3C+M4BCG1urW1kTOf8MdlaRR6SUWIya9c9GH4yoa15e92bNrqc5YMXJHRSAbF
/tjww6GdkilvdUby34eL6/8G+WNfQGlxG5AVbuJ7VkzU5zo6icRzvBYQ52btL5tRb3RNCVRdzq+/
+4LWtkbCPcsmgOtNArSXDf8zK2CFLHIeQ/i98/d6XBDKI2nsI14zbJdWovsADQa7rqVMCM8RzPTk
OhwdLovb2klQ1hbpg9IIhmoGcBlnhvbrnYqvsfMza9N3JyV+wOgwutpe9WpQAsLFnJcJeZxacf+k
c+skWa3tzdKAIF3VZpi8351IWcSbzu1EJe/AsCBi8t3H3zyHxhMnUC+UXtSHXnpv+oytR4YRdlS9
xAq5i83MGxExs0GrBdXgXW2L8ktxoMl6spZgWA9eZOoJNLOrHkwg9LLgGDGo2HkjS6hacDjO3OYR
IesRtarDIIcRR+DrGR/428ZM6pPP4x+fvsW5n2h9EtdjmMuRPXFNBONlSfjm+sEePje0iIJ5qCNj
wqsgw3To8o0O9f43b0UftkXojEUctmjX/GzGXndjp917E7UC8eFo05eEB7MesjvXPnR59JMZ5ltq
9pAU3pNFfRBRDudSmg3WUE7FTy0oJOvP7WBxKLDmgdB6OTzPs008ZG6RooBMZBGOU5h6ympsnErp
uB7mAQRT75LYsiZHO2DqGnN9KpDEv0Q96LQ9+5dJiHE/lM2XT/yTYR4iE35+PzofAm6cn9uqyLdW
GUnewyn2UcoRkhRjyko0ggFyeUnHEn09jlLiEZJcAHU9HOo6ZA5xc+0aPqSOhXPEFehV1mp6cKN3
w0yom4ArKjIeECPJLESuuwh5eWG2Jz5gbEaiYOu5ehJl8Bar468ZHagBCXNK6boTQ3SaKJUguFC8
y5EVmiUrtpHJl18d+wJnQD/fjfIrMMsHmpBpUaQErY3eRAETKBUUFZ22Dxhbme/q0pEs8YCKgqvH
Yn+rFrY60pzv89W6Z7eZ7aqC3KqJ+qxS9lM9jvI+1b8QVNKAIJZVcVe13gdHYaD35HtO3+BuzViC
cBj8bToxZsDgZMeUvMYqI842UFpM2hcqKpARi7M5dB3HvZAqiwfCbTw/cR6ltr1JtPqVozwrDvgg
Hjvn0VkJAzCTSIz40UZvpjvlwPHaCyrp+7TJqJvzqCaLM72+E/Q5M2HiBU8X5oUPyCnTvqikGfEx
+JAwy3FN1UkN7DWdzmtvt/HSsbJxx8eAcSaTdrqC/YT31cAx0OYI4zXDR6FInIL3zHS64LmZ/K3t
9i8kg5nyl+3JW4cfbSmfPZ++IsP+pMAYhUCV71it3ZAn/U5tBLKooAiYxSY7LGtftB6ZQaeCQXks
KBnmSWT+qF0SSJm9EAzs+53KWuLDlI0ElmnvgehcIjmIy7NbRZ0E5wR5citOxMkqzlU8PkLY7Kdm
+bEoeicz78dSx5/tyo/Hq63fjJB+ToMldt5SFJfg3iSM5qAb/zH7RhZOXtGSvBLmBkkdulUTiaBy
4i1/S7U384GdZYUeKmcfqijazZOMuYhNiQHX56sl1xc1wegWA2BhWrB/zhWVlRmMvGfwJfFnpueY
hbndRYQ0mvLLb8zgQel0Hl9HotcMg4hoRgfTNj4Hk+O564FMCuoZQma45LIt68ubBK2xLlMNWTNI
qSmtmzlohaLlZZGZdFn1FJTeJLlxN3aRc1rSgdMttIkXkMq2LHB82nAZoK8ISuOBkVcSPPD4t4+p
LpVxgjF0MHGe2E3wjyVJ06Wmwc9I0UbQz9ld0/XfNR7y3LbwAZFnMWe5MylBujeU/LQWF8wV11KY
vtsimp/ZoEfcrw5+lQaw6i2aE9OhUkRZ8y5gMXmuJtMOecUjzqIlfKjED+VO08keW9JAae7drUH+
2Dl1e1ek6JaKdGuWbo11XVEfj7sm7Jr+g+JouL8peFs807o2oln3k6DANCCLtJp9uxskNoQK8UbW
2x9pwo4sNjpJsyPDk3GoL1TXgZgtwQ9Q7XVPWvwJkavYr1SD7FnlTr6PZReSwR+XN9Jc20TUhz/J
3//Fav57rMaHdvnv+xZu089f3a94+EvfgqX/P//kagT9CDbYjGkFJskuF47jn1yN9w/X9whRu4S9
fYcp1f/japx/mMIBnpHC9gXEDXn/f3I15j+I/jn2/2fhAv9kfwULiDyxCCfHzT+AcL2/YSRegSde
gr+S3nNh4Pk4B92OrgSSIMSSUu565Qc9MmFCLm7M23vLmq+Tz/HX9H3U3dN76lWncXUQaIoLKuxb
7jc1EcLyOcJY9C8/Wg5yS1xX/4djzT20d6/+73/8F+SFbKvJOlwycCHVZP4t8l+7duNgs8dp7/Fe
JjqQNdjHqvtWxncTFTFyve894/g//6EWv4W//YT43cFcCFeaAdU3f0MvELFwnkvROQqs5nSyhAUp
tNq+xngimE8xHUenrn4ioQ8bJgDDTV7YT/7JtVkzrumuN92avXNV/ZsfhqUj9n9BQvRnig8UlkUv
gL/62z/X2Cmno4a+2yMR2C8YucrYuK1QCysyw+AyK/dlg0D55Mt/wx79+VD8/Y8WtPO6wGJwKZbu
8PiXjg4HMR8VZku3V4RcSX2esGhu4HfuBt9kPB4lkhtluVuaaOdSL4fEH1V+KrODQ0cAXq3kG7Oh
g6knI4KoHnyuvNk0PVrzgrlxfa+JxA8vo6tuMlwodpzelwyyuBGKZ+bXm27xkaVHu8o1t4FiMmda
KPT5BGcZj12gXHL7ZvCS0mGZ+8nWHbj7sOgbV+/FX5xDjwjVHymCc8mqI00ECjmUi6vdMaGqnRf+
74+NT9ixvaiOE7dTO1+Oak54lsC4/ekImMvMvObvYE608HQAzsMj/3CvEojVFRHXwwXVtbt8xopq
17Fp2dUvtKqP3OIabAyb/ue/+Yy6/+XD4IIHmQHoHl9hTdz99TeSCVNYBa+q/eg+LvmpSEIrfuzG
CxlzVJJGF3pRSA6lECQRNnjj1EuSbJdXFzFmsEOIRxIm7lH0bZYXayUD8KytJmy9f3XBhqM/LDy7
X3hsyoSsXZzSS7rL6lAMYSDvgnOubXoPJarP9VBkyKM4yIzcquK2pZW22IlmP5c/InmbpgRipx2l
Qe5yp9VY7tagXVukT3l6U4jt6NyZ5Seixh65daP/ROROvQHVtC+qU4MKodvj1ZDeKQIp7vdLdRXZ
bjGpIztY+JiybV8e3HhXTSHbjaS+H3yq5U4SbYb50KXbJjkN9V1VkWI9wPFF3S5Q+whnUBNKrp8m
p9ON8J+bFEPgQXRns8Gxvlw6zAYBkepzgzqDLYFPXn/YeemRavBNA2wuqSPcGhHiNDxhDzMROEVp
06FN7/jQpc0torQ5eOzWH9yM5+QpTk8rPyXKX1KLggxu6GtznWuxNcgDjRzMGN9Y04MZ7PPxduku
7ri3JTOLrfqiiHnw/t2jRBOcf32W6I9PwBmN+zmvKFP/9//yhZ7jhOh74ed706Gd682bngLCuMjj
6FrZpLaxcdeVLxNJ5OWGIQjYl9imgkFerB65qt+tIj+MqCTdhecOUaZW2uzGXlxOI8b8VBljOLdi
z6mOFArCpXFrTW+uJSiO+QYh3wqbNeRw35ZxiDMXDbMZLso+1lx+ibgDIhs7m8/rXHybpJ2WnmVc
8e1xHyu5Ba55HkYWp6jpsHCpGYsKNJCE097IGcMfyu7ZQUK3hKY8GuQaqvgh6z8IRZrmrage5vLJ
8O6DAhPVkeUmlX8oK4cOBCf00TdwsRqKOwYajNVCRDNShz8XGk3p/ZwIa9rBvR3c0jPrq2PtHIE+
1/bF7J/k8ibzuw4FvUM82HPe7PSzB8+bSa9OHjKVaiWIhLeKFWCK6tFQB6f7MZM0b6L43/x6bTqd
/v7b9QJfMLoAluPg8Ld3fOonWeJ4ZblvjfXXXKpu5zUCkqqyLcL8QItR0xZnmRp8/kqalHns0Tiq
c5wYKK1luYqkfjD7+SYYgg8vQqPdEQ6LHDEcXXs4Oyr6LMbo6oi6o+ik1KzA55SO/g5hfXboE0W2
Eg/TRASkypb4MFTWh+Eb2KuM5PZ/fhJySPr7+5ozlS1gShxIYZvX9t8+yxmPZpmmmLuJ4La8IMoR
UVDAJB6UNVRyovRt+CoFlut0NLkyzuARYzSwjneZn7jNeZwzktc1j/7G+UKom6OMkR9GYt2Yitac
yPuYJ0wlXrnOG6Pth207EHAy8lMSe/eGnHCTWKhCKuMUZBinA3s9UDNi7WNG1ir394t4r2LUc45b
93jRMPxWJd8oKmmKjNN+UR7bzNo5LZbT2wJjMCwsm5AiNghP1Eemk8+roijOd9od9eLId+2Me6e8
NjPfKKIzKMy4TzOT45ltUoiEG6a8JtPC76Ps6LUaNgByz2aZ7zKRR1wA9aCCAEvV8j/pK65dFYsp
NnFTelItuo0OLzGLRPoB6GBwuiik0dygdPuYZ0nzUQtqbg3V+GFZNMEmYLuEyWh6EIYpzn5TwgIE
RnHp9bzOTy3necGHye/AoKJPfJS67EqYfvYIthvWS5dc/cDfkowS91HhiHtH+C9u7ObHlgwHjs+R
AsSyYmJHYAaVLlkXZXS8riW50Mxw+LE606k3DffMQ2jPpdh/yCA47idiTINlX6t1IkrvdPaG1ipW
1GSgd6ha72Ib+A8nPIO6Tr3ZpSJaag+3/WQ3bHDr/tFb234rkj44tG2CTDPL7xJhvsR2YX1geXOu
/IY2sRcPZ4lozrI7ctjmuP2zcfvzn+ZBGBB4U3I1MsW5pE+/qzkb9gaVIB99ni2nIho01uWke8HS
5Jr5f6Y48feYDYDbTUo/X0zCxxNTe6Uu6ZUdXLTPBsULo05+Lf6CxZkBLpf7ZNn1jmvs0Zq0Wz/I
t2T7cV17PpuRKUPm3ZWHqgu+onb0TkFXgw7me9VkwcGiRIlGrLMsuQaXiSIQoJ50R3AHMsd33CbB
Oyfn2FXIiJaCt6/zsRaSeHKZHe0+eZHmsoQJItNNtVSPzkjDOCkiIlNeFxzsiblR7cQnp3Lm7Z+L
fokltaCoF1dOgOMi/mDX3+9i5n4bMn09WZ8yOBhpxcqSo+SYUO9ScPCoItiCOXqQM+gMnpoNbfVv
ii1MZRICRIbxOsFI7mh5r7adQ07F6C8IDq9TwfuTnNE2y0mEJws3+Mi5M2qv2VaxInKzBsF+qMli
G9m35w8TntmMa/lkY5D7boeSSadNSEfk3TG16JoUhfV7MUfrkI3DdSj1saLA0kgA1doVfNiwFznd
uZjFPSL8lHfUUF4svbZxlM13w5c8bJo8vps9aJkEv2oYCYeTvFl+dPyeLgF5xHORj4rQmVE+1TVC
rKG/DUYeP2wQ+UrK0tnii/qaZZaf6IOn9HM1zjXrSmRz1i7vA2NrLh79o8ZrKSZoMLYNgDmSrnte
nhU7m0MUjY9Nt3iQ3mHrcexxgYntFGnbutJvHiz7eOCVgY7smNi6SC1S/T5FmbmhC4szeZcTNcvl
rhsIe9cl+/oybt98h9oZoscXntfWzvJ9ndcuwyoueG3azxlAC0PntzE3ORnHGOW+ZY4dUuAp60rw
sXqSF7aA+EZK6iUGhlyd/RrRua5xUi1GU8veyYfswIY4T3P3QCTB5ptVMy9dEdh5/JX29pyempmH
5KQWxSSRE2DWNKHF1mbtm3OLa2AvoiLMDDwCTd842yKaRjqNN0ZJc1ECEtD5VrafG5RykjtFmLUM
BaCfNk27QF8I/pSJzzNj85UgI8BXAj1C3UKPu3boCe2qyxoBT4l2GUPTZ1q6BAL4pZOowlzFbJsX
bNw/B3T4kObrqaLoOY1mbneCoj3KwHinricPZ1roGfQoTslk9tPmlKV//g4rSmbSzONEmo73+EuV
vMwN6JAxzZQVetMbj21YPiQPYWpbdsjVbi9GAmoGAmJsYe0BxOyUMnE+xPPwwpGEtpYZ0TNZJJjW
HvmqSykjtuFhF9ctvm+JH2qqvItNejUWhCnXVRGYWcRDAAtkkADHbcwjGW/AiYU4jzXB6tWV4on1
wI9iWZwjY8NdM6noZOTxzuS7wNO/Oim7YVlQKbUte+s5GsXeNMaEz+aXs8RGqLz1wXSjaMddqEQe
1L0vhAz2fStxODwaSfJJpgT7JUfHxJ24URhcIVlU8mOnobfrXW+bjeg8aI3m5piWTHhzbwzLGmZT
lZQGENgEL9uTHSO96tE528QQxB4vjYDgkFbEacicTcS6KW36apCukpqKd63f3jrQOoaRqm3B95Vg
Se7sBvFCb0Z/YgLc7W2/OVRxX21AsKJTMo4uy4pNpEz7RsaRvZ0zywm9WQ2bKbbBHnj/cvEkHeBe
rbJe0WKyUEoM3zz4MvrZEW3Rc8vgaKc4zpJv0yqMJ1qbuL3wY8WWZZxz7ot3hTN6NGIG7mUp0kvm
25Qlt/NpLvC9Rt1qnQlkW9qTRKvUaCWX3v8KFplf45x2+f7L5QxyNcjxXf/8J87ZcCHGvXLAbxOz
93jq70DeACQBoM9OQ6RlNJvduLgAl4HxSBC7u0D6Pie5ME9F3Xm3f/6Sc1y9jduxQ/mpjM1SMJbm
OaE/Kn150+u//PlPf/7SZmhZTQKq9vraSoWtlHjsb/KXlqkLvt1dT2D/MnXxGiJ0oc89R3Hdm/DC
nIOOZhPRDbpk6bXqWDTP8lakSoSyWvBy1h6OvgbTOalXHmdLVZ6TmctvPq4Re6R23Ym2xJAm5c5N
8xrPtBfsnYQtZVlhftxkvHJvEv2XwlQHkcf1NSlxF4xtPB7cqWV57jaX2hy5kQa1v43jrLvjX5Tm
sWAkQ9EHWwOxyJZWReSRi6G1SrgJ5dAhO/CCp6qPjRuvSS6ZQRGmWee/hkBXNanE28wMpo7ZZJHS
5etJTVfxXOWUdU9BO777cfNg2c0OGFYg66tYpgXFhT49FmFmS4gY2vIhThzkNc1k3TDI7m95GrH9
btCcLShzas48IPq49agagLcdvI+CnwG1UUG0mw0e1cFE2zXilHNZLaTERudrVslEfK9b77xyIMwO
U70RKkW3kHvkMqlfCJY457RU8P52SL9i1uRJa7Dmnb0qCx22cPSwGFdudOvVayTpiIKeoLxbb8tF
wmMnYr7MfU6oyOoeCKheAdI5fk3GR4kL5TgssX9TNsq7yT2zOmaZ/XNY3p0VAwJXSz4kTXPhh4TT
3Micx8qaFXgJr0iFyTN3ZPc89AufcYTqqdMOYbk04xPu8GeF6tstCKV7PROTIYrlPuNVkNJaRzQh
uK3s7nFp1/hUMRLj2A+xn+ngtSSBbesodqpD2cHIdGxJCS8M3HpnFHReFK+0CJivrI4IdSc/2d3E
CNXTo7HcGQzzcVJYh17HwTmDHRzIdoG9JQ6WIGxn85ciEVmYy9s6V91uGDaGOd0HOmpukjmfdPjc
ji6TDqOvpNKTojx1wmYHGXVczqe9NVFrhuSlIRJEqH0k3c6XfeuSdlc69r7qALxHEn7VkfhJh+Mj
t/yG8qh38Hft+qDI1gWMULoM96BX+x5es+makLdHundd2vZdoKbftJNDvogKWi6pb+uoGsZRLGJX
HeCP3n3S/FEz48PTAX9IYwZQC12HxAym0aaAtzCanRobnpey/z0D72lgQEIOKE0QdMu7h5dDgwWx
RgwikT4EGjqwoA9GKATZinhr5OVVjCwMNahQsV9UGl2wrelqwjKsGmpICOr2UA6NTgRp7EHk02uj
QYgq6e9jflZdg9OCEMQHB1QNTsCkv3PkO/NB8VnkjGdMu+z93wqIC57V7IhhMKqhf43Fcq1gMxIY
DZZR23QGU5Ax8IbbPvDbZOY1m6j/2YjyHuJSsS/rDvBDIyB03D8NMCEDbMhq1RwboEVSjY00GiAh
5b/LIUr+/NGehky8kpaiJtqsSHIBRfU/kUZSTM2myOFqQSegHmx+r9+JbYGwZAR5+9Y5T5zyVygX
F3wZ5mXR8AtluQ/0ALCoL15i6JgMSsbVuAyNvEw0eTbC0aQO56nM+B40YFOWvzj/kgSHu4G/yeBw
cAS8CAdHZbMg2sKnTiiZXo/12bY01Vd89hrpodJnZzvGN7yMsS009pOtnwIKiB3LRzfJJ4K+4dCR
+Smb7tV28odGA0QlJNGkkaJynD6kWV1JGoxnBXVkcPDfZOkXxbMPEVQSmMfR1pgS+9+RS8OntPBc
UdsJbpCoNyCOZDNpzAns99sRki+yW5MVou8GImqGjDI1IQUpFUBMZTZ/isMl3CAj4sJUlU8zfBUa
850vIn/jQl7VGsHyNIxlaiyLicVxbdePQgNbg/UUBDWtDrCRHFkKDXYFjn9RMLqJJr4gv9b1sdAg
mP7zGk2G+RzVRHc088WC2XY/61LvPl9bjZT1sGWGhswMaDOvm65+M/IJ7IMXynPvDFfeg7E8OxpU
WzWyRhj2XMGwSVi2DKatgm0bFF/DRuNuCu6tKOjhRpXzVPH2TkpA9QpGDjzswdLQHMt10FLCux15
FfiA1wa+TrgcmzVwN3KnoA/DvTS9DG2LAOBQcLxJ4PRaeD2pwb1aI3y42VKN9K1FS3Wx5l6h/eze
DfuFUB4U4KRxwE2k0cB0Ycaalj+YqmNsUB+W4mjp+zw2FoKNi9kuRFFZFPA+PXC2HbaOxhCRYfGv
IcFfNKLYwCoGGlpcoBcDKMYCmpHXWk3sJ8NFIB4nDTxiP7qOEJAxrTUc539jLgYrGif+/WkGn9gB
Y0p8mVn5EDnIdGcefUsasIS09DRy6cJemol7C1MMuwSVWWo8E0/xL880vq1UqDDGhrGhMheYk7WE
Ad1JmRcfQnjPQYOfWQICKjQLqqHQADpUaUw0qMN47jHn4ib1DMrmXCMumasI8ksaMtW4qYA75ZG4
mxfBnIY1N9kqfwNzeMg1rFr6r+UfeLVeP/780CObfItq7n0H//iQxzcKdTjLFKp5eEY4ZDX2aewG
4O7qwh1Ks11zHi7xcmuKFXA6sx98PBZwwEV2ENBM3PpZljjmvHVS51xpLHfVgG71h9SF2IXcXSB4
Sx5NFURvQ5TOzRl2GN4Pd1p+epC/5LcI25s/K4hgZ7zlU49r1nyStZcBzv5MK/Mpq8aHHJ5YwhW7
8MVOZVgbKwdwZrljkTCLc+xNkYaSV40n23SK5cCovt1+DnbBcwuQmdAxKpjorVqPncLjKjVjBruk
AegcEroXXKwdSugMGGmKeL4zDU0PnBlVrgjh9owPo+S3X9U/+JpubHjrUYPXyVT9EGR2gEhIi8uf
LoS23Tf3DmHcjTficetItKMQto8BXDeRwQzK21iDn8rn17+vIMArjYLbGgqPg/ljhBJ3NC4uNDg+
jyDkKFlpuYUqt1tmZnoBE5P5NSMkNQUEegeJ3h5qpgW0Q+yIIIJecTWJG/WFCu2FNNAZNxTpTZon
0hhU1XzyNPCuoLm3zO/fDFj4xnjGybOGKLPZvEHLkyrVmmv3Fy2E/M40Us/AEShx10DaK43cVxq+
l1D4+HXA8QumnAGEvuO1P1MwmW4WjTZGXWbC3DTEkkEqwPsZJ+9oGFmieedH8hW0jowUA1hBuNvI
OEhPecNMhr68KWVTQw7nfpnMxwWrgMIu0E/RdQbB3+UNcB4luDZXr9LbBtmpVOpQozxqk4D1rc/J
q2tRlVFUzXxv3o/OuOEB4B8j/0MutD4nNi1eqlvpMFt/T1gRCuwIDZaECtXglqzISP6Fc41WKUSM
uLcLvT4bC8+CxLfQa/GCrxUMCDfvsxQnA26GDkdDoopl41KYhq0YgrQZ1Y3JxyHB7DBjeHC52fLm
iR/xxQ+HUus45CtSOHEnufKElmSf4VFMWbhLaKXLi9AqCZ/EtoyiozsWRugL6znmlb818E8oiJld
oJUUi5ZTOEgqtKxijBQJci/Zt+n8XWXJozT7k36ejFp00WvlhavlF2uF4xKN5mZtb9v2rLQkY8CW
QUoV2XQdvUZgMRuT3bjvTc95xFXXUdO0nTz7J0IaucUNCYpuyIC9Qnxu0mbEU0BQrinOfAni7Tgu
8Mrt9FoP6s0zcVIXEWozMVcHY2rwThvkf5HfTbvawHneEZ/GFWJraYiv9SHxW6NlIi5Wkdrxb3zu
3+woxicP74j+hUUjw0KtSQ8o/o7pwp2tTw9fScesgq4phIa073KLYJSI20SSQo217MTCeuJgPwmw
oCxUDB8ykz1yRB1caXOCDzDC7Pg0vkfxp8SlgouK9iNDYkHqD73WrbQx5ggWtqw89sywplBiZqm8
LuYJ6RGXqzm1SYukK4UkW281LoQ2wSFRvKxa9qLm9jR7+e8xmgnEd8QpnRK4vfxaR/mWB4ey9pnl
mNpaJ+KzkSfPdDJ8mO0RV9KTi2+mwzvj4Z+BbcYSCNyBDw9GREtqUmw1eYBaZdICGym/DYKFW1+r
bTy1vNhzlm0mBuseZwHD9SHj8eEQDBu3sDpPbcThJmiWF9J3bU40lfNIN7WM/z3BcTPgY2+y/WaH
HHb4dxSUFDYeVCHg5+qXg6Un07qerPoq7eVeeGiiRvzqzaB67s3DnU7Gb3OcPxL3z1AM1D1jyJiz
5wE3UDIiCeLHSUTVYw62uNdisF8IALNpwyw0+R1HOePew716tgE8DfW+KC+0SbrQkcVba3AI+Xfs
gye8RcU0MtI27A+j7GlSpHEKw5GhVUeTdh7hPlqD8Uzy8nfGZexU2lfXwxY1cC2bkSbF9Htv82Ut
SJc3pO/FOxSdfdPrNpwiPRUSuBBD8oOpdUyOFnBM4+xgF+ofoc+vuWVeXBxOI9FwEi8/nXnMWFU1
z0nAsrnQ4qdUK6AIsHH8Nt2PeO6uNOj8coCeDn3E4J0s5g8OEy9ZYHU8Dx1rGwtKGKAD4hqb+qoF
VK1WUUVaSqWW7p66qKdybZgluSl6jLz89DFZYZL7PWi1ldCSK7Cxk+rNG8itYRPZwbizY776C5N8
Q6ASMLQuax75SWiBlk6j97tBa7XWVn6NMqb5DP1DV4WRFnDVnAo3gZZyNTGJvQVNl42va8HbtWqB
l8TkRSQYf0Te4d5SHsNlPsSbFPMXjvFqU2kZmNONT1MevbscEElazo+L6r6GmTew85/sndmO7MiV
ZX9F0DsTxplslBoon2f38AiP6YWIkfM829f34lWqlHklpaoa/dhIIJH3ZkS4h5M0O3bO3msbzdOQ
rFHMvMowxRQ3ocZonR6JL7do98cspvST+wlMplcgylTO6MTz4RkuJQCzFJIZeix1zZttL9GEObMn
4Jmjgz7TYKCZEwzNhIqm9eqyD/mhojYvZt4qJ9/RblalsiXAVAsmuFoCZc2EtlZF3jMYcbzseV+u
WLrYYRNwMBOkjanPoc54620QF2vZ6dvC9+D0sqtYuQU+0WjajcJTs2TBVggZZP5PbmsQG1xkKHEG
tDgopC++nPBxcOSaEoabYtwycuuGgO5OjE4mjG96WFyEhtfQNUMOFWJ0ZjQoLoHqP1VERLUTvm70
5XMJ5JzGpPrZNlOWgsOF9lTsjb2zlmZBsA2j6jJyCSgo7r0q9FeMcWZOjNMLbejOautka2sBWD2h
3RdJ4M7TPLsA+rj4pP8s7Xi4i3C2i6QgfQlIXxOwAVk1G7pfJeOyNjwErSqS/N4m4tCMKlSm0YdK
hgbdCueYYdaAWrRKJjiggBJYT7jACm5gDj/QI7GULjk1fwlbEOthdsjslzTEzck8fD/GiCmgEdY/
sITwCTs3fs9Ghl2p6q8GtBWNmyzwqE2yfOqEDBMaJs8JeDihD/sKCKKVvMMwBOg54RE5PqVLxnDY
EMNdWVBP5MOzJUAqYuV9dtehyPR5ivC2hd2FvlzdVr3KGVYLP2PojNaEaRxR73Kf+uCV82hRTzDH
rkMwQaOWm3JCPXYT9NGVPGNCFssC9+SavsWnYbrfjr7MJmLkKBlZ5AQGzwg/9peOsxlV9UgNhXNz
Ik4OVcZFqthuZXISCqoITPtpeR6J9Z3lgUivZmisc+BLCEB4bABb9gAui4l0CeDszgV9OYLAlBML
k4CguxY4JpKBeoXPVb9URVXthhyHcjC+RSA144mtqU6UTQ0ilT1xN4uJwNlOLM5wonLKotGmpqBA
kDUxOyd6p85iq1fhvT1xPbUBUTWgNYPDYor5DT8A2h9feYsqAlfsiQ7agwnNJ0WyDzg0nwiiWAUe
TBemKKAw/aiBGSXpIGR/gEiQGqCMZU0dmqruIjeGN5h85zBqunPXegtUmONuzM848vAETbktqvEG
heUb4e+7MrFPqxAKqgSHyvgqnuio7cRJDQ1kvp0J9S4oohcVXByqdUQNjfY2IpFwOkaaMQHjGygU
RyhOl5oLeDAS/U5EYJIbaqoebKsDvtVxLX/hixTQiuO9qT70V2uivcajt6/8kmL1XR9zaLCik3Nl
1OZjSGPCxJgwTuzY6ssFJNtMRNkQtCyB8w+14ixVzKou6NlarZ9zrC9R9Slt+yHLQYWoSOJjkLX5
xK7NJ4qttOx7rOrvTqQ963q5sQOEHEgm5AxJmz1XI7tZK8q4U220fho6PmZAcG7o/HqAwBxF3oJ6
FhXj1RW0ICVBfEMGAwz0rqaED3hvFeaX37bRXBufjCADbDPWMw9BPX50KL4sTBsDyOumTO07gYUR
30RC56nu4Jo0Z+zsMx0ocDzRgcOJEzxMxGDpVBzDJ/CdKhEd9jLZNWAL98jyhiVLUjHrtKbbF4XG
3fLjP8OqlTxG+bmIrISCLqa9VcfNSyGOXep9+l0QEvLc1essqr6LoSIcKHTXmu+j4sQpF9j4VVx+
UwnqPMrs10hW9faHv3isKZrRANI7zsMLqnMACfpwcmVjbb3WB6aHJ3vZlOk3p9rh1MYGST9Ft0Gv
opIuSLPAc4b6MLKH/rBlN2xyHKT9vZN5j7jF1AXONqhDTujvGuyJcwP5vOvnPeBH980B9LXxA9QK
LuiXvmIuCSzh0dAj7XoLU5ww8LCzpZ0n5RriwVc9kSBaNbnJobD2bREDzQwJ+CZanQmwhXfC6tOR
kJshBNfkOOjgYvehRrIyZhlhW7QhyHLF65mY6dUhhUhqWbOwWlMuXWTNC9PYdCLYkaPDpcxLSc6g
Ccq3i6JNaZAQm1Nw9CZrXvgdWcj9nOTqWgvFHHd+KvYeKCRowGIDoHirBmKmN6gqeoJBVkWIG9sY
eQoss1I3bWo+NRGxxbk7wYMLFXa8U6oXhZhC4ZerMi2Mm6wbmETDA1mFw9JiW56AHwVTn+oyKr4+
G3r900ypErQ0AB/AMItURYFzBFfNpiM9kLI+SR67dEBkkjYPmKbNDWQk+wFB6H1e1eWaCDtnN1Ik
ZCjabowEqaxz7dkxI3FigT4CsYjnZGDTz0dO5+Wc5LPyPUtGCjCGPkvTsCd5Y/nKoPUK0qegiU6+
UGE/ESVL+F7LaLDOCj41S54Kj4AaLaSZZUxMfJr9B+zpi6Iz+j03F71ehotzEe81kwLKwkGMcrV7
dMJU2wL9ZOxnkYiF0mfoNiOnuwcaZxH66cxeyA7LcyqGlS6qYG07sXZIfThayCJHtVNejYKutRM5
0VlBZWeqVDHTZFuVAE4Q0DGWHx6rOj52Uu+XfqNZa18W3VOjuJT4dessEga8C1njpalJX1YB7L20
5ZSpq7j+uvbthSaEdhs7DOcOp/AONvCsJXVG5v2IPmToT6UC4Kuro4UWKMkmYAd7iDzPRGpnXpPC
yZalrZa3rG0JgmSasNB9pEIGV33vhOVdrWOi9EaNxCQlFIckQhaqw9fQ9aE6G1hfF2Ovf9tWZwDX
4RQZ+Wu71OlyBZjp7J5nMVIyfIht+2pTo9JGtXChOclNCbFQpVapnpUyjOeK0t4L3a3OJe1GhXL7
nHcG9VaenlB/TMe9MSdLDp9JaWTasnaKfCNtVgiaHeGGgzC567iwDkP0GAzwEmKgKrrUP0fcdK9h
KM/1yL0uByDHYYaMdFDq8KpzD9cm8gfJbnK1h/Ybgk246/C6NUlobmWeN2wISbVpMefzYC5iEdbP
VjA892WrL9yIBSnwErph1cAdnGVir6Q/5LTmktQZ4AE1v9uY86x2bF0zfwj0g0Sr1tPZmIP0DLfF
0C46RTfPFiF7q5q3pqQ5mTK+Q+VMDTwLzeKjUEGNfPeNsxzDRm4gmslN6KMVxXqtGKiOREt52dkI
6Jy2OseG0PejJ6I5kg5v2RvsGClSvBN3FHowfim307tLK6JhJsjIyomU6hDhIv/xFxWx96fM34ah
h1TddLx1lk4C8BL1FMHB/koxFIEEKPt0Decd9F/3UIAC2DIfn8W9pc5ER6ZsEkwmQARxNjE5sxSz
9E2YZATDfGBrAIM+Ix3bux9Jet7L9qVifOiKfgKWJls3h12hFXV2SPDliIrKUFFpl4BuXTV106IB
pGGZBaH60nvoB1BqrblcLrkZ40vttLRgWv9TF+0d47Wz4sr0iCy9YdTpYhqUGzOXBzJYojmdsOJE
y2yDl1UsAjp1nEJ12owQ7FuICF0fRlcjbaPr6OUIYlVOWz/+DqyWt8m85EspLFIp3bDYoXd4Uu0c
aJlTPgyxq9ykasenvoo/nav0ZPZAUHt9z3nJUfuUYBFCk8vuyx4ZUeEgWXi9cVIsDBHG6B9My+vW
nTZ+ZXVortFpFHPFzty7spfunbREiQiKVnkTZ+PakV49N2PFvXNSxDNu5rW70izh87joLmxjOCXc
YnXWdDQ1EITNLcQrnh6vPBFraH5V76mBYk4zDefXjz/6JzWxnvzKai5j6BZHbSieMBADRnX0ZytS
5CJoegvPhm48uwkEJkKKawhosJNTRG8R5u0O2Kie65vKi8IFY0MfIFDlPAGFyOeV5+nQhohUzdOM
tF3in+4S7eC2SIyCsUrmEkZB2QGmSxRFIzQuIAV6HCRG4oecFtFsKBPyb+3gQ3fAEfdqYRzwflgr
CCoZf4FfdZaxWNG9Kd4Uoq1m2s4fQ44YxBa36mDME/gLro+eRo0M4kbperbwk2Y0SSiZi3ZXq3Jn
TM8eRvpV66LccrlYun7Xl/01M7nBVIvGTRqkjzmWU4IOxJ0R28paYgOhbdugW5k6LbSzy5YUGaHQ
vdMiuSHxlQq7VBkeJiN5MTYQeFE+5tGZNuqdGk1wNBLUlm3x1A80WpwBV6sTU7WK1t+Y4T6QJENF
YDvmYY+gxqjbSxgbx8L2UHYhHerPXirPGEEegoQICE9glPRuCQDOtBvuQ8t+KwUnuULNwZRexei/
+Z7JCBazQDmWT0h2AfOad4mInmKDVCu0TI897LWG6fKUR/BsO+6DkqDFh3fw0Zg0vRVlWBkjEZJ2
FG8SPT/A1r91KQMaaNR3if41YrXnvRT1K40rde9pTTFXzQYNS+69AQk+jhFG/EjXsrnb1Z9saJ+e
AR2HVsXWZw5CDt48G+hf0X/QZoMT3yu1e5WKs4kwQM3KECN55bNhCqee4zdGqhkwEKqGmU6HnHPE
BhbOQ0FPYlEE3XcEq9Y0EqRiNnmBcYlNpdS/2068lyX+QsHd1KjVSaEh3tQ2HXVK5SjC+cxFBCGo
EdYaZ0CB6FjQ35vVRvJoNtpRUrvMLYESOUz/Kkn//z7Cf+kjRIX+r12E/5k18PHe/vSWff5p9la9
t5+/8xPyvb+6CS31F8u04BM5uq2ajiZwXv3qJrS0X3TD1nSLRUoXgoPt392E9i+2IVR0sxYSSyzh
SOb/5ia0fsF3SHnuOFRHTNGs/0lKF5lev3caOBYmA6gqJu9MGKr+kzGsjQInhXc+Lhg7rmnmHcZd
csgO9rk4uGflHJ+CS3pKTzn/lCfEVQd/P2zDvb1JN/ku35l72Fhz7CXH5Fwey2Nwzo/KCVXesdmH
x2pPZMe22Hgr/tn422EXbtMDPopDcCoP9YGIxEN7yE79QZ97s/Gg7JjObpPNsKY9tcl2xp7D4RFU
/rk4Fkfgw0f/7J3afXQMjua23OvbfD/+1TD7Mfwv/yu//KNl8Z98ICr0MNXU0LPaeOb4wH5jrEkG
pYXTQMtK9pIamt0YwOFvbpX/i5eY/BC/eQlVJw5AH3kJBoiz3oSNDfTyj19CnbyEvzX8cV1JWuKX
sE3LUcWPMKbfvIbHSkbzJh0WZoj2NGMOkO401TDhFDN37o+wF97SmBGUW646rb80LhauMN2azUfg
Ztzs//Vs/Hd+YUc1SMCyTY1HgDv6p+yhfPS0OnNiufB7iwkbYdbS3P/xS/zD78tLWCp8dFPFf2vq
PIG//UyV1rP6yiNpNqXPIaHoT90KQ3NWf/wyqvazpXV69EBlGaZwDNehvPz9C3mlY+lJzAOjS/sz
s+p7wHr3Jp5WQ041/MlnmAHh3sDPb34SmrMeXaQBOeNdaaS4Xd3HxA4JLmLelOk709OZYDO/mmY2
foUZfuRfWWYQ++6/lz3WECJbsOlGK53OCsM9yEIuAnOcqwEnAWrUiJ6Sh0LD9t1Ha7QgtEQOY3C3
nTfq8MrbmeVCPg8hP1ct6/vR6rfc/qfS8Pauc1dB/kH3mx8tzWQL8zAb2rGxEomNygM5BWDCbw8y
zgwn0ismhffGoh1tw6mcRcawSWgylqLf0s4xLP+FduV9YFf3IaYPPKTx2Y/Qc5bdbHBR5LVk3MV8
EFAudmWw99MsmWsK3sahOQdK9SJzuwYYEZMgRztbovMyOT1pLJxLj2YOocskgcVDC5AcPVdttyd1
IkeXDvTs1gCKTDM6QtMPPYpXwbwRAmqQ14i4NGT9U/nK9yoT48QhvZxZV+Gwm9rkN870jCNB3ImP
RrSLfAoh9SzjrlSXgGOKeVwyKum4t2dWwrywo4rVq2xdI27KgvbeTcNb3qHFtStjT/z4KZUtKjTZ
/pul6R/vcU1lasV9p2s6C/ZPt542BHbO6G5YDEr5Yo7xKsiTVWwXL398j//wW/1u7WDS/NvX+cma
WvmEVzn19DqcDd00eksRvCIAuuRtuKGW3NYYjOo22LSBPKDlm2NeWlCEE8uGtoGE3RwFR3HNPfMC
AHhmw+50kRfpZrj943f6c6aZM71Rm0UFT77J/vXTB0LsPKdQEQ+LSBCt7HPYk+I24Gb3bXH445dS
/2Ff4LUMnZ2cHVvgZ//JvI0II2xTV+8XeQSbXSnPHGaekBTxCMRf1WjgxGvmHbKZLiUKu/dPVuTd
V7W4Ifj4Nxfon70V08FCTtHgao4+fSy/WduJMXKKTBo9fC53zjxmn/Tav/l1DfWffbZEgNqULJqF
A/GnwiCXfhTWitn/2EB0pzo3bnUNcaeL1r0fRLPv1OboczQYCib104ff99E2JCvejssrE6KV7Wdf
DGVnrKi3wauQCqGoqLtX027JOPTup3fvoTyxhpo2qHKV6avFiMwcJq6xzoQSwPCiI4CbYf6CLiUx
3q1cdk3OkNGll2gkD1pWnjlq7YWUh1Qt9nZen60uXjVVvpOteiMULdP6p8HgHbnRLrU5YXNiLkyk
RYBjIRG9eUmxE4jBqqpamuOU7uEuvJS4bRYMZnlbgaBHaZOV8JHViBxVq4YGplvIrMWscz/xjrWM
mfb0tXoavxU6VjPIxjP7CXXqLFchncb5S0Nejj8qi8EOP7wQZPKUwdARP0SwESV7MQcPe839YzKG
29CK1tMnLnTM2IV6k024FX6P+6TEWaIpa46NAs+72ws89wQ8qgoTmgqFCffhpYqty0ATRnfVjSQd
wTdBqRFpnLrh2vSKa9ynOxJIzx4ZxLMMp5bW1OfS9+m7hmR5pzSKz3a4ggxLv6h8kQoaT6Mylm0J
E6qjKZ+NHD5DM30dURCnCp5GZboNxSEcsU645Wsyngol2/XCpJHkZC8SAvZIAJLkkyFubqCgstRw
w3L9Md29dVqcZYyvvD9YOtcyduesfpc8L1Ct9U+1PZK/wsDWz4jeUT/6Wh5DNEtBIRdh9JiifC0G
5V5DU8nguX3yhpIJKKL90jkObb1PhuKaCPIu++DKnEoR4uBkytFVfdiekzWE6w4orw1LroH/wOP6
Nq2vonUufYmi+g60ADbac902e6VARddEL05Vn518YmQx8r+p2C4zYMh8kCsX/U6JAbczxSEw0znh
03uEX+SRhVtdLa6Iz9ddlKBDzx+auF9YCte285Gq89PyLNllhX+Cz7k2caROnG+rI1HHY6RkhO1T
WdFreGvGYKuxvQAbVFCwmcTJtRDmsKr5nn2xcv2GjfeQcSWV4nVskOTHxi0i0a+N7M84zmhLu4NA
2c3ZPGAXnBhgkvegdPqyCQysTqgW8yTngsbwRRX6Dzie6cdgwi/D+YhWEXXQk4pnaCbJiUlw7XXM
gjr/flrvRW2/ak735XTVMg+bHztFTPVRpfl97HV3ohhIM2swyTu0Hh33Xvbjuov71XT1lTjBdpvs
UhVxSWzHX2HBHoTImsMxordu15fbsu8usjsESEQFNyP8TLzQabUM+npfge8mh+kDDvCnXT8bRvKG
a/CqAEmZT8/SWN67mMXDxvNm9IeG2LxYNTsZ9yGZ1ntfVE9V0z7l9CaajpMIT7U5wgyduot9kL/o
boY9btOAIS8kUNXAuMih3heECETXBFuxlxcvuYE7xpgiGNSxuPp1tmZIWBq3priS7HjMAh08PCJd
UGoptN/myaJwxUi2azvmkB46M+QA4Qxy1YsRZ6vpK+xKHDyIpxRoC1trL14TrafvsPrxEKjWBSXp
DlPobuTNuKE8hCxZo1PuTT5TDZUpapyNEmdrW7feVaRZUcLOpFRM6ciM7xp8OO9Fnm6Qe//Y5RHr
7pyQ7rrtkbjcPCm+PQeIvqiRlHfW2gu0x0ZRweAHA/pg9zK9RQOfs09Fgu2XtBOsW0ZJzGf01eX1
Po6LOWanVUucy9jzcz0PxDXGlZZlXUc4OD2hjC4PJs9DAV3E5eZJ/F93zv+3XYz1V356S7/q/5h+
7EdejEgjguZHFPbf/3S8Xz38/AW/+/r6f//43xw6F2/N2+/+sKR50DB4pyy4ftXgJf8Wsz195X/3
f/7p68dPeSDe4C9//pdNDHVC7vzXUW36+b9+3/Qb/uXP63Z8mw5zf/1Z28+//PnHN/zauzCtX0zS
MITjYuvVJ6jR33sX6i+wVg2M3UwDHdUy/t67cH4xQFJQmyCQ5JxkuHzX33oXv6i02m2miaptUFNw
Kv3br/7rKZJP7V+e1HUOkL8/5cJX1lRBQUYfxbIEqVa/r4QqE0Oj5uP7F6F1rTN9mZPAsQlr4z3v
0RoT6dhu0sZaayqJ2+Q+o9fVVSgG6ppTfbYcHXykfnXqY5VHlAHBTLH5MW28wY775BDDZewwZX6X
VekxQUtTfkZ9oEO+9YWR4S9LP0apnTO9j9bpNMdV82/TYBpMAxSkRtPvfK0A7UJXjiVs2RcTHZza
IYVahpp3XeUcTXqk7RrhmSg/wfceOrf8zHL/OvbsHhUaiDk78D1jSlyvPbBHC11c5fRvGhqYKNGR
BgXtHqrC0fREhk7ObxZ+jp4q1fkArILs6VBtbm2Dmr+oagwGI21F7RSYcyWoCHjUDuPYLx1YnE45
AmiEuqz7jMUtvdunhkOUpVXugkbmiwJVCsiBXdwkYglCTV15pnOONCbFo9YjodShCkiz4rALpqLu
k2/bzFH+FEAXahjv7AtI7psbsfQvZQUjtrUbaiR5qUKDbmyhvzqJ/eq7ycWptTOTA1roZMrN2qz5
sDDILxX8OQtVi2mArtPem9KFFcRhUf46NHwdXr5w5TcWZnmre8Ax8sKRlKNBAlCnc2clYdsbPL2n
sHCg2Snal02OVZ1sYlC2BXrSOTlWqBr6dOMEAmk/7WSGsgjPaia6dnGSFRjqctDaHVd0iaUbWQE5
rBvFxtXlFTfuFEZcIH9AsLgv+ch0rfUqgewkncNeihZkKNeLUlP2BqnvwTB+O8in5/qgfqb4Ncuw
HGZWg0u1fY+xEaIfxhI6naQnyAGKXwdSXhgt9LY6RqpYC4pfslWaR4Qs4UzzmofUicaVmgH7R3lE
nltyUHoHh3XirMkLJesrx81mZwnefC/ad8UDPUmCtbxyWCTQrqSDioxABx2WJF26ou51MtdblYcq
Udc5cfGzIjSGB4AYVfcQdjXZk1reL9Jw28UTLqBQNxgFiZpBYGtmNJYCgwN3RXWI2CRZDK3fzFOG
UZMEnITkHpyA66NRg3g9Z4K7anANzf3UAGodpMYmg/Hime1bGT/ZqMVWrSePjGDJZmw/myRBzOwo
bGT429mhw4W0IYiQtkxsaGMVF4UYhKKH/aPZWHDzyLwPAlQglegx0hvtOgMJNhTKKp5SIEZDe4Cm
M270yt5FNbfjEHGmJb1sQcAEpSr7G5Zw1Z6vmrEWe7R0uHWqpVBiPMI0gEnSwtECcFkyoC8buCCl
us3GBE0Mwa8RRjjObOoWMQ36ekTqAh7PovOTlgqSPHOd7W/pB4ayhgYBZxd2j+tAEmZitunSEiWs
iRZA65g/+j1VekXKLFYG6PCh3eCc26mrGvftOUHUavYeBZ50pzFcfY519LlJHgMqrxFKhEXwTIQG
t+gozDUmz5VowPmgM0GWB47VQ4G5BFvFtDzJ7hFsbbz0GHVkeZUqBw2bRuOsAc2tt6S4FELj/Upr
ldmcEzsnkXOyURBtodCxrcnaAtN7qeb5gctGD8fQwh0erjcuW7Ifh+TajqxRLaPhDdzWXQdpYx7L
UmVMNXdLlAF4MQ6pNB6qQmwH13a3qNCIMuOVQEYjN3GD4eon7k74ACUj42Q0+nQwo3q1Yoy9NXfZ
AImoaTjDmV62V0PUIE1j70ZH4DZ3Y1izQif58da69cZwQigZZeOsnbZ5B0x7QXyBat/zE6QwLOhk
pc48jygChnjT223MWctCnlbFBx1O3JtxePH7KoMuReR1ULkpisL0RHAjR0r/nCUIBj0zIT6NAaJW
87R0DcIaHva14rzHYDfCVtH2SMOGVYsUzJLpwW34UNwcMtpgOyepLxXGiwR2VVMw+VH0VbUYECeA
KPJ82mZA1zKKyIUVpeuuILQqjBlINYPR4BeDOgLNuNzZlX7P/JzzRkdgQpQP8GEwLPUNdivHD1bm
verKq4yq9qSgBloprQn4mJTrqiaWbcBpjhCjxJPugo0dalYPS1/FKBoDDAgwoM1nwXJvjmyaqkqM
b5dJwdtPvnOCSbk7xCVrVGguQYcGyASqGWTlbXgyrGSi+FRsQL13bkflkirBsiNRRJTuUfJ5r9Fd
v0RJdR8j/OKA/6kPmbvySYKY6Z355Kg1ka85fPrcOLYJNE8f2p3drexoUM5eH75nqDsXcW1CHyuK
jSYpsm0VfZPe4nwniH7Vm7XYltr4xubYzoV1MVmen7VEWSfm8A3L7eRZOdWY+xY6bJJxUfjsSByK
89p6HHu8xxK3bVwZd7V/r4QVmH1JVHuDHF3HmcTasRX1TWIXWtmjCc620ZE8eGTAi85CSAe0xkdG
WESw413gAvOx7fytF4BBJTZrCTW2mJd4HGLdLFYwxhniGiGRb5xfSFXwtvDrycsGpjRTiOHJMMyu
W2IO4IHU9FnWSMPLTY4xZFHtG3bZhZN2zqLqThCMxcwbeL8oqmXgIR6eEjp6dSaMlkgZiZFBS4nf
CVedLA7ZcPYteUVXq0pSDPQEh2iU0mq1a7HQnexV66tntdbWWeg/WHa5EV1zYPB+8fwi4O4VJnNN
BD7aUXTVvrNRCIU2Bmf3ThvMg6+kdwNKHgNPJ/FlkF/bbplY4l4jqG8AB0U3ed13tToDybolSmjW
GslBHasHND4cufMa5HOLUKnC7JVchEZ/CSEksUHVxpWoW7SCO9fL2y2I5Yey3xl68ez22p1dFMsq
aQ8yIbHKs8a5aTg3LdJPplvd7Mp66cP8S7FYCnLPffbQ3CeDKO59DAqIkCl8nPwDek0/q7/KfkAs
mNWbqMRxU1T9ZmqSRq6Xr+24hVHXgllqoaD5do/sbVDsZZ4RgZfnXyUxTjMJBgAyU4PWsTAWgPZB
7g8JFWlnXpmDLIehLHax4fOVXk8Da1P5uDaStu52JUdAHXWJnZ1FNx6dCMheTq4x3Kg5fqu1Njg7
pSUCYADR4pcInUvOsSqtMbzjUTlWPDJgMOoRO3USTXXisvCQxva9PpGJrB4UQXvOy4hE9R7eXGtn
uDFC3E/QslrdOYXYfeaEPwVrNNpWph1xHp0RFlkNeAu9uamZTfiw97i1ED8eDQ7DWYqeVZAG0Uck
89XxzecoX3rtfrBGFsjsQx08EmczpKXEMq2I16UctRCmU7MvMultjRvBOaR2jJsM8RoeWcPb9eYe
oTF4wLjeNrhkseMG2qGF6dwkKbCPJEaXAKAu5AaKs1SS0wAbTw9Pff06qkU11+oPLeiPqQIOvBqe
E/No0zTDaxxf3MB7FKp3LTUPiyFq8CIko672UKFrmU3BoxcFSoJHMzYe4sCPCQSSxJjY71N+4VCj
DCRPN5vVrf1tBHepE1y7AI2HK59d32quQ2XtJfcza3NDTe0hqBxWdh194cW5yfAhzRywLqY/8iwx
iB0gLyY1spYUTAkVkVyIaOLCQuEO88zcRmk97wrXYH9BSRx3UY1vx9vWzDFGauq5UmJeHmSFR11X
BxwV4rmbpKQUlHeGb7xNtxiGmXdCHZeIvXHjpxof8qSI9EdcP/24w2Fy0fzsAyPEGv7KKtOCaWeC
JJHrjgTnaZDsUWgXpUt2ta/duBcTD1RyIPv3zDIB1BmHSrExPMICJ4MCNkyjz9iDviqnPfnaFkb4
sOlIDliSN+YuwmvWiatoxKujsC2j81loltQ5MbSkw7qMjoL8WQlJT8dCEfeQ1zyJFJr13rQ/1REl
r+CkgbtsPNoj9l4t2yW5vDVxsbSCH3oM2E6V2TxmozJNhOx3oELDIh7cR1Cn53zsSEhIjEVXIhIt
YRxKL/PXlhHf+3r6psONTgsY8O4QvhalR/7jFACuSSw9mctorFKvXtbuyM1bmJ6yNsxIzgqElbNQ
i0kree6hjVP4Uezg+J/FA4h7w79FY7/hKu0VKXuSx0YYKtA91UtnIc9LACTUMUhOQTE8hOGrwa0R
CRswHUA7KBHtnEBNzh5ms3JIJzCzWaW7H2r3pifyOORoUM1WHhtdFawU2jP64uXY4F8yT2H5ygjw
c9QDi7ceneKiPWF7Elu0PfoMkFYBK2VR1KAsBk7OS4qvg+WOXz3d7bPdXsyuwA9QqNfUhPIdKpgr
daCCpa+u3dj8DmC+Uq4KOUy5Tz11NGi+DDfsws3dagG2KVtKJcZYTuWs0sir9dJaSr+NgcGRtZpP
WiZfCZ6w995ZGl48s7FQLk9uyLJ3yVGSwS2utEVbwQG1UkVf5FWIx45eoLTSZZYRGtMUyz7a22Y8
PjSG3CH1dFcqodRVl4rZ6IVrPDYxoV8DSVaZ+0kv8DHjxHcXGt0k9dJoWnvQ/GAdhHFkrTqD4Iwq
0uWcIFlSZEtIcInbs0WwpfapAVrES/FZt/Lgjua93zE1Nj2bipQIAJ2j/lok4bgC1rRKNaE+MVkp
3N1o4ykLmIvMsQrKoIs3GVmGI5IzCifDOuPVfAxiijRVD8el6ZcZElD7KQATAOUrW0tydUBJpg5i
USoX0TMibUs6g25g7CLUuqCv+hPZqqtaCG2Dvsx0YhIha9hi9LTkgsbyC9y7dRFiKC3JvYb76mAA
1IJoXQIO8N0gvnpBdMabFD7XSqpvWpTovcaz0+S5/RrrjKtji5kMGjbOE7j9ijZ7S4IBwy2xPekg
D+WA0W94biIdi2dEoIWetzsyqdp1kAHPMho7hyWUcK5vG52lhevZU7zzLuSEbWNHrqz/Q915LTmO
bFn2i3ANcMAhHocAVQQZWr/AQkJr5cDX90KadXdV1p0q67Z5mZe01CRBwN3POXuvver/mvLZrCvz
ckojtW+V8RxlSPJxTGd3a5PdSYhrEtj57VE2XNrJvkyVzu5nZ9MhZBkC5oZCm8j2d6PWDmEOP0SF
cPwii8bv+mXPHbLzZBjojbKXjqtaxBSstfYyXYXItUczzV/bie1+EsBokXZW6DY2ZqRNW4jYaPvr
2L6cwm+2H9a6ytlmHp0KUbh7bWQJYQzpBA6oqLVz07c2k9dhYUNrU9oZLGlLuahNMg1qzyJb7gxR
XaNDMk5Nh0U9kwNdfElAibShBGeLvWd2LLYaO/udnDH4zDhX13R74qk7P4m6HztLxmBwvGfkmYjc
vVm7iCD4V9gpVpm1P5Z8aFzm9DPqFHuhC104ViDWTPfRbJvihcMjqlNjH0lIOZC2Uh+Abbqzvey5
AAnG/ea3xnxbAHqlqY4QpWeA2BhEF1Y9ffXMMo+9w6igr+xkV3aoxqklw6ukJbHYoSu114ttp6ff
VCRQVtL4iIkYVAjpCwgpMuYWxALlUfWO663a23brEXM2cB5euWi9jAOzHP3cREuYJTCwe5I6g3ZQ
F1rYxYGrRaj1LCKIygRnW5kM3SnXrjVrQIEaUwPozzy8uBTa9BDWADBAwTHTKwiWB0jEvwcUG1s8
cTp63D2hnDIgu1mljGzmsHePitIENEE/PfchmUMoSBYBOhAVyHzBkAYRuT7x+uZygYSfmQYwmXAV
0xal/Y52MTxLLOrLJN/qRUcWnn7JurN2g6xRw89OMJM7vE3Sdm+athHo+UK1TrFADoJANBlpvqQF
tSEkAa0yeD1STTm+VgrLhNbpYAyxYR1qsrfBoREl5eW3Te9whGHIpoV5cxtit1REgdGkBzdU5UAh
Z0OwtBpR5zM5kAAXpm8yZykoRzvetgVBJFMN706bSw4YzSPyTaI11cQuxSGTj2xySeBx92YA4PEm
T9Taj5pXlAKaks75StljAw0g4r4dKePAcSB6Yf0Lx3Vku4BuSSuCZnCb33A7k4g9b7VZOmcV5+Mh
Mw46OuvrUj46BFxdzWrAF1Uww0pftSWNAPVk8dYbumso5x9pqY+Pnk2CkLLj29EigpKj6XZxmu5l
GTRtV7Ot+fbcvw6DnIkLEnyVPShD3eE6i4HhXgxBxcdm2u90r8EcM5lPabMiIBemQ5ICEA5C3oJf
IjF+54En82ebCM3IQ17Bjtsi+Me02/BSurUNhdnsGOri4opMZ1eo6Sdi2XvQtzUGe9Xqw3lyMXo5
ss8RU4nhdlzuZUfamd4rTGyLSDnONFexq3VXId+KgRVLM/e5RnES1flb0bvZCUGzczelNWDLCKRu
SYvlzko5FVU61h1SiHDnWLX7Cv31hruXlL2p4LA2h19wP7hsz6mZjV99UZyHVuQvVlVW2wy65zGH
HwzKyruyKTURRnTNR1YOR2FU3U0dalcq7501RoQBrFM8WKBaTlZsP8VYmQFAoMkp2agJ6YpfFRXQ
GeVY49cNLDxXP5nTrJ9KO5XYUmJzPzrYirRoHI5NkpqPv35J2jk1NyAff4p096nFSbkZiso7M5B1
n1SJM1MHH9wK0e88LRV716XMQGSrrr0eOR7m9v4tycvDGDbPcZHPNDtDoNaFVt210ezuzUIWx7wu
kpOnirtkpLaKFywzDobSfVmRBpQ1wEaqcroPj8RRj18FUcF+l7t43PGVgerSQE7oy3RtljkUwYSW
TJAYQzBzM1t6Vb2Y/ZDhP0j7B5GX7J0uDBR6DNaNzF+mGc0P8Cn3QF4hO8n6ywH3NGard9ri6vAr
ZpkEJLKWHSxe+kTPs+UcDXobu9cGbEByUdVsv0x4nh18U8dodLj0bvnYxnl/1pJYPzWDerBwct+1
kyN2ZovhZx25cwp2djkTiz0x0d01hmh8qzXP8mwcNbw0d5SpiAUiu7iicf/MmVEQ8d1mOzkuxts8
nqWhh09Oj/PX9OAYC82KYTuaTHgd74Xl3t2T2NKeaV62Z6Mc+xXp2QH0E9FlWWsRzkB+GBd7M5iJ
foEcJOJjAbXOynEhQ/WunjS/8UCBNlM63mjGoGiUJGJrSO0dkSBBVWMXw9hxl2ObV9Et0eYwt6a2
+FT1ReWelg6cNOe0UwRR+9dP1F9+57/+TsVA49Vw3J8p+sYKmH2MzKsxILrZ1dyQkZ2bTr4FSdpu
I6I2dhHTfVzLaXljJorDm7It8i1FfEWkbrJdnvW5VITC1guofbQJnHPH97oaP7K0kneQBcndsoEf
o+C/dVuWZ6Nt4vd4Dg9LvXTYX/XjXM/2m7Y+uqKM1G1CGuzeaCw8cRHLXS3MkyhKtQMJWN+CPF1v
GldBdhpoYZG4hJXWdndGHc9HO0OsPuoiebFKtP7MIeZL2cdz0ESTc3DoXI6Dsm6ZUmIeqB9LvOqP
VtudoNa7dOwybCpuv7wvtv2S1c1wH039cEEPtIEJRxM4zW/dbmjeBBXbblTirR+ZH5llP72CPwPo
4cAJraAtsuvsfv1yiPVjFWqARoDplNIWDx5OMhAijTrR6jEfLOALQe0p7NKavjNUG91jNE2YoVDF
DCZ8N52Nz8kiReEy2fdWoQdD5tlPWmGVV8uI9pGDPCrVOFWww2jvkmnOlLBeg1W7NVyTQJSNm+yW
InFZsVkSXLe/xJm3AYyuNp2uveD7Pi8d21g4OHIjsxyrRAWmQ9eyy5KNixyKVDuyiZ7mcQR1mIde
MBhryiAFHh0S0tMZ1e3Zw1JYxMn3RDhx4fEnkSYuesVQCMgkg380gMQxro6DMdEBGQBpmRO5oOMg
PGGqGTYZJlQYgcjDHhVykmZ2LoG6EMBAKPECc5wsGAQyFKcbCH8HAyY4NcJIKS2La1HF1t6ZcYEr
ST5d02Fc+Rr6pfcN8nz3dYfNlHqcHuY+QXuCbzI5QvvFFwlnmLP4WUzlTYj8YKBlZEQ8Rr0lEx/o
dFDYaXcNWynjSJ+bdIwow89Vtxwb17jKo0FwSoXUUlRgmw1Z3XCGQMHaIUVNC+xunAeYehXeqY8E
OLDhOVpiRoSDQRz7Go6FKi33PVlK3OGgjsfROPT48JhCxdNOo6uaWyYJG03e7kd6XHjlRFYFBtu2
mCGITqG6X+5E55LiuIyBOzTZmq15KxYPu179bAoeFH6DSGBCYpAUMd+C5uGnQGU9GKp+X9BNMGR6
MWAZ3zCtSjccrahU9G+ZtfeDa9n+pHXXhhNd2BRRm7I7ZR1RPWXI1KTUm5cuMUo/7+Yno/OmXTh1
2EXBce8gobjdtlJxezvFVEZ0mNZOCaci9lbmEsl7BKdpw7GG/8eIz8PAYbft2h8qtB8vJdMdkBGJ
fcXRUfKGYB/gTk4qtnV6MOq0PjUwH0RFIWIu3qfOMJ0v7iXNl4t1vuCD+9kaRiTpSsdvDJHhU2bF
69QDHexm99uZglRldSBBefjO8BHZkB9mkrDpHq54uE3hQcsgWZjeloNfcKJHVgpM4vrIBaREbwS4
rziVN7jtTW/ytkxVh0N/ZUYs7wosyiEr2ue8mF5iLKCDij6mCl2YAU5RB90GuIAWmvQ+p5SolJA8
aUAmHLNGzZ9dJ9vl64GNn63zc2phZu0bcms2S8+knK7AUXbad12MRGbESb7JSaSAFA4F1jZD0JPD
WxzGZ2V3KAYw9Q0GHY2EZv70SVAUpNWcO8eRjNfGZXjgy9wqY/ABWYGnd1fuAZFrjYfmkDCbLBhU
dj+aeM7UInyU10Q0h9kK0P7MCp3dMaUidmCvNCyMCB1HX+koBbqOGL1WR9cQwljIPlusZ8WUTIHH
rY5XbNzIBELg0FNVuazNLcs/LB/r1GmgBTubesVsJqy9A0EDME5/+IIucLZmyHqQWbJOEMlBMSUd
3nXuxXcEILH68whV0G8vMlvz4X/oG6evrfX8U297ekx+q7KtbGkv9bYirTWiX5K58ELsDNRZRQMT
HM5h5c6gyJ6CZrwpWlpvS8JpqIXbZJceWJlc0KSmSaKXvIotOF+MiBY3cG5dApJdPyUgyW+S3va7
kacf6ZPCqjX5Sdpc1zNYjLAvdB9EN5ZMeUiL6S7GwrFpbM8gobNjdezUt2GH90O0bBE+TVuRma+m
DI0DLQY0psODXiYvtqw/UgjPOwtvPKqYa9vBizWY1hWRhXVQcmzheLkxXJo6mVwojFgPvahI/NgT
90qrDk5qfsHG2VjkKPmmM6N1grWoTJOzDnsKx1H3TYxkKfLNtpAnaiM7RtL6ItgO3I2xtodG49gt
NdVUnO4ozOrLuad2Z6KQwdtDhUCiO8MbN/7KcvrwxnLJvOtUjK3u9234CTTpxiq16rJmDbBVtk+v
8g4zo6yvXYGPPtF3IS1HY3R3NMP5IpiowIZ+A+x5bXjwoyqb2km6+Vtb6R3wVaKt0QNaRCliTwAv
QbW6MOZzJqZNxKknKa3mWXtOmEedhkg9uFnhm0W8x5up44C1FoxtmkYcx7BSu31X1MyoJggxVkXL
Oip3cY0ITMuMNwhBZ37jvuTB21HWeLtlJtQVyJAY1DWcW5BElTxpFY2Oqsk74t0xHyl33upFA9lJ
2gflXvWE+AVjC3clIVvKgG8PZYAhoNn0TxH4wDaJK9/IZw99y8QeIfQogESabsGCfPXrRH0YUce1
OP6dlOEGQBpMhfHEmxUpwkg0TUEinSwYGdQzwSSTJEcryG3K6k1Lz29GYJSdqe5BBL8Y654Xijth
ac+xNG743p8Wmos0eulWjdO5HwXzuFSgK9HxWJTW8qCiSO140k6MpJ1gFCP3mAmYKcNJy3jL9gUB
BBtYkp8J2V0+R50IL6mHDwTg/6qLNayeONk+I4dLTBcK8HGURW9Lhko70asoSDpyraNphfqQ8qNX
+jYWzCjdjRjhKjt5Bjs/43CfHrRqLqAe8YPTVFdm3H9khvfjZAahPxyWdrq8Q1K5rWcDw+nIAqqK
a91g0o/A9SCL4liDtAwkmSNYR89zaDBBbvCwS45oVoZvfmlrLhasUD+VswRyaO2MBKKyQJ/EBOgC
0AupivFlUgz3Q6O+wDbgz8SCiQQy3g8LGaCmlcfb0tpb6kW40GFKQmojBJRY61d7NtrYuaLH3pjE
uHbhux4nR0Ml5N3Z08dKB+kNO9mjLgLg2xxUiMM0qlCJ13O905MGLNDcEdNmvy7GQBvVzR5XMehs
fYs8MrlDq2/PMZ7cKgQMxAxiDybryQRxkfAfOmp+ckYF/48OyIBLoHd+Eb/RUaSYrdl7uG8mZg12
3gDlsk4EvBOYHo2XWlTiry9uZhcPOwsNF1c7TDQJUmttco1m0LjW1dS0hy52T6JU9wgByAMjJ6Ar
sN+26qLRGI9WVvRFM6qktY4UwGjfwYk9JakL4k0HrjM3JiahFJq4opeGaclwjzMewY1bMcYXtenL
6bbTDZ0cr+jWC8VEtBqihi/JWQ81f/lBfX9DnUMHLCeoaWpNgpo9ZqweOSSMPRHjPo5ZcY0tY9yI
mbOU16NcQkTu5wRuS0zoUBSYdkBpbLriBpbdR2Y2JNR5eHLCEXZKTCtujIY7gCP4udxpOI79e6d7
dG2rnITxMtknJjZbFa9zkmqQ23QhHT0dFh94HPoHwF0msAHjF8lWzTfJ2F5UZbaAnnG/w3p6MsPw
pYPpsBC+pkFXsY3usTLxSFfehP0+R1Gy+Abcr4Agrs+q1REDz/ZHlvtV0SI+ziourZk96kn+MWr3
c4iIKevKoz0zo+p5xFJOpPTtaFMkxhRofZcFrl3+mFGxyu31fRH1qyqiftN4hk+zTA9j58LubrSn
RdGjJWaCg17KzLyW4V1h28R4Lx24Z2dLzBPgIQN8s2yhsVB6IrIisxoRJuDTihxf9SBz+uMa4Nsr
kg9IrEHGeOhBT9y0BityXfbFq101N3WTTD94Cf24s4vPZeICQAMF2mpo8HDTOD4hm5MEm0FhA0LT
3FPGWxurqeSHw6Tm1z+3hHWVNpZ6nYu1q4GN6SYtFw03UGZDnB7Kq2Kk10i/dnyKdQtt7Dz+zAfb
W5qf1J0AfzbY2Q0XAHohzOiKalA7dqwIiDOz8GYatIWUkN4B1TCf2/UNg9veQpUYP0wXWF9Xu/G9
WzpqB19/ubTMibS5mJPFVI7uatRbWJrF9BmRJvvrn6tSvy1N03sRFjs2x7j8ZuJbPSwcuhVkwqMV
R484eLHvu7Dvk4EoAfc7ce14N2MzmpMEM1qLXGzR7Uuh4xWYsH3bqNJ9u2NrGKEe2U3HbsNwdsKE
swvL8SNZA+uM/LqTZn+bA3OA+MkNzWH6CJ8HzagFhlECEZsIbJT1PB7zqL2QQsNzF6U/PU0zdg+d
qQ3hc400ARJzSLAxoHVW5QZyjm4yD9leZF7Uyl6Q1IGqyKQxMCGxfRVqID4S72VJxBe3rhqA7Jsh
0b4LWH2S9kxOAMQdbQGaoK4kuIPm1x4qohuEjvkpMXWAcgGwW3ISrLXzLLL3bGqBNzf5T7ZuhkPB
IJZ0urPUGJI2pAFyYhh3YnW4cFYG8dL/IDtjdiDGR7SSHqP/8V5rkTH2KXurF3LWwZTqK2tlELpU
00xbwyJKb7AQMd++NSYOOIXZ8fHJ+LNn45oMQzP5ZbJEdBdDrd30C3kKPEDcC5R9sWl+jpXz6DLg
yV3nKRl0b+twu/eAvhgpmflDPC3xph2Gra6XF14WT2v2V7weAZ5sWHQwK2S2dcZXDlbPU2rKM+w3
3A6luJ0Xy0fTE7hGg2ZiPekWKoNoX1oPNhIjT8O9wQx0T9sSyYVKEY7S7927OdLIRG/JdGs12k3g
IpIOIG5v74bFbi8BmPp5n3dXte1eGpGhgiECBbV2spnKbWXYgEFEboC78TZGT3Ly6hpMgk3N7bgv
tQt7NnEpvURjb8ApKZKSTHPraC6eyTHPL4zIey7V1K+3VreyawPRy6eZ6nqfOD/LyICycr1nxZJd
tJSWbT7eF+D9j1kVXojBFQGIvxr5nDi64OzJkjzh6URjNp26IdyDkrcPnsbhpS/U7brhdHk7fBQO
94MlSyS4Kt3CmNWwiPfG1inbfWRSBZYz1Fie354OHoe5yKqA4lFHd0c3F8u26bAS9kYeFIi5mBQ1
UxB3AKFQF9OWdOiys+5WOJkRIBujsS27mr2AXjHLg4PYz0Xku1AqKZFA2IboPg1YopkM3Bo5x3xj
BpVctTEbY30dlRob7oi1sVXFIa8IB0L2jLwAU2vy4uFAXdU9tjfdCJsAJWI7cuowWpYd41QqFBIb
kFpmCtI9+XMpvCI/4zBBghKBRrQoRzVO6Cnl1WKMj3Q4kX2WWLd63T1Z1vBtM6X1yUX5ypBmFvin
GEFQv5sx9RBIHgVetLh2bese6PdER948GTa9YvlZTkNHAiRq03xp9h6msC67q6CL4OhCoApwK56I
Dc2usaGfrETdey3Wi3I8913BoccBZaxIQkTwetYj+hiDKN+MzjqLLn8wK7IyKFk1v/bSDUZRoqwk
GF5tgDY8NJcRTfqpTkqfajsz6BSq8JkcPcWYecrmlWS9zSsHvpz2TVbZt+fO94xiCYvLNQpzwHPe
GDKpAc0imOWTkKLzPqZTaLLEJBUdJN3GalZC14498gkqcUCve0yzK3cenxMkPjC9LXmAnW+n8SMX
Ir+kMQjEVXnPlUJebRfEUJh1tKLOc58HTkHtbM92RFIHLW0OKrBEG8DYVfbVzukbfbCnpKwpnatD
JgSiovamnShw82L46FwOKEWa3i6O4NZXjbmx3eIS1fBGN0/TJJ2Hdkn7rRw+PLAvhF2SZ+TMtjok
c39vK9a8vG1/0H5/aA5t1hGJk82eOpMNsmEV/wwtIgTHBHhc3UePFAcfAljibtZR/A0Lk3pNpu8m
40K4k2vaEayRjSuGDtwz36DexxeuELC4TfOczShZC0stR8uQgIfaGh5xcbdQfowh3ZDKkWSmeygR
Ju4cWuX0guiTM9SvUf45MBkm6w7BsSKtlerHxnGAsLrZD8qpb6YeEWrxMqdwdiahvQt62zz9Gy0Q
M/IK03I/q965MWRE79IGWwzLLFHldRsZFsTJiCaGQxwPL+f+yjiMb+DrbaHRfNTDcAms+aFDY9Ha
09vUh6mv+vzHrgWFJMWHluAudyR7LWw2mbcXDDOJOi3ra+S0ZcpETPV6w93F8gBspdxM3gL5zXiv
ARRvm8la/Nh4s/ruoeRzNYb3wBmE8aLNIanQT/jn+eLGNt+U3ozESMB7cgC6beZ0AqdHAeXYwcQY
hiYQDUuv/YoVcoSm0bZTzoEkJnZzmfle5vy0KPOhqdWHpzjh1kuRccrC7poz7o5onNh4FAYsKkic
Vj5P/aVZcGSBvUJU8xBFUd8Vsro2zfoR+DTXI4SIiJZ8Az6mLQGuEvmab7KMpbswo2tClJiPj/NT
3LX3i0hsTp4kibQjZ2UcMX2U3odoofdd60BRio5dz6TNqacbAj2mX5f1ve5NM7C9mEsN8Vf0EYQD
+QQqs93EWSlAUdq3GCM4FJTdufXuC2siHiVvAGAZ2S7KCm6pjETOxpSB4S5fUcX3Lag6m0y8exr/
DWZmVjliWlhyflJVo+SnYZ7Fy00duWs/OQmMocTXC1wvtr8Sp3jMBZ+gW6YRKNctsm1ENykkd5Uu
Z0ACXTAWHa2jRZwTk5O+wwlrScynZtbNi7j5nkdqqUmVz17pMeLuJ4o/0KJ1RLq1mkh+GOJqW9dk
bOQtBdc0k61mcxwbs4hrRuaijxNJbWQ5d35TSDwdrBYipBGFHu2yW1n17szemRrFNhPypJPwMc5L
u2nhwAVQHvbemH6VztJuF9Hn21yLz7Eyd8lY0NUc061GhV9aa2uTl5LhlaSxtqlHmjBON1yGsniY
7XNYsKUsuddsUViuO4ruIB9q5X1DqF8NTyjonYw4NUpfwJ/F9VSpb0+vj5hdH3MHLDMTV12Kb5r+
DCWRzPbmvrQkRKq+fkTogqY6v5f0PD037r7w++xEUr+FmUtE6+oDF6N+UTerFMmuNIpu7MJ9cWxa
lAE96Qy8d/pZYNs4MpMqUCODIBhqDiyjmjaCrDIh7Zti0UDhZQwSjGy9syVQOGXdZXzAcbnTN/kB
sCl9zHI+DW7VBSIcbpxSP0WSsKGmjI8JUbkEG+jbwphfhqkItBy5FnKkq3luT52NLnnEeV13yH8d
jmt+yla2CVfyriK4BYMH+2YkYLr9estD8R63JYkiCy03hQBWGL3FAzllG6vonofQOYwlZw0ipeKE
FiWJKU6w+hj9yPyQNf1DY4xPyYgptetWv3axIQnxXCYZq8+QPLYj0taHpdG+e63jMfaSS0bh8VaY
JkFQdYJCZVjZ8BkNJzvWd6nDOqKa2NgyMZnm7HKCpQrJTPl97VytUuhc0rXjDEUzVGNcH0p4vTot
Qhpbq73XPThjAzEXOZFPH61hk4+vUCmYx1gOgaNbGmLoSQWVcWcPKWdcQ/LKefrcA6PrCZqj//EW
6wRsogGl3euAl49rMhvqvqI7UJEkxWY6xfSfM3P8Ylw8M4qoUM3wPJcyehZkX7n16wqRXlxs66a1
H8f4C1Fcseuc1Nj0ivMWuoQrWGFHZjAHyAO0Z6BqB2H9ilH5FBndi1L4eseiPoVVekhcAlmYW2JD
5sMnMf092bqw15MZB0pLc3WyKDfzYy6bahsayVsIbpptbGAWJ3n0vU6hJ4HZW43LMV+zVQQcl2XY
5bb7yRZAIeVqjt/2kkFm8kSlQyCkF8P6dkGtD3K3dPVHZ3R73LNvbXSkloguLWd4tBLnbJvOk7sg
zpDzfcjDS8PoaHf6dYKRy1yiu2JVWnaGsoN5hUt2BMsSOxjEpCwydNDe1/+j6TmsNToWX1ZpmXln
LczemgTtoWZ635l3O+XaOaPtf2mN/bjtPao1ax9P1YNylusQy0emaPOxyysjuiqs9geuTEMwU72X
gtSdNm+fhB5f6cxHHFvovjTdmIZXjWB4okdiMw4odX3TCOtBDW22zcKJ+Xb+0eWUnBHeIIR62vXM
IJT8ogkRmp4Kwg/yXTEwPC801sLZloWfOJRSI7ejjL7Wx9NT/a7SCsSLtrhFOsWW2va3s0driLTD
cRshbdLG8V06nPbKuVpot1eXcPLuVBIPyJJCRX0QPcqGQ73h8mbaAduilAlcKm7O9VsvyI5tI+cE
wjbfdpqu+4Orzo3QH2c8U74F0WQzjOqCbNZVcwm8CtlgVnoX6Zr9sbRY9lpmaDASdNY2HuHJsy/S
CDV9W3yBmyU8rhSnLMSIaOdxoDdWTMCSfdZGhW8KgHGmXBkwnvsqzfyOv0b1WbhBY6zmJKU9FNV0
GXmvTss6uFdD/ml34XUyFQ+NPSKg5QTQID7Mm5AuvklIS5UwDFoQymmajdMQHDZTrOJLJxHWXgAA
xEV11Go5B8olHzai/2zMCvd0TPANkgsj5FK6jAWDMEYVqRaT4Dy0K74cBVY8/jdDAnRIy+RemvPW
6Uac/M46KswSWMEi4DwQ453XeChb9iYt5SBP8qZNbaFhXYg1rN1T8jkxfkTQGUfE41W+yAvSYGjK
rWSBK9sdvH23yHtt7L9lCsS0hjIDQqkwLzCrE0nI/NFkTS87upWzS+rAbA/ZRWzrh1E46AGAB5B4
epZS+0lIZNAjvBBGz1Q4DOGX05Wht4wGM7ToHvZFRRreZFdHXXIQ9mzTt5YoR27BdNSirTTT3Iqg
HBmT7u7Wk6ltyc+wNqnm53kncWcNy6RfIFqJII7kPejuYR52RsfIv2pKNhjbTwY4RW04MxHntave
M+6YBV3kEdiIrF/ooXuktpfLdxUa29a0HzxElZerxsEoJLQY8LLHao2aU18lD8PWYx4YMI/Y6pb9
MmiMvSYX+jHQZYPozNpsqYmzrtqT2WjaLjOZJfqpY7aHUKeYRVbIvW84R1rZr7B8VStAtlXB1DTf
5mLkh2U4Z6BibzjLB6JjXsDrOZveWWtINaGO9L41h91CllfRAggb+bLlA9/FbdQS+ZtqD6Ljutsd
mrLSj9s3EsWNI3mjrwZGz8ErSP+ZTx2Nv03uxI/E15v+ktEsRpy0SxVQ5qlyzpFrngdbXBO0lhCa
wGUaPCI7Vk8JgieMPW57GaceGCyn+irdlC4DZrZ0qh/XTaDXaJTC+bhJPN4hwSsIMDCNbHGMtlvG
DlpvPAq9PpNfEWhGbzBpoph2oRQxAMgOkbOIbeiFH/HSDUgYy7df1vn/t3ABRmFJ/f2VvP8OD/gT
a+D/F7oAfvz/O1zg/xC8keT5n/EC/Iv/JCOKf3kCohK3JQJ2wzHATP0nGdH8lyXoDgMecHGD6+Z/
0wUM91/Sk5LNwND5CX/233QB91+G1DE/8YNrYmr4H9EFxG9sAUB1ArQBDi/XsSx06L/BpXRktoxI
G8LjiBReDNJAHN1fwmzviTvm9FBLEVQKBpsFurrGuodbzE6ByrPPth1xrFZRcY++ESV4mBJCq1gR
WvZZQWJAcT0mjv+Ha/tvGHsrl/BP0C7bdG0SbfHOmTpnjN8BePrYNI4ILYrrr9F9jSBNG+FV5SJy
iLLN/+a1AFDZkPktx/qN56dRnKoIKUuQAOtI06Cl6WsqDRveVur/wPjiLvjL5/IQreucgVfp2Po1
/RF21TOF6ZwEM91cbXsmrEV0n3lH4Ibkij2X87KhIPyHz/cX9pVNxggfC7gFN6H8nVcI/I4oxTRi
Pq6+TJyCToYP51HFN//Ty8iL2ExdPFs44i93WNwWskkLzQpSWrcNMxrm1NiRRvzF//iNrV//n2+P
9bWkAPapg8yQv2EtSR3Ji6bnK+NcsuH14N7ATQBYEUyiPtnJFROsnsk3fjUxnYrhskDSU1L4du2H
0z67aOM5YXb9Rz894EW0Csz/iHLdj66kTJUcKcvLYrkhHRQLE0B2JOyugQ0ZEVug3pvwo4ku8oIB
E8jdsfAx1qcSIFF02zuOPyRRoHU/jmMFPcTjXiS0UtNdPOEswR5WXGrj47gNnceeTAZ20Qo9ODHH
oiauso2CWfs0vqcUsXi54zSLLlHfp5xSZPeRAPX/+y/NWMFnv19JAkodi4vJGuH8Rl9rhmyi1WRY
gZGK+74JD135i0CFmiraWVp0YGTCORc11nxtjdOhWvtGg/UPb0P89R6VDu+ARpThCr7Z359B0qay
Us1WIKsHHepjUqCTr2IG6HKnQ99z4+qTxOtL6moC8ShV2+ol7BhaGdaP1bEBpug+h5E/cbWd0cR3
hZrfJq+4WQx68QjkdXe4SKD5k3T6v7mCf3jrrO5/fKQ5TKA/9BYriKsVuxIGVbh6TuEe7CJyaqQw
z5FzZ2QDBAULUtR06Pt/QLD+dVX589VbH5c/rCro7N3GqngLLR4Nzyasr33XcfFZOvLPZEC5QI2L
++vvP/lf12helXGiYP4KtdL47dYhiX7RWw6RwWgA27QsiNQFKY8aQZAzxj9+cf33L/jXPYwXtF1i
O+lXghNeL8MfPuasRzqg14aPmUU+cgTIgcipx4u/f5V/+7H+61Vc/bdbMZ4sGROhxq04xkH0bSWf
VXi9pq6l//Bx/t0L2VDxVxOThxnkt4/D2N2ep5yPk7qPBWr5KWYOMgBXMD7aPNz9/af6C2XRlg77
KAI+th3PkL+9WO8VUz6MlRVMLapC1EzJ09+/gPmLT/n7UvKHl7B/u3DNVBSdmfF5MrvwmaX5Fo0j
o48RDzO/nFKGE/E+ruOdO+Awj+cdbL+gtUGRc8wWdGjR4UYYakhWYkgLh4OxQm1aF7kxXJjdf3B3
Js2NK9t2/isOz3Ej0SYw8IQEwV5UV1JJE0SVSoW+SfTAr38fdJ59zzs+vjcc4ZEnilJXFEEiM/fe
a30LNnk6P42C4CqZXABbkjdITyj3+xqDclofezT8ff4sO5b4qnpfYtyAWfqcZ7+Zix8zf0qL85D2
dF1l0EfF3oiyfQQTFeQnZk/6w5zCa1A4i0mR82TVURAblC0LyUg/HPpDDrA4HBdXS4qjbKugp3oo
Qh3gX0jTvaVtXoI+yg592D4YLrGYIZ7/jsrbeo+s6JQSnia87CDS9IJ/G8J9T+PQZfC8ChLcoG69
nYlgp8Oup43lOTeQgeT9qUI2g2JoG1NJZ0V8Wor+FPIQad7eOhPHl42MWn/w0EEQW+dHNs3bvNg7
WryNxUslThZDoNj8LGz80FSS3ugeBN16gBb+jCu4RkJmwerpO7xG5vCoLVNQzO8hbreqJygXBmW6
TBepl8emyY+0RshjQV8C6DEuRFAwSYrrc40olpb/nvfxdgJe53bpzh3d2+LJQ+M05FY4+2TJdq4n
jqk9PBoafgHGtCRma4zQrr1Z3JTrHTRT+Q4UEB4u0CQvoFR+hhSbdiPq0uZbuUBeNJ7t7lFPnrPh
JuPbTPd9RNNcbPOJTBICMOBWjHeey9PjGCL9TH6sU+mmXNCV6IfSiNC7XUMEGklFsGGMzeYtdJCp
3FXWU2f3pDiTWeP9WgN6Mw2i95Tue4kMzEIE9Y54CBpFthNZfnL1J8VRp8a+A14JJChyaFu75RBB
Vb4FubI+rnTCbavGo13k11praOW1D/jSj/Ti3kzkbvbYwyFoPucwOhjMMxJ5KAV3AdrxWMt+Yx58
xJCHRvcdaw5eEPHco5tHilwmB8dCCw49J4Q64Cb7+WK09qVcvKOyY4QLuj/gui1L59AORuC2zSZ0
dDSpemCaSaBGcTb15NwiR865APgPTsi84Uz95KW6JASNxRVvVr0J9PiXhp+vM1F4w1Zpcatm1nwh
+f2RGSxV/PSTqvgERerOFR19SffkxM7BtprveQZAmqmWUTE1taKdWzDQUs2pdZn3VACBYiTmZtQd
SlcEoJy37Ck39BpAdp4dN7y3vSe1fF/AGlUII+3w1bbtbRV3XGL3hGcd4/CastwGrpr2th1kJkMW
DEH9rzTT/t1evy5h/9sSx+ZDeWcb+In+sooKeIMAOfvVKF8+lot+geXjR4q7ar22Wn9QbMDdXD8r
9/FfL69/d0Ba0XT/+ch/PSDhvRW6yloLTxXZOG3H2eIxioh7I+buXz/S3+2yf36kv5xnJJSDbsl5
JJK6diYtQZWivEcj9K8f5m83pD89ob+cWWYtsWwVw3GL1I9wAt79b/ajv7tgvByOxRkFbcZfkfFa
RGpVTXPOt+WtFoEmdj0cGPVvTl7O323iUABpD7GxUqv+ZdOb+ppoTYfiShC46mj1hpogwMvHwbR7
7+0BLwXNHXQMhNr7RF35LY0qPEf7GbEoMbU7dIokYjgHWeKXg63eaR+DAtq2NMHqGwgJG8fULbJu
Y5rLrk0F5jFMffjqESkyZAuh5L3NQ3MZBgRVCCXKZgGthrOHuQnsi41j3aEEBbP+HCUPtPY3YzIB
qRko57tgsmzwZxpqygt+kJZqKiKZMjVI4Al6l8qnnZiQ9hfPuYtCUgRcLC41HcPYYYInAlVnf5y+
/t+2nf5/Ylra3F//567TCqYtfiY//gy1XH/jf3adnH/QJnGpt6XgFE7v6X91nVz9HxyWPfqrgjJ5
/d4/8zjMf5hImIDbCNJzsN3TDGqrvov/x3/XrH8YoDFJ6qYgNASaUvP/Bmr5dZf9ecG0HelKjp10
sPgj7JXf+ecju5eqfCzIoAiY9iz0nNody7v12ld2uNemutonc528lUCB3dTufmg6gdBJazicNUR/
m1OtvyVCZ8rWzvdZp5wnoy0+55mtuK9NnFJtB6da5O41PvcRMFrMfPLaTKswBrKgCgwNJWTax97u
T6/C/R/P4L+VfXFfJTifAYn+dZXk0vJsVoC6bZnw1dbl50+1iINOibTEPA3AVp9y2YqHgUPWnGRw
Cdxx2slGbx6K6UAoJgVhdmmlUh8EsD1WVlmeSwFAMx8W4/Bv/qx11fwv11vqxJ+YgrQ+sKTm+qL/
+c/yZsxyoiyigJg/HTn9FD+1ZvuhHMc7N4RirbkK40lTjPn7pOJMnky2eDNnjhQNRsJ//ddQx/zX
y+SYXBwBTtX8ioshLGP9/p8uk8LXPbdmQnpd1bR4a8K9YcrnECvo1s1ca5c24lBWGcJWg8Gu2ZIa
Oc6VOgICflQM7gxfyT67S8mbu3DSZZSVjdWZkLZtGTnx5eubQ2qTCpbPx8UYx5OxJOGVM2G30WPU
0o3dhlcxN7o/A2/Y0rrwrl8/sqAtPtiL/Oj6ChdIP3b3cbR0x69f+Pox0+7++C+t9b/848e+voF0
x/XdqCTtdf2OMUK6kSFz/4kIk+tSdvhqGBZcGM3JI53FdvZBo5rXcgEZlSx18MePDDAXT8lQH9X6
zT9+t2oN9ilk0qDFVLP/+iKZ7QyQ5glC6T+/qM0K3oTNoGn95ZEJ6zGRJlFhqxGMuHWGPbMNJ/Dr
c2+gbyWxHm7BhHlXd/0wYy+U2dBevj77+rqeMpv9+hQYQOZDS/4RRdEP1JL2NdOzsd0rC75Mbqjz
19foZ0SLv2Ri3hs9gkjZK/v69Z2vDwAy7yxjQKqwfr2KJea0NNODr2/+5WeBJQlixX+GrsF8owXd
4C9zm9CLxYQY80oDF2OEHzKqynKHNqmA1ooJgw+xFy1XMuyV6lS///p6kegTZ+5WI0uEn8h6k8EQ
cpUADxQt14rBdzz9bpSAmllh1ejD9AecKXvbrYIB3XDLFwNvh28vPWbqAbMOyAe1nRe1wChNvTuQ
UOSJ5H7Y1p+5dNCys9DsptH26DK2iDDJpfSxgzBdxq211wVxhSMXj5RR99lT1bjHTW5gvXSYY2oF
LuOpQq4iH4qSiViT5lNAS4m2YB0hHgcxxNiOgEI9q3HljRVGmVUXxsW8c1jFAePW2WV2EefOIBH8
uBfh1upIdo5itCBYEnStwQMzXhgRIA/2xHIAkX8qn8xUfk/tCaaURppmqYX4+4YoWFaYPkbIaJO2
+meCVXQjk+6t0foM11v9XaYAnnTtDSGeXgSe6E+48e8ZtAWjguaPYWzVAIPJt6uAe/2p6AD/KggC
4FmbU90RmdejoosUoZlODKg8LmMfO9lT1aL8hPz3gV75CbfiZUQ2sE1alBB0b+9Q3GyVjQTfUcw8
DcJct6IAhGl8S5NylwuLMG8c56loD6QBJmAMkI+1aICypDhQTJ9lWR6RqaBJ5RXa4IrPoupbFH8u
anoyTP739c7ZQUYILBTR4F9/C1sxizXtj0gwhU4YVndRQRXmjXtI6Ae9c3ZljwJqwA8n8+8V2k6N
is8vLBsS0xurxns0Wx9LiBtxwrsAvy25fl1fNo4XBO08D6airRT3kxx2rhU/mjJ8WAAb6IwHBqnu
HdjFZNHfSkNdCVJAP+ZUmFAGuVuAM9B1NlJfTYhakqm+ybBvANuHD3FZE586IqsULcCB3P6EBE9F
aeJuqnvN9/jUzzWIg7r8HDxCIgGdoBbksmWTEW0EvMKdZyVXrSM/ZsSDvtcnUto0Uhu6ykyOsi7g
sTbPxEA/YKDKUSWuLAjXvYP8o2RuokmyWj8pnAMoSRxi4zThtWT6Grs71G7ZEQXnPiOehFlBDVio
Cg+N7NqtRdoQgp0nvU3uQfJCnF31adBoaQk8zrO9guVjCFyuAR+5SvYtGXEUztGpZu7NISAPpsp4
j3MtEKYGSTEyDnEi+33ryWxP9wczubedlFze46TFybNUr6NnghMRfiPDYpeAb6WPAsEu7pg75aUL
Ra2eTzJC0WQsjX6PnAc+oHNq4OGy7IniOfPEjWW/eqND09CLPbUdf4eF9UN1zXyQrvbQuB1Q1RGA
QVm0p68PslnJDsx1AQtGc4jLQutJXY944b/+GVcGnxdWHTiZ/XNkhAzJZf1amBA3GESRaR9AXQZk
ULSnf34gA/7Pn359w7BZhzBFH7N6BquQvzhJdGvKEJtOfssM+gf1Wr3MWQFyD7mhDbDPLx2iMUIU
FDPHMGu5Lqr7rqfIFGbaPjq7nCGQ0RrQ0pTUH0INlemiY2NL6Too0Gu+de2cDtdgik9hsh/DEc0w
g2syPmzyDRBTJhUFiY7NcWX5bnXs4Ks/asScNGyzBKfBDF0RDu+GCTjhaMDCUt+zANFUB/Kd7HGb
Z8k32SIuTENIITbe495Ob+agvyX4AHda414HwtUzgAohO4BfuVEYaGF/yfA8T1mCUA0z3SDmeww1
iEesV3K5fzdWcyf09MnOw9/Q9ybgS0isJC6lIQ2ymncx2mg/rU20QC3PKUv719TpH8q0fS2zEcVr
CWBqGqXmpwMypDABbqd5QaHZw67Iw3s2TR4VWqhgpt+M/RkVWLGaGY6z5t2bFQq7JjbBSvXIRmXD
2IDIgUFCUJ2wr5c4D6jxjCcREl4DC7KA5Syq5rvlMLbtG9s4pY3xq0ZCLMf7dOCqqphWlGXYp9r/
esFwMiQ7BgfHeGUqpBWe+5EhZLFB8newSvyfGueqYEjKO8epCXcFe578SL3uPHVMEkDjktGi40tr
wuZDLeBZddgA9CWaQTykvAOc8oIGfsYXwaMzRNhRQqd+GUJ6Xce4WlTr+Bj6tx6x6r2W4jJI3Pum
UQ0bAUheiokrRuhz6E3bKS/fvOGq60QhAyI4Mh54kAIMmGrhauYGvE6jDhR84YE8zcQcnooyO+W0
A+3R3a9MLqEQHZFPDh7jWCEbcmlTg77AOhKz6Op5+ujJ+bMacJW65XJrRutBn7v7jpBTDgfqinIW
LTv7oZtWT0NrnsVg+NmwgMkru+9pzcy29fwx5CCos/2gV9y1yv1dtI5+0OCZOCpHjYeYShJxj/R9
Rs5KvW9HY+6nBEl7WmgfofftwrEjSkxbPoxu6nal5tFPwwKv0LwnqX7svOhjqQFlMtFBdQ7FfKVh
3SQ2lhNt1n1YU+nE2cDwRSDgVpJrv6TLt0KQEtLG3Imx+kkYbHeYa4cm7jTch2kOKtFky46L+ZI5
XerjABMg5AHu1rwQEdDoqPmtbSIz5VzbL59Yuk1fyBVUqTQ0eFNzA1VF0CpjE7BACs0TxKZwoMPh
LMP3fB6/GVr0OtTNyY05JyZNAhrSxkkcd3e6gXSeB3qBc4V/SRV+2BEKPDLyZDPBernkF4zZF1Or
jK0FCh6pLhZAIH7cUc+jTbaAwekCV/1vs6kP1sTlKuP7au4/h8mGV2KVjzEY3rTH5tK54c3N73Hh
mFttDtmWJWgDFU9+pCGEdjK/7PVtwvK6XSI9Xt2zDH5h0w2zV5+l2sfzcgZNiJS2nPWL0BK2D8u+
LGbjz6BdgNl5WC4c3g+O7QDFsl4RTOW7ZQAO6i3yoMekvtmjDScijjglqBhCD0kldolnngT2dDsM
3wBbyr1gEdZ72ZxQxqHv0Qkii41zFzEkcdLR2zQePWAPma36vkTGrhApJkkohdXY2ZtxGGO/o4eO
ttZzKnmiwiFwIodkVLLUFl18YBxyTHquGDB44mxBZ2byuSovdSUZanfWDSI0UQkL5uNMyH3fcfcK
7xdm8/sodT91V9Yb9NWByVnoLCP7wTSy30W4jEDiYIR5ivwykXBvWui9uHJu6N2pvOOOmxiKDGmE
WU90VEvpvEu6krN9/S3s2+3sLSO2SFRcOWMimUE9d6OiJZGNUQ3J4hsrIq0mtoZrM8hnpdClEHIk
t7x7hgPhOsjnd7LXgbrHNnnCuEYdDTDd5HivWlg/pLr6NVdDeRIGiGf4NWZ5KtJMLjtOENXJTUeI
El//JBI5ZKNaf+Drp/74ha/fNYcCCuzXV9uvn4K6k6fDXcjurzN48Tx5tEt5QzvMe9uatxVaSqfB
12BPFvpW7y7G5Yrx+t01KVQRX1N1aO1nj1s5zPFvQVDEoWTrLFTyokIX+DUDlXyQJpZYHAmsftNK
NgmYpG97qb6bvYlXrNU/Sk+7IGDJtikYPxbYfFtocOE5QBludzFhtzsVCMsIQJNZ6xrJx9bMEXEo
Wb/J0LZRZyZorDfGby3Zm6X+jS6Sn+c9eJWSvj5SYyi/d0RFJ8E44DdoEibuOlLDCtd9Mqth52lO
MMWohUrpHGpMxzjiUStjO8aJyHGlzXZdjdetr2WzFRjGS6WeigVlokv29rDozwOFm9WvwEB0t552
F5nEFYwNO6+r3alavhAkubFi4g6qBg+MWU2Af81LZzCXMpb+Q8zQwJyxD6qlOM8cDnBFII80ED7q
UGzTccLZPaNzkvXwxbq+8bTJfzWm6oQOKNvEo1ftMD3im0prf07bjqYpnuQNTCpohBN6dgpbeDzw
iXahKZ6Ejsw+MQ11aqeJMaJQI2+PKYjcSgtovjClyyIGVy3+XiTdG3CkkNblwOnJUUSHTebeKscG
fzgR3aH5UEvMCuzqc7rrDKxR+gg8vOu5nfKyO45lCvRNRue+rJgXti+9KsutyItn3qPxnv7PrVac
CC2NcyBHGeuoFxerDa2gz72bilMGJpn6NMY8ofGrqRNW4P/80JVMdIoI33Q+Pucgz2uIsfjh448h
a86eOWjMPZ8bWZq+Z2CiFMtwyipD7C0zwTsRQqLm9Fqc2nb4vh7CapB7nBadQAhaBXWvv1lttQMA
pAJHH7/DgngNUwPgipVm7C25OkXrVTTUACwwBiQ0VoDN13dJXUGTWgRQKO6CEvYzqSz5SMRdqY8z
Z+j0wYDqt5eVTe3H/7PiJKfRdLYQCn+PYxT7HOIkjsSNO6ATzzlWbUJ9PtW2KOD5SAjOUW+cCgrq
0yBeNE3UayXws+JtQJMSlk7E0a0U7wNOsV1uIEw1sLvZEVJzcECDO957prpIpwOD9dAoWp1Djq0v
tPUr4z65G0NgDvgAkxZgtdEuH2iNsv2kQOiihN3Nd006PfWgqdXU4WgkwG/IjW9NHwaGFdbHEFnf
JnPCFwfIFg5s3gtxks2HBNY6Ubfhc37fNzMLr4SQibWZYIlir/pRg545/9BswuZbbdy6jK23dYgO
17N+q9yhCAcpbaKD3so05/w+yIdhZc9gkCk/wFGSiFzJl8VN33Xv0OamONuoFbfAgr8NdTTgCrnF
w2QCmNfeO89Qu050vyMnI2PVXdxN7dZPacHt0K+W2UkD+VO/mHZzmxz6t6HlvOPUSbYFeJBNr3sf
HF4gGfe7xtFfahDDvmRvSHvGy45IkWBNCzeVmpjGouGKPHEnyE+YcRfaskq3dD/1jbgjSInVhjQL
RtjWccpdjE4prhKaOgi/RuuSji792ibaRYUEmBvNp2KOv2VZPyH1tknBzF+6sQGimOeXiqQEeFMH
Mwl1zF+ywlkII8JwlYf8DPy15i2EsKiJXhJugcX29E3ip1HTP9WTgLjjstqYw1HpY3ZteCK8zfw6
GRGWt/M2llN1JBv7LOVCyl9n4Bg20U/EDgGIg5Y8k7CT0WNr4QLJccfdIU9N+g7ZOBBMuDgiVKyF
CuhnM9qQZlZaaovKPzLDAZGHm+4Nu4+ZTVZHihD9XBfz3WQVYN41WE9TWIaBFcGhTB5bcaBxrq10
Aahl2lPT9LgJpx9uT6++6NGCRmnU7trVj9EatCMWNqIyxXLkFl17MrkZKoC2RRWbL2KC25YW2C5k
n+69Lto2xhSgiVQBxExcADHenZkmF+W6D+3X74VzjcnkY5gFrT1hCgWeuOTwUQx6utdoJ9DPp8jx
JpwOrj3voWG7G8QGcT9jmmlHkigyLK+a/eiZxYTPDJxYg2zjUCwHIDwSUlvNk17PUiYnpF0z6yFM
3mmPxg3TCAY3ZD86FqVDWjQUU7Gh+eMwH4g7ZuQq4wD+3i/OZOyTpf3shbjB+lQHwr06Wzq8O+uk
NI3UTlSTdZqW/Baazve4IoiXgBgCpGTIoRZLfLwUkAsJGQhBbfiOTpIAXsNTawM5zENwWV5vYl+3
ZxFIScCLXtWXpbELmOEGASNj3exjC7NT5pKxTBri+HOiuMLqe2oFm2HR1/jtrR9m5A1+VxPwE0VH
x4K8Gw2dfkeP60drYHzoG6gEjGZ+NosxnYR1pNTpgY/hDU1N6zyl5EnSHdoPovzJRPEyLYP24DoL
oIKU8oIHbzTjAzHLsikzVhAhJwEWUBCoCB8LOkZOUxPPQuhBueiV+mXgNh90BjtJ9WLk8OATsYaC
eAA9oats+l682n36Y26160J+KnxS61tNmBf2N0zqUSLbTZq5TeAoiY+I2abHyXIv++KpgPJ5GlTy
q9LAJhm0iV1CKCbc6ohcAF40w6WT9bSNs+QcDqgrm29JbFKj6vRKDXe6LMP8szPA20iIzl+Hn9EV
pz7K7uqk/hBrTK4Tu4+ui6XMrRE/GkZ3tCbXuIG1CBbruRZDe58auGLq8BnPJ1aJYjyoOBq2NDjo
cYa0J3nHcguJOT1F2OzMumU7iYEnEEzbbuam9ynvB583FpauDhObjNWGZg25kRkzgZYcNSgBE/EZ
uVNjAMo4V5cRYGs7mU26xTiIuFNvoaXT/nAO7IwrBMFEFFXqBxPSBlCj4Q0qnMkMqHkp9QGqH5FD
uGqjYmO3svE1Y3jUhPrQbUbIuFfIJ9h2Np56JtA78m+xXhk2Cd4DXTiaKIA/IfLJm9MuF3dWzADK
X1hx+r0Zq2M30xHM8ujBwrx5zvMbb9r5UrnMo0eYdcYMwFuL7Tvesyh48SEFA2dGbrv2KBz7UTN2
84JDUMi43hqUleS2krlE92bTsA/semlPRyDRWNsjfB8gccFgrNCxO6foXbAIa0btSAJOhnmHZE5q
Uz3br3WCbmnZo1XN+2ZmEpav3PVCfp9KvdoSF9TtPGWUcAmJZyAne8NNd7O8sPULIHD86T9j+mHc
4wYrrENvQXU/4XW0O5Bn0IUpuXXmgtRW7Chrs5oQqk/h1cWD0DzQlmF5k6DXCts7ZBNLgLDbl9Ew
nB1ywwh2RvtB25rt3BSvRZYlmIpLPKAjVVKkrXcOZ/ww6+CREW829PVTP70ZNbcRyu/w6NQVG59t
HmfBolPKdzc1c/r86bAfcrJAZ/MXTHyc6TK/sXuKjUa4N8HgHs+yGV9SA7wJKrLOd8kUScJabYqa
fBDQAhk2xGJfc0aDctifPJxD9KywDNPdUo69L4aVRp2g/8THn2FwKa6EdF4cJkUbzJYkM3EWszB0
LqHy9sLMT+kaOOW95UlPzEYqYXaB7yYjnbbATJMLuKUiDP0y9QieG9lGa/PEpCF4YIN8y0KmJjhf
P6P+ndWloVca4caO1AekzBvWLrpzqlyCto8CL1b2lskmdrNl2Yfdcqc4DlE8DyAU9EVsbIF8KtMI
V1IOp9AWa2g9UCV6AAozwBFIkLBLIdHv4kodspDSIR/vvy6dXVovXmh/gEWl9SUeu2ayN5qD9AIq
HcipGOdVCXQXGqQ8ycV6g4KKpi9zQGq6VDBTn0ZbRqYbL43YG1B8+BQOaJt1hjyttg1d2mdeYwFI
Qt1M9lX0XI0o99I5cW7VpPZDiZS/RqpDZUGacIlztIqTc5XTFynZRJioM9RxoLjAhDs4klcAX5y3
zbjOGHpdiokZj+M8sD3N+uOkmZj/4Q13RXaUeuj6RVNx1GSeJYsZv7dTcV7pOZzpgjlreqeX1hC0
Tn6zFi3cZUv4TXJnbOnhP3UVGOIcklVCQBbCTyyAPfPMUdMif3FC+HlN+wbf5UdUww0rQsOArX+W
TUxvWXFCdb3hXlbWG1FJtcrwjYOMB3eXXsYPM4+CKgTZA7Zp8ceaBm/CHlOBjG4VD4YLbpM4cP5X
/li5vk0z1JsZx0hHG06Jo26WUZ1tYzmYAwPApLSAYpIAQPf5xeF8P1nluwjdWwkPYbsoooHoGUq9
4GpRl9P412tL9zWxnBNl1Du7LF5BB+wsE3hVQ8Bc+6vM88cU/lYjc18VqW9bidqUlYUWMIvfhWhe
hbaH9u7Qm6NTqFfar9BpksOo44ZVdeNTebfiJ3HQ2DeLQLnxh2mYv9nVgO5moBDS31o7A8Y96UX/
nJYdb3GAu4Q/gyiJMSo6ESZkEF1dljzOAxmCC00vFhowANZK3CEBhDXfZYtAOTmi8wdzKNxTxhST
orNkSWRA7zuzelMdtnj9ddZ7xLODea96t953oabttUKeRMu11oR7FYQS0xUrcI42xm7iXU8h7p7N
iUNW2MX3EaoP1E060YPwzLq6XVOv+pzUULOl01UO95MLcSOK6pfcbqpzFdn3ia5+R5mLGJFsKUK2
sBMTq4J7+UjdddPS+qDb8bEQkPPpdb5IjzC3OLH2Idqm42h2HwJ31auTWvlmzOqz0qtfNvD0M8wS
sSPD4JGZEY21acK+ONtkthP9l2lAFnBBkJBXvxZLZl10VACBNs3Gw5LV9taei0979dMyEBt8phGP
6Rj9gtVh9RwYrYpfTWOWZwUDzGuOM434HNDK6JKrA/562fpRxm3AFogVR/5wxeB8L79HUX43YCbe
OtbyaSRmeyyz/ly+UWbTJSKmC59r/gRIHV2JRxpV69aXfhTDHgJQ75bUIV7dAeKtn8lWA2acuxu0
BnQ2Z2fxhw76swFBOuTYKw0aIRj4b9KM8Ep0blAlY7XxRhZ5mkVkR06bsa7Hg+2175UZEcCHjO6A
EZVhdYm6tc+Qw6MbcVO24pnI8wkdbYrPxpw6OHiK5lUU/sbpiwoc2HOUlaGvxuyeafx9MtojaBty
OOdE7J2WjpK1Lq9WKe5Bygm8EoN2bUr9rora5K4ojW0w99n0GK4JZ4vJXj1lIihrB9Vr2J00B158
gXhcOvLSwdkKSI5NApNmclWyLXaUN/h3NOTEtXMKzQmoZmq9sH2clTt+W/AleY4WBgmamo2Rh+wP
7ntYJd/EWlRltAj4frccTVM7VwwfWLutcTvr08+67SiwvXg4W6h465oNbwWi15nbkxYybInlgjAi
wMEi5OcI7N7RIhfyo05LOvaW+Tt1iAjTndjbx0RCBjPVo7YQV+JkL/QdYXP39kqxni417STVdyAy
QvovaRneZgYsTJ+cQ4Hs3GpOTayuJWDWMgTeNIbOlcERVOY82QE2JWagQ9qcrOyZpvCz2QKSp7oz
GZdPuUu2fQIWfFhgatDUaBi/3XU465c5Z9Av3XTXNvp55MRrrdEac0UQe0vGACtNvSde/rGzwEdM
9O0TLf5lNeND3CKETava2GQhZxI3Gp6qKtIvCSiCMBwYgI3sS6VDvR7dc6PBy42E2gCnw/tkMZGL
K5M9hvydqEGuA9pfnqGb/w7JvuzGm92hSwmhSHOrk8DbHzUwY0jYy0enWJ7k7J1rnTFy3dOHGq9t
Za4KEG5Umc+YgtcoQgnEFUH593R8oap7GClvjHw+ZMDWxrDBFU3im5mqt5TeWxASj0gDG8KByl5y
BbA7y0bzqLnefT3Vb0ZZ4kk3MFp3bnK1FJ3DZGnvR41Ez3qhr+NFxk/XOIkx8w7wTUs/hpB5dPTm
Hf0BExt3IundBT2hZuCPLrEuFWZzO6GUdJ0gTXLMaOv83O5z5nymd5VGQjektbkRE6JdR6SYU0yo
EioFIlHnpd5iYn0izyw61LlhXNwcIlgc9d+lVr4zicDNrDXXuophhg3RBVAfpz193oX8VrtUn4M1
pMzBycVBbKVRmVOrNP3ZiSODJyN73ysEJ6xkjRhr7mUqGZ+K7jIb0StZfWHAOeTVKhSPk5WPyJg6
zu6nUNfVprXUXgmiWOXCJxkt6HYxFPqeeVskVMtd21+MmnenHmqxP+XSt8txvJQpeC+decfWlvPR
bmoTQVX4WfdEt3joqsYVh2So9mFMveRQ6uhdMwZFgbBscJX2a165tZ9xI3CqKl9bs/5E9ePteW+/
ErFDKYTGe43BPhm65xAZ2XpnBwrRtgQQUxn1q+NG4tS5eefXrvdcVGeWfel3Is1PdVEpv8V9j/Ed
117kTg+h1VPT8RiV3ezKrALSVpo2ucIiR0lWPpfM7jYQfaJ76O/kCIZBYTjexs7t5GAuyb5iGErn
CzctnGKII2s0RPINtQj0DhZRulXpTRv0reVQPNgtcxSi3ml1N4R2dRD1I1sRhyz1Ixwe9JBb1Sas
IjbldVLcM8KFFFHXj0NLLS4pjjJwAkZdkjIo4LLkobVtPEAlThIeS5JTN3GVvRtFzxmTdVu59e9a
9mJ3rQyvJQoWRiE0zIec6CzPoa1iZLglpwR5c0zJ0cU5FRZtYtMCqr6MBJaPfXTzEv1N47jlYbhc
yBjuwiUgjhizSAp9KXdHUtIWmA+IT4gBHl9tJX+NFZlDTfmU5i5NCdG9hFPVwEDInwscwtcohF9V
5kxTa+aXaToAMl4wILUBcQQLtQ8BwsaSP1onOn/pXRjxJgwT+57oAviuJIDbPI3t4O3buLcRVudz
UPXFu8l8lmifSy21h7DQCSDssqfGADGeViqC+mqQ/nzsNUgGhOBofuI29xneCAyrbRAXKGyqajG3
Y5v8bEzvLRu619Lll5yJtAX7VUuBB1h9fG0ZcgAMeUc3bgdObV7pTdZ3psfxWXOZpQGdt8P4tZHF
Xqs10KhtREzaSWnjsDesMTpQ9T86iNBIFCjuLHSr/8HWee1GzmRd9okI0JtbpfdSyuuGKKmqgkFv
ggySTz+L1fOjfwzmppEpqb9KQ0acOGfvteHPuGtQk3Obbz30behEpmHtpdSpKB3XyQRlA3DEwPTQ
JfBxG0Ys8HQt940OODRVapcM3o8UxE+43CR7X0QkeTpipQiWXjlq2k95QeWt8eJU4GpXnd+kmAAl
lT8eKhLxIL0TNyu7my/PiavQyzQbDUXswSX8jjFnk+x8s/iJet3vgaf/kFPxN6tHWmohR0vm9iTS
RAD7aWVb1AqMkoxfNSfdtcr2qP3zzdCnpDAW3GA9gkkj8vXGZ2APfjGHwdP+2Pl4ins//kIztTGH
aSUokNfOBObZ7mjtGJ68hPabqLtbmKb2w8hkinMfFf3XTF7LCm/USDo0MC++nXGhedkp9DcUmzNH
qIp8b/qvluCMAzRcwQbs7NVSWzPluKhADYcQt0xdLR90YkxUk3QppgQEMU5zUqaCjnzAVgHbSX8P
kftUSrWWZnYrrLk5ocfQVHHnrE7OVr+wWXPw1lPJXdHMj+R6ZUeX5Lsnn9EauFX3Nh4tzhNTSmp1
X9NqjRxaJlmFxy+AZtjwhvnwsfypqv9E7oxqSsRXaPLtkQ2TlEGlz0BJSMGhTYkDjXt7YI7aj5wf
JHQVpwpe1KBgOwXk5EZFsG1j/dimZAPRb3mNrKMCUkkyKtBXtyDqxnPINJX6xTdC3vpyfbscGFfE
ocEhzf+62r2noF72vu//BNL6yruYPlxs/IS5/j2UqcEJZ6KNyFHQnB9Fl6CQjf/CrpKkRJb6UODp
Mv35MXEzDoFjzXk0JrHZzdJNhefsIWz5ywAk6yr5VVvTyfXHmhJ/4v9uOP1KROWuCpctzKIA1Cnc
MI3GAvAKo+J6fDHA6pJJsJr51Q6N4UNAT2ROxsfGEiXzyfR5NmvyAY2DmS/HY1JJ1q7RX1MzZT2P
x9+948FgSnq5EWPw3DptwUDR2vq9e/Gt4d5zv6v6Mkaw0M2+J91PoH2QL1ZMsobU3GdQrVaeRZ4x
p0KkNgwYoYvAXZm4gGrd6+WQDqysJHbYaphJSdSeyBJ3bsyXjhiFj6AMiy3BAo9RGSjOeNKGM0Ty
ezsYXyWbWeKM1DtSWcfGZ5hgwsufq12nDRd1mokumnjNTrV0f9qZOtL98kw+62JYYCmp99x13arX
RDOZLA1SufT36vRqjG/ZmCQbNGQbv+VUjenvrx8AA4z/wZWVCUwIsZ/BG49jBojzkz3JJ1aeO06d
hwD9gKtYO2ongD/ufyBRgj+apdY2H9Qr8UWbVOQXMbbFgbnhsWqgIwm/eJ2T/sVDsFRhIXhwdUJf
LUUPULYb8oCvRYbQBZ8nUjJnkt+ypTNn+fabMcFurlpqKtyXO7cqgoNZ5pplK3wchd2erSyqaOiy
0wrMuRQpYp0DrtmEFr3tPENBn9a6uEIMZB5CUKlnt+IN9PbarlNni4Lry6uh6DpMH16TzjgjDOAz
d63u7rIyU3Az2TbL+A9QWn8rE7nJSiQcboAgDFESdvKO0EvCKDbyK6tc7xaF3o8zIHpcgkINyvV4
Fjs2eON9wdzJOSnOYhHyy0Z6K/Rnby22h11oYKgPuHCA5PGPzuYPkDmqP+2dPbLs11YPE2skctTp
aR21jOkPfLsoLTu63nahvGNMJdBqByvvZBZPOoN/VRvOpdc62o9k+eCuoN5SCHNmwAt2LK6R6mHT
h+OPp7OEanS+qm6gF6s/Q0RYGzBl6UUWnOrr6Ckg+GEYp+xaRTSkBlr5D30innJjDMkMaNZVxPfZ
tzM3M6kEW2XPp5xB+xUB9A2m+7dV7ZlwpxvHe4oUpX9nCXZOd8K1ygCAV3lJZUFZTJW+4xhfImwk
L0m3DzCjoBsCIoJCS/1M90A646VIYPLH5AJ4d4bOLvYI1HtlML1nZkY2s2biVuU2CODwfdGTO628
MmMD0YZHDqkabUjHeAuTAd8BuRC9ZuiVoX0civK5nWYofG4QUvOPezm25wTRd6+qLyPHPdrPj0OH
fEIGUbKKtcmQ3PvG/sXcIimcB6MvXuocfVrgF0gSFKoNGNa8Dat+i9rFjqX+Tp9ll7/Rcb0jtq/4
WH1OpPRHY7v6O4RwU1pUa3Fd33IZnaxeQE/XBBpV6QneOB3nlm3OVsG6iSEjTvW+nYV6yFT6N/Px
HNcREFyDPFCAaez5DdhTl+5cDOgWeI1JPT++EE3/nE+8SvxpTF8U11UQ20eMPpLBYL8J9KRxPjPJ
T0pvD8RZ7WYbNXhsjj99YpDC06M2K2AkDh4RPHa7LgSAzX5ye+pmpB7l1GwmfM30r4KtcJCg87kk
mSr2xtVLUHjFs30ldHZ8IkJzAbveQ60ZtKj6SwLVA0LKsoAhljy+NpPbwvcO4GXFQ56Gn8QmMtBs
6y2pMnq92U6KUCHaIxw202cfJdtD1wICKSlzDX+MKQ4sY9MFpaQmwmINBJvxTOQcPYhPeeXulZ8h
oBavVm5edCAnCrKK78BX59j+Ukh4HryZLrtF98jwupzvyvoogvhR9jtwDtQ/fvDGFmetMYVs64iD
wpizj3RVdA2KYNyPhsVSkbCLGJFYxUnwNNYxRbTzmqWMExqmhqs8T96Re3EmB1LHKHkNNat+aCuU
sHLljcQTEDOQ/BhKuxs/LMcVInBrnQZPuf6Dnh5BvwINHDnewLpCMFHbR8ioyme/UGj95+qA6MLm
tmV38LPxRXaSg6CJe5dIp6Rnmko40b2IJcMaKiJD5fPGKTHbJxFhqi3xI21Mf041wPXmyPbPwSR4
Twhm7Q4MXkycSV/wUuN4rxyNFtNEAFakXy6Dt4eURMqtIKa0rcUp9Y5DHqkNLf6PZkAvMk8/A+kd
9OILhhPRfIgHirBYJqjyFLRID+Q2EjVv4rxeCqT0NfA0L3zsuVcfwmDcNFUtd70Z/mhbfJrBq1do
nJQla2aNDAqPCnsvsVmPThEbG1GHhD/TW+/r4k9mcbkmi5zWlcQnCAu9sho1TV0qM7fuAQvgc2Le
r5kvTVAzHJTXYLDpnxFrDKKdlTDyvhKqEWzmaPHDmjt9bvCJV822kxaHyGR+6Su0ih4TVyx4RAub
xPgSx14mrPrVK2IqOE4xp7GaER7i65ObhIfEzFcCrPWOkMEMlrqHLJQ2zw1ZgdiUwfDSyPpFSv+l
Eb+MZPq0NWdcrUyqPBsHlLFNkwEpWnYuOUrxXrN3OGpcOH+8JHiNE2Pegbomjt3k1HmhoXUdneAy
JdOPbUFjcIzpSBNmeBgRuyE3tZ5I9PwIivrRHuTOJinULvSdNNyPysifMcreQjRmzPyHL6tMgNxF
1OVtypsFIfDR5AgK6w62tLj0QuBqm18b1OQpupoTfnZSB9I2XOeJfW8CEq/7YEfojSJok3G1nK7x
iIBTNQcYe79DDYlBBf1v2/fN7Xso5wO6uFVSA53OBnZkXVnkmIB0JEnIXTlToy8Krr6Bbbn1rep5
9vUxiAp/7XjjeEgtHCi2ZzibMPnjO+ixHLP4OzOTP6peoYckSG/jO7mCAU84ydDO/S0V5wj11otK
l+RUvvSezGWuhdTZ9/UWK6egp4RRwJIh11DL4KFv0HIn8irKRK05j2Jmyg+hVQNODcm/1Hl9Tu3G
XeXkQwS1oXayj680RchmiCNyzUT8ntrxRoTJDaX2WQTDo8vJHDRHQpPF3M8zQcnCvbOZgiwMikWF
PqIuK+nNlSchUTKPMn+JjfaJmf+uzzyQC5bzGOAFSGqYpdomYj6T71PSvYfVA1IEPDoAaw1/wJay
CHxnrA3tGJxtc84Rv4kzKTIHYQgCT2XxnLTZ7xxkoTawjwjPegH4glNP0noV8VOr7FeGsu8TcTIP
NuaZVR/TQayJWdzpDJIn11ZMlodBSVkmg7OqONKjxJzMU0b4r9D7IjdJpye5w6KN5nFLQKoEsD8C
bG3h9Hr2D6sJJq+5witEoeOkL6zp0S4up1tSJd9BXnyiPaZP0NFgKhf4vk07xp1AfdcWXPEOTo3l
JNGBUI/XgWw/In2X4Z4fb1Kn6PbowBxRnuh93DJ477t5/ksDUe6SjANJ3UNMaAcGNUJ/Z16Q761O
MxLIb4GEP2E1pPSK/m+jv83ERUPbTK+pqo4w8/+UTUtA+7iso1F3LGI+fBtC/Hok72pV1JwnYqa7
M3M/G5s6MvP8rch3ftVv6QbuU5PIB+modz6Pq1sP+7z03p2UNa/xLZCs6W0KAFkuIkHXIoUwTo7x
KDxkz91GGhGHnOZDM6NHx09IgjMGnF6iHciBV5tlCMPHioTuh1okn8qn4VoOb+z0ByumeWIP0U+m
cDg4TI1lmT5bivlQwjbSM68t5MBALuJI6uB/KIL86hooZGZu9nUCc2yeCJigmwwo+K0SzSmoUdqR
2mVt8XeBeTZwPxA4bBkFFjl28igq71HoHqYoURsjyylxaQGjTHf7LYRt/Pyl+3sMs2MXVvcKEULh
ySO1TrJxZ+Kwwl6j4j4NWfpe1KZ+RJf20BdqPnFi3iqo+36hYVHO8S6Nw3tbpB80xumoI9nwhHF2
TM281ngrU8bHOFLY8DhfCpNT0mjzq0SZqGD6r8nV0RYO6rBjpQLIl40XE1PUXGicEbDRuDUzPC6B
y5c9IBqlZYlOFc2+Jom2Nx5ZJhAYkDQqWjq9oiPVrlqGfVkGo1vUz7putkmH8jhS885YAL5eNn7P
NPAQ9bIOFWF2s6LqWyTTXpRMaxMz9SnCGLXmLRk9Ohybp64VH7iunpB0F3tpDdUR5U8O+iDO9JMm
daxG+f9mzNyXGk/mUkgyaNIkP0RVzOYXORdC1FZ0pcerJzULT4WQJHFgoSizPQlweYz6gqNlq2OR
G4vUqOToRdfL96IvPoG7iypyMqe/Y/8q3Wb904zmrVEQ9K3C3s+BOGOKVKspjYKdIXN6LDMlF0qJ
iggT41w2kcOUHNRmlqp6PZAOCv8izkhicZxTnfb73m0TUDDoXx0RXAu79a89OiSGJiJYUXi9+5Sf
h5aF9goBHehx/5XOeXizq2AhONPcx7D8lZ3iNpa32ttzQFTXBuPgIigL96YFvgH3hk1N6p58ptIX
NeL2dKsA6Cix2AiLH9Ix/GDmisdU7+2WkUbX3tKy2RJJ+j1C5H0Yi8ziGow/mRuz9dlqj5rvItE/
QoM/+9DVM2w/1U8nwwUl7r5lQpl4i9NXp+NqDuz+zUk1ejoQwvmngWCLArj/qn1FzbLIL6IEOCsR
75H6PcLgYxMffo9F8IKTBdpRjHZeeSFRMMO5rk/wp0GAZ44+hvSRWjNH6h7jNOdYuElD+6WnKRU2
Tb0xmgkfHjeG76SvaQExu6PFObnOL6aYn/nMS8Ovk0U6efYlcvYltSKgA9wVmyo3H6shq49jKv+2
bninDt6rlISdeXaHlf8Hh4p9chbwPdEr6xH3om8OLEE5DYpsahRkcv+AF/bggFr38KeudLIce2ym
Jabv/xVddBEmRW4538Oxe2wa65FIj0XTSDtwrecWG0VIjg+5Izo2P2iMH6haFuJygFWI3hkeAKPC
lFkqsami8dThM6jd6juw6j/hAIxbUMfCjl/LgLGjVYGPtXoE+Z2VC+6uYtnlUOy3Jnbw5mZo74+f
lzuK3nbVOP0jQ1DJ3hZuwI8Wp1Inl7QgyK9vu3dQst0p6dqVwrPEd5Xe5txtD4lvZgC6wr2NuEra
0ZITYWxnBdczwWyw7qJ71ga/7OjBrQtewkARqIrG247jQgVV1CVDzdYeC+8AympdTEV57svsGiAS
Jbul29qj9ekBuoT15FwYCV6a3Du7qTkdnaB6TezibrNldU78q8o7FCFONCE/bq9j2zV7p4onSCZU
ufGQftuOdh+c36E7m/SSyVQiuJEbQViIcSjRqh5ugCZ+lgCZUxZnCARpGawNrxpfuXfXY3RA6yOf
us4mToLE1n0UfSdl2u8qMb9omxUzq2Hqh1XoX6wxvBip/NUbcXFXWXnp7ZlQEN5vPPrDgWIKc5Hf
v/dO8ZGXJel6cbytk/YC++4vOpr0oU1pxmXooJmqrlLsrNtwZPcFj7x2DC+4qLmGUQ4pGaG13OEn
d45TIt5NB0VDn6wLsj8egnbJBqi7q+tH5I7FbPba++g514VpkOBOcpxLgkAxyV29tc2A6IBhOW+U
82lEmBxP4l00oKuCxt0h51tnzK4P7kAWiBeBTOdSdhLhYcWFV+lG1l+7R9MEMGGHJLTdoCc7mnkq
z4NCGJ8P3S0ISntxEm91aHeAwJxTnxJ4ZNnmm3a7K86g6uTb4mC2xJB0HewGiWS03sU5ba7E6mk4
k/TNQjcOqN+A0L2gpzLXRQihsBYc9h2zd1aIZSIwxo/2zBZTFZghRunszSTp1zat0s1El4eyAHyc
KbYlWd27/HGGF7Uzsq/AM0J0F023G0vv1QB0h/S5AbwRuR+dyPAGlu77uIbFhziL/RbS64rxqI2b
kEtkyOKVsn19crJPoqPSde0tuSGCEYqPPvfg2u7axlKwj9s/IEN6zqw+cLL+yVDtK+jVZ9x53aGX
IY3kkt6aSaBL5srzXKM7Mq14ZvHCJh6U+rV2omubo9oQjMhB8RWYenBp4EaOeB0J8D/uQbyvyY7Q
hwJxiv+HucoujHS9nyRH42gbO/mAP+JURH56JJ7k7CsQ0P2+WFSIuQy3SIr4coig1hX+WERdX06b
W+uEIhpPaYAkyxop/AgFL9vuBR0Zkb8ifHOTqN9kyvsV1NI5gs9kkKDLXfkPit9bdJPUeDNdJDhR
/Av31snuo2JtZ062aXtspM3s0ZbKX/yYlxngxqWNgsYtkqC88/5CDyDZ8tN1hJZj187dO2qjv2jx
SqSVEe2gDDGpgW9JtvNvR+HqotZH7pNgSMIss4SHkOjhWTTTDJZeQm7aHZY+mzhD9WwIclNrvO7m
5CD+7KBptAZdMtrS68oCHBGZPgdfoZ9hyR/JxPiFe7TbhLn3yCz7XgSg/RCYphuL5UDM6FMNmsZl
3PWbOWaGqZhWLTyEElUTPSJyDq0HHfSbsjH1Z69/dfG17SeSiyf2sDzt6CKTf7YuLcVu7BEc4xKW
vl1Uv5HzJdCzYUKdSKySr75hzOuo4e8CHwF9Md4dkd9GkwGml8XlFbnVahLOZQY5tzI98WGxlG/m
CbmEOWvgM0QiC1b9cnjK02RvS6VflIVNODDUKjHEzSmESdmGU0sRebVxAWUoFe/qhXOOdA2ICIJ1
vJqAVjIgUtp6SXgxk931Wy1aRXo8H6s7mNyvU4MIiOV+qJVJ6e9KNlHM2YVjkhiO73FtL0j6kb9K
55nZlD0/Rm36ntn6kclbui3IGQ+JiFqTU4ZuYCywoJF2+2DhAVyqwrPTlP5TkpNfgo+p3qIhJWGw
CPOtiFjpAzia9I6nz8oX5TEMRbQaSo2Ki5t5cGTBuvDEUVcz+GN1SuZnw2IPGBKzuFtFyL7UESKF
lE+V/r2Ppv7I+2hXYvCDlQgLeVRW3m3VjPDAImmh7UP9Ftj0PEcGeGR3hgcFy+Md8v4BBN6K0i99
RBHpbsMlGWjqfgTy8VcZhN3TBBnS9kr/krbltcw5K8nqb6qt77ysrEPoymekjd2jRX0q02thvUSw
AppxNo5hR06YZ1lnPyOhAdCJfVZAHe26iWiqVNZ2CBI4mdKPdnUo3dWIZQK3IzbzMeQC8RsGDxZO
MQq5W9nr34bnodc1Bvk02/5DUkJlhYum9wmEh9s8kpTtDf0juxiaF6qqVFbnvAj1qbLlfKtVDma1
WEb30fxcmqcRA4IpsBEywmm2Qx0aqKm1/QjnglQndHUGDVq6OOSH/sbQaq7niu/HsUeMcuRKMay6
VlYnNsoTKBfqx6GVYquc6hwol2Z5UZ9KQxavwu+mIxAA1AGEAu4GsXy3JtF1o1nlr0MFo3PohDqn
JAoCdk7p3HTgy2TmXmfObtd/j/KOTrUvkc77s2XsoPinu7Bsk4vXW4RZGW64DVSSXIamWw2d9lZd
F3aXCV/7kWOvtSsQhjxG6P6Y4M/xR8s/EjXnJM+mj4JvaodrOtz8e9rOHNYwsVk3Yiiz5+XPfMwB
Dyo27XseSp9pZeMOe20/G4HXrDnWRrc566Pbv0dqMu4C3fvx34/COTZWYnR6nLucvSowTl//eVTU
4XUMg2jBTRj7IR1e6hivxL//MUdCg9auZW95d+np38/SDDSFn0pzY5QlMSScqrbNYNVP02i8ixCF
5swBYzt7vr7Q4RovDHBkqY2GKZdAeeVxRqL+eMys/qPLeRleayy+mqI9x7PvvAzztO+YhH4GaZnu
VMueFUODOWWdY+7sUm2sSDivwiiGu8uz0BTDvnDcEjZT/pxa0n2NiwAvS/dj5UVxd4yI+EvZGkfO
bOaxcitrVWUIKHqkp8m6FtW8Tw2yqBIfuZuXjx7FelBuPdQSGRGZtNoI6+2oo02PcUZEmnbKXic8
NgzC0mmyIoG6WhnRz0PEHWJ6w43rnotRe9bG0mF3b5pK3Ycpv7imR966W5mHvHTFI5nRDBf7evrC
HuvjSPUwfVI57BhWtgOqiGmkIVAML5MBXdpFfXHyl6dxWiebNgndrWKA8lL4SbtByvMKgototOUv
0qGF5OIZl3/P/v2VHKiCbLu9TyajkCBs/YWa2Z1E11wayDDZZvYUyrScfZU1OEFtkzM1ikPuVVtl
oN2dQP3R8S8MSdbPbJIN7qEzvPtm6++ablSH1A6cG3Ilb1VLAubp3OQbkQc/BKMUv5YH0f88CG3H
eG3c9m4U4bYNBgdu2xQe5ygnVHt56keRhwi2u1pGOO4UWZSXKC7GTT32zgujRI5RZRH/SDfBOFBP
wL2z+uyj0l1HIo5OWHTq5yCoX8CfOoeJfKlNPfX+2vBZp/22zj89mDOy+XQH1wQmVPJhL0ILBp+X
zI0EFz+PiCQ3loKQ6MHS0ZfeaL6n2vN3nZgUxh/tZpc5pszIEJWQlmo15p5J+8GaYw+9h+XhZ4yd
Y99HhjqAn+vOo5fodVYq/+wVqrpaJJyslG6KH6c7dSqILlRsVbaxVenBphXdrQnNYA3QaEHV8nQw
jfm4DJSUY+hdEsh669b19DE14icaQEgFktasG6ovJbPiJwvNz37RPI1JVFY3DuzymAwGUIEalRTR
Ri0Yins3IKWuS4+aryXdzdUK8mkFiIFYowLMjJdGqJl8rqyqpZeKqt7Yx0EyPFMFFidvjIHEhsl4
d50lk54UQL7ktSnN5HuIWONiN/2c7WjeEt88rfoKt3JoeaTSGb2zd/OBT27UfbJDJJFOi/E0WI9x
U38y8vCYViXmlvrRvGq3N7cZh4n/PMJL7exC0pawWfD1S7fqPpvaJmgl9n8rt75TDgurzp772EnO
Cp3tStPq+fK0eu09kBSldA3C06VYmUFsviFcIaJneWQYcE//Pfr321AB1A27yF2XTfIVSuH/Nkq1
7+re+6TUZhDj9LuefACWZTJoN3Vr23sQfumHGcK5aOzpKyyZ/KIhPvnNJJ6TphlQPPMyhfs2EeVw
rELL5a2FH8PgSfKyww8MMcPNpndaLoasnlho8Bgt2WZ0lPXYbE0YPY92Tr8S9esZXq549kjsutHs
AK9EObly+e3OM4f2icNI/MB3ZuxaOlRbNB1018YCzLMLDO7fLyZzcM/K45S6LFZBYtxbadjnf8+Q
+wwXx0iuy4/JxDxUHkbS3GigEaY2lYGU7n52/fo6uUZ6n+BOnTPVWf4uLfvtv6WxYbZ2/d+L5Eeb
JvnFHyh9a9uub26DDKkcu/Fi42Gn1KIXAFRc7QRpKIQaENh4wu+VJ/74e/QTfBdxZj8PdYRFzmcZ
Su3+LwILpK0lWUgS3ew7sLajEQNF7DLf3kcTMvGgSm6dJqq6iZJnMcIeDnwN58s2FJKosKXGFcDs
tEbZ7nSF2P/7GZPzed2Yof2adNn//ZOKQdF5KOCk1CRPP2UiJkIv1HTasWnbGXsYpqAUkTGb4Wc1
leq+AB1Xbk56F0i37u7EFA7dMDUIkhWDM9Mt1n01ICvMms9akt1qgGvnYl462b/CwuZ2cE3O7w0C
0iUTYGehkbvHMkdyzBD/W0Y/Y+Ive39+dDsQjmu3sdQOJc0xDPKfdBz83x4GkzZd3B+10XMG6H0k
wF28N4n22nCsz5/++6jC6Pv//uy/v/3vo4X5Qclmr/o8Nr96hAxhF8vfbDw0Nkhcu/vjOO0Ts6Ss
CRgY+KRdLeiD+7/93W1D/O50DvbzshYXDliUINN3mXmvQNn4xEQ7fZDZmq5nEpiOUcOJoUo5mnHq
bp+cvPJOiTk8A8Zrn2Yr7Z44k04cRVNWehMgqMw5U/VMm24Ke/UGIaqzatyI1qmL4S2JXPsYMoJ0
pW1/z7b9nwfW/zxYfjW06tOquzNHy/ReM/q8DATFBQWNRub8ggN0ATR6COPq3M6ed4otwldna9h1
xfKfiZnL5br8zXlv18WD85rXyn9ang2NXzODmMlxoG/e7WIdigsaMwGMCKMe3u7p4d9TlyURz4uD
PhliOhUJ5Tiw7qWiEJr1R9mWf/x3q+o0n25RjdbMX+Ih2sn1jyQy6nflXdJeTh+cTxCvStqpIXnl
Q3rRS3XWp0V2suaQWshG79Fj90sK1COueW4SK93PuX8fWX3PseyIdAuBdCVFSXfERjwSpMZzL5Ol
xwL0jMPSxg16/9RZlwoMEGO1PWRF57WO3Xh5olvC3Mx49A6ZJZNLGbjiMoeZPmmT3ZGTdMNU8rUb
OXkX42fVvFYyWhrDaO/+v49c5tkWMpMrkpx8V5tYLgKmDp+BORxGzxvoGZC+1cy0YeqmPot6Ii12
+WYaT/zvpzkS4mUKhEDQ7NSGYt//JZ+QYSTfrgjLjQJ8dswZcZEtOK9VNAUXGuLBCSLjuu2ZOZUl
czqre8WgKtZmpWeA/QQ4lvbeJwyUNheiGW3t0Ychou+IPG9g6OkI0fac0FIdmkG/IR1mFRxCOA4c
wN2W6QXeCG4cTJfjIF49xIeuo38rQk3Rdd9UVuxiX7EgTGt4APuy5MhXWHviGra9J76mzMft2u3a
pvs2jJBgAIlUqSyrPzQkw8j4hcWw37sGbrGUC3iTzvg4KUlow8RHOzGB/KVzRW9Orjtb3isTQ5wn
/1YM881SB8cZt3YGNWTnhpK2rrWmpK23RoPGi6xHeDRqYxLotppJH2wi1GZFhuXYSn2ISethkYLN
jA98vLEYjDA2+/RA0YYGTK0hjVK3ID3CFrfrqvEKVOXTWCb9QRjKfQ584sGP8ebpofhU3vJvA818
MAIAF61rgdAT6Lqo2qqNhdaQICZ5CkaLpLoIYqqB1Brv9rYW4Yvdg9gwbdqmNh0AUD3tL4+ogZ0F
kg+9cMyQR8eXQAwfOv9MG0SRyVSijeFMM8hOrVpJayKMuw/AKv62Wt5iYblwMw3gIhE6DIcUhmyw
eHHShoRFRuiDLemrm477Rtyp/RBDwaD0z5stbUixzK6rxiSjR20bJ1YPeSE5qhj+dz1r7Kd1b204
uK90UeZbQ87f3AL7Kvz20EyTD9RVJ9xkT3m7/FsOMYXSy/DhvFHUmlubotiaf2lz1IdqKK5QYwgE
Ztndd9p/qtrK2FfE4hCEJdBrZQw0Mst/qofhK0siY91M9JEM2XI5Z4CCvIEk6HQLDj3BToxxzQGT
lJtmvGaOk29bzRBH+ZJ4uqFaBy2kmg6Pk2z4S5ug5ySIxt24qPNpQEwDHdG412sz6WhFOh6JACUz
DnxaCZjyWngoNHlLaRj9VLP6cOYn0eI2ZGdMdvX02nVOtGGiCwhYtR+dW76o2KMFMyMvm/x6h+5z
Y+Ha3ptNkaxq0dyrwu12fYyv0FRktdZ/Zu7Gld112cEvC47d5XQNnMXB5+jH1MRM4uUBDBjSAJDr
cPk66Ymr5mL6A0qmstq0kjMiSd8K8E57zUv/xIEbr5dj2cfptdVRcHfkwMXtd+1BUYcEQgdPdQgs
qM7IaiXp79b64bwvyFJ8KPucyqTA3lIkTb8fwidjBDeHe+UiB0RuExKWooj/9ku1ErTtrjUdRICi
zL7arBnXsdaIdApxEUmP+YEVupioeJ6DrPpT0A1+DJFuRG2WngPvKiPH2ZYJiSUlcsVHPwxYqDs4
v2NP87vsf2GZSHdB7v0qEc0fBgWmyQDjABG0WAXO8ByNLIGGFU2HgLFXW/kg8Oa0PZg1B2Ofw9pU
xzC+mDEasyAr1u/NpzE2dpnkotTYU7reutBDcZ5S33aeUN9hn+IaKdryUiKtf+rdIrhgctjSIHj/
P0Sd13LbSLtFnwhVyOGWOUqkKFGUblC2JCM2UgON8PRnQf+pmhuX5fHYFkl0f2HvtWWejhyr+b5D
MnHNhHckH6RFpo6uFC4gOSoWchVBeMK+oBbC9hfo1OVje9N1mSwH2qBPIHVXNHOAY5CKdPM6GZ/Z
1S+b4tMAd4ge/hsQSvvy+4NA/+2a2vD8+1Xf5VBsQBLsf+vrROnWYZLd37CDaRdlOlzfhlqUytp5
Ml2HQ0d3OM7bNH6zpvSfC9znO7b1dUkW6qcjko+21I7Q56w3jmfAzNpsjpsvTd3rD7ZTClAIQXxi
TVueOx/MT8MO+Y1bY5lEqfjSVbd007Hh3+2fHEek73kjvzpMP6/CRgCZp9YTjCz5LJIwf2Zun8b6
J9g68ZXH8iOlU3n9/y5MH+994Sgkdmlh73JNzp1ajH/MC8kuI7Wi26c5jtEwj9T2t4XQ03FcMzqy
l7/DnrxL4SMq9ImaS9XnqvRtosqcnRx/dE1ZuxRpxkq3ermEE+8cfycquAKLZiEJFGVrN2qsXY0F
OvwChXjbIq8I9a8ywl/UToN4J8wYypbfjlebG3uTyKo6oYFbVxY4D2gVzWnUa3n6/dnvD27Bvz/G
OQXaxt1bdje88YzCcCIue+0KzTimJAAvsj5kEkM4KI/wyMFP5Dhfo11dBElhbSpksEs5efbNNhgk
4znC0B9OTz265E1BePncnPuFx+hokgHJI7+TJdjYLMffB9gIz0Sd2Je4QMOU47lY+Jynu98vWZXZ
F+rKYa1NNhyh34owaQ5oaNx+ZfTmqy31dtc4bo3dYIJvU5VnLgi6oN+fpuFYnk3X+BPadoM3StBF
0B4t4ig2Tun8gx5GKS/QbLoBrbBnwjAef39IggGR6H9f//4sNJloY2KDfRDVZyerSVWff/BN/f9/
5lTqrOmjcfj9dekH3JG//+rBMl8822oBAgYt8zdMXlzlA6vJ+QcUFAIg+1zBMgaB2hBlj2Fwg9vM
8ty7rpdtgH6mnzOukNkiTqrGkRchnLsRVelbCtUJWs/Q7HoRJ6+e0X6ZAyMj1gbmqkBnRAVg6zts
4+bb75eDAKXO40VqD/4hRqYN9bPr3JDZ1ft0iNMl7UO2qyUW1dhwxMWLp5IANdy9RIwVF2h9/VI0
Y3BQ9ZxfWQ6PshXoMS1HHQLf1y52qpnw0yrJmBqTf0gQbO7Y9t9KK0BaRk314jCY22IT9/Z4Y4D9
uketZ/X4+7OiHK3dOEbuEa2KtdMYRi+V10CImudP2VjE59+f8T/PCMdl3VsIlSyzxOowsaVDPlsf
M6uF8oO0s0b/4CF5mqeQfhJm+2ayXl0+j9J00iM7zwplkojdA56PrTBzwpwpR94bzf5mRWH8NN6j
KMka5rjXnjSpeXct6xnelKwPTKbkv6/rf1/+NsROJrhxoom3rOt28CGMD58wMymmx8j4a+8AD117
2qRjUWvuGZPIlwa99qJ0m3o3Bv4PQVQW8r3c2tZ5Zq1dINbvEWUxSVCrDknW5r/hqVGKLYKx4Mlx
qZLq1KiP0RD+813RXeJsMC6wcX5+G2UbPsRKuj3LNMs2EKrqCrpbwN4kKIaTn3g0jkmgrQMFPA9x
iBXV/jxaF6+pQCBZac7A8M4Srx6ouJWd4PnoI+3Z6tnkmdEovmq6XPbNzoeoA0KTCaU70ox1y4z2
Aa8Qb15aBWStaZX430BxPh9VDxMG9ynX/W4kj3HHEELs8PMkN2OuC3/bZq9PNsFUhh9+Ql6hH/AQ
N9M1HOxpGWSifoxZ8mcQhvXj1fiN445by7ODmXvUvA1+dGj6ENUcFtI1fh31mtiDccy4Bxfm/KWm
abwBoaDI0Ua2iu1HyZT3RI3Lbrj0ws9pNrbPc0PD6Npl1SXp83+/A6RU+DnwO8h1ylb/e+ANM1ZL
SCDvAZjL55wR2h24iKc6dZ9627z4Y3ilYcG24Ck0DjkDrqLfj8T7AdmjHxW+wxvkQCv93/E0cSB9
gJs0ViYYINbvs4bcTeUzpZ58ZhruUFvNra0c6bdR8nK2jx3yTDFO/joVI4KFCgr31JcMzDxtiLcc
6dGqrYrwZAyKN52K75ZqQ7SUwEA+x8I5hY7Nxz4aUXvC2+L0yAJIvPOnH8uy+eZpCg3u2C1//xv3
AjLftA0PWTQzA+rSPLpuVqAoEq9McAvwQ434Ao67BCuD2RIG9mKmGry0AS73wjKfJ5yYK7MJ4X4B
0sBECphLNrGDELpX29AcMNSXncN6EeXrgEloPXjdpwkfa9fHuB6kHv1zOsnUjz8iGEd7B7DEaSI2
EoWTLNyupGyXNants98uV1+Dsm7jWHm7HBe9yp8yL9OujhrhnuoCw4B4iVvUclnPoMye1B6juL03
RnAwLp+DhbJvsZ6pzVRyhrlMetf17GoYpMTrJkFD1TXS1pHEil6DrhIyDnayaoWpGVSwmTwPgq4h
zr13ltIStz9KdvT8xcJ7HQINT7UUp7TpU+LgNrltm4CcbPLaC5yuPBdrWyujra6T/50AnlyIMdxH
3HGE53n0olhR+jhJFo1g1hX1yRb5fY3Ly7ibvkmyuxZv7MnUzxHFbj7p/prB+qe0Zzwur8JC92cw
GesgJ4rJ4wu8aWd612bCn4uSczdkUJemTD0FAISfeiO+Nnzi9nZnE3Vre3zYPOOh95j0UTmJlaUj
Lg4qGtZeM6eVL/Szrpks+91q2tCuVcgkpxXbr3VoeC8R99k34qLcX2NdKiNUNs5L6ZruFk9Vt66L
Tq58YDhxisKVCBFQPZ4F7znCTz1HLwBYYyNVp2so4WDXa22gZWmeM1UivvcLa2/BmccdBPFhtOk5
G3xqKxRmDHkqBERtbBwNK3wFkHZGpt/uRXcXNUKnBuBXkp8YFpYnQy/OQ+mMUDLrQxNa3ToW0beL
rop5h57t8MP/1ZwaZjzCOGDDYGKHH2XRNOievgkHdqA5i6q8Mr4iK9qQavDcT6O+LSD5Z3wGVk3r
Q22P7Z3IUJcY6hrQJ+Kfwv5kz15YRze2JcyCTZBeIgI6Fym/HRn8OWBvM2MD7oMVMwLVdPzIRhWu
tbkWY/oq0TGcx6HbOSBikhiLSuWTUREWn3ZXegwq9B00qLVuDzXG8tFi1lluTXPy1uYA0Ds/WwGq
A03DIhO1/ixy5VdDLWy39RDuoCq99vXI9NrpihUVZ7UoATzRSoYHIBYLDp5iKzqAS5DHJJOcmKPC
+CmK5H2I6hZBGeCB2NklCZgsgBJq6cUHMWpQ3ky33iDyBbxVR38Dg+RBoecn6ZZoxdv8qVduvQCt
QRHe1VeEbLO8fHS2OOEUj9KUbrrAs3aE620dURHMl7PU7yefegRY/KabOWHDm6zJhWgs8KOD3o6b
2F54vI7rYQI2VJC8uuoROue4uHXAlzn71UWFnsfL3obYQP9k9jqofZ2RvR6TUzNztSOnf6qTEgc4
SR2eqe0NffqcYxfcyvV5celDSMoJV/qoo6BTunumuro5RtLvvEamZ8+oEfaDmTRtxThF0W+URLFg
LIkhKrQFeFn9i0Q3h3ezSIEXN8xCWva6obX3PO+CTSA850ilz4hmH6ifyq2OIqF3uWpAkeNN6NM9
VsqfvAnP/jBCibL9c196D2h2n60fH/1wBICQr/zK+eo8tCjokU7uBAEAl8uwpSiMQMEFmvmgihq3
FioenpNbZIUvPWDPXdWAvzMjsgpK7wW84Wcb4/YOqvK9Kfyt50Db9jMUK25FqofzL5sEGC7hbWtU
rQyRymtfjC6CMTBildwUeHl2RSytk9n7cJnu7NEtIljUD+qBDG29j7B5Ihk0TF5LO/gLkgBobrLu
GN0sWj3z1ywRGDbZsD0THledK8308ncrS34iVLOxHfCdJ5zQJSqo2rfdlaEM+IX+Q1B4JvUpnz+b
Tiv+co1CdYKeoMyu3GRFgDiG6mwhjlU5vDZWmG302n2wlNjECq+jwcOdlKlcOdQ67BUje5FP0aUn
II8W9pkh5aHuvHNo+NhNC8AlScEb4R8ze0Mp8pYj7d80TkcWyS+RrMvY7ZMCmntwzxrlbuxwWZru
j+/jG+/0mkm5bt26muhZSNu9pOdALrkvGr95IUsEr4BF8LqPAeYp+ivwOO9K6b7AiV9MepktKXW4
lHi7TZtZnYkWZCl9/SRR8uSsESGFQ8jifwKdUy55lj0PwFQ32TBVSBlQAI+XPWr3csq9pULJtxjh
3x3TpmFPF8WbKeg6WmV1QRzLZttkh9ORU2piEV1BcH5qhhm26zcDTMIKOYEC0tLCzWJWkvB3lFmG
AOkUpVSQvNBqpQXGN9Abi/kPEkfji/BSrsCygTkfS0CjHiLU2Qapt+BEdMJS2MDGGDyWSEUlgw5g
4bL3+mUk9HcrHtB+z3i0xtirzDiks2cmt4otH3WeP+KnlySjxNsisW6iChHfB7gXDOTEzG+BW8F/
aVnZ9sQ7bEkOQ21ekROYWN9JEL86bd2w1GxXA73BnJGeIKDE7liAhm0oiqbGJn4w+zvIIHwKu3Bv
BpkkaaJ+awkReh7z7urk+j4xmKNOGtOAzuDAjaVXLdnobicbfJhKGhhg3bguXO9mNxDdwogAgm5s
GWYDiTTNILpw9893TAHEHPQj7YpiEi+RcjrFKjSZShu1s3Z729uxbMe5oZjN1lb9rhnV9GKMNXBR
gKeLYbL5vel4SeMs3aaZGT/Fjp8v2HGDtJHtT4o/F1HiVL7V+SPvNffEgMIW+zqFkDpM2JmbpsEo
Zo8HvfPBF46NvmLYI+FM8sF1uhGDeEteQxqfSpMeHBOGxj23FJKSCadJbloJM1gkY1km90ZnH33q
wLUyx3NbY50uAzTyWP73SMpIp5UOdgk33cyXHjN3BMT4ElbGNHz3FuOo0AmJ7CKGuBxHvM/ZI5Xg
4Qrf+IiU/tePP/hoYgJ3YQiRqcpl609iS17t0gycixW5bxNwY6SNXbxrdAOBZuwerTp7xZZHJTJZ
zMibFmg22pw+c6nLg694Av45NsitsuKJs+0TlSRir+A7gpsYioKZL4Pxhe144aKiKcQGqcFm8uDJ
lWo9tcbdrii2JulDu+NYMVjMWD4E/iRlFITBfwkO3hTMwfWhdS8oDd4kBrdYpTCjEjjbKs1ekh47
LwvFgrWM7+MHSkdZrBx04TlSIk17TUtDoPpBb+O32tuINm7px32+JsUqMdtF5HvtwnSpQwfCYqsE
c+bQkhbdFZsesBOTZNRhAwl5vI/VMiDpamV4Wo9fU5ZLy2jMpzge7l7EcsQh9XiDLB7PSoQazPBw
EbvZtZdadtCDUayxSE6LPBo+oKnqbDnTVVkzdkYkpm+6Onm1bPk3zPW5yZbPuoz+5OOT0yBxmtSf
1gPwZrDSWYYcVBRTkHYKhNMkLhnM+JAlOwv4bCDUPe21wvfcty6CuOgcNsgfu8nCZE21h7Wk/fIV
fp668QloM/ql17xmIr/mYfmggaD3wD7iCvfsjDE9MA4ozcQDWMM7arjNssjhYeSNWwWZummIRLKx
dPl0B8lWgbPikCNXWqburRm010x6vK89BmY5mGLVG/iGkQRlDVorT9c4dmzfXXQmUF+yVgwNYTIG
R4iUYnlP/QmkVhmJvZxPfSvbJIWngYrAvNKjRmJpuSDOBWuDMvbefmjqWxyK6jV19OeBj5sf5GfC
5pbA7migqUlS1r652LWjxEpWU3NqJ/wI28EzzkVmfdWxwLaSMAwuzPDNtJ/zUBXYk8to1ejazQqG
g6+THW3b1nlw0jd8TTskD/teC15TtuHERuefxJPg3lY42gyGCrG10VDCL7y9B22Z7J92VjGqpzJz
kUmX9tEz/GXK2B5fc0PeEnrzKtrDoQvA89V7WKpPOPIkQIj81iGyXAa+e6xtk08YijzKE8J9y3o/
2B8ur2ogZspJnH+GKA4XRgIcKvAHXuMWjWEigYmaDYTxCWV/52q4ZUEcQSEK1I8cuy8Cnn4/Y61L
Cnjx5hjPJIPwm0xoS21rEZVBESo03jjuxgVTb5Cl+rj2De3VYj68GkrECwkuL7cfjy6QQT9M2NGw
+7D6+ROb7IwWsH/emTzUJzMGPKlUPe6jKdzZfvXlUDcpO5gt9Nj3W6++1YIEDCe4cicO2x47nt97
X75h3KwQo3amy1vnpzGigvGKgefkWNafOCq3YU3f6mryE+HyWvebb3vsQew4stqW9j8TJ5GZdM6+
yMe7pfsfnMLoC4MV4UNLyeo0quuLWafdX9rjGJMIdBXUlXFGkEPIHJYOcNdArowyOlq/uyiNnT1k
wYJv076YCe5gox2fG509TdKOlzIOVlSMfNzt4mcEYLUOawJzQh1NTKpzg05MEmn2hiz/HNv+Lml+
FqzqnCVTdj4WyNH0DoVMx1pyfLczVp16E7w7o/cHSMU/zwPswZ/XDPlea5JvWCHuQqFWJkXuHZMr
uXD6s6s7wxIcopHjUS3IavRA4eMZfK3T4E8YOME6b94zdPUrcgH+pAloSrIp9nZkfqGeBSQRnIKx
FUuS/yZkICz96EKGvnq0zJmYUPivvrrbniLnSclTy5pACxmOBRoL8NSikrCqEo+Ai1ijCUBpKXpU
bA+sJCFHdMmOS9mgMWd5E+jEoJV4t5S8OS7+RrS55SxJ2kwRDj4OhhUUSSrPALmwZ2wRyBRPnvTe
k+rQ28a1HHQLj4I8UlFfwMNhqY98QD4u2YgBvEefQtePqAwJoGM5bePjkdQs5Z/A1/buwJ7LgHK2
dRJ8gw4cuU3nRps4Gr8lA4zJ5mEqOYJQz50KvKxVhcs8Cm65rl2FHC6d1xprKyIGo5MoWxxp/URt
emoidcngIWpOdkxF+GPXB+IOa2bYxXcXU6UDpyoZVNDhfcuIBMmyh0Mjw0Of9s0Ki+kKZDlGdN3J
IPMz3qYC3gbegPJCy88CW918p7pdsXNxsU8TdYKC2hCayXE27mY9t+KoseLFjvlZRPI+2sVz7Drn
rMn/ZlgL4lndxY4y4hDTB4nJcjbW9sh9QS5gEKFKaIKQ/Kyee8COiXzBrIEomCR508iXlv09JoNN
zyyDhWwXQrKFdUllKTWudwqDs5vXH81VG202t9ys6EzrLWTYl8pkvDOaRc1s5okFMxlArezXgJdv
vQdSR8T/yB4V2Ahh3JjGwh+o6CJcAtPEAhR1C0ZWUaNoBB6S3gFhYglnk7HoovRDB23eCSS1xGtB
qEyfK+ZuC2UVf9u33lx7MRXH1JEwoIfZzu4H7pGQZ7xqGM428Y3wymGB+OaeB83Jz7o3XQQl2hTv
j2NlD0ggtG+J8ZVXAK3M0r0UAwe8Iq7QTR6IwRFXpphSRkPdePCveSHfGiJNMNjSlczJeWOHGcFV
ZA+4+Wwy1xCWVR+DpkGUTUuwR+TnmBTViIZgh6VknuBc+tN1LGfD7uLKEj8QcGuq5E0Bo4q5Kip6
l7TbEmqiD2Zrqw/1PfWSOQUP8zpm9X1TCOAoRbsZfeNqK0rBoS/2DFIB19iFv5j8PXyrT9D22iRY
OWmStIo8+1v55qpsvXDlZKz/HfM0UW7SLIEO8QpQTgV+rLhG2u+nHGRDItZ59N616oQX5eZas8og
dD7nSaHPaHuB9hgFatCqhb1B35sWX7qhvYRKg1ET9QEMl1VGfA8Q/h6jPtIBqapDkOefAioIBlnM
ziNbxAJI9kErT33TGuj3x8tYFw8d0uta6tN61tgST7Ni3naMXOdL5PWqs8KrL7mmZDcoZl/wMCZY
k2ok0gm1LVq+6l+NAKdX8D6SwIg3rpbBqagejrBQaVi04IJo0tYrd1JL95npv9vsgBwmtmmXPWdt
d0/H6CUz9POEwWW+LFXTPDrUnYSEXYaak9VLxTZmilWH7sXAc3MMPK2GcnXWM/oa7q1NZLtqOZCs
0Uz/mD4wAw4HlqkwAeqWVFvROd0at+WbmOWCtdGwsy/Kt6Kxr63OwzVy6XI6i02CG5Zt6j6cUCmX
9rNs3ZTZOW58H/bKSM8C4/N9DKga6oZQtkiL1Zo5+gFRvIkzZPzTGX+ZCdU8zUCVEjPcTkn+ILlA
MCH1zyV5GBIh0qnq0s+K0s/N3bNHbt3a7FOKY80CB970nOqpOkQuCPMyXLl+ax2MrNjBVZDLFFM6
eYZwk2AxFa4G9il5oNt69JW79Ud935jeV+qG+1TVV16PE7q5Z1F50zIBuYbB9d1MilkXTwWV4n8K
x2A1au2JsRBZCt14TGwngJBiEdLn//Qj0ReVC4+jPQ6Ka52S760T5ldlo7WoQlT8kY3Kls1ipL3q
Fg9KwwNaGvxXospemTz7Y2Cju3F8KqAIfr0OMSBCgYv3gPMeFM/YqFsIswb2+9miUAqSTn/SXD72
iN4wHbANBwdVrIqGvz9OplsWK2TvzoHPwjd6d+wH+EphQTAW5P4rjLHnJH/pMzTOycBSfQwD+LsN
wLN+nk9P7h19E5sps+N8RJuiDO2C9oWRX+g9zd/HMBAuC7yxE1AiqolbFpOPBbwGKxYpfxmwNHyn
COHn5yJiDBd7n1GY/NPG1F5b3EBFXoHTUqLlo0d2VUVF0JcJ7i4OJ5tuRXOB5DqkD5CuFCUFZSsu
bFwZp6VHuBP0kQi+dFa/5hkx69RQX8nUnruShTd91QIyOtRYvAJTNMKap7oI7YCpCZ8M1uJoeLNd
3Pyz415xBs1QpWBq1qU/8MKtMOaCbbYwEo0BlQjUHBAYWKRbXzxPRktQgI1FzcCfgXG8tggPaNDm
DeKZInf2AxO5ZF17TkMGSsFB2qCCA52yqyq6L+qUicA5i+BwtCTNtkqdh1aNR1/ITRkR/6OzLWU0
nhKantsRLGKRsKoKmstUnepKfRHPsalnuYdf1GobkC+ZTtmuwiYMIQ7BC/eKE+sPxhInp6pvge3s
YegxySRKCoX1bPFdu5UByKKv4QZG9kedjERd6ZcgtXjPDNpR4DJdW7yFWcijxtB24ZaHwI2fa1P7
09Z4xKF2mbX3ln/nNaxxYaGrAUq+w4hUrvy8wHFZ9+9+cVd+9xhNw9v6g3ntYkdsMMFk2BbftBTc
gW9dZUpkLdJGsvSwl/fGezQHsuZ2d9TLCpY+GmQrHyKWSPWLaH2i2JIXu3wUQfknaZ1kk2r5iURg
sFYIYJdWV9D5M+ZmQON/4RdcmqlWLxpN/yE4gRd21O8D2rsQeuSy0OQbM//PPo1fCMchT668RCOx
qWT1klTGfaUnhLYK4/P3exb6a6nUmTYdx9HAeEl78iamz+7M/LHc/Hvis3wIyOFGUeVcc+zjY8hA
RQTCYa7ffgZlXKzhZAhC5y4onO84f/B3Is2XSh1roP1Yg4sdPntAEkH94gbdEgcPsVxcj6YET0Np
FJNgAPopeRQNLuKezxzXYMefmTkubXiNw7RRpyaI32EmPIoWOldSe/9GmEwsTAPHOEsSyJSWES3v
mycFZ5exF9LHYie07K8+sfy2xM7UGP9lToY4Di/yAjPuW93Fz6wniW7jQDB+KlF+NqL5jnSQbh6t
o2D0CfnhjLy9WXTS/ekLJCxlQ+UztYDn3fEZ5R4B2DmKa5RmugDINfTqhSkNthpYh2PWbYBYvGTQ
6DKc7xT4V7yZ/cYBh2TiCDFQWdgXPcUPA7Ow2DFaxkOkswgc8/uYX11Xe5jmwAjHNs6gXQbm1mzj
2VEwNXkiM2VJnGy3ivL4Jaj9E005WMrQOBOVfLN9fUPAwAoCg7abJaQZtpFV2jJji/zsgnHapzac
5hXJpg+HpecPixotwEo31UPy637Y/mUWdezxIexDT3sTvr6fH1zhvJUGOm2SsmjnqHNcAoIDnvUF
sfDo0JV2V+QYL3yP1ZUnyysx798wAdalDQ/LLsGK0/DMmdBVXj6jeflyiu5Q6HBsmorhc5ZGGzfK
Vr7SIA/3SANVdIeK8+rl0XdlABiMprnwLin2A3Ub64nWJH0pBsSW6JAWkT7suea8RcmLG3AOGcp8
YH46FeLkFSRy6Hm8dEXAY+P7W1Ru5nbEqSodiqlyPM/8vIVj0V8GVnINK+gTlJZhXdxCppuUqeEG
eMo5j5ytCelL+u0FYtXdyJNvHZvhZE5fBTFJS8uRb+zH7ppt3NlRHZVD3n1LaxDg8aX6WHlUeRTF
/s20i+/BwiPts7wZ5jCPNOluGgXhaHv3JudIMvsG3K6ys+3E0pi52E4hO9uSUKJvIsIkmPQttX5S
n1BoF3ilV4U07HWAJpfYxPEinepv69/hXX04qMqAKTGg03J5iDkMyeO+qnEb6NmsWORSshAuIPkm
xGSS+0SFGE2Tg8HYYxW74PqJU1hXLb88Oo+8LJ/JXOUX3auo4rd4pMPuXbmfA4gDlKcuCfcBme14
/zJlrTXGBFz+XBbDxDxMCNIMoM27K87p58zT1rpBiIEfMbYk9/o4gAyqyi9SqprUuaMx21ht3IAe
j49O291CPIx+NjzJFFxiF0ynotKe7a3lE9In8lFjVkROq1SoFPP6j6+1d6KD9Gd4Bses8pwnL1SM
fIR1z79ZG/I9108cRYSTG+ZdRvVzOoEi9S6YupDoeuW+VjEocIKh8MkAqdL6FSGsqPgIBnQrsbfK
du8iFA3HixUQrxI5vNOFgoDksK71O9Y3sN2rOX56GodsBYSCAT1I955al09MMqHGwVKm0vItCXoX
e3W50zr4xRWnuI7NB9suIjkl83cDgF42ADoaMu7T3BlJxsLrrOphA+5iVl+oW0unsW2NMd9lHKhc
EdCz0+BqUvBuMkE4UfdeU2s2E5tg0bkbK9O05SjaM6pNwqLZ7nBt34QHp8ZzkGFN3X5OdQYFsisG
qqoscV88g7ld6b66GWdazZmGRWRO48sfUTKHNfp4eamCV6hvkUubJ5qak+VVzX7eD2gQElelxZQP
jwUFQE6rUeXhckrJsFIROROVybRKsOfBjalGHn1IxpALh/OgpQ92395OldlNVqWxUn5DF78O3SlG
yv2Js4cB3YCQqCO4BZg+mZi53GqwYnS7OkRiiyQOabv+r1Hneio+615Um7QvAedYBpFhGQ2U6QPS
6OsBJ05/hosC8xMvP4tSMh9YyTQGv1vgnFB9dra8ST7ZvCxNg8Q/UCTiVAwfO6vaiGrOVtF/ugiG
Bl6Jx66xah48lyfbi59SFX33yHzOnS4P6itqgb1mxhqHLkkszvQVDVG7ZTT/iBjZxZH4UDmOLa9E
jylr80hkYL0BHX3ThTCBORQ/eR/Us140WTW0RGNDgC4i/66c85erL8+M6Ur5FzHT25U9O0FgRPCB
WJzSnCdp/a03Tr5P5LvRUbzGgJJWVP4HZQIro8QJwghGg3YAUfU21qncZs6Hq1EkMcpEDGG2wJO1
nzHA/EG1nS4ZBDtOvCqm6TmAgkrbDZNRtbc2KfDfExK/5gJZdcDV2Od8B+S7LCgI0c/iUhxL5+AX
syLXvDtopPhAMe2S5VcnOxAtLtX4nLLtV9YJ6iTkfme6If2/Eyv/Y1rWts+9O2r5O/fe/J45BNci
tWBFE2CF7CkwVAT3t9jDdoufwooTE8aGkRrU7JB+mtL/o79BLvrsiZZCrsfOIMxQx+aEkeJQWgQo
jRbZ1ekmFree+IeyrFtgC+SkD7/LsDZWYUYoURx9pwnzYqgNRPnl4LfmpKq+bbiic3Gw4n9mphA8
arA0bfZnUWUaSwGzuUTh2FhVvdSLEoccSn3fQ5yDgj5t/WAXWYxHuwIZI3DEHlpl/reLLCzTMQ+X
sNOb1cjvTDN2HppnWNYdC1T3amWo4UB+GINTsnbfs9zmceTxWeQyfUPzNHZMWgOCvrig0ydEu2yn
BI2IkYUW2o5uFcrgXQzyNrQNl6HN0DdI25fCwpbMfEeusqpFhBXUr8y7nkxR872QaRH1P/NIoJgB
nCn9po/z10moTATJRctcQnisSV3rC7JjGP8ve2d6pSewF/+Yd75MGC4W7TAwzHKRtLvNOpMAfkZg
EuVkIoAhvzxt+wu6aCDoFCNtCG6wjv7VWXBkdXiUfJewDfJLFtVXxpNznTJFNOlNPr3GR6D8MPMm
56r8Wuymkhy6YNO0JSqRkcleilmMhwkIh3MuQhOGGF6RttuQsaZhlmh+kvQ9GvHdQBxaoXC4E6+O
vx7Rgj/dJkyRiLle3ZpDlERD8FwzSPwxyvQO8xAqUDoyRSmbvaWoBVkhJgznkm8CVDaNxnzHB9sA
chElS7uyAZ0jRi8SplEGBeeywqJEMYaqrpA16Z/iWpCYmfis8IwK5v4kBn0dQK43C/ngIdpliTFS
g5LTZun3bsa5yeKf2zMfr93pyZ7OppoYR9SEYMTpPFXHnnUwir96gWEjYdvfDupnlqMv8aWvyVsN
OaxLokYnxISdx1hW04YH48l8IaH8rbS2YvMI4ZsC0wVgL4lcjBj69IqamJk37X8FvlMj5sR2K2et
mWT9jMyHmREToCTAS8TTd2MEv6v+RQzW3GKEZtbs+mqDPyjQaNmNbRR0wbKwqkMsXyqpCxYT7rUi
aSUmcoqUTXb23MxEircScxF6Ef5VMJzE++Azwu68ByHcqKqyak1Jg54sry8DajG+JY9dnCU3arCe
hwr3GrCUq98yoQYU/KEnmbbLlfPqJ+ITXhNgs+lSOQoyX4JixRy+ehjJMYLJZRewuq5IV2JLovZJ
5YCgI6wF/jc0J90cWfKxEvTdP7+/EFYFMGWQ54pOzovgEUFz5q7U42s2Tz4m4/R/1J3JctxYmqVf
JSzWjSjgAhcXaKvMBd3h7nTnLJIiuYFREoV5nvH0/UEVVSU6aWRnmfWiFxmWMorCfIf/P+c7bogX
HKQPbf6G7ODclrsMAAUEOhZuXFTiPvqTrGHRrNycZzvM1t6EkOvP87UNB9aD53Bn2huR9kSp+rKi
aeHSbs+pbjmnUTs+UeuY6JamT2KcDiO19T4yH3jBXIpWEuxCsMRp4J0Hn3fnZDax1258E0OiONEq
5xxh6sjuFzFWQDehseMdHY0Hu9NWVkJtWKZQaNPhknFz3RnzNQFAJ8LK0CODx2J5EFfku5ruWk3X
I370TCD8KinjNpV/XenU6UADPI6sfaoQMIkwx4t5rEywmnmCFx+9r2Gj9bdoy+VDXN6DvrFXlIC1
g+HC9QEKfqiEch9t195nMWUDmimQvbR5eHBS9rdm9BS2bbskwMRbnZiepw5MctTmV/Zo4GKqzJKZ
Qxs9kxXIPUPfxu/mUy10ijuHwMF96NO7LceweDJEejuZZA5rliwPE36KsyCBU6UL1uz0ah/crGR3
nPViC4pTnM8lu1+Rwzxg3y2xtqb1RR6WzSl1KxZco/8sWeA8DSTTrRHgmgetz6pb+kqYae30KXXL
va5UteqZPU5Tuyeo4hZeqr63jaFd1xHKXrf3cU/87BffddaBm8UWe9ag01k1xPE1Ja7xCC9v0pV7
M5JybU1teClmpukkpc/rCHVT5yo7L+sKNmCUafQIEfqwQy8umSk8Z2KZhuoKcclyI6mM8S/XeXc2
5YX+ZbmJJPgFV4UpCRZu9RreCM5+0UV3tawW3xsug6kg+zRCbUs3hRBVyub2gMwyGnDH0zxwDf8u
m2sqHe7tENjhPm3Nb67J/g3Zyg2OMXZbM2JXKDEKC2YH6lqHOTO0T73PpJqjbyDXGDCtHf6UEfwl
lAyk+2F2ywzMyO5tUKltUtL5j/NTLc+qs6VPOTgDcG0neTLwVHmQdv0TaIHYKm3Q8k28mAOSLfzx
H8AvWq+lLimqzezr4UZV3KCiidbI5lgb95EHzXXZW1KaMd3z2MmstcrQvTsU5cLQv9eU/ghBAzhR
nvYeqEPpnJZ05taRJLUimotv5oxmHSEFZZvF0GPKH5HdglE1xVWmmY+VbvJGDOc2idg7M+qKk3iC
SUpLZJzsW8I/jauBBeaQn5VWEF33mm0Tk7kJiS8/KRTSRcQjgkxTit90kqddDlPbLlDqaiPpP/k+
LYu72gCpnO7ZuDqrUjPnzRQbmBuTNtwMCIEdCTrZhViqT4J8eqtewc+j5z0kFe6ODJgBEUnZJV4k
c4tIoiZvcD6EpjQ2fkQL0sWYQDRRuUETnlPopS4fyRkae6hRXUgrzzT1Hdu0PiLCOOpHoDgSsbSm
iC56NEbssYPbIEDuf7Zd3vOxsMElZwRxIEXpEKzuznZq1vwa3RYtTh80stH3AQD0du4DDCzBKs+m
dC0bdMWKsEvPiH8UMKhODT++q5Qbrf7849/++e//9n3838FLcUXaUVDkzT//nT9/L8oJIhM689d/
/OfOu/F+/cZ//Y2jv/A1Qrnz8iN6/vBvnX/Z3B7/heU8/utf5bh/n9f6uX1+9Qcvx+c3XXcv9XTz
0nRp++sMuILlb/7f/vCPl1//yu1Uvvzjz+9Fl7fLvxZERf7n3z86/fGPPw3n1x36jxu0/PN//+zi
OePXTp7rb88/iub4N16em/Yff2rS/csSKOFd20DxqAzd/fOP4eU/f2RL3TYd6egmvA/b/vOPvKjb
kEOaf8Em5M3gFy1btyx+qym6v3+0/BkjHr+H+dqWf/7npb96eP/9MP/Iu+yKnJ+2+cef/Kt//lH+
x0Nerk1KV0iX/1lCwVt3Dan4+ffnm4gOMufxv2wNrsCsSwKxCpdlz3NfOBhgaLrW5plORYQQIEIz
55UGoc+PK6RstAwSiE8y/gZqjxZXZnzPSzbwqRK7jIFhBPxuZd2mm7OAsAFGHmF8H8dDT1nypLQL
YLj3kN5esH/TehnZfU4a8OPwJZH6g0010QzXgUZpouj0Zwu5mFNN+GfGrY9nfE41b1oCivE4ZJV5
rgWwncC3IUNcF2O/7ZqQqtS4mrrOcwNwdnwJWRBsEvnVbR28B8SrNkvVn4Rp4MpDmC7QMb7OU4Pw
Vs0drxB0I3bDYJ+kh8wWnu7r3pyQvd45awZIdukKCYYBB5iSLZ5lRNU3/XhTULVnHcL0QYEgbRIv
6vh7InnUmsMQawdaCBfKatdtzOCL7Qv86MYy1Ka0SPPUWdMQNx2zIdMoXAVmsu2jamXmWF5gz9qW
2rQwmFPYpPAZkK+CNVdfk7rfGq7/jQ4Bj0O/bIBpEEgr0ku8Fi8TvQAr06+p7pLYHm+GMLmu+qdi
IHALK7Fy48soSdBY0vxIcXJWWfPIbMrsynYiSojzGFOL/KEcJDBoLXoQdEx/xk10aiNjMGMHpJBx
0xTBPiKihj5UA8fGKXToctNGoCMFILyyFMlzfYFBk59Z37U5xVSgUzbV0e2HUACgJJr+HjaTp5BJ
VQ4MBiIfUWizxQAOsq2SdEWQ7mNMWFNbtXfLNXc5bmN4ky7BQJ023yC485was2K31ftxg5WAOtT4
nJctsQX1Gh2t6HGCOe14oF1LJwmxc56bKJKTAxGtlEizbTrF9zAarxZDUCGIlVHZzYyQzeDdceHo
TnNEjZcICX2TQSUwesCw8bghm4hks3tZXVWG7+Gc+jJXzX5k+y3tLwirmXAuLP+uCdAsLMqkjsS2
FmOAhjYKx2g6+0/VqO0m58bqnFPYxpcQ/taOGHZw+HZtkB4aRE2d0VzaKOwUueTL67kcw9IJ7ibO
kW66VzR8FJSYKvZ6ISlHSY2EeFyJ8FsZXI4IWhMox1ol9llP1kfHlB9Yew0kSU0DrIDBOeTjZshv
y7nfxly0H5DU66SXs0Y/LI4O4XQtw+LcXN6mERE7sfVWnO0siBZ+4K/snOc0N3v0/eddlB6Ug9w9
aqNrFMU0iiJS2SSWMNIFphYCaPGlcPWzIKfgoYrN2AkSTctNKx8n01h3Gk51dMWEXBKHiD/hptfo
XZhkwdPQSJICVALxtNqDT5caNMVaM0/qYD8R7Wnl408AWDuXu2ao8WCa/oHmH8ITFJCuve3KdJUZ
PeQUh7KvOuv18onKlrTi6wjYPmlpXplMh7odV5Yr9k6EZYQNYJinh6mk4vD/YB7dvhTLLNMcz5K/
T5L//P9kGhXio2n0Nnz54+Q5fM6eX82kyy/9PZMq8Rdod9NQumGTqShtfvT3TOrof1n0qC3whLbO
ykv+90wq1F/CRhrjGsq16ej81zwq9L9cw9D5+6YppIF44F+ZR41lmvx9GtUFcCIH6qIAT7RMpa+n
UatE62ax4N0Ks3+KaUjuQyDNW8CxzUWSNfM+QLxMxb3fhJ0TrqqgyxBRFNop3j6HRjzehQlRAXT2
yMPTH27qjE3ob3f078n/98ne4Da8OUnLMJW0lHSlcvTXJ9kKFIPguostO+N2sRCpTVpRRsN3El3Y
RnRoq9j3iMgFZ9Qy3eXCHjfsrb0y7+FYBqSK+W1xk81IJYzAEKefnJ/59vwkUSXE10hTSlvyhH9f
ixR4RTmikW8Zm+iigV4+aeLME7FrPmqJyIErwlcYbICgOvEZcLMCuW6FNV9EXY3Qls3bx2f0zlOF
bOEIyehKQKLDSvD3E8oZE/BMx/k2rAWC83j6RoTIFaQCnGCiYv9suScfH/GdR2SbhulYjnANUzhH
79EUsFGlYJVtZ502vpKnKY0apwk94RTmJ/f73WOxjDR4GYB328dXh3uuqnMbqlSTSq8JmwvfDS4Z
Z9lRtb765MqWT/fo7cPkZnNZUsDDgAj0+mYOokLMIfJs6zhgIRrT186xtd3ptLy2cd/ru7JHbYoC
axPqNrtfgzRcXJH0oui7lCj0WPRRzRkb1R3mmaqUrqbSS7SupQcMu17G1o7tTH7h+Np0/vFjMYz3
Tt41HdPVpSkMffn5b8vkUaVjR8c/I+3buWpajQUfohs4t3BFBDMGUpTzSQuzaxFBhCoyEo1l5n18
EssNejXGmLphSUMJywBYoPSjG8hNLRz6GLwb4VSu9QCR9ZThs293wJ9ORxLfTlqsQ588tzdvyXJU
5QrDQLtivPkoLatMulbD6O/mZbHuMOGvcVXuR6CPayNtw08u8p3DsRmiXyJs4bBtOvoA8pYWFd3f
dIsyllJKcdf1VA8bf1s16rOH+uaNNHVlKHTTtrRtyQTx+qGS/uXmCWt1hPST70Xl6CBxPMxxdQVu
EqY6fWpe2RfZ2hdZ2zzVbkSZxm/N9cfP1Viu6ejBMmXYLvtA02BSOnqwZtS2jWOlyZaA242xuIdr
17OzZ6gUG2Ah97CSdmmbUH6ICHQNf9Ccu4JLcin86OHjU3l795lcpbB4x3THUtbRDJF3SKuGgLvv
mIAV2hrJfaWZGZrHWO1FGrx8fDi2sUcXzq7XEbqj6yQGwjN6/QCGvLMoXo+Eq4IM9PdWhrvGRO1X
H8YoBqDh3pKa8smo9/Yr4pguo7pCEs/0f/TQraGuXWNucYtFyWUd4VNnQQkl7HvSBY9RYn8zM/Pb
v36ZxCT8ukhea+vone6mMbfrpoq3g8rvx8McunR9kBKp9MbQ0a+FtOCDWfvkWb6ZvExhKz5ex7Qx
oPA4X9/cORQBuhNYzYvliSW1YQGIDsZ8lYjmya3u/uVrVMjxWWi5fEzm8ZujlaaMXbeI0GmUXq2l
vLxoZILYPM17tQqn6IUOI52kmQX+x0f+9cRefz60FW2L4YJrZZQ6emmNOQ7jSapgq/CIrEwTXUB+
sAjsOSN6tx3y4twuJo2sjG9x4KSexDF57dRPZpTgCaKtc9EkB7fxOyB5rXiY2s4b+6ugOzhtdo4V
vblQcC/WGfo4ONf2D99CxENzVlzGqY0dACxfLgAmcwu2LjS2J0iAFx0uayPJnLMZG/8nF/zmq1Eu
qwPbVbzGlIHU8vPf5iJJ92seJxg2gVPiB5tiAtaH9FJvYw00RY4abdyFGt0h/o1PDv3mnXp96OMV
ZAmkJAs1un1EvAvTBfmirajhuqsrMAifLFffjEUcCyUDI6MjLAqvR6Ni1AyofCen2lKi2Cc4nepp
4qPt95H/yQBsvpndOZQtLdNYxiLbOD6UFk1ofrSh4vnqD4UzPyy4mmURtMqsjIxnte+S8gsCJjz3
qvniQH1bRdBx4wlE+jDn37IcbX3zwPSM3LWpTywtIT00paosp/ZHRRjkCQPrzkCsaBG/GhqDi9yv
fzaIO0XXUKAxBAC2NuR8/fHH8XbNv1zast5SVBJ5b47uYjxmXda2RbUNJjqMRYWQuxzdLQiKm7Gt
vsQFXaokhEbdlz5Elz71kE4QLParTP5sAtI+sZxxhhjOZ/Xxub2Z9jg1POzKFPCn2JIcjcRTE85a
mmjllgBHRLZxtqH7JP7V9QQHWbaFtkOpleyBo1Gwc+Q0zv5C2PTLH8ofU0LefPKbyauz4Np8fEXG
mx2Mcl1GIWkaFvXbN9XUvpZTo0clR3MaAHC1duKOASyazPd6fxH8OCo4EPuW7rRx/IalHKSHJBe5
FIQ8fLZofWeccIUlTV2yVmTFeHTp0oSDbPhjtW2U7KBG8ejtll5BY8yXXdM+5QLxwhy5pzjIv3x8
I37d1ldjMjfCMdhhs71mlNKPxuRMlgYmDlESH8nM08Oib2yczHga63UbOhvI3OetQ0gE8s9HS9ho
CstwRZPrMTChm89VFWL/peXfwj6lFdXdF22wa5KF47u00AH9WDvoTadmSVunHT/5bH6VvV+dP0sS
CgeC6jgL3zdLMjV3DdvJhPQklA9VItPrYTBv9ULPMOKwxA+WBlSSYiykJVqVqH5CVO1WiUXfhOFF
JFT5lTqZV2VxgCA/gVMZrWnPPLNx3ek410kBHk/Qo57aWnrJnaBvZaO2KW6VbC9QpG2kke/EYJwT
JUOj0aaoNxSYk2ULpBfGgViidUaiNjQcvuuG/7vIDMjztZDlIrxNSiDsnfbV6Tij0P9pTtZhoOgA
tXzXafrdPCMH7qps8qgwn5edjsl1cSdmBI1//C68HV2ZmKmNLA0Nuq66OvrOs1oOTSutAlQY4Bgh
ztza7NdlzGjKN3GWplGKDTnBpdQ73FWjWWdqYiwezNZL4vkhbrvIc2P3LnSnizhDTVL19qXC9bWO
JdACSbmxGBZmC6CXDihH7NV9X6L1GR+iUgfumSS3GbEPJ1GKpOnjqxPLm3z0prBdYU8rWDe7bzYR
4NtyMBgKKhScLE8hDoBRh4+PoIWYDkBLV7ctnDsbcB5JhsZBmpFY4+XC8J0sCavo6wcoNXOBlVEg
0j4UkYDjKjLyEs36kzn1zfyNt9lhEKSq4VqGfbz4BS+tk5Yi863EAbMyM+uimLHIZ4ReVeaZT1rf
J2P8243zckT1a/UrKdH9un2/LVYwYsRkS7X5dvLhL5Tnjgm9Zk7Mddaz3XI6bU1lh3xSZe1iR60T
1y//B9fsiqWAQ3qX5LKPlkuh8MPa4AyAVpleWfNAgkGDHht+z6GnMiZHzicLirfzAFeNE5b/gCRy
7eOrHvWG9AAajtuw4mXoEloakwaa1uYdNh7mIjwtW7pjS5+oNhSaFBYUYNjuC4AeH7+fhnj7fprs
LRn/qa25nNHry1fUErqwm0gazempgR/ZhsI61RJsn/7PaTHMFu0zRogN8KmdlV5arX/1ySm8mYjY
2OrMi3QyWZ8Lc3krf3sHYEV1zJeADuDNnlhV/yKIejuZAhIZRVcf0qjFAz4eCNAmAg2Axdp9Iqf7
Abq0OqnUDDMwmPq16/50Q5ZLZh6zj8Do9/FZvvNpLIUdi/2LYRNPfTRj9Yg12hn81VYADMDYCPQm
pMITSvNieURaYV98fMA369ul7fvbAY/ey6ifx7nSOaAqr6uwxfZr7jLyp6xp3v5PjkSjWcKT1imV
v77/qRVXwD05UkcIIPq4bCq/2HbwM/1kD/juu0YhnIHFMgys/kfvGgnXtapR+DK8DD/62j1gGU69
mypqXc+K9C2wwysd+fK6dpznucpPxsL+7BzeGY+pm9IhoHWuLw/y9cUGCm+1BShumwDRQ+obooxC
7BWIC7CeFpSKA6m50dZvPDQ6Pz6+0eZ7B2cfwXrLVY5JFev1wfvJxxVYUjBu+68kTifb2G3LFR14
jB7Fj6wOSd8ef3RkAyTRMib4+kMZXToCvLZtngDuMke2EGPrfiXbCLrObPhnzXA9JNp6DrS7wFV3
QwEspDbmBzuYH0SIRSdwJtB84Vf6k93h4wuSnO/R5EYlXrHsdpSp3pSj2yI0KBK73MxS03bSIg0e
h9EXt0TW+vGR3n13pG0xOWE3t2C7v751s1Pynvoq2/YGQ2aWnEPVxg8/BPyhl+1ONMRtW+5dh1B2
C1f9AaghiX9j/tmJLF/D8TXTgqCIwSDArunoRFgTxqpuW0q9iR15oTytBq9faieJIkBAdxxAplVT
bLU88MiyAfqC2jSJIARIE3PspBmfTGDvnRD1G6EwWfFOHe9OQxzxGAgiQD9LtkMwNc9Jxdrpk/u/
bASPLtsykKgowWRNb+josn2JujSg3bJlE3Yx5toGsP9l4YcHKIysL+cfY/9gW6xuOmefqRC30SRI
W52T1eiG5s42K4wRBMK5/bU5Y4D85PTe+bJend7RaOmH5iJ8JgKjlTd2PZ//ugU4ZZp1NVyXwvWW
8AdxHhefLV/fbmUcJgVDMSvYVLfEcZuk1qex0WyOXIE+PWl/AUvQtRPXiOvZ+l47ajqRfXugbXaS
VRhzJ99B3jz/kDamy4Tk8MlAUg4tiWAEgQpW17IUNYK/I9QYA2Pb7RUuHQwYWxqHnyxP35l6iYGj
Ncngzxb4uC8ZS8Oqp0BLtwVSJYoXaDLKBJi+OWHgO3WJy9ZEfx4bsfpk1W+8+8AkqShMBspyj99a
DcdIClEmZdlFQQQpJe3+vD0pcvMb6JQrvVUPWfe1mG9mcgs++WLeW3+x1GQWorUll8bw68GkDmTH
tkilzHctzB//yrdaRdSyDPcTaY5rLjsCKiH7zPOH1NiAbNzU84AtrP5s+flGYaU7hmkziC47Yl2n
Gvv6XNCtG3oylCmIl5RdOJl9IWx0f+yf+6lxVySXdMM4ruS0KPwGQ+7ZAW6EBjazKK5yOErjs1Op
78DLNzhnw3q4JVCDuCtMuBZmOyz34GpiFPZQA8oRFHalgpVjB4AP++ZZs6ovpCr5aBrCa52i7EmR
hXdD//Pj71O8XT5xlZSZGEEsixLa0R2HxdujG/fppcScWKpcGBUhb1ha346JuPJrhUyFBPY+SR/1
WT7xFLAHGc6eWGIFq4mYPKFpJ5U5b1MWf8RWYoPVAwZUjPZ8N+BsE37ZumgbUa6Jbq00HziDMzx8
fCFvmzE8Lq4CyhiSvaVC9fpx2Rw97Qo72boxzodiQik2u5xCkAjsRRgCypL41P6yM3KvaOmIw92d
x/E2dixmcOHGn7zL6P3ejMx0ntF4saxiDFLi6AVySIJyhz4rt1Z7trz1p5gW0ITV6yaH61Ua6uBX
eMiw5fl7dDZ5CI19qhHgD1J6eY9NRhb5Jg2SYecX6HKL+KvhhPAmyJPeRmzONnrYVuvQ8UFZtc6N
QSjDSrdluvPR8t8SV4E96bml4X+Y4r1Zgzmwu3JNzJF+hZsE/FB3mvnOts39gUQx9Zi2xARKs74N
Y6s76xz9KcPNsDFDfEF1F2xYjjYrq1c+DS/3e+/3QF0jzaJoovuXeCdIhRvFhImzQV9PJ/m0J8jW
EkvlDNLLAgTyphUpp8E6YfPJZj8jfw5mlW89zOZFCFJ8C0LiWxEMP40C75qfh+tBSAcE2+iSgOk8
M5HQPSUotgU/5AZjvynCOlvHKchl2cDkRWLVenGo1WjShm3rG4bHWgNkZWZMrNPa9h5X5VU6EK1T
hSAOVSKJ6xudb8yhZM5hPDodnJSo9zqS18pt5fVcYBNMNox/22rw3WesqmmDpa67FXmY77EidaQO
+qczIo2L0RwHr8XiK4Zzkl4fLaCKazW0/UZlpPn6UfsVVu0VcM2EOjJ+/ZzWO6Ek7cms+hff1772
qWlvczBGJ4SxneUp+LiQMEs7nJAhajeNRbKkJQDRCWe4US0tDdAeRO7U9UXWORsKpOb5ACunrAys
Nppa872iSLPFIRyicdeApuQtw8sYGBMtO6V+ZnpnbJSCoTUBuF23Pq6tcDZhZ+C4cevq1iacHAxC
6a+m/nGYyBwrKfh5iaT5mvXnUZjhg0BNPxqQ8CyjvOiLZju7BbItWaHZLBThELsJhDtuw/xLFER0
1JopADQ5PqLmYgFWPQE4SCCEqfg01s/Dcp8Vz40CzVbH1qleOTXJKo8LuZIqaLirGEJizYC/1kuH
jEpBzjdK3V28YVLrd0bVlJ4DEgVuKRLbtluQTGQN6eoSxiks4UFjPrN470Crp1Qm9WinJdG5ldgY
g6kEe1qnbQeJkIO392IMNM3D3bjVonZXCutH66Lhm+cv5NDtkqp9sQuseZAawO0b34zQwGEQIZ3P
c6omAnlphBPuXvWGQb5CmHl86HiQRpDF3EtAsAbu7M7aJrhpb+kejZhaGSrNZHyYTJXtXdqrq9jK
qPu4uNraXIx7HDTr2MZZUExJQ006U/t2FjigAWCP94j6CJx35LZDjcS7aD85ioQ1VINnBe/OJhpG
aFx9v85DZtfCj5+mPglwGgzJGUS7LQ+tD6z0VtlGSF46gVmDSn0vKTMWSGD20nZe6z0hTLlb6esi
jN21LYLgNK5wjxV2oPbAhoqum680wn1mSRhkX+GJB0umVn6M289sS9JvwmHjU3/0+rLGqdDeRD4R
dE2kGUueJCm3QjdwJPhPftjRGEyi6HJIYAujqqU4rceV7Zk07ra+P9b72bQeRsIuDF0UGwtFcRR2
DAC1Ue9GF4hXoaN+bYy8vRioK+EB6lado8Ql4DzKtWRPNykpMFl6kqbhdGb35BP3FCOJhJ2IpAVL
QP5G7xUAx3d1ZgI0y5t+1aGmOCUCj3ckGb6E2PI9DcUZIKFuU7Z+u06ayNrqqF4uhs4ACNi5rgfy
RqFS7g6art0NKPK3SeDYq3oWKHcdHS1251F/IJ8wUqBbagzf5KGd9/ULgMf1FDwXbgkoT5iQoufI
WEVT/WBQTgdaFpzno+ae9h2/N5I2W1bffSC0neUjHZ0BM5AcT4Y8wiTso21JvXJ2WYJgUQST/w03
YLI2ezV4TVL5m7TObqyycdbMIIDNAlQktnbvskUAg/azViaj5DzKbRgBjCllaz4OJSoWVlTdRWRb
BLghT18DfisPDWEdXmfAgU0C4zJ1xuxHUejXbt/CLASwFkuSYSsGNbMnp0s3hm2C1GyVxxbfNR9n
3fqxN2JEcQpK8LFVDE9pZqwVGeVaQm5ZPWv+Ok6yh942cPj2qD5jpajkz8m66+KDa+YNfNQZ2XOz
gbpV3Gg1i1cL6udoNtU5Lep6gzM1WRc1g1VTW/1Wki+5QjGmrS3fCjZpXnl2PAMqTbX4fgY907Cl
PNc7fLtwDciaiwrIWIUjNpMlYi8bGacWJnwzEOva9vk2dab6vCMaGVAE+a1iUutPlkDLguL1VlCg
YbSVpGhHue64MQd0JCaIZ0y3cpTixOrwTo/CrC4nbO7kdwzzGdb6C8FuYm2q1qZOnfL5dqB9asjt
kLAWsp8ATFTWYA4N+7Pze7shppFnYH1AbECN57jKQhCJdKqS6kpEhRwf5F707MwT1dxozJezMQbs
UqlQuMPwQHDIgw1QmO3aS9cEZ21LnuXH98t6537RvjTdRViJ/vO4wZFDG0PKIuFdaPazagftXOrA
mHNf63cBDuaSj2hJarA9uzCueqv5Gqpsp6qkBTYj4esS1hPERYy7crxvCFTeQe4gD5aoN6E3OoGl
LTjvlgWzJceTsqVw5iQqOLc6P1876EpUzmdrZXIbj9Y3QowdELf0xwx3WBNJ8KUSyX4QsArlQMfP
zZ18Q/lLYEYeV0Za4Fgv6mnfhu6PWFT1/ZxUn22C3llVI7Jl0qH7sHT09aXQ9FsJWER9U+pEQm5J
0kB1MSgHm1X5UpsywxILxWBGiLWKGxajMCwmqzo1UaGvzRyFZ2TzHYbsmj6pKci3JQ/K0giBOCmF
uvP4uVHNGFQzGdFWc6C0p37rZZaNNVlvWU0bNmGaPjUeN/L3DmB6byD8g2Z9C8pyiXdKQxT8k8m+
jsS3MdIIbyHTrs3Q1ye1ZGhu5FOcK30XYpmXaWuvDCs0tzwQ99ZuWxwBY3/qdKRpg5H3EhiA9woW
m42HVZuYK1Ug3avawN9Gr/gljhcDjjviWR7n+87uxVnd42V35ib+opryZysvujkdnybZFJsC/Gky
YnPrlIOgXnTLPDJsY1CT6z5CNUIndUvXM74RLX+ownILgyf95MN4ZxuOlpWC2aJUobaHxvrVUwdo
VKII9QkP6mJq/U7n7lLR3fjE45267EN3Qz7/LEPnqp2tdNOFtnVSTyOZyK5+45eI/j7+UN/ZitOY
R/5l2rZt0ZQUr8/HbOpSrztA5bEdFTeJ28ODCCDvURWvWfcHxqFJTf0Ad3xnTWV70VdERGt1c413
QN8NvVr4R+XEXnqITjFJWrfKihIvi89gAupYx0ErzRrU0ZmE813uxs4X1tksM9zuQIiwc1IPbnbr
qya6zgp9NcqpPhPLonRMkm/uUFdnYLWsjTlQovj40t+qb9HSsIWEooYKwnF/6UR++wAd24/Zn8uQ
mKniWyW1YZvPOOwrtyKIqNRWSdMS4BsDsRdZc7CtsLzHkHvNAlaet7M6Y1pl2nS0iLEfdmqss48E
DMSXYdwQSppf9b5BwKUT33584u/UhRd9vkTfz7acGujxftxKZNYYHepHGHPrXIbXKFpYg7L9dgi0
HDuS9vxyfIA3TMwHtcnMuWO/8klb4W0hnLMweYXpKJiClt7rN6dN5ILoypKtT3HFaCADNm5y6szO
J8f51Qt7PfcihxEGtSKKRWCzj+oo1hzQ2m+YSzjkRSArZ4sa+sEpjDtNDg+zTInFBCRN48whPaVw
1pOLZgYpA4TYkRj7PiEOyHpQ5qJVkpKKCsidHLuwrvpbbXFuGZK6UYcWA+0luc3kiBgusWkFORWs
Ok46gwK2NIqb6tfyCY2SyR2mBBqD2+h3lQGEoJrcq48f83v3V2FDpFaIGEgcF8myVJEyV6uY6nNP
oW507yhj7QnH/ExV9k5DmhvM988IsKg/j00GDDItsNI53i6xw1+KEfFn4dFtuZREZ8IvP5nNYmPO
iGUiGJmrMQD6+PG1vq3J0qDCqq9DQdMROi/1nt8+Ra2XXWQIFKhuQaztXJ2xi/9WoisvSUQmuJXZ
PXapmKLc+PjAb10q7BMpJTEY0w4m/OFoPM4qMq6dmaSEfrDYoVFdqxRtKAlH3MNb5ck4WQKzfS/3
9a1hsoQSnFGcfXEH/yls3GdDo1ccEEFgq+AzWSOVKi781bvvSu6JzkdmQWp0jgVLTSbAdOCK3eiR
CxbBCtHKzrlaD9IcPGRB/a4l8e+kt/AsGMt7OEyyevDxT1a6p7cusuGUgFaiqMy9OQvIOqm5Jpci
2MUdG+g6BEgwndNgxpqWTkTbQJ6AgRJuuviiAqZzo/vYXHy6OBqe8WvkRy+GCjZWhQgIHnUEiys9
qZ1B/ARSi7U0i+/tbLzXc7hEtTCJSC+j4lRh2d/ikD/V27S7kY32PTXdBoJN81DCzbwxRfeYB2dx
X/dfiYAztyk9As8kRGBj6WlCsl8+r10jSHc0V9y7qEVHexuElc1wkJ6F1dgueVY65GZQs74lz2sn
7A/JAM20cModRVYYAPGA7ZSQgpWf8JSDUbdwLhAKU/hUAsY8OQubSl0Ip/kRSBS5qihaaOdjCcsD
8DtUmXSctbM0j2cmr1v4/9UhMzWPodjfDm7Crbfjn2bThBcLxkIIgBaigfLclvZ92hRfWe5cNGjv
rpN5Op3d+Fq35uaqy8PThX+wNZzuiwgFGRfDpK+F1l4YMspOkephfFe4VVNFZFFDI/SkL7N52zDX
wtBe93UF/WS0E2+wy1NEbybRSGqjAdC5z7LxYvADr/4/nJ3ZbtzIFmW/iACHYJB8zYE5SkoNtmS/
EFLZ5jwEZ/Lre9EXaNgpQ0J3AeX7UtfMTJIRJ87Ze+2c2A1MJaS3gO30Mivyg0p76QZQBOOgg78V
8slLBKrkuvmG7sYCiWZ8Y263EF0mQcCDlazMYuBgqFcwE+K9JbJgh44ClsgSDJF03tmIBKgbPWbC
LKd7aeYa2Nl0m32J6759AuxurM23kiz651GfqrtIG/+DfQSI32jXyYzGso/tkhQY8xmfWHY2UDv5
sNvVSU4Gyq2Z/Lm6DD2Yi01xmg24bXQKMDLO8I5j0063BBVDLpR3eCvViwwIYB2WYDRBAlydLBZa
TbN3U96ji+J5slpYEFrTF7f2eG8QyFT0w64nqNH3Wm3aJ2FerAENMKQprfBcTOYZObtxp1zjRSEj
+2rUY3Ukkt6EUlyknygh3s+K0FwgxkehgEaTSnHZHf5YEUPBAJwG2uwDygvWMUsjBTaI7plGCZM9
JFz1NKC1m427pJzT7cfL4rvj26L4wNKDmJqdgTLj76u7etUiUbFnv9Td7jTk7Y9Uh7DZDiUW1WD6
pKD5vYr9vcqhQ2Ichy5TsJh5V0VopTdJI4mN8TNtZJ1irulXKCQIiruttZKG3QC3ubYeJAfvkzEF
z0TvaGuOhuBFbDCVM6kE23QgIUoHI7ai/w9rrYHpqekoZ8JeJ3hRjDu7y5pTO8V3lp0OBNqB2R8h
Q0shku080wORJAT4xMmcUnfKz7o346B1YNWy/8BnoXk7dg8cXQ7ZXIO50JS96jr5isiu2iWLR5vf
hygtbfj28d0wvHejJJyaMAmoggzpeMwO/74fGZrVkPpZ9+0x0E/u6BCUQgrGiFLytt8YMRoZWtne
Ora010K0CsdijjagQ4RJU0Vu8qDbgAMe13TA1klpNncq/xmEMdbB3K02XQdyBe+431n1hgSlhxbi
1kZM5g82x184FYCVGGT1xDUAo8FMnxCPjU/CjmrfdYnrZRx/Y462+NYgj1gXVc9fn5AmXk2COIoE
mqI0v0N2756bGyemqxR5dnkI9GIEyeicajV/DammLqNooVgRT7Cyci0gIpkKaxAR6KvUJbrBqdSz
SQAJ4SlFhnrMHPcjaVjHWrzOjDDo0abGi7ADjkyM/m7CHrxioQpj1/TlZRi99JZ+IQ1KpeIjKdfQ
XgE1guFD9UkQ8oEQsYepCkEYktiwywas/kam6l2P/X9lkxFzxG2eEwTALHJw1QXimIHtvfluZ311
nxf5o5Bjdzu6HOwUVfluMX3PTrTLIvNkKzZL2HZoM+PZuowMWypp92fTDEGBcX5mt1rTSX0xcjEc
vIHYHWt0d7bdbWLNDn0zkvVRxPYp1sN4x/iKe9mlR1wW9iWpjKNmjeWhp5eREIJ9JJmkQfxJorTu
jhcHefsqp4Y/TF0Acx8Z0Kal1UonM4GbYAltUwleI5cbl7hkNsnIcbfppmidZD9wMtp4bfkaJJ4L
eZSox3bhWGErZCSZRV/7omICohE1OjHBWCWzeuRRnr4KbGGQzKz/CBBOT4xrLuD99KM9p5c+tO/C
tnL37FT5ChkqZApT890+m2DVlM6aSfRmknb5RLzPidCmsiVuwgHfQPNr9IPCbjfl1Pe44Ft7P6rW
xXTil2ln3xYyhmhkn1I9d3wVQ9AWI005TIK+axQ2bPf0McxK6zGxegOFffg4TN0Xey69lSmj+4GU
qXWSEw22qEGd0lDr6TRhmlrgainCYHxvBaeAT17wd+07z0Moa/MPXTyW/KvVHmdO2OmiggRKwO+G
Qaw6dDUFXyv0ggGF4R3IAzti+2tJMSLCqAapGualr4+5eddPg9968lP50aIf+XtVRnakI9ritnBI
vhZKiCaMYqj6nJWqCUB0W22JIitOHNIjgULLc7bRVFKdZ+FXPaWZ7RCp+onYihHCPz6EjWz+t7UH
7cTVWTexE0kqDsyhAEQlamUz3BAHvusW4ZFrFt9m3hdytepyvUD5Ih0K7cSDXlgjsD1KJaOgqFW7
gSZaaf8KpxzcGlNf/A/jjSIkbJxBUKWntK5gE7cjxJGgqVatOzYIyAgIylxYXlAeiX/gtD/LUm1L
3RlvrbqkvxufQ/5Zm9IgP0bSLVL1JYzlXRIa+qEvXuI6HVYBuaVblRC+GejivvTsB7vIHpRN14SD
pLNNLPdubFgqhWbd9LMDUC1UNyKzn0ZnOjZ1+cCWBDR+SIgzbX+NJo+CpVVMoZEVMpB9YPYD+RyF
B0i34SetJH9SEVF6aI+m2R43skNuMjDDXKGgS4gSVI9Bb957YWGeM+E+I+KpN0bdTYdBTGcK8LuI
59UnF/BeX/DzDg3byNCmDae/GoSX/eKOQMKaAvKhNPtyQ1kbwD8xHwdDg9ZMAtJEUsIm6dvXRFdA
vlQG2m8hVH383rw7NtISQEqMspHndDkj/b0tlqCdI3tgfyj6nVmPwbqdq2KDVI1dLNjJJXVax1JQ
vH58WZot755KtLumjrwdIwcq4qvzql70fRPn5kieYsVC3sK+nIug8Hsxr0y0Xz7MUVhXXQDsSgly
31la3IKGnmDgu4GZBzhdFH4poawSFd8+MO666zCtbOsSa6nwdq4BAM1E+E7Luu/3fQJaJ245eLdV
uoS0JmAKmxENU/TVm8piY9Y6Qjim1yt3bnn2XfvYDW15gKWwsLFplDJi2aekMWHJKKis2uJWytI/
WJrU10Vag/VtUU1O6ZiT/xGU0GfmL+yB/UFkJStfGnOOeJ3qcR9M3cs4Bg7juezsGGZ1mwTM5pNE
cw5JB6crNlGqaBmpMy55LveFBn2NZNjxEAKS39K1fsBuet8rr11pVkuFprkc1App+aQiwXRpRl4V
S3MwfujnmpnKmmK/8lN2uIxJ4B1D0j2a2SPOelLejGXeGDXaATDzfWkTtOW0RQ56DSNaFMb9tk+0
Tcnec5eVQJ1hOYD3cTlMFMMWlGueBTDR+miVI9/bJwy5FC7FowJRCFxRv7GWUT0hErtQMwhwjsSW
TgGEcSzKPgCb177pf0QW4Mw0FjdaULf74MEt2hEHZFRtgvEc6WF+sVpd3fYpiNS4jYhFsHG2RR2B
jIov7HYZjqAQt49VEd06Uc6HRV5sMoxzlPkGAVmlfEvSItgl4XAmMYz/Ki7NjTSyfQNh3Fad3FQy
wpfTvNQps105OmLnIIGaC0zLCX8QCR+s0IfR34q+R4Fr+bA//SS+EAYa3Xq4tDZy9gj7K8f2ET/U
scjpkFE+nNqC5OmxS6MbIg+4EYKD+2jvk2I8AKLmKa3MdMt9FOfBIr9kmODPVM6SKzB8leTLB5Y4
mhWgJlM+QoocfKODh0qeXHy2bGStQIN4dLAP9jI+6ELzR6lgnWtVSj81uAxEMfmapzicBonOLJK2
ftyZX1Oc2YcJEY1LSAKh7fImCtIMU5v4WgYGYTYdxNw2Zq7vuPHOcaBGoY1Kt8oJMo54I9NEfIJr
OemMIOOxpsjhAQikSLeNY1xKj5+lmdW6sZ34kDHV8JupfOs6gqE8aM17qOdpWHs3FaMYnFEShinm
2pxop0HXLwTUvRBc8DwNzmHoJhxR+fwjK2MKYDN8rL3XyYxvWiMikM7qHp3EzI8iQ5Wd17V5HMZ5
bVBZccw5jyZUd82imzysG7NjQ+AQ8vF69v504YGW5GBhY85AKH61x2a6Pepmg7Ah6k1Qe9hZwZIy
JFEWkqgic4/1zDn/42ta79duJqk03RaCDUPg6/GX67Sd3vCOgnmFFp0HQYb0PdvQ9rf9zA73GRGN
ixvLRgOV/NQKd81sHPT4tO6ElW/7Z9JIF8cQc/sy+W4zrF7VQcaGRD2KHEnb2T1EwETddl7+pW44
ORFf0AksckH/k8xlexUG4aMb8veTP901xOXGXWyv9FF7G2AhE/YFkSP7klByfHK6fjdkwxHpSeSP
nO6xf1zDDSR+oxoj7OiHipOc0qYdxTQpA9o6MW/CgZSMWB8/4bbIf9xkE5wn6v+FI/Gu0VlbMghq
rwbe6LbmPgsrBJETyRInx8OCUtrpF1LETy4jr23jwXRrbWjdzkQcK6nyK5ovO2HMz/wdGVsd69U0
J8U2IFuBfCGBGjr8pjcv5F3to0Du2qa9obRpiUgnXGfWGN1NQM7MR/LnXxfjMtwQgG3FK3HFuj+N
wYU+4gLp579sGsyEin2spvbHtPc6zpMPyA24TQVcuNZBcVV5v8GWx8m1CO/MJLi0I+jwgnT2rVkK
hpeDgVwPK6Ap63w1paTSjzkik4qCwec1NwmyI4ate+QsRBxDDGuotLQZsembO9DZ/PhZ/8dPz9AP
8ACsJsZM12aTdKSKNxQ1bJI3+5n0zoCYOd9wmh+9SAiXH/tPbvY/LojAF34Er5fDbOvdCz3rc9Jz
nGBZ2YihV9u0nJ5RI/UbGm6F2T1//AX/0a1ixk8HCFM6zxZWk78LMaOIyPBzc5BpCFPIo3U3ZjzB
L58t3yHubG1NMTqvnuHiIkwxLfHJCvaPxQQPjyuox1zMzdf9EUXSKGt/OyIQqbqD6PUAARY+zoD4
ziZ+MCNK/LiE4KqM6f7j7/6Pl1kAHMCMz6/NJHUpFf9o1Cld1bQRutEnFIZEs2hNyIp24Os/o1TU
D7i9t1NlvXx80X+fFxcAzXLd//WL/rhoGBq13Ysa4J9N4WbWVHWVBJX4/3wVm7poWSxoRQK6+fur
sdsA/m4imH42zb9xJL5r5qH9+CLvx7CMDtErsSY6hkDQuzzMf3wXDYKyiu1sJDdkOIs6+E8aWO/o
f2KjUEbzaKrbfC4ejTCwd0Ga3M2yDXdGZll+KiiEgmoIWUFgaocSw2AQ3RjzumqL8Ql7qbHu4FHy
HASfHAH+8YYtHUuM7QZegv8dW//40GIM1NDW2uDXPFCEGxJKAtKENUf9MEtprkotF5+sIv94xqUt
bHbpZUTnXJs2oz5FoJ+Mg6/NkgI2/i5y4gVkJx/jzNeLFzfBMl+U5Bt+coOc6y9r6MxdJZs07Qmk
C9dvNxVRrFsDmtCRwOukoWarNH1j5W4J9B2l6wzTtzMpL/ueSQz231fVNWSLSO8lQ5i4cvoRooEd
DTcJBbkPVRuRHfkTp2rOvjbzuJxZ9OHLlLH/k4VHKY6mEqmdiA9N4tXbsQlP6MuDC4M6NFScZzRD
f+HhWENY5/GPMc23FjFdQQ6+EuElnk5j3ApFDEaEhndDziO5dcFYfsvmifwV5CTkz91Vg2k+TF+q
qXQ2TYh3Csk2QS8EQJDAkdB1lGx/rZhtWoaRTcKbQ1iH7tKo6vT6UjA0XZXNaNMGESjzA9ckquvN
CtOE7TV0/bSlQCnFUJ60wjsi9Td/FJ3+rCbYy04CryisnL2EGreqpfXQQmI567XpnIXlbQG7Z75R
W/g7gby1ZRLeVhi/D/RciWOI0OfYajhWAvlcACU+5Jh6GNUcIAP+URmcQpnmGJu0G8q1nhjzfhyQ
ShndJQbl/VAwdgbGyjJVtnw3WolFQyKAJ9MvokdTUwSA3hO7v0cOUh10Pd97aT1tvS5e25V7Iedm
T0s83RI/BKs5au9VOj10NFpvdXu4H03MfqE3AyCt9NtsGPuVF0D6EBiGViLjhCpV+Y3M7nltlu03
0+Wk41U6VV8jvxL0uG6ibtzW7olEYMMgch4P/7iBxWoenQiRLJ2Rqn8IjeAQNpTzScOy5Ngkq5gc
LI2YPkqFndtPJf82OeFU8EN9yAaIu2eZ+cQ+Ryuy78Z9QY5drOJ5Hxgu+JrJOZCcBlettnZxnSMq
sAmEIJZtbWEDuNXTaWtE4D+l05UHFqx1luiwsqukXzfgF2xGBjAIopK3YyJ6q48O7LzpkWznnP9P
So7NjdNGMbpBSd8pOjfLOS2avOBgZcOvxA7Mk5t08YUJlLdKCvKy0lxwSiOoDpEVeVQgr2ek5GEd
fY1owd5r5k2fkgoKTBhZday0Z/NRcb46BUmz0wHZ0lOfL5ER9JtBGmobOB2ki7p8STKl7ZwB4oYY
pgOheP4wEEUpH0nEYpse436Hjp3kmVKcEVsSZJHw64rKXnnG+N9I/XicQiMmBrLYQI9FMee4aEd7
uLiKPAGmiUO9JTGap5tABNipq1aPgm9RXR/MwcMn4gWEOGQYCFyHUTPC+WZd25ntp4NiHjuTMFDk
De53FT7wDmOjYOtej1l6s/Tqi9iKTpgYLl4ny0tMREPJ6LmjTbBvAbt6Hcfkvh1xoMVet6mThI1i
pphPw2m+z2u5hGPN7QajCARYLPJ8JnFGwxbfGEzYEzs6xAsKJTBoX6PqELv6s937umRgsMbRh74V
8z2Jt8b8e8eLrTSf4I8QAfQ0dSybUT7yDNFvgp+BTSQm2J1kKSbxHy/kvxUjfzZ0l+s6aAgcfMC0
m6+vS2pKP3qDo/yk6/Z434mzRX0dAsR67Mgb7+waYpMb/Rcw/HLmONlGA11SjKE7XdvGcaM9TroN
vNOQCOiyofSRECKSTt/k0EAzqWxU+WNIIniI5W+e+/kYFFXlW9j62b3ar4q2kIkbmkiSrt62Wiu3
dfxCjvWtSGh9cQZ/VWH7/eNvbbyDbfC10XnZ/A9urAWW+vfPneZW42ZE8uA/6F+GmjOEhteH5WZ6
MdwRLGGg7bxRFrse64hqTLXLFqcxWGj4V7P74AXBY8jORZQB8iC9gQzs5fEDMK+Azm9LJyAkZDYt
ing3KN3126rxLfndC5zkSIsYxr8+nUVntYTGQDyuh0Fsi4LQpckOCTWKMudkGTV5yQPTBiImMp9a
jvjP1onOlfWlDgjhVShDuyz4mVqwQmKhfx2y/uj08hXBV39bEgxytgexa2vWjw6FVNZhKQ+dEEy4
RhZKM3oPVS6tG6fPH7pAH/dM3XcNigq20JI04iJIj3E17/Ra1YzNNXbeIIgBpEFvcauB8IAI4Xvg
vSU6h0Y0QaQvy7ld6QLphUfju7A4JsdmfjHr4LmX5cNE6jdWGZNjGzKamhvwIPrSXPW45VeEp69y
HpBzQPNmnUTHAhdejOfm0Nla55cVKZ6iPpbo/J2KsJm5pmtK3zOJ0NchBxxRJO0mi6XXFpVagxkZ
dpHh6Vtj6p6xGRCJ4OG/qMVwZ+UTIWhITwhK64DNzu6vKV9ymslrw084cU6t7seUr1dnXX1jF4Pt
kw1sstXdLMLzQ4pGctNr4gvOcx1/GzXn0DzOQeEePntSeRCv3k90wDRiMIjqLr3pvx9Uhfc9wTmh
fJIWyezo6gkfo3A3oa4dYpESjF0lJELT6bDJn4Ddvx7CaD4mYUIPWN9//Gl+q77efRrqf5zulObY
3f/+NJGya0/YvfKR0SiidfVVNZs/vcD44STxUStKtZEK+69VGRFrpAz3Wu7ehT02x2poXvvlzhJL
WmsvsLb/S6fgsa2GjtaM/SDYtcKsjiBwBZcir57pJpM2YWiPHtYAvr766UbzSxuZ6J2d8pS2BNg6
FquKIxZGd/qix+VrGhXWWn+WKhLEgOBH1Jv4xabPd5cQFB0ojRyIDnhEe8jN9gc0wB9kfTy5c0T0
RBoeU4O39uPf7Fo2wRKzDAX+70+2lPB/nAryPmhR+7CwjxXGstFaN7TT0vCiyujbx1d6d+L+fanF
XGpjoFyu+velUItzPCsK5Ueh81+OWh48LT/P0sfspUu7l8bn2ky1bdcDgh3c9pPH4/o0slwfLgFo
EEy8wr72xjfkeHpzHCrfTVhQ6RUvhgj5SoLJvSYdnhcjxCMYPkk03B9/9eWbXT2XkMRQvdJRYQBz
rVYEX0ECUF2XfkBaAZJo/YC5aT24VfnZ+/iP7yjEwqhECc8M0r3aOOSQ1/g4VOnnubpT9fTFLJNv
pd2P5NkQ9tNbhNVUqgNwLQllje/b5XwUzGQ5tt4tR5SNmvAyZKZRnorGvqDydJfldvqklWr+4xex
gfTRSWQ+iobz6k2tsCrx3DmFL53mYmIyEjW9Ti+p926x1EFCr89zZK8MjfiakAlgkKECtHOqYSz4
30bNnQ74WLY6Ry++yhu6M+JX5nQ4UZ1lCAfu6xAXaJOE42HB9Qlj+/EtNa5/aSZoOv8CW6AR7eLM
//tprkniDluPeURZN8a2ldmPsFjW/lIeR/jPREOYKAOiXFxmpOwXN4lo6y7O6Whn2q95WmKYypXc
gwk37xx4aXduW+04enz6TFyfhZdPuji6QbmB0DOu9aLYoJVO0673MwMtQ0PqoT7ZwjcaFqF4O7rp
cBnTesm+e0YwcKCilrs+AObmcjBdeGQ6/jYSF/CNEb9z/Ph3vG4L/e/D0fGjI+HRnbjaQKrOTtuA
8t0Py4nxEWBdpov988cXeScX/n2jKGAX874j3t0s1wiTFEIa2/RSxLhj92MKcKJEeXBp0uhna2u7
CpFVyEY+iEXnosaHTz7C8kX+XAOWjwBK0BISVi717NUTb8RWqFgTCWumVXLvdZy2PRcIDFH3HPMa
Ih5rQmBbJGAFYeCbMWAA9slHWIr0649AK0TQ7kS58U6SleQyrOph7nxnsu7F1OB0L7m4PYSnuhE0
yRH7MkAgZpIgDXDNdW/vCK5zrOkzsd67Dtrya7AJWAKcF2e96/6MPmC8Nqu68wnINBa8JobFlPRH
etv5bmy1N9NDv93gktaNjGy92KrPVmEgHQ7vEwHRxajKn4aFWSvCIVtmM8ZVOgAd/sJdrdS2nbWe
itb5FIjxr98QvDOzEFu34Ygsy8If+yVj4zxWdsKThDP1EDFXwAwNITDSOQHO5Y0i9G01EHrHgPeU
oGezLeJteNY+vpf/eG24k8zxbZrmeHavniZU0tqMm7T1kVAADo9XeqX5/z+X+O0y+V3eLZXDH9+0
c2bQZzottCTr31IoX20j7j6+xPIprx5IHkVkgjqTJXwDV9+CABVlGw3By7bIb9w4aVbmaJ6LID/U
Y7PtZX8GePXJXrx87KtrLlESmCKlYDW43otTxwnZeqgCutTFHVr+SPR+Y8UMfR2Vf/LG/eMusTdQ
xAuTpHPz2uJY1VqKZls2fjIWvzSFOMHJPxOUvP8+sIQsHoKlopHvANH2oEVxTg3qS6gKSEASP28x
RFOJhxu9m7xPcOvvbxmXYzcBsittbGFXT0VkEKHaY973s9R9pZN4imtvnWnWNubctcnjYYlnwaT4
8YOCouzdbTNsZo/026FSM4BdNrk/nkalJ15OS6TyARF0mylIpvNQCEXCnLMxZIZ0fh7OecicfHAq
HOaeu7WQ5DPyR8+O/izaJ5Oj7+aUllYOYqMkfnTVd47cRWp4YOxD5R9n6akGMeY0JDjCijK2DerJ
fVgy3xem9mTQDCDswFkD5PY2etDqd7WXzYc+rH9gBKjvOidY160905X1ytsEhwX67ZsY/QGsqy5c
52go78vQWE+e9kVLA3k/j6XwEY4+jJNRbhjkDptS0tELw+RxJEvZt7rqMe0nUjaNdjcuYraxS9yD
ptcrExzaRoRacB84UXdsp+IJ/NBTFprbkju40QYr2QZ1EJ07rAVeLvQbt4yNG6+j6z5Ho3ybbe2H
1ZpIaj0Kw8DNdnUUYowPnBgAjWYRnMx1YiN6QU3PUHJw79Jcx3Tk1dUeRAaGMz0KfWOax3WIBi0M
B5g8fL5VPei937Zgic1MU5tsjpwl+fNOa221+30gbWy5akzcGnk/HBNPW6CiKFuRZnnLDA6SPmZb
1d8uYdYyeO0JkJTUrGkOfsipuTcyYnfIm+htsognzejl+ZUWgZ8dEHTVRP40nvbbCrppq54M27IT
OPpCzBEpP3CMnRYqTRPD71DtkeTOdQfKHdW9kivLjL6Ogr7tTMQ6VJA+2temnxZOyY8HcsN023vO
Mn4t2GWCEgWMltKJI43VQTfF7zYN/fy4xMc2CRko9DOAbujegTlwup/wDgyGW9waldLuOk3IVSrN
F/QY/GwEQmOX7bUtQsBu6nbAC7O18dWIGQuMXXiXaBWmtUyZW8fMy9vMDW7T0HH2jZ1ZZ42tUC92
eStpRpPo6ggUQXrrllhx+ctRGVzGLmj3oSeGTU7Y2E0YWPXecvu9auyneW61B2tm4ll76XOS6ca6
hKUOz7q4LyEo+hXn0aK3woue+WqK5bpFiH9x2HflAFECnty4LYgT3o4cKhGxEjTH2ww0G8PPITTT
7lJvs++ph21GRPmBdp2B5GXxQYdtckAbs5pJ9yXG1Tw5sfj58RJyfeLgNITrCEno793buBbeFRGz
bjA6le/KKtjOnW2sdNW/uR1P5sdX+sdSJckvQrSA1o/ae9kV/liqeJ/qMoUF7IeZ+tW5lsYsme6x
LKph9U0n/a7TPtOcvt9oGHUy6RLMc20D/djfl0ydoFcJ3SvfarOMAMDhQbXLe0KQpuuRTcwpbAMb
vVujLE63HpIFUUUMGSdshXQ9SKD8bEb6flsyMalxEsWmhlHNWeqoP34EsEyeCpFM+IYLE8ibgreq
ue3c9lhP5eXj3/sfl6KBQdnM0YZW1PWOPgR5ARuZHiTr+oszwW7qrb0wU6x/5svHlyJAg8/9d/nA
YZVtFCsrbQxgfn9/r8qRVcMeEPsNCUaruKy+JLD8to6dhxuSFZFvGfWqCJ1qr8thE9mtTibbQF8H
VmodyDdBHKCv24w8vSHD91R9L0dp7CO9CBcdWs8iouqTJ9Lv9pC1x7nrhk3WZgYrrVhZWewS9oRe
MJLFDDxlUdzFdET1XmlEOxnfK6Y0rtXozLiCcjdnJTyYvP2ltPjHNMHoSGXLDCW6lIm1zrA/rEXI
Z0LevTGmJMCwor6ZKYqAIarmzTCg10sX3E2h6T6hLiu9tt9SwrT9Pk8vIbPQFdQN15f6NyiLPybO
FazNxuDnenPUMHRsYdrcExCX0OhaZVK2fjsmJgmyGSWein52ibxDE2ytx7byzrNl7xXaXyz6vt1D
0q4GHCNumktfV+1ehVEHpykR26giPNKL0nqNOW0DPjA9tO6AJSCr9jJS1c0QFxAfQ+cclQYZVLRF
tmCpe0bfroYP7KuZYnzUZWacYUjpnHRy0EhRJhFWD99UJU2/QdV36mJHHvKaIRFr/7MzEuqSpT1j
wnDLyxR/qdAmc6KvfkxGaO6LKMjWMqFvkW8ct9QfkiFM9liujFVXYWLx0jI5UqGg6aHllSKk22uG
+K9l7T0Lhffum9Eq7ckpWckBkt/asso2hd7fFJbkFVKWdgsC+MkNpUGxKs1N5Gwm0w4Za+NGsB8M
x2kOcWn9QJzZnSrpoNAEZbK3QGRlIW6UpBnds1lPbyI3XN4W88msRMp0DukSSEnSBcLwGNqFt9ai
Md30U0JScFBimnwbs7mFWlXdt9Q/J7MZDo3G8FC5QUxVkyLSKe9cJmAbioiJvrcSfmoi/kYxVN/H
E+kLtKBJ6igwUx2sQnswiAF1g/SM0ig6D8KA5j9TG6cO3Rp2rH4TcezjB5TbIieINwactyIWnlJ9
9nZlLPOt3hVPcWuCfMCBfdCsbslaNngLe2Nh0KtfrIjoXTNjj81K+aE9MbuMiwOnqW7X1OZ+NkKF
EwOnlKZ5KYMs2uQaVLODBvE/5dbcqGH+FXTGs1eq/LasdY5Zcdhtp7i2GQb+THM1b2NmDWtKrX1B
5QTb0z7zfmqrFmvOulGjAstTwfhzNW/XTdp/zaS+ZI1l3yF9xRkREvj78RL1v37OX0sUAXaMj2hz
YMcDY2v9vUQFltO7ImlSv+VcDViMN5l0D8y2s4QQRRBkNjBdr/UOuXx4W6eiIcnOy1eFXvJHbj80
kS0OKo0Oetnku1qHcsFipvmGii7onuPVVBvWjbRXyBC+84bzKzeaH8/ufzTH1ypr6r3QDKYtrnNG
W1CtEkQmh8pKIVfzk60ae4m0zr0bQtXVySnjF4B1vxCH/SKLfUtZmWxsqzlEDEtvSl1E9CNbxlw1
bu5kagAYRF9rAlxPoWKtHaqQePD80JMCuxsRnZ/mETdD3v+w6QscZmt+0tzeXOVugSYdSMZt6P3S
22atWVl5GoOy3DdjfJ8nDlDqaW72nnWILC26LbtvdBu+2k3V3A+O9hjEGnizJiFP3UZtWI06blkt
9POxwxdcxv5opN7tOE4ENEDh3aCumbZCa0gGyuLiLvbeRu+lsOrvCVWZ41XzQYbmgw2G7lZPTJdx
lMSblmfuvRmB9cb3vi4rN7kLKLxnM98JzuIb3P63WRCld8XkTViVOCaXSd1QeyHGrzR3R1b764BI
vUT4wbLWbqreTTZzh9tQNlkL/qlmiufZEPtV4229PnLxWfXaRdPTpSneg9bs5hsYVMzQTX03ObU6
5rob7Eg3KR11EPDIPnGO2u/KFzjLCBZQNACvIOTx+omFvm/PDhHrE8S+NU3yfoMzBc5mz1ez8vpN
tNG4Ujh916JKbCp1uVOZZ6yDXHuxeL92ON0zkeImLJqQEbFhAAWr7LXCFbKt2c9aBMK0XLtjhrlj
1YZduOnG8gF3fPMQNcXRGfBDGGL0jqgrvNtkMR0X8dNkpC8R4R/r5akvM3E39160m6XbrOcujzeN
1UaskyPBHKnQD4NWaAfYyKhQhbHKsaptinK8C5pIPpUkrntldW4FhwQnxcgzhAWrw8S58JMV4LrU
BU+KJ4umjafjkGOA/PcCkEZa2ggdPHaj149ZhIclSGtC35wnw43vS3PaLfk3VNro6BV6ZBogSVOs
hnGqof4hrW0d7ZMa7foOLx/JAkZFkhXjFymuykEKpi7Sqz7ete3w2mnsuyBAPv7a123u60tcPUSV
KmaenCGG1r1zHQPq8WKLXxjpzMQ/U7Zd15zXF7uq8UvG1LFTdAutrcItIi+wq3bQo06joX1ycPnX
pRivohTlD+sdT2GEnBfZlRfvlJxv6Dwc4fF8JSkbhYp6/PgnfO9q5jbB2Ps/jJ1Jc9zamUT/iuPt
0Y35Ah22FwWg5iqOkihuEJTIh3nGxfTr+0B2dFiU4rE3fpZEsogqDPfml3mStbSzTqusdyrL3AGo
DrX1sKYoiKwUInTyZ2d1JvJ8xYoP/JzqYJ3LQYv4BJy70hjOoHf6rgAwqbT7gZP+XPfun4PxTQyU
njDiNuko4KRqspbeFAxV/bVvyHkMJpNYWX/NrIInsMmZqoZXZy1KNmJ1a4+smBKzuSRGejXnnJhB
zVjdXLuA+2UiVFQuA9iUyktDRwRurNXEufAq0d01BB+8LesF859PVD7tVXYyMOvySSD+/nxBtXlL
eUwPqNIt1CDVqV9u6VRm263AqSEsR8apY8nEjdS9sfE8rGPdyjPsyud9zBBq5IscwHFVjjjBr783
igk8SrECDdtkN4kEZnChAxTsxFGZoq2dorpqorlhqg+L0ll8bPJPqSCb1qILTWwzVGow0Cmah3QF
6sxV/tAJhcx4/SAGYt0pZost2YKPFhe/eSdwpcBUX5s4OFXeXccV5a5xFRWcjBIcYdUP4JXq9is5
sdaPCST6clCSjTSrm3Q2OCCzZyXnDB82oPwOgkLxGSwhi+0YCuu7fViD+5+W3SLeUWUZDAZwe71I
uevTIk8E+NlaMPUUYRwH5KS+zWo6nghC+m47aZeGs3iYNYtc/G1hyPAobGreBO08ae0+MvkaT64O
s8Iyo3FPmHCn4pi50VTQ9XzB2sQ3zwGGsYxlsnlSU7YvvXUWXS93RXOdVsWnZ5NQI2cC7SUhhYri
zVVLtitc8Uxdu40moz/0CjGoRZfUk7lniSFpNweQW58swyIe6HAAeqbNvpqvSSllPBmZs+Z8iuik
IQ1h0zYmAsLGrpgVm1xGGAegt55KSYq+RtcSUWZ6RYIlpi9Z0jsqDigybwNH7PVUfvpj3j5nxfIt
MoojjpLCG9MmRDOIHExm8TczhFbbazpk6hHbdji+aGbKhnFUmw1EioUnoAqRtRDPnWGaLIFJ5T9L
tv1rdJ65YpOcAeuz5+rzQ57Ih4gUKEmukaxohb+ualmGLEz7Uv7abYXpEaG5i6fvqkHsSZYz5AB1
STa6lIiY8lV3ozuC+3cimp76TLzZX0FYf0X19XGm0c48ihNdTL2W59tSN88iy8G5lNm0QRaqt21u
fzUTOmoLShc2qQLhUFdc9lET6nyV0fPmRNxU5kI/YkdEGam7HfIcAKe5gLySZBlCCpU3FVTfduB2
FX3vbRXA99Exp9zTccuaa+4UjwE1jbL65s7Glx9Aw8ScXnHGpaRZ80OrpgeuGTIFVnvsxuhVSbrD
2Dn3jC1pdOn3E3ZL7m/KK/VQCRaVwg3eMmK8fsf7udFWpFSWtscZ8WXTZ91DEqaJr2X9habAZZNX
47KNzPQLUtyWJrzQy1klbKueta1dWgPFFDklcKw/+wFYUGy1oA9ss90YK/aRTqeQodJeU7KgdghL
9rO5W0AaeZxXul+44D07hYaXPH9q8pBeSEtcm4zko0L3xWY0xyRYcvVzn5U7J+7YC6bN4ls2f030
+Uh8yKC6Dl5r0bgXdmPjxqZGK9fVkzAFJE7RSQr0HBixEx3wskeosjiNi0hcmsUE2k9nAwvih7lv
HrK2f8mY8Rwmu7i3TGU6yka027RWzlN+J4c6fiX7eBV0UeAksdP7sapO7Wx2p66rOHXBFuD/zuqL
xKmL+rCsjEsoPpM54hooAO00JkwpW70SqjKCqXLn3Yx2tkvCrNg2y5NmJ9+KFjRwd2fowPBxOFHh
gaF7XCZ257sYgXA/pt0r73iCZ5BjR2sVO62Sn6y0pmiAPujNMrTNbrbaxrO5awWTXX+qObegQFLo
raKB7CNlfGllQxhMoUMDWqy70QzsXlaoecV4BJAnDvV0L0KtJub8qFglvVlAm40kzQ7JCGRDC0Gm
GnAdqkh/gFXm7FNjBCCptOQgDfvo9CyP83nXxBVXRkgawFbvQBHEl8ReIIpkxn4glW7U/cVuk4Bt
Msp+i3tWKq30bVchw03s419wsVI0PJ8KD4NvQT504PGMhOXpEiTQ5CDF1M5X8t8ErVUE/p5JTYqd
fFMJDee0q1+dwT6pecJ8Il90DAii9TC0kc3Wqj0IBuxBr1Zjswvtj333lDvukbXqEGCy16mwBP+n
uJyoYbYGYVk/VChUGpb2NgXlrRkLHl5ruE2aByUalr1VAuwvMitYklYPcL2nT7jKG1+AnnDVZ20o
MUJy9/BpuyKwn75mFApv6jjH1daRPteDHr4B7+ldlM5eghnvGDndstfdr8KI971TyFNTsv4Ju555
EiW1+qxBdE/lDSnCe8MYn5q0L7F281GoZbXXkhGIM8anJuNnaSkKVKFiYca532WOn0gFZaNqoIbP
YjdN2B6Jom6kQ0pI0O+RaBYPmpNZQNsishkdDDX7XGu1j8UikDOxMh1/hzGq9mYYCW7ixup2+pqa
U+vHtI3vXfyFZA5itmCKRJoXkBLV1Mt7eUhNXOqNddCUYBjDVzcxLmXVv+X61DO1IWnK3unWKWNP
yLXSwM4pzWhdB8hMvC2sDLyL2RNfLTYKLHVKOWtESxlv24pG0ME8gUoA0sh9YCPS/DD3CjVm08Iq
0DkiMtQevXsI7pD5x9br+/A66B39ATkI/SY1SWLPqyAD19YqjQeXfj/e04WJR1S2rDNxWbCA1tHF
52NTVOk11sTg5bCbtjIMLFeBh7/IOwOxcLsUUFoJ7X2RkYTUALu8mHnSLzUPqEQu26GprkvWqT5v
m6eI/lZo7r7TQ+mttyQFuQMnwiuwqGfEtDvmBNaxy79hWH+uYOD6pmJdIaSdm1Tl93eS0ScW7znL
tZkZNDVpve0kD/5EEKe1bPHJ0DvBw9CUp9YFniNzx5dq/dAS1PAcVKgq5EHAyYzHvlplE6V5kVRb
26q8w3hxhhFWblUtOWadrfrg4Bda06I7w0p9GcPBViMFYDG7syBKdNubmI1g4qVgTZFO5DPWdW9V
xfxSjeK+WHBW1V0DrFgRFF5qN4vIyiC30TtE2pxtGSLT2RklyL1jefkIhqpT66ewgl4vCvd21hr2
97PclBZiCRiyKEJ1GFkPzA0YpAaQEYkw81Pn0AYk6Nj0lQXitnkM01juhdEGTtbfjgszxcIW7a4k
Rb8RSDSbGYTiJhttpLYDnQOsxeHROmkUQvtPOlDqpHXDOLlYifpsuKXtxQrTAYz+jNLU7iEyov1o
s2yd0qH2qwWWYli6qtcYETvn6jIUdrqtePxvlpJ7cKX32J1BgOLuos+CG4m2ZeKu72h+bJMC96Qg
74FAnamy8uZsfDNjmF+gkP5MK5ZydHKTodBNnmXLa1cQGTY477gMd9BEo7NQrlLkD/2EQi2cwgtV
4N99gxoiV9RQNsaLr5WwjlRVv2k7nhMKi0CwHOOtalcAoeDv8PtP+kVn0atwdw361DqFNBNwK4QY
RY3tcCkWc/KoAr+y6qn8BM+7ZxBHUlviKUNB1gBGrY9jaYLnqgD0xhNvWcuwdWYZ+4bzJGIirQoY
4F3lhLdFIZKt0yYzggtsIMVakJBzk4IrU3K/YXuHSH5UGnXbQfnfEt/bxfRZbwar+uqsvlObCGuA
Gzuv7TEIbcBJrX1rQraKpOYEDXumYKjNwtPN2tzmNYgJEHZ7xP8EKE53ry1CoeYiey21fnW0YbJe
9Bi+YbjOvnKTVLXliWmSvhHrildHNn7sGOdj1w9qQEMptqcU3ZmxK1PnhgJOl3U26HAz8ydHGdBA
gQYknEMbstXzPsrL8ZRr7LAynclMyYx/6sq9TBbtgw2XvqoWP289zTXPaNJwD2Pyl0AjP7Ekj6WG
Wz1LX0Nt3uqwDsGCmS4qGNVVgFP9Ge9AwJtyYGuub5uxWXj3ex6E6+OkzhpvcOeUjbE+7GeCY6g/
NUPIBOWrhDiaP2tUW/gKJ9sH++bfbNLYMVPBwgwUw9svckLS2lmcIxpsWcS/9E31rNNEUpmI7TUj
tgOKzdM0fi8zW/gY4ycWGaOJFt3C63FzBkFJHzg5Xbt0/OLrdD9CpP8iSqGPOavQgfRIp7LzTsQJ
54lLYV1nM1u5GVuwqhN64Aef4G+oASrNUzydIGaj4LwfB69Ufilq8m+09+GOl1X90HPhQUiuH4Eb
vEQaLRC6dKFHF617VGbFg53WB0M1p3u3aMi001Bzgzev9CaKeAPsTc/OMFp7NyXM1pdjTfWLVFl7
5+WdIIPu9y7gkrjGjNBVMC+tPKV+wm03sh8tur/wzW3Il/QPGKLPGjetz9bo6YuVX/WCFXkUqi+6
m8uriKsPBtXvR+OsyE2Y74bKhoHh6Q/96T+mwovIYUw6HTJg7cabDP4Ie7F8YxPL4/8Aeemjp04b
Pmrf+c3LMhwnDqrxsrTTvZO1gLMwEilnlFtwFoy+JVGO3nZ2o17Hu3gQVKBX0Y3BtO+DD//Xyxdr
m2kSXlrPMIt18M/K0STSZerDJqa9uWiOcQusuezz6WwMM1RmMz3NYSOCGqezWTjfwy79zHZBepGB
a4lYGLQVJ2GAEM6gOjg17XkZArdzbPi2d4VBLQbmZOvQEmDlAv4QcfuL2sNvreIp0DDnUYD13jOh
O02F+5dOHANwIYnS6OREibJ3AN8zdaMCqnZ5Ig1zHMyZfTSNiJUkj96hfiQQnR2EOuI/YYlKpM2x
9wY3XJpy3gAwhIeuUYdjV8wbBhL5AUDfHQ05bGH0ZNwY4SeIUCprdS6YSYNL04O1MpUYV8PIlj1W
vDWZeYmjNAC2+aysdJnYbF86O+TVl1D4caG8SLzF50Zh81LwFdjEFxFYSUtmdoLQzggt30MSG/Z2
vSB+L5M8DOlTH7X5CRCp8JNhgkI7xGdDr5RLlCs3g2QHlprlKRKOslssF39PMY4bMrlcZTwMNyyn
vidswL2qEK9JbV3h1Q8kTzXmRTozy0WVhzpc05yy+W6PDYzxbHiqJhRXaPG7fNa/FItLnZmYh+Mi
0GHtZNppidLs0/yaJY+wqYxzlDZs59vJ/2uZ89erhMnL2vZNxzpWmfcWO0Enz6wmSbiVRgvLDqyQ
qQGL6VpGskni0LrJrQtIY7H769f9JeRHIR/VOahC1nqN4Mn8+SJRMtcIq6QPt+A6kq0pl5ew7h3k
9LneFFoLLB+jVtCl7XAFiP1Qu02NWZ6I3uJeQntq9sxTjZ0rlQclXKI9+AZ/ZAW+E1T2bti3SIJJ
WrrHJ/agsJG6Lr2IzsMMKLn+rikzgVXZIlraA2N7gS8glyC6WVIjSEE6G+lwgi+/S3Xjo5z6LyML
DtxRDQ4bFgVImXcPIMxYEq3PdUks9Ae1bJ8S1ZiD3unPlpK+LX0pP3gi//rE0/Ct2FzQLoEt/f2z
CFKfZIBtOtsYw8lm7hOoXk77gUlm/bh+WrKgx7JaofAExRwK37ujilotQXig/BzH/cP6xCfMKCGa
yA/O198cDHNDGxOqYwEZfU/gpkamyTRod9twstQN1OESzLD84GB+NCv/fDQE3AgmUL6MY/4X1gMJ
ZGhAqIukJ3por5WKBXQQ1zmjEGYUrPfdjF2AUCN2X2v3gJvdI1qnl7JxmQM6tOQyVNjp5VB4hYFJ
sEjYOWRR8Z294rRDT28/u5NbEP2l3yahrm6v9vFeBah2LJhwRpYGUHqubtrM/Yjh+C8rwLuDMwSs
BFD1NIb+0p2B+NCEtaqb2zSVHZHN+MGup9hvk1BiDPjqFp114HT6OnfDEWJETEyteAnzeT+L4Q4K
BluuKMJ4JdoLl2y+j2Jy33JK4FYpHBP5JA9FkaowLOqeU6ovhL0MjwGoWpfmHt9IjrOAQqsmd5ag
nwjya7Vq3LduaPnDkD/AGAQcUTFHsiIuWDLp92lqwc/SzJak2khpQMkGwcGq7ouc8iimU/mBTTcc
N5jZhwSPEoVbw9sga+uYpERMzJgmiyFyq69DjWKNTIJGpTO9y4xLxhRgRz8XrJ02/dxXOT0Ki/Uq
QY4Wah4x4beXXUNqqzWjCmOK0TKGbpDthDfH5nxMEm5DuWJCW65xoLn3Y2pUV1gn18hWoj1cD3w6
YoHSabLHFlkdNItdkF8Q5EAGLTwmXffdjo60uZSPY6OdFJfdrhUhqEEX541rW/FQJE6xIZgOmlFR
7nU5nAXYOqwe/c5sXWtrus03h+jOjilBtfZDzGxi4+FWNMkz/uOnZcnwSDA6Cdy2MwJSFalnsrP1
kinH39QI5QSjZzWboRYgvIGjqsLnYVJf0SKVkxM7RCS5IZDv/JK2bXvhifgkrR41062UvZmCJRud
6CLhYmwjNY/JTrPC4q5d8RCPkA46uRNsFK+qiL827aIC5LRAaYVdxGBtSYN0hLpQYUyQPSNDHedS
ZmH7UKzwsVipf2kpoXEUNvw8FjA3Y1NeUYtPSEghJSpLwDJ8OEVhuu2d0oKu5BTbKtWil1acYsfZ
YD3K7+y6+GYX3PKVehoulj7KcyYNzEQwag663eHYw+dOF5BSeEtUYSIqhupTlIrbUErIkb3dblwD
Jl5SmXC+zIGmzB5XLu6t26lEChlat3scl+zF4Pw33LkgYGWxLY52zP3F0axw6/Lc/yQTKMWQtwLd
ZanAr24GknTgToQgnsOF5yC0q8oLo/q2wSt9REDsBxHdiBoIhjaZuT+KENCqxgSjXh5aPNO4FfDk
VX11LWwmG90XGmXiLwP1KMdhrA7MHpgUlqLcg8YpAqoab9h2F1+i1gnQiLMgKZMuUAolvjMkAX/N
/aKpdboPzRpog7lUGHDc/ITfeigt/bNL2xXE7Ybmis8DxEVWXQaDNoTbFpND3mnddrGtnZaNs9e3
hOKUpbxIxfiKgKptxtAy9kyi0gBy8gIAWDhbEUXPHX1vR1wr2wnrErsXgaVRdSpvMAXtnalBn46S
V1t2tjg5Glj9aQdJmLo+nPuta+yKMWF9aHMVCMxGSanqgT1B3yJ0qAL8TYvHOluug9POe2UJR8xG
TGi6MD/XtIZuDNzR+7F2HC9lwYtMPqzTfQ04oc39y5RjA0hxbeGhmjdIwSx3gKG9yqVYhUo4IkLz
bVfqvAV1K4MmGg+NZuRntxpdHz19HTRS4E6FukldnfpmTzjVh2rB9eNyN2qXxNyjyD+Go7yrcmpm
Y3OdkTnh1jVqXPbocpuJ7cDeYazg6436qaideA/C2J/7iHvv3D8ZXagdWAqABgZlufKz/UhHz7Jy
d7iVzSXV75ZkAGqC5Mq+EzU2M+Mt95x5j4gCPNtKxM08Qok3BrwwnH7mMS6xFKqMsdO8Am1d9OcK
N0wdx+mhLbkhwxQvtWI+Wo2D0T+NL1XfGFfVbM6NeXCBfJ/DmUQ8ij2U15lRYmWUX4Ea2mr3bAxr
Es2mMcmx++JBxH9OeTNv6CxgQgHXiKsrQxaYqhdHHfd6K1SvJne+iUvOahbEn/56Tfob9hyu5RV0
57AcJqn2bss4gdHQZie2gfAZtTfPc4eNtH52U9wF7Jgfc8Seo+YAIojDhuhXB3Bb0ZX5nlVRMDN6
24U5sMwSB9GO1qk+MY+qUn3tqR/c2MNjqSKP0jGR+FY6iA2r8XlPdzqouMnn7XdPxjTxTmnc+afJ
MM4DOpWmG8VpabRhM2hj7w8Nnaq5dOajrkXzThmBiLsZwwNRRpFvsm8g4HlSK51dvVGe26w0Dwbu
RkiV0EkbWtkXhfN+ZMZmJiDOUHxFgM/pUztazz1tloEh+27fGnQltAshUPpn5Daxp5dJ6VqqE/YR
q/THBt/dpgnF2gPcA94fw3D715/Fj9j+u1UK9XCoJ3z+qGDvY1RjXzNEoaFh2ygzOQEInpeOrIUv
Vl+0IM11ionqF9wW2dE381Hjtg7x2jo5bWmdFul+BlR9HBltzjlmac5nWnVCYDuLPYlTEutbfVC6
QweMY888/jCtwFMSMbY/LDo07TS1r3XHu/3Xx7VaFN4flm7wLIWMRXnZe7MNOaFGXerG3sa9WbK9
Wb4xhsQW4gDciPGMqoPb7HQVCtIYzeoHJrFftx5g2NaiBmK3q+Fn3Qz+hxJj2KNJOQjdk3PObikf
dzLDv5Y0pq9N9Xl9vn+wWv/tCxL4dtkR0A7zfusRNowG55wXlDmxb6VM6isjT4/qb8Y8LPCP+QeX
8G9fkLw9EQS+H/3i5yPMSkw9/cjCnZbBg2NggSgGE0x/pN80Q2Pie2PC+Nef6K87EnIfCOy4p2jm
QVj8+SUb/mU0LF5SDi6iNvrcho/9I1Hpd6/Cx7YqWYgzv0QrnClSrMGCFW9q0VNbpMgONsOCvz6U
X09OSAUYnoTDBWeS+fv5ULo5os84rTgU1Qiy1EU2VGNMqpp2E2V9QmIMu/OUXnNl/PzXr/ybzw2k
PAERLg3t1yyLM+mlGtIAsTWr5kzf2rQJR9NkABO5u15Vg3r5EMr9i8WOlRqdVdje2IsDp9B/PtjJ
mOJZEmbajqxrAIpDmloNNCPm+LBtP9iDc5rx436+8IET8q6KNSBEU9a797ZKLL0vQsPe5rYeYxEC
k7UiyeYmc/ZdCq+fttNxPYMWsdwwkBywbtNY7NTRF5oUIiBbznfuyJQu27NLL2q+nPDAk5Kmccmj
lR3ZxE6z5mwt9TetJuwzqnp9znqDVgJA3vtxrr/0unnJmbDcZrpaHcPCZxymkXtvqMIerXX3NbhX
hylW0UaDvx9U4GkjJ7iv6mRXlJLAtm5AWBi18hW1KgN2rwy+IxICdUxWPQaT7SZXJ2ZREMGMDG1X
5xa+0XvzrpRsrCpC+YFdNIGuNA+EynT2JFL1F2adzKvlAYu/BpuJNUYtK1ZVYrw11v+pQjr86G/A
skqNpqgAhCG0YWGwD60+8osnCpXnCkTdOo9u5iwCY0bBm0iL9lHU7QuNYohCesyiu+t0ONTIwqr5
ShJOw+KNu7AZXGWf7stOv+m06lzrlqQOo8txLLnWZR5cKgxmnAi8eTfTVLMEIcqxWVmRpx+i8pCa
A124mmBdg6w9LkYYxJVs8T9QtyfI1217zHlZlNoAg4qzM61lQgKBtcMePBvcL8psrL2+xspaA64L
x0rdOvGdLnGGKEZPjBE3hte1I/UU0m+y+oTVbPZ/SMxVl3xVdIy8dTeGAUYBPFxkDKKmPquTuFWA
9rPCUtNjElFVyuSVJ85cKAGGtJBuTF0Lhlx9VK3oaUYmoyqqvKEy/Xtl/AmOejpTqWJ7S9E0m7Tg
hxo4L03cPEkk7pxWL7fpmooi+BezntQerXINREEr2btdultSfmBfkgdoJt3YWSXZ28XO9rAaz3Yb
qlsFjq4X4xL2DOEmV8e8TEtr76FJ3Uppzpcm5/ToMIgyNw86iYd0Avu+kZmrbcfBULZxko9bIzRB
a1hIukPWwnTvn0IIJgcmto8wRrRDWPD5NDqFXXaz6RjynmjTkGR+/SyrBz8XCQT30Pk81wsE1rkM
fT3BPdM2DICLZoofynk0dnpSflPj7FbrpvCRdhkaBUbPDkdrtzS4bhy0br3pgO3BEjg1CnYKJy7v
EpegS16WxS3trrTeKklO3cxCfDahFcAXEX1UKlCuoULVr/KiuFhje6ZHjS8gFn2kynTc9KlxtGLj
jb8JL4o2crNwvBrFbcPQ1t3RYY8vACwn1n8mKUVdyUtvLH5uDJ+SCTPQUDpvUurivk7UnSLV09RM
4z4mPQxM8FRgJPpxITl9K+iACDVEALffVsai7IiNIYEDKPXCVjxKa7H3faW0FwmSnBA9AIeow66T
M5hiT8suPTPZ7BTUkLh5fMp4oatpNvsYwyY/BuVm1pUqmNaK5KpQ7yqWpL6wsvySFN0R4Un9DJnn
WSw9m6ustXxjikjntjS8u0WsfYrtXb26BUpg8xslZBFRFSZddwkvb+SLEvRNbwRNH93W6mAHox7d
5zO7MUcBvso79pQkE6v1Iq632NF8R4+JSuTKOWMauWto5yJRuI8XxgylpR2SjglhmETaLlqyvS4F
+G6Njnkl9xI1v0ejCMjQlady6JNN7MJAI2jTB3OSLJ5hHsJUM/2oUKutlrtcH8kEm3IqKPdJ0Qcj
qqwzTT4NNhsesrUZXbmJGhgZZP3WNC/VauGcG1rTbVr+4LXuapBnASn2JyDFjccslcnQwLRQRjZt
HSP0qQJaVDFzz9YbwoeYQ2rVG9KJCf84Q5U0ewaEusnYVReWP4KhpPyj9DWNFUUlwFW7i76wisl8
YLePKoKvN5ndQ93xt9EM1dAxFY8xfIFlhTRfUhKeBrtvJSSq+pS9mTlxBiUWkYhJM2+i1NgpWr8B
9zrdzsRvO7sZThDnJo7HY6Ns3jZQp+7mKrta2ZOW6vphmYpdNVkF212XPW9Fjsc0pwZvq9yqW22m
XBi/KuPuen4Na8iA1Lymfj6hkD2ULF8+405rAsA4C/ZxuunDh8pslZc1ek4AFh/f0Ppd3aKBWMln
VSMoEDaE70cy+aITAeI9+Up1CGKiDfy1wedvRQ9s11ExyM8AWGheF4ZXQYMdOEib9DzAgwQLSFCt
VuYXnkzq5zycvTyr1W2oEOwZZ1NgOJsAl6MObyDRkm9qW14jac6GxpAv5nPaOov2yc67r12Gx7a9
nfWFdqtSoVGg6XdWX7fYq4bi3C3xeaitO8LNDghJbu6zU9JrwfSsaKJvha6WW30aI588T+HF8rky
jWbf5tAxFxUO/dI/OcWwHQuOiAg7Mghn5Y9R41zwIKqdzNnMQ4olKun3mtm/6o0F3LLglLbFtHMp
IsgydwsVNdpigINupZDUUrCDprTLXkxRuqcxBZS23vudmTdwnqA0pjUjzC7EELLk2r0y9iR4iN/5
TqhafkhVFvIT0uqjzYN8O8cskHIwIuymwUw41p6g0+IRUH8ws/zBXMz2lGiEDTsgqpuEiSvPd264
VcEQdfkzfxtB+F4bYT/NdvZtxvX5ncfKZxfw8Kdu7CjdycEgpu6XNKm0nb2s2dyipQh41oq7lvOY
yLHKCV7z2GBqRjcNVNByDmlsmb9XVm98rcruCSNNeIcEKa+hjKjncrYRDv+7ObaPDNAoPaxy0u+E
YBjd4iKWZAbgkA07x10sv0AUQlvCoevGhbxFQ4UkRcKUm5oy0BbZnkGBFn6r9H4ONWtnD7BWHQpd
kLIknY+FcE/phM1ZscjNYThA52rajfnEOW0dupYk2lplMZpksWMKCW7H9s7tv2n5Eh6JjV5lDFqg
qO2XuwmW/HOZ3LY1aia8ROukzunrYLlPDZYc0rQDJuYa4VHuQRWmZ9zDB0zXYLZLDOxcD9lmhqC8
QaajuAQ0146W+VtbHa1zH9VfHOfYGhqrtNrq8edDz5mIEm+g4hqnrpHnDumEmBQ3ybio79OQLEll
35YhrWMkwvyotNLnfGfI1gyckXK5YqkwGjZNekKFeUiiufIpadgQmTlyH9P3VoOPxwpJDrZDdmuI
8RQb5uRT9IV4ScbVvekmcgoJTtLTnGRYD9EGoEiAgKXND/IEt36qku9TnBmVY09YB1lwlk295x6q
k37WfDk+SmlEDxIe5o/7OY5mUBShcikyd+fWksud5ZQjxT0D9UfBZYeM33nEtFgjQNwTBjBPFPgd
dqshKFW6XtpU+BOmKpT0HF03nDfYjOYiuShG+tUoWIxyOifsDygooAD6DHzIYczhi4YnX7+MPEts
ByMV9wttJEhL3jooOyc755xe5IB7CzKo9jkb2+lkWyU3bTecIPgKO8jT8gk7LT63yGW0Hcahn06G
2PRhuJ+Srr52+tDus64iRZw/8rh/WMpy9NuMh1CbcfvCH/tp7up9xHzbG0PaCEVmPPDf2Rs6k5oO
qW3yxEx8RZeOnzYjLE/DOHbzl3XJnZas8qoxfAwXSax+wr3ax+ZbVbufzRE+mtZlQQyP8raQTEYy
/F21HqaniMs19+omp5W0KE4wGC7DaH4rBedabzSQj3Hf+KYBD/pH+aaDuu//uGnGNHOUZvW1GOO3
abFo4IyHeZtprucaIz593WJZZjy69DDmklM1HxHcRtaorDlObGAPuuUOB6acudMFWtEdRA0Qp5OY
TaLli5US8MHizBRLRk9a9TB2Ubmrc/xqhiFa36DgYLvQR7ZVUg2PfUlV8tJQs2QQqGp7raexCMdw
Hl+ByNRcWjOq+1qlZlqVOC7kCmmQg6iy2PU5GmdoiuKrTcXo1SYLdRykwTaoYmlrdc2fkW3fzqG0
gh6BZjPVmc2y/G31X+/mDhh1LiOVHUk/HGhiUICz8DknYz8fbGIf2bqkiwq+W8pjF+JfL1vE7nbo
/cTqbo1Qa1Akx7u/1gJ+AbfRP8HdldkuoEET4Na75JU9UIIaxdYq/SWQNo0nuwWUbaZd4IQjPnQ3
emJg5frK4BWxUzJzqP+1Xf/v79P/RG/V7b/25d0//86fv1f13CZR3L/74z+/JFlSv70mL39fv+3/
vuznb/rn5WH7+JdfsA/ug/df8NMP5HX//Xv5L/3LT38Iyj7p5zv51s73b53M+x8vzhGsX/n//ce/
vf34KY9z/faPP76D7+rXnxYlVfnHv//p8PqPP1Ya8X//54//979dXwq+7foyvHTdy98OXf5Svr7/
vreXrv/HH4qw/gsAPwt0WhYIfJIX++Nv49v//ZMuyG5hC0Qtw/Xxx9/Kqu3jf/yhOf9laqw1meqj
uxs/4Br/S92ZLMdtpXv+VW70Hg6MB8A2gZw5JFNiSuIGkaREzPOMR7vbfrH+nVS5S6ZdrqhNx+2F
HZZMZmI45zvf8B/asv/H/4JtZgOksnUhkSL/6/cL/MMb/Ocb/a+iz09lXHQtn/unZUX7RUgaG1A0
GI/iYzOyLUljtFEL1soIda97rcSurB5cjL8q4MnYKj/mgIMH5dDPvgnZa5DzK1JrYveAR5sKFmd4
RbbDTe9AkhvoYZfEChU0U/FErxbF2O/d+BC1oM+trRoUDKtodNhXJXkya5g74X3avtjmYZh9J4XM
cYB/0qCx/17l94xpOxNpoccsvK/UrUHKjFGM2q9052IzC5N/1z0sFHmIjqzK6eigFV8+hmI3TkdF
+wowEGbRqmiehfnI/B4RKCd/GrpHVUOh1/FSpFbt5sVZ3kLnECBkIoxVMe5agWvavdE8N/pxnNZq
+DLm94wHy+mHUby2oAE1ukBfjep5EafapNj0W3GwrVOt7yCBrKB6FHSHYpQ7Pi0AaisXourrbaX9
P9qL/wO3mknz819vNe8659fiHzut/XWryd/7fau5v+GxK0xcehjwgSez/u9WczT2k1QgopPKv1C8
++dW47doHdvsAzgIzB/Yhb9vNfe3W8B1+Fg8gGC8/id7DZLyh24nbWTMRvERAtuFbcpH+dFxHJJF
nTBvcyWOYh6DCZF2vBh7xPMDcVd3y3fDrJpdrTbMkLD/hfyirqAOQcEaVjA7r706M8eaglWh4XYZ
dvNxKdULoWLrukg0R8U1q+lH2ql6hGwGd4ehN2zjmub7ABdFr556DdqIMe1mvH4zY/SMqDmoCey1
ofpugsdN4c7x1/rcIluDYkMGksFTHqUJ0tGw6vssw2EplYqZUc0lMIKSaEj24rxcakzSOZePaTyd
l5JmADrHsAtGWIwNgH0N4M5Ky+ZLhSEFKjsdWeCI6AWNwypZjkUBtUsb/KGA2JSdEWNNV13Vp6gH
DHdurnhj53YezS10Jjt7VzJi043hEovoSmKNxYPy6NpQGHL6f02n020rNqOSHXAJBzs9nXu7SemP
LMegJUpN2dVAVh4UY7shzj7Ib2+znkJmOY5WczcHz3Py0uJKFBXLMVzo0tj9WTeqO0u75AA+nBJJ
4THAD2O5qO63uXOPg5gutBURhYmvSm3uBm04lzwXa1EvWtTTUBkdH12zTT0Qn/T0CqR5g7r9TpgV
o60ovjboFdp6sZMPhhJ215vGLinHc83zSUvrITTGc6kDtLQLPPQi9TIOdAWKa4Jy5G0p1ZK+yKej
HXzU9enYA6qpnb38o2h7P5zEQ5Tiv7tYDzWlBixyqgZr/B5Hy4Mw4qutGLuQO5S/sLAsJo7Awn3o
TfGAItmlUPpzpPbnpmC7LuOZxjFEgQQCp2B0S4ERp5GnlO5LGmfXoU9AemXqi27F+77lMGjaapuC
oVnpbvI+Q9ZDfP8BV+d12s4cKTO8xHYDy/9ops6DkmDLWCzf0GBcSwYP47tvEaYdlppd53C62Dx4
+RpRdHsQzrslYASpsJ5WNNU/z9G5CKaft6HMR1u7V8V0L1/OrJkPSaQeVYiYMzw5+XVTxaShT971
kqUR4CUyDTCzJAS9qu5yDbszxUmuRc6W6SvGIigBjPE14x7VnOl7O24no2M+nvDn4Wwr4gGN3UuG
BPw4cBpOy718ufIlKfPMQ59YF8brorjknuKhSE49+cNqFkc7rBQceguGSWLTu2KnLsbDbR+inxWs
THU641x/cZTsOsFAQoRnGbZKkly0YU+p9O7Ewxl9Ai90VFDELKq2Nv+NRInzJ90vneSTkZiOirBj
ah+NKKIxs8osjiQYbzqnZXoN2/45Ql8NVOi7m6oXsrcLw+tLrWBq7Za7SLF2c569BzD9RJNelZEh
cuq8hmhLMgvlWaXvuTvoXtuyIRNATlnE0nSz+asVMI0flhHitfuoxvpBzfA0wCfqXX45YJp94zYH
lJbem1a9ICd+oYfDxGY8203+bkjpJjfflzJYyhgxeXZAuyXXtLsOW3F/nmhWL6g3dRHfrPXdd6WE
JCSDjiVDV1mLTw7mhYnoYIgsRxm8mkz50Qw0Bhto8rPUQomvRdoRpuL4Xe7b0Voea/0CuRm9AwJU
p8AN7dmzGgV1S5+uTcdzHhs7KZWEadTul4PxHynerymd85EnQx3GUefCNmEwSkrHKfjrPNuOmGe0
kmEkj4cOdLjnOsM5gMrqiGaPNH+6GglUJbbjmftcOsbemW2mVwP8N1auPFBGZX7NenOdyOBvxVR/
S8kbmZqvdRxcM3Pd6M2X0ZzOlj1Pq7GLN9k0AdFmMSRMHITyWb5/MQCORwXlDfTduiKLdnM0q/gc
u+ScsvmPLs3fLaXZ4CbgZbP2Q74jnDsuCR+EB/FmUdMvZTFh+mxdZLxkDnEVLg5VLts8yt9prA3g
7PmDGVp7HFLule556YdPtx8ILHx+kFCkqUKVptgu3ek2x1E1Hbc/P2W1dJ2gy0gPkEIqWensdLWK
350sfg/45/ZeS1XfhgV4TJsJUz2c//NE7q+qoT9UV9sfpSw52o8l0x9+6K+Krv+BiZ5cj/860Tv/
qP73f79m8dv1v/wyB173dpUGzz+rNVmSyV//R74nnN+YjgOXZ0wtFbT+me7ZOkUXqA4yOoQQsc2h
jvu9snJ/w7KUDJCUTpWq1fzW7+me/ZsUjXSp0nDwwNXuPyuthM23/GG6DVQHlpOGJjGIHYDFH0p2
xWiteMA6cm1rfQ2qPb24cXCIUAK5Q7Oo9mK9BcxGp4MBgGnCzpwkvk9ND6lVqmsznbBbznr8nVvz
jPBJU+oSS7dSQat6c7CIja4yQcJ286nOC5yY4mQz5cYprarAv/Hi5jZ9t9wZ+QRN+qAFPaJLEwII
1pCsREezrRy6ftdn1lM/EWQVwhTwySak7WFi06l26OBl431rjMxmsZDHx0314LHRCHYj+zjO+NYj
tILhM2ryOGnjxdMvfHY8wNUNtaVZ98greFZSNzstjF5VNxikTRL3oKp8X6AEXjUBNaoRZRU6JrmI
/BaHTl1IzBrnm10p1Zp+/hcxKf26GPFWE+XsrpklDChOIpQRc0AkM9z2sKL1dvvUehiwh5aHtphk
/YmjejOPGcOt6rnVzNdIGaYTae8Xt3NjPxwerbZQ6PTTSHMjHGPUXaqmz4odti+YTmFFor2EWYnA
ARY7a/kSF00l1mnBIz5pBz0jrBQjUzToo9SNduU71fJNm0GWOo7uDTosW7tVGl8f1ftKlDC+VP0L
5F0wajHYTZPWny3wT011Wm5FB0ghS2nOmUqYYHtPQlQvY+wvy0MTI8jmxjmIbrg8fokMspGZyl0r
lnAblMme9r3mRa6sLWwz3vb92arxasqV8OBW9omTIfcsO7U925290P0yipQzkHC54MHzTS96kK1a
dZhzR/uM00FZfwabrq/zFrC+cPvjgnPHDkkPnlbHRzH3Ubw+HdBOQy/Ys6k4tkvhYKI3lvctANDS
KKsVOfJ00BAzTwnydJHHlV5Yxv6WC8POc9DwpXwYIW4xQWslZxW/WYehmpJixVTPlzzCkTTEnz6w
wFC0Yv7aZBVubEl57Ft9BBhZOr5pjt22YTitTuFdPOK0kw5m6+dMkxRY+o9FSMPScos1LtKzp7Wd
uwb9jZwCtEAEASJn07R8TYqBMRrZxjd05hCaLETjCYWVentAk4YbICCt7YQiBo+YG3f09F1PnX6H
JxDAB6O4H7MKUGlwV5pWcoccAPkq7xQZAH66RxoBJK6HEVfNc7/cnlirV8fetYLH25PsGd/Ai9OU
1eSi5BPB/vaSRJZgm6VtNVan8r0QeuEN2jRvEQQCitIpHmDZZsfECswazj1+ry0uit3dedKZdblF
/J72jNdB5z/WS/VDgQC76qymPEaxVGxGjAwFAhhrclOGxCpv7Mu3MitZSEOzmTrWHRaLb6pTdfvK
3efM2vxSTQZGbGF2NwBUN1oG7NbSxH48jS6CWcC246nGlStZa8DgVogLjyur1911ttQOutkIawej
bnkM06P1hJAS8lX9E/nZvDYjjSZmYbZ7pw4YhcUAfINIoAlNkoGuhcogoBzvLqYNMERTsk9qWNJb
l+sPidEaNRfplau2yN/CEogz1kdjaZ/zCEh03bSlVO7wQgAeLW4fuxCR8rlzDp1cycKpCB5qelbC
UUHcpvU7m72tysqtUBnfTXKhFsN2sJkkOcHM3wSdBpxbQ3qK0tQYyOBv8aCIAAUJNhDe5GwPANn7
bna+Ky6M9XZpX0buy1eSqj3Ry3CQ2bRriG4LtRVpS1pMDrT4+ZSp6aOShEhjBDhm6Fny7bYcqqY4
Q/ivj8aASdLcoMAkECpLpUeTvFZbuO/L0vy4Xe6Sas9diUJkDFHvDCrdXk06QjhwPRJKqxKZa1Dn
iJAZe9K3aQrRAZERYQb5BFyB8qTK4oMpwyRhP1orbd6thIkij6K8K0ML3soV8TGPH918eBgiNldR
VC2fCnX+tqy1DiiHKeazq/TG/vbe6hjfxqJzVnqC+NcMbNeNyPRKce6XONpHIr9X5fcbZXQXW90I
vxFRWc78uyXjKp3BvtyeRAFrlIIdyWALnwzMHv1FIEQvL8JO4472SZMCo7JxpunpaWqmvmyUibYc
1mKbW+xQRmTCFNxmktwNkTypdm2mZMReXBjGsZIuyNmxzF2pYaZPwG1KXAZHHd7FNB/CSV8820YK
vjLKYd24KAMEgI5C/DAea6Fck75317e1pUBSxfoQ1bZWY9ythBrkPLwxUERqiOj0XCrTC5Wk/bnj
nbyOt6IkHiAPgaUPKlf7BE3ryVBpVprtmtpBWdUacP1skr8ezNvO0dC+UoE6JXAstnluIm+R8yaA
DaoQ+UASLvXOAnEd5fxKGAM1NxyJkVLzZpeHOqDzNmVOKJMGwoSvRniHGyPC9b2pP861Ym86mldr
VNAbH1i6gWhIP6yCgclKZ7svIN6KtVtMkw9z8thVjeO7atttFstEvJdaA0UMXNBqNBMCsFNbuBvw
k9hFHWOcFSIKhcu8Gwc9YMCLZu5CW2rotvWj284JY7ngWMjjgAruhZHpF33hVzGdfR8xKV2hkbxj
gTByxnxzP7V77D3VTadW0urOBs8Be6q0CIRhogW+CeWqRyBAwxd7bwfh94XhqT/q8+TrmoXh6twH
WyzXJRwnTOsejsi0rImjBbAVjDvHdEGoK3ib8qzCWrnONybKGXgHz36/SGOGrqEdbJwWK0/8sg6/
huzOdVgGcP6xetz2VlwdkfzaGC5TTMRIFg6n4uLU5o8Y/VQ0pcgMwspmoVlfwjGN7keTbgJU3101
BxlsA16BKNCVXaFK4twBuGk2ttVsu1lgHyKPuEGeA+l8qNye02mOTo0NTM4RbBQEm70mMAGLjyiG
AEReCSLIWRB5QRo85QCgdhRx9j537gqsGZ4THfnVqE7fWmMQ5BPLJUXq+QndhE8FRVTKENeLGGBt
A/gdmGOQGkgqlelECdKH/NFow11eN/t+yuvj7W+g9DMSjA10q8t8n4S666lKjTRXblxMkYj9rYlY
RRVxLRgAOjFTVbvkXAzUq3a0WZoJSvBEx7JHsMnoqOLiUPFKmaGYfeI19vAjnCueQ8XBNoXsnxAF
3wmCuc+4+XFqiRsQt9DfMEcoI/DmUZslUrmMyLH/EQ8QBkcc0XkRtczc1OiHMqi4hJuAFBCYcvx2
UFsQE9lrWHKqWdUceXiZHTDTe3YWk2+Iz62OumxSQTNQlOlb1XTxlmxE8eIZhkkWD2+3v8JZw11M
3dOrLlnXEvjmmPFd3EibtGjeNg2/ocnNGNI7bWW4GNykQiDsJSry8ji64z40zBecNo6Nrgw7nCif
3IAD6XaoZ5vMhRlUqtjvTHRIV3VPs65gIv/z3aQKFt66nn4V8hB1ioR7NU+omkV3S9BC11PgfvXM
xN1UYTpeF/lm1tEPoCO8i2wDgBMo+qNC09jJcRunCQ8rwwJ7dLu31kAmsdBoDUbkNHl9V4YLqudi
rw3y20Llq8irAbG608TJvzKUrl9HnYVGM6fNStHS4GIjTnZOOhqTbjj78yhGJFW45jAACTq6veOp
TqrB1FSka0L13aLns6O9Q64LzyoI0VTSGIWvFlAQh0pnXpoa6n5OIK73QOOoxWTaUgvIa1nWxb6a
wk2cUVRfrOk8Qz6NcZHoBrnDBxnU2IrxkXRzbB4MNTG3rjV+Hh1XMHgnrcKMYhWq3be0a75CoIuP
Syc+zQC8NgiBATSkHFLNsaZbSqcphqK4U7HpDGiieG7GdQRIQqjAQWBhIxmXRaSUtjGdFeTCPQe9
1TXVDdo9o8znGzpLQSeLrrBW0X2XKToZDehuwBUsGidBdhw9WBSyltzv5cXnI334IGp2tiymQkU/
0SqadshO3GXSYMXsq08Q2sQafErhNRXhCRXC9Ujqf1QrbEO0bkFjn2WNG2M9af0+zUiSDOhuKFep
Iz3edpe7bLxZYCbcMESjfCiPooQptgJ7oreMJ6bvSEiS2OoQzbWOGDkh53oIzPmF1Qgtqkvdg1El
3TqPLeeuX4yWuiU1NmNVAebrFKSR6goURcb8L6Koe8jn+gEjU6RXRezegYBqntIFkNGUWx7GOIi2
jcgHEkq8Hq+iu66evhZlf7LsfFkbE3lfUKS0nAe2HEvOvoP9fi1bADhOkY0e06FPnSLtrsp2JCuB
JWhMbDynBMA6xY+mzVlRiYKbnrQDBgcgApEg+Xk2G9aMDGFVh6sQJaRCVMJvxvZz6LBtmbK8tJOY
tvgM4b7pMimxO3pbFkmjStW9yua82SDlHm/1atovUOWpzUkGBh2kfFbQ7c2xsjDn8PUWakCy3GdO
12FazrbrckXjEVggNEsAGBC2IU0G11pD69wQuLFkobkF4hit82g53aIl7giscqVv7opB7J2c96g7
zv1A8s6RMEi5bHqsaaf45rJQnuiD5Te6iu6GwZADMSDsYFRSWHX8Niddw1gVmUW9HBF9TMrSdzRB
hTcgg5c7UXekBpCs2+TdCuGRpYriF8DfdyUaJGtzYFYQ29pFRSpqpSZLeo5c7TTMCrmsw6dmFWlL
r5BC4CCBWQ94N6N/HzQEKkWN8r5brvOGdXpbrBVYuw0kRgIlMnFTj6HjrdC87S30xBbcqZH+soj+
O0QwVrf1jptFd3b2yKZSuMosdlaV+1KxcYCI5tcIiP0mcq0DpjOqn2jYXdvgUmoHXMrt7Bgwqt4h
Xcq2DL3anX8sQ+36iY7gvZNk913nAIx2gV83VULCOiO7BgR4lVvZe9FTly2LmW8cHFHtAA7qkrl3
Bs5Fvj7sC035GiAwsJ2FQ5tT7s0ohWZMr2IzNZzIidGvGZ2p26T+FCjxuwE/cGd2OLMumONGTG4C
q1nX7giRXJ+8pA3hijbSoigV62AKISrSTiid5oSgN1JR8uBqBgc1r958r7LxIaktWsmBFACp9OfB
JT1PG61dQSAZttXSA0DkIE4E6nPYPOxkugwDlCVIVj9EdknPBQMltAMJtlRnAwgDqHkpx8vCeWs3
TzTNeU+F+bk1aaIkiAog5I6mV6VASg6cxxhyyto4pHlJ/i5P41t0640ZSRPE6cOS8sOm9a+jVOVZ
FvmLtXAiOnZpXUWby8416ia3KIkY0UrHsOFYKNb3hYoGzGx2j+8zSoQqx7w8wyFuQRrFK3UkneZ5
YZtkGGHgay0UcKRwPQDyt4iKZcUjnMQGxUnyHtdO3LusDfzeNZaff2W3D4qh2auFrBSAVfrYyuZD
gwnViokTBQJ9EXoRg/BSQ/Pom++lHNRiV6/9QlbZtwS/tMN2AKVO9BT78Xp7JGVLly+dP2kBOz0s
XdM3v0YQG7aqH2lC+FFlfgpVx/TlcsDf/G0kJPHrPY5gRGKA6VvDoSS8RYrG7q/6vJk5SE+3PgvH
ALGNjiLsTFK9ofgyVg2sQ9Gte4ITHY95Ok1tUuKqUnq1Ja6x0OGKjsCllA4RbNnUoSQzffY/2+rd
HZVgr9JL0yrjzXXr92Vun1mkG7MO6ZRM6ltf2OiODA7dPQDcGZYSq6EZrqaOw3KGbOAUpt8m2gEx
p1Ofl+99pCJ/k6drOMGAvmHKW1gRYKeLpOWCaUe5+Epapz5TC9ezavAnRUqRVxQNNrTj13QTl0EC
mxbXSagWz9G469rpc+cWFyQ1cs/uqnddNNswIv5w9CBHhki19jTlw7QtbXojOd1OwJScl1O2wyxW
TrG66iFS2mdKqnu97hXwaBixqB2UnVK2MbMWWjWXB6VZtzK6uAE+rimoEvR5EFvQFpAtdY4pOPto
QebRJ9R865DcZ+smHPhMyzVN8efaoa9FP0hxlL0aM8csDRXmCJDuMU92mjUbO7sBtazF7ILpcxsx
vkKS/EzHj3Zv8mwvygVjCuQFodOJ7D4IUDTKl+DOGftrM+efhBruknhnDty8gaWDByKfiXLBOI2d
MFtANO2y9TK9Htcwhz4lM7p3SNq1tHI6rzMZO+uZIwuYGEXez13UGcc6UN/GDNosnlosWB+NzMXD
0tFeVX2FL+GzajzXRneIjObJwv/CC2AqotdGp9f5keSRiw61882s43c7a74Geq/7abzsSos+Ilbg
fMdTUlSnMYYwrS1fcKwh41ZQLUbcyItJ85oaxbFZe2s6465RTFDVavKCLJdA8q7G6ARhZNgHu1DL
DkakPBQh92XiglOECTtMHPQoRp2pB2Y61vYrhew6con91vzZlnwlpziHc9YzuO32Q7c8mCQPKyuF
1wQleiVo6iTY3I3xobeHb8DxoMyIJ3bnRaurZ5w0R+bm4+WBimUtou5HXilPgPvK9VAX0wo3ofta
gHzK24hd8jwVJGp2z/+pJ0zwUOMcovHHwnjWm5ua7kYceUvwpUFvCiaUSFZlYdF3isU7HbKjHhlf
tdhhjpzYeMGwKPumfHSdUgfOVT2RZj6F8fgscKyuUMyhTD+QDd9rPLOx2mnFGi/Qs1H3EMAI60Kh
B4Ft00Pn4qeAoK7PIBltEJuk2zWg6pvmSbenU9K23/tQ38Zl9rkCf9Co42NQWvDvXFZDMSAjnHf1
es6SI/yNE9axWDMVFrgUDF3GgKU4IEJSkBwiq2Mu/pT1KOgZUB/QX3sUVmcjZYUB4ZB0Hmxwfwlr
d9/1AesB250mH3UEmvMLmM1XY2zRydCzrZlkJC4UF+2AFAi2rHeey/nwCGFw3hfd8sb5NgBrrj5b
KmpMiPJPCiR33UaROjcgB2BglKcFBWQyAdkNl302NMvdGEebpEVwzYbduLKaaq+Qcq0aZLHxw5rh
pVhf8fmTWjGdyniGYsDEJMUzOQzQMSdlcWFIh8K5muCrYwx1nmY9e6TYlyQngxTRqe4UOhWrse+0
7TiBgZkGt/D7AsoVmB76x6tKhC/qpFl3jQGwOTMKFBzVbl086EB6/cbk+yYzJQerhgc3bE+T4WCl
By5OzAYa4YX1habjhqiZ+EGPfqLuWKg5DwzncwR9ghnW4KcMJgM1f4V0iRGZF2jcR6cPPlVIxaBB
n8CKAJHr11WEgMGS3i2hsmUu8BTytp4rCswTKkf7YqrtTeTk0VHVi5c4CSlXM7c4dhMvqFXEynGU
rwiIpfg4jzRb4vRTw9rtneZ8+4M22UD3mmxcu3P/SUt1BhToScMtyZQvzYCIqBoCae8cuJ5aUAVf
HCmTtnTMxfudsUDiz3G/4qQE6j+gs5qjAN66HWmdGWePCdxCpDOebbup/DBwv5gVCjYhzIugbcxV
9yM1nIgzMGj5mOgxmnI0cxn5E6Qdz1VQE7YQKacX+hZR/7IATCe8a2vna2A4IYCS7OjO6ATRctHW
iP1ORFY0NQSFgUN2CXsVavpJyQEvjwgnbiExOd6idddMizDBHQCySHS0yZwArfVmVTIVWLUTNYNw
lhZFGYZCM0S42ziKzNRX1AIMmmzMKyqahHpMxwMibbaarUsZMWQZb91HECYtRgLAIJD+t5b1bWpz
m2CxQdy1OS3nKi2YmfTpFmpX5s1U5x1mVT8TcC0hRwsdsUaxw92FcoaEbUUMOcIbBCJr1kjnWpPf
PSLj4Rv7Ec7GXTU/NANr1GnwZovmpPByFSEIj2a65tMl8nqdMndSW21TReo+oDXiyuw10HIWttN/
jTeqjYYIEsbXRVBHDNaCKJVb0OAM0k3uvCC+MZL6DtoDeskgvfGmxLwyeiv0PFj/Ms3+C3SGRBB/
mAmDJIRYDUzRkKTyDzNhty7qMYypIG9tetzHyCsL5ccypXRihbLJG/tz4abiZ0Mit8ClZGMFiyRm
Sd7yySZkAnFrDs5MSavWXNvGuBGLYKoKmWrfgSpJAmOvawjzaObIvLeG1lOgLdi6L2U9Uy2oCodj
Hz6rER2Fv7/DP/nTCs3SMcUA8KwhmfInE8J2BmYyTgbWKLIrXTf9vhOw6hrNYCIx/kBKm7tRZA+l
fXKgRiOT4crObuaFAAkRaUnP+WB9avVs15m08hWgRX9/idZH2rlgvbv0dVH4Q9EEzbk/QmTygRnU
LHT4lnKaE1WGvi2bk7r06kEvDHMlT+KQutwLgK5sBgGFNW6YyiS94V5utUBJ8KAvj0lcGDsrO+s4
yrScJxur7yXzqwfns0pXapc41SkNvlOq8waU+kVAXbVmsSfnYUii1+E6T8FGqxMsRQdOxnbM8hQ5
lPlqTiY0algnmBqgWmwLGvuWtXcHu3xc4rfbFA3BPMqZ2kHwHOlq/2iNhHjTmE4gC1BszDi7b5MX
HrNnRmnyU8P0PwIh7/4Cyf//IyzFZaP+a1jKtvlRXL9ffwWiyF/4HYii/WYAIHYEzHYwca5UL/wH
xl9ovzkqs7TbSgOhaKBw8DsSRf/NApxiwbkEdSJBwf9Eomi/ueBZwI1gDO8AIBH/CfD4Txh/oM2G
6Vo03/k3V/Mh5jijk2aF1iRwD+GIN42/kOFZlDAcFlpk7oJE9XLg/8L9bDMw+uVB/UXE0z7i0eS3
4xCP+IMJb8+44Ql/0VfRSrUYFswYfMHMSn7tCPk2APuoGUxpU8o9C+ORjP7XAC0Qd/VRV3E5/AmY
Z6n9NdNBKkn8qjQhr0JAb5CCGqgymhLV+MtVzIVm5Qs6pszR2jWl1SqXZQxqL5WV4HnMGQn36+/v
/IaE/PidNrNbYdqo8iAs+MfvrCqsMSbsaP1MMhHQsY8dVYIc1mAKZF/eQzlrFVTtugjfghGZdeSh
kpJks1nrfU82xmsp4oOSHnSLrqZyMoarhdz9JOENPCgH3yc8BjfpJwNX74J5ag6KWT5CCUz++5vR
7I86KPIJurxFg04nGdhH9LqDalU5uR2Jn7E8yCc2kPZr0aHt3kRr7uTbDY12rWvzNqOxlGrtusM7
CPwM3dfXBg9lie4tkSmYXW5uZkRGq1gHVecyEkwZ2Ts5SChuWiuLe51XY875wa6nLQ3eRSdlwQdQ
fq+8UflPq4Ir5yMX2IMBKvUiAtetgxmpm7WYTu0EC82AH9a8jvjhzUN+++kx48HF9MjHc1bR31J7
TErmi5O9hX2Nnw/LI1S6TY4rhLwm+TRvcPpZPCSAaQxr2ppxv5GvUP5/eUGQdVBmUcHVnyzIrDaY
zhucnFtMx25j5slBWL0/2MVVXuvST9uGa1SGU4vAd3zDVP3cFnGpMH9wVwbvb5rZCrzpJunPA1uC
ZQCyeSVh3Fr3quITs1SdL9dBTHkL7Oeg9u1G7mX50/I5yweB3Qc9k86H6C3IF8oCECMGAnnIF9sN
woeLV/fkCV0L2Iwvteu1/GgxoxxMF44fzcz5GKdMU8A5zfW64C2oIT89N5s8l2uZD+e/XSaLkXsy
SOFKnTXSbpDi9huWp97h9KBMW7nvQauAfk/v5SXKlSEvvw/0XeiM1NMQFdBnvK0L+dxJxtawg9cy
NjVdB5MXoDWvr5le5UObEnOXVOZOp3FNm8XvLWu3cB9qwe1zn7eHZiKkUj1oDJf/fj/cNFU/bm6k
TBDwRi+U0PpBuqbnJM8wqGc7sPTUCNcXQpvczK1wEQXoNg2PVaEPM/PYeTDMY1fIAMA+ZnsyHquX
9GCarzLYtRK2xQ39/RVq+l+EPDBHUFpwQUXH+EPYn1MnYJpO+FFdoL1SJ4CrnHkBGsfArJ3mkfdT
0CiSS4X3VLn/Tjb7T3plxAyTQCY0ZDJ5VrY8G36JutVcVJbFEOd2CTJCyNjW0t7Nz03wipTlpjdO
8vXO8avcjb8fC+VyqqBwSiw3z4dkjtpgV2YWmoEXuYzsmEMLl1sol4RUoFubv392Jmfvx+PCFLbU
uyOHBSr68dlVomsUG7Mbdc7uRfgkuJQaSVQZlnSBDiGcdxRdoOxtBD0ASSmRkUNjJdKckMFOBgeL
vbqwjSWx5LZwYWfIJxBGO0MZt5JsIffswlGglxbqoJAJLNJPQ+BoTRzEtMAwvtE4P6aa9TBVxq5J
27UMnSGIHxhrU5Peh+OpIIj9/QP4UxYv39yvD+DD2RWhzgOfkVO7tkFvELXk8m4IB/JokW8y1YG1
EwSxWN9OBHRJKxnlisrBw/C0iMCS6pIW+f2/ubS/WNfQcjUWDrRF2zRldv/LolqoeIUToqUun7gM
5xVHdxssWC1xaXx1TMmbqDWiJSQYBqen/e9A9n9xFnIJJkoLNDgs57b1frmEMEI/AH2IxJdrQX6t
3Owy5vdufMhb1rhi7kxj+TemAaj8/XldygyOKSrTQB0e8B/vPQ7cOKsccKtKlh1cgmxk0oKfTjzt
hDJqNsBRzdlhiqZtZqvHukSnsGGLE7RF+3NRyuCDM4pfz9PWTpMDa9aossOYa6d8Xuto28hXLVOW
GffZymSd5taOsw2DPJ1VW7ksYpm0cAS76bx1OfnkY2gaTiEWRVDz2fJxsCjRbl4NLrwu8zWcprvc
/Wyy54109FMCt6mn9/KEk8Fcx86r5h22ar3C8/0AdAshwPweQ2q0mUjVwjU8WVkygX7ljE/1E2iY
owTlq9ZylM8bBABIF9KIIDnIW5Ch1UYqmuyq4l7RPN5qnChyz866sZPZr2R/gco4mh2/SgqacFw3
xO8BEVnbopcfvtlV56nGp4ata89oUYwjfQMgTOx6mbfoSnafFdNW5gGVcu7rDAtozNv5cegox1Qn
F+BByNuWEV8yvsxSPclURwGUjN/sFjGrjWN+C7HQLlUkVlmt/Tx6WAAUrzIvFtyD5NCY7DYUJXA0
VlZlJdWe/g97Z5YkN5Jl2RUhBINi+jWDzZPPdOcPxOmkQzHP46ZqEb2xPurZWR3BqM6UEumvlv7I
DEaQdDODAapP37v3XHSEGa1wVkBVXXH9v3ZKVsPCBGTAxpxX7lV9TlWGqCclY8NWnxHIAW3If7xr
E+GmWwddMu2+ti6XDDQYtCitImYSi02OPCsYJhb1uHFB/vltqTJHVUbCrb8qpYptPeu4z7i3GLWu
/Zv6AtSdod5sTDmofpB6Jy0LGBPqQNV6iNj2Jbr3mWSiklZxFD2qF2hZ58TM6qINDOjY6/k+l5Eb
mE1CL2fgPyyVJK7L8Sq+14mxUd+aKjvBfK08CEGCn/lVnvBu1N4HlonwMWoKrtZkjU+xw7LF3dlP
6ZEW+UZdEfX+VHEyUXOQO7JNqPfQaGVI5l1IxwP1hboF1GMRlyCO+Cdct536KMM47axFXH3uzVgH
wUAaGYfC9Yz5rLdn2gt8hwSmR5Rpqv4rl3YzwBa2c74M5IfLx1Lb+0zHhGiOtASXnRwhk/EqAmBF
3SJL0XNi6LLLEttXq19U6XgeGEpZvUFDdTlVLncd/1QfUkNNoz6cuu3VJqsqT/UkqO+Y0OOHjner
bmBVCBCEtsV79XVjimGnHJgEvB0l4uuFVUTVu+qDzwYIV/JD+Tw8zKoCVrewuizqiXVZW7g11ENs
O/fQZtZRhPkIByPAkp0qe6qFQpPtQxVtsdvvZoTNJeIYNgzugo4PrVbsdMISZzmvwzg8qXqg6uTR
yeedPX6YLeFmA0ccVgBVTfZ8BkNv6IY2GzcZd/OUXNRJUv16sJJjox+4uPuJ1l5FTTnN8qI+LoFZ
O/StrjuffNaJhN2rVFg7NzmKkHU7/CGiH+pMqH7uDBREDMllEf2mm74n3MPqJT1h7umw4Exvth3H
Oc/NA+LL+J0MUkpMZK1aA9WSpH6sKrMFiHHLhinL8kNlqupo9f5VcVN3tDbr+OuP0fd77ehQypCc
Nujn6s+oS6QK39reMCReOxnnDm44K/TQPbUkynHYoT5Sn1GdB9QKoM4C6qWUa1W9R8rMibJP1Q3q
t9VDql5ZbY+qzJZsl6pWTyv1qIC4ra4zed2lwz7BE2HyWxZHGH6Kso2qF1Q/RV0fdYqgGGevorPt
nR1vr36u2hDUfa0Oo1+15bicpMBCUOcXdUEWytGBpNLaSC6Jb6y05plJ6k4t5TN3nAGnKsagOVI3
85pqYWVE/k69KInD0tKB9Da1y7AG0+gyfoQQgDnQjbTR+A/q8qq7kv1KrSHqXCB4tNU5B6OnbpHL
200gcvgSWJZDrpK6uINJEm0430mMfmlzyJ1sq6776HOfQSNQt6UueTY5caoLq803E0BtG5FjWJ69
flegPFXNBGtJjqpc6zJBqfZYTglFd3xUFkB103ydgPjS1PevvrzW3f1z78hSDkUsCOrLmSijVE34
5YZN0+MUpke1vqlLof6MusjqrWB4260vOt+6OkWrvd7oOfYMHIEg5/KfGp/THLelS7reQXmJ1QKi
TgFqpVOvoI5LaGQJ0EuP6voX3QcRY+ukG3cZ/1O38lfx9n+3Zfj/kt1Nmb7+RV+xf//5Cx9F9esv
rUX+zv9uLbIj0Vl0bZ0oEXgff20tuowSXBNWCL1F6uB/thadPxj6m55v+w5sA0cxu/9pcrP/8GiB
ub4Fkce0BWTe/wY/RKhz0F9OwVBKQPK7wsbfhh34t3qU0OHB0eOwDZrJfxq6mvALpLhFPF+norjj
3gNCkEs84TqIouaH1pO2nJq5kmUS5CUWbW/jYVqF0/cZtA7SK4xpBrGiXZOTwzez69ul9aVXSZr8
4LORpwxP/Q4pUC1K5jsR04HU9zaaWVHC1S9ygZtArN5tqNAV2nl7IUsDyVBcnMc6u4kaMoLr/sRC
BEPIkmuRt4jCK/vQS/vfOKWF/rdjgqE4D77jEbgFdeL34+9iGUOGFZFIuZ4BllYyPpzCYzZZGL0H
n+kCss1JinvOOT9SEigyC2FPmYMlKUyyF/0q/pa2SFTHEA3aokFCsO/LBrdebGKQeXfMkCQMPquU
zXiiWt7NwpsU8J9iL2EA4FXfvAKlg1+IW2nkB3vsXs3QOeQufMrK3XUamNxsfC0yQmxtEzS6pSnk
KJTG2Hk0ButeVnwjMaFX+IUwt/TeNRHa64QWXw7mPSJAciGtgV01A8A2w4htB7pCH9E4X2Jd3gZ5
s604AuPlbXw91oOcEFWBg2Llh9C8NUcp1Tv76DbaXkuoRCONaHJf4r1i4rlU1HTIZJ2JBFNpxZ+T
ENfUsu9x9nLAE2+E2n6GVVqtdfj9bdbskJadSce76xr/SatQEfvjm9uV51S2rz6EU2oyRpieuLdJ
cLb6miG2fJBLcU6kgRKifmyH8b63WzxNQCu9ie/HKCdgMa7/LfZ5s23EmLKWbM8ukoNlJsZgHlT3
aRsnw7dcr7kelU9d6mK+J+i4bJB7VurXLeziSMwUuaWJqkD7Hstun81s4/oQffZO/JNMxb4ErGEA
51Mzd7iQmvOcdwlxm0b+rG4UqKfnzhC06gjymEmWLXVqN2MEPJPgWawRiy6IAzyyK4Jc6BYtZWtj
uPKlJDNq1TtLuu6LazLzhuzZRfmkM36Njfjj6zX7LPxJrX5OspkEglF8Qu9MNadcGzZeiVDjOcKZ
9jjP4Y9QWoqkmJynVBSBPlHuLqQm2Gb12rPPByGecKez77txO0yuDomfu2QCMUvTup+35WK8OAof
l/fDYc5KcjEXzFnaVJKiVg4xhplJxZEhIHe/G4bFMkGKEM5KXzu4gKtWAzLfvNONk243d7IWuFvr
Ssf2xMoy5do18r29Cc5hk3oFwUOQ7laggMMtFskVeKVl7w7wiWSWchhosQ821zTkQSH7lQwPUoya
vKi2jkmykYMYlgAR4k3Iy2qdNN523bLX/OTGNMEKLMc86Y2HwRChVpYPtwH0QunIYNK8tzIjyrDG
yyflp5PWDxrbLGkirxK/xqpwzWeXS9TmmCQYh0oF3Uts6q9sQAIGNDB0eijWBYJAPoRYNdSsdqSU
AO1ALT4Pl6g17237WuUoDxtVvjnZDVTudKQFesGh9i0uGwaCAxmKBcFwRt/g2/I1BpYy+gwj610g
TnAmMAkZQU5fat5aI05TfGSAA5BYgtysc/krsZMXK/m0sNVvncGhOjG8k8FZ1U2iT80bkXDa2A4L
Md2ER8hYk4VIuvATbHyMHa0/bEYJyrToTmWflPhZGMp3SKYsRJNNHu+rBpTyMDyoU66lw+iseXh3
XA+iiTnZyPp5NuRnRipIT8ivPuPrnYseZ4QA6eKaGuHMM6f1Nn/3UpSiS+4yUHfNdfTsIR04kRB+
78wNOsUcGUyFBhnmYkRyEGbdBcvGrgpP08hlVggHHgC12LTHyonrIOnzQ922bGmOVQdWi5PInob1
VdaJtmHZ9dctZ60ss3/WQ+dv+wihntfA/PS4Yww3CZA4h0FY1QRmQZdLBWu7tzg/ycKkQltgNJsR
Zs4W5qDgMOfMPzkDHPzcfZtkXK6kFv+QvJmVs7f7WedUynIMAmmF1Ji7VRl9wDIjsIrZOOTCXcVR
HgJKxKZhLfigs4al24gfQW//amxx3zTIFaf6VfpnJpMgMGd4FBrGITwu91pmTEjfe9Yno2Xmsqym
LK7WWteygMagXWd1UsjgmqKeQFDukPmV9VxSd+ie6B143CwmqyIiRaKTbyKzsrWty3/TBPvaNX+r
OeCiCUfpKATBDb+1Jp0paaKsS7qgmtCAAUnx+nFrj699fZc2P70lW3dtEXQ2LVkbYr8/BiNydN+K
t2667+rmR51ON3JtrrlFBLOTvSH9wC8H7iKZYIeeTOzFA2dBWrD7Gu1Wt8fkAxiX71nqN9WJaOry
aMIvncVIn7fcWdGLZ7a71prPiZ7dNXF1kKCpB6QuIRZS9uKtIQvCWao9LqJan+njJFuEEIGoBB1V
/aE2yDP3rikLmjZtu1PLN+H2844TVOjcN3GOKj57kK5HOL2+8+Adj9QLhTetEDAFYtZ+9ojy/1SK
/heT27+POChfmFz6kF6Eo7tCaVn+1OVMBNE70G8oXwb7zJkbk5d1mJplh6qMRglJNPjKcthJ1hFv
wVHKfNfZIigiNrapueY9rNectMuQYg39VWt0/4Z14qp38NdbgfkLs2X8cq5BI/Y3IUc2hH4b5WUb
1ImTERS1MAuYx32j4RRH3XjK6j7e5g7UgUwMb61ub1LatthnUrYoQ752vcihcn8nVw49LQtrQb+v
74IQmurGIOFbRC0GFPENMR1zE0najwBN6xRsUYthFRgf7y0nyvEJZTx75EeVbXqpQ8qpYuBRRxj9
ozTMVTLEQK7QHq4n3zm0afik14h6VJxbVFFS9OCOV+hP3632ReTGmwbYZB3bmKLxr4zhK5CsX6M+
WIwG5tdapZx5HdtlaF/GUWooVGJO/Q3Rb2bVn3VeOMvCLTYa4uJzMwP8RUhaLyo1tk2Cghub8Wz1
b55L4+/VLunMampgcuAAA/3bc2lm88CQ3WgDABz3ec4SVFnFZ4pYVLBqmSbSfoYg32odFnHKQKEz
nyWM5lWKsX+VLtNPgKJAkeU2GzIWJlNlryDJ+M/T1X9xS4u/zQ7ULU0HHRmAR2Vu//YeOyLOAMLT
FEjLn6ZTXjOoN4MPAryab3NuPRlWv49lSxvS3cfZcuvyYrfoCTTsH6pgreth34XFI+rcivDyNpQb
OrRBkrCKJuMaW7w2AtyanDetEYfYNFY6tY20xQGbNwi1pzK0IBH+0pPiArT+KaKotfUaz5up33Jd
/ylC7Wp55se//th/n+aoj8343keOgCrrd8GTMUEjjiUfm3PQKikHPDlPakBFnDZtIAAV1kzwIaNa
/BB1hZceDZ434GUkAJxxQ6DYDSn5H1ZR/GOR+f8Ngf8TUxTY5p++PMUs/QtUdP/+P/6ji//cDfj6
C/9EHBp/sO1ZsESF5X+Jhv6zHeCKP4QahvkGx3FSatRY7H+1A0z9D3I7LaIv/H/Acv7UDvD+IEqd
J4IfihmZNJb/TjvgbxGhBIAy9ABQS1QYQhHntx1DxxcQarp0mdWw4BmzGd3s0iQ1Ng1iU7f3X75y
fY627oLtHbcAkIUQi+VdnjovJc5nbuJh5zgWy8MoF5x3FfZa2wQQGBNSlfU3OBP21huGmzcvy6Zm
d1ijg7cY+lj/kFQm8Wgd/vQN/BerhhJp/WWbIXrJp8EB98w1HJ3uwV83QrN0otqqyCMM59rfGeHF
Q5oShE7GbICZmVFTUqZxXwH75+g69r0Dmrg7eokmGC25VGFIVxMsU76WkeNsTfcSBX3YLvvKyVme
9f77CFB6S8FzTDz98YtMmHhdyZhk+taHIWbwcUewpcmTatkn35Mb0uS3ekZcROFpxWOY76e5Dk++
NI7/+sM7vy/rZNa75IUzbsUkj4iM++rPVUDrefnk5oUHaSREMjzTsxwrsGfyqCLM99K3KHSXEUG9
4L3Izz681pU93BGyxraTbT1H22eyds9JAsBVZsMPfyTwpNat9w7GAqxZfOGFx99ixwAOhLjVTJmI
4dX0Itq45A7hExkRtg7udzP8VZSxPFZe5Byr/Odi+PVHksk784Z9yrrCr6TvHfnUZSB2AttIbEbD
DGIZ3NgriO4eSTsca5MGjVGESXLgX69x3r+5ZV2DoNV/9E3aXerc1nazmS8s09jt+iW5CyNdXJ3u
M6iFI+Ht4zsvIOxvDTIqzxaHXyedtbMNd8Ne7v71d2C4apH4/RZ0dR2tIOpCVgBDNeL+VIs1KQcK
LV8I8eTcR5beOnfG5DTB+FiRqmhuBuvB0PEAEpK0nZLZv+t4cowBdwoX+9WEGq4GNRmG5YghmA+l
AVSFs0IevuxrLMccdIwd8xssAqj4N+iAfpF0HZ4bYdNPU6VHjBftHAm6R5VtUneX7n1KDEJO2LA/
i/zeRTNrL9YB+hT9PlCPq8LHjG0P1VY3mQeKNHpGE74New1TDZE2fJ2d49xkWeloyaxb5cE+KryD
lbXvMc8RczdK9PJXPKCkSAmaCY2N29HdyL4z/jsl0j1whr6W7WMbR9shah/syL7Ec/LDKLUbtqEH
m779MvdXs8nuPYNQZLvGb+peEyLMiQ2ns+W4h9bJXwajevCNfoUhfetpeJrK0jyM02NSe0+Vw+8V
46PPQS035FmcbRHvUYuf4rZ+oJKBRXgfpnTUcoP2OQG2kwYhWZBFwbjVXPftT1I6gS34b3pXvTR8
d8aSTnS1yh/4uEhI73M4yBzWvJE2gHJsREbFZGEJQbWGvCuzwP0Wp+Z9GRIC5YQXtuTPtuqgFGUP
GdHu4AjfZH/MEvuSF0T2OvHBrY1zaLh7MhW/RR7WR9ToRyPVjhxT2wAYDcJ8ieXDGTtjeyNVx4o0
Oo4dR6J0SO8bCQY9isJ3EbPcdLO9yhz5w3WmU1yTVaOEIJ7Dd5RP09XFjrvWXKzWWUTDIjbCV9v7
kdr+odCtINKmI3hOM1lQOC/iI2ydCzb/CwafJxGJb8R+PnZz9kaA6rmdwERIg6SkuHEYEcarMCUU
j8pryxDK1d1twzKJkLScNvQ89nVkz2vwJqnrWkd8Tes6tOh36XiixaL/9Mv2IyFouCmjeVN5TQLn
0ThMHMO2s4PXoSxVcRY6r2VWlwExHcO6Tt17gFHETUDRSkbTQmSRzJvOB3NvWt0d6atlQDSoAYQy
ZzmPdBKtkhxiSI0dOsSZYdeQ6nXlXkuA9BcQFrRuskmIzJ6zTEPeFwEIaRjnBGQPGE9Qf2jVlOI4
6q19GiTGhcGaf2H3B65rJGyPZCdAjrDQx87qT3DoXeW4cvZS705uUrSg653HatLclbuk1UUIvozY
gvmKBdFMlz1fJQmurN90gft9lZTvXlgOu1H2KeP1Rtv0cnkYum5axdn0fcLwtOs1egACGyuXsTq7
ad7y4aEo+YuziXFtB18f0OtJiKlxu4U5XUvP7oGJSSTsrRp6hvPTMBbHVhI40+TGyzhXgUUiDOwT
zLrE6O3SLNr3RpPvil5/WwTcpmSGD26GXrIuyKtnaNqQzWJYfmCP9dWf3GYPXeI7/odih2d6p9ea
ddS8X2m4hKcK9/LXWmM1fLOjeJy8FLePuZQBnUHO2OYTFIjqlrj0lEvYKDZOsQ2GQA27lOftKifE
o+aWKR09DdNp6KPi68I5WJIqDZQjcG1XESADCLAQaQY6QUNb1CtVWO3tUrwmYZ1szWZBn5D9mnuK
ncHnxeu6SA660+QrsoHQVSpvm5wINMYOJrfDzM1u6f60rZR71jMJLhlzc+tF4qPrCu1QDvJa2Vkb
lG17rUPfO1OlrPJkvo8Mcqs9E8+X7punhg381EfVXW4Ol37kW8gFh/OoathJ/bhcO8ImuTmsqLJ2
ekcYrZjlN5Ie4p2vFS9FJ8KtRqGfGMxQWw/AO9b8vJqTfVrjvZPABNIIZrPJHVhGgSNp/tHWsLaE
yQn6AzRwhfIMTfc2E4M9Y5YPty4ZhvfUbnlDnElamWsrKTeEGzTbxg31VTU2pPk4QcH720aLS/s0
qtY9fNa4Mza2wSiixgmlKUuULtSiEp39iE4u5ubB+gC8TE8aK1Vt4uSfe3QFymaV58kt7ultZ8qC
1f8ioZXWqbJm2Xi0JF4tz8W0leLeSnFxVV2X3ahwGgJIbLEbgUWZmneXuz2IhkZjEZTjvp+i/kXv
f1SjFX7jAaQzL7RkM+gVfaVl1r6RWI63rXaydajcZg22M1MZ0BblS0uVKa0lS0L9i4NbrVa2NR//
mq2MbFiFd6WytiXK5GYot5uyvZXKABfihKuVJU4qcxxMnHsdt5yvbHMN/jngrjEhJ0UKAI434OOy
M3Hb2cp2F9M8z7+ceE/Fly/PwKGnKaterUx7Wu/uSmXjs/Dzafj6XGXwo8vJVAzLXxi1dyUewCzV
QnQ62ALNAnxIcjcm+L2rmNSX2lk43Wqk2dTJ91SaGMymdYfXcFRbGD1n4IfKiBgqS2IzN+eoCYHJ
KbvihG8RfHh9bzGs0Gzv3cPZKNI5WgnO7WtL2R5tZYDUlRXSajrFxXzDQsEJ/MsuaYMpR2iJg7LE
wdpiqpxwV6KLX852XS6EkFR8BnZ8mcKP88JuH5ox8cNRoe20G7AThBxp+9RLSDBubH6Y4zAfgIOW
N2J9m/GcgnqeRTNtbbygvfKEKnOohkvUxy1qjRiGfNA05J8rMTSWUsZsQapMpiNuU1fZTkP8p0IZ
UfH/usGizKmlsqmO+FUnZVytbAgcGE8BNWBqLXC3AjY7CWV3TZXxtcYBq6nlYrD6m5FF73GcPA14
ZVM8sxaav9w27+Z+toK5XQ6mstc2+GylTcDkhPPWyQRQMqK5mmIibMrNHhgDTNXexLFr49ydxvKY
5eUKDezHWM/PLQ5fD6ev55XmKizqm1Hl8AgGDzdwOh7MwaZrTLgSfuFCGYcrmxhAnB1o4NtXgvwk
Wq7mMCu7cY/veIq1/RyPR08ZkruKAZLmPvcAHuPQo95Z6gtp9dB3PPBOeSMfbPzNnV1svpvm/DJX
3nhAVf7s44Wea+dei7qdWc9vY5QenaLC8QndaYJi6ODUXmi4j7iry2Q4aDiAV71WPXj4r535KVZ2
bA1fdqT5PzKf/KzcAKov8W6DYqMhj5nbzTQQmNFN07NjhNu7ULZvUbVXL8/xaKf591pZw4vUPvel
+EizMSdHPVhECuJhiscVUwqMNOa3ETGylTV3VTzcz/jPK3zoGX508n1MGrgdCLDsUxPh2xDlsK46
7RdyjkBbsIIrc3uMy73B7W5Yz/n0jMML3SS8Fi2EDipxxzvWdlJmeRIiP1ifrVM0PcW46S1lq6cC
aIMCp30dY7lPlfm+wYWPXAqykDLmLzj0C2XV5+wplHVfKBO/rez8abx3cfe3uPz1sHkPoePkicuK
iVwE1eW2hgvA/PlFhxOgwQuI4QZ0CiDgQBKQITQ+RRZQiIEJ1oAPc6BS8AFDYQgiRnbwozY1ojbC
tl0tMMyfTsWwToI+2HSG/VY0BXcqUCJhdd7OFGa+qu0YZozCIDQKiBAqNIKtIAkVTCNGJWLAskDb
cF7scZ37AqwCfAVAkc+hAi7gfwUTTgFUKhgDCA+AYNVwwHSP9WKx7lG1HmuhsEEoSyE6eJAdDLvJ
171fvPQwH2JiQCBA1AoFkSgoRLZNIESUkCJYNZnHKHiEpzASUQZQwlNoCd7fti83nWmn62EaGM1A
oYihUQwKSxFq9WcNQRbONfdL/lZNNQUo3HvQVu+5QltIBblIaasPX9iLSf+wFQiDtLStDhkDxPyn
CSkj9RImDQAMO8L0piTfYMLp193oElUPUhxTU888u8mf2gGCEJsOHU7SBz29R9DnHhI9eoXs95zr
hARG6fSdYujQjWSPysDE/Zo0BkOeNJn4vwxSQls8evnYIfGbt10lrzoDERS6GGuWlPDaOZoZl7Xl
Poy7b9Hw5tjeEhQlyqhaEbUr9oXem52VLRryu9yUQ8lyazqfp0iF2hvtj4SU3TUqB0TUNuWzld3T
uH1xl4vpNm/8kEfS614mVodI082V7kibKT6UOIsSwq2fegPWTV3qP3t/wC1UqGPDtPKNBqxd1K4s
qYhHJc0oRsPtmBO3S9AgGrXz7NqfFSw6TgbgB5vCo6Ie3seECIZ0FtZK13xBqSHJaTyzFycrC9Jk
19anNiIHcvEfGyuC/FTVCEs8uXKG2txMgryO0vjW532+7fkcdIQScgNrRbnpGHkyTv+Ikrw4m9wx
29hufhnhlF2iqVjXmQYaU1qoPXjyUABvhzAeTpGRvGsdiRwTZ/MEGPmG1Gnl79ERBYeY6bnXkQjP
y75t/CdLiaMz6MsoIpZtlRFM0TARxV/Kk1hFT0XppcCazGjtpdrDEjOza5lfwHevyg1cLm70dCJG
FL7lZvHydTXk89rMkDgk0QI0zSBmrawhrijQ4Bzql7qaqoPeteu+0uxgMlxAgWPBpJV+TZ299qKv
0OXzFss4PoxSEk3mL9/myPvhJCWsjzB5bKO62ukTZD4wwat5iNyrpR6dtmnDbeLNB8mIk0msw5FA
1KBk/cLcZh2pbn5lAoTWPp2MuFLSNJdLsUwA6A0kRVxSsbIfLLe3dm3LUNoFdIy7ujsWLTSvzABy
6LtTUD/PE5tdHT1akQX6EVXBVaIZkMizdyaMtYNZMuZEEHIsEMcfNOctRB1wlmb9MER2IKOGv1o7
an47XSxIXLFmygsnAB6LdUSJwBIa0QxJREam3pRuMzzg6xrREMG/2UNRNelZcmLNs947cVquA3px
3QHxpO+Ln6xQ6bnfhpL+AA7+IIrtd91b3h1QUGFMwJvlMEXoRiKsUQ4IOzzLuSWhaO43CwDane4V
u9HK7WMdMWy3a8bk5C9UwZcDu8EImpbeEOT4iAKiOsj8RnhpivSi5z6gG8d7NX3NOQJhNQKvX+a1
o6XzAWByvZ6KsESBewG7Fe3LcPKe5jB8HEaephQN066avWobh+gCfGs49kAZNzAzmFOJoTmPY/fI
ITO7n1OdQL3mIF3xDTFbvVVfgtMgyclR1dsNp05rmeP1xIbpWRrV5cKzJDmzMVVXQ7LcpCnZlZwZ
LSc8JnV1syOtIE4A9LOZ8Tixdr772cT9bDlFMNszFZdRMCN0xRaA8P7rNWxoToRKEklMUPmBQR7C
rC5czoZ4CquCmb1e478exF62wj3ELkuYhfjF2vZpKW+cORxUOBnyJnpnBEqkl6VPrwBDiUyel3jT
Mi+7lYV7sb3Q3XOxSULON0uKRq4fwfHmicZwv0h1JPj9R8MeG0x6uOzNaDaRoFuE3urdNuqNzy4D
le5ZyYI6xUmC5Bly8pMYrPhhhKdWWdeksxHhcWWgAlurQUckLyKYp7VEwyo844SGJtqM2jRiZzfD
+8zqxdrs7gZ1BCRpuz6kocfdaDT6fklTc12l3YoVY9rDNJjQUpMe6yz+vat5e52M0ztAZEwy52mC
iz1c4z6eXwdD3zuOOQfJCC1VHdifE1liDa0fijzUngsHsFeczfemaL2nxJX7YSSvwsjjs2gEtvww
PKFCuwvn6gGeAIzClLtKSp5yXYozo2osdRazA2rd4uwNBcHQMCmamV+h+NgT3jEFWPuvediLlWlk
GwhM1q6nv4rvlzvHKuNNlFXh0WM/iJjHt7mT00bK/R3Mkh89w7RzHBpBlQor6GnIgLVubovl1/uF
fF9OIYN5tq02EG6KY0Mgl24437qy5s0RRhvBC2FR5vCRjPMTnWWOxpr5wvYNr9yrUX/DKdygJyeh
nCnzqI0XAoOVPS4Sm4hoQsQ+Xn6zWqoXlFMq8TJ9ID75aUiS96qG+hYv9TejYB80K9RiKvp3y0nu
aQxpRnUGzmDyvj97jALrCMgrE/7qKLrue5t72Z0sIAKX3taaBnGs4MAUZkIQigmtK9SEFvgmR3xt
0YjxHiZzl89hu26ZlONsSN9KaKnLEhfPTJYvce+MJ9s/22hCUIPNVxKfAdxozL/jsbJXnW5Fa41m
FT1t5xbWy5sNHnbL+vA5GlW4jmtih8mxBdDYwe+3u+7XaPbPHmRWZOHWJYFkvv+6m5cIXwpS7NFy
L609MWopuaEnt8AcgJSmmAGQLZp+X8SacbBYkynuKJDi/JXQROuQTcWLNTT2ESreBVpxdMaUWFYq
6dM2Tx5rGA0MOuP1VD4aZtc9lA6SthTTAszn6Khr9Q1Chzx10/Ld1tz0mrZ5AKKSCzNM4fZrJBAD
biZClrAuWe0GIbytttgscL171GpiCmyx7FlHgrR2UQqFRrJOrDzfLbMKrY7EuPraYw1PO04DfU2C
UMkCTzGX4SAFsT2y0NVdTzyeP7Ehzc1nh9SRZmhP6Ukb9FxVQ3js3/Ay4SyFMF1DsWTry87uGFrH
2jSsYxcXa7tPnUcyl7PeOXYGU5qUJVgaaXyfoPY8mml4rPMarE2Z9Dt810yAadnshtRz77Ri+DUb
zbMoudMhgbVbcPPRzfsIe11gbG5aAsLCVy1rSOKMGagk0FHX+pzS4ElKUhf84zJ0ROIRMLF1crvb
8xjfgSaoUJC40AAwPcixO8Yzx84vbqSReTzwSAWzxLt2VJLYIGvzWA5OdCv92D9icj4bC8XFAnZ7
w0Uz1gOngxARwEnvoAMOg9hlrcLxDIkO8za/so/WJ8Ms5UPOZxpluJ3HaDppDsWgo4UhetnFR3BF
M0R666GqvBMwStZ3JwAPAhMqluYRTvMqc0PrOs8cbqgW7lGj3hbILYmf87cLy92j/HwTYdbedIeJ
1qRXBVnRvc9NHL5o9DIDN1Gec2T2nFF7hJbk/WK88KALup17sbKBiZjTVPt5XOpTmHevs2xYPbv8
6NAX0KLl6OXRHaIbK+jmorwkIr7G8in1puakH5fk3Nd0PKIZuX/uz9oxt8dN1Qzy2DnNscw0+/EL
vt0QzL5dIMxmYxGdy96RtCjq6q0xKmIeJTl1YgQCNETa91DaNEHtn9wBE2aFc9IuzY6QuDCYtXJf
lGEU+JJZSIeyOJxLRJRhPK8UkdZg54g9ae3zrLvpWmafS286FYsc4WWLOXD8yd/942XHpgAiiMKr
FoqvNMsPETveo3mwKEfPdFzns5elCDVGsSdEpD9147LW3eKeOtA528BUt6NT0n4fn1rMoJsykcVB
10x/x7UD2rtwBJ5gQF0dR25jId2b0SMPsztRUJF2YPMK8YkwvN56Td6QmlZ0+yrWrw1Um8ozml3P
6cu20mCCQRY6QWxwOvSzXeww1+GAg/yVSQ4DhzAACeKuzAjrIpj5D2+xEvBFOSKML3imIYn8sBN5
HHxE8ul08jUWvKwZPqUZI4WfUMEncf2umYL2kl9uE046Wz9OSc4c52a/sKH5arOf6Nvu0Sg9W5mz
7OM0WucJNzK66xfm/hUNdevpf7J3HktyI1m6fpVrs0cZHBqLu4kAEDq1Ym5gSQWtNZ5+Po+euk2y
a4rWdzk2m66uIjMDATjcz/nPL5g0wPQAK/BnItq8VRutwE0Z5RVgCsLNzJNpK/Wn0BRtsPSvVc1c
tlOTCxTXw0SXerSxW910hNrQ0r1ndeR6al8pp7occZHtLASCkx3gvSNxadve4gc8HGZFPJJY1e6q
OkmwtogSv1yycT/zOiwNKJ++ItIJodOAMwxE4YxztEvAl+TEoQQVML8bXTYcZ6U9KukyegQzRNsR
ExZEKxFtEa7nO7a8OKAyOzJHnjb0HXgo5Z+XoYwOikriOPaT+yQs9TcqlvxeuNH6jCXEkZQ0qN0i
y88I5Y8zXlHwjmnuUMvGXlK4n8wKnasUaKnN4pxVuv1CcD4OhEnPY1LuyG0BBoLayZi/wK1VUxci
4V3xorg9SH78Xa1HRHGwNOmal32hacT7RSGbaelol5Lv95s58ZWJ8CMhzlL55rqNeaeh/QUBI3ZX
NxkTJvFqY3zu3OoZ2z1KHZ0iI4oHjrtcunBXBwutWt2Et1oIjTGNo8+GZIu2TvF91MfMGxaGORRX
OPA6RCY7VXZQl2MmT+MOmyQsDFESTlgEk1Vj3RMLkDy58wgCnWFOW9c2zaawsXCaSFzVHRSfqslx
qdbzOWsmL6+J5J4mk+yMKvsiosZgrtx/gKk/Dp0aQ8qajgoxFV40OZOHw9QXhTGlrwixBDrlhzo3
IYP7XDniLYeQDuZEXMPlzUBzrap0HqLIfC8WbdqOBRRtbINjks/XdJfr2qcCZ/FdazG1qE1BZoXu
bAaw7MeQkSbTRZ0cnhHDutmaPMV4Yj8+crj4Zeha9JzQCoHbo62rAkr1K/5qRqWIkxOaX4TlLB4D
iPWsxc3nKLWMg76s7x08h5Ni9hSsNkbZGg65UHbXaqeRtUTsEYVf6gmGsM8R0Ti6KX22U8zbrAGL
MxpOML1Kq30lzZZtVpG43afjMSvF8CkxDrGA8uFkNV9IX+/7RIuJlSxv2ng4hKOwgnnoqCPU1fGb
Yp78KE1wDujM6nBlNgxxtJ2H/rWfs7trFenE4gPL1dy/rsp/i+J1Sb60KBu+938bYfY/xUxKSJLM
/+Ml/gvH6/hRfBBs9hPJS/7EnyQv6w9YehiU6bC2OB5gG/2ZGE3imeUQUGZZFpQt98cYW+cPU8Pe
iT8zNLkJ8Pv+lHzZfzAaJ2jPUU0XLSbckn9D8nVlmvy4xfA7VFN3Lc1U0aPZtqRY/sBEsdu1S9qO
cUg2FrREJi6nN0ZafWoQg22uM9vDUvYPoz08hAZTbEsltaIpjAeUuTfaSDzOUnPg/HAD/4Ki9S8b
H1cFCRgDLhw7+J6GZDH9cFUKKSfW7OCwP80j5Jx9CvWjgOohXRCuSaNG9GER8ZlaycXN7+cuDyAP
fODV/qLN00sI2ZNuZQB4jr5rUfZhhJSpQBz9dqYHJlu035Sojvr4NxRm15KU01/upzBMmHeSNEcI
8S+cuWzhi1WlngY4I66+4TTvuZUd5ryr94UDM2eopiMt9JdMZWrdFljk5WZ9k7YW+P4Nlqxn3Z0v
Me1MVoN5d/pJs+vbbHDfJqHfMQDfpiWCh94+L0l2sic90GLlFYThPNT4ZhdmTBIOCYp2mix+QZtk
GOFLnIWzN1VqRbvcbLs1elpthqP1FPRTBA+ASD5/0ocHt4IVjaTKTLlRqpgxK4TvThN5n4fHcMjJ
Y3S2xlSgUK+RlMeP2vChUhQuCTEllkV6DpKVlNYLVkapbmb1M+ifpxqrtYmc6E0llYcObcDaHwNE
5lpA2y9ZbxwEueA2ZYlIvT46aoa9KflcSUjRm3GrULUzXiSSM3aAUrWmQgbdLV60Ls9mjrEMQicR
XP+GMeffm+ZlqRCsYDI6YF3ZXUqnfAq7PvcV9EpLrDBTkWsbns47ncMBm1OyxNT0BpLCbYpS2aiT
N1OdrjwHTB9eKpu5h7vWhBUbx0gdHrB3zhhV7FWrfkq1TRZbX2sBzoZv5SBdi3TrrseLcqOulApG
Q2zusDKtXdD5FHb0tdPKj8GgGE1vRWvtu3484QJCME6rMAZtSZRocQV3pL/2Il2jihTOVdGuz3FB
H4zfw0eXQhm3LLKiEvdVrPGZEeV7nDnm3tWJyLSI7Ur4AmWUHMJKvNdT+THpxrKlO5PELbwsFLvH
iYorsy2VwS4aZyCb53J2yy0t915Io3LT/mK7YGjX38XNzpCCmIgxkM9E9lQHk7p8gsNK3Izg9FRd
XEX64psbTbea5d7ZoNo1hZFPkv14sd0XPScWJ8OUHEgH7U2UfOP/uIB633A9ZljU8kwmbYa1lBGq
5GQFX1rG/oViPqtYrbcW1HfhsA6cqsY2JCEl1kDpE0cPhRoWjMvpSEb5TZk9ZHA8/cS6FxEGKCgQ
IQwi1UDHeKg0jRky6bobJcYbckRKF7Th/EQqDsOtsN41Ob9sCHVGIBPzE2l6T2RLheNP9BCTeIL7
MpokWIsbI2cVOiTc2zR023EELB5KYkRIO5oV48Vo+5da0HTntAUkCpH610KNMRttW9UsxXoxci+e
+cOouquxld/Nkd2QlwJ4NvbYauplH4wVvIPZkob5Fb1+fduP3b4ihZp2ryc9BJ8NlFAMoKYqbYOw
L4AW0u6WoEm4Li3K+byhtDZoRq9Jf7PV3ruljY60DBFWpds1pZYhziBjcObeTCoJJm7Jj1nT8jLp
2SvT0Zuxpv3BmYl9/7O9Ehc1RvJvKNlHti4vxYhEidRmbENKxhJzrt3FTnLpzRQeGslr9sKgEbXp
2NmXVu0lYVY+Wv2CmdgAj638kDoxNyIHdiYjkxfn1Ipq25ZK4TuKeFknxlhYjSOSm1/S7DaCxuEB
dfbbQrcuaSPAhnC9QBOcSHtp7NbazAhCUxkDxbyV0dZR7H6NkGMuBa9UkwxEqhDouGGBzM4uzaRn
qLQqJUUkgUCHVhVpQGHydzPTgVvqYhPNBZH/jKjUzXFplZ6nXZx9X4khi0muwPtFJ3TIDV8SA5o9
fex2rDhwWpso2t5Fn7UAAXIU2Q2h2zJd2JS7rVhP7Bk8PxgVVsJ0LxHTS1zu9Y5Hm5HrgXM8+g8E
xBssC96qRuNUiPjijdk9jau4UyIiedPJ/Cba+iPHjpUhIvZAaateYG7d1QZPU/DrpT/5Q+zyAOcE
YzCD1czjLPxQnHC4g+6maEED05uJAytamesv9LV4lX4H1Oi3Q8PXnVUC0GV0cyazYdo0ecryBY6a
jm2N1t8CZFrbaJx89Gv9tgRVxfqNSKEKxPN62+swv8DJjpG8TA+iGB/0aTnF+DNUxXisANc73ulr
fLmuoag1i/6y5s3dSqy8POeruXuQKeOaEvrRHH2W0c1ObiFyVF+Qgn0pE2NbTVxZitdwAEHC7RTD
H0OEKXX/ukY9IWFZSc+xvlzpbcaoHXtwhyFlyfbutG5iC4EhgzVOqokU9mG8qb5FtXuZXe4oKFp5
TLuTmjFdmYv1GWNmRh+Ffp5CYxeSM4Behxep5sUs8+aLuaI50bMPMYMQm0PxQa3Xb6tsfhFN9GGo
WpDq1qEtCAiJeYItMEtOQPW8quSuacuTqvMV5gSH56yNiNLDLCXNuC11VDP5TVBZU2RB0YboOTpw
cujAJ9vGNooLCS0H3goUxBTuJd0Sj38ZINhE4D7X5bHqZGUXKGEimbqzli70h4NW3pJtaHLVXeVV
TKDLrjyu1lR7pV1FOzcm1ssmbSOPqCsiOE55p15oXmT8M0Mdh3hlKK0MB8ijlLtlAvS9GfiFfc0i
vC4IveIcrZX+3Ketr5IKscFvuGdTQ+es8U7jtlcHyghJUp0V0uEM0wmmekBey+dW5HKPzA/4sL3S
8EhylZfkGgSTmqOG/YXycP1gtWHJptqHqKriuobtPEeHpd8USfg+9ZOnNZYIcnPiXUpwHmoAwrQI
p+8KK2qqFHK9kLA2Bm2xPoS3fSfgwLqknVP2Xp/BnDbP+bIcsGy/Rl6H2zL/1tV1gkr5m83fh5bK
Wrbd8Dz16u6aZNI4xR0k8Z2FJ34SV/iv83+qFepoBSuNaZh+zkr5MHoAeqJphoESbhSAiWk9vBQE
WxInz9QhVWqv6fSvha1E2y6tLX+cpWSfUfM1c8SomakYUESMdLGPyxzdzHPa7UeBulRvP5GWjli7
BcEryqmCEd2Zvh7BCNaGA0mFaCESLIZTTdmhZoJ7NIl8O+Txfl4JEUQ5LwIho+W04UYRRuVZMt6+
ZR9MKW7y2t5WFMo82fwxIrUbIg/fb3HX+9htYhrVCWIFIthxxD/KqCIy3HXzQR3N78R0vZdK3+/b
cWV/MR5IqNF2RC6dlxSdvaY/uGkJGNzbTB/gYFG5wINUMxt4d5dIa7PrmrenUQRTFpEKy1OMgO7l
2aO15Okw+GGe1rV1AMEbK/Wuk3QOOIsfTCwwY4JyhA06Tk1DujA9ZQXp+SuUOymMUBmnD9hZF5JV
rM72V+ML1M9vbBrszzOnhCbDhGgneFrYnFUexWyVOWTpzKTntA7DEBqQMOKtvL6M01J8YIZzysr+
uz4I5gRaeKiMlu0RB4Becw9uPn3XHWbMsl8w5/TDNlD4K5nzBOawdTKZuc6iNnoOLVwav/TVRIA0
zwIPHG3b90Ex55Xf6C376Oy8VnHIWKMi48l6mOU2m9j8icHmu80aBAJjfio7ZBHTyK6N8e9dOq5v
vLp38SS5RdQenB8OngKsVNFzJWyr26aEenStUd1EvFK5Ps91ByNxZQdF2wrlLjrpmCC6q3M/m4zK
dV7+BBCIkT8BT9AaaiY9zXtbpmgKeZXDFncG1Sq2RcK3ZlSGQRtBGPlS5oGKDmFO6kfHFQQAOxHu
90p2MXXcWRuTO5OwtS+aO/tuNOJMMr1q8gTNB1HD13qZ52Yhl/auS1yoIO3skcr7D1/6NQrpn+C0
anm5YHgBRpuWLGynWnrfcoZtvealHwJHMlzCDhE2fd3wxJEsA4lpq2/hnBH28evV5V5VJlS+doYU
ijPQTWFMOmpW4WP26oQa3qiMFNNBXmqHet9Nx3cby/pNW7NpI4qHc50zJjMT5zRgMbOFV/IK+fVa
CDupE26d8cvEFG1TTDQLusnW219iHepe4kbfwXERLbn1nZvB55iw2MC1LXqKI+WJqd95LjmMLQNH
MM1ltRoKjICJ2QTjfw/rj0tUpG9Rr4rAzZUHKyq9TE0+opGORjeqwBxARBf+xWKnoKpZHkf49GZO
Y9ZNyYfBARea/ZGzEEC5ZvfHofrbYqjZLiL2QFEkW10lRnKC8xJmLATFprjp8KXjTJOGtNw5CoHu
DV6bMsllJP9nZWQPs+/JaDhGrv9lHIQIFMtePXt+g5LFMUbs+XbGca2AyRuyQxpDRWeoE3iuLWlM
9gImtSomtq32bUR7js8VtqhXs/5ZF5u+IF4rpx5WASE3litm3L+gz1V2BrA/rM4eCHFTILe57XFS
gEKFe6ZBwYhyuGcU6OVILzzA9CDLGd+LAcKQxnhi280S2yMKubDV8ujmLeGlWTAkpe0tVi6CtjfI
nracc5yDXA7Z3TzBGLQR/MEZWZ8iNwq6xG52psGZGBXjk5lMrJmccazoiMtiBGezJgX6EsamDiT/
ZISIrTg4uDj1/OaKriHEZ8z9VFt0Wn7Ola4cn0jUPBEVO1Efa9u/x2yElM39inxgbYRO0DVUU2BF
9BNmk5NRWbtalgYF8xRV1K9LOHktGOjRTVk7VaS8dsyG/Tjq52BpiTxds48CNQIEYqK9pL1ZNbIg
rpf1b8GVvwUi/ydZVAkTl9H/Hq28fLSMhZNm+PYTYCl/6L8AS0v9w5ZZCo6KybmrXR/kP/3vNcIB
MQ7Hhhidqc0z/tOkyvjDcYASXQidGjN+neXxJ2Jp/KE7AJUsDeA8LCD/PcTyX0xTEW2yzgAGXU3n
A38RfbtmnytAPqWnwQx8R9gdkn2dS4Loe7XE7DQq62j5DSIpL/+n1e3yqeCRtmngf6+hi/95dWd1
WghFcUoGm6/D8mxrD4KW18iw98veY+pv7NoiPJXK55qdzmq3lfL1khZQ4YhTb/yQs0WLiQc1vnXF
s6DLTh5dss9CLCQ2jb1fuqfBsTEjem4wKCLq24k/WSL5zTsqVcP/+i2EEGDNINKqkLrEH3DVVlcX
dmHCk8sq9sv6bXHxPXHYVNVzhotdKNRg6KI7BxuuenJ8c31hbA8rkr2EPolpUEP+b+1+suHgW06F
1IAAFlRimoEYozjGWRlAzmysz1r6YTJo0bP50Ng4N+gYMtSEZmIYhrPBxsw/lnhErfWQfSZFksTH
1wobRKMwfH2Y/B8WOI3OElXl/ymH4q5KAJP+73/8Knm9PjrHsiVWrptA8T9/6aTLzahoYIsN9OQJ
nInKJZ8IEVlhf5+oSIvQ3iqRGfz9p2q/IsF8LHdYdaRSWwXo/2XFMFlPwmTQS+gciJSAH0wQMXdv
hNXBnZG14qmkDMeisPdILoKyiQ5uI3A+k/RZhdNb6vW/TsNTOSR742wzUS5IcrJuNJuop+7DxEXL
BUT9+6v+q3XOVfN2E6TC6MH8ZR7QTuOy8r1KovWCqItgdFdemB9mB2jH+t5x3PQd3vfxfTczny02
VmggUHvVqzdmZ1hlf4x4kAsL29e7BNfEYaEVf+4jUrx8WCky1mhbSemKQs9gFV7XPtn6U8Ler9Tt
SW/D36z4v7Cx4Go14mukqx16719OpbGP59mGHoohk0bcFrPwpifmzvCmBaZUZW7cWNvhjMS43Trg
+nXG5qRTvs7lq6C77mlpTZhz9byt5uk3wwLxFzvZT9f2y8KcKmsa1G5lYWpPazwGLvK9lSIMviXR
eBQP7aXPHE/FQOrvn7KQU4gfz+rr2vznXbHllf2wD3RcVowCukQeV3gCvkm7JmC4cEQ3Bq1Ly73R
iwl8Ud+GtuX95tPlGvq7T/9lRqKmY5v3HZ+e1YnvdlhFF3da+ai2OiPnDyg+m44Crk1CH9TUh2ry
uwv4q1cTwwVDOAjscR/65evrLvS0aMH9IuNph5m1G6vJS8L2Jh7jQ72eCQO7o7F9dM3qUobFWYmP
a6tAq5o8RsU7fKeD2om//H/cFmYtGpuzQ7bKdSn/8FAapcyQpMFBKEzCNuLp0PbxQavRC9jmxWqb
oBbVSYN9j90UOvDm3kit37m+/NXC+OEatF/uDBBe12KmxuEKT6424o3GXcmy7LWLyv24DLf44yDK
a05D9gR97DdvhCb3xH9ZGToJOq60r3DcX84nhgtxoda8EXCgNxNya7iHJLJJt1l0La5vVIWXYXtG
NqJXh4WnK4RTAO329nulwCrLiBS9FWxbEm63se/Vkzc6HxQrCIxw9UO2pUFW/c2D+4vaQKg65ptM
cm0IIL/ctHFQXFUxR1jtOROs1A3IfdldFMiBJQaKKQZzRQHL2YYz4iDb6N7tzN5QHR8VNvrfXIu8
Q7/eQV23NRMKpiFzu35+s4fRBStf+tJLMCkjH80bpmd8iexW3TAY2s7oCdI3haiFWsb13oZz/Lsd
9x8JRL9cAxWSRu1ILehQDP58DSHRCpE70kXWs4s/EUwMUsgLhm9waRXsMq1Y4KhRbCujh45K6Y9/
U7JGQTTr52bpdxi7XVw7/5RMIgjbx2Q2DhCJPT5sq0GFre4BIL0hImic4slyv5Hr5VsYFhDAFeio
4OUfmWm7w9EMIh0huqs4l+m4G9E8OovhuWz7AhdCZ32YoXmbWXSoBZaVTbEfcH+C8EpOOlZSKvEp
w5jthZPvRzvBsdekQnMOJSbdraMfjTW+I9nvUNkG4yEtkJ8lKbAthKMmItS6Cs/zUOxhcu4zXQ2Y
eXq6EfqtFvoqQ66qUwPpxN2rxb4rEJ04j4if/QVndDvELltO4uj4ihwTImF4qtrvxg69KDWXQavu
Ng+JRfs4Kn5vayeIs4AWGcy9byOqcX7iKESxT8EDDHEQToTHJMIfU/fkvYrjs+hf1exrbeX7Ykrv
0Y1sDX69slqHiBGUClyRoRnRFGZwE7Wh9j73Okz8ZCNWnov2jkU2BlxkcitnK9qIKd1q3HwC133m
Utsuel3mSxu/S/CwyODULcXe1p6HqN1ijuuF6XsjSOwxEM6oig+NECDexX1FbKe+30CV33Z6wfSX
YzuDXT2XfqcWp2jFqTKeCJMcD5aZ7uD2edISdlmKT+F0cVUKicKbRxsE5nWZDvCRbrLK8Pqp3Lps
BSFwllU3oIlagM+WrzGamcJi28prYQsZLPyquavg6qR34HcLjDNjWUP7nYzFdsyQ9vBxZfE1w/8N
Z4YXKeGPteoCnMkUrnsSmk1HC0EUAuClrsxzqDIBFh2JzIQ9qfUxpBJZc/r3hXtnvc14ww6rhRC0
3epfzIcht/04fhNDwpd+COHZGSANoU5Aigo1GlP2HLqWKaJ9KMZjMQiUBAm8VoBZyICOcyPaErIm
y1uc7NHeVymolE5eMkb+goWNI11TgRPdWdaTozV+VGOGQYYrzpXYTVDMDZsuw3BUOsf30O1PqBU8
EGZw6+uea0OkrZa7EkPBqe64cU9NU2xnlkpLjS2BLGEXB0eL9zDYa4QeyrAix8am0npopzcTJ8fG
lbGTuMszLctaegbCDJCB+jEC29kFnNQmvy9rX6dK7OPUN3G16DFWS9FtNXiGjPq6scu3ZrlPVhTv
wyZeah9v3W1rar4SfwC6gArBk0BKbjvPnTMGDuThHG73Wk0bhGGtTvYSHniMYjXfaJ1tzzC4RVdU
IkhrcyBXxuLJtK1synAcvbLlzsx9+SQjFkuYH2vewqTGfhQdZsPz0bqSMeLE5KrECbLyVaiYqnsu
6pk7b3vuYPhZrAfhFAVi1WmYDKgB0aZR8I/72jKFWPmBXIu3wvlaA2rq61fK5YW7GjpEkOrvrAcv
F889Uj2QdejPBkT/aKOj75shWw8x6UrRrdqDfHGvw10/Zr6WjkHZc+TUlTeEX9Dgezn1ZSz0Hclj
excp88iFwY47FgyLsEkDJa52MyQ2s6uCZhwCd0z91CFXfbS9xOL+zccJgkY48VX12TMH4alIQfXl
u5oh4MWFImTAPrKjKb10fMr2JkGmanfUHX0XrRoxIAYO+ZWHPw4LTEXCQ9oM+0eH6qxnmJ63HTH1
GBhThy5M2eN6PDlkbIPCbk3MM9pu9LMi2zAeAiG/xBW+MS7REgPa8+RmHKRR51MXYVzZPiTGixk+
2lq7FXEFiRyOt4OKfMZaNtR3Qhn8HEdTcqGfV/TWk/7ZNcnicQNcMZgR2+cq3bWMkdvkbl6VQLoM
Z3OxZSItB4SbKa52A2+N01aXxJ78cp74XfWhhncUQS5dBJMTDdPB8mAA1WE80ThwDzsyY7mhFuIp
YwJ2X4YT0TB7E18LY028ZSoIF2azavJdj9I2zdV9jjSzVomKx/dH5ZvEWOiErJHB2TbzcxS+4laE
HT3f3m9wCO3QYlrr8xIh4tYL5KCA/zB3hpS5KOYfjfbEfGVMCoJTMOk3Mr9Mar8jZb7BW3/IzaDq
oFwPeP9n93odcSChpIp2+Ex4pSJei47csGzYhUq4R4K/16rcwyV0l0TOoU21oxaGe1jTcpacjlpQ
a+eGrQhIHpZkTwia+liTKNyxiBEcPyqxhTnOXT1anp6HyNw4o3NxitXwkOgns7UJzYYknUneZYiy
SD+2rXHBx4rwkXwnd661wfZnUQN5DAM+HfNRRxD32uWrr3OgyVOZafBJlAR2cNMzqNF4rR/LSpxG
YJYyNL0Bf79WZHv8CI6T3e4UwUUVYDuqfizWdqcn/Q7DR5+3zis0LpzKQlARyP8W4RItTwyVK5d7
ZOXoXsa6N2SEO+pZytSO3vL640N0UFX93PFRqSYCeRCVKBusQQ0IZYfDysjcxjWUXSInGgKjHbpv
LHpktUQRNTStR+YBIsCmeS2wVZjkKVWvj6Oj7A2T40lT9rK6mcYoaJRz7+iXMhfn5r2v0e8XAkUz
O7ze7ua+9fum3MJaRLmuBg6yh3rSPGvkCHQU33EvADSBtFKHOBCkpnub9+7tMNq3Q69AXGIOn7yr
iIJkoRXBlp68WLUOmibOBf5w1YDGvOamG9n9ktJdT6SkZvG9Nekn+e+J0BmooE403CdoASi+DmaT
79PFPMbo/wdNPUWxQuGoX+yWk7mtj5BD0kEhqS4kOnV+zyZmdopxU0TxAV3c7Tx/jWrjviltv4v2
Tsc6ifWTnmKcNPa7K+zDNckiSTgIKRlphPny2o/2QZsV3spHhYHOSuGRVS8GqLylmOS6Fvcy98Uy
S0+IbueIfmexbuNVOyFX9avJvBnRvFVO9RSZ+XnpobWEzhNS7T1VZaA1xlEuCRzAiPQj2WQJ9zPJ
ximv62LA9TFtLMZ4Ii7pL8b4GLXiFRAj3ghGlxt09JSFxMyDTjTUp2oYPjVVhuCweQCxwJN50C8s
vCTlGK5CqEkcwBYIV4SnTN9xz5tXLWUvQBmI5PVbQuUr0gGp/LoTQKUHHb0ktDWYDGhTduBnl35K
FVT/EyZ3pkXt9BZaKNjBuE4EZTxYo7iUER8eGGt1TNTwu15TgyrqK03HIWEcDXccHW9466T5N9q8
02CpX4iuP2vRHKTAiFk733TJ/C6s7qHL5secyoxY5ophj/GmVBlsxtt0Vf1kUb+Uyvo+xe2DgUU9
LqCbie1Ak0hZMZ2rennsS8z2dOpyjoxtBLMOkRtigm4xziCBX/SwJLbMcl76tjpx2p1rW9+q2vy+
8OHIycb3RhWPIfcSdzRvGb5j3HEH1e/GwIjJWd+1VH3NhXUzJvWD2jTPUc6LV+vIXLSjnX5O4dOh
UXrUVXoXWzvS3T2KkPFLh1uLwahUL7L7OCxfVFQJrT286e36aLVQi6Yy+7Son4x6QtSVGN1GEWxQ
uXGpiEqR7ydZQXsxPva8htxXxOnsQy3dR6sGlpndrxnLVSgc7nRSLKheQwlW2Ec1EkHTJu85BZf7
lPJ04CWfzSo51CxTN1ziDX7RAQn2r7B5TosD5ovdeajrp0JRL07CnEhFAk4oGPpfavl+I79cBee+
MMNblzxXdFqHkTd2kLWfyAKDTttkseBpg5ae+Cd0PySKTwy+52Jm1PVscyObY4eHrS3Gjau84t5L
vxeI5t2YZ+ZnkRfr7SlM891+yIt7xFCfZsJ+iARClbgXkA3LkMps2RoEYHXx5ySKfaP/DgVtO80K
kFmCuw2SiC23iKOGyWgMIdVM7qc628stJFySfNOVHUc2rz/DQQyv0EECBnNri/d1thC8qwF2+Dv5
SVZCzUtvKDepeP1SES+WwYYSqjfVUdC/DTaHna4fIU75OkI8uXUXxUhEgJfHaA8Lk1EfPUJqHsYM
XI22QnZQ8hCSgAVcato8mjT+qbGzZDUFHn6zhSsCeY62inZZi2E3YEguj8O0WbfV0O0Yo3lu0+60
1bhkInzqFYrCKfRHgSgma3cm1jXaWPsgqYGp+ImOXYDq3s6Ve7Cp8TuFLovj2dXvddW+qTTzRscF
xKJodYx03/TdLrNKdBfkV3XsV3Wxd2w1KG1lj/PNjd5p3hFHhOM0MFJfKY1NBL5g/o7OoJJLEU22
V9abqfouG1d5gkY9PXLR7wjiPY/0VE7Lgzb9yeZf+eGW7pSMybNs8deKrpM2L0kgGc1qUNfKk5a0
D+18P0zVPrbDJ3dFDbYw1akIgVKcB6sxj+tqwiPpdzKPeNOUxUGzsf91Q0b1UZ2wyMKzVe4dZtJx
/SwvyWRB2S0HMyeIIbJPyLwxpwL1pdqaNbFddf5JGz8QVUWLjCiTR12RfE7ETkWXvNrcJSOImiRo
0IvyGHC/gbDFo5WAhMrLX9tiG7V0kPk/OkyT1SRb+gqtYCr3ujbcwxy//p0osTYuzm6a0+4mzT5Y
tn5R0B+rk7stjdaXtUfUA1SDEMjhTMRBAjmHQWqHNza2g9iLL/BieFF3SwFtmen3oh1xabnFyuNc
axzdmHUOzF778hl85SBq/dQ2+JGFVDmmfmlMIDObV9fVbsrIOkyfWWGUSH6kEXhu6ZeippTBKBhX
LU/X9JOd4eeIRVEuMR1+kQWDkONwUIkAnZE/KndLlt+n5vIuV5EYCx6eecCF1JNXZEPew/ljhxG/
hn1g/72W3nBIJCfjgD2DF3eJ7CbDVffcIvSz7Lav1428hQntnXybsI3dDlTglQKzBqVYDHCkSN5i
AXgA6COPE7SIW/kGFiZvQ6MGsmq1mafLF1u+4AK//TYEFOLNi2L9uPQFCJB2/R3XShbcAzfAbR7e
1GtxNmIVRx4wmyrelVq5Icz+sIjlXf43Xg9fQadm4+Sl23cpTvldbNLFmb5bDLRlXBmfJK9Q3ocO
kbgaonaViAsQ0hq6fs+3Maz6pTRZWxJWVUhylKhVtLsCg/87B/9vnZlNYMe/mYNXzAq/te1H//Mc
nB/6cw6u/QEQLVRVMGj+Lw3On3Nw7Q/NEJA2VccwMHswwbH/nINbfzgEMtlMzthJBalN/5yDW39Y
Npisa+q2zoAcLc6/pdz5Fep18P/GfB3aCllENr6AP8OsHT4pQOXZ7BFvcMtwGadyBK3w3JWY2B+2
cgx+cGhzqSBUonFeSHsBT0c+HaM3Jf65vpVxwbBRtGUhQSX26+XVcN19O3W3RTUhA6Irz+vT1HQY
MnKyouMwtc8ryR2j3R2qtLqMpU52aXMzMtNVcudgs28hMPATBxoYNl0pCMDylSTHXYe7oOjm16Uz
jyhig7UvyC/71OO10zod5uqYhmATEobDCcvpY7cqCDtEvB8SnASNfWY2G3U2L1ox3cWR5sM22TgU
L070UKbRY21H32v7EivY+GpL9AYZLgWYSflbinLSzPG0RDjsj/2hB2owo9MCJFC5qDiMo1WvNw2S
dOz+F2iCc0d/oa3HrqkOq7ZXp5a4u4tVdh6MIkl6wj4gPgiUNzn2s2nBLYEiLypfb2PIjdUpW7/K
Dqi2RrhdA6fKGCRM24VanONu+k/2zqy3jSRL23+lMfdZyIzcP2BuRFJcRYpabEo3CdGWIvd9//Xz
hGpqxnZ1daGvvwEa6G7bEpNkZsSJc973eY9j4z4nmfY14vSTU2ONOYgk33n0R+1pEP4zJheUMTNK
AfcU8XGCWtxoiXmX9MO3Om7PreqE0wtzB/9guUi0h5UjeRdVfI7S5JWMLPhaDiAscTE5YnRGipJY
LN2kPWmj/1Br8blqtVvyHt9Enp2nYjzmXrRzGqS4LLdMeNdOHz2MNWaTMoteNEBARtV8cUMNKVYF
F3c60Gh8/L/lqXz/z/+gQMzbenp4l1GR/7jSCJ3H9a+Xp/vuvW6LfzxE34o//dQf65P9G6dptYyI
z9VELUJ/rE/ub75lsSwxCMIrCErxf9cnnIUQhyzKNwdjnaNkWg1VbPif/2G4SHgAh5KjQBAdCePu
v7U+GRbrz49jILzh+H8cDre4glEM/TLmzaNe9mncYOOoXNSV3DmMkqdC2+Wec1tX1dagnMCUDVIT
WlUNhjOcTgbR9tpkrZpGkntbgY8uN+jEt02kooas+N3pgkPVPWTTtBcBtQPbOT2jG1E228Bzb/u+
202FszT0cUUvlrlQv5BWxy1crq1aX6bDbdeUh1BnHZSMadwVWrp7C7s6dqB1MdBZBQ44g3xM7Ry+
LjrFqt5RfxJq39xKcpoF5mfXKe4dkRycgQOGQQLl1EPky28GAI9TS8Rn6B3dDo9dXmDa8++tIbhP
ouHUzndO66mh0GEI4ydNpve952zzhGICXSSn9ltjIKHEplUYH0WaEmVGCCyLdteNa//sdPaxwa0l
SKJsk0XCipzk9zVkt0TDtZB+4FPbDH3xSKYbmAH31iQlFA/wAVIVhmpghL59IKaLwn249bXhZD0M
4XjswBflg7nJZQ+5BrxTVP5efnwb/598L+5//9Z/1OCYagb6483AbNQTSkPFZmoZDEt/3qyG0oKs
bkTZaoq2ZAXQpE5vZpv2fwcG0SRZp5RLW29vGv6JD4ktxM3YlA9Cb6DvkWhlJre6gVWJfw5ddQNn
knndd+GdAzD049QsIjLUG4/l35pxGbjLvJqAqTZ/M19Vl/nz2yBv0ULZw4CVeBS28J+EE/OAfxCD
pVz1EB84S9psvimSnPx1lM5hQKkxJ/jUfnj0/8mH9+tU3EN1/eOLKjnDD8KAzh9n4O2pBF5QPnTW
ZUQBVKnGjkcE979+qT9pUtRr8WJICtRa8Kc49hZyRh62kaQvCd4ZJf0yGLbIOpcdErvKJqsr1WLQ
hxdHaNd//driTwWNrRzSytnM8qPkhT+/Tycs9WIGU0r8g7aj9g5TfZeAYNTBeqjxcJru5xJlmqR3
F9GL5/htE8KDhP+5boxV58enGitHoVVPmbgWVXcIo3Ok1YfMG+//9bX+Se3K56RyJMjH8QxVff0y
83eK3vCJsQCvlAAUZKqAm3sdx+I8295TOGIASutHFqWYkcPebfyLMXnfqnbfgvUjYO9vPrp/fjke
m4HvoLKEx/HzRxeB6kdIRLREpXFesdzmpqgIGwNEWEz1hWFVB5LmNkjdUyCRLafZR1Ny8JPZwcZe
xQH99/38L5935dbmJX95VHwYb57BBsBfq0L4x7vWzDFBzlYAIrblu6u+lHZ1TDN6b1hOvrZC8Y8/
mNw+FTaaaqhXM3DLReLYBPmZDSYFnAZQay6FGXNA/DqXd0WcfLFUcF2UcrrltC0zbJzwEJ5UBiTC
EQ5p/cJuiLMarPR9ANOvTrqtkV7D2H4ypHv2CIvwSvtamKRlZ4cqss++4d/68uppzrHGh9LDRW3o
eOTlou3n88gclEv8DGcEBGEDCUM4ficYSNphfuwc51C76TXXwo8sLre+Ub2kZTiRwugTmFTj6TEh
UBnfbbU7CA1adFNf7Lk4TIF5ns2EdLcZJSjvNYkcUgudz/fymQpaYLXpButsufK5c8h5Sw8yxiTR
TMGy65p9ndvHEA8cUIubpEuPnZV8qEsfiDSisWifG0PuR1wCPss/k3Sno9OVie8NKZflaJztiQ5v
zj4X8vUU1XUeSTEo3KPb2GuSwq59UZArWeFEstPgZZjFHUY0wuQaCGZhYDNWss5elawrw8GbPdG4
7D1369XVV88bF5PegfNL88Wc2E9O7J/bMLxqU3sJQnde8UncxDHCUUshAaOGuwI25WHCjGiacHEa
HqgJqh3mGuvOSOT3wmDHNJKPqOLgIty1VTEAAk74NMzultTKc5fZe1FWp2TC5qFOOUnLcE3Mm7Zv
X0s/QVkhD25LuCjWKa+DQUhfFfjI0LWrSZOMMui0RbD1VgWC16EnFY/OBpiREjDYG2GvYoW2+ViZ
VAiz7bzoAR08N9G33Qi15/NaPTGueoDsbYuPYWoZR+u6fsjcF2nZBEWGnB6S3sTcRRuhGqoTdnkr
lM8C69lNXmVXJ3WPY+8diyk7QCc9NelHVnIbTQLXB4Jt7BrFWXPDLbE1pyzmb6AKoGit2wXdy63L
HSx4NBKTgRTKG4IUcCjeyMpX3P14wYwcBLAjcH84dI8x2Ud0yKkfjwZ4K7JDxoPvDiB+XBK9XKi6
Sfb5VAzDNw4D3/mN5GjwvLjNpfTldFOaZAQPHdXJ9EDvn2+wAKkzAmuBxgMfBQECVxS44Gtbogxd
SyW7Cn55oEUfnR+s0phuGaF0ioU0AjOH1Dc+kKNz6UtL+z0vwGpmfqW6EXV0GKXGmWq0WFM9F8Ge
6e+cPnlrzeqliGQKOFt7Z6AoNSNZuQ1LoFprJyq5QYIPsuRH5tuMlrzuwXC1e/WMVXn64UXukVp6
Cwb6OuC34H2FC9qr3ATud6IVUBxMDnzsPoU+xDCYzFZ1jZ9BjWZvL6SRv1qYlGpjerdj88x28dSH
/rHxUMp41HK4usD30Obnk6hiY51rATGEcNDjez9sL9R93MkpHCt/fClIm1x+/mvE1s8g7Oj6xVwW
S1yYfggMz5rrPdg5KS5T64S/X1odpFezN09oa/cBNk8CXED5eJ17mNPuotaUIONPpwpLVYv0vEmP
s2Weqyr90Ov0oGpeAUr4E/bRp3D6tXrYullB7qi71ZDr5EB5cOCci3F+IzuebSNnbK1gYNqT3dnr
3na3uuMePS2/aj5NboDE+sxNq0rqoHTAj/GdmZl7Dxg+CbJdIgd6miz1epx8+M5419WOdmP2Rrtq
MV+hhXjA2kxfkU/Di6dq4/KQG9V9LIZvut/hMG5NwWMLKmuglC7l3C8mepbqiylM9zDGx0TtNKXw
eWKJVfTd6FwW9W6cM+rgmk6EohlzA+t2RHPfYDMpUJBMzCkKgy+sc6pLVPALQtQmeLLASTePft3e
MfFbhDr2e3ZVk90mTvMjOPGzmtSPnsPOo2L6IE/m2LKIf4r9jQdSr/FJ3kx941xF5MzFxqkPrGPU
8yloMYKZqswOeZtdIysAzSE/ZvY04H25G+/1rrqowNEb9XHFeroyDQyOCJ+m3gRtLKpFVz8xJnqi
ZXxJY960xMzIGovcLks+bDo1+Bv51bVzxNB5p7+p/1Xp/lPZ9d/K/C42jj5pEBTjrE19mH2rqmPX
Wmf12Y0ssOqder32lHX2WX3RUSC4GboWmuPeCy9lN+5bW98bhMsbvfpU1bLhOUdTAEgPeLDNRCIa
z/2jMZnnzysUjrz6ko9ocvkBPcquAVHGNJUvtigOllZeNA1iseh5msTBw7/YxyZEkqECb9aa36ts
2gWO6oHk7AKTb63czH7sm+4LuRotxz42wAkkeuf4p9qv9ik9ELJXsb6yH+M+vugyvOamcZbZjJbI
cFAveU91VKnoZ9jemfbUxcsMA9qN+gtTFh+EA7/qz3FJfIJnPLqW+5QNxWXu3twx2qutW5VbcsBs
zeyB7pq3VRt9nJHyw/BN/fuqtY9kXpxLwgDyoXwYHWPPyQwtlfPIlo6Hn2kP7P0ht87JuaoTdkh+
vCq45srmBk398b6K8TG7BGBwo5Z4qBdzc1Rn1UndeoklWeUV2qKoDKhZ8iZzNBb2SoGLKQRnLsRk
3t/cAsBsie6ArU8MMqrBQaU+t3LtomVb9WB/NLSVpXglLxPxmOUsrUF7/ITq9hKXrIx2jRVebQ18
x8DWgYRjhbn/MpBvdtOX6VVV53GsvSezuxdQTTv+9efSTz75lBH3OzsvRs72rsr6rOeGsnWDLJow
wbGHHkUbDvQMkdDM4RYk8HkMrbNfsk16rsobX6iGQO2G197sLsWgnWN5Tski5hOgCnEdPoHPxG4v
5OLMzDrOuElzaM70IQyqzs/9SCtZpzXvaYz8p0jXP3xvWKfwZ6eI3aZCU6mN4hyUtwVTcMrUWHUj
r7nadcOSr0XjGwkyZiaxfK3WWkN0Kw8JVsQP9HHHVkKgqcEKDDWzULvnXk8m9Tbr5Nucu+8Nvkmy
SKhzC2YsNwSWbNwwhU5hKDByTX9WR4cWKA9p7bTnXtQf+hAg6LIYL5bWFoXZouomHImkl6ic49QP
3kcM2vngfZEUZ0jI1l4af5Q1xYCZsyZNPmoPFxawzX3UAHENdHFOEyqEWnfSlaBrUTH5rU2sr528
pkN0TVNrPYJx5Jl7I6wmv9EFj3JgkyfelOdZon9iBp9ShviILoLJRuIo0KbaJyMy7iOXja2UcOQC
IGSft6zRqgxT5oVmCuvGCTMyEeIzLMpsikF/lEODGxUPaW/RwK74t1ZoP0jPuxtq4CoQ/b67NcQ+
VwUj2JjVkXVAKypxpNTTUFMfyHVaa29ZE3CPRwcr4URhehkK29y+CFgs0qWCTQNsFoSx2n64qbP6
EkbxtdWfnaY+itGkoaMzHUqZtoGEQ5xcIBvK6EZbAV5MM7DPNu6FlU223U1UIVgtZrSRlipw/Jrc
eG53fypcTqktH60vodMZdFd979aRwV6MwryJI/ISNJ7YyCDnx9EYNxaztZ5LHeUH7ZGWVe0zcJbw
rfskrnfASkuGXtxyaFBB+cODqCA8mHiAlobj1ou4VVkj5rmYSFGo1HYIAgvug0PJNQbFQrPlqu1j
7hUGyEtDNJ+xEyZDPGIx0kwnHjR/0IAs7JAqzWjrnEe7tt+wCeLYNrJmaQQpaSUMRZu+9MFjBrvU
AfHr6X1DZioZAs1YAd6oCCITrZUs6irEJwEreA1+UhKQuoix9GHPtV/00Zi22IxIh4PXdKCxdZcO
/nVqfEKYhuDNb9jtCEFg0tlk9z2IJNJ7joL06c+/mSkZDIUPKBJrlTa81c8/ph8aLgQUe1Q8edWe
Yoad3Jg8c1GfPlNpPiWOcTYR5t2kuR0tWPQjNWPurbMT+AweO9Yu6EI7t0Bk1bldg7DaehttmxLa
oZPHmJAIPQiTUu2xfXCecmeVSw4MAqTIkiSEwQN63V6E473bBfqELOxIFHZGJG/pVR3fKorHG6dk
R67mREdiTFVocqBtmRgLNziVfX35PL3RDjpzIx/5g+UnRiAYgxcOKHeNzuJELv3HYANDYimbZgLB
oYMlSX5QL5F5SD3a+Kr0B0lNJdLKgzW3l4a6v++9XWA0l8bmMtRuoO6Yyoy+tvrGteOrKm01IdZp
Wuw8ddBshpM6XKh2xZRJ5kKs5jP35qyWgS4PP8Ym+eg13oXaAQepFUTgQHAaZAAKFLeBlsdXd0y+
MIhYpSMKv3BTnrMiXDZV9d0JvbUZnqMi+xZpGlE7iOHjkpyAct3Soe1J1/CQE4UTnKNeMMAOvumt
94ToFeUH8dv+bN00NOFynSVxeO1KcW844SrGu+gG8aZoq40eIVytzW2OK584R5pzM5tOM8Ka5t4i
ChiGftP7i7jXWWhV6jqDZOn7VNdwIm66iGMO8oZzq7ns5wjHNYTk1fAVsSwyDp3IgA7crZ4+0xNm
cZwUM2L5maY2jWo2zDcdZI8ZFN4u7986w9nYxi0R11/ZWLfEjj2i44fPUD2NYbAzocmw/C6ypOES
waBAYf4e9nTc6speiIFC1ZrYn4Hjd2X5LS+59ZnqkEKjPXk9W4mgWXoT8Giimrivg/Ca9jwDiYQ9
Urs7SYaSMXD86tjwYPahpGGfTOpIQfQgUAfjxq26x7LTN5/3oB7wWrlRXyYnuQIxRw1M5kfaUGOI
MjhDpNzW/ns0yS9/01n7dWxAXw1vsWk6OkZyC2n6L32jjMlEPmJ/K+GN6p0OM9TVnlQDoAr7bdC2
FOTWWhYLN6o3QwTLYo4QgcUjZxwNWse/vpw/NXwdXRhC4HrGP/hnPmIBidRpIk9bAvvTVn0KwpeJ
zNYNX6Qdf41LdkX1FPzrF2Ug82vzjJfFrcgAWRh8CuYv/TyBbxSGXIrhU63oRTCZNwxSoqMIKYQ/
+3vpxPZqd9DQoLRMXEI7MoCkQ0INiZV4q1pBU6XsreziPVRHAC+bKVAWGh5he2gv6vzTxf3Xit9i
qObb54lw4Nymjocqes5wrpOZXBMETKqhVI/+U+bWlz73tlPUL5Owuah08ERBwDM3Q+3ub6uSk5FP
yE8YsRKY1QUc9FkdjEdPrRqc+6XKSFenYVMVj6rk79QaUgT9pefg4dQcyHHAJbN/Uh0EDClHVVCr
96gx9JipYVRfrAOsZeXfG5oRHGl5UjMEsE3fX3LqITcYWcdQl4/VZUIf7Bb2OpfBU5EXF7qdl5nT
IrmL5yxdkaV9FVF1aeHN9/xORCRrXD1PA7MQa945orw0tNrwjRE/ysFM/Xgzsxcj9IH9RKnsqrnF
CD4WsfTH5wmHRQ+aPbD0RG1Dn/kBxBViDlvVMaW7DChDEB4guGslpgXrPEkWEk1H1+Uy8Ej9k2+I
bF2a+lbq7JRaS8XgEwmziBI2FEIwYuyzgB+d9tD78hzkxU60fIVRXH/BorNPelIG6S9eawYnU89O
KbV3dQAlyfmiOkWyKC8Y/W4qMlOHghZWnuJcIESK7hZv1Pd6oCfX2G++hqz/f/NQoaP48/3NbFC3
dd2DC4DC4ueHfJzypqM/SS3n9qe4MJZI5NpwF/VALEJ7tYmlfiKz4OR71Q6jza7AvdLRzcvYxwya
d6DSnWsdoQpFQSiwq+QeRUNhsL1WK41Oh8X5ObbCtd3oD0OjrT+/saxxv4LPeVD3t+jkwQNS12Yg
4PF1TNUh76pbPLAOYEYHbhfW27lB9p7GOLI9hNwz5hj2sFeP55KCz6DMUEdNJQJA6QkmXP+mRdOx
mupH3Y+3HXkybZwsgDVt2TgGH1tCTckQLOpC33eTXHY2z2c1onnW6AMiSMpFt2Bju41FStVT0GFx
DnoS3ArRL7qkI9BhgK/N9aAHM9Po2smKWgUTwUA6ssPh2w7hOmv7sOGIotpxhUenFcPGPs4uicII
UZ9SRRboWsdm547evXoSEsPegqHemjkNVQZ0RkKKRUT/2YwCVCEMCWKL8ED6V2F07Q37sUonwmBy
IIpxx3IRDLeKlda0yalm3yNthhgYC9tQCxSeDXXeSdN+lDZuPxK+bYvNijw8njLr3ddLaFuYJurp
rtduZFwdzTFdGORY0BiCjpBSMo3WgWjNQxJr+G/Nu04Tv8di/5866q/lB+wofy0/eGz/sY/atvnH
W/79H0eVW/ezCoEf/kOFIH4DH2wJzzV4kH+gGzviN+ynjKKEbymKiPqrPzRS7m+WAdBVTYLJFjPt
HzRS7m+6bzF8/AMx4v07GgSwBX9aZ5BcGdQTTBU5TP26zky9rMSI050xrbiXAh/LgEspe2XOUWo0
azqOL2A2iBBaONUz4tM6fnb5P771AFATIBrScmpMHZS97t+69kDVDdSuXXrui6pUkRXhXCN20TuU
gbaQmuKvr3vLYY0G8iH4Mcw6BJis2qhHSP9kDUe06ks9epKZQaDJR/EWNOnCK0Na3NgYE3tVui+G
fh0SbQHOHfd/tpIBFgzdXk4oVkWH6r0y8E99tY+DeExKh14y/V4PAYUEXcqcFt2qQbvta49ytn7Q
s2sNBb5vYNUiNWerpx/6xEhsKUNJS6HaEq67RiKyEuCgkJVwQIX/gNB6quTSSRx8KbSQGpSNI9IH
HkBRoWbmY8s6aydc3r3BMRcVV0z5SwLETYHeMQJCeK3t12DK2JUONa8u7wzaT6JfteWlQ6gOYatr
X/vw1DrVQzLLtSVJSMNHmneSMF9Ab2lygBS7FsTgGPZbOBwbnDGt1S44XG/SxllkHppe6naoYOsB
tFNogg7t65Ohz5wioFgOgKqagUyYehs1qE572vW5P3M4NuVDMDY0CcCXFhTMNgSXZl/BWCV17GFu
61OsGMx5mBMYLB+UxE19BkXfbSuRHuoguHMzeu31qSHkQGKgUQpzlyOL6OyF2zf40vxH9ZFO7GiT
e4hL6/CgLnbO2sU0dsRDDLdsnRvp+A+Nm7yqyyj7ea0++jwU62l4iQdr7YTaujUnBvF8Ij7fWOUf
SjPdVPFrPtSnbjZ3hsbNZS5iHV0773qKic80gU0jTsWdfkh8BF4kiwMpJ/8BvBoC6Nk8ubiYrC5+
je1upWRvCVQvK2AX9tt9QhMkpEUxetPaDQMOud1tjWGOXjs7TbpUkraWlBhU/Gu3Yjg3j0Q4x4BU
kLLkCH21j6gfyRwTazf2lvyKjYe+OqZLczdgwR9azkf196jtFzrRx0Ow5EvZFgRU5LO+yebsKalg
fgOu9dgLp/hFS/YD1YnwXtvKvs3ScGWOz5C8iIN4RcTYoojgxpPWXcze1PX2oyP6rd1jCg62XuPv
29l/0AJO/TrnSrFx5mZL3X03Ri43UeDcMO29dM14yIiOiguTq/a5HKg3PE8B51NychRyV8cGUtjO
m219NUeDHCgoeoXcOzkur3zmuoxlk8BdQ9YYXjr93WgLZgJEHtskHrX9emQXt7r3WSTbyhZUHSH8
yG7h2tNNCFWslkSLepSUDCBr8ytBuzcTuUajHi7iEJqr9x4P5zbGkPbRz7graK9H32y8cSNYWFjY
MVFLko074lzCODvQv+blHbmSdx5o4c58KsK7OVxmk2IFF+vME+SXPJvDQyhOCD/WvvVe5SufSsSM
k7u2DpcEi68HKsOmMBYx30O/1nF4JGmy7eFI9lpF2ZPvbOV3Y6GqahB4M6Sa9IxPhBTF1y5kWRIk
9k5XvalvGjWZ0q8OOAcRJ9u47m78Hm8kh/a+ni9ynPfuOLFYki7SeetwWpfGtBLjuBqIYy779pYz
8EoPuw19gFXNgj1SKRAlylRzvjHSbO1q/aboeZUyu+tNc0OzgiGnf9uoiT6m/Npi/OMlG3Bxq6xv
VwNIXHKl9G6g1cpyVze36scgMh6kPu/7KILgd0UL8jdKIsNSZ7ifBBJK42Khm2ezQxT8K3pfSPQR
ZjTyPMXZxh7sDfOJZyujb5bl9xFdUm0IV6PAFsiXm6PPNaBGezl22EKuPNwDkcXsakLTWtsbhz8n
C24JEO8grPwmAJHpEj00OtZdpHdQ+F5LAXfbe5hC+YWEoGUk53Xas5nNDhA+jtuwCp2OzcsIcRJT
h9LL0zTUo0aMiN7Bh2wvZp2riFmdWEEGS64FRu0QvXo1dyeSaiHoygeOMremzlV4zl08d7e9BpEh
JFGPVJZCPiZGt1f7Rjlo6PgAXKLb+rxANcZ2cRoaa4+FbiIUW++hZ7AWdgzdWha+QsT8U7lG/LXr
s0vlyDuPmUBGFlzrPXikG42pdtBT7QyskFMpKDr/jn34oBbbAH1I0xsAkVPSAjsEhixYDYu2y2LX
RMRBxoyBpnVbdMTBJF8EEFGBadh1do6uncH+PcT6cDRm9zlKxnUzoJboGLiG2abvkjO76kExPvuR
9Xy8LVps4GW60QXrAx0syCA7iTGzwVVh9MU96eBAr8K18qIMPSRbrtWaF5WSQnvhLjM3phasJ9Ni
nEFPi8xCNy3u27K4b1j5DIAJ2OiOkvX8s8z7twrh/7/SPShN/6YSPnTforef6l/1I3/Uv/pvHiUu
NzNafI/BExXoHypc4zeVYeHrBkJYXdHH/rcCtn5DE2WpYA9bUO0q8dQfKlyTfA+PfA8BKs830Pb/
OxXwn0lPLC8enT+DQsJ0wNT8fNAeROu4QwwuZx7spZ6gF40vRf+ApRIiDtNQm5xRg+p01v/mjP9r
5Q2c76cXVh2AH0SLAdAMhITqhf2TRaesZXXQnrGTLn74Ov6ZOFKIX9ZRXsn38ULwDllF+c/PrxSP
dkQrnFfqFKXO9h40wdnflF9KrJqtoJ4yFfhGeyzL/J4V7sFzSLIy2L3SnEFZfiiNdqtplO6DPuHw
Tz8COLQ495it0CGlvu5dZoSl/1BNGId75uXWigSiBdHja1TOt04NNTjpTjYj1FxLD2KMdw3GH1nP
y37QvlR9eMmJhDbHCG39a29j94sWEN/WnpBfy3zG/xW/1C5FWkkAIi62gVO1bPpjJyDmxOKO6cOh
B67iKwJN0OwLV/uS+N1+FBR3+D8FqN3YtzZ6QiUWTMuakqruWKcH/8EZmsOE5iGkqotNa9cV6VkZ
j6eUowvM/Mpkoc+q7mg381ISORsDWFULPm7ax4ZlN6z9ZS1xROWwaIR9QxTE9X3lEleXVhp76Sb2
mIjggdIb/FKe/5Bgs1SGrsCwNg7BrWXhni+4CVIHSIe+7PAzD/TGQgVHgj8G4hjEidyERIHHKy2F
DayNALBoTpUhYnHvSW1HauuJnX5FDK2VZaue2jTNcNCO6AXvWoMEkVk5SljQHXGX5ekmEfJl0JPN
GnzKyuqH23EATuE+TgwmYqpXYhFPfgWwpigOys9v0aAZZu/Qe5hag2SNobfC96YRMZfDRZgDZx9X
1InJWyOSj8QMX7R83ybltrGwUkAtBB9zkC6z+yhcx6F2yH1zl9vaIZI2GU82/N21zzDRpYPe4MJA
/7hQn1QBBqRgQxxK1n9IGhXFNVstsr79BA8+c+1FB6A70Yv7wMJK7Y3L0JKQjTF+BP0tkqXtOowd
DK8jU9ZhNchw7Yv9iLQgJ3WqJ86Xu21kC0xTZ6f35Chn41Evhlsrdjcp8bFzFRGUR52aZkoBcua/
GU6127KZjljZ4S9vNZjDjY+jtnSJesUUjJsmm47qJ63AXqj7Fn3RvjDZgzMqmgJuQh4cZpcna+pX
KXb/EBhUp6sDHQALngyjbU7qlour+m3wCULJ8FRi8hfMRqrW2rGXb8bxsQvY7+A+m054tv2Z8w1f
TzbclAMbL7yvMEaMNADPC6yN1z6183hxDcL2puilN+kx6/WJ+O5X9U9b8AHK9jvlfKQ+CaP6ImjC
J3INwKLw8Glgw2n42S5cECN6ILRsMyT2TrDb9pHNocR9ZPx8cJthFQzTeuY4mWRHpzTuKS28fq+e
PJtkYYUCkCC4fY8hob1QBiUw8odE1ouoGBcjgZYOMn9zJtGe62Dyv2nVmxfl2mTOq6xW+XBLfUwE
LTd9JO+Avn/7/G5Jz71VRZUox3Ud6ks9lTAdIFWPcpc2FmdCIu1lcq61dKMZPeFs5hLNBppCuR4d
e6Pe00RymRY1p1Zvt+DcVpifoBXoRGEMjIGarTk024T6xI3zw1CP6xyPdeE9DyK69ap7D3AOXLWw
P6kzaVqwvIK5CvjciiTeRXJ4cbPHUsKfsAgxQBzM8mAvouHM4Ws5BvFLJniy68B9bhrta1tQVAY9
GZSoI1k+y7Z4a9z8FAn3Lq/NO8t3v7u63FWlfCgz5Zxqt1ZW3Est+MrGCgKHmyn6zJY7epJj1l5S
0tpVfDC7dF0JfKGOvpTVix2zdNAm0ZJ0j9ES5BL23ZH/ruWTnvgPNku+OXBqyvySNAAVfhFCCRXh
R6gfNMzMc91fawfXQh4gFsysXZWEq4ZVXc+JBW2OIUuIalY20cAzye1f4j0MqlMETT4FO2Kr7Abp
bKrAP+hBc0IZ8Vn59diqOTAfVF0cthNe9Rj3fmreJgaxnBjmuxHGhXYIWZlnJTfu+HQ8AEQG76av
/Mc2bkhOyg5pyh0Ydnsjmo96RPWcDNfWJdQYjkdVWbd8GI+ziwd+0A8VjHhtIwcfi1dw49Ua+C9w
YUXORxfA4GJ5ccWd31oo79L7MhqOGtG86q6MTvSAz6rSTbVkQ1fg2A35vZu/uyZs0xCcCgDu2h1u
HPglmSgfex9r3cznUMbnSWhnzfceGzs8zF76IOoYTVtx38X2nd1OV0bLWb3uy+aqadMxGbznApba
Tf1u+N2jk3Pr8p106WtVW3eVPHqWWM9hA6EEKY9fnozJvsPPzyyf8w9zaOmv+7Tcen0KcQalhN1e
pR+/6onm8a2htilHdjMYHUkzHlOUfmzie7LENsE4ryeXQxbLVITL3r/3m+ItgtHgRrC66RqRqn1b
801POubu3nu2XbpnEVGZ7byvg3dndr5TAXz37WgbjtXayDMqCeMlt5d5V2/nGldw+kbaztItprXy
JVYmacaNuVG1SYVqvajdh8GFTRsh3M0AQD1hFCSztV7ChVhWoOI7ScNMszZdEe4Yjax91Buk0i+n
ZCZ4lbPd3NPEZ3YUpoRCRa8hGKC6qYiEKt+6GBFDqfRHiVe+UNIA2b21TjLGR0MB1WdYOKNmmXxT
3wPDiZMgyLB/Czi2o22lWKa1/H9njm9/2X0X1Pt/3X1/6urk99b7gmTBovnHtklpxP/cg1e/4r/P
IC4HDU+dMXD2gX2k1/0/ZxBX/GZ5GJRx4DkYkmGz/88ZRBi/+RxaAG26tjoYKNTvf59B+CvDEzyx
AsS3QTrfv+NT/nWUDaHbpjC3XZ3TEdZoVb7/cBAY9TpO+4b7y7UFGWIdwTMp+i5hVo+dQ0N7spNX
GllfHGvcwgFupNybtoTpLYD64JJISnf7w6f5z44MvxwY1BURGG1ZwuLoAKL55yuCBzu1wgWR5KNT
dFqiUj2t/+JOnIfQ9/9+ov5LJ4z16/Hk91fjjOeBmkXpqQ5KP7z/ytf6uh0M3j/qIBBGTOmlFCxA
/jpuCARVGv52bKFhw6O0YGyH0jpHvZXeeMP4xRoyak7bekZQ9TRpPl3sYDnXFrg1iuS+IQx1nLKP
uaHvWE231YT8g16OZn5tbMAeDkudi4x6QVgWUe4Bzr+8/qZ10FNsk87ShEIrteOd+C/2zmM5jqvL
86/SL5CK9GZbvgooAIQTgU0GQJPe+3z6+Z36WtFEAQ2EZjuzUEikSKS799xj/gZ2sdWvqFCugxBI
RWwUXzCmzuvB/7wGZr2AGRjEnCbCf7wGvU/7qK/AeyL/3C/iABsQ3MR/1+21X7Rf1ITnnbXTtdBZ
RHcbDhv4jbNXHvpt1Y8sOT9HlwbtrGQylEUWBrQAm5M/xo/PV9QHhpU45UGaM+jjYtNwvqTqBGKi
pXJFNSqPXqPsSEtvmn5KNmnj39PhZhIbrICLID2E3ZlpztNFFKbXZWZGIKT7Y6g3x0wF4m5FaOsO
t1V9DINiMwbjzk3XzY5+INaN7I3Pb/wdSZdX9ebGiQ9/rs6h8aY+ERguQP6r0B0eMyX6SYYJgtDP
w0XeRnAK9H0BOzSuoHGEfSktN8EJ04bXhmLxf3NDEpRcDDQRIT/bnH6VFSpIo2DTB8U9gQJlxH4R
VcoBvaefOTlA6oBfqacRp88Rr4npErmjLZXobd0p95/fjP1B7LIN4azaLCbLOve0KKYxgjyMoI5d
lQ+OroBJCC+9XDtOVaquHbP/G5cuRvjgOThOI49G5CahMAdl3n5H3vvYOf6t314i19oi3obTYvqq
qub3FhCI3rLxfYRi2nQY9oaX3RW4FK4QE2HuvhQfzriaHqmWMDsEtgfgjm08p2A/rfrn2NhXjGBe
AR3eq0r7XdOLHqxZ8uwa6Tro3KvOSX6DqIeBjMdapz8ruf2oewoIKTIdBpzIhfHNPWYdE5bJARMe
Ix6E65L/XdqqwyA+/N05/aNdW9s2tL67nWC8idsgQb/S45ZP+mcjXNagQSVg6EhqGNCo3q7Byu+i
WU1B3kZT9tyhqAJsYn7UdZBPvc5yE/h3qyrTF1FCO+ckn64LacZUNeQzVPuMoO50HW5SRAYwgxil
1Q+dYEAxTQAk4+woSQ+9mGZmOZqM8RfL3PggHDrEQSYPFpogmnp27T6ayyo3o3AzYY900STtqosR
/BKSjlXP1QKBxaOVdules7qd09w72C1c+uPL1HnN0ke+CLkovJzmuLgsG4B5ZZ1MC8Msr7JYX8Uo
+RnjdTquxnkGhRxzhqQxxY3SZBUOUuo12R0e1ho+3N18EQdNsp7aulh5/fRoaUxFUDX46pE14/1u
EmavQ9Lh2TbfXP7/H0dA2NSDTkFMpqkhv4qG0r1qHjuzN+nTY0RloIHU1lTvnIWGMGc71X/tlW3l
clbos7U3md0qNqzBqK7vNPIHw3ktffQ6u7GEtZBkN7VpbSs1fT7BNwHrbGZ+hQdmvMqdemcYwWuV
OFfZ0I57w3Vg6o27NvTirS5OAKhx7kKQMV6LpopT6JjUKAfFVB+VBq4fnRrb6Y7qrDeIhCXfkPc+
VEP0s3Y8xmE+Rk4tmiIOSr0/PLTG10nbuOiTQx0D8bvSvOjJCplP00/ZWrnzOzXpVQ4J6E4PViAw
pvCiHPigfQyiYFSR/6OBcwuw7ioNwBhFEIYWaWneN/O09k1r3JO2MfLLiwTe0XyIVeXFGGN7jSpT
702YezqwMsOJv5rpxk5XZneTd2iXaMzgMAl2s/7GadLnLvMRjvNv9IGsJLEg9egHimS/LDYGKIe2
9+Zlfhs2RrIay9TbjCOHQujRocqRYh3ZL7Xt3NclnYbJGIFtc8ApUPjjniOtAgRgUaE44LwXJlhZ
fC/h1RDDu5ia3aZPZtj2jzZJLiYLIHWTqK+J7WML4IaMkrLbrE1epYNgJSZFO7iBHjO32Da+fRHm
jXcBCDgdKTKyF5ZNHJL//8fCzH1jthStxgU5GIEnupsxV2/TBO/fhHud05cWtdsfqS5SVKGztbWX
ZPLHfeY4f5OZZTosQofwxBEfLWbIcZqNlVrswvJDa+eFlOExrEK0rG2qrhOee6ANniQ9v0LSLs3Q
OFVRsQSM1ed3CsPnQgl+6lbNALn5Plf2r1SDUOBVELTgo5M6IjGQlT3ij/yWZdC7T4350sz7pwiL
2oXT4lenxfld7tn8ZJygeoB2UXs1InvjOuMzBML1JFBoUZYohuIudAXL5d86U/n8+buV/OFtbKeA
AH9DkAPRS7nx9tWaqumndP8ABdgxuO+ACYRdheXSKJJXwu/31P/tx6j2SC74b69MSEcbCRUmEkHt
3EMc9SQ2xASswWrgf9X5N6PrLuuKPdY4CBebUHcdc6sNnMKfX1h/f67AxuUcQ8zAskA+nQ0k+F3Q
DXrjwWM6sb5ROu47/zc4xiunLsyNpYUAU1LyObU7mlb1rcM7tMtEAT4c+6U5oxyrNA96Ya7LdoZp
W93ga/hT1+fHz+/0/cfhRm0pzPAsZ1pzNqMpkQQsvH7GiHzUX4laFwKTTaP8rlaStcBSbTKOEaPD
zy/7/hx4e9mzc0DFVa+v48lbh56vACmn6WWE6Y2r1f1XV1LflwJci0oWyyP5Gue5BdTOsUH20lsH
IRiCun1SrFtrwpc7nzZwPvYR2OYulhxj1oiy8ZOHmLc1jBtwkck61IhnfsW2roBNjgrdmCDXnqI0
w8Cg+DvEDWkA7TmnYo3ag5tVLY5au2Y4TA+41wm/E/DxrRFoj0GHED4aiE+z0vTQ5JBDDTynwIIZ
K16vnq/1KpqXgQPs2IaD3tfaXeW5DEJSWMtjgAYWW7VF+YOeZFCajD264xy4G6cz9mNYpPuuzW+C
vkKFs/qmp527KhT01b3I2Trd78TWrQsUIvKFZ25jq+nIeLwntfJUPIU0HfNBrBYkP0xuMEQ3AZJA
gfMcDkALfnARAhzrzewn1JKoRkqL+nnArxiEqaUt0XVUQxOBZG8DpwUCUs7Aja5yyIvMr9VJLKhD
/G1VqwbTNjf2CoOyfaoOYBAxWEy6ST0xASNzwUyIRhfEhLrOnzOTpHYyEO0P8r/TZHrMR75CFZQx
ctTTt85EOsiH8+AN8WsfJj9Ne620NkIggzCljqnpldsQfNtyNrslIHb/4FHaFjFqggBYy2UWVKQh
tYlCkTfc9qF/M/mcj30JxWm2pEptwKUjqXNRF/Am6HPaA87rbhZvUAgtZwRMMyt4bQI8IRMzRvte
ueinlBfTRb8Td61G6fcIKjEvJKZrHjPA95SDNZMT+IN5DFserRZyajNOOz9l2DO66sFrjBvB2rrl
cESd9znzOoxTm7uqs6FMzfp1Wa69AizTY9RY2Fhb/g0oMbRpvXsc4sEA2z6foFETNE0VzBr6DQ7O
KnphbYKYeHWTexAIzey1GWg9eiFChIb7rCtatohGPkSjlzg3ZfRGEBxqxwDZA0CGhXIblOWNy48F
yNy9dswNnCTZtuOM2TVzXjjP+yltHvgDz9lY0HbGphnb3aT17CsMrWCJjhZpHGaRC8erdooCJjLX
um7Rz9n1yTLXG5yrCmiW5A5tzBFWWwgXR7l63QAhQY/9YGrBwDlI1tE53YMN6bKrSS2iFg3xMCR6
uFXWczIm+zIJjyJygQg43F8te44V8zG1vIMPf4tTFBA8nFyS4COGOlRVyqFXoHZqEIwCixRnzA18
uPLkZ2BHv0/m7CWk42CAmuPCRQ0ZmUPAJ4zE5Kl2/yvXxh9B2K7IstG2hq03WnQc6rD9VaG04DQQ
OZ2GA9CsrL0+gQHsQ3vjli7a6q4K1BzUVwaBrZ4V+hQBx3s6VC92ewyH6nssuXo3kwTjkwnGbVJu
9XYG12jyIkIf3IzVPVkMb4Zex6J8Btc6xf7Rj4ejr8Q/G+O+0bCTnYL4tcAvvg+nZtMNWPVmqYqk
Z4V0NtbCgfWzbbB1E5WLkwrAmJJUn3w3hw7OgT/8jFNEp81SpW83bYEVoMrUP5Ym/IjAASiFuwqS
tCv2xaJpILOaqr1RK3FloBjW5/bYeTe2Md9l3aAuNOvGsftgaSsMXszrOCevMS0ViJuBGf2s49Ub
OsFNOIkkL0oXNVR967uW8m2csD0APt8rFslS49yDq3lsneJo6LBPVeeIugpixM36lG4FFVKhCpzG
GO3bvJijbTJbFwowq2VRmUtqw35JXXKEOJdwCg3rtAcolsbDquzym0xh5O8ms4G4PWNL97qNh9+U
Ng08Tf2x1f0X0bcwUjFvf6E9wk3D6FjTjr0x0unAe9xViftUaAyRVe2BMbO3GYIW9mcb3VlVAdWW
rWPN8ZVTGryxyqsOnShLYe+0UkvvscyCY+/AOEOw0Za0zsUHYZHhmkMaTzAnyL6ac7oGfhRglISi
WaMD6fD6dQ+PfJo1eAM2g/7EETX7+tqCFe7UaG0xiQAe5i50PGo3DEvvRs/f2ZiCQThMr6aCW5jS
i7FwXuyO/FKLwgtXweK4BT3QhFuGs+htI7Gyo31iLTPL3kxGyp0p2UtD3qs58dLWaxdlfbalqbEL
FQt4E3VNbQTmYuwAo9w5aZhsPPMHNPUZAjSEJvjMWxg9YBnnXVEUdwhCrUxLSqKIBJvN/hyOzqb0
sgPuzFdqOSoLC9phMEBzCazq+6jld00ANkBNuyd98u66wfztlcqvCMs8u8VUz0BpVU+KQ2dpGNWN
0WteD68BbNNm7nb9OP9kjvLTgA+2sC3Gh5ZS7zEa4Mm6FDlum/rav0f6Bxkqj9Bje8Mubh+qvmBd
0sT24vgWR7kXHNfVhdumr1bZQ91S84Ssj3FL7tLynBAy84Erfp5VvcO6W7h1Gh5Ogwho0dE/N8Y0
CwOeel5462wiCWl+FyOJZ27wEEj3r1T0RRb6SPXL+bYc0dHxg/rGiU0YvjEbElvulak632OoGkvV
GB7HPKbZjGjMoJlX9YwvNCLMvht+0yOYl32HDoEyqevPH+KdTpw8BJeBFYCmlrQJ3tYLOK+5bZ+F
3rpS7X3YF5d1xsbLAOf0mLI1iDdAab9JW2daZsC19fpGD2yk/MjT7Jx0IU7i3ZgPLz4CPYu5TW+k
T5AM814Pg610tR1odcsOQqeuFndWUd0hZXCIsmrVGwpDW1Kzz5/oZNv2tgLCyszQ4EfY9BLt8y5T
FXqwaOgvrufJw6cqV+9A3FwVFtomCWX7rtOw/gm/zy76avOor6WKXOHP9zhZ6F0AzmL3ZoWxZFAd
x4m2xTseCSykDD+/T/ODqkWoGBAlTARqbfWsGPCBM/e0J2DyFzSARNasKaWOlFqWqgRVARxuIGeu
HQS2Q8KmE3CO+Z1ylVrWPV1xtFNcRii+CmMbofi0ye+kl+lo7BM1o7vEB1owvfylD9W31vCXejge
Va+464v+SM8Xh9QuEFmYAo7C0m0SH3FnMgqSaWei0B0y76DEMA1n7sjL0i8q1Q8qBUin6F4yF3Jo
DepvV15DNVipvuWsLfJKHHMYxNOP08XqBvpWevn56/6g9DKwvNGZQ6HEidnu26s5A9/UK1gVUVDe
VDPRYqajZ4dLVc9eiGTOcqo94O40Af79hdlghsqQghznHC1ntnodRd7sUFfAmfTyBDnZLH6M++Rg
ju5DgKLvnEHdgu+YfdFw/egNW0waXWgeTBbPA9RsxQoCZq2z7kcIhyJoU6NJNnf0HEccLODdfBFN
3qEfiSbMtehAoLrElPNUqf/R2CnCuEJ/qXHWaUUIzz3+qwcQFaV4lZpD+DSbUM7ED+LUV+lSD6my
7Ob0wv/VePv/KQdq1vQfS3L10r781y/mRO109ZIhiYtxZxs14X89UihG+YezbfkB/+Brzb/YIBwG
9I8MQpPB8OAffK35F866MqJ2DMtg9k1v6R+GmfsXchsGMFr6G0Ix43/992xbc/8iCkPopjckUtwM
B//NdFv69H9Gd3Qgbff0g4gdgPnPoqZp9y3icLG/wl3nuUmLX8iG7RPbPMS4GUSj9sMo9OOY5zul
LynYqts/Xt0Ho+zzLXW6vMuW4owhdp1rgHu+5SleR6QEQPkgejQNaNAclJhfu/B6/evPL+d+9LjM
cME781Zd/dxAOmzJoZwBTXErNW8b7dDF6dKpvUPe1Lc6biG5mf+qcBmh8bWLM+1SjDccTErcGWhO
b1yomo6sp3dV6v595La34tUUzPqFh+vAYGvHtAj37d9TYu9d9JLq+rKpTfz4YFNX5spJ0RdkHANX
fYe51aKHURBo8DTcXQpRdcD8qAPeF0UHL7lGJPUHBPqFq+x7K/jWXNJ7PoCz3cVonckf1xOU+zG5
KHGp8DA4hGcEj+XQ9Liv6ME+TtstvdNbDCuGNtjDsv/WQkgWrkZV+phe1Wu//48LhI4DQ+UAIwq/
Y2qz9hT1Qn5ogykjCphX6uT+nrBn+/xTfPTl4V0yvnJtS/KLtweI5lpdk4emt9Lzq9JEBF78EZpL
n0rbrrV/GbllmWGYazt0yT3Nds9WudLnSWH3lrcSIwrPq7eI3sDluogS+D/ZV/NA/cNVhhQhOmGs
MRSD3z6bE0eW1Q2at4pVZzvj9MjzLwe7eCj9g2J4A9Jm/qbX13NwTH17lznqRRsBePTnv4MW1GFl
Y3zjTT+G2ThOJrZYnvebYdIXm4EY8m7ryxSLLBV/b2Zab+8y9MPCyr3JQ9PahfjVoj3k3OdWeGXN
2dPnH1u3zmekpy/A+IyMgZOMQ+3txUyjNZFR4mKpnd3YI7yoxtoJHDyjEyAkw8ruN4GHC10cib7e
VadujaS5NtiU0zRsYzwQ1RbULYrUhtCqsFu0B3DqzWXFoMoyrV3ST1u/h4HJP71qrMziV4Kj6ohl
iniK2Rqg5HFcMjhe0i9jcMgfg24mxEhRkHfTcOsY9lLwvXOH0W4Gh0jD9Aeai9sBlaP3UAw92Op+
kQfRWsMfLhzBYVMwK7W1dGOonXq1UJPvHT4+1mAcjGnc1FV0ECi7Or5U5pMPA7O0Lbp547bkhyUC
S0QrBAuDba5Zu16DLAjmtkG5KYU+ZZdwP8GWQqPa1byh1AEM6Zg7TElXWCTsE5S5QhW6ZhCgYAVk
P/rbU76N5bMFQDdun6moSchJYsG3+kB9YepAuhKQbwxfFVw2EJxxkyA7EkdrZZ5XLvTcIqoXneHf
QoDY+oBjmRvuY90CbwmBk8cJ6miNivRqKO1lDk0TKupmwKo3m3fYbXZ6uGva4Hswgd3np4axskHm
B95syCPjqwiEN+BdxaOy1lA/Bz2ynjGtihyUNAeQ6BoCa3gRXWlmV+0iNBOvGnu49PV4WwRttayG
4gL9N2ePL/rNPKEsMA4VSN1JRRvMyhZapjCLLJx6OWJstFUwacEI4z6l911WVFwZ5SEehCmmoyXv
Q0HgyxwpuhBImjNlk0XWUr5AzO8LY4BqBlmJbh/lMTJ03QWVMm3Y/FJTBiQFxiuhbaVxsfTcBmNe
Gitw/wPM+errNvVp5JiHoGLRADCvPRMF+JY+N1SPggVoRwcmCa/isWJ3MDuld8jrTqxx3fkbYaoK
NLNsQbKH3bKHCzAFBvM83p/72wvSnWBww5KmyoBoF5j6rhzAQkDoAHNbBYhMY0ZRABM2aV148a7h
2yG5fjfnAzJ8+Y2L7YaGZFbp3A1Q1CY+QoNf7xS1WASDHuXJXDRIGmUEgexj2oN1drecwunKgS0c
quFOi24K6B/CENAxlopB2Qf8rajDvS4ydxiKYR8pcPn/toP5X1FpIA3Oo9cJi+c4DgN5XROQ35uZ
J0LmMT7jGZj8ur8Q1nI1D5j+xoccuQmQZG1kHqfZu8yHecu9XUJpXZdTeNAzxLUoFAx0eOLsW1O2
1x6k19HtFjXnIQ3eixjIrCwBCw07oYxjYrUqHOfuBKRna7vBtJXfG7GzDKoNIkZLYVQL9j5N7GXX
4B2oRwfQJgemCKu6g65svaYm0hFVda1bWDyW7a6lcernI24nymWmY6rJpH+qIaTjoYRxx4TedQ07
Y61k/YUsF8sH7Z8cx3behiZOhNS0WVLvU33Y1iDg5Yt5OI2UKQqHJdz3sbsQLrXl8Q1cEOqg0/Fw
23Yg1t0QtyLMzkIsH6VIQxZMuM+JyRlUQw4Qkx9cyVSr2Y9ueunQgw8MXCT7tTdAdBjDg6MHGA6C
fghN4hW/xkBKQnWO8m3smMvZm7emT8cCosog1Gx+dD4h/iE4BZwF5xz+Oyr3sx6jzH60HNw/eA9u
Qi8jCW+9YqQdNvCgtLisnaCT02kG1IDvJFRd+akClqYHvzXDeENRuCiw5gNAgJ0c1BTD+7sI6pcQ
awTgIEtlb/QdZsJPRY5LrNwCDJIYNdysUC7jur8KUvuLjONkVP4msSadpp3l0GqTKe55ndqbkz1r
AY2rsiouhdvjokOS6PFhFBY27cUhi9YubOoGk5VmhOG67GNnK2HG9FrgpT2MJ+NYWv4GkM9V4iXP
cDUhW8AnjaPN3F9VGaLJ7XAlCH2H9TZ48DEgTlmYCvepsdbLfQHr1oavwyB522g0vXExV4MREtB8
leDkrasEkIG4okL1xCX881PffnfoyztAI4d63QVaaJ81CfR2UIc8Lz1MtZEFNE6UXM9lM8XDBtGh
kw1p5QsplvAGwSX1wq3sInGsC8kNJP72jrWr+wny+XfZ5YmKtW5gHcfJwtCMswel4y6KEdnhR0CE
KSb+jT9DC810SmEr5b8imHB+0m9OsgYuhbpBJBgHptvpauiVTWkStQI8PXn1Eovhwa/aBx0Aq8Ip
jfw63SwIzGa3hrxLY3ZGpB7eTp0B+YGxsFJxxIWItgkgEifNQMOFjwvvRA/hegTtPhshEOEU/PnL
1d8l0KeXi1aWTbdHw67+bQBMEYlTK6fwVgpQzbKFlCXMDXZ5q9no9q08t+Mlz9juZTss+74507yN
x+wSLVBijX5M3bvBx0xIh6rXwRkJWIvy8l3oQV1gLQV7b+fPsrPluT+/e4nO57vDYKStYQeq29q5
nUY5FyFA/ZjsH6uGrBrWQgsbW++L8lLy+veXcaiwyXFJx8/y/hopSfxKU2+ljQTd1Nr58Cc+f5KT
Zcb5NaDHMiagUeMgKfn2OyjYGiZjnnirrIZizTJEoX1bYfya+uSkSXQokL8Tf1ohNapVuy9y/GmF
nA5HyTTNIz62X7zdj5bGn7ckZ+cfbaMc60Sr87mlzu/2tQoNLChuhHyjQ9ly5/6LUu5UNb97BYaO
RAAtDtuyz16zZVcB4lGBtxqK8FaoikmQLHsEWbokWI8ars4wVw0OImHE551N4h/jL21+EXP/l/uA
sOwZ4tujnsUbSj88+9CKW3nk5T1D17GBR6rjcwhXFdORNk13wl7LofklEAe9oVy0yv7zBfEOPgNT
gc+mm0hrwlum5nz79gul7sOgR3Grbdp9n2Ei6I9XBRWD50FkYzFMuSwS/o1eiqlxGsTdXnZlXnEK
oISfN89N36OaA/2U4G2iMPD5LZ43b8/v0Hh7h3VTlq4WcYc+SDczuUZmaFugCV+WMDkpyaCBSdL6
+UVPqPXzVUIdZoFph6wBYvXtVUPMdR2bnGnlG80yz0ookP3axDNQck8nuZQv4hP1/RbBkIqE3vqC
yvBR0AH7S99HtempGe8+zGhW2Uw08PXnyew3sAWk0Pri1BP1p3dBBzwwV0CzSHA7b58Trlc8KHZE
0IH2qZAMDRYsJxQkkP+HjBzcWlkErxvSIjRQEQTC6WXpwEiblfxmGmFOkkp7zBpKDo2hM5fCVnMD
aIEDBMjAfgjCfFlOvx0AiTHyDdjkHUqwiKambNB1NOPHzvQfpwgVByKNOSaXQugc8WgKYX0Gg3ng
uEeQDIEgbqYDl9hEPdDPFJ0kH0Q6EQpa9QgzTP5s6hDNhnkldZFUNLgZ3Gh1uFaY+StK9cXK/Chy
2Xh4kdfTmaAB+vbd6ahVOo3Cu1PL/qIGinhKrBNraeic+xRRn69J510PhL3KHFSFh0mqAtLq7fVm
lxEuab3Lo6s/4kYH+1q/AC4QQcNNBCzDoTCTCDKr1bXQlu0RwisSpg2w6xFyba5QAptXnl29FNKI
z9nfISW2RD0h4ioolfTYmoZu8mTSzyiRnXKps331dwQ7zxXYQ/TQFvNRgW1eq81ecXnRqgm4Fv47
K8Nosp0w0aVg7x0DKcELqbN6aj2JEKOSo/ehIk/y3FoJKjvjBdpFIe44nNyXxEmq3GDbwFFJ+bJJ
iWVVe+OqJmJLSOyH1i5MalxBSQmspT/0rwBiDr6r/ZB0cCQFkPNfFqiGatPnL1+X/XYeEJhuoK4G
58slQ3z78sNmCtM04uXLiy7R48f+cAusv/DbB8+hHMcYV4jCrSJjUOfecNMjcRyiqvAH6efABwQo
hchVYqAyC6lSbeAOIoz1+Y1+tKEBYUrE0JFpOCfHFEkQ4EdGuBwq/6dG70BHz0u4sPJ5Sjw9Ulp6
Ql38/LL6Cbd7/oLEAY++OMNk8xyIOVh6b86A6NA+o0mDypVo2zRqfJANOAEKC+PgVtINCn9a1tCy
AWEUARRsY92F2CKHq5rvvZ4L/UYWtJdlT0JxtztOFvROa48DimOyM7DwEM/hNrw91VkuWfFw0cLQ
zN30SVPCg9JbR3fam5O6T0nX3FaSxQ43HdwAaJ7JYlLEkSlp9wGHb8IKFeK8hL0E2VvEtSkJF0at
rEUQQMQQ5GyO6ZsN8O1lMY/9ztPxzjH5tFLkUNZL/8ykMdqS0MsnZ2K+lxLK4NAE3rKf6kuD0tan
KK3bEb9QaiaSYb9VHkZYeVVmHU79Q92/lQJQ4q5CsWSKDB3hjrJ3AM8bQ1/FgAWMjnNPNQmuoN9e
1aG5zJqMLPjK754lbynilRJpqwn3AJ3rxx7DzXgD7vrQR80+sMdVRVEhfTLhw4JqGkI0jTseVkNC
jd6K6OionbMa8LcgQjDU36pYZ+fd5YT3n0YPEKn7El9pwoR9H85INOMBbg/upQgK6TZ9fcXYTT2t
gI7CUJ+2PcverdcaOqJIB5Tklx0o0a6k0VYjWISoGqxrOBnomDn9WioYUVLTaVzayc90VNBkB148
z9sGjrWoqLXQ+Ds6e5xGG/EQmIzfqq2sTvprpI1zUe8z81rCQgf93MhNBAbQC4iHdQ81D3vDnV8r
mzqPkL9j704KY6UBVQeUIdAKa6GwUyMZLqIRnEw5vUwoIhtFde6Fwq267i7RNkL1h5oMoAPIaNxv
asjY0tjwGWzIZwoIVDiArhhY4KRFO8y777ryKajveru7EBKzCAmMhXGM22Hjz5Ru2lOVseoBeLFR
MNxAgWKaVtENZg6n+GaRsoY9gZm7S9Wjk+NWP5fwkZrNF1v6oxTEIQFiggwnC2XJtyFP843AyDyH
3BBz6dw1dyLMkCLmHozYZyBbGCK9GFMBq8auHdANaLBoHxgjNePBsCnUw+YXxbL/Emn9L9lFIWeJ
h6aUJIrSipMc4vN7/qiIxyGOe8WKU8NN5O0tNy5eEcjXEKX1Z2GnD9Z9NbGy6D9KZ7BF2+TzCxof
VW0uSBPbtUymQ+dhr9GKygsDwl4N9Bgw7XJEw5Cz4tmkp95Q6aaucZRV3qnmQXXpSJHXSy8WgdVH
g253Qssfx0UEyVBY9N1LhbJXOiSYEe3E20ptV7XTXdgJIhZqRVfkW+rcDphmi3hJ6+M6rPwK6v8/
SEdn/VOPWGna/u808Ye/7v76dIrO3/6fKTpVJbCef8boLJl/pugW5HHLBI1h2PTaTo3g/5miw8QC
EWSaZBf0Vdlt/0zRHfGyFvYaxyr8cvtfTdHfLVjGiyd4PsvV4G7OskgFAashyHU0IKXNFKEl4/pf
VE/vEuOzS8gu/aOkB/1O0TtwCciER7cIceNYRRy4fQG5Khy+oNW+2/OnqzETVHk1Hhrub6/WKn0C
ylP18SVhxJNfFyZ9I4QxkpD2Kb6vFKl/fPmb/+Q0f/qrigLZ21yQKwJ10Eyo/EAfzgOjZxV1pc5Y
A7pM76xFoaYXMrdKNHVV+dO2ylHZMxDo4XAwwwTA23TVTvSeGYjIy576fFmTCKqKfff5nX14Y8DJ
gDhBhoHY+/ZVaLGpIRIz+qsiVG5FtjQcEHdF7CSQb12DOErHq88v+b5SlpfxxzVlvf3xsU09QGca
wxzeN4euRQWSvjgUgPm0ErWtskUPiR5CTs9AmkgWNcnnd/DRgv7zBuQY++MGWhdwU13x0CVi3TF+
5qGZ7D6/xPtmDQ95IkhTksOtOl9jsTP1QAVbvrhPc0pF1pbjULzTk/gKHufezsyjnOgS8L0WyRw0
bJz8iwJQe3cgcxeY3cPoV3XG4OdbF8Jlh/x67a8QNmspc5NxWuHtjhkfClw5QrVViIcc4HNyXMtj
AaDjPj1WmfsQNu0XA3njI9yAQ+cKbpdG2n/eOfL8yQ2MPvNXxnCR+6boFe88B+UV5orSPKgrdKOc
YEGJ8oB/xkrSIYQ/yRzNgydqeNW4mgNmkpx1MuORJE1qlIAJcsyeJd287EoyUfEu6+eNycyBhMhi
Stt30+qLD/zRImIru3AS8cTQzv2zq7rMbTMs/FVrMrphsi6CxqLXZaISj4jCtgwLFLOAuZI7gt44
4pGzm7ynsLG+yCjeFXB8ZLBUoA506QyezyEyH2izP+T+ygGVPiL9Th/E43wvC3S5qOUMpKHCL9b3
O92ME7QJ2UQUQ0yh050dCkbganAbQFYl6v1JJo5KZR4YCeY2QNlhk83GGsSNxuBNjRHP6ZFkQnYK
XYxLiWgy4/ImZEgn77Kj5I26YCObX4piaSqMTvBNEhjfuy5mrF+j5WTYdwY4AnUatwJGwA9p55UV
Sk0zuS/jepa1KF+LopE1Uwuo95MVfrGhPgiXyD8aaJXT1Oc/zp5aKU2GdGlFYz/eZ52xtoXOTUdW
yhUpblA7/nyZGe5HWxjqq4p6JQRY7E7eBqs5dN1EaR1vZfvJTjNRBfEOc8rAzXjWx/4iRXKrn29s
dEcA26w6S2ZJ9LboyOdTt4nGbg+AdzNh0II2nsizeVmM/iL6tUX0NMJYSZmUlbCVh/G6YifhC0z7
rd+IcBzV+Wk8Clll7dSk9NQ0aW1wSNi7GRvIiUxUACZzQj+GAUta4pfRVVJ+7kaUxEcDzUKGLiKv
aLFA5AurOOU0zBGm1jpNzAYFqruD7yWFv2i3jRUTMeb0ZrHBHmEX0lU2QuWKmrbHOe9a5NJUd9zZ
T8F9HZYXiFZtCIF7FecZL6QhSPU7TlhPI0aXoM1oGx12G9SjQYaBKtU0269AFTI1pi2eJ2u5NRuJ
w24ItowYLzF+WHaYiOrYQ7bhkkOitdOnamovZLwc681+MJQNBctWFHVRvDqACj+IdZSPMPQw3YAR
YhbcbVpoZ9KNkM6EzMpHGFUpNHUZfVYI6EFB3RMFRYUedNgRQ/OjTN57GzwOFPuWAqFoUtSdg/up
Ll44MekpwKBRnAg5gRHHEx7MdB8ztPCY0V87qKD7GIeY91XZbDIbdao5BP3Qb+Y4/Fbn6U2QCNcJ
ziGNPhEx74L22gWAJzAWe0x2lXPjomIlonHSz4dgxCYydr7irTz9gcb3jprmUbRxLYv7hiEKG3yc
QHfEa2trGccEa7yeoCwBurB/h0yB5NSTL16l1+SuKOfREn9GCPQ+DesdisgQyACesERCZuNCoxTJ
O6VG7J1BJInJLkZlHMVCEIGxeq/CepPIv/CMjOSJltowXNBjoyZHgo3LFeizB3Nz7fHTRBcdB9WV
zJuZBiZ4gGYOHEwuhp73dk6ZW9rtJuJN9AFvitNHHOkYs8GOzPcYFQuwwrZaTHdnyA5Hre72Ug8q
BQyhGHyNh/qe7l3Gub0TEejeoZnHIaBEKu7n1kU9LAV1hZ/mGsOvXYCNp4m+acoQtc6znXS2RPa1
+5019LeU5FsYr/W4XUs7FInkjYDCkh7N0jv5HYsWT8InGZsOORJ/4zJphlD7IIrDY4uyd684F9mQ
blzIXdIgjTNaeQ6zYm6plLmHM6ylxdQgHqpy/MqYCOv6JTyhjd7PuyZZ2hjRVdlBCxgm8bfEQlVw
YDIUnvmIokcd0VpwSkTqab1ag7awDJ4fQWio+T5tnxJEiLxRlzVWMHk2Jjz6kPHMB5I78Dxuyvls
zP+HvTPbjRzL1vOrGL5ngfNw4RuSMUqhCEmh8YaQlBLneeYLGX4Ov5i/ndV1KlOZnemCAcOAD9Dd
lV0ZUjAYm3uv9a9/wPBoEdjiWjdhhiEMSVMMvgGihfOoovbrUh6ZT3Nx/LeHZSTWrIhgjOF1JNQK
mYGzIUDUqI8Y4qVbOUQDARVrYtaj4/A8RCjWhD0qdKVNJG/wbNg34Qcs5n0K1UKQNsYJI1AWM1Fo
e4PNaMxxqJDVdR8i4iX/OOJYhwci0DqdAGBZZ/2rZ1vpvVJJ9oKBFvLtiqJFzAOVJn7CGhHuBReJ
QlAPLrDoccWATBjqd+m8QT/BZ8LR13j69SHxsyMCvMU2COX6CRkDwYWZ2Z3qgD01R8AtVNDTpjfU
35z5P6h//mQ5MpNn7GPaRGl8fxQlgZ5Vte04voAec5I0yNXBYQLQCvdrsbcJC3B5wE9yxv0TKpFI
TS2D1Bc8oZJUDmpdYUW5gGM7U7ASnC/ZCB60IX0OlXOHijmommPAxmJ3DwLgD0DDEmrWX9+vH0Q/
f34QE8jHBomBn/v9B+m0JCpAThw/jBMiCI6CMdgizEMxfaZwOcDn8cVYK4GuPfFPCU5PWDwpZv+6
aCqmADz4CYamRDrTMP6mnENtwdt/B4xjRyZzH/lfmDXG54y1zGymvCO90q90tmB2gZ5rs7GMj4nO
drD/wupwJCZTMEbES0TbKEyievyIw8rYB3BeBDmqTTMv3yNq3c/aCKIOIwjqlTFnbOTZ5ehEfkJM
pgaRQxA1xUhsYaxWlfJGjM1q5pdjjQJe8yZ+XPA8OGM2TYivu4nhselsltew5rnOpdsJoDSpW0we
E4Lmncs41Q52ZOy7hpx54bCLh3ubczzjKZkTBWENBiRteSUHKVmxcLmwT7bB57nhclZfNplXIqxO
4X3jRdNNFDD42ncVsCGbgQ3HSbP7lUBnRYcodjDd4eGn5OjFXKkFDecrrTJqoyI8SEj7yNpU+u4o
HN0Hip6ZOZBIIbGplQmwW/UO+07bHCXBXGCKZDopcak4tnLI86C3pSeKBLwRLkNd8gXtEAuefRiR
sEhagUajrBOPLr0KZmTNuSA8GgVTSUC8AucWILoYmIqCQalHsmPWHUPwYsDOkqolkqUbEfNiENUi
gFEJjl5nqXtd7S7MYGtUyYV4vgSBjuluXAc3IhMAk/pUusD4F1iX2106l23HMzPYl1oS7rLpgFum
L4wmxYRB6eHIsptmNN0VmAN20H7cnmcr2QJYYELytRzbCERZFA3R8CKlt2YGN46irKY+tMg1aDvn
crbwummi/UjWnfgmhq4+ynl448yTF2brqqI84hfE+OAW+YXo5DXn1uhpwibtMLbPmiEMbVlQjF6d
nNopRbDK1xENr8lYrXP7DCGK5s+AKUYZJRObxkYvSNSZ1e5z8w3aDv9JOFkMwfItYDlgsdR086bP
Ml9BCYp+sOUQYSqhoBCOmdTAqngTPGWTfByB6zqhdRfQfwQOlVMxX4nLFDNCPWXXx4xWPAChAz2a
ucAERmuY05WRH1vzrPUlpDpq2vZZcK7rMT8JpErEBahw+kiU24/5sBNkTG3G1ZjuEAvc62XGnKKk
8aWpLY30uqDRFXia0e2ppA8iQEJQWQTVOuRX9TWa3BhHC1ef0ycKHX1atxJMLuAYsW4Fx/xPA/Nh
LZ45sePmTrsTTIOZ7VWXEUKYMBJh5JpQj4F9V52tuypFrPCvTmCHiZwFMwcBQx8uYwBhldxmia+L
uYNBPSjGcNN4nqOrRe5+A7v/iI+YqGDRDOEk56gOFfr3WzC+j0nP/aG0DKVbUablqCQEPVWwlMVS
ExtsnIa3lsUV6xD84K412u8oVD9OyGUhQDOBNVEHMRj+/jJKuZYbWcP7mozCVUtxFyB/Dlihc/47
20PlZ4gBowT1KxoD91ts+9/ATqqRjZmWoc6ZR6pAqduJsbVeLK+C9CpmU4vTr1AYwJaAQYLDgKA+
Cjq8oJ3++gT8acXwzaV8OgCnASV4y2DWN7TpyqpDIrnxnU1a6/zr99F+wuPjkDXhiTLfMonp/PQ9
EysiFYUU2ujEk720OATp4GVGsnl0k89uBgDbq/WLwGlaHdsuA8UBvXSkCWPbLyPdRW90x7qObubS
PqcDu7Wm7mXnPJHmNETjWgxOpWl8NTG/m51+F5l54yr2eDEtNVNMcif7O61MnudhwGzXhBALZ21k
JGngzlHOX4nKMJPFoqM7FGSCnpmVyG0Rc0Ab+vFoYuYABokxCE5gZJAIquE46gHp4Ok2CEiKoqos
Le1QpvSd9JutFd9QiN60bEl5M0KfgKRdgN+WI7O5bnTVVn52Umal6S386G2ZQQURLIE2txavj8KH
xMa93DSXq0KZr8aOQymGJ12Z8FzSK9kguAqq21Rwni2Y+jfmARH8uTXWWLtcS9CCuyYvXJsSy+iU
N1NDlZGwR0jpus33grelFvSuzI0n8mtEmY6kQqRPFCMz7gmjjlLaL6EvWtiM9iNW7NtuKJ/VnHQG
OiszWbYmh5jg1ep69yo10fs8maTZ2mAD820nOQRAAjywaUoAP20o3Rhd+0JoKTZqaCSG4LY0Kbe0
uoeKBUE8DR86+NexI0IS0IC1kSvYCAE0LXbk/Xg/CgoARNjALk6dEeQ4YZPLyLXgDXcaATg0rkPA
QZhw3tQdgWz8K6QXZcd8THVuUy4DJPRacPbFKV7LNAJNvZ5ncqWBBDLJIXWckwviixj8Tky1WdT7
GWRDTCbtWPWn8Kk3OEwrCElQfFPoReLUtCrrThkRoXTQSLLiMnImr0sVT6/IQxRvhTYhzAk4K6Ab
AWQR+szVZ1txfjpQ1BFE+IEdumZLlhXseqKVEHJJ16LRNS3nXhBus5SP38JVH7/IkYz/e5y4gscv
LTf5aL9KbFhCa9GH0r3r1LjFjbp5FokHONBBsPoIRlRAzrgRNvxtxdoSQWIWHiEz7Bwt9IIM0xwG
16IPaoxzZuu3iXyJLwYR0/2VlmUQ8gEIMHaI2q/Zc4JVIKp6o2mOldy96nSn0djf6SZS/SJ+NGNq
vajFG8DJX+JUdk3s86sZlV5n3dda6klTvG1V+wb7iCcMgVYYeT/N6Om4jdbZtPOTjo6kMMf1YF8J
EEE0gCOLOGjtLxPOdV8xAkoYdQphnqWUNLCXMiLrEAD0IxQOhBrw31cF/sStaW1KRds7/TPEta80
gLk8NlL3KmzPyaHfazlWNkCS4lXMofaidQPcYjCtYqhnNofwTZRmMWEI+GAd8TK9t/WJck3ZR/lJ
sxN6P7LMieeWZhj5AnUNi+IFo5R1kmu40BtU7DgZfBUQLONvdnOBOn7XL3B8QfxjSojQECaNAIi/
OVg6YNF8bmXLF8IvQuY9URIK4KvVi0uBGfx6U1fEnv39+0ErY4DCvkZ6I9rD799PjjFC07oC4nvC
86umuJmEB0Efk2FxiEJcPLdmichD/U1v9BM6MpE8DsxDmLiA75/tGmbcNUxTHy2/gt6yzLUnCD20
mFvRquPqsRFylVhJnzX5JTKSy9FOL2NYhILJI+CAEGzi13dDFWfld3dDdGvwIbHesRS+hE+Y8JDV
saR2muMvY/ZU4Zkp+omygdKhkH1BdyAgg2IIVhZ1mGjLhCYwZSskm1DcLIF4OUGzk2TYII5zGZbH
sqZVg88mAgN+fbU/mwgBI1PxWHiQ8IdPJ78Zzk1m4biGRotOh8pYhH20EtjYHcWJO+sR5SkpvnTu
xGn7Flwqe0mvBZ6TA5X++mp+WLji1mmw5AEMZcTen26dlFhahPsV5HLlWRCmRKqKmPiIRzEr/jWF
/UdS///P0rPEjO3fUxTcsniJm3d4CF8NAHZf/tt/JRD2b1qC/QfkAiTFrGnYBcjy/6Yl2H9AL7AY
4jFX/Jen/V+0BPUPVPvMPi2+UwTJ/NBfrAT1D2zdFTgJ0If5zv8RKeEHFTJ2LcI1H4KlbluMYz7N
RaZJxTht0RSAJfXeNLsvszTs1cU8CEvvrGk/0BSpLqnjb6qSvRbLhBfecJurwnFWeBpKjo554EzD
mjUemaM3Hc+uK8MoJPvidwtdER4J3+0SXK4OK4obA2WHHezT5TJeCBjP5grRtBSNDeiypASW1w9O
DCgQH8L8wSk62w/H5RJ80aMHIfdJg7AXKiUyUlBeOcVdusNQiQYF3ysRTFvJPZblznJs1FqliiVR
kLJjxXF+rNWDPIE22sGi4u0S1J5iEMNZ2s26WKD35Um1uKlKXlIb+lkkDrP5Ev9qhjzas4zLJYhB
+1BnO0dZ7mupH9yaEQ4GdILT1tD3OqSZpnoJ8fZddRS88jRcnkxuZERot8uaIthCm+FSGs9W381w
wdUHNF/nZbQwwS7TU1iSdoRP/DZthLla0k7QoBrYSbiwhVlHRv1kbVtek2rdOksJ+zUr3OTKbpMP
sgB9aqK69dtcjmqviiii8CXSIU0uUx77sTVoEOsQn9RL9GHKyUlWCADHPk8nU7Wi9R1raTvC2Mfb
01RQQuohtGfYZstbn4XvOU7rbj6WqdtA3mxUhuR8sWBDgFdOExNZntr7Xn4q6oRZo/nMyXQ7L+F1
ZZzCkECaYZTPMSjqqmrbNzWWY2D9zg2XpLmsmmGLNmmd1dqbbOCiFS14HKbhe0revd1g+RfJdY6r
khJ6Trqb5SR2BwjCwxzdDIt1N45ajz/KB/qxEt0xaeATx73Ua9iSpphH6dlVhOWv05JxPEXDwBEN
iMKgPSN8ykutmlmBXTWkvo7hn+fzP9pif+um8hCncfX+JX75GkLyVlZzw0ig++rz8ff/O9yuz59f
IK7jP17R/keIiTAx+e7/AL5haHLdvzfzzXvbZ3/+7vC9FK/83/3Lf+2Kv2OBCXT232+xXt+8/M//
/lJ+v8fyI39Rv+w/zK9KMR3jBsy1vgkHMZ0/FEhDqgL3yjL+Nk9hf3U0mYm7jKnIn8SDvzZY5Q8y
LKiNhEcShEZKlX9gnqI6n4kFYotFTPJV54Pt11cB5Dd1ZTGBeZqBpfpO1D1m6eBF5nJDw1p6/byK
O4xGE6jH4Zi5YQF/nT2fpLpNikFk8mTN8aapcBYcMdOfp3CNlxldsfBCxiW0X1p0BBr97LQ03phW
fmSHL1UfNFRPTE+cjMoyoJxfhI3jnM4OruojplYFcSAhUzWM8TFIns3RS23zNJFCJyfmVWeK10zp
F7Udn23LJ8Iu6+WPsnkAsr+fsEhzJzlZNwoWopaWVqvuYWgvMkXS1zFGsNuYxOTEcdZ0zndZg608
ss8JmjCxuOTfXjAaoE4Kpk08NZWfCCPJfkmfl6i8RaDpePCa2KAUoOa6DnJm72wQ1TbpB7S7VcT+
TKoJ8ihCzRPUYnGL9j52ympjmPsizqqVTAy6z3FQtU9hxJ3M0/qxqsk9g9/LFpDZ9Tow0Lf2Dnnk
usY0GNy+c5WL0piGjSoTrDQ6C/yLMfkwYpg9U9fCnpESn5awXrVWxcaX3IZdF7mdha3+hGDvogzV
s6G+NMoBj/Rhh9PIsG7L0p+zxHQbXF79ZBhRFCle1vSJqxTB27Is3Oe58duE8cci4RidRvK9mWjX
4B24mU6Nzay8cnVo3plZXLVqsqw1Etg8CSZM3kZY4pv9QR+X+xanl3Vn8KVP2aafwmNllrs+SL4I
5Mu2q9tqCPY5NiauPWNWWIlVp9p7I+NsqwpcHBPjGU7GpdYiIKAtjjVjffCqJmGhOFPulsEE5h1d
MDdnHqteS/RE2cCgtzUU5n0c9XHdPg4Y5q3ipKjJQSTxCjFBp54d2nQXvzEd7SYWhCHbbWyFl3Zc
fOA3Qg+LESS+n10pnWE8XQWDRphxF2wLp3iWMflRnJeRL94dhWWuofeHmZkWTlpvuRJeVEPziA9s
vG0KWBeRTuHdWSy0jkhbOe5fE8qYKeXXqxFaXVb6fdmUpxroK4n6xwokOilEBIhqXAknw0VHLFKD
kMMsn8gKy7fsHmsllu/VejjMrYVcynTLrrvWWozhtNQ+Y12LOkDq3AFGeTOmXywJjDVSebpsi0iL
tmAZzeZO6KsSzCKL5dDFcKsMuCRxuVw7gj0CdezsdEuD70P8HAcqx7C+7J3Q3jWSUoE/1fYm72oZ
tyXppYw1VNGkKSj4yqVN23pdEl4kbf686No10bq3cwzNo4gReiA7Rk0wkLY5We+SWT7Xijl7U6W+
lRFuyOpyEY/6ZZQO1wPD7QWTaHLa1nNqPZJ3tLXB+suK0PYKszThfxnXrOayXsjlq4lisEc0ieZj
ItW32sjyteL6Nu5yDaHOqgGT9caHOUsV95u9//RnU/gdD/QnVSAts6CLGbSpCMG+75y1QScxqCtU
v6s1T1bC/TLbqU8E4fs0R25sBZjBppdFVeKHoEx/9n7/eTi//dskLwsM/t8fzrcvry/fH8y8/K+D
WfsDxS+FOlMByleUrn83P/wVQwMOIvguHGrfJgdDvCbWCJwbeAQZhMkX/NfhzF/xC/G6hz8G3gNq
8g8O55/EkxsYiVIcoKsiX/dz+9MxksQllxrc6tEdja+LrZ4abbgJ9HYvFSgsh0cjx7CxUNI95rlb
tqm6uLawktAjaZN1JMpH4ZUmjZsuS7dR/KoXD01obO1GJmi3uUHyx5OODaq2gNsr4WU2d3uRzB5X
KA1ks3EDUmtT3UQT9ChLziYHMjcT+RihTJCn5tUJzCs5sjdVtovJadC1/mYyKwxm9dH+87H6z4X9
i4VNQfiLhR0X3X9Z9W330sV9+/0S5wf/WuLqH/BOCUAgGUv502vvP2QH2h9kwTiQCbC2MHW0CX/X
n9YfhorAGMKpLCNYsPmrv5e4zq5m4BVgAOcgJvwnS/xHNzu2SEcG74OYbiB/+LRZMjqqcnXG3kJO
rCt9NHHB1q6jvvAYJ+3ieaX3N6pUwbHpH/ogZ2DR3y56tsqWctsknJs4ZCqZEKTlXnw9qA5ey15s
4sYc1ju1maETQL4K9K9EPjDrc6X2N+jyPFh5DNQXb+qnS2sonuepW6OkPXNo407kUTdCGRg8SI/v
8ChWdJpQBYabJbfWDjJDZ2a8P1BpOvmaFe+WS+61Y4ZQrfd1qYXSJd0WAUQCO6adbPH2x2K7SvxG
Kze9Fl5oUvW4dHiumhhp94CpxFPJIcb2yXJH5/6RlO2+GNFJm/rVsPQEtSxH4TqtxT5RfnvJbDe6
Fa8KdfyTwP2fj9m/fcywQ/3lY/YinjP3pemi//k/svd8/vZJ+/qzfz9pMI2YciuMbxHRCFH9XwIf
lYR6aGcMSQEgEO2Al/2FpFni+bRAuzGeEPzu7w4TkFOmP7YwHOAY+kcP2idoCk8LQDQC8DjpgKi+
ile+afP6pbOyJdJVX97kV8Gu2JaXqR/9xp0AI9mfvY0wl2VrAMM3PyntzKLQhg5k2qeMq6KXiNoR
ioODVwJEXz8Kjj2Z7woCSJeAJIgrVKmmshmYu+EEDg/ienjqMaWJXcPH5+zVUNzpicGoQ5cBXHbo
ay/MXfsjbV3sealhqZpJge++2CfpLj53dAJE4x2tnOfdJeWRqIjilkZoOJJyIldue7m8hPla+0A4
HPjqqnqqHtAipgkDNYjQ4g/RS30tn/Cl589ht7Keg24fBq5+G18TVTxjml6uQ92HV+kQX4FhMjPY
dtt9sO9k99mzEWOKzUDVx2ovRTAq+xkhK/BTHr5ZhD+rMn9gqYsvFL44igC+Tu1zmKOEr3O6NMB+
07rfSFf6Kt2DKNqJP68Zwm1k/gltfU9vET5o1e9q3B9oDp/enQPn22lUVo4LCJWm+obLd2F6Am7y
Wn/2AzdzFY/MxQPN3P/hR/60uAx8ApBMdgSr9W7xBa88aJjDK9EEGPjrp5JFc70AqV3Ou+kQEZdA
QnG5//U1CDj8O4iXyROOthT1DFYUIJhPEO+sthPVl6z6wbM+uyKM4QN7jOLW3Exn6ap/Di/ka3OT
Xze79r37km6S+8x29Z2xZ0wqf6ml9SJ74KQGXkauum42zpNyICZkXRySlbKyVsFT8aqftGtpY+21
OwIF1s7J+GI/a6f81jmCmRKMcWQQHWL85del/+uP96Ns69PHEx//m20Cj0vi0cXHi+/punlw1FX2
0D6iwnhnqPy6/DaRjpTc39xRsaV885Z2SGHZZMTlFW/6S35lnIcvg0qvDDOMNEJftr0GGJM8OraH
Q3irgqK7Tnias1043FSn+ZC+GE/YkQc30WW9uGMGuW4NLq1oXp1/dME+gydClm3qRbXbpBdIAgvd
l6ANOGunxPZq2+jQokDp1/N19wbTVbbd2nZzHqFznaxH/H5SP7mr+H0LGSvr6Zy/Wo8QKgGrkc/r
9kUS4TALE9EbdN/Ud1rqVhP0dRITkBv4zRtyA8f+onRnR7vEPHfYWRJOk/Cbb/Rc2XTW3bCG9iEV
a2PY5vq2ZLxerQVtQhPXYt+UsptCudQ869hZWz3ZBbJHXQNxzCPiu9CILb2cm81yW77kr8zKcTIg
3aFj+n9qP0YUC9fzK2Tw+EiYVI39o5tPfnE5v857ypKWSLyAQh/7BK/pvabdqjfBM66hXeliT15f
YTOoj25x7JydiUof7jf8lXFn977Sbo5OC6FgN6k3XbBju8c5/dUJfXuB6eZ2D9UpYGJtkrp5mLXr
zsam7ZClsGGcKye+1NQv1lhQwK0lsPfRvi21vUqMA0kbTHBM0+3rt2Y5zaafPeqDT3gL4FLY3oBH
KSFoBhlm6gXzEuuj5Rx5wGbWeulfNe4aed8n5bF8hTTCGWJHB6Tekr4a8rUCfTtddc1+Qiqnx7dk
1Iu0btXLAkAib843EL7DhQISc1BPbdeKRfjeYZAOWniVauuovW3qbRGe8KroRx+0yoGQoG4S5Uud
ohFa4Z3Pg2M0mwTN0lOpun3k9khhgk32UgcYQ6y0tsEL4c2RN4VbKBvGU5lFQo4HESojn+o9uzYQ
XKSQNPwx9jtojyRxIBVgE5n2xXzZ25fMT9n6HeNLsBmas9MecDtIsmNVPmrDlaV4/VN8DasVUmN6
qYcstpOW7jngpHFVaWs7Wc/5moweS9ksZL0Q6UeSPVI2aN9WfGySYzqdnWqv9z6akNjtmkOb8Yy4
87Pz6giQkceGuBxveVI6f2KhPgAzEeZhGr6ZbBqFFD9f7xm6eMadUMpBuAr2EO+UDd2qWXighlLk
4SPTosZtcBnaIIvsLFw/0KSuZWr6BvqpuCJJ9jhtrcI3ETyQpape9HimVKzvjVwRJLXLHc8211q4
mYc7rkiTvAq7otlLF3yDXJwycdTDrIlT2452WDjKoVcprvwxX5HiqXN+Z/zMynmXVdxmfIVbRPZf
54/oTbBWSNp1hXYo8bV6UzpuRKhWjI5hxfBrUt3mS5V6GQAXYXJQSdMNn3/pdnO9tstNZxyxf5AV
BKjYUve4sL5Ql2BmgS2MSXgZnhBf954LNdgs1mNtrIgnrkhwGGBON2+L7WXZvu/3Sc9w81TU963m
wTBali2jsOQjvAxuAfsGAgSyVdNcwGUyytWsuN3s9ZqbXfSJD+ZsD4edbq9Y9eNLyofJ1upMnJrr
lLjxsMJhKb02yc5xbgMYcPJuueFZj+4JRxy1e+hw62Be6/hqWTsLC9B2m5Urx15Z5Qv2wumx2reX
6Slf1rkKQxzRxkXTvySsaxDhyMXZc6fuw20beuro6YqbvCQNAUs7qfCr4KItbkzrMhvfZWkbTh6M
wLx47cZTIa+b7lFuWAcrW0b/5yfWPsx3pgY3/mSqV01xMe0r5VArftR6Tk2YzFVCsHnUPhTSOSkP
iuqZ7Vor3fI+fSBQS33OcLjJPULnxtJLp20lI6LccVpMD2OysqeNyuAs95XBZ0og2beFzdJyh8CT
9QeDA+GIRYWO/4vsO8uFavhqdkqkTawhYRehM75wusQ1l9JUwe0R159tWpKDsnX6u+AyOU7tDd+T
kTHkPGXb/LR8UAIMy05vQT61t1RGLnPlREcyxOJnKG66p3HePSBYssod4arycNDpDW9hOqLWieV1
cVc8l0/hy3BQcTjMvIVii6iM6IEvj1Is8QedWwpPWvI4OQ0K3WKd4bOO5QhONTZBQa5MDoPlWfom
stnbk6Nyae61Y/yw3DLqyTSf3dd4C6/GxZ0PAEHtjRX4A0fJe1a52RuuLbku3squ8Ddy60O6DU2O
PM9kTsRRcipeHErznfOaohQsPIPhgeJ3+YpV0DBRiUWhzr/sGx+vWK0hDJDe95I1VN3gSslHkk/N
Sl9DQ5fBqo4keeXsQETGAG951Xv1nijr4Fq13Dj1aBdsrJKxpOaDZqu8EqUEbuXYisDSs1FHxQe9
f5SXq7jxR/PScRAyHlIbmNhrnrmpVb6yZARhXoAJc+BxJE2kgCBYshnDrPMH+6H4GNgVXJ3lS7uA
lPlifGjW1KEJIrnR41kWC4FyjfhAeL1kDzJyDmBgo7r0CTKC/oeGoUmR+3kBx6V1JaJqRbDWMaY+
JONRWRdvSsJcyFNVdJ+70sHI3G/29qMOjSBDfuky3W2slT34MoT8d0H6k33rXmHhq7CxNpV6QX0G
a+rNOvPq6H05lU+WyawML2fsar3majzXD+Q1jRo6DreOUS2skucI36B3CYkdEz7Xv5j3ETGMZBQv
bvaoUcHIXn4/Jjv1qnoslb2mssH6i3XJZ8PcZq1xbwmlrdbJeJ3a6yxEBoAR61oKt0t5Yyteh9ZS
9ZQVN9mWPI6/ZfYMyVOPicJG4/B9P+bGrtTcmq0b/YU17JBaTbD9vJh8KxQBL4izhtP0lkDEhOOI
3Nqur5cNgeQ2s5Hb+kY1apenPaPEe5nDD0U+FYpr5bAR8BI+lOFeaTyLxS5dttOFuaxnE4norUy5
We2U5DRWe0Jxq3lPKi8BeXGJlxKzhBVauoStXuRlIbLjzNDe2mtz3z01CW6c+6Zco3Ova0SUuEFt
5cfyKF2X55LNB3/VI8svvnT2w51xzhVv3lHyPXQb+7FICZtbhUcoBxAA0mZDAnK4XDo4TGlYJOwr
abvEF9VhfihJi4694I3hnHUZXTt7wTg8Zo9156Yv8gW7v3MOLuYL+0rfdzgJu8q9s7O95AYR2x2N
X3WlvdQXXe6pBw55PlySnuT+aiHiWL+orLVBlVMjnXfzI1aGyYEd0noqX9Sr8LHgqisi784YQM3b
SnKJWbsbSPp6ovC7aC8UbTV0vnZr5i4uQ79uQr7my39HtvvUhIjm85uOQEmUxUkLmhBYfy/BgUjL
2/TCPCkPxbo65gdjxcbBOqh3xT48lX6wMjGGt9fBVfFunMZt/Prr6/kJFZKeT8VhT7OZ4IPvf389
adYHRatTbw3rYTc8hO/6blqhzEm98jfMva/+jT98dFV4wWC4AlwrZkvffHQ7RmbfAdz7zkOdviEj
UZzrEK8rg/BNcSSpPLyFrxGYetc/hSK+CuzehSQkg/nD5qnWRn+USDInXU26aK7tdqXdM3l3hnMJ
4PI7D9yfGIWKW/P39X5qh4dOK6WWV/gizI/CwvL1OyVyEdWo6tpp3eplujGeixv7QVkplUfH0lzP
0oWe/2bN/Ki7EGvmmwv59B2V0kyA7sR3xIVEZ6KUly2hXpv0ursItlnm2uswWbe/+brEfOhHNOCb
d/3Uu2ZpPeXjQO8KuEVXFEeH4D5V1zlJY7D5T/qrxDM6u0q60l7yp/l3t/+3y+XTkzLH4RLUKjBM
/kIOLvWu+VKdtNfhrK+wXCvXGK5Hr8aBFmL4gChH1dG92FskuWwt+at+YUB7wiT+kZPilcr6Qdn9
+tH5aoL8w3pmiCWIsxhvOZ/Xs9xXRsYUwi9O401ztDnDX5Pb5VxcGo/1VbSmAJVX3Vo7q6t8E2za
Q3inH5sVc/Wjsmq28PN32WZYKdfhaaQk+jABeah492gCt8TnPUi7TMdolPNYvqh/8+06P4JcrClB
+7UATRkQfrq7umUwGZxU7i424/DwwxUxu7DYsIHo8SHwy3tJvk/nVVljIXDszv0HD6x9gE8Qlqv4
RQWLMkWrXRvnhOhxZ8OPazgexiuNkt9cVbabOGudfZRNli6I3tbZTI1rrOpD9gaU11UrHm1dX6l0
yBxDrUsPMoFCOqKNDM44KtBfigJmS0uUHspHkMrpboHJYiOoc/sTGovgTe4RyHjkO1aWH5zZEuSB
KZ8/W0dBfL+qLqKbFLBickOJfAg3qtf9w4wfqzspIBLXfbT+9aoQgVE/PjaEvYNbwmTC2Pr7XS5b
6khJxWPT71vTzb6ELIsCgHhNzYF3AWHF0Rk9+VShgPVU6hCNU2aLDZ+cbjQJooaoMYtX8jRNeqJD
fkcJalhoUDdTsrObHWZycuBa8pb2uZf86u7X1/+jtFhsNgD2KqlX+CMLU65vd+mhjtXeCXjs7IO5
Hw/RUx5745V+no/BUb5UL+Jjsm1W3R6DvluAjd+8+0+X5d/v/jVF8JszglC+EUYEz9T0Bn2gOw1g
VYDh4AUfgtOgukW5opySO/dfJ+H/peGQeJv/x4h9TELEwOXXQ1bp8ML05734dvDzrx/8a/TDJFVh
UCqiiGAr/z330f4QJGj4esInkRglHoS/5j72H8KLEKLVj8Zu/BV2Tsz7NZx3NBlawD8gEfAjPzxt
BgQHbCKQmzMnkD9h9UEUxLY+k/KlWa8xGFmDZf4E3vdo2Hd2E7uq8iRHuMjY86ptTEi9MkJszi34
W71J0cAWUw0nNbgl1BS+3jvhyO5ij5QjF7lh0EZ8lCTYRMXdwn4k5wFOL+ASow7HBpIRZjR4N+GD
OG2U/A4ZuJtQUdeMfxTD8LOSOk4mI4ff/tJYy3qQUZntHHyhQR+BNq7T8AjMVmAyk+FYMacp/eZd
MtCRdgWdJanTZJETd4dEa8LNkdxafGW6snHnWmRRu9IAfTAyfX5xHPPqzpfpxS0MsRpL4cEJEN0/
jPJDFr2rhNY6pFfbMGkJFl4tg3PhBOHdMN+0wY3tLN4cy7RRvXlsJuM1HpT7NjOAw5ygdN+UpR22
cK+GTaKToq5gUTQEpCwIjo8jvJRHtRBJR0+yDB6FiQm9Gm10EKrXjm5d6OxYVfVe53dmfzLYvFOI
GgbzJqcJvLgGvYPAnCDd0pR75OYLVW9S+6X52s2Mlg0Iljz5CMKchIYfM+W5gEb30Jo3o6p74l9a
8rtpcct46ZKPBAjxQWHLFQsO0ZFEXjWCzeS9GjLcQTaOFGwbZcHE5h0jF9/pZlymCAuPtomGEfdE
NtweAwPMc1kcGUqt8bUB1ZwBNPSUtC/zocgeKqZymOJ0koRf+uxOEm4r+XthkKZqgAw66X7u3lvG
cy2Rc+riuP0ApzptPJwn2jFfqQN/hMgljQKibpinTasaB9Y6uyZ7zZc7djjl0BKxhI2op+cZeP7d
vLzG3Im68rPm9L/IO4/lupFtTT8RKuDNsIFt6SlHSRMERUoJ7xL+6e8Hqs4pEuTlDlVPOqKjBlVF
mUT6lWv9pkOEPR5x22LWKLiY2XBo5J0an5lkqCKFW7yQOIt0IFMRwS6R6gRFhkDprg2bM32Yz7vx
5+zl+KyZwXZxFPJtJEjqPBDGh6K8S+qfcW1euAnv0kHexcXPVvx8Om7+6Mj9/4vPAqDknQP5/zRi
IbIU989P4+WP/H0UWwbgLM5iKu1AVIBt8Ut/V+Ed4y+M23TcRrRFSAWuy39PY0XX/nI8myK9i3wj
nOklJPkb8KJYyHOiz8GfRUjEtfC0/JPzeIlt/omIQc4YqDjZng2IxgUtvdZXQTTfLPBCmo8Gmgas
4liB+q36lfLh2bDc/P4bn8MQX0YJr9tZxShdUvddXriIbDegaRHeSirS1wpl6X/RDgfVcsVwza0B
PN3Ut03lQuluk07/gbedd42+OPmz95t5eYk9dYcG4CJBZNbBVqxeWlbiasKxiHrV1viip25Btlxv
QMZGTQCzzTkqEBb377e5et3+3Shqni5Qe3hI60bhhSIHZZUpTpT2GLrbWZlj7q3RtahKlEIV36rW
QKqrjipScnleRdGed4Tsv7Vpb2cqSVbLRTK7LlEN34vWEpSu8yLhOdYnHqXDqqkzNOVa1KKKCYRx
6XTuZu562zhRt34Zcb/uyTK8z2LGCPfreNaZpa42tlXNgyWJs70uBmAXSvSIAsa4Zdru3h/AVTn5
d7OImuFztmysV0TEtnLcxEEG6ti2GvBm5Wa2PMzkOl8Vg+cPTn5Xxs6lhcKc24y7yTQu8QwtT6zQ
Jb5Z7TjQZf98xKrvUkmVwRmRnTdgH9XfUOFNEMLQjNyJvsZtqmqniGBvbHEdyWfwcQSDFj1/Odip
NtXqWCCsAW+dQLzNyxBFbOnVkO/dKAbNpeSh94e9RD0QVxCceG2UGskdrXrpKWk+jVnnbPVcpWre
W2SzXeEckwKdv/endTWgHF0LERlQqq3DTQGG8rJ/NnqO/eBq8zEdywfhRvVZr6fikGam9+X9ln7b
Qz+bvHVb3ip4xXRBm+d8qo5Jkln5jRXJlKpaGNpl7R6ttrILPHDzmlqgnqDcWPuzCFFJClujxTjc
LhHmvDeaMsSGy6y4OA5TXHge/NdacZe4RYy5q2GUrvf2jO3mnDoj5H214wUvJr0dv41aL9Atm/LZ
oogVpRYkdEJGlAuoWbTAJbZVLBqbaFfGERzlulKyJwczPXXSzcD5ZF/0iVTkoysEHq6Eu4OoVL9I
1DEmHiyqonwcSm+yPZIAcCOcmzwRmULEauKggkCi6ASOlh1P+SpFG1/RkH7RlMRWt5UyFsN17eRO
bfhFHtnhg6FJZ7hG8LDl0awPU52nG0gjNXisOpdpWW1mROW0y7KyKTghnO8ZB64rL3WDtMED7rJO
1W+ZNgHirToQJoRNmRMk6WA0FxbUubnP689lOIXAqaoPeuKSU3LNoUn3YwjYfld5FsT8pKsndQ9V
JspvmR2i56mMLO8DP1Wuikwpevy8RoeyR1QKEvNqzXuks5vm0VZkRrBW4lR86FiD4h7BdgNOT1Gr
SrQpUilxLJjwQN72c91Vu6rOp3qDklbXbabOwSHOnFFNuJJDh68AklO1uk/aMI6nXZIW4XywijSU
uFiGpn6rNrMdXkdWW2DTYIdYHKQ+O6ekKm1FHWoRthIblAbDzpLabnbhAQYNGn9IBUqInuneGpMG
eCcKV/AdIQ9SHEtHm0u25UGoUFmOZXEZKrD3wYTUroluUeP2jnsby9xVN7bQZgMtKRFL7o9yNEMv
kLNtisu5S0tqSCUSOjbWA2phzsgmpIZT4TQotOg2R501/WZ58eheV1ZittuyU9Lw3IjHqP3g5U2T
3UaD2udiA/dEc1Eu6K1C+d66nEeXCRp196xku9qJqWqMoyk66BduFdbWx2lS0+xWgZ9VzgHesa11
m2QZtcvWmfX0mLVToxDwwiP167SSPIDmqdEvK2ypF4tEmI7U8hTvR5i4GNXakGIpTcjaC48Q+tI7
RxgQv1I9VPOdp+hDcQnCtgBA0Apdi/KtpVV6E5ShMsKWwnyP7FVWEYSbBXUBdWPaXRT35206Dip0
pazWSMoNgt23d/QoNyXOCEZSfJ/Dcs52vB9MbYtwmmpv2sEpzIspcuu7wYT+dZ1rvZbem7lbOXBy
EI00dZ5JllH9Qjel1z5ktZVOuz7kPbUNOxg/NlmVobDuCyXTioPqxdmXPJqpqQ5DZIRn0mjt8L6e
7TrfdlgDDV/7zDGVj1ht21SokqoaKAC6vUmZCRubTRHanB8Kwac8KG40pRvFGXR1181Q0nj0sfO3
3RBXKKSVNuJpeqWbON1MHEWBHYrMDEKjNdALjT0AR8KdVHHdyrgSP2Nn7s5yQpHUD72JECXU+66t
gt5zsvKsaHJeaOPYlNI7q/o+NKomqJyocPOLcOZkqXbmpNemiyt3IajHZvD4eKnrKIp4hybLBrW4
LBt3pqCUxxXah7sS+hVOH1wZ9Vap6tbLOl/J236kuli6ueXM1MnLInEPCOdMlLelyvzUO73ATxMS
dNHWYBe8seh5kemTkAuaCoZGJlAWG52GRWYIyA1jHSod0IjGbtP4qExFnIOQ8qJQfOzLwrTvDLiM
MybgUx5/cuPYwY0LiJlHeTZyzCK9MptxQVgMjaPGDMtcjYjWGak94mTSIWvmhUhNekGLuk4+IFbl
ReOFmuqONsIAzhL0gnTZcSwgBWu7YA9rZ+zrGgA4brYmtqUYu3yHyQb+qjanKryfpnIwdpmH3zkl
ECHyYj+YrencVlkBvj3szajaDWrp1A9t7UTxLnNtJfkMl0/0V+UME/tSiTtL3eWql3hXuaZHeuDW
tqVc4w8RebA/7MTFWNjIUsAoOSSu7dywIijvx2lyE9bVDNqwEmgIVukoxNF168JC+rIbO8qjZGgD
p4bIv1WrEBvU1tRldTBTNdcOTumCey8dLr9ru4xC6kijh2yFWhqly1ZpPSs8dyvXLD5wTirm97Ae
zGEn9LEI98IwxinwvHJo7msl5LYgksj1i8bq8rg8RIilgQTqHdm60cYZZsu57c2qss4xUZt+aGqu
9iiVjaN9DYGxiTeO5RTOhTRk0uzcuIG7llaZhv6dVVb6F6fIkecuUYnRNjJSwVTVcN0pGoax4n3U
lBEbbbiTA3qpQvfEkILeyxT1MrXrsTwMWtw0sFjidrg1VCW3UFtVy/S8jyFA/krjNJzOwgJe+H4s
Jrf9MIpqEDcS/fxWwn00RBViOpOX5K/zPJR66M+ziMp9pTRmCQ5i6OLyenZkZp95YT+3t6PXUlwg
m2YZiQeiqG/JxJHVycbhh5ZmtnKudI2WX5YuKlJpbGb5zpZagqqQpOY2KEFWeqX76LJ74IoqKrrr
gIgiXV42LpLpOZw7G52YoclykHSpzKTccLb23UXiaLkezLKZ5Jlee+1C54V5QLRhmdMnLazgKW9K
UbNUfVOoVnwu6yle6gmiVNSPZVTGknKFEyUj1FSRiVI/2OY4Dc6tsYQDiGj2XjH2fq6DJs0+cOsg
g+9bsaX0SLSOndGCnSPW6It9hWp1u+MgU7udldvg6kqhGBOQEqyCpL3RYqNsCWMK3ijJt1hP1TDb
azNk5s+RZc+4g+ZGk2lf01R0xWc7DjHajaZyrA+jzdFw62VNFVl+0om4bBApCGXXXQitwChNxFZD
QUERkGs2aTbjP+y3bqb0cifKcgQM5RTSSzHX0WvdOy9y3LOOwLEL2JOeCJWp2phmU9YmqNRhbjvw
Fqnl2QXiSCFv2E3vaWlb+zaRQVoGpZFMM5zOWdSPFuGJTgU/jW31PjH6GHxlMWeoQW5cRdFjQOOd
01kXfaVJCMZ6GOlF7hd21uj5uYvAP5oulVdHINYHI53BbIgR8aM6cCCDWkgh11GInCeMFAutqZTj
Ur8vTHfqAM1lGJYRCBZxzSBrMG9IChTunOPUp+aeIn6MqabDB+tl7IqHOe1rbSTMHcqY9B3QaId0
Wh91S6CQxgYmZq0VGQ5OA4VWfk2svNDETh/VcvxsQ3Y1wXR2clBAqLt1TLo2ZGrQ/B2rwWPAqslS
jM9Z2nEVkumN7PjYWHmNVLjTmnX7MMXZ0IDrjEpvjjm9Uy2FL546/XRuzVLJxsBopcFvN40wn01Q
Gm7V3qE32JLXrsuEK1FrqN+Ax+xKJ/81k4rfUO8rcdgde1PbwJqW6i2rwiszEOyR6L+ZditHCYSf
JBPfUTXQbn2NYLSBrz6R//xUzUZrfamcJFd+qMJNkgekozww/5WiG5CzpVXl4X3Zag6JVjxFK2C0
cYY30eBrjqTmv5GNVekxUhPWolyRuHpUCX/G7jR5FN6seyAqm2JWsqAd2YfEWKKP4+uu7kaNuAVN
4sFvR5HHud+EVUZund0i63tFnatQh/Ig7fFbPrGIbkYZa6iCNrmQ2ldjVhzlM8n3Cgp/a5XgdT3F
S1CgzawxNEJeGLpK5doouMKOvSvLuvcbVZX9975M6+kHoxbPZKfVkmSHRKApYumZMqXY3w55JM+R
swz1b0U0RirLJHXRHhUenheGMdgVFbop5jgkViYHdid5UCBFJD1bcWOcDLIl/V1Pg+JLBYDQYOcG
hvVeL7U9t0Zv9/uY9wFKJGbIy+YTiagWIKM1NMK98do+BOlFTh8ycKfE7pJsiBNNizZSGK5zl0/Y
xN3GvIwTa8NWVE1o5fzV44NDmK8HTR5OF1M9eybQHl1hhZLOLT/FUlEHbNJM/FAf0qEtylvW1aBO
gdE0DYVa0iqkqrazWxjKzx5iegEkM26dW1lMXnUpa5Fnj26rakVydDzFAdLKXRFngMAdCPrI62u8
xbaT2xuz9An95v5TPafICpLCn1FtZJso1mMHrcZBjSUhWmbS6wZYdoaOwtBe5zMaheC5Na+RlxyS
yvhYZV4DZpccqFreoDGXUu4hUqhUx7esRJXno0AGvd5OiRqHVKDHqilyQLDR7Dbm925qTU3BO51r
ZHPiMf8yD8NTHsL8kjTQSKVSiVo95Wd1kHYfqfOxr78K83zxlAP1J1F5f7+dVebzVTtLeuZZriu0
6YCdzfNRpXjeEuwAjEBM8P1GVgk1G33shR1MypP7cDFKfdlIPngIppuqeqyUuafmoZ2Zhnmj29NV
GSvHMB3P9UY7kQNd0trPM1lPjRqL5TSssCWRvEosqaigFIWlA6C1a4DhJbCvSXyrPWuHYCDAuKr4
MMFLKBLOgVnGuNrVfzqHdPv5F+gvu13OJDLVjjm0tOSQjsahckvuhMXiNwHp+f4Yv5rIp8ZIu5O7
A361TmlNiRMXvWfOxxL0vhO2d2XpnAKovDmi/zSxTPOztZJN2ZxO0pqPeCZclFmLJHJ6oherbODT
pJlgkyhJseWYtpdNxEVscruTLRsA3XWhz/HGI/DWqKwT7Lu3hsuEm6RzN5F8XK+OYUJudirG+Zhw
/hp5ckxQ33h/Rl6ven3hEZsUUaAFU71+2Zcqyggh8MigeHE9ahTU+tu6us1sPByni36WJ1bbGwt+
ac+kmMOCJ5e6GjslMvJiUuv5aHfTbnAAKQIAmlSUPKbzKZVBhXRTq5/NymNClfT9vr7Kcjov2l6D
VOSsJAmiFvMRBvaYfU/UYpMNJ5bf67Xxso1V0jZHVINbhfHEqqCYHsPs21hf5M6393tyqpXVIg9l
kngUi9m0fYlU+C4HYZ9Rc+rK/MSEvV6CL/uzWh+DlhliRLL6aMY6iOgHs/+zOgabaWmAGopN+ew1
jZVMRVSoM9UzD9adsM9m4wLRH1dgVaN/rSjq/5uR+6e5VX90yxOmxoPtmINu77urSZBsMAM1/Tf7
ytZAFHE7elgAvtxXOjRzVxTtss71L7p0seYtxUbBdmS6Ulq4s9mpu+TNnfysxdVB3qZ1H80RayIh
F4doph83R6+8J4Pk6/WZhkPT+yO5rOQXeXxn6RgBAF5SCAusS2lYgpQ8PKGN5QNsM1D4ZhHMBVEP
8jffjYFa2fvtrXcvWjzYLHHnLpVezsTVzMUKtSeL1MtxHkr1bG6JAodR4EJUJeP2XzQFvRu9PxVc
mLqaPOq4w9CWyUCRKz2f6yH3NTJ8PMBPeeqtd9dTn541tAqgUncpe3TjgJnCTD65H5JWQYHAGu+S
ptM/IvvezYdEKwMNeYJNpgP81gbnoI+G/GgXqrwORYgEk2Y1pyqlK/gtDz+iIRWrDRjJ1LyQAn+5
gCfSWInVqNGRS/tzVRegj+PHLtXPM/XK0IcbAzZYE12LaxPaKvld3laZc6gz+/79uVhhtf/zIQ5a
86amome2mnejDfNq7K3oiBk39rzioNTRLg6VQz2Tv+4qJJXxEzB5DXrKx/fbfnPJYdLJ1Uhs9so3
bOIhZBRNgf+ArrgXRWSWe9SVqvOiFeSw/6/aMldrjoJzU2Wks47G0GxJdgRtL+D2lP9iaSNniZ6N
gxadvrYWrOQ4k/qNhuOowQHpxI3blte20315vzdvLezlcDAcxBNA0K17k5GI6FVTPZJ0w+0Eicwt
+dL+xJitr8Fl+zxvZbV9IqwDx7BS+qNBbghV0HyXhmgExLP9MLhT/G9aYxmAMLRpeB2NVa5TRlop
BioraMw5/dzvvWqCDJvB/M29Idz9izFETY9XCTi/V8FywnozQ93qj5mhPXQ9eTV18WJ5v5H1Kc4Q
EvUZFocdSEKUW15u8zERNk90pTuaBTnAWQStUeFUc+gXcLZ+qqRtvLGjOFbwkfS85Y3lrAIXU9SO
LRN0/Oto6kFzSfIt+EvbEwZRY0SpkQjQiRejshqdMOd8Fk1qgGxHnAP+f8dag0U2zBF8YoAHmpbs
ktEdcJJKRE8t9ryjfpogJhuVBmQXPRQwu6KpyOeLPOylujeLYryWVqlqMfjBGWOdgLJcXGnHMJoH
eKldrtvpr3KOxfCVbHcEjsN1c4zVNuNQaxVygVWljWEInJD8NOLUqlqpF40DVCXmLC7lTWFjmBSe
WHtPNJHnt62DpCTQJ5JBi0gE2+rlPOmuK8kCmOKYpwjgtonhokRL3ojcbYM+DbqrGWzEKR9I+Bkf
RKxj9u4Gso4v+joCYq9CI1XHG1KYX/Jls6DVf2XE1YbcLVqD3fcmSlDXL5GX4qYjZnhMG/27iAbi
Foo5OEZtuiLrTwTkKzuR5WznaNBRT+H7Edpdy1pjDlH1Nlv2mDUCggflTPJP9d4SQNVbZ7yQWV5u
DXT3gJLDoseYPqrlxZiAandCeeJrXm8FPgaRr0U8WdPU9VbIMw3HBFVGxzTFa62f7HNFtQSgVnll
eOXGEvP+/b33dvex18CihnzDqx1u9tZsxwndrypYWXUsr8qGN3GTQxxXqJ3ZkIOxh6AweD3gCkFS
+7IojT0Zwt+nwB9hEv+9AOz/gzBwk6vif8eAQ8jIfj6HGy6//T/Ib/svczlGEMMyQWwT4/4XbsjS
+IuaCZgJNuCCluHW+xv8rWjOXwjbAycEVQaeDeHtZ3BD+y9L50dklhAYsdDZ/hO44WqZQlNwCUdM
sjamh7zWOk9VE63Ysq2q4wCT12gOqXsR64cE81Dl1ONvHXu9amu55p8lU5DTE6411tGZlXjaRdTJ
HoxtHW3sSCVtWcK8x9PQCDrPeHDb9Gvp6ShlPJuZ06jHV5+w3CjPPqF1htC2rXI82qLPf1h6Qaq6
HMJmOtHO28O6IElNMhOvkIHNpIVFbRTjMU/aC8XL971rnSuxODMnuStEdeLZuwpdnrpl647HHUXV
DM7My27NIVqmItISXvDAsxdh886GOE1RJvny/gCuI3ncZ03EbchsgpkDb7lIVT0fQd0ZEsS2M/fM
nL8rvAvV8I783EYvx0A65jYWv7Lu3o1YTJEajMYiruEGKFafGOBVSMg3wLhiSy0MCF0nnfXyMwBV
KI4Ze+1eheWTqD8a89P7HV1py5MEXrWwjPmzpUJ6vYomjBT3jq/4nv8dgIxfBpDc/YcHLpbN5CMG
5X8m1R5kJ+6OV7jIpW2DnW1xlnNRrwc5mi2zjKhT7K3BDhGXc27iGb6XOyFI4aX657jub9qyus4m
eaGJpPWxZdwrnVecoLgto/gsTngaAxT2NW4TTKuAK74cA3L/dpa1jDKGtWeGVheBW0Q/9FZ+fX+w
V4yp34NtoWOmayQo4QKueIB4UUXx0DTt3kO2so8nfUNl+oeZGvWmc6aDjgL0Ho7HBRwJzE0khsMQ
xhMocoMNcEMdDnKILmKITbJG3CHUnGMD++L9j1ztac5a9LSximTRY1/ANns5GHYRR1HuGclxwtYV
8eEW1F+4i9KPRTts3m9qtZ//bsrhciCdpfG4etmU54FzADcSH2f9VwhCxlZ/1eojkvHvN7PeRPQI
DCrPNxs0/GtxRcTDW6/rAEe3tWVtAcfl5AGQvvmzVpbF/HxuV4cTYK1eJviEI6LzKwZNUpenkkfL
VflqnT5vYrVOm7ZDf3lZPl+mq2xTBx9kIAPcizcoeBzywPcvlr1aBPFu+Tec6KDxk+1XNbB8RI34
0S+xe7/T6xlcOs3p/8QIWHhaq/MJxk8easj87jNSVwVvcAfbTuJq2Z9YlSv61u+t87yl5UuenVNT
hiK3UdKS3PYbgAUX5KE3ylZsk9148LbuJtyAo+ToUoIL1CeCO9ufAzj9u3iDOcMh3aW7Yh8GzpGE
4sbevj8Mbx0goIC5LTCnX46Qlx+nk6bscvq9N+SncbpyBSISJ9+BC4PuxfTrhP1YjfC4XTKkr+6k
MTZHMqRjfkj9KeiRBeCZFoz+zzwog4fMv/h2d//46yzxfyXB5/jUVl3PNI0bKhp7pPbgk0DLf9nF
clI9RYLFOXSBOBQBeF+0s9DE2JuBPCDVs1EDMCBbZfvDDFD5CSBN8W3p/rvjY1vsE/5svoGyDyh1
brCy24xB6H8efARUNkUA6jVAgAbxPDhF263t//yk+eAv/Di4t3f4hvF7nBM9Wigw6+F80aPV6cM7
F7fISc8Pnv81Cb50W9r8rgd6oAaK/0P4d4ip+1e2b/v3nX+FvOKWFyDX4Edx4kvW23o9tMuvP1va
uQ3IUu34kLG5bZJPs333/urUVgR97BdXk7fapl1T24ZG1fzQJuk58NcLsk+HSoT7GuupIM8hbCep
8tFplSDOq5so6x8aWwL1SxCpkpUe1Cn4hQQxnB7TzkQbfwL02+uoT4Wucm7gde/j+4Gamm6PfqLL
D6HVnM+ICBmd+rnWtKOuIxWFOemnSJOGPwzTUTQg+lr7S9VmV4UVH7OuvK7L/BM2sPs8SVzc0qNP
bubh8FuzYUPe4wrAfgSbMVvOxzDZZYl2qU/a0XKmXRdru8TrLoUZXUgbvUcQjb4xoRwH5AHYUBru
l7NDq1Iqj578zlOmuLGyONuQkpo3hePewV1FVNAqPztT96Urs/Oo93aKbX2J1Ca8yGLwS4kh0dsC
ZLOvS0oDWm7dmOl4T2rkxlk8BUVfnhG/+mbjXoaugbRY9UkNpxvR9hekShCZ1pXvwOQfXakgpLIA
kzINLAPHurkr6+ZH6bqXWuXCjUwQDnOPBraISWXsHbM/73hOg2j6Ek7joay0H7kIF726aNMY4Y1r
FZ/w1DtLwKEnZrrnHNk7ebt7fyE9veafB0rrdbQ6hBV7wCNNZR0B+9pj4bVB88fvN47v+N3W3f8A
cMLuGTfVceQ8mLaAEH25R8OOsxjtnqDffq78hzuXHww7DCT3zl65bLdWgGkeRwEQ88A6sbmedOZf
fzO1FpQXllLZ+puBw8Kyd3Dp3qX3aBV8jG60c55/F90uPeq7+aw+Kkf8jk/ElPrbByZ1CoTL0Uiw
VrsaRmRVw/zPD8tZDbzQV4Mfs38DANiv/U99QDTrF8iEfv7cBF8fz1z/1OPs7S9wXJP4CgsiZx3W
Zoqi1G1Oz0XWUgDQ0OcyzzNhfdGsDkPQDsS+p2JunLnzRnTqRU89AOgnOj36lVHUpI1KsOTtZzPO
D26UoOzkoM6GrbaQWPWM+blSDXtR9deaUiD7VYQnbtX1ubjEbQ6679Tnllr+08w+OxdtgJ5TqUnl
qIlZve/TXDUBJKeaeeId8kbEu5izWTrIN4zZXuWw6hTvI+xPD+C5B7EfUjE91GEW3wzpUHPqq01Z
bouS4Tqxnd64gDQASFAul9fHOq+rGE2O11eRk4fNNiEgS6P4+H4LK1ub3wc/aXdeG8TzNm4QL68W
2xtdApMBg+QtpsrERwlREoDA4IH33bx90APP1zbJpgxgb+D+7exwZ/WRxwyaQ+tfVH7lh/7dFeoa
PAS14K73v8kNooTbOPgZBai9+PEW3dcNArC+urvvffZ2uz2CT+PPeZsl9rI26GAGbmD4X5Aj9G1u
92/xxtoQkLLrt8uBUR2LwNssMauzAVgehNsAyvyJWX7zEnw2Fk+2Zc+WU1a59iQUxsLhnfsj9q8/
YL/BBry6H/xfnf/r/aF/Kq2uz53nza3eA25vd5UNr+owBD9AtXEyKrywa38kcAPeR6SDHA+jtAwD
xBCiJ84CgGj8bxWcOguehK3f+5pV+Cab1tKERefPl7Cxpv0lwMJOnG8wguBx8D9+Vk4cvW9GWDAO
rSX/rqEZtQo7olzP7Fzr8GfxvetpKw7TllhwZxJjpVslQD8tcP27lGU5BtMO3SZiwjkAlBgULAA0
fxG1en9W1tnjp0jo+SetbgNpqJBZgd4fvjj+5VfFZw3s7wv/84nZXx8py0Wpc3ThHQABm2r4y303
VMLR5Ugzkd5AdzgPkR/rrIey/sYz5sQx8iqF89QYGTGic7ywfkd/zxa2UqthLc2GuUUS2P9RBl+R
luO/Po3+Q8u2PPy6AjLEqnp/LJ/0XdZraqlE/KfdVaagmLH6tR3aNVCp+D4FlzwHuOc8/qn5yTV7
bCab9MnhtAnuEiY5DmYeAHfaWePfIzDIU9UNzqCxnPiyZV2992GrgllrGJ2HsQcPJe0sVr9a7UVa
nsgpvN0ErFab2cU3ZXW7E3OOtWZWREJdjRzHeVsjTDjevj/C1ltPFHCi/21ltYFso5LuPHJDoGPz
dHxAWVjefQFGd/41ynqc55goM67V9m7ZPcs5LDdoXvjp5vZLF5TMBTS04OONFtwOPs8cx+fv8q/6
LaxxttnJxbis7Ndj/88nrzZYEdtayz2K8zUBF/K8u+qIluB2uXfKABO0LfLoOx4GW4VX3cntvQ4Z
nraCvuSjeaGCkFq1Lietn2RsEXTtu221y8/IjRy8YNxWV4hobaJtsX9/itbZfjCAeIYAdyBGWRKZ
a2xAwaXiRI2bHqXot3A8D9hJbmpn+CbVYicTldpcfyTbFAjdPpFOfLUGLbIBKORR2lgs69ZI4ryM
yHlJxT3i8T58EnUDxr7G+2lbW7Cc3u/nMnAvptXyyJMhPIB6GWyvNQjVHbUhGmBDnI0NKpMJdXzE
RuNkL6MIQHUo1RPZtFfB62L1Q0qYFzrHC/+5mkkMqcq+gnF6KBFGK7f6VvEd5hMDuMv+vD8owc1F
FWTbJbODAvHW2qKZuh/OoxPfsRwVz/v99BmoXuDwQurjVYpalJleRIPT4XBsa3e1mTrolDqNjcen
nXn5xorEndMkWC1Lu0Eq6M9G3bR/Z5SgswPfgmbO1z072VszSqbYjVXo1LXlBY3RqPdpplUh/Co3
fxSJU5+IGNdrCqtbXLuWV8uypAGNvWzRCfM27AxrOgDNqI5d7cU/rbmPdpZwld8eK8hb4T5583sQ
n0tzrId21dRaFE9A+nESrQ/3oLdr9JBGV6BPGk61PCKfr96aikkebVCE+NVbw9CdWNGveko4zCkB
etdFYZKD42VPm3go7VigDm8p023ZxCZ2T6O7Hdw5PnFXrPcOQQdFzqX2SI5wKWm+bClXcPPL4rI/
jlhIidS9mcTk+LKRJCv16MS7c30CYm4C8gxfCvrmWeYa8RdJ6RrRGMNg7OW0qTsr32CRO50A4b0a
vJetPCEvni1MB1NfRVNCew87Pj7k0GsqH6549JgkQv3Ttp7qtgZgNiJJBnE1UdkIBkep5uQobOSb
EguRPNJVJJnf32uvuvTUDMBaqBm8ydawCquv01zWGXUPw423qpu0gOc8GxxofwrvvI4OqYezGv5p
ahU8NHMtBbZJ2Vlm9MNlPAwVXiGyocyIXoq6qWDWH0Rtf3u/g69WBoBEYEQeBzguU2RDXi5DJ+xU
BWvO9KxyUAeFaZ5tW+B/x/dbWQ6I5wcmj/aF3ILSJT5bi2vby1ZEk/StIgzlqGoAIP1KF5HhTyDU
nRsBg/LSm0rcm5q4x1ZgmLpEXFYFnjwnIsBXI7za3KvnTtsKt5ydAp2Lvu2DPlHVyYdXFKewIOOL
XACAHLQIOuf7nX+9hog5wAguBAdk7dYZi2qurSRTvOjoZPgTyOi7imOWH8o/rTcsmRFm0UJsj2v/
tV2YNqLCN1W41eVVeGOoQr3tHAsnaApqJ7r06sW0astcDeWsV0S6pIUOk8zxHWqKEfCoGF2/otCU
m49qon/po7zbmrmn5egoG8ntYLBNvRxKXOMq6o/3B/n1OqbzJgUQkJJAStaoLhBHnRBI9hwgmpyl
ibVXO+VEp99ognok2UKsnVCTWUc7VdtHqWEO8ZnhQr1Grq0fE5RzvTg/ET6+2RC2b4u9vE1qeHU1
oBU1Nq3qiGNj2oEnSVyX8cX7w/XGmoQlRQqQFCiMs7XSFrG42el2Fh7VblbaABQMl62b55i0WN7f
mKj/9U5/ddURsKAPBsoHahv0tlV/RDeOEIsdD1Nz3D8yzcbZFD2VzVgbA54dynBiol517mWAtC68
NQ2s0NmM0XTtW9UK+LTZCZpqiL/WyVT/+sORXBpDARuGLxB3EBkvj7YsnL2il1F6DGdnWyAbnij4
anT9iTXxChbxFPVRZQP+tCRv1xee08IIUJ0yO6vRDvhu6NTd5f9wdiY7biPNFn4iApyHrSiVRNlV
rirP3hC2u5vzzOT09PejG7i/RBEiqjcNow04lcnIyBhOnDMgPVEAdDtAVzCdmc9FBzboBtc0k+xQ
2SLx3UyK0f2RnS2e2hsbnbc9g6Zm/i/9JsOB1CdmgN8fT1YGuD/KPVFvPRqrn/FiiTlUvAgnYqMP
WkLP1CsdlBP6zFLnxgjkmyVSxfc/4myBV+/TYjeLADcqGM+se0bdRqVGDcBrampuxd8dbEEMg99f
a31b8J5CN6ogA7Z4C2HFluqmhisGso32Y5A1cE+3o3WIEVvecIpbSy28dFxCrqVGtcr0CnTSWoR2
t3g2Gff/DztChE83AdLNAP/rD2XoOeQ/ED6c7aCx3zdJMrjOqDp7eKPCjXBl9UORcpF24roIaq+X
Cjpt7LNICC/NO8Scf2SmM8sEaQkoV/54f19rfsueVW7n8RyZAsL1YgVPydTGfejVyfsSeeLMRskN
cTEp2jjAm/BoNj/6JHN0QFa59MZ2L5JJyZyE2DL8jmyK5+T6ozbmr5kFA6jQUnWfZOpvFLy9/7BD
+kDk7rZK6Lk4TtFDnaBbqeTBymLRtlPiHJIluRgRDuklmHS0iarl1/uLzv/o8rI5zH6Dxge0wOFe
H6udNWbZV7lz0vrWoxz+RMlsL0Xq/v4ya4c6i7qaCskVUMTF3nypqUTuc6hSEhfyQ2SEpvWU95K6
h5FQzw+61TvNh6mLRbGzIrktP+ltYycbn3ZlsxqVQJIUvjDDyfOvvHBiQ5TkeEniklJXq/wAsRmk
FGGsUfptpq1Ro9XFyPI0ausW6OvFYmokqfYE/tzrFBSzLA0CXd9FqmnjfV3x/UBN/n+ZZc8kgCS0
64Q5ndIY4qRdVwqkodLeGrcCh5WFQHOjJKhRZaLoMnuDi8OTgCDKQZDIHsS6h0qajjAhbljJ4sgI
lCnWOSZXmSeV+sbCdwkzgKrL9zOvaihZ6Z9TBGuH+uebTPHPIgDN0PIlnOPrLPZRBZQApgSLT3Pj
iRxpX8PI3vvVNxkmCYggwt9pPj7mVHDur7twYPO6OEkDjeO5lXmTJFuwpCmJA0dn1zr0EWM3RX2n
y3RXGjYqYovL9mcl3kjqcuCcLBqU118qM5rO4hENziacfoabGoKEgPajCsGHn2UvJlSCCcB/uxEP
wwjblgcXoKlujIqufExmfJjuZsMk08syhwzV9QB9LO7Mlo5TGr3CFfNQKPbD/WNdXYZ8jtoDufMN
aXiWjYohOcI6CTt9l6KhFqrlq5LkGxWilWWQpp5n++dFKLJen2nVyjCKlWHgwetcQlzV2gK+rqHr
lYexpje9YSyry1EdokY0IwOWaWquZIMqSz2Xjcrbrq4by4PWw9oVei4f33qA3DcmQJjVYCDwpm6c
j7EwEoaVPbjVPyQMahqd5vWFfri/zKKWiFEC7WTu0lJmYmJwHtcHiGRNE6hJk3ly8k9gfJXgZOlk
Gh31QUVnriz1jRO8uW7sCT9iQkvPu6Mv44UwaUShBGrj1XmH2mvd/4rj/myKCuKp4K2mTjsDJmZ2
SI9h/l7Xe4t4avJMhMFZVEZ0hNdz/J7bWvIu6M0tO5z/qYv3mrBOcehYUiKiWavxslwvZUgWAONS
Q93eR0QCCJ9T79QGiAAUIqXxfP+brS5GYAf8YW1QNCh8WMmCcmKq8m9TP+dCPOgqhHLVIUOQ8f5a
i+fl343BcYPHoC10E/2YjS2suoqTs1ki2CVCyzqkaSptrHJjhfPxYYBYBHASHpnr40sTIw0iuKUw
du1TmFoHq5NfY6d/mnJ4Uvuy21W+sWH5N3eZNedyG/oss0deBgINXF0+XH35OeyG4qlK4OKr4QcD
UeBoW8OVN66ftRgd5X1RyAQZf7veX57ocpDoqnTyiTMHqP/6Zi+P6HXmfW2jC+2H78tQDw6FkUq/
ay0C83f/M94eMHMZzArBs8381019rYaOsqqzCgBcEiGdasfaQQ317msi0nCv5Kp2NEHun3StHn7c
X/nWgDCa2WGy+Ow4589wEZ+0ZpqZYcxDIOd0teELSzVpY3O390EFoW7jKA3GpG6C5TC2BXxe3Ida
r9C9VH9EUvZcWYhwRgr4rGKjLrS2I9PmBbXobRk3LgysOnMtWRR7pQFeMK4+ynL5Zs/FjmgXIriB
C1OWQZ0ILJHkQtFPwED2kXy2yvJB2xrVub0AKnBkhnBhe7YJBhauP7HGJsnLOGIGaXie1OGDHhqu
OaYbT/Stx+d55s3krFC6uWF7zlOrUZh61RnS8Pdy9NJPphtO005EG22x1YWI6fEjBJHGclQN+YxK
BLEeekElf9QR/IGPdAfPNoS+0YYHXjMBqAqYzpNJn25eFliC9UrrxspTw+lrngS/GN4NNjKIZYMc
1ztPuzBKRekMgvwl5QXcy9oEf/b0rmc+lcmePaxt+7h+lpFGtfTvQnxRrXex8fXN93UesWFR+vJU
EBb31aI1Hseqw6gYerwhTrFj7u7+EiuGRxoBsGkGWMo3tduUxkYVQJ9IPoH2O7QSUNHFPJj3V1n5
RnhqHDv8T9yg5cyb08YVMgKZ6mmxUr2jkOw/9A4yMPdXWdsL80jgh/gU83zxtXsjidQyndanJ9Bv
K3WwoAiKQsi3YXArtg2chfee14pBhhvbbn1t6qRK9bq6pxWjNz80p3NjYX+HxXKjEbqyJb4JmIy5
UgWwc3a3Fx6bYsGQq4BGPbiZ0TUfpSwM9l2cZVAED4Pz1/0DXPlMmkxRZ4b76gwCLZ7+MhgL3+ok
w8tqrfo+2LQ+4qbUN1qhK+c3cxtQT6HScAs2acOwL9uSCxswW69n9TvLGl1/cNxCV99u3TQM5jwP
HoVb6EHuW4GAPtnxDOZaCrev+vG5jpHLHUA9bT19twxXJkW+uWlI5ky5aHldfYhh87pUdA/WV+Oc
O2FzcMLePHDDbGTikHzN+UWPTYgorWblA0o1jrxLuYMb2155hHWKBAyYwsBhQDl9bTUQuELu1bbC
K8P6l1wWn0sZ4kCYMV9hjYp3dpG9vtlw6P/IyjzhRNq+fL7GMdJE2g2aF5nFwZjK91VnbSyxEjWR
pQBC5wXjmVzapuqIUJuKMjoXWem0O2AXhWvbYf5J9CaC1VL7jdmI+LGBtXsjalq5g7wuMrWbeYM3
1RDIRXpHT+oA5IP+uaZj4jTl3tK1jVBmbYO4LUpvSCvOVBnXHy20ywwhOBjyYjg7T22rtadMyuxj
rSM8actTemTKVHOhyn4zfxR2i1IGbgZ8kM3E5PXKQTTIYjQLA0l1B8N8hRVuLxQYYVO4fo3RTSV1
4z1YcwGsRMJL7WMlpqrMdoqG1vQaaG6aXANPrVr1XsqcGgmG6Pt961z5gLSaNR5vviFR1uJkh7Gc
5VpE6sGK/a1K2lfHt4rdqBIE/4eFTMijoCxSZ4be64M0M2g6YrkcPL81ySmAREvjwc6Lt79zBqUc
EDkk71y4xfU2kFAY2zazT0n7V5t7soHQG/nL/b2svAXgnSkDUx6Y6Q0WexmkSTBXwTSObw5MMkcD
0GtaWem3+8usfRsoAefogDKsuQSHmRAt2XCrx2hkS5rrBFW4S6RWPsDkmG0EvysXbMb/WSYVKigV
lx7E0VIp6QrN9nygANG56+qpd7WxQl69sJofsOSSDeFjIIOdJL/dWP1PPeq6LIHlzaMZIMllOv8L
K4xlpUuFPdSehgpFHfquKfxHIfXPkQTtLyJqIhdupX9Vmm4fNCrh7LivC0anO3HwM+XRKPJ9BvX3
/fNf/VlQ8ZENE5dpzrISmtt5p7Rk/Gcm+McXOzbHwnMg0WW+IB994znVMqN6nfFD4HRp73Rzy1Z7
iKzib7uuO+iQ4A3Kdj3giWfGS9rvnTmgPFJBM/xo522W/77/g1e+IkRMvOdkC8gtLg1GnzJaMWLW
FQxC+33Vy8yQOhpq7Zo17JnuzFytrfL3MAJ/u7/wyqNKsXbGA809bSp115e7CR16TkYTcLnRfILt
QtBqFfYxjr9N+taU9MrtI63lm1BJ5XosQ9lIHqUcb2acfETFYUF7mJKtmsuyQz/nNPSzZEqahJiz
1tD1hrQEYRwozmTPbyI3lo5yLQ6mA3eSKB8Hrf5ptqbimop4tGr/mznqTwEY9LefqTPDFnHMFA2W
ToZRaH8YfX/wwtrYT6r5Ycimz4NsotKgnYXfbEFRl4wYf/bMoBIFf3Jg2myLeBrekoFh/VzyinBU
vb4OgxMccn+hj4JMDOqL+9Lp1IM+KD+Srjb3Bsz/H0qGbnaFjDIIpAiVO0l993L/GFacIABOSib0
dOiyL01r6IsWCv4aJ4gssJa+pJLvpmJr1GHFgGHSAytK0Zdq2/J1SkdDDqY6ic6jBMnrDAvcZ5NU
7kWVJgefxtVeDJtEMisv/dWi899fJDBgFFCvIWs/6al2EH3zC9GffawmP5Riq4G6coosNd8YB9Dv
TZU+USLZSrVC95DqgKJQ5InKJbUzwbRiO+gb7mBttXlOFHJAXsmbylNrQN4PONA+hVbogkg8OQo0
Lo72cN80VhzB3J6aETto11GVvT4/xC583bR7+4TwzgNU/o9wam3UatZ2QiJLxAnXI7whi9qTLndt
4oSER3TnjvIkI5wqAYwrUH69v5c1W6ACQHube2jffCC7g/1fciIU5IpPaHntbL91o4kZKRRe76+0
ZupIC1LtZEP4toVr6+JyIlUe4nM0DgogThUdVctpjnKafU6jjIJXDo3a29ekJkDYB8hopli8/lJl
PQ5thfjkKSme5eHFGrJjpTU7I0hdWdpy3ivfjKcaI59tnYR9sUH6pJDxA10+mfGECkXQnBEMSI6l
HXUf729r5aM5IO9on/MfPMf8Sy4ucBpnutP5YXqeKBM91YWB0OqQveqI5xhaan+6v9ptcZ7qJCEn
7wEBO/3t69WUIp6UqQygYi+lvcywqqadsmOTPFRJ56q9squnt99jHgSWorZL+rpMuzoDWRgO2fCi
QerR+hVN/ijpQ/hJRCHCFve3t/bZCDwZBpF5K26CLalmpK4doPUu1emD03cHJkROoyk2nMaK+ePi
aV/QhZ0pHhem2KCdArleH58NPVaeCwlZ4D6qSzRYBMwqvSQfOn3o/8Pe4NRgiswkjIcS6frTaT7I
o0ovYs/RX9FykxXpQe6UjZ2tuEM6N/9bZP77C2ucBhEOMj0wz4l/NvBHFv3W2a19ojkaAew2h+rL
sxvrsI/zJM08xWjfWXXwjyIzYbs54bC2DMkoKTemoN50oSpHTUcrE6pnwGT8jvF+B4We0vmUGcUW
FHPtzObJVTBT2BwkXNdnhuqX6rdVjc7zmO4LavJd/saBmzmsApCFsyWQpPKxTCKSyQgAKYkEFZLC
RbzyaJTZP+Bat5LS1VMjfAMbgivSloM9Tm/n6ZC1ziloxY7WNeCQM8nw/u231KEfztwrvXhc7PWB
VaAOi4gA8lQV1gkSkGcnhHbyv3Tj0IUnEzWJvckpFj68troyG0JBRcuCDUkuowY9tXj4dX8zK1VJ
muFzex8aUR7e5TJpoGvpVPTOqfCrXTAywQgFW2B3D366Q/Dvcyylj0Ym/92MkptF2j/3l781Po3B
4bkRyAtCVXlxlkOaOBlcG+E5aM2i2Ztdbg1POWD/N9KfYYIsNLN3ghGfOXMX7qfoYPYrtAqQS124
gxO+1BH5oJ1uAIduLXBehnogOCzax8ukCYmm0hn6QPMQKttHkJM0zfcymDbyottHl1XI+xAfBkpG
pfzaAoPClNOmqCsvkZLWtZN65+uAVC10+9LU+Hn/E61tiTAJ3JpC+/0mDxxaetEJgzRnpTap8SS+
wsnBVqcwbd0X4u1dGg1zpMOAEASJ9DJOCgeUe0mfAy8ftMLVojE++ak6HEstdzY+1tox0manIk/v
FmjZwvNZU5xmSQF0uXWaB63wprp2Z8HQUT/eP8K1hRhMIrilyXAL5NLbgDdfSRIvbzw1e9VMaWfG
P0J9a1B3/sHXNSRGSelzkhEwNXPTi46Hqo9i3QjOPXP5MPuL6KgVMoXNST5AV/47nPytKZKVlBnj
wBWaDqM688DOtS02rfDLCb59L5iyDwAa0c3t3GA0Zu0v3ZsMgfBa+g197XdTH51ssz1LpXPIgxxd
CnXjXqztn8CGCt4fMoZlh0WqIhLcpva92peyo1L0yXt0FlEsUSrJRXeqeqizVnq5/3HX7gcNc2yV
I8eNLTyLyILOjkctAvGVuknXH2xzeLCGrb2t2RCvAORkzH3bN2/bJA8hw6KlfTLHH3r9s9e/VjWK
bqlw/8N2mIBA4I6LcdO+TCqtHIAzRGeHgYtih7yVzVx3Ovro2A7KtBEVrnTOwblA9UathfouJeWF
+QzDANre0LyOdp/tImnWflWHqnZFkEzOu6jTZLTJ2lifDPipisDf+43RNNCqp/aWDMzaYzQjOZis
hyjnJtZHdxW51aBzTpKindEy9uRC3XhuV5YAes+EEkBBk/H9xXuX2lmq1lmSnPXKKihoF4PzRRoK
9cv9j7hcBs52kAEAHnA2jFUbc5X0Ig5W81z28zJwTkrVyJ9TucvfJ33db3Sfl9ft31Xo2TMFRRqx
dNX95CMJGeKqDbU9DNHPLPjoTaGy1wkV7u9n/r2Xjm250mI/ZS8jKNea+ql1oDuLB+cYmT4PEkSU
oXiNFed9njgbmd/WmotPxZRji+SkZJ9Sq0LcFH0b284BDqCDuHNi46EcVBfhz/39nWrq7VZhPZ85
EIFDYicLd5Iiah4oieafYpTsepekM9eOiLnBuGAx89Uc8WoVXEUq7+E+ZpD7KKKa0kVCypjAOk8O
bJXZuyBDfluWUaHeFZUT1se2hdZ+H8tt8dmEzO2bnIzmU+Ebbb3X/KRX9qBkuvezeu7fSj4pkqt0
kvrL0iI5des4td4bo13BqtQrfeOGTOnbu771C2WH7jakcvdPYeXs6V7N6emfAbsleLeIRVYogyGd
TGTWpwAJXhVeZ0kNPvW18yRLLVnr+P3+mit3hrE3heLM7GVvHjJf1UbqNyPsD1NZfNJQFQ5dR4MT
f+MLr9wainCwolGIXAEzFgzHxD5VqZMTd/4+V8BrCul7LaxDazW8VZ3l3d/Y8oHi8kB0wEAOrUBr
5pS+dgYR9MOWHJr5GWy9hM770AxHSIn96GFqAzPZ2N7ynZpXu7Tf+ZgvXM+YdBJFWIKqidej1n+B
X6dH9To26cP9ba0tdLmthU8wEPO1axUebkQYxGkyC3T5wtbeZ1lb7/gJ/YZPvXmqlue4cAg9uj/5
AHeD10X+O7mee0oQhKC4jETLe1lLjp1kf0jMDtCKuYEp2viEunx9qIVT+6kljf5JK60X+rEf2iT4
bBXdG7GMix0u83QV4LCf507kyUNWeDJolacKcroz46fJxmmufr25tQOQmMr1MomOdd+e0BDraO18
kqV/BD1kKAyRrvh430rU+WgWTweVh/9f6M9XvbDHgetOV7UevRxiNMn1OxGpzz26ycWj3XSi/uYX
jly4IQCD3hMaWuUHMDzis9JO1V/p2OfhXrXaZtxZvlplrqGJrpkB6klx1vrAeB1qFdJL5EvzF0hB
m+E5B/rabFzhNX/I2ARxnzMH2driUhmFmtuDEcmepSZHRW7Pg6jhotfOsW0e4Wv51RjlhjtcM7nL
Jee/vzg3aHjLxmEk3BNDQe2JaaLhe62PGw/7mjOkTzvTAwLhAGVyvYqqR2lbIxrvxYNZ78Z6+m3G
4txWzgujWN+rodvwTvNBLaxhFpgE/gRg85a5wYiorDpKLzwb8QLXTJAC79oqPt03ug3j/lNzuTg7
JN9x8iZackmbfIYr6UOm9m5PyidpWwWHm/rNnzt7Yd9zPHGxVuNbU5/MQ5ZRqf9qImmfmfpHkloX
NsZTard7UEKPjp8+66JDM77bUkdd+4KX92vxBUdTprbXd9G5LuFkRQslPaUZ8jAyEj5eVkTHpg62
SCXXbPNyzcV1EFUOnX3ZVl6Rp49Jl3/0UZ3e4yC34pAVc1Gp5JAM0C2aGfyvD3eiqaFQdh29bJB2
CUh8ZKCP921l9fwulpht6eL7+SI2JIBBIOLVgXGol97/yzHeqcHnJtoqwa95kcvdzD/lYqnK0mph
l9T9Ja361ecxNb4i087ZUFkHuZwJgAcd7kJqqBv3YesY5x92sbAwGzVQhU0DWx6gyG2cr226Nfm4
vjlwQtp8r2/alIwtSFaXoRbgxAgbosfsvDeZATs5Uik9xIrvuIyDBYgHkXbd/4Kr1kgkQkwHDvCm
b1kahShCMvZTWRfvo9D/Uci2FzVvLSL9uehzTgDKkSLm0lVGjshAQ1EAUGyosYThGtZ36MN2ij9s
RN9/ar4LLwmE5X9LLe6XHUBrVWU58zamRD3M0rtA2qllCDnYRGxja1P0Q+tl5up6cOkfxYBsvAt/
kf1sJTUlfkmOROy1g6HlOy3psvZ5FE6tHFGyLs/TaMJbLRIxvk7ApLVdiU8OXEu1guzh/pdZsTu8
PQHpDJOnh70w+LlIX0kGfqJUnX6XBeN7TZgbMdNaWDjDPsHHMzABSmVRwZCLIsN5+LGXVeVzN1iP
ylCenVQ6qGPxU9a1D0INH2AJ+ZSEykZp9gajM9vEjM6kqcYcxQ00s4cjI7eAZp5iUR50vXgqZ03C
Ttm3VvAgHHsXBETfagGhd3iYqhhByK0XfOWMwRnOw0qocGo3QMBk7FMFbl/htWbuw39Zcs0OYRDF
1ka1Ye2CXy60dJRGWaVTY6feUDifjcp818j1U9Loh0ErH4Whf2rL5vd9+9lacmE/aZ8ZdTNIo6c1
idgHhpmdojioH0vUH0+SFNU7TQSw9sM5+/X+ynMusbyBl9HX4lWlhyarbS4Zp7po/7HLojulYzud
RBg8j2ojXLwBqgINBQIo+gCc3V99JX65MulFTGH3CcXSDtyVotTpt1pP2sFVogoykdSOhvE4KorY
ontaOes/E67wuVENZOT0+o3onbivrYZ0rhCV2JdtErtjSukvqYS8D7rkd5qAiy8CKiP3N7tiwFTj
6BgC04Elb3l/RWVmjW0TQLV1s7dCXFOR7u8vsXaeEAXRXyPCBUywsKMIxx3ZcSidnOoxjoYHv3pp
+hbBgW/311l5iUDr0euiBw6+f3mGetuTl2hO7THOncu7MWXgYB8glTe6+eiIYuPhWzm5q+UWNxJ4
R1CMDK2dbAEdqGGdo3JrwGU+mcU9uFpicXLqqLS5EavRGa1G15zEvkmMh3Aq3FbpD23nb3SEtpab
jfQiUCn7NPZ7n2AMzQzAA55ut7vQ6ACDH5StzHTlirM1IDp/mms3LX5YJoYB7YkUkp4AJWapjh8m
s5V3Vt3YMHhU2gND5dO7sMc0U07hy31bWUscuGZYyvxAzlQ313tNwyZLjaopvFAu0ofJyO0vcTEJ
Vw+lxM27oQHmrCq7IZKMT40eaodcj3o3dAZni0935STmUjitK34J2nWLj8zwt5kME8DizslpAYTp
1y4ev+SVucuR11C14FcQiMB1uvqNo0Y8n1cLLz43xY4qVZ1o9BymK76VIm9cQwcB6Y9l+DHR22Tj
wqzcT3hpwNwwok27fYlnHdtORfu7ic76UGtHSOYGd6im0JsxoxsuZ2Wpy6+7JDWBuTmm2JnSV1Gs
D7rWPjpod8S27d23oq1lFsFPZFPvH+sR9EAZQwRTZR+MpESIO944uVVXQ+kDRgK6jbQ4r411iqIi
1YuAVq2tnUMoMFqlfCPOEWNAFg3kPahNEHPLTtQICV5eCGfwpGl4PypgokS894vp7WEMP9+ee9tg
iG7a6YrZjlqeg9gc86ciDnZSne3HBibB6Qzb4a6f3goqm/dFFC6D0FOIGpYtJyhgRzjMi9SjiLRP
Cwr9JqQHvr9hcGtxMHyC9B2IAoFWLvOTpG1SRkXh2pTDUT6rSVsdEI9BqrrL6+cyCiqcXKvp+xBt
NzTT4a48dXAH/H3fINdC4qufMVvShQsfVbuHTJI6y9gqOeFoV33XwXUe/XbSPpeZGHYaRvBTCQuy
qLQM32mFk+7i0tZ3hR1udVNXXn7e/VmXQkOWBWDI9a9xAItJZpXpHhJA4IydVrwUOcC00qEGBXHM
VuS2+hUuF1y8ydLI7CkaIpAZDW13hC27K/Z9nBiwgltyPLmJ0lPEk5pobosDuobKPg0jyp3AGzcs
YuXOYgiMEICUA9O7LJ4IHYa/JkeZOAnhx/G7ZyOLj/e/9tp7PfOGMBf/J4BbhMmymKd969jxpHLM
y51ZBsU3w4yzv2B7ejFaZtPomG8Ex2su73LNhYG1DGl2DAkEniqieNcG6qnJsu9y2G89i6u2MxP/
QH1ObLqELDHSWCCvLGivmmbYncqorE7omcuRJ1JT7/cija2tW7z6zSDaAIEK0PbGz9Zmnzh+nYWe
YQ8hWoUpbOtOsBF6aPO7uojq5rsAXzR4DGoZC2+OqIApQbdCrN9L07NTm23oGn4SIxUVWtKrHjbx
S4cL/gIbpKE8RlWUaC+tzDzR6yDrXKTQVuJ//GrQxL5ux27Yd9Y0wt7aR+Y3uR76J78Y7HFXaX6g
HoLR6UcXHLs07MrWH38mWlDKH7qsc8qPphLmj5QvRHRwCjP7x3Yix6tisClPsgrk4iCBSJiYAhFw
kMVtHn7LdG2CiFKZAoYVxvRrrDI7GOx8M4iKh/vmffs1QJHN0DiAGEQLy3NKkSbHeQtmwmJzSl2Y
C2SmIEmtt0xt1abhEGC2dNZgXeZAlpDkDPZ7yeu7RHvqAtPYBWYkPkaGlW+85FtLLXJLpbVrUQQT
/CrRoDN/AV9kynjp0ZbbLW0Wa44+FnZGY+F/21q4Bz3Nq9xwAKeLxJCLXTLxLuwoFbTfU9Wo2p3U
xXF4kJO4Sg68DMbn0jeTH5mo/L0G88HHtNcavuyUlYCWNLt/D4MiwCIQi/6nAcyPupMHRMmErAdf
2kYpfhulU3c8MEXzlLSG8TNz+nlwaohes0wUGSCsEdC4HffayYAvmrdoEt1fWQF1LMA6KCl3rc7I
ptIHeYz19v7fhd7H2q6tBuNQZVbyt4hMcfYLDHE3pJE67C1+RuByqs6ZAGbK3uX+0PO06QCHGX2L
1ee0KMYvlh0Fv9A3AB8gNdL4uarysIFy0um+it5Kf1ZT1zFPmNjgBzQrVXYIZg0/wt6XAHIZtVQ9
mImfNe5YThacFlQIvpfSpHhVHwy/2lQBHxBq4jhETvJb9UOGJGPkZs2dbzTZ3//hVjD7BqCOIQ5G
hK/fVDvNMqccjeRcOZnp+bWifqzp0x3ur3L7tHD3LlZZ2KkOrCFz4kY6qXZyquonLYLwLXnsM7ra
5cY9X/GHV3a6eFKsLgy6Xg/Ccw3Dr75P68meZwjzUnMNexzep0yY67vAMmNPGnply838ObGbe0J4
yLAfrp/ZiusTxSygnlfhM0/0WOofIB7K+10ShIYGrQitU+LLlGSsb7SnOgf97oIlGTu3T6b+i91q
0pNeyM0vDQryL3EOjGvvpH5r7B09G00Ku2ot3CkekPIz22B6attUQvtYtcezGdXKqXAs6fPU9+Mn
G774Zwe0Srtj6kJ+GKSWeM0vyGRgMawTuAnKZAAAVPvljzItwud4tJR0p9pVVu8YJ/WfLaW1mI8F
qudaRU3FLJBRm+yIhlyAZEV8yAJH+d2OU/1BCx3zu5rHcCp3cIVFbpKrUrbrilb5O+wU/TXojATG
6tZMRhcguCkOzKpV6NAkY/1+0m0463K91T9ADyhTJVcy9T3xMeCclEPactFb9rjwZWMctFEZA7Ya
A5iZ/El2tS56AtT1u7HUH52k7e/b/230Mdv/3HFm4pChucUtU+tY0RpfM09+be/VxvocSek5V43w
W5OU2e/7i60+dBeLLS5b3qg8bTa0on49udKonht73EjvVhKD6w0tDlAPiixINA3iMmWo088i9bUM
cBTMIuZez2NGAtOyHD/6aQWcqSq1WuO+G3W4a1t1IgbTp3aXgY/eeqWWBz0fLxMlvFPz4Cm50/Xl
m6yhNbSiS7zeil1DfQ5pNebN76zZSDyXD++/68B3MofiM7XZ9TpKVUVGDIHmOe6j6bVpmvidJAX6
vq3NcMN2bm2V5rIBzckfMCVoquulcFmiFvSrzvSch11v1Okhhy3GQz44YlDdj57kIqs3nOhyf3Mx
52LRP5nRReLnI+hC1B+GXjFVvJXtB02KM1LOpHt7AgClJGU7HYkJXN9id9GsuZBPTuBpeai6PJko
MCOq8VwwmPJGQDN7IqGmLgYtBfycywYW1MJ0HhQzOqOs0leuqpTN2VRgiDkOcZXXiKqa5lc/CvNv
b72PXHs6mvMEKySJy6k+M4YVp5oYpFHM4gNI254sUWzx2t9eehaB0FifuaJhml8YftSUvu2otUZ0
K52ENRyL8e1LzDo/CqEzbMUwlC9snlEdgs08j7ymLw6ppR8U33+9f1S3Zqfj1GfJaIse4K180RRp
wG3ByRR99NBkErDz8sHXs43bu+K+cA3/y5mWBb0IfiBqFLrsBcYMbk8YPvJ34xhTpOxA2E80aFqj
RlxFFcVDo06F5QZB5Tj7Us6tJ/JkydkD4q833Ops7IvQgZ9F0500HwaVJR0knP1BksaC7sk47HTt
JcmMBwHDZW08dNHzYBmgNjeqtit2Q5cVqP08ZjNTCV57l8yOrdxO4GfvGVvbGUnSvYwwUG981zUf
BkpwlpLhVG+gHy1FzblgCHl++KlR/wrADkBZYTKToo5bsjw3QxSz77pcbH4jLnwX0muSkgyxgRHl
Rv7eN5y6pVbHrI2roebpHzJ6BM3fpaEkRy0W/YsIVIl5raLpspOqtVP2NQsjuTgNVjgNu1atp0/3
zXz5Sv37CymQMnkA3dzy0NvOAFFsqcG5jaXyUKR5cWByrHHJVKYD1JxvlBWgXKbN9coZrso4xw1t
X9FYVhCHzK6MffPd1MtvdUFqH3R/3d/Wmi3R9GPCF5bIWRBscfDjpPhtlDinEk4uRBlC/ehL5hZ0
49aWrkOP+VdcfN6pHuRQHizwhTAo+dqL1n8Z2+ohHvdatGVLt7kEa8GUA2k6pACMZl+vlVSkTRNR
r9dnnfk9kUiy7V7kL/xv/6DbsuWKTq29IlDlL/fP8tYVXK88/7KLXcpVHE15oaHzkuRPVIifaB/R
xFXCX3lWowWmK8dxtN/ljfzP/YVXfOP1yosXWU2AnkHyX3ia7/xjZMMv32o+pOb4znIiN4qTR6Oz
j6IoT3KZfJ+c7lQz43//N6w8A5fHbi4Qunmbi1g1JQZ2lfjZtqqHdAhfoWfauIa39nq102XuqxqW
pBupCM6R1JXTTrYTyFmUxm6kw/39bJ3pUlg70pXQ7MfEP01R/11tum7XGIjZFs2jLn/FXbry+DVI
gRvG2YuBen3Vbz3eyyOdA1Z62cBq4DwD07W4m302jbUA0u3lhqgfJb/MD/QsjQ/+JLaIT7eWWvjf
WOqcdOz62FMY9dA759AgH2H+H2nn1eQ2smThX4QIePNKkGyCbWRapqUXhNzAFbzHr98P2r132CCC
CGkjJuZlNEpWIasqzclzxq355OU98HtFzGwyoga+6mqGS5rk0PYlITwNjdMQcmvnEDj5udTRCM6j
Dcz48sb+He+jLcIVYPNeLpmQBNJ7RFe5fQrk8TRAWEXL4f0UmXdK0GwEAWvbxzX9H1NLhaLYpE6U
6bB0yZHuVtJHu4Wbv9nSO1u1QqjI1jEYc0WD044qa4rROyNNewiZDHGFrb9UwZ8mEv+bKP2bkC0y
XwqRhomWce41cVPTGh6bc2In4D990/h4+5StOcRl7qe+vjJ1H0y0nUXOqVZlr8t9V0nrlyZp38D1
e1TbZiNyWroEhX28QWOCEDJGij2LiLvQpJYREUhpDIr7qC/tHL11leAYKKN3e2HLbzVbMkleQOlC
6MK1tFiYLpVaOCNR8vwnkwuuakzHPNuA3l1fhq+NLB4cUVOebdoxYxCsS7V9YmpSQmNxgijt9mqu
31SAEkSb1KT4h0Ga16uRE3MqNSmHVEyEx8Aa70DRQuLudMcucIKdmRiPWg8j822ra8u7tLpYXlPH
RVAhOwl59RwGOu/EoHy6bWJ1YXA9Aa4EjwDNwOuFJaKtpiFgXN1qFChwvsoV0soGpG3TVz15o1hb
AIjVJV3YWywpLYgGgI7BlVmJZ5B0d8KxjreXdB2F8K14NEDIQs+A/NDrJcm0iqpWLizPquO9bEH4
Fil14waJUu4F7PF+1dRuBL9AIoHRvG177XzNMDIShplBcNmvKYfeLOWsGTzL/tYNv/J5bjB8FvY/
t82s7SIznfbcGITs9OqrARsS1OD8UxWNB11054hZ1dsmlDXPgD1PIW+mLnzFMJcNDNrBkJScrdDw
432f9u3HrvH1F80a2x+6NEVI38kg9j4ivmci4SFH8udBrnOaA2aU1G5VQZ5yMEc7+tok1fgFPcMo
cLsxtaRdoXZRtmN2dXNw8HdQ8DofhQeZNJwZHYpPZBGLz58loxSaLaFg2Z5gZd21vbyTm8cx71y5
fbDsL6pIdl3xRU4Ya46fJqdw0+ybqj2MJLBxUQL7+pVE3Q5+xUORBa4U/7Bp7zFNu6NsdnuXV/3l
4sfOH/oiYk6mUNVbNQi8WnobW29y/XME3LrONj7m8pWZL2O+4zzUDUQYtujXZsTYjmE3DT7VnFRB
FFUVjz39f4YZhtJt48ne+emwRa6w9gKACZ7h+L+F1BYfws7NXpp1ND2Q2a4+5Ttlyu+q5O4vdhC9
AkoPPGlXaBqzFFQXfZOp+PizqL+oQeEG2nsp3Hg41xfj2HODBAzNslRVB0PYCDk1PF8tkp9lWk+F
O/hdF+xT2wfOcXtRq+cbAuz/WFu4hTZUhTKN4eSpWbJ3hs5rm63R7a0FLVyCYUm5MVMRkJGWD0bW
PMp6+IDC2UZguOrgDgrnFJ2hkFw2lio1kEVcq+2J+bQ0PaoQGNy1kp2/wJUhxkOt68HWPNLqxXVh
cv5JF2eqgYTTrIcsPjfjOIWHAuz0u1Ivxu7UmAOCMrYG23ZQlUPhNsCBNk70lvXFg2p2fpz3GjOi
EldbgBywH95nVgbU5tMYSnu/70+3fWUF8MPhnsWbZnZIiBsXXxKMZstjStatm/dB/ANRP5dIxCji
e5SId3333HRvuLg3YpNNs4ttTotAKqBkgaaljds7K0HNcmqm4i4rdMZHC7u7Y4AeVDAQ9V0WyeE+
NKd641SunBMDWAQPLSw4EH8vlt4yBBRxM4wIdk5fywF9elPPtrKBlXiCB5DhxFl8hi1e3GMBzfzR
yCvwZBRYDyqAnD3cDs3BbzL/ly3qcA9/UngGpTreQc0dvbv9fdcOKj1Zyp1wjFzTcShtI5tRjGJ3
X9CJij5Ipr2rgj/HCM7MmP9aWdw4si3I9lW0uSpAAnmC3iU4ie7T3yxl5n6jOgVAcHE2YkXUcdlB
Y2rm8q8sKL3QVr9M6fDltpm11w4E3H/NzEf04gLonYipXTn3PdHL/k5R0h9Do373Q8PeN7Fj7dRO
lPvbJlccke371+TsQxcmTae2zCziMGiS7naT+sbox41cZ9UPkLunG0Mawol/bUJv2j5IuNq8UMuU
Y9ca42OXW61r+/347fZqVjfwX1POopQV+UOoMtHleK0jdc8SJR83gDWizGx5H5bCOlO0tP64fIYD
MjpHzEwd9iq3l/TAFI4JqK4uaQCrnVfr8bEMtgZzV5YG0J6yElkcxKxXrTtV84eM4VzPrqZxVwwN
oYK1V6rwnZENZwXZ2ttbufL+YY9EmO2cJR8WX61rpxyBkR6YTKCA5eAleFbSNH4QIdqrhZb3G8/P
hr1lk6ieZKOMYbgg+XlJx9algwF4w+nelEmRffiLtZHqQNSB8inQ/dceWRVMtchmHp7rMv6lB3WN
8JcExZUxEO+VYbLx0K28rIZ8YW5xRZl0HHQoMXXWw0Vovh+a6tDV/4SpcjSUF7v4fHt1K0cac7DR
2vPYL4OCr1dX9yhp5mYXe7Udvs8LlJNLeX/bxOqKGBikL6mtyORW1ohWYJbTYbJKhi265sB86bsE
ffnMNs5SXnzrFKFvPNyrHkK7lZgcMrIrjqNRrlPZmZjZqbXU7ZS3whncvHb2lbw1Fru2PAXKPWpN
+P8VtZ/caqWhF3XvGWWxS/Tca4FblM5P01dPmS7fRcDfbm/o2tpmBq6Zn3NOdBbfbMwdQ7KZDfca
6zsYzR1wJbmLUTD/c2wYLgE7Or5h21ROFhVCNerrHCHh5EzL7T40EqvZoQVkUx2nYtJF9vh9rAzd
u726NY+EDmeWQgDOfzXrKUJRNw5IMM+U0vwknHo8RY22pZi2uoeMypJM0dO9omm1pN5QCjS/UN/R
mvsuk5J7YxQMjnZTDlomEVuNvrUreRZK+o/BxbnOQThYJgr3Xl18SpqPthS6bf/s5GTuw7RxHa9u
oYE74iGIJC6vfyqSrdNg71T2/oMV28ck23KNDRNLFMoYQk5l9oNzGoPi3diBE0u3OnwroQAX0n9X
sWSXqKDgHiOnLj3LKn/IfvMjK7JkB7/Xp9sOt3qAL+yor69ANWf4ZTR8gO65lN1raWwnbluFyvuZ
76E8ILST2AelGsx72Q78rern/DQuCjmskvbvzACFEsy8CxcxVZmktRIYVnJODPQaWmcc9wJaQbdO
8k9WpJXnVEW0SAohtZoqZUskdC2/Ad2jzA1UZG+gVXxt3g4LfTTx/jNY8fBsGQVsDFEzaG8BnpK4
aq1ygIwuhqAqSmDYAjCrUJTbGEdc/dIXP2I+rBd7kORBCpIxZrybNy8iAQi5tIN+w8rqkafRhowc
uP8rxrGpbPxgTAvpVDaR+NwmUfmUD3H7PHZ2fzZUwojbfrV64i/sLU681QamGltG4o2aTMzgMIIi
D/8ITQNDGfRulf2pjjL1Lx4DG5INZNmg419EKrlkw2E/E/ZC4PTB7CpPb+BU1sONfVxd14WZxboG
pgm7Noi4yeI62iWgoHd92XilZR7KOrlLRu3j7Y1cPSIXBhc+OpQSB2IYybej4mPbxPnODpWPmtUk
IHG6t/BkPyWTfW+N/obh1UvuwvDCL31gG75eWcGZ+a3iW2vmOkAGf4vxctX7gb7MWQGiScuUJ5Ik
Py4R3maE0XTz8qGR2r2WbzXuV73/XyvLbMeQs8IeW9nxuqLJ092k6nJythmqbw+gXWNrNwBSLjci
ldUNvDC6CCBGNUIKKoXPyy7LBKh3nvm7zEFXdsPOxhY6iytcmyw9y1OIeHgxchpwgXNIJt06qBIT
Mbedcd0UVJ4ATyjGLlMdteYu7ZzY90rZHM5TGapPVVSmJwn5po1IaPWgEXj9n6llluPUUqLpfap4
vhKGrl8l9lkVqMO0fej8TOU69sZ0sDeKTat+MosAzB0Xhg4Wl4gzpXHVDw0JwZh8E+10iixxKJLs
2Jj2RtV09VyTByOvPDeRlpOonTRNvo2CqCdbT6kpe2GXflfK4ic0T0+NZjKXFQxfq1DbWOEK9ST3
JAPpBOs0TrQluETOy2REcSo61zTKIldSJvs9lW7J2VVtoJVuqOdO4CaJLD4psO20h6IO+o++Yjfm
J7N0kH6okYn5oQTUD44h6WF6glptaLgL65FsI4h8+5glnfEztXIjczvdaEymzFNOWV60ERz3Tcgf
pM+eFa5TG0mzsyPRPZBcNsphgnL/qY7V1HmXWJowqFJpot0lVR6Fpz93ZtDvxFiADYB3zs5+8fBO
cZwaRqZaXjDI4nFMFf9OIxF8CgZrq9O29rEZyqVwq8qafTXNUud20DdhxMcuKrd3mrsqpK3sKG5n
wtdCty2iaZY8Wn2w8bnXwrsZXjeP+uHXy55GYyD5kKLk5dV+Oj3EvZo/hKIEJhvRoctgMndNLejc
qUuq7m/uigtHW1xLaQqxisQ9682EquPML2fpblHWh9tfcW2Fl/68OLKtLojQOh9ReT+pH4SlTh+M
kEeEQab+6Cc0+NBYiBm0Sbc4Ptcvi39P0iIUqJnDGodUQYJPlMaDPQXy3jAS1YuV1joqBNJ3t1e6
9p6ooO1RVyDjtpaZrxamvdkGYeypsTGc4mgEek8XaeM1WdtPquxQl1JCooy2eLVKvasnANXOqYsR
6YEWx67bZxhymh28GfdElodW1be0etbelUujC1+JplqR8inMkORCdEXrXEqQMEb2x7/ZwX/XtvCV
ClQtnOJp4g0mTEKx8xxK9cZH2lrJwinGTBhdL6zUyyqRJPtam8b3aasE5q6dRsD8txe04oKc7hk5
9xu6snxE8mG0gypjSk7yc5lN04Jd7ug/HTXLj63tbBEWrXjgK3OLz9QPUdrpk5i8qLStY5t3/qFB
SXxjUSsvP07O0ABT0XS8llwGWjIw356FidehT1Nn4O1hz272sv4wSe1GxX11Rf/a0hZl8LbUkeuC
mcRjxOyjVlZ3er9V0ln9RsCJ5hox/AzLEmpjTmEeyr50mrQY0SkliXZ6BzMESpSuUgXv/9wjQABw
cmnI0oOZX6KLR63OJD9oTZo8iaK8SaTquepU5D4Eog71WGxpK6+tDa56sNvzfMRVMQ7u2KROEC88
2bn20Ced1wv7uzCaT6WhbiReKweLBxSnAPXBtO9yG/saOqpoDFtvmqoH1a4fmmj8ZEjq5z/ev1nc
Y0ZKWdyBy+tv1JiDTZTGgeM88u9Ms/rJo97vR8LcY6ADu79tbsX/sEG9j1oV8yXLdhlsW6OQ62jw
VFF4uiYd6Z9smFjZuFcm5gv/wiOQ8g6gb6s7r+mnfdrLH6I+PNKc+Xl7JVtmFo6XOICUK8lgCqeV
nupKv0+j6smJ/I2AZsXj4BKGGQ3AIRjbJboRgamkU2pDnI1WG3dTkUYPhRT/amJTPciVkR9ur2rV
HGXgGUkJV/myCDwVSd+mTWidNCUbd3UKUXBqjuW5rcp211GDPN62txIozhVZqs4w7eEQ8y5ffCxn
srS+bJvAE9qvojunheuL9hDJT3ryGEbvumCrzri2QIIKZMJmtasrYjSYfaZMyIBTtbA9G4H+dZCP
U6yQcG0yk675+m/84ZxYMWu7eH2FP0ABKfuTV9rKOeqrva2WX25v35oTXpqYf8LF9kVCi5wh6AOv
HCC0l5OdE9XoHUUbR2olRsIbQKvPSRSeuFhJmEbGCCdg4gndrBF0LzzfCg+V5Jy4vB5DJfNUZysf
XrXpMJM4U8wxEbXwDD5hHku64p+6TLFc0SPPI7Xf0Qt+quTww/A72GWg+8/3U0c1Cqv0Nq9eE4YC
rQRNAUYTLbCxuyRKxufGEDrECN3g3ba15h7g5efCgsOFtawESXIcGZVkNp7T2G46dsc+3uoMb5hY
loFoCuiVzHgl8ur2gxaq7x1lK6lcCV60i1U4i/C5UOCuk4YJejFd7KfWfCspEu9vQDbQ1nJ/bFO/
2bij1pwemSgGIFHqBiW08IwaApTGn1C9GsSDPHWuFXJTbcFwVo3QdwObMDOB/mZ7uThZqI9qZt05
4VkSufzoOJJ5H2oUq80xUzfWs3YlIaDEvCFRIPfS4iXRO+ScKtOMANg+Mt3vBkO+96Vv0V9AVdAk
A2DLbUROsHx7RaoWChBb2UtjRIZ1yKWVSX4JQvH9tmOvbt2FncUDbOZS75dlmZ4byj0PqCtJb0xf
j37oavIXKeksY6nSUIGF8uo2NyL0zSttDM9FpN9XRmQ+w65wZ6cpJAajXW8Mn6wuDG/HHeDGvbrQ
CwbpoJYeZu306QAR1xuHurikiI1K2dqp5V74r5nFpS4NUdJ0ecHNJ5zDwACKUigbweXaqYUQjFFT
+J3h1ly4HCJEVew7Qvb0VmfSO9bq6MANb/5q7QzBFZS11CESz3/hF/8aXVY4M7StDQvOH08ZMv1Y
mup0LCoqQY4E0+ZtU2uPB5O0VBmRfKaxvLiVxjozK7UL0zOEdeKuz2zpGT/51OepeVbMaXDlztJ3
Q2qbG/HM6re7MKy+fpCLzJSG0WBjDSl+6fXm3szExnWx6oUXJhaPMQPRtLXkNj77caQ91hUgxRDO
5K9jUG4xkc1usGhXwhuHZKsFacbMRPB6NX1qdkLOnOQsj7DvyEFaHrU0ShGMVZ6HTI0fCxTD3QqO
pSegoRvHYNVHaWgzmjtXEJffEH3mLgTtlHtl9jNST0MCXcowuU71qZW2FKdX9/TC1uKzOVGSp84Y
MB2V24+z/EQZ+y4PpnvbLVf3E83zmTIXdullLbq0p7j3oQTzbJjU1XMY5RA4RQT4PxvYf8pwhyY7
IH0rLJlBrupSORtmlm9Fc6uLBTSPlDLjtMB0Xn/VwBjowRqDdLJCjn06GupDEqViX7fVVhd29Rte
mFpcZZOjQrJuI1jqa53qIkQWu7ZRDMdWo2ljwFuwl9uyfn97l1ffU1Ba4Anp2ECR8Hp9gwVpezNC
0RehE1XnP6w+PzVJD9PYVuVmdSd5d1TU3rholjuZRtAnZJ09ecOg+K49xuGjo8aa2zRxtHGjrV0s
cJ8yAMJMAMH44saWRagJEFDmSRqy+9aaTnoYHm7v25p3wjLJc4DoNWOq82ovQh4N+HoH9bd9SmG3
3JFWeK0tv/EH7Q0F+1OW2e9UaGSNtt+wuzKVy1AAcBkoYyiBXU2Q6rkpeiqTraf7DzQImLIRR6b/
nxrVcdPWuo8Gg1DcPEO2dEYaxA2lauM9XPuQF79gGSjLoRJUU2TQ52sqdLlyNfrVDHb3Vgq1YOOF
WPPOS1OLO7WL7bFuizj3xIgWX3Tqquio8BiV0V/cn5eGFncacbiw2iltvSSv3Ezbd9WzAbuCpH0I
t7i21p7bS1OLG0XqaE+il+6fjFYc6uCNXL6YZbQztFPPMJdF9+u2p64eBshswcFDjoPTvPZUhrcL
q2lIe+3e6BwvJJphBAO5Sml329Da/cVFCVwGGXguy8XCiMpbw+lkzRugdtzJY9XthlI8J70ynA2p
bXcSYg93/z+biztTVVHzTFowoc4ol+KuNH2p86LALx6CNIIFiPkvvTs0hlJtgRuVVd+cJT95cIlx
lzXHTNGMWlYCx2NuvT2m5ai5XQELyzgm6k4KptLVxZi4ZRcn1Gmc4TDNkxmmVGSAqY1xb5VFzMNl
qk9SWnSnrGqrv/nyF79wsTkic+Ra6cLonGZB/dMfHeOIltcW6GWFRpwb6cLM4iqUE4QCAp6Ps6jb
YW/4Qt6rXf1tyqrPvVwUP0q7V+/qzLLfgsu2H0DBvJQzzfhtT1i9lS5+xfy5Li7kYWCuORb9jCJk
Blgu+zsG/jS4Hv+ircJyIdoBQGvNmehrQwlvcFjPcke1IUeSW1h98SVh0PNpUme12dY2tqDx6wfr
vxaXuUCR5kJSLWGdcuTmOualSv1zpiHtYfwK40+3t3HVq8EiA6K1EURYRrGZiEy1qE3omBJfP7e5
JB81Qyru9LSq71PJ2qpcrR8j0H3g7KCW4eZ4vZ1N3UldbkDzEiYVDGxWkKjGXil91B4NLbZjN/XD
8Qf50GB6U5RXBZwa5fgx1SGNP/ShUsTHiOf2A4LhckkEw/+yt0eVkUazmsy/SVlmUizUZGYte3vh
ZYIyeddM5BOVWgX3ibDyQ0+wvRGUrT7yIGhIx+Yp+iu8GrNyZtYmljgHJqS/O60LlV1M1g5TNaQx
Zj2+mRSzR9w+tNy8GlpP01IG3/uaJ2tQ6/1tn1g7Wpe/ZnGPaG0BxzJ8ux5R1Z0d3DsM1PbNP39h
BJktjZYRXLfL67Qp2yg17cn2kt5S77LWstwxrEa3F4797raptfMErSHuNmeGUDu9djmfAHXIGYX3
2klTjzqESTuVS2pPXyE+MJMsoYCQOYfbRn8/f8v88MLqEhecMGNSF5mKSrQc+TuRRke56uKdlGS/
zMicdpk/7uG6ciGUvMvr6G2ZWAdHYT5zaDb6msb8wa5+CvgeYK3EBQB8X28AwABkLAsr5K70lSeY
p3rbbZV+KA4SvBD6XlbDpt9ViZ78rNKIXNIeJrTsYr1K35dOmf0CrAsdaKeXqGMYbR1/j3pFLl2q
4frHLOiHJ8iO8ru6lw8TWt+kauCGqKu2382pO8pR6qrIViEIVn6ShGqBLZ8Y3tsbWpeqcIbq8Ruz
ccxoB45IgtYqDu/lQlPuJ23Unf3UAza+G5higDeuTq1yh7BJ/bU3ekU/hU7axEeGMKNPReto35Nx
9PlddqtLe82uumKfiqaBhjcK6GOIdMh70O2K0T5ZdZu/+Ak6kXthJnXwMYe11/RuO8HaxtOks+Gz
mZU/lqgifCvuklHOzqPcRfc27YgHJ0cJ4LaVtTv80srikqoDfTDzVpVOaWRle7svFLfmm79BCKC/
zwcYHm7bm91l6U7QVPznCl8mBLVViIS4VXi61R8cyT5SjZZcU6nehW36UKFBs4sl/53I1S2y+7Wb
iW6sTa5nzQXu+b9fPPqVnciVX+eRZzTquGvCAfmEfHyZYu3H7SWubSmFCBPeM1pvzDstDDWIRSqw
fJ/9VqDRYAxlegyqvMRbreBTWITaX3zDy4dmsTK4+IWUR1nnTZoBXokS8W6y7OnL2HXSXShS5/Pt
Ba56psbA+QxZAo22CN5bkTD4TtvRCy0HBoK+ieoPAo3F420za1cvJbLf0x6891f7mERxKrIBkIhI
9jnjQBmwl4SQRh/93WZFZe2rUdNgchcI/zWXfeZIqka0hgRK1p6UVtnpenknZfG94TgbCeSqKYcy
Kugo/r2MCsOug5Bbznwv05Ve36HnmBvuyOV5sv1R+cmozZbwytIiVXU+FuLutN8odiyLHGUVwmcL
O7wXBtW9ZORgv4d0bxTGk2jF3Z99tt+2wLyS6+ADfMDX7q/KcJKPemWfZCuGGpe78syATeg2cq+7
QdFoBzROzefbRpeH+7dRHimGrJgDIcB4bdSHFzW2nUA6BQNqDNTd8/SLCJRGcwtGzLU/vMSwplNS
IZdjP7mgF28iBPQqXSyEPuPhCdDFwRjrnTrIHwLLPvjpo56WJzhf//CUz0axitACe8pA0uKUg8oM
E6PP/RN9a91F1jE5NbXzUvftY28bG2HP8ojPxrgjUXpiEIK2/nI/+2RWiDFST8ujQnbbbGRmpcul
2txIxVY8cyb8mM8cs3+wP73+cIqIs3zqBuskOd+zsT0WPgwrZEXV8HLbQ1YNMRM/99lXSsRhpfW2
3vspZEKTpyvS+1juDkIZ3o1afLht6iokZ/ds5NHxjJkQB3DJ60XJfSRKJxPAAyfKQzCwF055Zkzb
ACnb3SOR9bYvtOec2hF9Gypzphf4mbyxsytHYp6dh5CUxqQMaOz1jyj6oYJFIQ7OjiLp98DS0l1c
j/JT18Tfbq93+ab/Xu68p1SMqNdesX0yyEJuksCub+c1D3rffKA/Hn9Ne704tRUhmq5KobrrZPgu
dr6o8y26c2XtJ+A+CITQ06XUujgcIRwLufAnps+kdNQOQ1vkuQv3eT7uoiEQD0kTZZXrF5UcnW24
NbNjGceT7ia9DZYumMeAXEepnM95l2WCkl40/KiQUGDuOi1L2e1bpYl3fu+01SHt5LDzbm/h2sea
gYrMUM6Ef8snNbXsxK/yQXgQzr+Dq/FLWal3vaT8YaN1/lKca3ImkEjMvS4urq5vHIbkuu5kBPVJ
H6W3YWbuTaH/IRH1/5qZeUYA9KENufB/iTvRcEbDPKn5vRUEsF4Pnmzkbpu8z8LxeHvrVj/9rNwD
7Ij0d/neVPnYlnY4yZ7fDQXTMXHd3Im4elF781vjBC9+BMfwMH0i4it/3Da9+tU44TZjtpCoLqE0
vTOZoQK5sBcHT1OaHdoyOkvlFnvKMg6ad5N7CwKsOcW/aoZAKFJboq8kz8ZNdtlQ0trKimnfiJzm
ctD7hy6wtrgI1nbVIByasZh0KJcYcUfPxhhmBNMrzFaEblQOynlCkFzfUTtmwjcgMHsM7XT8GDPv
Pu2Grmi/3N7dlTeIohIuZNE6AfG6eBqonXQxez96xZhqD1XZlW+6QEQb7mNzDV4mJL93lxq0RssT
xoDlSzehIgp+rqNpZ2X/+DC/MpX0qObJSWcYPNX0p1EyDrcXtuY2oDNmvKulUw1ZnMK6INqdbGQC
ylSrD2oRWLBuJsmh4oLzbpu64oqelwfKVaFnhwzstdC1FQVqjVrkGQHa5kfTadKHuI97gdZZYBlH
6O+EcmqG9tmso2PZ592dkK2wOcZGbr9nkLX6XNR6/zgOwt7YhbXPO0eIc+8NfvwlZ4IpMzraKMxl
2SH5SqeBWpU3MJ5rG82hgYKLqBclxcU91CMVRE1HgKHKnPoU5bb/VFad9dSFuQg3YsI1W7/diLEK
aMCXeNI0i5p80NGbTWLHxWP3ksLoQx7sb3/QdTMzLpss+hqYE0qmPxpxMIFpKt/VRflgB9M/cvSn
ZbzZbX5LeQDTV7jhFjtnx2ZZlK1hn3JjjN04jRhRtRv5qIJA+ouNg20fBBUTxahaLE01ZlSDiUXi
SShHqpmYjE+wzm28SSsb50ArQcZFaHZdyKsrxRB9MQmvM+rM1Wbm6VoOtV3Xa/rh9jdSV27sS1vL
8l08SpWthpLvTYltPcYZJL/ulNRS6ZaxmX8cWkP9Z2qLqNtnSiZelEAEnwrYXTvXJiU8+vQxn5CZ
AqMb+G0iuUqYFKZb2h0DcFUKde6RuXa//6SKqPsl1IgDVESwf9wJQ0vPfZqY3a5PEofcvGjFU2/k
ZuLqQdJsifatLZSLcxZEZs4R+P7rGNMW+WTLfeHTYPb1bB8zx3QvycZbquF1fjSHPLu39ekvohgg
fTNnJ2aNK/SMhNgb3K2SdVJ8sasQmOrAQNT+Rgp01aviDDgE0JR+4bUkml8srs1LMzBztYWKpE8P
PQQCD5ZCLFg7AWPSDrabpDQOWWDIrg+xEjI7VuPqjbGl+bK2yzrBFFEbhViyl9e7DCuQLlpaHSdZ
f2mC7/5w7il21+3Bnr7f9ty1Q8LjMyOSeDGupgjULJBQ1st5mdr8UPvKzmy1vQX0+baZlVyMK+W3
WB1oySs0cFU5dmRpSQxQJzZBJVS525WVqylq52pZZG2kfisvDfh+gM0m1SSYlRY3jBGqjVwDt6L7
WnVPFaLzX+RR/Gm5anaX38/ZfDcTsC2+UmXLrVJ2U+wNTbkT0jtkCI+yEe4q/6eGluDtHVz7UA6y
3WA7EEMBN/naJZBj6yvfGHrkifqm2iv2RKo1JlVi7AyG4IaN2sOqOSbaOOKEElf1o5BaSIx8V3j2
Jac5+RmaFrolFQ9aV+kb8diqKSKumSuHo7e8Unwy5DDWRHxWA+Rf9ckwvKgDMJZQet9QSVk7VyAZ
iQ8gbyI4WmTItUHRvsjlkMA2E0dRBO/UIjN2SpLLnpCD/E4MU7YRkqzaJCWn6MEUL8f59Ycbwjan
gyAzVqWNP5BCeRc23THUjLdDZrytFH3D9a+YSXhX+WSMhqPuADXJMjsafYmwqNGME4xwXlkEp8gu
D40a7TOpPI9iIEm2X1BmfyNJ6oaPXp9yZG7ARJOUUQmB1On1UuNcwPjoALd1OBAyLgPdxb4P3ufi
z0sds6DOjPgneab8tbipp1ErKq1CGtuonY+KHz1GlvXCn/58+9CtLWgWfEZHkNfgKlLJnVzPq8aO
vUB+tFAfUvTwrk2Bu+bjBmzqOimBH5/SG6kzpEpXx7sYoQqQg5JGt5PsNMlys6TfhemvrLgrdGVX
N5J7e2krJSss2pw6jUIxzaaFX/qpRZl0BPAtASv8kUm5/LHNRxnNyqzNfqVqjMpebfXq294xjJ/J
2MWPWa6gjdfD8VT0cbfx+l7f2ebvM0n0DmsnoJHXzkPlPGkdYwTTbE6urqkviYqg3+1Fr31PPiSY
P9ghaO8ubBD+5WXeGIVXxdGZjtOdBBk8jObK2ba25AjWbKEaMycHOvf2shonQaYcRAKM9hDL4jiE
4z95UapPXdylO8G5/+M0YR7k+F36Yxz66nOik+U7WeuoXp5AeOpHR7+yjsiMb7jN2ley6QAxkEp6
eUVthnKMY9QdgjgT5OJ3CHSnh7jgXb/9nebj+zpF568n9uGO5mPB4fraFxTHYOywohGkW8+R0u7y
4UMbIoyq/KqkZ6f8aI9bDKdr54/nFYU4Su6zstlri6JoZD+gU+lJFiMw07e0+jYNCUx7ydGEpARM
w+0VXj96rBDEHX44V4yX6ZYQSmRmVWmf6tz85UjJL4jpvwZF8uO2mbXPNZd0iGsZg7hq3PWKlKZj
P1IDDyBpj41jb5bvb5tY83N4MIgdkXEAoLE4U21oWA30HY5XM+aI0JeJ4oEjZ3vGVjZcfP6brryC
ot88ykaEvoQQKi30SVpnxMhCx9J9Mpr+cehi0lPR1c7noQ60NzFSiVuxq7HyrSgwA+YiHILjenkz
MYNQ9gg0+h7Epkr3mIcZWt6yBAHIQ1cYPYS7iMOgxwvBk3wyonTS7nKUhb4Ng1+/JG00fBfjoH83
kRZ4UaC5LXax2qXpLtfLvN5LU2zTFoAX095HjtlAfJ8K8xe9rfrNVDh+em+mWnPupSwzTllQ1MOu
RSdx2DETKbJ9XlrRxMkYuwfTaPW7SOLFekvZXlMY3NHUd4jXpINbpFls79RWS+uDkmnIU8hSaXxU
mHSw7vwhQW7RsVLpowlLc3voISF9kw6GGR0jKKutYzLl+nvbD7tHBf7CYB+MA8MSVmxp0SFvButT
Ksdpxsyk2lq77H9I+7LlOnE22ieiinm4Bfbo7SF2nOlGlcQJIISEEIPg6c8iffr8NqY21TlX3dVJ
tbaEhm9Yg90N94Ep2nIjo185pAguQOKG3BM4Pcutpg2n7KoGT8QEkMioyjSA3RoYPnHQF6mmzm6E
B+f13b0WTmHM2WURGSjUMxbPpGpZyfNIwbMhp8nkR0npenE/smMX2nvawdzM+ZIb/IAcI9sYe23f
oVAwE0bwhKBZ9PZOstymhIh8jb6q0fnpIOppPwQZPHeh4HW4Ps3VoXy8uz4iEMTHi3iKCkQIykFd
e2q6W0Kdg5T9HttwI/5euY7Qq8X1DecFpEzL8rnlagP8PA2DLXSkD9D0pbBOHrfeqJUbCQg83EZz
bwjs+MUnG0fYcDNo5pzHaYSfWp5nR2IYInYi0FICgBg3vtNKyRV4MGTRdgTXT/udIJNdB1XU97BO
hfYifI8B2HJu3c6PbhqDjl8NAO1vFJs9uIJspHcy8o3H0W1tNyaWU923YagvNW+9NhEoS29AD5aX
JtRA8VbjYgYZYS4pLL5sjxi6D3D4T638UE+XsJcHG4IfRH0HFuD6Jlqu+5+hMAha4fjI74qv1YB6
YdFBZ6H3xugAWcZp5zRB+GxkDYvHmvD9X4wHpCVcuOene1klEQQNV3NCVX0Wu1ScfeC0FLERFDcw
mP16fazl1fNnbq/Gmnf2KyzR6Jh8QF8JFtjClnER5C/15ODWy8ZYyuDJy8kUe5AT2jgw77bWPG4w
q7SAzwqB+eWV55eaj3XG4Z8pJuMWMgMiDcIO8gUeo7Cy6PIdzcpw302kPsGXPjyGgwstwdC4731d
X0jA2jQg1n9Xc5t/FsJHJHmz+sTiavIGHWW9hDGQLPpdxN1TnbG9VW3hnJbX0p/Zo8SCyx4a++/a
irlrNUNR1MWJae9jKMVDOLr7gpg/rn/ctWFCIIAQbaK6Yr8L/rSCo3ozjOCPu7dBbca1HyTaEBvn
413KNU8HAO/ZZwW4yncFozCTeWtJZZ8AY57cIWaOLSL0SmHeeQHmehRJCxOcGHmt58a1iDi909Zk
fEByO5U3PoWL/Z6ig/Z0ffrvrwgYpEcQUZ1vL2y0RexbjuXgeBAyO8GVK+Ze3cXRKHZGnaPBKs4i
aMjGhfl+vWfqFXjNsE1YcUhWCC/80mHgCE1ecBotaUDXxtOxihp/I5N4PzcLCinAqwOghrL1EibE
jEjLALq+J9/MPleBlf2AHIGJB3zojtqCKzrE82qxMb8VNO88KsoGeIOQvSzbUKBagroxEHo2lRpj
FMzpvWpqIANFYaV1l4ld1EOPgZNWHvMCwng2cWVS1uoXCpZObGdqa8mXL++89SCcARdxpKOzMvXb
+8vqJg4oQC1PYdSIe0CX7JuJWXxj4su8DaPgu4LGh6cXYP1lsOTqgdpTNXfmza9d0Mfl9B3fFPZB
X1GHTVCeCdz/iG/4MyJq9khtZpDp8nkrJa/ypmTiXPduZMS5XcBX0C7KCrBiVpdbEmcrywiJR7T+
TagLQDJhsYxyrMxWk9I5IUaSh1pofWs7xlaZcn0UxEkAY5nQ6FoEMI6uleRQyz+Sokort7qF09t/
XzeoCYKb6Ljgrr7LpYDYxk0DHcYTem885oZlnmHJ1Mee7LaABe9PO7JCiNLA0xKIclRA3249AwQf
ON7k3Z5TcYEq7G+0VC5FEG5EAysnHZk7kDTQk8JOX4awopNtq3DpHA3PuEUZ8tHqglsUgya0xOyD
yf6rfyZ2HmwmAQlEPhpg1EVg5fuZGaH7Fh6BHsjBfOBAFQGoQYeNuhjA31ig13nvvMcBogTeb67T
oWX6dgHhfcEzxr381HjRGQ2bNOM1jRtZAwMPNMqBweObFeOdyaJboOAfchns3dEGuTxwqrSZpvs6
4J8ytxZJ1ApwksSltcJvTfNbEvEQCQgRQ+P5oqd2N2TjcwbF59iLJismYmaPWqk3GWluZnfumN+G
PQx7PH5wKvu717yYyk0DzR9HbpzzyfuK8tbdENSJb4478IhSntkf857cotB4F1beT1s0T7rr923E
4fZLf5n8I+AQu1CFZ6GqHQHYF6q+cT31X0WXXdxhbPcQYSxin2Vpp1nsu8bersRX5RT7Xuo9y4tP
AC3sIkVRKe2/epV4kHYfQ1YsBe87bvUvDkx/7LjqI58aD4x78pVUEsG3Gf4EkvoZiebZrspmz4zw
1h7BWMczO8g+EdZ4U4Mga5m6i+vQLGJWI/RyC7eIaw7qNS0/WML6OvD+lpbWd8+D6njBj0XeujHv
ow+0kPdtxXZdwe9CGe1Gro+NH6ZEls9I9Q/Eqs59SeDkPez8rk4nI/poj/0XRcykUmRXqupUKvnR
GN3gMENOoTJ+kwUGRWYPQqHqopsO/wXc4rjMrW/eUB6KujxIC9vQ8r62ea5it+N70MEu0pc3wOid
mtyFnJfrgjHUQ0CWhHFntO4xkqjmsf7ILPM3VKJNUPb9Q5D1R6unUALhZyF/CWElwJOkUVs+OKN5
xiqenZD9wPmwwL13LwjVYVZbnazCVSBx5F5s+9mecOM7yVUQdzp4BCtYxXkUnoTZnyfmndTAnkVY
7VlJEma5iXCqD6VvPIzh8MAbDtJWSV54mSN9o9qOI/UtkgOF1vooYlCwf1c9QMbNmKeZ5oCUwmwt
c7yXWrv7UNSp17Q0yU1jNyCigt6hjoVj7LLBB8C1Tl0GbXGP73gkL9Mobqs2OkqufoaF8znAHhpJ
eJrBgQEJLiDxPbWUWYehod+j6DkDHquWWXAGBuRFsyoJnQFCeVN7ITzqYxZZH5DA9yj1WE+RWX/g
TeZgoCHY60GbSdm0xynofkIdWKQ5mhlxACM3otlNbv5C+6ZHU2rKYmBpir0G184bR8ABoPBmTuqG
dAWLawvlcWgoir0s4FUj2K3rQEvFRfYT0HMEJqdEhSc2u+GlAdviYI9ZcKhz1aWSjjQ2h+yg7Ogb
kzPEwMKSVgU4pmSq9o41nf1yeIkqEtt2c8O88TOrZLMDJeWLJyPnoAB2PToDyKpDz53vhVG6CSfW
Oatg5DXVQMe1CYo1Mm3b4CPpm7TCrxhq30qgn/yiGEvdnoeJbRt1Cmj8eeysH35Vs9ku/ij4eLEV
ogZH3wFSk3TKeJY12RU2cMlOWF9CCIFNlfm98PLvDWc34CIijivNXdWwJkZZ/9mLvJdAggXfRHuE
PsnA8zMgIvdFFvyy/T41uHEIqfmzKZ2PdZXtPK13yL6OopfwBO2LeAZEDSwHFQjsXRBHmzgPIbdr
V7gEYAoR7H1VP4/teMsE/FfhQ4Qc91trAhEg80eUdX9HIsQassRxyZ4Y1lPAh5tQZJB8t4YLALKJ
o7oDeEdm3E704DNTx+CzfZgM3C0oq+1FQJ67aBp2maIPXRSlvVOnpO4hn+WOiT/0n7UT3Pm1+YJ9
c1AQbcpocDOYNgQh/D2rjG9DFaW0sA6Gke/URN0Ts8NH9Pp/ycZSqYLJldT0nHEHKvT+HhpGX2wy
3lgVVLSKqY5ZaT3bdvEBTp93tjN+9ssgLdr8YvgBnC45YhNLVEduOKcxmg5Vlx2gvBk7k/iB7vVz
ZKLlF7oASRJRx8pQOXIK94Wa5XfSRn/u0APnIu07+5DJnsRFM7ZJpNlth3sEO/UDsVUdW0LcBcKF
2Y3pxzjxOyT2F13VaheW9dGeShn303gjRHYPskPqD12LA25+d0qcXpM7Z9Lwc+M4Z4+9RF7/EITN
L0ULkETL+wmaV+5Q75UkTpKz/q4fBmjvlnfS/9RZvkgEqjHJbM9R9v4j8zgHFQUpmuUaDgJbu0qA
p4B0taHSyvSeILwA4loEYdhJDDEwmmCtyAiq7cEJSL1PKLwe+kxo4I/dF8ATprhl1nNlhjJuehM+
FdNON+rF660fapjwzBF6CqLyKMChAJGNp21pP0IGnseGqZ9MN2Ox3bSA3pgBTpr7qSXkptfRxaNe
Bg8M78AL+ruf2j3n2WMW9Tth8n2IDlHM2y6dPPJQRiQF2T8RoXXUmr3IYvqUTeJDb7n3PdS8gyj/
ZNmQrvRwORHeZ7FtNEcBMYS4AEakG+6COrqgouUl3PCOBvRwuUviUIK8NxrFk5jAwLXZB1sHKdIN
ALzowXTwJqgpR4ezO9uNdQq6L5KDH9IhNMmjWzuadt0A7IQxEjQi82IfQvYg1nl1a3RPHsgQ+BGq
/JqVkEJtBKjcKAuBLE+dIm6racB9qL8VOngybI/sqFTfUOV+7ku9Cxj7KItwgpkXvEmwSuhPY8f0
o/kJntp7y+M/ha2blJTmp7oK9r2m955R3dWde0cESF1RDXY1uukV0Fe7JoBslQnYOR4fmXAf76bf
A7BqsESy7MUS01dfBPiPxkcLV3TMaRUkDelicHDv+zK47Yr8RrlZ4ivvyKAHWQN0myDyi62B7OF9
tzcKdktzHzYx+Y5N9NL4zV3AnCeUFn6Uuf05VMOTbWUirpS6jDQ6Gox+qQ33bNPf3uTEojJ3stMf
eVmRRPnWR7OAfFKUTT8RQyOOyR8ZahV735p2cPD96WgB90nLPld59Mlr3C+VKfd5Xx5tKJi2XS+P
okZlIjcouhHZTdNPuO+FGbsDP/o9Kv9F7t0SohvEht4ta5qLFO5HtyE7TlWdFniuj46vhsPQeuHe
hraBGQID1CAM1SI4oziDx2grI4DgyfvIGVgEUCnR6kZbeZmPkgaVBqlJcc5yDqZn7ypz3/MZg0FL
+yVy6joJmr49Q6i6udEV6BnmkJNkQsx8S+HgdCxnIugkxJBqaCX8tFRtnyzVMwT9HTINtwsuJvGK
g2Tglmh860PA9bgr2ia6IB7gl4kj5pCsz8uUOzZosbpE+SM2hkj8jKZafS6hXz0D+KxnLUtZpGYV
8Fvf6eq46hrvovhQQ0u7iM5NBXTFTsKfqE86pyyTzCbsBhgQvZdMmZ8ros07EyLSaMi2QdIbQ/mt
sYS6bUPlJkpqMBtC6t3bmR4T3cH0AZCs/szrqsa/lf5TOAz2URE4HiNoNIr7elRsBJvK55+bQMMA
fIpkB/EEgsuhZlA30xFubzZG7DDZNk20dDXU0tvQKlI6mVBOBzEsvKvcdpwXHRBMD9UPClTykHSQ
0FdIUtCkslrA27y6z5MpMzp4hqC8nNIeNgpxAy75scqcIGkH+wdEs6DYYBTkM+rwILS5xqj3hbDr
IsXfhrumEvIDrA9GNL4ySse4ZKRM/MnI4btI6A76oU3q2QqKYiBrXtC46+5yXnYpp7B2hkyFewcC
PwgZk6sOGUB+R9VPiJFBnylSvJmzSy3cqGKjoOK3g8Lkz5Ywvq/LzCsw7SbcQ2GuNeMcBucQcHSi
6mEEogkC9g6ujc7nu3KY8htSOc4Dsyc7LQxiJVJ28DjQkj54TQg9fWVOY5IPVvMrkDl+b2dM996E
zEICXHkzDSL4YhTSvoAwPqbDBFfqM+uH6LmwSJdmAy2O3MfSmuPofmW24d3aFgzNxQAcV+xk3ffO
nswLa63uM/GCaQK4n4gmNoU7JChETCXeXKcoDr5hZBDlY/JO0gKNCdV7O7/sxDea18U+p6zdBVOt
s5hBx96LR2T4O0RV3aMebP5UozF2w80mA21ggtJS19fqzjJ4+T1kgfEICav+YOsovwDjo/aNoNnB
cxqAgcva/R4auvp9vcK5Ur0H2gtdYzAhXWjyLso2VWCX0+ChSyD8dp9rLw3lQ9jkqa3A0YXaCis3
KsorFRwUk0EvAJ4NWlLLiwd9CbOEfXJ5mhRUIhVDEqEi39zoDqxNC70B1DZN4Gv9pdw5zTs3F7xz
T1MEaCpyJeAVUz/j0Mm47wFZyP0teZOVAp+DCjZEGGaMDrwh3pYixtYBnTsnximKanvnG4InANsI
SFN6P/yhBqm1r8tdy8jspm4WyfXPuFJJmr0kUeXDje6+k9UKSedlslXk6HP6g3b2E1rPeexNwUah
fmVdUSedOXT4hDbQWG9nySZDUNHlAfg3tjxICAucmKWslIXoL9d266S1MgDsaX2c/OtTXGv4gCoP
HuYsvRACTfd2bIiTwMUvr4pzE7aD8axhr3Jw7A6RS1iJ8GeTNf1H0MzJOROsugPxHUlYRe06jGEA
WN3An8/39n0FSawYzWwUFa7/vrVPgIok3GdmUBP2+NufN1rWMEDhLjwSlwawJ8I9bCKqPEfoUOyu
D7VS9gK/EI3VEFsNBNjFSkwcbs0OyfBOtUWSjV+G4kvbv/jjZ7xbfzEr+AUAcGR6MKdaVpFheyPL
DJHJcSxI9RjJWSDRCNU5F9kWnWNtVjg3YOSBa4XgZLG3/BC5fm3AFjXvcTpl1wVJRGtUKrz6hSEY
2DWAqP/F9F6POd9Wr5qX02BD9b4NGczqGnsGh7XHCCIm96i7kOP1j7bSA8Y38wG6RucDHZ7FTWuZ
IXF7aYMI4z4O7tktOAomkK/tNqa0Pg5gIHM/Axf6Yhkr0+1kBm1IwN2GnMbDqEOVhLkwfzREWCUS
FpNvnc21vQ/5MoAzQbIN4CjwdhkLc5LlZJHq3ADGnMUSCMOntouApWls9y8sjy1Aqv432uKjwb4Q
+f/oTUdOnyvNUoi8psLf8jVZ3Y54P9DGBRD0nbBO1hQ0dyfg+bqh/WmNXhbrht4wrZOwsL7CCeLX
9f2xOh7ALDC1AEbgHQIbcVk5Nq0sTlbO407ezUgk9FSg5nMJg6121OomAdkMVymmFi7fxw6K3Znf
T96pAz/1o2EJjAASXD6l9lDl31DJ2sSore4RD9gWAD+h47K8SahowzwwWwCTs+wWNj8fK+3+bk39
+foyzh9/0RLAffX/hgnMt1sx00APhsjXTvVA7jMQUJXr7P5mCLxEKHxB/HMZwqjCKomAu9bJsKE7
Tk3OE8DOvNP1UdbXCwiHuWM4M7kXE4k0qWahq6Ot7xkKAX6QQsTkby4LWFAjgMVXwR3/dhDtyp5Z
0NY5TUIfu/xT5vjx7IJobWGYV2czY+sCNNW8d9j7vg+FqTLTOiFGgu+1BLIu3yH03//FokFWP5jV
SxEmLB7hJu9q5E+lPI0dT4scrJM2nLFvG8u2OpsQgRDEX2dG1HyWXz0bTLqNjFzUxBvKADos3Qgq
M84JBoHVRtSzsp1BigU8CXqpIF8tJ0SopUNOpX0MXJV9aUhLkXkXend92VbCOljFQrUAWwBx3ZL9
YYSZWdW5l52sBkTcn15hJpo++T3yRYl7z/nvZ3QGnwHGDOTtHMG8XT4K1y0Bx1QGZ6puH2n9DbDI
79dntLJub4aw3w5B8tACjB9qg0TI6LtXofyIpiTZgs2vbAQ0VGEDNz8SYFUtNoJn+I3PZUeOowmm
feHuHU0POcQt//NsMAwY2XgbgC1axpZuJIkm1KVwMAkvIyGflMe/XB9i5UV4PcRSLJGjcFLxvsFz
17T+gybCBdfPgUpHCVd6hvRiA7G6unIAD0cRCEfviYshDBABLIJHcmkXe2O0b+FsmOis+5uVg5YE
NFxAH0E3+u0+QFluMNuA0tMQ9MfcK9CQphtDrM7kD20KNCbEdYvgJ5ASMEWvBcBMFhnagEUdN606
Z0b1NwMBmjCTUma622KzcQCVWDFvNieTDUmMsfX0Hm5l6LxkFqf2f77kIAINXAKgmy6gT0uAUGhK
QDM76cPdmMGtufuNU/oIGMPX6xtv/tVvH+xZaxoCYUgv8I/l8rWIFcjIwfYfZXePB+9YEePG0uUZ
f/9ZGdWv68O9/1oYDjAfZGqzfcQyDHF1S0qDu7DgQ30HDfvJkNnOYASN2gAwjC35wnl/LWb3x6EM
OCvcE8htFvvPRcGtD7GIPaLmGBppd8Bsnlwqbiemd11bXJTZHDvD3rqZ3l+AgONAmOjfgec/f/VE
OTrTUTFMwbFx1JBwqF6lkxJbe2RtFNBR8DChkIz7fLEl89rolYFU5NSYmT/GQVh3RgqrSIRE1z/b
yjoi2f1DQAakCRN7O53Sg+jhlE8BeKu1W8aT3UR+PDI+fKWaty8+QE7fKoOSb7LxjZfOFtVWXrWY
KpieoMBATh/PFdj5YBG+/QWtZU5AndfRKRiBA+SqP/qh/nB9lovN+X/HiKCoNefBiM7fjtH1qgvq
fgTY3FX3jigPMLa77aTeqOIsjty7YRZ7g/RKd5aKilOt0b386UUanbIwroPEL7ekulaXDZC/WXkp
mCmQb6c0cFxadQs1H69mO6vxnjjwJNdXbamF+898cHaAncfd+I4En9vNMHu0RzjT/dQkAdzZGJrk
aLolVlkGbVxAQwyOuF1DUCfvG/mrCAZdxWY4Nh9R5bKtw1Sxxj6bMuvMWc8lzGDim9Mb1538LfLC
4qX959cisbShlzYzKBcrAmC+03IP1gHhwOxjVbDw3PaKQWCPZ8lgbCLzVsdz/yU0ApT19gu0DjQz
BVTGj31A4lE9Ww4Yr+IBBgYb32ERRf4zsf8NtJR6YDIH1nrw+KktaZpN38YxiAmJYmscj0g9jj3K
4de//OpGfjXiIpAMx9aaQD1iCFUilbAM1AnKoMtjCUr2pa+cfanDLd/hjfX8g2V+dbO245hlwECi
yqkzb9doiGfmjkOhpTU9lMO4JXm0eoBezXGxXbqs68KgDvMz7M+Ae+ET9aGNkdfi/3cxF7dCPlTK
Z6VGTyjvUi+7saIBmBorFeJk+J+ufzh7jr9fvYv/7BWk6ahi4omCWfRiU2aqnqCTFJ2aMM9Tn5Cj
Qacmpq55BzevBO2Dm7EfzpZBk8LtPng9+RIZcu8CzhFS5zhjIgI4ZY2RnZpyuMkl25GwiksiD07v
/Ldk4p8fi5+JOxl1mXc0t6JRlEDIhBybDtLoNsMDRGkQbWzmtX01Ux9RbUKAgpf77ZJkVWNHxhTB
BSO/KamdGE0BM5q7ovl8fe3XHhlY3UAND8/2bMr+dpwxh0AJCkD8pBmgY8zfSf+Rgo7+N6Pg/44S
JEKpZUmwd/Je1RVAp9Shd9ByPDtm85SLdoPEs3bnzLp+/w6z2LQqihTk9ZruZFmQ5hJZ+WHkERrA
OnWmAkmzgJHPVvd87dZ5PeZi70qDAPrDeAaKPTlA/wj6BeSj17NbVL3ujYjv/mIlAR1Hkgkp2XcS
WW1tS147AwrHhdg7DU8amj9Kbm6oW69uPxd50tyXm7ssb7eFO452b5hwCC5p91j7BCbxTdLJIIVY
9P76jBbB3J/zBEodKqsm6uvRMmp0uelATcY0Tq1q85TVwRfVZHYDeUKP74tM1M+F54y3PoB8B67p
Fod69QBA/wQQZyhHv8ujKqYLV6hWnuAi/MWcZpBvTT/WNdkSeN4aaN68r16KCQKGbjGHc7rDg9jv
/KBG+7xNrq/m6nZ8NZ3FeZYTVIeaTFunmvaxtACWbdGKr37lgRtP9fP1wdanFHig0wN0HS5LN71C
yiGjiZ/8vgzTpkN5TRLZ7bRX17vrQ63P639DLUo46GKOhbSUe6SZX73k8Cww0sJqwy4uLd9uY13n
PgJxPAn/UYj1n/2JYNVBxoE08V2y4eQjH6BseXJhX5d4U38/yFk9s22/QRV5K1NbXVKwACwTVQqk
F/Ofv9olQ581ng2/cQi9Zz+jnIg4Y+7ZcZCXXl/Q1YEikG7m8rsPAbC3A4W5C80movkph/mjV+xk
9AKM8MYrtjYIGsTIYdDgn63/3g6St3Aa8y2YHsC4+JmwKh1LfmMX5L+xl/58olfDLD3GR7+0836E
libhB1Q2ARNU+8I/UZKnamIbJ+xPSL6MVl6Ptrgb266MDIwSnHpq0BrQOk/cFVE0/LDbAX5A4aR9
cmM3TH0QnUAJHZBIIVLRyOlYOC3xwRGokYDIAbiEtKv8qAY5MRiinegqGn1pHFmQpAho2d/2jjsM
z6Cuw84DtsWAwaI2DJS/B4Q0AYSzdIYLALxRllYZBwoO1Cg7mRwNHWSXBLZ5MQFIgp1MzuD5NDZB
fecwaX4fmtx8QABpsNhC86dILGQ8XVyghN6ccs59ntBmpCczkmGRGGFncJjBFLREW8jrDrQxcu9A
BhcWvCIvoN4W0KrVsVvX1SdVifoXlG79Z/C9hJMY1M62LoO11ykAlRUOaAgY0UN9u61CuwW6vxyM
IyqxwPyGllsfetzj3+qGPfDeG7YUe9b38f8GXNzdfMxzTl2IMUdOqR5g2lscxJi3l8nbTJFXhwKR
BTQg9HPeKYcInKWsldBLZYP7PLTCfjTHIORxSAJ85ut3wBwPvdvJkAmAJR+KYPayq9RJI0SdrZGn
iPg/4essE1KEW3fAUhrg3elcXN21mNrCohEMxYvGjrtWV/sJCuhPFYui7y6LjLsgqAYYOjMFw+pu
3OUj3XLkWV3VVzNd/AaA/OCOg17QfIlbNFZDONwM/tjeKdPfclNdGwv1DZCQQeiAudHi0mtM1MxJ
CBdVZ8xebLffWzL4HZj64/WPt/YizpbRaAfhikGt9O0hsArLIXnTAb0v5H3YkdsQiHdWWz7k9tCm
cYfn6+OtbRYYNeHmAycXijOLa2/KpfYbwGdPYE3rRysq87tyQGnk+iiri4dKrO2hZwce/mKUkQJs
ygKJUTxc54R+oLU1e39vgRSWwth/duVc8v13oMWOsJhd9kYAr4GI2+5nQJQOpWU3QEQ0Cslc7Qla
Aa3rFDd5WQy/AktnU6x6W196rrS/y9FahDqr7dQXcHSNG2nrUscjL0u4BsKchMQthLRF4kfNl+sr
tGTNvvvlixqAifFgiYoCl5VP41EQGt07KGGdS1KpY28K+BdE6AsA9s8SgoY/hMUL/zLYGhik1geL
USu+8QCv7o0QDRVUx1C8X275PtcMjVGFfhGDKOeozgASPF6f9lpuNwva+NBUAiNuWSNgsgCDw4Xz
DzPbp4jzXc/Cr63hp80Ak6Pye+bRjabU2isDIw+IPSLyA7t+sc6GVQ0O3lJ6Uh2YDBq0J7Yb/JMQ
W5qFWwPNq/sq5hu9gQDskVcA3II7I9s9YjHbv/Uaf6PUu7aGs/5qOBvuobCwmNHggR8kgzo4kpLd
lkN1qpzJju063w2tcyiF860im72H1dk56D9AAh/YsSVKcAKq1IO/wHhyhiCtVHlrTfVZT8+K5H9x
I0ZQTMFjBg4tir+LdZSGAp1x7E9wtoil90FABKYswhg8Wi69jYtq7fqN0HWCQQPqzO+avZA4HyoO
GMuxDbL8t10NwLFkTYgCFe2Pkzu1N/lobbkGr64lQCZQeMW+fFc/h8k9117fVWdhReowWcCLKTxB
B01afeG9UW1R9FcHhAgxsBpza37ZICuMqvH0rN0ZTQaA5wfi52novFjG8frpXrv2kfr/O84SqCMN
JP9ARAeogFt7r60PYzneZcTdGGYtFkHHD0AdyGMhxFo2IIqCEOlJXFRUQSNp5pl8GSjPdrAjlonR
IhRqPXAQIvh0x0ozfSscEny+PteVU2jPrj0+0E9wE13eZPA+9NooaIqzEHm9U53ffgJdhcYItsG0
sUZ0wAvyZVBEbRz/lY+JgYGfRlNhVgdbHH8oes4ioiY9e3ZQnHrEPwkUlkFDRAK9y4k3bByRtfGg
fwLUNeDkwM4tzqNoTdpWNgxvoKZjpEPR0xTM0AbuWbbxUHSe2sB5b4y3RC2UJOstVbj61FfdTTeW
9yA7x4D7AG608d6tbFe4F2IxkUOhQrb8hD5QojAnArIXcrl48IygOmZ+oHYBJFp2/323wA0d4tx4
itDPWnw0C3nGSBotTm5dXSrLQS/Knm6kk+/5xJ9UXl5MKn9dH3N1IQMk5rO4INR8FkGYA4kAWLih
2BIaD8Kd4qly0rDmh6nY0g2bt8AiA4FiHHAf5mwL9k7NUnfDMMEpoz15vf298OXDWGQXocQpM6wL
KHWH0ShTFm25L69c3pAKwJZE2w3x1PIa0BA5bqKsgtFUMbgXV7XZGRZ3+Sl3XZEiyAnuq0z18fVV
XR0UGg8zAAU3z/I4ZLKyKkr5eOpLyNmF7hHqvXdFZt3gkkBmzYq/+Ir2jBLDvkFTfhmUGbWsVTnW
4lRoZ0e96HNb1B9kzi8SjiPXp7Z2HmDTA6sRnHPUcRcnveWau2bnoWIwEZjH2ODtZafM6Tx4NKpZ
zPf6cEuFoDkE/mPAMcOgYCf/rmZMnQrtdxtjKFgiu81vtxvB/zY/am7F9mD95MS7c6Ao33vuU0Ag
KOxsOVCvTtlHzox+BmxIlmcExXE2lAXu0aAbwLaU0LHXMUhUG5tm7bGAcBTkbjFXHJXFUWSkhguI
if3pkSA7GY0hd/UIvQJUq72k10rdtyMkNbRP9cYdt/pWAgUIiBl0oEEnm1fgVViKjqmHHMcEHB6C
QKh1VtEhBw45iCfVd0c64XfEVkE9HqML6Ym0IZEzJLan2bixCGtrDdgRWh6QKsB7svglFOXLrqtR
FDWhpe+1N5Hm4IOHG6Msde3/7KrXw8zX4usJ97C8dIOpOhdODUp/JqFEFOZNLCCJlYDC+cOrQB5q
YcAbj2KU8OKSWZ5kwII8Xt/fq/P1Zjg2Wn+AuSyOUwcYoVO46GRTNwRMooROkB871RZ0ee1CgmAz
ThIgxYBeLpYVxjGj2f0f0s6rN26kWcO/iABzuCUncSRbkmXZ8t4QDmvmnPnrz8MFzq6GQwwhfxcL
LGDDPc3urq6uesMYmiCQEuWT18h1S4+gUx7VrBwnu9LL6FMu9+MW5mH9Q88UpX8k966eBKVG0Bcr
FcSsZtU+Tqlp+U3NAhRslbZVPg+5GVgcY83quewU5bvcDEMJcacxf9RZXWx0DVe+NunQnBfxKqIP
uvgMEQRlHJLo4BGp7A7sewRH2Sx3717T2Q8aeDUa5zNk73JztZJSw2hBSSj2tEMhaE91YB0yql23
h1l5ib8dZmkjymEOVCWZQtfqW8vWuu45z9uN5uDaB6NtAHYbqB7d1nlfvTknEfxLvxTS0hVMKCS6
Nr0KufkZTfiNfHVrnDk2vhkHOZdcaodidCUPVn7n978oJMK97arq/V8N9bzZm4CmvnH1ckyS3pJi
gQ2ZtqEzklsNmwDK1cMGyGf27aQZstQ683P8dTuocCeAKGDVHg35oRAhhId7y/v79h5YS9+4MP4d
avnddKtNp6bRXaHOHtUYFV5EEzsimKkcBl3a2tlrw6Gij16fTpHnCs0ftBFitFofuZ72CuHHSXLP
jdJTsnlQV/Y2bzaKggYdK/SgF/uu9RH5sCIBBEpiIiIRq9l+NIMtFsTaQiF8PjsjAeeH0nG563IO
EDCVTnV986MpVQcROnVhPVZcf1H5/fZKbYy1fLG0QeX3qRnEZzCoxX5Iw2bvE3WdDv6y08XFYCtN
pW/ccyvHalZ2//8JaouUopy8uJiyRHbb0du1kbjTQfjjS3O8PbfVJO3tOPLlh4xFtZR9rUxdCu9q
9siDSQ5s1ELoRENtEiMnScT2d9vWn7pYL9W9FMZNs59iofuaxeSu9ypIvi1m7toemsUrafcjrWst
99Dgh0UQDVFythTcM2ylj1HH6Pj79R+ElLcDLQ4hpYRMKnWCV2R19Fczt9WSPxlCggRATVTmGbo4
D9guVDBvZdk1tOnceQgyyMHGk3ptr/BamatNdNFIwC7X0O8NNA/qJnJ1qG7h9KTjU9nrf2/slJmG
tXwFIh82h49ZMn/Zz1Nwg8FoMo/PXjLEx6aHiR9hhYtISoR6a9zidBIL7FEgKUAJc2M/jWG89aaY
H9K3fsRiwSLk3wM50tCDSrTka5s302vmdVLvWHoW3/Vp08SnrPenB6oC419W1Fl/UfUIXpo2tPCB
0P5u/BjhitufZuX7KzJ5Ce4dQFpJUi6/f+bn0whqxDjliExVY7yLTNPW2q2n6cowrPFMFweJw0N8
MUzAH8W5NAgn2P6PIDRdIUiRsCqfb89m/oRXn/i/YZZVvizGIQrVBculwjns1cQrv7eB5NGl1l/y
JKnu9USKP9R5obr/28CLkNckstrGE03GqFXudLH6qyW8iGG/y9ruOSjlb1HWHG4PufFJjUX0G0Ml
Vwux8M8ow1UfUVdB38TU/VNAM2tjqLVbhCsRPBjCBdQVFiUiz69zKRyAvcHN+NCP+knVu8esnn5p
mf6CuvhGTFi773FWor1JVCBlWsQECVWQulNBMzR1XaEPaIn+S6pSx4gEX3ssSOO3IGJbIy6OZgAV
uwDqL9KnHnbTYHr7OjZqRxsU6T4ft7i3a6PhYIBmpcShAN9/eebMFB3JJm6TU9141feyb+VvmldG
8j1PcSFxw9ajx/ruzcIx5+1J2wIN8mWRTzSNvkWzunM7g0Y8/hp2XfuOWE8bS7eyUxT8jsCVIsyK
h8finEddCzZ/yiY3QPKxD3XbSj4PIGQgqe+M8fX2pNaeeW9HW2Y3spcb6OdUA++E9j7KnzLlwTJ/
mcl3qos7pI9tC3s6LT/22ZYFxtot/3YJF4cPKeYkNMwmOA9R1n0uROShba0etC1C5sohpyw7Exqg
5dIgmf/8zQulRjBWraDYo+T3KZMqtIiwqMi3RllbtbejzBv2zShDRTYYmVPqjgg009cLd02FEKE1
xC+SkGT0+4Nqo6C3NeTijBOaca9NAuEEMYSXtyj/pSbmhw6ei98NBxO38Nt7ZfVDAjTFQGK23FiC
C0y9ZKcIUekiQOuYbb+TBnSDt/CKK9uCghZkOdjaXHfLYppponZgJCUq+Kag2l1Xfg2qbOOOWx3D
nPud8BkJrosvRz2lFmNrRPkjM8qPsl+NyAyaxcb6bI2yiIhtQiO3LIfaRSvPOFZjpgOx05Td7VVZ
HeVNZWRxseCkEfQgWQY3oiTSWrrj51uWoFtDzH/+Zm9PHSi4EiEJ0PR+iOUvm5u3X7IxkbXt9Sbu
LZ88ml7QYZ+1PkexMA+qL4gfTCGLdqUgbBEn1sqmCtk40K0Zn33VGJ46DYwfl6KbVYBkHMkqp9BB
Da8uDpGBGsHe7NsIin1d/daNAOoCqrVpifE46h9bu2R13iqZO9Vb2sXL9B1z1E5Xi0p1hdyQ0aCR
+iRFW02bUEgVYt36HUyBKO16FDbzXYv+e76XkQH+Wdda2JAc5d1oIy6TjY46JgkKrLhy/eRBUsf7
aCqplXQmfg/2YBWKcBT8UfpeVJWe76KorH5BciwsivNKFbzoHocBqLqa0Rv3A5C6AfB/cIxGptt+
l4v+UdF6NdwhwPZbDLLwAH/HRO9yUFuidpqpTfrQxp5VHDXRL3Q76EI5+qTUsYKUk+k1/mHqE/11
yDrjuSv1PLpDNH6a6P2bU7BR/5pvyUUaqyjzJTpj1mcW4uWeTdJRbfyWbDk1Jg9B3US0ZTM/RGFb
4ggcfBDG9CHoRTcwvcPtA7m2nlRsaenM9MqrDi4Ci5TcQhwBeJkkTpsKiD23ioXsc9wIX26PtZKs
Qz0BXYYzMO+/ZU+HskcTVdbgn+s8Kj7FktLgZJQWGgKmY+00LTLy4WCKZyVPu43bYHVokHNo/0iU
wZfQtmKwMJVlPWnv3EfTc6ZJCJkadiQeIx/rhXTLVXD1s8JzwGTMNC1jmdG2gZWLZZzFbgbY25lx
RrsxDfG2mEmDf/BV3wy1CNxxpDRijZYTOZHp/1aG1vwsIPn6UrY9XlWZpbT1Scp6/UUiV/uTNJPC
IEoVM9fwSj9CTOKqU8UkOKtpiw9JrGh7rfKNQ5Ahcnp7nmtxnSL37DYAh4RXwuUZCXozMouc3kIX
JJId1Z52JwWF93J7lLWFI2dgKpoEFX4Z3/w8VWOxG2kkmNm9UpVOrQ0fA7HeWLTVybwZZrFoKOGF
QR2EiqsXmGBYtSTberMlu7E1l2VuPhodomZdfxJ4oVt2PLbyM6KA7edMyn/f/mwb85EXsjjVAFgh
6XvFVZoR75tgJxTSRqSS187wm6VZvqJAJApjl4oQGRLuJ4RWZfTYLalT2oORj/K3EVy45Q5iLjcO
AnwSsruBSssCueThsZKRAbc1LxJglIyoYj4ralJmuIAbeQAHUa/cjpwnPvblAPC8I6WcHpJaM84a
gBPPgUxYtE4mgap3JKlrKPShgvskG4P5SwkUVbAjIuiWN/zaZ31zvP7JDN7kMrJVDVrQZYOrmp7T
mNZjXqUbV8/KJplph9wANAdnFM/lsVIjFQy1gNNqmyOzn0i7afocb/n8yPPhXFxw2qw7Be6EBz7a
RpejQFfOGKYT3AnsRmz7damf4zAz/27CrvyJAGpt576RoIQ/qs95HXq2ONBkR2IR1rQ5QJJOgXDi
0JPVQH6MOD/m/STca8mkHtsuy/eZIBfHJup0Jyg67VHvNKrQqbDlfLVyUV/MYxGELETYGwrOmqt7
XTBySZcK3glmUCOnagbovxR+LrbHsc0RsWsNI67dWlencWPR9JXPyf0p8zVlePzLx00ZZaIehUPs
8sl/tHH9VGgqMq+VuofNunFrrz26kS6cwTSExGtPUN2qxQS7cA1tBAU7seyLYla7IHtpjJBFI2XB
issyAhkN6Gw6el5jbBRSV2eLPAMlabIkeryXm0c2Jr8Nu8l3G/MhBhMxiJ+nsLLNLbTXyhMV+RsQ
mByD2cR8cRT8xAiMpK0nl4c+qFmeWjXy6H+lWbtLh9+3A+basUMljwKpjLbFFdijsgpAViKN+CSw
9l6UfcOIw42z/Pn9w8ynDmvqebAlVDa1+kDWqjF0A1g2dE4+lbiLNMIf0Gdm4CGnW5yTrOV+bMM2
Q0Z2UE95/Cx0x87AeMD6FI3J8fZ0Vq4AjbqkCqwLno6hL8KIhKPFPLx/VqygJlx1cvo6mIn1I8va
Kt2b5MvVTigVeoaVXHv57vbwaxsRnSw+KPclUjSLjVgMWeoFvAdOkvmi+X9FRosXKAiHbqt6vjrQ
XP0hZoLtWuY6ghYYQyF2pmtVSn2SI2ozsYTW8FiU7bmt1WQDmL628+m7A80DbYXo52Lnd97URlJJ
U6Zt072s4uUnvETJkzI8VHq4UTFcudNwYvt3rOWdpk8ddpBlHrtB2H6Io+EkIjD0/nXCbJ5kHyQX
grWL6US13mtKaAZukRWzMK7TDrgZzM/Ud9rxzQAfmPT/jrQsSKKNFJlZXrdupmbSLzP22+ls9GHy
gIVcUb0/6oNLIgpSyYS3ujzM0xT3eY8u7SmUvd7fIUqAhnwV7iy5nKDTGYI/vH+tGJFkeJaNnO+a
y8g7elI9CBPEEGMY8gcfrUNHS4Ruf3u5VnbfxSjzaXiT5Vg6ymC8NoWTPAuWy/eZVGOU1ko2SKJj
Y27JLayE3ovh5p/zZjjqJmXmCWngxmO5p6yyl/zBNrR8Y1Yr+/ximEWKj7Nv2pWlYZyyMr83I6T7
QvR9Nnb6Wkv8YpTFVg9bo0ELQYrdVA3HCeOD0fDcOMjM9KyUSfwTtLl816PmG9rQC1P5SeqqD2OQ
PscYFU0vY2T0f8ADxl5Qw7gXoWqqr4sg7eHeZk1i1bu1OISdbyOUPFhOgeCpeiibVPHd92+ft+Mt
crLRMLwMc6HYlXugL+MXRfuQa6Qk+B3p+R9wty8mN6/6m83j94NEslezqjKGrsGoZ6cmVb+DhA92
Xqiap/9tbosDKBaNUXsV7qdm0Rk7cxw/VYFkHSbcQI6VmmWHtPFT5/aYaxuXYjPSBTDZxCusoJnj
7CcOMSjfsv7gJdYLCj+HPxiCghc9CHnGhC92bYkvTTgak+ziBbDXKxyWlGkDbLpyhWKSCnxYROvq
mk3TBKTF6JOMrt/p7igre6FRvgqmdtDyaiNKrgUUWmDkIyhc0uVbLFJaTmZEUXS2iVM/8ebYl1Lz
XAvFj9sfbX2YGUE0o8yvqDoYFGUejgcUtqXoYxyiSYJGbNJv4f3mb794ql3s8EWS05hYRGuhZZzk
vAl8R04i2lAx2dhLUnrh4ASKhvuAWfr0FAWsk/BS8SJtCwwtrc72H9UCxNAshNEWB81siskwI/9s
qXVLNsfSwSUu8AD3kqL/DczTnD3/xLh54H2PPG7HWbxPhSAvD7WfWgAvrQnToSbHwkazynbXk3Dv
by/J6lEhh59TUcq3S8g25YiyHUsVraaxPVVG9Ix8xPszeLQLeXrNcjqA7he31eSHnVX4Vut6Ergi
MVZjp6r+ztVmw5dy7bwwBTzPkU/G5H0xTheEie/Voncyka7PhXIXed7POB/3ajn8dfurrS0tiEXp
H8rUrCF4ubRGOwEj7GrZzSf9qE3xUwT8vBfy4+1h1mZEokltC8gz6Kz5Z7wJ1T0SDoNmZOppzD7G
43dJLw5FE5GxKxsBc+VVMht6QhQkZZ/xhJcDDanY+dhFiy4KV/exNHyWkQzBDfuhpb4d2VoUlBvX
/toXJD4j2QPjjHiwmFoZakMoi6nqStihnaVIUk4GxGId6tDtb7i2wU2ajnO+qVracld4FjYt2K6K
bjRY2IQEbVMLu0Hpso3dtz6h/8ZZJEvdJJamT4ruFqOfnKh2pScjQ46/DNVg42JYnRLkFV3hsT8/
RC5XS6Qu3wFdD89BI+t3khkHTutB6rj94dY2nzlrLFJUY/ctj20Ik9rXewX3d/MlLg8WjiSR1uMT
EuxuD7T65dCspDbC2/tK3UGKxtoo8S+lKurjYjRYEl53qVHEzZ5TZsobh2ptr1NwmvWv5xtv+QaJ
cOgYYqPQQQ14CcaScXZk/ughmsChUBShhyMV2JCGEdTx2zNdu5hwzOWNCq5+VrG/XLimojca1UZ8
bqSqOwtQ/uh5asEJPcUQrgyeRnZY6jKq9l34wZSFdGPqaxuHIsos0YkWy5U8QsKJG8CaJu6gWV8S
C6WVKfuDTAIa5SzSppMmL79uqjXB4NFZPhmNLHK9JkpRnXCH8vVjl45l5t7+ovMXW171b4ebZ/wm
QiKRF3sBmpyuFAk4cGAJ2cp7jMhOvD3dum7e/35FlhJVJxldZsA0i5NXjepYwQ8P3Sotd0lQPSl+
/JAha+x01riB9F+ZGhwaiXYqVycP5kWEVP2siwYYeecRPWvQgVCqwkpMXlvFKG1F6VGenqoy3ojL
K1uEUU1Rnp2QUTpfzHCQIx0nh1B1h1nwV+Z4fKIImH26vWwrRx4kOe4AoI0RJV0SP/LI6keaVOG5
LMbwJAIa+RjFqPkR6+T3hzEgxygwcO5Q6FgCAaskygcffvwpGR8L4xO9fmeQPhRUfG9Paem+MxdS
DKQzqLsigws/bPHlKjltO7zDsacdS/2jmmchhPsw0sNz0RoB7Rfq+5hpmcVHqRP8Oz81QBF1Wq5/
M9RJ+DhKZcW6wpir7cQTvK2K0krsufh58uVJaeMqa2qF3lMvoNHB7gmDwInEX6mxj4XeCcNxn2yZ
Ia1cIbNIGL1OysPklot41zaFKiFln7qVXDo+Xiujlzh+vSM4vj+yXoy0uH3HJqwN2TdbF48x+Yi3
hvVQjvoXQ400/JwVi+6MILcBLrqWbOcjOgIby7+2o3mMgY0EsMgWWJxWM4GvVRV958IP3Eemvita
/VPeyO/nZTHP/4aZv/ibeEetVgtSsxfQWJasD0JttOdGqBpkkOGl3d7Qa5FAImE3eIGSNy1LkALK
QBGYSfOUVn7xODVZtI/1PN3fHmX1uwFnABRIoeVKwqQ05FDT0wQwN4uHi+IPKafaU+cb+2Ne/8t7
AqE1+mv67HjG9bv4bt2US17NJnEnPXwy6s9RWu0k4OOR79tgP504PLx3XrN9Azbv9CN58iy3/hjO
tlAy9WjFS0NHsUrd7ei62bhMbz13V9pbjEXIxuGdjX3FeYhqhYTFLMyTYk2O1CU/sAU9Blr+JDXj
x0Etfk29cl9NzUOtZD3+qcGP23NdgXfBegOPPz8iTbTqF5tfq2QPFDIeWG2pqy9GiH2V0yAONDia
X4TfrbZoPzV+FD5BuyxeDN8SzhPLsZHpX1+YQCpmxAO5DdfX8lLR06ZO+05KzuMQBEdjAgKBiy0p
nhZ3+zJIEQ33441U/DrCwUedO1NY3QBwXJIEVCXmnGgp+so99qAJ0qN9Zlutaeu+9e4Iw9blbQaU
DBvCK/lRJRzCURiE5Nxko3kOhgKyfClIOzkTg41myvWhxMoMAo1icXHyxl2sZxVoWGhmfDDZCgMb
2/fBlrtkLyZb+dRKjeRypMXDcxwEpa0iWTx1qRbSq/RMpf029XGk2o3fiePRgq1f7RI0Cbz9FIly
5yRpJ1I/xI9FdkxB7qAPlIbyQwHq8iMb5f4H92jzfmUbfifdg7mSAwJ+mdZqOIN5iSpEZ7Vqf2Bi
L9slDOx94vvSrkyE2tX7YdhINldiFr4fAAvm6h9CUouEIrXQKTTiDJdfRXLq6IPQ3DXy50H6Gc0+
ypt8z5XjczGcfHm14BqAiE4aiqekq7xHy8wnxUHPR/HsWfzsmymE4T38reLz7eBxnZdopIEqmZ0E
zoyAeTmsAR5SGau6cTsr8R24UPXOL3vPGWfDxLzKu70J7+muCiv1MUjUTTjo9cVwMfwicfDagpXt
GvHUD74q2a2OJ9IZX/fUe/fDCL0A2mw6tWJefsunA7bZkxGLKQXjcSx3WF8nBz0Ne6e3rC1HgZXj
O2uOUVSh9E1CsjhUFSZP8czpnVvmgbxv+YDZTtYjJbNVb9S29JBW9uncJFGgcJP3XMXdpMpQ/0wL
wQ10M3/Nqyq8S8OuuavqXN/hB5H/JdeC5JgaIp239876yDyawZ3iM7XcOzIGfnmgJMlZyBLxQ2ZO
06M0RdKrPwX+Uy5p6d9pW6PuBol0C5y/OjQZP2k/Swrb8HLbylMp+BmGz65uVIVTjtg8G6Uf3dHe
l+8rK8zONWox+7YT0/c/0dhJLDBCfbOT6hKZWXuKLxRGDV466B8GNXf8otooZq3EAk4a3QcMLYEL
LLVgfEEVhA5g2gkQWf3iIbAKAtQzDmnRKK9jbcXfKbb2G5FgbduyKymncj4ADSwiAWhPLQI3Gbgo
G5yRv1dsKUoRujG2+K5rs2MEXP2g4sDRXgzEZp6maUyTcxBWGDipgx7ojteogKoDXGF6u5Mb4aGu
e3nc3d6wWyMvos0QGZGlgfNwzcH2kZNoM4E34rHjZObDz9tjrQRWXiL/zXKxQ62EsohSmaHbGMOu
VPSP5lQ9jYr0hfh+AHlIx7hqn3sjON4ed3WOuJn8c7FbV/rGQxb04aTzRNHNKjmERTh9DE1BOWMD
Fhz0qUp3ht8YG9F1JQ8DIPzvoEu1Y3UUJDGegsT12u+9d+8r4lEYf4Rj9e73FynAP5xCKLlINC22
Th6KY9o1UuHSGN/56ehmVv6lw2Lz9jdcmw4KM7DfZm0k9B0X0UWY1FYdg85tTdm35TjcwWsBIHGw
xEzaGEu9vgFp+/071pKAao6eNbRdlJ7pAtU7DxjFSUujLUedtXiJJQBp8iyzSMC+nBEqfRCJ64zS
Y6XZZvggCAkt02MoBne6+UOnyf4HX/C/8ZYYndwP/AGvpdxNzchp1B/6JDlC+Xt6v+7HDAXiucGF
Ckx+uSH8oNbDVoR90ALyq52aFABP16yI7uWCnsD+9qxWQqSJzCGSP9y1yJ8ttl+TQMMUW9N3q2Y4
qoJ4quv27LXtxhHmfXq9Kd4OtERAVLVkUC1K9FNCgv1lrkTe13JeQHZQ/K8lJDgKECF4VQoQeXRo
ZCGQj1PRl9V9xJO+ccS4NKIP+DL2yQ7UrAVZRsgGbzcmqdDjN1n0XwZBUIODEIMtaUAmv4za6IW7
3Pd4smVjrpuPeSOMz+GYaKXTFZP2PCEPQx2pEsdHPVfjOwg08oz2VYzkrqC6NRwaUavFXUfv/1Vu
WmjhXSFCIWimuHyIa/jogtGY2BgPLS6EYifWX5QUDSlbCcVaPOBMHwduCqFkdKzKbCfHTJVRsPsK
XpkdeUU9HhC3a9W9SLI47GJJy1QnEHt5OiE2NT5HnTK1NlPUThamO/3OKnqwRnEgKoiZAYfT7LxA
XPlY0vJ4LVMvapxeSjT50eyKrtn3fZy1Tppak/5F8pLK4B9oFH8fDIOV7pTWn+T9INWtjxhG1/FP
plZqObHv968Cr3NvxyukKmwr7szEyaGH6Oj2TJV+Ig80vFNR5MhiCV6aPLWtJMg7FDoLOjojaMNd
oOTiS5XJY0e6lJfC3hyCwbLbKhce2l5V2t1oYZKGdrkm/O3pEq9sSTqInl/sIqsIi1cpNaXBNtNM
yO1Y9Nrc8WTDU5yg9umzyFJgPFeT6L1qZML8jUro7kVsYr9qUzE9F5WQinbW6nJ/sKqAHV6LUZDv
RFBp4RNcZ0+ztVSJjui7hxOmSRPJZBgJfYrCujh0tlJ13WAHBbJrOxl1AEQO9RG4tRWlerFL4xQa
l1L7cmgXo1Y/pWAUXoU0a/r7HMC/sRemyI9spR7lageQVWgOSdh1BiSikNe80ldhcq+FXd0fO9hX
8b6XpmE4luCmh4+FJHfhThtwBt4bRqfpB3+0uhZIca6GTqgV6Ab01HcB88g1ZyYRfGkvJQhH7zo1
KqJ9oYXoPKm5aDaugczUj6KrIj4HDSrfbjJBSZ028xoBFiiy1w5hoPqeN4k6HuDKZYMT99VUPlk1
+o7HCTyBcUwJDoIdjHABbFgnwRfEbho0IhJc6N5fdqHkgnmkzlVF/r+ISX7QDYUSRb3rmV8n85Sl
Ep8+csbxi5F+uh3+1ipdPBG5emH0Us5bxj+85aMsizXd1RPcKvMpke3YV6xP/pRqpz7uExunVu9D
nlCNace0thXE+fe1r26pxM+TWtQTL37IIpELdcQS4Sx6cHNH6RjGY2NHYY/TrTJ1+zyJvX3O4ru3
p7+SFcxizxCrZ/TuldaP1XSVLuUIQ8I28J6LMZPurcZKnyHXCnuJIHh7uJXEgPrP/K7C4gNpA+Xy
yu4UZQjxXTRcQQn0x5xWzQdVHeWN7bNypfF8YDaQomibLPszvpymI66hk9uLYzt+nO13dKev08p4
9TFo3KjXrc2JVxv1fdRu0GBd1FSCPDLb0SfKS3H6LVWrr6rvbbyd/oE2X+4NHdwzTS3gZ6zWMtWx
IqNRarYFmpaJ+cPrwFzsdK3NYru3cJ+xgwjIo02MMV6LREGcUapjU901cSP+jiWhRlSGOFXupHgi
+RvjevD3kt5W8aEV6jRxJqmCTi9N8vSrsWQqZXB//M7pmnZ4aGj8QuyJzOQXPeDmR6uV6iPJnzHs
01yREjQU9AahwI5SVh4X5p1SROlnYfKGctcPprWF7rxeXV7Is5cCxoMoRCnzerzpV0hpVZpdLneu
1HkUBIpfSZg/BUK/cTJWh1EpVqLwhVbEsvfWCobWDmOsuFI4PQaRdDREwKrqljLr9e7BOB3ONFks
s7lqViSVlfWJBFgqGY3doHkfAkt89wMDvQteFiiVWfzfcvOAYrfMgtzJrcsDFkyHCu5/RmHq9tG+
Dl9wmCCxU+VlYQAZXi4LWh4D5T09PgvjdFD6ojgLYpY6wLQaO8511Q4RfTveHvN6jS6OxTIj9yOz
RH0CeJbgFQNUG6kdBUdN2uRJynPj7/cPBiwLPg8MBJ0Fu5xgiaxbKPTJ6IZe5AAGPAbGx6zfcjxd
mxIFeSrldHpAms5//mZ3DzEd9CQxuPQQdRWiT1oz2U3w+u6p6MwA8pDyD2lkEYZTMcP0OUyRm2r9
HUnDOQZ/QA1xq4x3fbvAC6F7jSY9Aqc0GS4nAyIGXQsFwu+gjODWQ0eDRSG3d6a5pbF5PdJlUFjM
SB9KeWhCGefdoGZxlHtRKl4rv/tulNO7Px4V+1mMGv9SotAy3kdx2pmtaPhnr56KE6AO9TVFKMQx
+2B8ur1Oa8FBh4c4w/WM67dZOKlNBkCzdEdPzw6ynKMhUGXVu1szsIfoYmJPKGtUPBffrqUeqSWx
QGur1b6hpvCMRc1zkCkbAXVlifhexIdZFmcWo77cDNKgKl0UWKorw059NjOl7O0eXMjPOpZLcu6u
gkF3+/utDonYGQw9oGBX2Y1iCnoaZ0HkGvi42/0o5vYkWU9lOH5sNHl/e7CVxZoNCvFLQgMCaO7i
M5JAlWXWQm3oJuGhErvPYjdtYESvKx6USohB4JwpeLAFLz+hQPFSEHiCuATgnsZC/LGTq6MvmudW
EaApGT8qI882AvsKm+Jy1PkrvwlJ0yTJrejXoZt2nsaDSKjA62kloycybnG22FRR+Vk06zR2Rqrn
qU3pPH8S41RHZ9DrlQc/88bw/bt2rjFRsDDnbGD5RhAsLR7RMRFOfVC4elPuJQE7D0vbSL1WVvVi
mEVWnk2BWgkFSiJ9qxzVMnWyVNw45fOqXSZ3HG5gPjPKByHHZWVOL0Ux5r4Kzk2ctCe/MJ/V2FC+
lsAYNtp/65P5d6RlXU7J6Uaa0Wi55cRjxx4mBasz38i6LfLS6p4B+oviMcVwifByuWdqcoFGzH0V
ajNSItArvaala/S7MO4M2Y2a5zT8yysLe9SbXRSOG3nBSi4Cy+2/0Re5iJyNMJ/zEkIynnDZoaxr
szkpFX4+Nvu2H3dh2qFII4xGWGx84hXgAgVyQjbuF2hVYSF6OXNcsC2e6jneIYEPLKrEBfrjJJi1
ZZsZRO5Tn5aifMpVVPfttOrFH2gsFg/RMAixczsgzQF1ua/e/pLF1pWiKrRwf0nOeaj6dqxrTtIF
mZ0m/dMICHc35HqHrFwmf6a4Xm9EjZXQCyoUEA5mdrMu/iIa9qoYDFVOR8nKPqfFXQMEVqkOIySJ
25NcW2pwoYg9i1yTwHEuPzfcZCVvcp0QYAYSHfT+qSD/7JPmN4orr5I3Pt8eb+2jvh1PvhyvSUTq
BWFUYESd7af6Tmx/ClOF1sInvdTI1M4crY0prn1KYhzI7FlaiCN6OWSqUWKDLod6bZRUd36pxR90
0XsyElpoZT2If7Jt3qzcYrgpaUNjijLz1HWiDIXOxO8bdK/q/+XLZvYNofPsjIGhrtukkeHkFNok
NBt36cqqQjenV8GKov2/PETGgCufqORYmohnrTxPeeNoeMdn3deo3rhTV6LvP80DQhUvsStgSt0A
joMF0bphjmJkK5qgt5RYO7U+1a7be2d1VoDRZz80UG7LF4QxmPpgRTE+gBYl2Sh0jLo8D/5Bs+JX
r/t1e7DVeZFzQ8EBonptSyFLaW0mgXkqIu2IUIGjWkJqw5L+enuclQPBeYCLNMu6XwPQU4Nz5yHO
5EbjCBCzfskaj1rhdOymb6X+wio6YZz8fXvQlYuMi59+Bf+JqKkuTn1Vhq2uxt3klglInkb/JOtb
ugcrudYcU+bGMRkrMg+Xp06ulVGKUAdBc9DQ0iOOJf0HfUAa6phnkta9+pFSh/tUQUV1Z0ih9/5t
iQmuAe6MFZxVSC6H76UcbEfuIRWbRJ0T50Hu4nhqPDRJqX2//THXZgocfEYFiWD9lolr6GUerQqO
esvrDLjOzsh9W49+quUHsS1sLys3IsxKQDN52lL0IFW+hoEmZmn4g59ZJzF0teCHObx6emiL3cYm
WTsB851A/FBhtiwfHGLg9WHqyzgKK+Nx0vpTndZfzU0r6NVhUCGcK0UqL9dFvExAmCa6jqVVr3S0
G7xTKoQvfhFv0ZvWvhpIBnhbmLGwKxZ7Ph6MoJeBArt919iTMdlJ8TOo7hM52t3eD6sDkb9A4acO
cYVDMVSzm5km4bkWkvJs9KN6VIzKsPPWM2wpS5X316eIiJADZOpf9FcXJ62Sk6EeC5TgJUE69IAc
U/k5G7qN0vPaMiGXMuvN0m2/Dhn11MZdCTtsHHN0UsRKVP8uTTGtnAC7cHHjG66FenwOuL0Ubq8r
ecoU6b+mbP+Ps+vqjVtXt79IgColvapMcYvjVOdFSByHTY2URFH69XfN3hfn2PLAg5yXYBcgHEks
H9e3isePXfS9allmzR8eJHlILCJlfr3/vc6t35djbeo81xXJGEScHtmUNEdqR1jAVs56FQLdyRNt
FLoVqSpGgwv3+yOf24Zfjry50rcJTUQUNO6RRMPV2PV7cIovoOtnP9t/XyRxX++DalzNWtWgOo8p
+dS1EeA3b+pzaHQuqfrOj4QJj6L9NPk361jQ2rHLMKijN0SPHZPPXe//7Gl14WudW10Qf/1nmM3X
gjSxHqsm0ceVh9mSlt7q4WJ0S0x4YZc9+zxITjttFSjCtxW4WinthsYLD+EK9VveGJi+l4pEbM4c
bDD8+P5cOPtcL4Y7zZUXKEEaNcDECPInTwKQqb7hzl5qiztWtH9/oLOT7sVAp+d+MVBykkWjlzcd
Y3egeyVgkaEGeklqfelxTv//xShAk+jCQcI4SD3Zox+LKQ9pAiJpPImMxcPT+w91abjN5MOpXgWV
8sRVM/jsA0Qej8Pg+HntanXvOv0l3+GzWwaQWey3YMhivr9+OhQwytFkklc0UvJ2pg6snZxeZPXs
DJ98HSHYGJ78eTRGl+6FZ2fli5E308REsSKxRb/DCUlmuD5UkZcH8tL+e2mYzSSx3K4Q4K8Aadu4
f6AiUr8gGyT5MNnhfzi+UDVBOYv28SkD7vW7pMTOFDPdHGUfXc9RlKl+2Af2El383BO9HMZ/PYyn
F2WU8ejVlPTxh1WABoFQjRAx0e0lR6d/RYcb6ADrCHFrCOnxUBpu5odxuAefzCk5DpwtD9YDjSar
x0nf1wlZ4BpdY65o2nn7Do6s87WNWnjNBiKkZTTAdNwx8Y2BtAC0vMbeBNEEq6Yqcu4Dx3lmFLF8
C53RFgKpLzq2zLpZgtMYRKBIFuvsfxmlSoo6xJ3FSSv6VSxRmq0LDR6TRjy02mqKnmNjCg+GeWXv
8xM5xFk+VD6IKhN+ZmZOrgCyhQuVRNm7k5IF2eQ2UzZDH57rkaq8Q4QOx9/q6uKEU2YpjRiCp2GW
EvnQW0yzaUupmqkwEBMdWLDwDEhXVRjd26LnRO20L1Xhw8e3JLRD1jm4Fmh0oZ4IFpy2DAmLmewn
xEl4yAk3Uw/5QSzvO2pNgesYkKipxXeMIgfODMQ5TMns4o1ID1sMQmrcxjwwzqa9nEe4z/Jg/giA
24JwkjRlj+brbTh7KJpnyop29Zz7ZQ28wsKw/wtqrWhv3AmLGMkvH2uLZC+viXfIuOiLxEqNB2V+
epQnO0BPSPCoUwoWkB9/XbV1kAvfegcLFnu2TnVzVOjhfI1wFQJQV/FnWzs/+klHuXQFbIwtD352
jPCn3vTpEeee2vvoxeRaIQI+E4TUP1D4jVcmXEG3gRvzY69CUJ+SDo0aZIKpYmjD+JeDC9yPvppN
Dq6CLmbwkY8EsQdXvXLazGPwEUf4XYNLgqhz0cfNR3TqlkyB9Htn50o/ArNQJZo13R5/2INHRHuM
tax3vUvbT8Gqohs0X8drsFURpk75OuyXpHcwD9Igp1Pilbit3Nc1+wwHP9gCQfhvsk427Wc5DvIg
PQJPtf4JJia/o4E4+4TO/t4hXlyqOmV1RhnrdwhMgoTWJaq0gNUeaMg/BzXzr2KC5aGxUfDM8YB4
ulVDf0wVV4VOp2/TuPKyXaafoH88On0j9tFIgzyRTVq+f8qc2UNA/YSG+uTLjrSo7VbVyaQ2SdUe
pYtFs2iUBb6CUtPC7+jCKX3mQIMPA7SrERj8J4Pa19tVEItVdMRrjkxGey/lOeRcEPtHZThUF57q
0lCbiipMyKROvKhDBadsjz16Js5FdRjlhVbA2beHwg0ubdDrvDEFtXaKa57oFvGlv/3+j2v6kppL
Yb4XBtm2tI2QgbeQJjmMq93Bxw2iXkiLve7h/ZlwBrXB5/nPs/zDinpR3qiagjiyuP6xScddGzbf
/DG85k3w3Hv2qJY585z2p+D0QjV/9lPh1Z1IFcCmtq2OqvGs6wKTR0N4zhWvCuxQv2DZjuXkXgDi
zwwF8ixCqE/GyODSbiYgg6+XIhPC17tquXK79S5B5uzIogyixwtXy9NftTktcUyCxoE5AZ3xtiNc
VwY3sLiKD9BvfOvXOVPN10YiQ2IVO9e7FIp8djS4UAFBBN0IANXrlWVqDzuOCEBDjuRHpwpuqZk+
hOB2+Frfh357oc92fjgsYuwap/yNzZ4Bq5EQURsVNIIGLvWysfK6r/zxw+rPJO+c1OTeElzCf898
PJTxJ/QSTgD4YzOoP3YUve/EP1QGaorGDZtP68zTQx+u8f0w2ObCFzw7Ht4l5OxY3G+c0INxHCNi
GgfJN3DRGETgfvNd7YACzCPQaZP68f3ld+YOg/IKEl6AOehbbNcBuvoJtWqEdz1ZZIfCoDUqT20E
u/D3BwJafmZyQiiPtsEJnMVF8PV0ITWPkBgQiSu9xO2vFKaGHwG6L7mdNQzDdescNTTfu8V0j31c
8VKNc3VdkcbeRrStC8mDNWtEJcpx9LvSWGhZkilVO+OZtGhx1vyBF5UsFE2DQ1jV34J2HfdrCgfg
hfi9l8Hg/huP6mA3+86z6IYQJqiuizrEgJQNLYm3N9r5pHxtS/DRoHJtOiShUkU/trAIuoWjHv9M
fSmvAbguuav6vvQnYbJ40hC6xMhZqN2qy3VatSXctt0SqoY+7/2lKdyxWTKjcIkTPShsjRgeWyf0
jvOYugOO+ImXfKKkTFjUlG0sKewv5JQzs1T7Hj7keRKMXwRdeRYwl+46Oj+jN6JyFHTyGIykZhmt
wukmaiUYQR5iCZIFGgQQdfud9bDXlZHpfshqHAsAQuzJR5zMjsHF4QNp2Hi1hk2QV2YVd4CGOJpJ
wssXRI8XLKS/fBQYmRqXvUw9XXCvgY1hJ/wd4uonEI5Hty2GaVxKresbJbRbEmZoWUEMLTJea3Go
tGx3LJqHIlpGlLFu0OyqahF36UiTrGd+l7trC2G8gmUYcyc+5j5P+88sHOocagNSCqifiyiQn2u/
nvedB25VEzTP09Ihym9R1QHhgk4GHqZEcZ0i8Kvm9ZcIobo6t1b0OUFFmYu5W/c0rUrujz4ijRFa
7NXEg/mowwpUWjRPDX7ZjJTnUrpzlMctT3bW5UOTe6T7Vi1zn2EznuCBIYN86dovOFseAx/QuAps
l9mE/wxY9dOFLwys10S14xCzfh3COc6Z7uI9KP1BHsC+Lx/nGvMr6Pv7ClhF0bB1+HQKATgmXMwG
M6WJSmXWhGUCaVeSQ+YBTddjSvT4qe7i+o8ZAaEsiKWr2mC4n0Yjcn9N6x00kyybGi/6IA1bD6vf
/QyUibA8ZonHdeUOVGcXT6/pHt00N1OBJwseJ/PPPhJfoYMNb4fUtcfOdbFiHP4L+nAE3nPUw30X
H+Toq2xYeZvXU5T+dlQ6XfsQIOBawdkRP74p2h5Xl5i7WEVt+jQF7TXEYF5OwAnNYnhQZ0sf3XPs
tEUHI4FsrMTXYA7mWxNLea+wc+yrdZ1yGgmZM298rGQovg68cX/TMAHiAbwUKygx634WCZyFOhh9
40adwvG905+IGQW+pvMttWG01339OARD/GGYawJCe02Ktom+EldVxyCWXgnHtd80DetS4uve9qkH
+3JkmYBfXd3yFmUxC7skHxbCdtTAeGAxErM68LpSqLUHvcSGmardYwe5YUE9dkwbO5Rkwo7SsRlP
tyjnC+WB3bVQrh4SAixjFGLIBo4bUQbm7K9uxqVDBctD5Fd4uckQ/2LTKTirtqVqHPITDNiel93a
kiJhsb8bVX0z9NFzBzXo1TJUHD38tv0i2mY6cHC0MxBdftDQrNeBj3A97d4T4a4FUlTiD1w1mPs1
jHbcdfxCVgduVEgeY7ejaYcsTfn1siJXErDIL2V77JzxJB/j2XOu02pu81ECYchYOoeFBmcwr21i
HztRm9Ll4b0PG40ctj2wQmmmJqv65GvV1esVp7IqEP+Cm9Ooba6aHn6jpjX3xJmHWzLjb1tic8mM
+p9u0bYYetm42gA8lqhqhkbDHF1qCvACM49U2YyO0uIQkBDuTmFkgKKhc5e5wAJi9PtilwvA9Lny
1j9FbQOQQWDutvjrxehIHxjDMZwGmsXReAjThWXKqwq/kj+g470LEJGY8QUh4++fuGegNbQwfA/h
p2gHvSE+8Kat9AJRwzE5OUKOtq/yjlforAEmQor92NASye0jhDYXJX5nAgVggwF77JPpCerrLRQF
zRQ1EIU08NxLlQtWrLLX7bo2n+vJ8DuHJLJoOZIGWr7CmmcNppuEJ64oocONgZDIqv1zyvH5FmoX
+sC5V32cR17VHboBshPM8GG9mrGpLkXaDQRewcrVaz4h+jD0jKR/DWADqQBdEA4egKLCrY20Nuh4
Seumh8EliGaXyDRQWe9/e/97vS3FMApKTMQ8gCX9JhQ1SSefei6YSlp7/nULOOuq1sslb9e3Bebr
UTZ3VDl2WLlJBzpM8qGfyrYiRd39iYe5eP9pzo2D1DUXLojgjL7xkCUEx2FD0PU3YVffslizgsNx
Ph/aMYKBiOAXxtvMdrRXceEBOQVVOiY88oteV5edqBismvD2cH+T2i/s+hChDYrkhWwSTdYll0xw
tnP8/0cE7x9MVZCkt/eRGup3lF6Ah+zAo2d/seNzxeBvVJLVnRQ27MV+7ybP3q91ZD7FjpZhAdVD
Z3fAO0Kd1aHXNLlrhwirImUdNgUP2qkZ8j8vg4c4bhptgj2KLs6SwMzHeHvR9+0fybr0Uz3DsfnC
hrH5ZG8eyH/9ClMCqDriAmlBPXdyuLGs8LWaxuuU9RxJcEu/e3+KeOe/2X/f4Abc5Z0WcFDjMLVh
7XqLRBEd50Pork450X6Ycz1U4Q93QK4XnFXXWmV8NHyX8EWcksSqcOe4OkWBKUKI2XqgsQiadtwx
BObpd0PWdDMMRWPrhX93afrnRQGVPoEvYBEjVvP1i5rrAARbnCRHUw/7Zkl4FpPm+/svZ7MbvPkY
mzHQTEKgawA2S3O69wjVqoOisOD6+1HQNwVlACwgF0fF6ycBBtuiN4sKtq9DgMaJ25cw4bpk9ryB
kv59Xy9G2axNDyhx349edZiTgH6s1GhyqlwUDDigLmzV517bydETplHYxt7cZ1ONhOalSdPjshqx
s4ChfzQqVhc4MWdHiYHPEIjITqSO168Ntqc+OFRLe1yScZek7e2YxhcWx7m1AYdJZHHjIIVV4gkN
eYGL8XmVAy4A/GpNaHgXtCAHZV3qoP7Djhv/Xlze3/hpXd8uq/L+Urf27wd7Mfjpx70YfOaAfNZJ
wYUjRWvCPEXrXnuXTtVz283LJ9zgAbTyp5UrBCaPTUz2a234ARytp6apgkJ0Yff8P0x1iMvhAQ4B
0hsHZTajiqiXucWle8mGerjSar6Ay24Qqn9fGyh1bgiqf4yj7/Vrg/dFcrrYpodZ9yqDPc1X7upv
Drcfu0kfTNv/XcNvO962LgkJc9xOreOxAwDQoHs1k18Gpm/vv7izq/fFbrfZpf3ZoLcxrfXRjOYr
t/EjqOh73JcuuQxuCcv/PA720zACUxCellssKvVGL1xoyq5ka6DOqXFN6t1pLOt58K9ma+htC2H1
j961861ekR0AiXxyYZace1j4eqCIAGHmrRdW3LMB2JypjxAI5YQim9YN83q89KxnNhAPtLOTJdTJ
T3G77zKOPA2tV4Zc5ubbKOx9Wg0Xyskzy+vVEJtNl8gonF1cwQ9EJdDX95TerE1d3dppnD/7QSP3
fz1NYIeJYv9E1ALVaLNhIXtznFcdL8dGsLs0de4QZf9xTtxLOsXTInpxrTvNklfjbPamAZ6nzCSg
rcyGsHye0ycZ+7/iGY6fENhfURbsK9p+Thb/AjR7ZnWjnAUFE5o7qNW2mz4+pAVYVYeHdL2uwXqj
4VfkJS/xFR0v7CNnZ0eMpAIIbeEpsq0svXmKRgQVIJ5SJXewPchEf+l2fOZ48dBThykZ+hInAfTr
raozkaN6Z5iPiK2HX8GDHXW22icYCWaE3US9vHCcQUh67ru9GHHz3aRfw8Hes+Jq5mxm+6EfB1iK
jIxpNIGnqyhkMSsdQ6M+q71ErwXuyAmHV9KqP5teD+7e9tTcASuDY4BA+MXz0sNbA2hGCtFWXOPX
t8ztntgyIUygmmG2bqp4/QyIA2jrtLioJ5lJ20IH0rJd17RJkhNuSXvlVB1tMz4QyQBots3nbjGQ
E5EI0bjomlfDvRqEj5syGUc0pJJQRTmrYphUjFMEKqKMUzEUCj3fJ0Yi/eg4o8eyNSF83i/tMsLM
AubGUJY1aka3M10QXNn2YOpbHbRx3gW6e+R9BDeOth2aNtON07EcyFNH86COtJs1iPy+boSanqjn
oWkdOnBBu1O07eo8iGl4a+YmShCAmIJqgBheAC7DEEfDfTs3Aph438MUt1Z09K5tq3iSVxNSQYVo
2jZLYlxdssEh4T0g5jjZe0K4FMLrkDSlcU3wFHjzAPBgrGmcmSYIPg5sqcEFaLv4m3Za2ChapsXn
03/dp2QCj6ZlnfeloakECcX37edhasQPJgSAwFD19ZSr1GM/FER3Fu+m4kmGh5CwLFWtGxdOQ5By
7uAnPbaRE4t8gNjwN2gFyS18/pMDZ4pcm5CIK6YS8pmrNuVFPXjJnVXO9IXr1qJXw6OV721LFKz2
aLLGMD1PanqlYRYB7mNdJ4BiqqjO49nxfraTE6iSdiPhJdK8ve9RNWN7iYlJ5N7GLSgIXRNcQ9yn
FBzRRinh5qL6K9TViNIEVcp97pxp+Eo0rtc5mTu07nu/ighMQ0T6kcwEovRERkuchbNe2MH4Xivz
flg93F+Goc+iNYBPu5Ihrfd2EACUu4bW3xOI9z6MUTz98Ju0fwi9WlyjKaVuViTRP8tWDx9IEADV
AgRkcGRJuVwz7UJU5ehuVNmYBuImBVvmfkoHCyO3mIXAuqBLufbTdeG5Q8h6j75M+5iCDH2rE6s4
Zmo4fFmxnSMTt/L0WFZ2cNvdQPqoBo6sGwHeqiI/HR/4ruuvFdz3oO4Pof9PKlrAyCR4IiJBoFdL
PPJ16td2zsexmddCwyGlyayrlu+jkNx9qJiv3UIPcL6ooUGHozogkiel4W6XqXnSfwa/aWUhmGzb
6051oPAg5A18MIt4pN98VN0DwFS/3keOgPCPQtuGFG6nougr6KrGBTrtPQ/Ya1v5Re0hCMzW1Yq4
lBRNngXcdsRC+iL54zE4XN8EdmC/IMdin2E3E9dl2+MoyFOu/Me+qbDf9DFcB2LTkeYhECmLkVHa
e6TUoM0sea81kqSqlCZx8dfHK9CUk0ga15oYus7XG/YAhpUCxdweSf80uGo/p9PeY1H5/ihnigaM
glMHkm80ArZk/3HwKCwdQqTLtPeL86klQWmR1tfMF3q558eJffhJw4bvTS83dIIKn76FHrb/GGFn
HZcpi+dy6L69/zxnDh3cz8HaRSYgFGDxpnYV4LiuFMnLx3bokj0k4JhpaQrazIX3dqZsBNh1kkhA
44sO9abyNy6dbXsy+rCOCx8KBBIPMT04in18/3nOvLdXx/ZmnHSMqMWCjQ8L1RmdPth6zNX4KXIu
YUFn6wNAW6CX+HBd3va9u1mDKqNIcEjc7rYb4ruGoE6AW6EvfgTJ+BDIv8xv+LeuezHiBn3yuiXp
BqrZMW7b+8SKw8T+p6obVAywTU+TbvuVYJHdkjXq1yPauCUOgN2UXsK0zhWJWECwsjl5lELZ93qZ
znMQ1S1LlqOLQtj9oeineblX5EGw5/dnwrkPhO4GMGmw7ZADthkoBV4ee8BPjjiynTKQ3l2oEXsZ
p3eRdOrdssBfA/aS4u8vg6CwQCSMRADwtravEOb9qe90FTkEAyohU5VjfZxxkL3/cFvr5NNkwMPB
JASSBTDEtoaygV0tfgUyu2Bjha6wgoB1KNtm5N3NsHjSv3MDGNBd9Ys6dYubHuBVNZiqOhhU6H7m
EgSO7lU7tGkO2qQ3oF2PwNG8qfvev7Akt75N//xWH4QbMGFS9y2VaGIoMPW82kMS39U9qKFTHt3t
n+Lez7RFcUjgftVcGnRDpvh30FMsAwSnp4jhzedHE6QVg4E7bEorMH1NtJoMHkq3yID0d3oh1zXz
hu8s9WEMoR0c2ppGl0h8ALre1vSnlfSfX3Harl7gRErFM3QKFQwbpLOmh2CFX1WpUopWTGzQ6XNn
lEzTqgS88eL+qXJidB6nbi2SiHdXCYdz7tJO7A8sIets5LELh71VoLubisKpu/V5gvsDUoZ0v2eM
o/UaUCty2NPpH8QS9JJdOfHrFZ28A+kqWVRoOaEuIMmUm8iOXyKQCa4Q9VTtjAFlYW3p8jFZU/oh
bYj/TLoVLdkRBH4AUPCxrzp57WpDn1ktYJTmzwqN+ra74ehvPfqd6WCEBwNJ9AvBBJ1lFe/DmvFf
cHimt6QNUBEO9Xx1Cl10My274WlRaQMGi0cPadf2dRbgagL5iMvnrB4SCtQQLlcBWmUFTIw5WurB
N+EtyU066LFAEF6SWxgMIaLRd06xwDrN2niacYNpo/BmZaveJ4xUSHtGzMpOGr3cNkMw41+XeA9j
ZILy0nEftBgRuxEwkI8ztzPudyEjv1g0b92MjZ0sGuG0SQ5bxLEwXWxvqlqiUwxHcNxvkNN+kCHp
rwbQEXZty1HdhSuRN8wFKWEQenxARV7f9LM8kXg6Xkwo/u4mRFKjyB9nfSstFcWUtijmKu9HZMKx
xGH5MeRhuwcOMpU01fRTBfT/aKkxmbsuzmdLODLEY8mqLJbhWi6U1HkDdlKT1dbgh4O13d0sxGlw
0PKfrJJk31TwPQzYnGYg9rol6P1hLh29ljJgwIMrgpK4cptiBP8nm1cxHmFvH9xRv2JfVSUoerDj
+GWoJvrg1O7zSsMRhTBnjdx5c7sEpVGsi4sR15elgL5IcnD6YctYk75cnaqMAiRRg20w7gii7eZ7
txr0B9/Y5SFwHUMyOib8Zor65lYSpYDjhv80VyKzmKKr2vk7gWfi97ixzk9Esdc/KzbUR9aS5E+I
3qh7i3yA9OgrBftEh+OCTojA9gK/FGT8qV4Qm8dmbu/AscAltUU1ekjBJCtgYuiyA0m7+kMHOx8n
V1NU/4zWyd3Vi+1uAcQP617EgBIzpnB2Zdj2GawNIxvekWBh6RdkSnW3aEZEItcObHcvnCnn+kCw
KIAyEtKFCNNlA6frkA42SHl6tN44DfseLPDf4EXL784Ku8bCV1NQQdHbOd+0j7vGXge45uHei/S9
MtaC7+pkVGkmatf9LZsZjQXT0KfBR9xqjiQY/hWz6xJx7sz5G7ho7MNk5XQMb7Feu/a9N8y9PTZ6
XD6tE5eqhC4DpF/E3Ku9Q33yYZpwTc/BCm55eeGAPL2SDQr26oDcVEuwc+65VfDPN/SBoXHu+ku+
6C+NRoIe0ACsTczQwp3hl2YuOUOdefQXVxHwIl/v+qFdJ4vvNB1rHy6XQKc6lceIorHzAxG7cLnk
CX72hP3v3QfOJK8HtBN3sRGb+Ej8DsSpDpjNrpmJLBCjMCJ2SNDcEqNvOPSqu9Sr4xLKBbXHJmIf
3n/vp2N1+9pf/pJN/R0Nqg4Gia6cXykH/bIBwEAPj+ET/xTRj+8Pdu49+wSdrFOk9FvltQfGayCc
SVyBRYQuCR2Rw1hX0hY1eK8dvEFp9HuYepkNPlCf98c+B8ZjTf538NPR/+JoN7ZrQ1gvkiPsGPFp
BXWzUGO7B6+phryySrqCQ2hZSFD8bozyYOlXBfUFlvbZ+gJkWFAiThmxWyA0FnEs65UExzoEwlQg
MYFhT3crt92//7hnynY87X8H2i4nH5kgfcjc46D7dCm7JNUw1Aga5951T1In5BvgTjdyVz6+P/C5
CXW6M8boGBLibnNd/AieuXUYnrivrn+N/ILmalqBBg1IjbwwnS4MlW4QBOp1MhgpW49VD7ukz0ie
ZuxW2Cb6NYpJXOiQnhbCdqH4cPNCCwJeFm9kx9qH4yULW+dArCOGAxMqqT5UXeqji6nR4RNgZeAg
hXOHb81OjtBvZEAtbXQBtD87g06LB1ERuPxsJd3MrQFnLE1yPN2WsEFr98GNmHsBzjg3fXADQDsY
rUVQrTY7IhUViBKJFkfpXcEGOHMaBZeLq1E81xW7tPWf5uL21b4cbLMbBrWcYVfqJEcxgbmW2DEt
+YwcJlDIgsJlidkvc9xmkJRXgNza+lALeRvCIjhBKtuFBfqP9/ybH4OeKqQoJ++bbc+uRg0N/+Gg
uept83NAo7BGv9gEsECMevxz5Ylwuh7boB/z3sGqysyoKL2OEZh2J+a6+dWI2v9iUdEOuxrCeIUZ
EYdN5gSgccPEC+5aWWBbYTM3HZpPJgqHe4poDLdQyxL/RC7ZUOgxnA5q8Tgrfd3oz97sERhTU294
8gDMftRTnFz44GdwGDhGAIwDBwAAyfYIpDpK5EQXeoTYOHNaNHuX+1R/raZLJD7/3EiYWKehENr+
RoAAq6hKMa5gCDxVD7EnM7iNFEiQ3y0jywgsoqFLL5OYXw8qzFf+qMDK7X7PLt8r1e1a8QRgCrcR
kfncKSl8WocKnuFq/ALCLsie3+gA1jCCpN/f1s4sOzD90S1DZBXcHbcLoh5nUqWjEx9ciNd6u35G
Bfzz/SHOVQWINgQ8AN4XRGRbPQHQNniAxio9ujh4MsTnuKUzu9XN2hnIMhUZch9Wfxlr7XCFO4Mu
K4+Lb1rjBvn+Lzmz+qGhwCUcXkVY/dvJ4ARdaOPRpAcbwPSz8XZC/WINvsYMHri8kJx5Zhc/maPA
UBi4HNIHN7XyOk+top2Zj22sbwbWXQW4q6IhUbz/TOc+IJQaqMbdBD4EW5wH0okJa3kUVz5srW49
HbkfJ0//eX+QMwVO6oNADkYlEKU37tojpJGcqyk+MPIQEi/r+JT36tesP4wOggbTS0yGcx/KR940
pgzm5BsxMcIhIftkej1OEkJ21gMwusLam6eMS0ZsSWLlfO81nffvP+eZNZzi6eBAGqI5/sbxAz5g
8CPolMVuMV03cpE7o2NIORcY2nS9vUQdOjdcAhAfReOpptk2qpdaWbQvB4D4+ittnuE/usJqXarh
wrw/NxVPEc2I14Bl55tFrhg6/FDXyiMVEMA6z9H8IIG8/P27SxHAhBeICDqYjr2uQ0fSOKGcVnnl
B5N3b9O5zwcH8mMxLtUvK+R04Xg991ApXCfw/lAzvEHyARb1oWNW/5iy5QaW8jkSMA7c/KVh8Am/
QwZtCmYs/G2iNxGKlZmgqQZsf6wGJEJA+drLtWTiwvG8dT/EMLitYGnBVQneYjDufv32fNkMBok0
7IhWL8/Dfs3NKXhAiKe2bz7TYGRoBaYlIioOEXqK1Ik/Ao65sMzfzkf8CHRfIKEDbPyGOGHk7NhE
BeKYiEoigAGR60jDpbQEXHah3Ds/FDJPsR0DZtuSUGLjt2EyE34U0mRzfF+rMU/oV7Y2u/en5dtp
gmfCgYz+boSib2tV5fCRk76d1RHpbt89p/mCzv53ztov7w/zdhuG51sQIz4OlusuPLhef78lsHEs
xhmO2VCAl4absAirsL6wxpJzrw0OwqBqA0TCZNxOkwUtb0fT5mpA6N+QU7dz+F5UJvwqWt2gQNCu
sUc3XNEads2Cwo5FOonRA16jNhuaaab5TOt7tOLsrXBklzNFozFvbSg/QL0HEJa16LYayF9p7klc
obNoWB3IOEcgZDn3Wvc7qsP+U4Va/pdNdFDvHKcxH0IdmzCj0nehWCfSL+RcnS7/MxMFm0wd5HCV
gxFCKJfay9DOsk9RMrjfkVMCnvmcuo7OZ7YKBXOlKXp0TER/q8hJcDqDfYogDbcPf3MRaXTtvN5H
vgj2aecOF98mKeA2ATswv9YDYnYQjQJkutVrApOIEJ4GNThxH6NpxAI+WfeNmetCuJPpYBZsJyzj
C0KUZjAekN0wf3Bwo7Ml9mynOmgNsV6mYZFQ5yHcrkUWJVUkcQotybobGffXY+83/s0yM4jHwqkX
w/WQtogxmkWH0M9wRLHXAY+k+F2hHXMDgIQeBscK7+gh5f0X08CHirgOI0gQBxU/R70HUXowBReh
grenqodAEeRGeXDeS960vFQD+VYbQyjeAlOHH/7h/0g7s+W2kWVdPxEiMA+3AEkRlGxLtuXpBmF3
25jnoQA8/fnQO/Y2BSGIsM/FupJ7JatQQ1bmP2T5fLRU6X0WKyddBE+3t8TGzlukoWFmQccA8L/a
EmYSGRDzOqyotbk4wicJ7gtjVA5BIe1dcBvbAi0V5OjAdAIZXTdZ5DpyYiUM7bPV2l6mx28V5EDU
ojyZyfDj9qi2QkENx0MKZWDwy6sdaM2pzUt5hAFoKeGhTuB1FqU0H3LURL3Z0cVfnF9wf5hDOoi4
i60KWVk/xnHOQvXx+XIzqTnQPfRMea9duDEsmsdIPqGuR5dkXSVNKUi3ciXl/tTK4j4a9eFkZYmv
qyU8TqPcOcf01wklwGRMPViQgPQAS7w8LiH7jiPKrukFqdIIbzEjSN7zr5W3SahWnWunk/TQSZX2
VcVF4qmZq/bMedJnXIKRjpf2YHYweztdReo+W2jBYhpwlCBFVv6p2kGrXcUSsoBloFWnpNSqN8aQ
QIAd1Kj+2uk558dopdPkaiIf75GpMTTgBhBrHyyEanAjUil1e0Wn0+fAY6oFIzRXzvcGZ4xFlTdb
XmXmcI8XEodKQsPxS1hViAUtsKgPi9zOgxk5xYW3zSzdabwYhxNPIFiR/HDVOIStBThmDi3eQ8nY
zHtVso2vid48Uv1sO0pW64eO08STPLXN6EuNFvh5x8QittKdFFqgByElxfvbm2Lj9tNpByDfyzp9
ncjKpiaLsjInXxXdXVCkpzTZUwfZCgHtwTSXR4HxqtFs5+nstPaoogJlHeS0OOi9vfNi2yilKvp1
jFVxEZTemDUBuYLoTO2urBfatBH9ZHGOXLVTDW06yd4IJ+/e5p2ufOMRkdo7W2PjkMaEdnmEcHDi
Qrl6NnbGJPeGpDh+VY3xXZVZI3xpvTzOVWBe9HLoS7dyDH1H+mJjPwKGgMmvgCZCmXK9HykbN0aO
ykaVPHfOHZ5GUFgf6exidOy2fw6bhYUFf44zDQEsfKtf7v44jg1KUXbkgxB/4D3p5fMeSGVjB7wI
saq9ReNU10mhJj7YAvw0If602Nr8Y5MO3F76WzNHN4zTmeSSmuJyC16V32kjStZgY5JI6ewIVhPW
Jtxyl1LWNz1t31H2aA9Qjcc/XybAO4gICF/Fr3Q1hZLa25zZ3eAnrQEg6zFvKy+1JtfRLnW+p62x
cZNTIsIIhhIsyfr6ehVwKue2aCzkctJjIcXvGyqE3qAN0c6oNjY5a4JnFq8PTpN1ets2pRwPoWqc
QyE/GKP1FvzZ8fb32thfTBiJOvwFnjhrHbt2wJAL0+7GR2/VpaTgtdrJ1OY7q/2E9tPO4tgaD4k6
p4pJaf2VokyIinqoFk7mx7rzzmzLd9XYnm+PZ+vbkPhwZy9oNsqPL9ffbHZl19eIXDp9Tns5VMKj
cBCKT3Dl2/k6W6FAzizXNY+pV/rQsS7Hpp2D3XHiwfSAF4EOsesDDZfn22N63ZNgxpBUgZ2w3I3r
nCfWMwqAXNLnqRw1XxaTaVU8QIyoO/W0jSc8NHFBcvm6A402rOaSN/M4C/tw+2dsPcp1VghZEV5L
EEJXZ3GBu7AxZa0J9h7FsGM7U/E+FnqIoDPtPi8Mg0m/BLmjDEd0SMazmcqT5kk5uk/ATjrNhiCN
gfHOotrAXNEiQVsHFUbyEICZLz952zcFZak4vThmC3ZRFJ8C2/o+jcZ4DpyaInORyF7To2kS1dpz
i/njQ5Nl4jSCD3Jl9Dy9XM1/SrP6h0qNSxHjxQ9btsPVWShBNSKdQ4NdHr/LvB+L5rs0fbn9UTYW
4YsYy9+vYoSZQvE2ALcXF+2bSR3Pllwf60jb+fYb98eLMMvfr8I0adxOoxrGF1nMwbs0S9XcdWZd
O7fATA6NYuU7FLGtgAtEjJuEl7257qB2mlRJoTah3NHKP6OcpnhgHI0C2Ro1rH/8+RxSauIs50Cn
rLU6M6gXmNk8mbpvOt0cnvSY8tJFqcQYe8BYrOyPWTIKZTrqaMspiPHKaht1VZsa8mALH2o1Oj/p
KRuCnaNp46AldwHOCdgQO4H18yXSey2SoiG6LCC7r5oWAcVXnT097a21dxVlTePTYitsFtyZX3Vp
s8jONPdBFRsPGnrUO8f61nIAdb24RS3p2Dohc2JVqCKcbF+fEvneMUvrLYJh3wctoXqANJF/e0Vs
nbiWRgkLcSlM39ZHSlCHdaT0GH90RhaIA6rJJy1Mc7cZnPsW3Grm6nIQPduN0j6gPzmHx9vxN2eW
LjTwAQrh1D9fbjdw4bWqRcC/R4h9nyJsYY9DligPItA/3460uVKuIq02Ntr4adhnZr8AVt8WZU4H
o9hJpvdCrLaXpYio18WY+LHUIh4y+xQH/2IUeA3QpCCVeY3uHe0+TXUpRuHfid6Ehn2USDNvT9TW
kuCWR6GBK/C1oGuSwq/UqjS/5DKYy8lCWGqei8eu66fvGhKeVgWWcUTP3O3NOd6Zwq3lT/JAp05n
QcrrbrUejmqrzHbqR7nad4faQcnKyxAfgBswhwUixGZa/fmA6aLxWl7cIXA2WF2risjTTO0Gxae6
EHUuDpVgxuxkPsaINx/CoNe9GDmju9qRuUvj3TfYxpgXhT6H1gkPd5KOl3sgDEQXjWbrnI20fC+y
5HsaBveR6Tw1GNfv5BAb+w3Rl4UJsfBHXlmYVJzXsQpkD+f42jkZTi9casYU6CjK391eRxu7waA2
B6IL7IGNjujLYWGxByAxa6ezMfQgHjLnS5M60el2kGVLvUQ3LEIs1MlwkuSEXr+aqY2Z+Sx3MM4k
AMvuNMY0TVqr1O46sM+4COb8p56wc5hmtyNvbJMXkdWXwxuzXMsq7KEvw9AWRyko1Lsmq/V7bYjL
U1ljoBzKnaa5UZxBedL6dGfVrleNRiuA/hRVT2PROVCXmblKVMSAxaSs9YVfxeEbKdNPZjr0bjiV
9WEY7Kfbg11PM8F0mfIE7TZmmmLhy2Cp1Xa2M9qyX8TF57hq3dLEeFog9WG/19qvt4OtZ3YdbHl5
X42sN2gnTlWYXMBQhiXu2QY66mTjdeppja4m5zIrQbypUT/+ivMRn9UKn8V/b/+IjellxBYNF17A
NJJWI0bYJc+WV9dZjp66/EumfDTnUyQPO/nL9sT+DrMaK8PU28pirCgLDV5cJcNdI0z1Y64Ew/u8
yLODZcfWziGw/J9eb5r/meDfQZcPcDXBoDXt3uI1fHH6WkWTE20WRe2Vs6WVkwfXE/pejx+83GrJ
TnazPhP+i8whq3GF/Qf5ehlZ55Uy9mYW+r2t3aGO9zbLqx3gz/qE+58QmPHy0TDUWCdQNLwHrTVL
2Q80aL4lyfu3CAfE26tjL8jqs/VJmTvITIU+ymHC65Mw9FEwFEfVjPb09/dCrT6WrKizjoSe40dl
BqAIgZF/JT2EkQfnsty5fTdjwVValLQoma+zsbmZ0ymwlcRHa9e1lH+CFsQ5TI/bk7e5/Gy8cQHJ
YP67zjlFHSIA1lSt36RtAbxC0k4ZHIIjgqrOHY3D9FRkBjKjcaR9uB1ZXa7SVyv/KvSyPq9Wvt21
IeSvIb0kUlXDd41L5ZKNsWhcoeT1Kaoz80i5O34XKUiKuQqgvORnLIroA3xx7dC1s36XmIX5rrIU
COA9xekMXY+kvu8DuSoPgYY2ZSNwmgK+D6xbM3JkhHWE/y6QpQZz5/bb/F7A3BaCES/H9RWb1oXU
z3CQfWUYoIcUX+q89mvZ+pstdRVmddUhuCzMUQYrpkX9IW7xAaYcGO2WNjdHw0NuKaiSnazzMGPO
EjFC1z9bifMWKdrUzWxk3Ggy7GAQNhfgVaDVKiiNvJwVbdTPc+fQmDnWoeqVOmThxyl7KHr/9qLb
us4A2dJ25Tstttcv11wzh1MatFHmF7b0EDXaezDyKG8OeHjWz5FWfG0H5UQ2tnPU7oS1VmDiOTfG
mL0LQc9UTuFIN8/SXWmsPw56cIzk9tLO8yeM355vj3Zrbq9Ga62yPjnCozxNMSlo1Tb8VRhK9UFp
EyHddYnRSgfsXiPhqUkmgYSV1NnYwdNsjhpDXWu5YtgSy8+72uB5USUwIJGgFpKK/NJAzlAgd/Cs
JDGKEgjFnVOOFTc3EAg2RpAu/3+jX+2UxtJbqe46kBgoBLfVL7XX3Vl9F2ohVh9fovL77XBbO4by
5CLGY+Cjvn45zGoTRUqO7GEuD+fcQji/BO6/h57c/qS/o6y3S1YngHgTera22WleEsUyXAI7kCDJ
BY7+qQlbvEL7KUlKV7T13O6ccls50vUol1m4+qZzE4co2zqNH1nmyQm7b3aQfi6mf5HYmA64SuwA
47cyP8joPARNRNMBcb4MR2s3RbayyS5xKRA0wi/oqGRIo0YQz7wqLqadJbs5PKTddJ4TCwJ+lWmi
2VTPQapK58E2svd9NPdQ/6b+vk7p8NQ0p08YVsg7VcfNb0qwpdwO3nJdCUxTO4WtVWBXAjzamMc7
M2zx8BAIxqqeNWlu3Fh3txfr5rxehVxtTaml9R83eexHSXkSyKsWqXRyZvszucjOhbU5pVehVp9Q
jZqWRRrbZ2OKHkyKJPJ3ELTwGuRj0329PaydWGvXMYXaZm0Y1AZHgdRK4IZK4o2AAzLyByvaA1Bs
TuLV+bZaLJqcNZFRNfaZJ9lzpldPJYBLF6OdeyUI9J1EbdnY62wJwx8yddBtJmCGlzvBzDS76G1a
THGYH0TL0ySazrdnb/MEuwqxjPdqb+cm3rhkUdbZmqa3MfrS7Lcns7b822E2R8IJKSu0+RVjfVDm
EFqkKO9rvxUUBUpl/Dn2YueNvCyqV7N1FWN1TEraXKryZEznBoXOAwiQ6NHI6vmIPw1kb0RjjlUw
oOFkJ+3bvm/2rE02Z/Iq/Opj1XGsBxaVLL9vgbgNv5ps8Szauwu2J3IhViztOdj0L78Xj9VoQh2n
8AcMcooGsSCl/otHyGLC8b8hVktiLBSSb1OOL6OVxHeBLJrPQaJG97ImQUe6vS42t9NVrNV2CspB
K41Ux14UzZEzCmyWO89peKcLoR40pPR34m1/pN9jW52BimSbOQohKYrPuRcv1grZJd0zM908kRxe
vihs0i1cdy+NvkZ2x2ox84aX81YKsXbEYcu6t8UgXKHZPkjJP4WRLa9uddFVhMhOT3pNeujhdNZq
OM4+lgyuyNGLqVAS7rBj2El5thbgdaBVhjUbWTj3QaD6dq/c9aK+V7Rq50xSNmMsfDQboADqNKuC
bJ5YFRIdIgBFlUac4o2aNz+FXBj2xxzMR+ABFqqpLOQI356kEcSm68SFUuMCVnQfNKfTHS8MtEpy
Q4xXUE8zexRob6/crY8M+mMhdAE0gCzxciP2qopxPVJA53aChQFL40mai7OoCh+yP5A29Xg7HqKp
G+fbdcTV+YY7gwGtxZb8JJjgTw8iaH+mluKEXjl2suOZzZBTTY5tc36yZKU5mVFe3lNQtOyPsVQg
Z1hOrY4y3JjO96rV6obXDwnzq6F113ux1dQnlBrMxwJhBwy1sgLTNNTnxrci6oJH5CPIvzCiNz9O
QGQf9aSyntRSRimoUxWJg5X86TnRNRsNeYBUT1MeonvWyGMi4fvcF/dWWsOBTgoHAQslncuPQztK
v/AkaD7XOjQ4NDqQ+HYrvGb+xWisUD3eCjYiKl2EzdsUD0mIGnevfe/LrLKOSjuG3+25Kd84s9G5
4RBX4aExk3rRUcjQQo4UMZpu7pT5Y1SS9KAal0uf2UnzezxL8DQLrUo1D4BNNejJhY4vgWShNIdQ
F+KC8JTUGp1VtRlTr88yAxTo0CtI1JeoS9fwMdH5j3PiFL2cj75Wob3wwGDn5iinZWpdnGrs8C6Z
nd7w4paGz9GpMqdBU14MwZsIWQ/ECZqmDI9RBiL7XKptlXqGUrYftdbqMCVofszm+MRzPLPcvEmN
b9KIf7Xb2J18GYPaGrwyqJQMxba26L2Anknj9iqs45NpaSZz5lQoaZhFon5VIkd7hA8tHtSwkvVT
ggRPfZhREpNdtQPhx4mBk6qviUZ+5zBo7CwqMkN34dE81EZXPTYDRilenqLl5jaRo/yylMK4q4c6
Kb0kn/V/b6/4rbsBhNX/nQKr9V7PfOsmp8Av8lrxkBJXDwmSoK5okD2SUvxZ/iLeAheiQ49W8PrU
ia0StYJscHxJNGSTbZAfI8kw7q2uRyENabm72/G27iJslGGuo15MK2F9ggx9NbH2E7+YKIFk2BKG
2g9R5Z///8KsphFH0kLuItnwpbb85ajo0EUg/y9qrMzvb0daLs91AkbXEllOjin1FbohSMqEu6+c
/aGYckQdsntb7w+45DwKhCndQkF3VCu820G3ZhFwPYJL4KJ0nlMvz+FCjURp27HpFyJNP8Dzzx8b
WZ0+4We0lxgtM7Ue33Wo1UwmRcLKM6HAV1ngKZlzoWC6g4TdG83y96t0vBhQGcRBC3umxKft5iKw
56b9eLw9Z1s7i/4j5CqsUF9L+JaV3fQ9QjdnrRPUUw2hu46OnGJaOQjwl7O+c1duThyLnJqiDBRl
vbPMMo1aZ9ZmXzaTuzwszpG0Z5K3OSRDw2bAtgApryux8PyGrAEueu4l+65r0PsSyLYmXf/ODpud
FGgrFuaxkKco/bwWSRtDxFXmiseMSbfhEM9AhRR9bj0jitEnnaqdFb4Z7irTUF6uiYx3zaAA8vbt
KkIVVk86j61WeVOKAPMQ2M3O6tj6Wtd5xirDQ01N0Ycsyn0hO8dgtrHjaXeASZtDsi3KH+CuQNks
ydXVMpc68vC6Dxq/KwDpyv19kBeHUh4PHJOn22td2Yu1Tvl1hI8RADLPeIjCqlOyAcm3pDHi/hS+
b2B+x0ZgeDVMJw2yUNJX4XMUaJiYTWLWpENrZ4pwNWtwRlctwuaHFAnz+fZv3JxxR4f3aiPiAcPl
5XSAGx6mKnGk85g5R8TjDlPd71RkloNjfXYBV/+/EKuPWs1DidQ/Ljvz9LZfTHnLCgeNPS+fvYGs
DmPSOTO2a1M/o15g43NFExNlgMPt2dobyvIjrhaPANRArtbUEMDq1J1RFYvFeDLD8ePfxMGblhMS
d9T1ItXMPi90mPn32NoGxexac17W3wC7qc1zJuLu1+1wW+sUIIWFyJMCC3SNZ6ehZYwO1NrzFBuX
Qo8pXsTnQpLuy1bbuahfCQMsr0VaIRrgEOx0eMG8nMIKHCvIcngykuRgtlbTNXg0/1t8baH9wzt1
ml0nmsnz+lFuvkkOZEWvFY0Ou3FGemvvxacvy2+9PBEhpaahGYv7zvLNr76pUZlIu4XGTCPNNlA5
HSIAxlrSgS0wWhv6uaK3oeRWoa3+G5QT6HEnpUPlyUWqfzbHgGfDQNqGvMXsqMicx8MYYBSW5+9G
HaFpq2oqr8zi5mcjyrY+OJnUS65SoJsPjIE2tqsGXW/6aeFYjjuaSdi7ea/hbjZNQ3LflnQj8aeO
EuFaPd0UF5uxbjGwhmNxxKYQjehK7xXbbQXUU4FUj+Ii0hQ3rtEMwZNWTyD21aq0H824iwY0gNNw
D1m0lX1BJDMWZjYA/rXlijLPE3K9DtSxBAdjK2tDT0L9SlQ2Pi+D8kGS7Uvh7BGetjYjH00FBkPZ
4dW9ayJQEtVDVfu5XpWehOMdtMzQna1+p0q/tT2ozWM6QHWDpsB6ySYWCgFF0Po294qKaY2FGbU7
qbai0hHGCuRSKCEunX++KRf5MqBwUD7Ymi/XZTBpdVNK8LnMlKNZ4JH+UAFvOFBSNLxF7WknWd86
QG2N/IWZhKezzpTKzoh1I6LVAnb8HAjnwZq7nc7DXojV8QkwjQIBD5tz34822d6Q3w0cEofbE7cX
ZbWhOcgsVYz4SKe9oh6kRNTvBO/Qnc+zteavp2v1eaKhyPDjlFQ/s5JvSmj/FKX8NE/lP4kcnweh
3DvF+On2wLYWPHg60C2QeV/z57Wsjvs5SRM/iIdDn/XHQf22uDTejrK12q+jrJKWJs562crk0A+a
B4oDbtB/Qx6UW/tPqSXLTYD3He9dRcZ6YP18SlUQ6YiKlL6jFkdRpW9CocHM2XOG2B7P7zCrRdfq
Q9foCs9quzG+qwZVg64650I7AMzceVZvrryrLbtaeYbotQG9et0XaUVhAif44Fui2Hv63Oult+jv
Xst3rb6QRjc/sWp8oQpDlt5VjoUxaqsoR6VTw0e0bejsxdD6qDaopz9bG0tkKKuL8jSYbarML88k
o3FKbZLb1LemzjNmQP2f0kh31XJnc60nch1n9c3msU5lJQoSP8cRM2m0Y5jV3u2hACteXfzrIKuv
1XbTnCEvg6PN5FBLjrU6PEDImL7F0QQrrJOM6DGU2sk4VGFPP7Yp8K5oKpG/zzKn9YNOK5+MUkP7
dMozufQwLEZiHIW6p3oyjAd7lsX3Nl4aqrJUyBX2CbL9mOUZBT9ysYcOFehPeP3F1SFOh+RpyOUW
70kptT9Ocd+9r9N8OM/mNPlZlWc4mepTBTIromcggqx8b8+2cwmkJDsNcqXJnmHE88C/ipRPeRui
yNxKc/oDrbf8lyLnxb1aUcbyKKLg1ogdUXfuacA6rqoX8r2Mr3PqTbIFwRpTXiQPJgzfsYQw64Mx
WPCLslAT6MX1SmVTrqUicshrIxIHSbfrwu3sfHQ8vIRDB5OEPrkvpzmNj/lQRSgCo2T4hRQKqQhp
HI0vpa1JdwDRSHHE1JckS9g/fQrtacJBuavqhxg/jZF/i8SfixS99MGkFo62IW6pH+wGrR6vSVMk
J6Jkqn90ea9+ApjkAJlUi5/QoDmKm1bXvTBuqMUrXaEcnSm0pQMSHk3uDUpf4kYeSNPbOa+0dzwX
pjdNYw+FZ2ZdELimVBsFMhCFkZ/jNBhsT8McUznoAy9HFw+HERBJ3nVgWTS7wYsvDeIWxbxJ2Hdz
WYbvlLCYlbvJCZiZjNJT5VIVqn4J0YnvA4quT2OiR/A7UvOpC7PgY6LPABuEAQIOwQTds3N9RK93
IjfGxFaRf9rT0DTHAjL8v84YBl97ylFvAnmWHxqM432ryRXEHKq5nO7jShLPiCSx0uwM9jAKCY7p
AraJLlFuYn9Qj3UWnRCnm4yjPDOnB2nU0cdQqG7rR6lRwE1yLkPQ58U5fBjmoSh2dvfW+YW10iIg
jrPrK2kiLe4zfaYec0lqRerd2qhjvy6rH3lUGp6RYNkxR3l0LkWv/nN70y+P++tcf9nyBnh0BFtI
V19Zww1qm8h2ZAd+EmvWcRRx4+U6zO4CgWyvD/FznCgJ7Jw062v7v6DoLKI+RvcPfbCXh2ZpyY3T
lUXo51LtTuGESYXA3Vzaubc3x/Y7zH9E96t3DOLXeGPJTeabkdmeQli13ytJAVCpStYhlfOaR42s
/GHDdjW2/157V0HbrpilGakKmOtvjC70eulTGnY7t466fqKtoyx/v4oSw7buqKkG/qyJ8EMTKOg0
tFNvPI9agJxygDZH4nbCCNXDPIboLgrhlOHBGYBgIk+v2D+Y+vmjsNXwl26HwZsEPZJ3fVyBuw7q
Qc6OZV2k04mWHV0u14gq+VPQhOmxVCTsp2+vwa3lgISIQRsE0tMrysfoTPi0TLV9Fv2wtJaqwrNh
m+BiotaHPw9Fs2XJFReVz/XTVta5RvvQAcSRiSg7CGNuv0MjTTU3kIdm3FmAWwNDIfp/1/k6nzOU
LOp5oY9+T19OnpRD2DduXO9VkLfXueZAlKMi/qrFHXWy3eXNWPvhWB2E/B3pAiG3dAvzu9ycd8a0
GcwkPeV/WBOuAVpxhQF9LUvSGS2l+cAlmBzLRO8+cYZVB0sLg3Og1c77P/9sKKQgLEwTn++3TPTV
cuceDGxeeRIZOHzoGk36Y6LU6sG0emlnhWwlWqzE/6p/gFTX5A65IpGTYjhlVJYeME2nrT7f/c1o
fodYZati6J2EO5dzaRizx34Rlhl1SdzpDkji26E2R2Mt5SWcKaD6r07aqBPWRIYa+108nBAbe8Ik
ZacWsKEXAp4XCjb1AJRPnDXrtGx6fe7bNrkEVZ3Mh3iU55r6ClcwXAARUVNGWjc8cBojQCrZIn3o
AkhXxzrJsz/s2CzHosMbdMHrU/9Ygz1Mfaxhv8yzbyDr/1gX6vyInaXiStRzd67srb3NpNJBWWSD
rTWIaoTvXgv6+76mt+39lBlAJNuixS5+qr7c/ogbabkGf0O3EBS0TGDTL1c/rso4uI556rc4RIvu
FIfj+yKJ0KWTdlbmRh7yItKynK72mdUYLdWwLDhrZv6E4dxZD+LYs3DIcNUhQZ9LfBOwgG4Pb2ON
vgi62tzaYI/KEKL1K8td+a6zu+BTUJR7Vc2Nc+tFlGWSr4YWBUICQjpb5yx6LocfluqgqBkfmmE6
COvj7RHtfbDlt1zFkq0gyuNItXEYSb0YuMA0jQgct24QO39+HFPA1E2D5jy+JmvKH8gwCnTFEF5q
vYrQPgFaowZBdeQSlan5z9/B2f8pCYdd9iKm+nJ4WTRXZmv15hnX3bcTncsmmk+tHO/0pTa/2G/L
AmOF2e87lMbLAB2FQQ0+j1iOu4vchFpYH5RufiPKfocIsfnV6MTiEOOgV7u+rXutqUlCpsVF2PlI
Tf7rHIbPfLkHwwp29tnG4bFYcnKH8tG0V9IeVdYBiA1bzc8D61jI6gUXDa+y9pozm9v5d5i1hLqV
Qv+KEN315/g5zH+YHeaN48fBus/K0uNNubMWNzfyVbhV56xRhKAgB18Ydx3kBZFvP85muYfU2FwW
cGjRB6XoB7Xt5eqzqzrGHRLQpZYadwqv4CR/Fhibo33iJu1Od3lzSIaKq+miCfdKj6KMgzFNHApL
1BrOauLgAej8e/uw2Mrl4fvzCFvyGx5Dq+M9bEnSRsnJLr0iyvzQxHhluFOSVv+Caso/Iwk/N1TO
9Op5mHo8FRCYLcADpbFtv+l1SPaeU6EJtmi29aCX6qnENzBR8uAxxZ8YIJdVtwAXlCAf3VALjJwU
VJFMAAaFbrgBJbMft0e0uexwlOZetNHu0lZJRyK1KfokrfAlXiWD+W9EGUOx8XvpvyuBA+jyD4vo
/51HpKLk9SQhdNBerohmNLI8zuEfzpnoHhYfxINcF/lOKrW5Z/9jQSy51CuyeCpCuZACwOaxJt33
DZJ4eJ++gdi9c3ksv3b1IkeCgjN94XCrsBFejkaC059hGZVeLDusKdno9VMv5cZBl7rm4Mij/CDU
rjlaE2pbTaGkO3nN5vaiCbmQHqkirRut0VyXViTjaxcWWXEcHS0/TUWnfUGQbXwMWn0+W0qW76QA
m3N7FXRZUVcXpj4IvJSkuPeTcjQeFPLFJ60FGHM2tb6Kdl7om8vzKthquWgDuVbZTI4fw7rzhsLB
Pdbste7iJHJ3sBJFuauznIQ1M/cE5javmN+h7dWVVtIBLvIEn7jSOsVJ5o7KxVBAyGSH2ztwL876
JI4iKM0J5sUxeU8K1SP/1mdy9QnrsR60pLRzhG1+vqsNvz6SQVW2duzYfgae+5hhuX3sq9x8QoTA
/PPSEW/332fLaqX0GKbpaRdk1Nt/6sygUlCazcy/WI/Xe3CZ36v1GJhmN1d2h1S4PDIKesk5Ett5
rO4NZ+tDXQdazVwYJhV0Mgu/jynFTtepDRyX8yqgCNjkjvWpKJNkT9Bra/1fx1xNYR1bCqgGyT5L
RYs/7OQ8a4V+HDT7UZMrz0qmr9RQ724vSH3zUEPSabECQHVudajNvTYlejvimYYom1brd5GS7dwC
21P5O8Tqm+l4JttNqLc+mnePWJV5Wm75aDf7TVQe/2Y0qOfBNLYd5FJeLo++itF5zzKTtqM6yADb
5OarIU316XaYrW2lQNFZROa4CNY3AVxwAYJyHH2u2Tf0Yf6xdPFoZ8M/t8NsnfjXYVYT12adEqTR
EPgd1fxz6Mg/Y0v/BA7rgkqh8LRO3eMwbq7Aq4GtVj3yy2YQBqrkx10W06QzCr8BCH8v+nr2zCic
f4UkORgnWnuc/s1FoiD4ZSHwab6CFSPu1aHmHcUXI5i6O3O2MSdJVOlz2RRHNEf159tTu7nsr8It
f786R3ijCMDjde0rlfJPlzv3eMHsvFq25/L3iFY7S05F34Y6xVP0y7X60EYfm8bEOvIzev0He2fh
b+Ymi/mThloOaKVVMD3MB0q4Oc53be3GOJPIiXJBEWvWHTdsnpLWccEi7xz52+vzd9DV+qx1bN6r
zO7PQdA962NFezWrLQkgTZEFGJGHOngiAEt7XjbbH+933NUq7R01qeh2ar6TDadSKZ7kcNp54i7z
9SrXu5rP1VEMYMJMtMyBt2JOzoGpbY7VUozWauSRby/FDb1Emerwov8PZHRRFXi5FnnkAIca49Qf
RgOxc1FIME6A5ZYxfnCCKfa6FkKzM9ONNdo7rIt0T8JN+5yacDFG2BMelmMAtbIy31MI3VzEC/ZZ
wboZ6afVb4vnNMqVjIqoFRZ3GuL6jZa8N6fmbZxIPl3vO62u9vicm3OPmDY1tQXmtj5dQz1FS2RQ
uAbVxxbvTck4pN2wM+ubA0O8bhELXdwkVhtmAuHW9VXj+DPvh/BcJrL1Mwax3rkS+p7zaQrn4KsB
h+urIteQjW9/8+0h/o6+2jmJlRp6owDHn6Iwfa+QY/honEleEtNjvh1qqwrMf/s71mq3QAlQjTSd
wsucOOY7AP89+qRR8xQo0+wlgzN4gh5TBkhwcI52qP0ss3FPmXDzdL/6DavtpOdwOBLYXr6SBD11
gfhLVXaQnmzfSXgI3x7x5vGgQbjhTbiAxNZrNlV0SepimjtY37V6/2uekbn6ixiUOABicv+r62YL
dmBT0wgKOEMiPc6ycao07Xw7xOYKvQqxmjOrySLDLFX9PEY5bxLjmxUZbxWnfQOi4mQiQG8o855a
1+bUIbwGsRWXFXTmXh5FoCNtzECRBmys8iDJ9UMT1l9uD2tz6XPXLKo6CKKtKZgQEOgxhF3iZ0nx
1pnm90WHE4Yu9J2Ow+blROsCdCCim/TQXw5FpShQI8AfX1DNa78WpTF6ZHMjRBtRX+CPoG/vhHsC
0duDIydEr2DpvKzmr6yHUopSWT+jwHOwg+BTXaMA2wXPt+dwe2y/w6gvx5ZjGBfh2oHa6/guRt8i
1e7L6tugc9s6xc5K3xwSYGtd4w7gClgdH9MU5FWn4yjU9FJwZ4H1PhciHi5tikDr7WFtrr6rUKsV
X1q8gCq9Dv1oLO7Cyn4jh9Xxb0L8Z5DhoMe6/kBhUZfpPLD6bEl5N4TZOQ32ivBbHweYIFuIUxcr
gNXCMzotxfC5mn1T/tpYoYvl/KGyPoq6OE7Dp9vD2TpXEUk0uS0XovurkmsxZKoTjI2f2iCWVMMb
uvf5/+PsPJbjNqI1/ESoQg5bABM5pEgxSNQGpWAj54ynvx/ke69JEDUo2QtvZKunG92nT5/zh/a+
V8L/cGHh1EDhCYSvgSHY+x2nRAoYXxlkqmRWXzJ9coiwh6AsN/gXazvgzTDLunhVWYEBNzY+RSoG
wEKCT02zUWRaXTLCD+gWWqLcfe9nwrtQN8jLwYxKtbEv8SPygc2bwN2l1ph4Ycn/wS8VK4F/R5x/
0Zu3hu+lptlVqkB9DipJk8uYjrW659Rp7O2v74e1w0qXBO3kWaUWqZ33QxUoFpmSTqdkEOHhhD81
FbNZL9o4RGs+2xT5/x1m/oxvZlQatVBMraod9bxy67Y84qq0g3luywNW76iRatanNBdu1L66Sabw
BmIi6lWfYT26TSLbfvAKusmN5ef/MHuNHBqjQeScP4T8sPRi4O/C0eu8BPD5hHuoGOmuJ2MHen2o
1V3071BL2Soz9RFbz5vsJCmYUIyVeYkyA3vM/FULtnq/q4fit9wdvubQwBYftSt7S8/Eji5zmN4M
ReW2ebbxRdeHwKcBKYGZHLG4t9JaFhoIe9IpwqAh4gFepNXG1lxLZ8DrI5iPoKsO4eD9nmlUr+3R
zDCPKTMYRl1xsLbBWNzWGu9zFxiB01tb2q5zVFq+4t6OubgnxzjulFbTkzOSrBRbxal1IlkrHW+U
W7yCW881cjQtw0px4zLeOvere2TWo4MpzZSXpbUiHvsRqXvxpPfRj0AY/srGzDricavvohyR0us7
cvUTUo7CPUKZFWQWu6TsoB8h6xycs74Wv8dQ8XK7zEp9C7iyer2hQayRu6Hws3ydCXVTdCnd7VM/
3WojDBNltGULC3X9Tuq6w/VJbQ02L/GbQJN2iRUnCNCdgvaQch1kbfKciuFdnzU7YdqqZ6wtIe0V
4NfI4M2+nu9H69K8iM1pSE8gmQ27qLNjpxcbsl1bY8x//mZGXtZaoRLl4Rkzq9a0J/C1boyOVv4f
AtTbucw3xZtx+gAEd4mv7UmRvQfL835WZX+WlPycd8bGjfqBJze3+dhzCNvPWHu6KO/H6kqtRqiy
9k7KmI0PQZZDnodZ5eagWm9lIcludD9RH/JoStFaSCDN4djnauC53OvbZXVxldnhUIIe+kGjLPDB
UielKJ8QzNzneXSHiMZGYWgtjEHtpaeJJAjY5UUiNE1ISYhFGJyNJtg3qRae9DwXdpiFqXamm7lt
aMFw09IC35jb2lEgXcF2CQScBTz3/SLnftSKgwqCKi2Fsz+KIECbydbDFJFjaxdN8pfra7kWvTBD
hiSHMwwa/4uP2lbJOMmxmp5qC3NgQ+cNYA98/XMfdYJ6tKoMgt/1IVc+nyrN4AGIQ8TLJcIv87Sk
65RUOLKN8uO81E6s+N3T9VHmnb+4FBgF3D8HHU7PskdAVwdpQL7XSVAqW04Le9T/jvP/gDDFbPbf
5Zvn+ub8iaiv1ippApS4/NXrmoum9OcslrcsN1dm826cxTlvIoFKSAwEzawvPZ62JgXfLMqO19ds
dfO9mc0iDgdDilCSjDSBVaCsqIAeue3hJ7TmDzn8L7kIj00N2u3MvF0mCvguteg+l+2pLpF/MYsH
UxC+X5/O2iF+O8QiLwiHimJU1YyndMKXCh8bz86mvNmXgiBdgqz71up95lbe6G8c4pUdPs/q/+e2
OFSN3nu+kMPj8QVJeWFZ42EPYUcIN3oPW+Msdl+oyKUPfYd3gKH1bjOq4j5Qa3V/fRlXDIh4QpMw
co/Q+oWJ936Tq8HUGY2qdychGL1DhyzSX7ynjMopsU+0bI3m1SEu6Rk7chMG4g5Rqti6x/5EwjVb
6A1UR6c63zIL2fxZi8+b5QC/EwWXU7BiJtI8lUc1HQiPodtGk1DqbEmPEFcaovoZURQQNyP8yAbY
iB5pdm22ZmpPMOQ2KlJr2SjQdhInyLkfbcomMxRnWTr/3PMs2zFv5Q6gqL8bxEx8GAo53kU1T1Kx
9yFAwGVpNzbfakTXIeoDRUcvaBnRIy8ZsrwGjZMM0T4ca6dPvqshp1ianOsbYzVc8NCkto4L8Edw
lqrkVVIUwlHQR1tLI2cMnoei29VIEnX1Rnt5LQLOxhjyzM/EJmFxI2OMO2EQhDeL0HfKUTF6MbZT
LIefG5WK0sYVtZrrvBlt+fCzcAuqLDEKz0gltieLVOAIsS3cS3Ld22VUYP4eJO0RVvyzJ2U/AgPN
MBkG/cbRWzvgKESiTQOQC0WARdgvvcCKs0njwVZN6mz6PaaTgz2H+uP6l1xd3DfjLAL/KOlmEqbC
dLR8r/i763rjK7YN5VelAiFzfajVRgUefliCQrhC73XxIZM4DGuTdyjkI/8rPqjTZFzSqTsoSnPf
Cs+1Veyz0EdafqueIa/dB5j6qRC8IE8ga/U+jg0+3EWzb4RjnhEfdooet9ZuDOX0RyNhc2mnUlb3
rhdonfZZUVAtO6LNYBY3lR4rT2pfjl+tKle/WQIbdI82wiC4xSAkiS20RSwdBlj/vpMW/vBQVEb9
6BeDFZCyjVZ7RKUu8M8UXmUdzYhMq/e9OqivvVorw07Cvve2xbna2F1f67VQoBMG8IwATw1K/v2E
pQFlQJlS/ykw/RtJynb+oP80lOmhT7SNkt5a1Hs71Lz2bxKhyC9qocJ4mrNSuoPUH2qxeUUg6pKq
yafJ1C+Cb7Vu5A+n61Nc27lvx13sJiUJtRTaUonLUdM4VlV/soIY7qOe/qmo5Pz8eTOSvMCOpUaR
JVYfh2eYGL5rmkP9HBviT8/vuiP+rH/K3P493GyujlQ75mjLoy8EqHRo0ZieB8BknSN0UVHYnRjF
X/7DAr4ZZ3H046IG5WG06lEz+6MEr9ZoKpxX/9wJldV7M8xiK3oE9hz5QiQ4/EAqHTBkIdABXeqK
J0QVo+DgNWm0VaNfCZ9v3wBLAiJ/sdy3YqGewrTT7KHRT0kdv1xfv5Ux3k1ssfGxgwxkEYmCU2OY
lYNdxVNtbtYhVweZJaLoM8xStIsMzCjgA/Ri4B3HIPdbtxgZ8DB2afnnvqR8plkZiTAJcW75Nmuo
pCltlxjHzHrW/FfF2/fezy4/BOFW+38tNkG3ndFbGNt8EDb3MsXrjZxWg9xGB79+Sbvs5Cv3Wvdw
/fusjUNbkDbA3DyBv/Y+MJUVLWItQFRX6aPbsBy/qLm8E5Xh3E7xxtW2FgNNAzwD/SBQ18s82S/U
WJf6WDzx8H1S0uiY9O0zfKQ70Zp2kychk9fjy7nlvbqyOQADzXISeKZjZLLYHGGnqm2Yd/lJVKFv
dlGzgy76/MeryEmas//f8i/L4rRSTomq+jrK2Ep05zXx526qL9iQ7YCNHK8PtRLR3w01T/fNTZLw
/pAMr7COldombpDoyVxm0pw86uI/T2D5FDhWQQGZm+GLoBTWMdbtGmdXiNHLFRu9OIReLdplIAgu
LSL5b1Us/txCfBYnns2A+GJzDev9/Do4SbWJXdbRkD19NwWVdxlinA6vr+JKrkPjHTIItSsyng/b
Xh1CIGS6f5YlIMdT1Pg3tRGKLcJyjQVkl+LuaHvF9Cs1ki0bxZUjhxAgiyohCAhvbnHkMgtDrLBB
/DtMzlaQnYzivjZeCl/eqEiubfy348y/481O4VndB+gOhyeKucdEDX8qQbxRB1wdgoYJDRlTZDaL
j2VlkxoY6Qg934QuH9Vjd1M05INb7425IrCsVnG2gEpAOqDTu1gyIOk91Gg5Rsi2qPZ1XASujIfF
QRX02rUqU7NDQTDtsTEqfIGs2I5yD597GZhNPkzYINfBVpl8LVEnSdcRs6IfRRVtkVp5HW4eDbWS
Ux4aiHmNcbqf0Oo4ZokxHYNORB+wgqoYGChO4LEiOXqqb4GK5xO4XBd1Zl3OBoEUnxcnVBnpoHbi
EJwrjLRmfY08/6uWscDdZTp9QNtD8e4GAjv1vevnZ3Xg36xazhBqqosPL/n5oCagfo5wWqvG0eUw
zJwQnOXkVPpQ+U5gFSni4lPhd392dOEgGDxO6L8zLI+kpZeeImbhOOLIesSFTXR7qTpJRvQyaNqu
C8JP0xB+yq0y2JjvIup+GHSRxkhaIPdFYBhHKYx7V1ZC0x4MniyRgr/e9aVdXJMfhlrsK8HKJSDH
Rniy6s4nB4wfDVH43EfY5IxSZYu+5/iF/qPK/9Cu9J+BibiAAmiBkhC8jxe9jvW0Bc4fWfhStY2Y
HEpXrWgjC1jWDv4ZBi0P3obka1wv74dJfGFM8tGkJpxg6aNHADvBIhX06I2h2ispkj19c27y/IBp
oDsoxlZRerF3f/8AHb8hgw4GwnpL16OoE/shFXP2Lh6M0vgXQt92Z/J6ENCw2crjFhHyn8EgUyI6
TEvmQ8Y4a3v3qPB1pyTP7rsebyE0BzfqnGubE3FZDFix45I+6JV4vCxbsVeic642+k5rpJZnuy8f
U2vTuOL3JngTcf6ZD1+NesvMsl0e/EoaTClRZaCwbVU+yAqB3/akYBhsvODQEgxFrUiwcsFs6IKF
i945oNz82O4kwLqHeBTu4RjqL1YrWI5amOn3ro0U8VBicVg6Zej1ujt4MmANTx/BCvm4wzSHspfT
79dP2eomMOA0UlIgnFiLAx02XMF9poqnBtCXE5qZNFNNAkfSY0iBfq46aaJsAeNWN8ObQRdHu5CK
SvHFvjyJRf6zauRfuEJM7vWJLbKLfz7QrD44A+8Afy5OsRdNYk1zxz8ZQfWryPSbgWDiDN23PN3i
VS2SqA9Dye9PMkXUFpVPuT7JgxkcOlUODmbYe/tu7NXUTgnge32qJaex/K3bd3XLg2ik4gmlhsfY
+6ELP6+HLCALrpWws2MRVeW+0J1RljfC1dZAiySqkhK0SywlOzVCggVvuKvE4knN2tfrX201Ks5a
Df93rhZrOWYkLEFmBmer6X9ZsfZkFlZ7G4jJ6HiJVNrxaJQOTC/D0WQ/cDk0sdMg23L9Z6x+0fnJ
iRc8aNHlspLp1B0SQS0CFd6rlXYPptQ/+EhLKXVbuUrZf4tMJKmuD7q6Yyni8DDUkMleVuRjK4qM
yvIBA+hqe5m8crCDIOx3Spg2eys1f1wfbnWObw7h4v4R81HA2oAWshfomeF0SFfYAzCYTx604J1n
ROYl7qvxnPtqsZG6bG2mxdCRLoVl3pdk/l7kVGlwGnCox0Xjvyzom8OxiG1jaHjhoE/+OexN/9GT
wmTXRuQpUdwqT5Txtkp/W9NahDVLqpQ8S2L0JGQLbeXCtQbpKFXJ4fqHWxsGjRGAPWScyN7Nf/7m
PYOkmjI0AnJFul47eTs4nhejLbUlAr4kvP8Oa2/HWRx5QbT8QWu65DyEGa2ayEQndKj69q/KHED2
eU0+Xuhp68nFqHy8BOJU/oaxS1baVakEga0oE522WoHeYDcJL0n8pSCN7bvWLO8rOSxtofMQ0Udd
x4kMbWST80ep0yRjs3XjrG32WWiGFwKWYB+6XbGg1nQuMuwAjcl4HXJV+VW2fgFWCfsXopE+B1Bv
j/LcFrlDV9bGRnhmLr6oYESWmGl6VFZZFylyjWD0scBVh9FB07A7iNlQjugsl92L1mMCCTg4qXCv
t5QW6Yd+uDN8ofkeFarg9nQmd5hCwrtJay36HHsDHTszigMnK/A8kCjV2UUk+kdZr+tdN1XjfdmU
iPH1YvsKPrR5UOOoPJq1qeMI7Zv3YpHlsd0bDQz23otvInzTdnKWaoDipPSY16n4jC9l/inXhCZB
FmUSSxCdyMskGLB7tpga0pc896RHfywtWxDwqUsrZXJKq/pRhIa/w1bGuFWLRtv34GH3A4iC50KS
TbudkW9mZoTfc7Uezz5egie1HaadKXtyaSdiL9yripDi+VSkLsoHjeyKSW29GHrdvLRxXYjOVHiG
gP6Yl116oXg0o7R0ssoznZQ3yQlxSqQUBgN9tEbDyrw3uCZkv0Q6jPox7remiTijNYmzWA6Xpqz0
xVEZjeLVKDC7hzzV93YmK82lCw3rVESTfmiaWMcwZ5xB3NB/X/HVMNnqQO8dI7dS1S4aPXhWgOvs
RhFNDaXs7gVflnc1ChD2QL/3BVFky1XlNn2SqsY/q/rEmvmzR904595NrT2GSj3aSHdNBwSUwCJj
0fRFRT+SvqHYfjHlsXLUtjNOfu9RhxeK4ViDMXdUdCQcqWjFX4KR89mLMf7h92r/mHS5YrdUJT6R
3YIKD6w2tItpCt3IVNkP7NudqgK6TPxQPgdJg8CJj7Z/Iaa9k4LgdAbRG+l2IV5h14YV4hAqqgc/
M7wnDSnvXWmq0aVA3EPzG3xmIpS6c9WPXS2YtNINg5jeOoU5qJxlmV66uA93sWwKzyj+qTdAiDLN
lmOrKO1eaqs9yZN1yMqW9mVe3qSh4F0EihafUaq3doqQfUFg8Qm2TfBjKNv6NeJwnApR8j83cYEb
jJTyXKoC+vYNiAI4qlMJhVkIbWGsKyfKBQ2dxOmX7ydChNoUhuxarxSHOJAmN1Iy/WvXUCO1A73o
7SCpzX2X6eNOJQqegE5gxJiakVOgycyvRUfftNjCRvsq9Epsc6SHG7PJp0+JlT2NZdHfwj5Wvyhp
nv1sRtmXD1iHZJ8avUR1sI7a29QAhwqKznrOqCnatQRqDNVMlD7FNjuaY4sfqzzWreeYxlS3DiKm
9VNSFjgYZf2xp4Z8qeNMPsrBFDzgd+EdfBg2957caC/NqOQHJMs8t1BD7TbW9M96r5NxR73GY2+Q
X3iYTmepa9J9OzWxLVlCe5qENLUNYejcuiyqnWxm+YvXsmkVa2xeVAXEpY3MvOgiI1B91fpCwTQ6
TnskKYtai12ON/32SMV2y6YsW92XIbZQNgGHf0eG2L8acszqDWZSPmf8zrtowAAHanaj214Qzaop
ZnSjJxaVXHaBYidN4/M9Jt0NlUS7l1Ag3HM8fObWWvs4jUzB4Qf7vdMZY5TZdZQOx6DN02Mw0KOw
lSRSX1n26oDXmTY6LYpct7UxFI+92eVOUZjljdnJLaqkyXDBjxDg4oBPpezWECg/eTL4vTiIZAQi
Dc0W9Eq+5zvTYeHF8eBPefgj9VLhk4FXFbC/Vv2OuEnHS1AwgL5Xgu2ZuQ/KYWzulDxRkdzRhx0W
CTLSMbIqurXuN5dIkZNbuRWEu7Dz0ef1UvmLbnbJTQLhwYl6SfqFgYZksx+EQ65q/cE0TfEl9fpu
F+eJJNuCGP2UY7b4VMqS20Rq2DoiHsquGhErtESsDqY6ZLbPh5/lmdDr7VHxdZsBtpXP309NUXyq
hKj5rovliEY3xuJZRyizWo//w1fkFPMtK7PcDmVjtxwEVKzwzgPnwzK7qoh6FYjq5KILIYUTERWt
XZRp2nmkxOFosZnYommZT6qY12ffDLyDBdj6tUXuy0VKjGg56NZBkZLYd4AXdRcp8bovWWd4l1If
swdV6pKTFkUTgpeJwdO4iG/QBWtOvCWkJwGreVeDmzQ6TUaf1EbuucWlxEtzdlSAa5oyNSZ0XU87
dDFu1pqawLq2JmRiE7XMd52l4KdWh9VLk0XKzyFC4tfMu8qORIyh3Yz48Mpv07qdiXre0fPN9jUu
YvihTaJLnyZ8WdA5lml+2JbuS3foIemFm2uZvo8RvXEQ3ksPWhqGjYMlWfcr7FV5FyHuK9gIBJ+t
JAxj29AT40mLCySFsbw+1oibOKMeRwC3R/3CA5BueZBWh7jITTRLwbh4alTdiYnQ73wz8Snvcn0f
g9SLvmPT0NBH4uz0hdccOE61MyliukMlmwyrsMi3JUXZo/5XIWQR+Xbc68aEdW8AKUUSIldIhOSX
0FjhRZD87zWowl3KC+yuVjGq5noc90j7QR7VWoqqdaOGtidPna2XXflcKkN85+VtdzYo5z80ZiLf
WSk+GC3SD49YSfLfTV7wIIVa7CjW1Lt+E6sPY6d8lYWsu2hpJ6R25Rd+6IhqnTtxpigcc9ATxI/0
BNvCSzlkor83MbrYe8FQueZUI+tX9LWjepXHFd9IR02vy88Kwod3Wt0SmUpcts6KGmJvgbBBeVO1
+jf+xukgTH53q+i5trfqUXmhKZNKdh0O8m2V69ExbCb5c9/G7Vnvx8Ieqjy3x6TtHgut9M590YlH
pR2rBxSK1UNrFOO+wv2ONELNfgZpYVy0ogerC+HhJBOynnM2wZ76VAXrTMrOiVIzs4pExBDUyZnC
tttlSZ0a+4ZU+qBVsL61Xs2cJAvMfWoEUWnnxWicKitNHNXPYrdPCc1Cbv1dNQhuZlEd0OpQgovW
FelkN21lnTHUkPdpJPaXADse29NzqktiKJOPTbILrY8YSkUXnzqO5mOTC8mroKXf9abLdgnyzI+G
0bV7SxlfS5WvZ4ul1B/LoOPZiFpIHLefDdXfd404IRluJZHGTVzU1MBGuXcMuVEJKdYA1UMXe/4t
Q/X0T5rl1RNKV1YS25hYjD1y4APAVUvKd0U9CQdf0LpLJxv+MWsaYQdEzrqvNP2Hj14uuzaZURxZ
VnFThHnoeFKE9jp9PKel20W+GiIQDXafzdo0Z6mX/X2rFqLgaFlt7YrAEg4VqNk9hPv0KJOEO+gp
Jfuy1IYENekidbR2RM26DILkSzCoP/UkyBxOLp6DU2rZaH8nboLb92ddE7JDW2bZ0ZrSGBFwsXN4
Eng7LrTGxaPG4IIz2l0YDYWtFlriEl9yyqFD9B13LkDyiuHf1mEpuXmJh2KmVLKtDNpzO5aBywrn
92bVxeeah7vbGgY2k3lffxVHo98Pg9VecIxS3BQdr7A0UzfC+vHsNfIDKuPw9BrMU6PUQ3i2QoBw
dM0yGu8ocOT7NE1/CYUl/LCmJN5rahMdKynr4fxmpeGgeSTgYhMiDPrnj9gZrAbfnOb+h367lw8y
1BdTO3H1Z44ijxK+4SXGkKmJ2+tGIWDtxYx0APg4it1wtBf1hkmQ/dhLk/icyUbNc6/Ij0bYIYZY
WuPT9XmtFXHeDrWoOSD6jtuq6KVsQtGmm+pH92r4ras2Go6rMwLkCJWQCw6xnvc1gDqV/CmKEniL
RWN3lXSJtfhSlt2foSl/lwAwg/n/YRYlAF9WNTNsJPVIsPmkmdnNZFmJq4fj5iuZ37ssp6MyjjIm
zU0K6ovSCdcs/U7YqycsDJC+LtSpv0sb8UEOzOAEGG/L+Gd9/SxFVFk8k07a+/XLdNzHUS6TTwVv
3UoeP4eDcctTYKPQtbobyOBVjE8QMV/2RgPMBMZGVMZTJpYPQ0Jc88LE8af2rpryL9d33uqU/h1r
qcMJIYqKFh2DU9DHn8J4+GzmdWSjqf5wfZzVcsZv3h62WyhZL5bOSsYhjPKyPoXVfYJwau+F950z
J10Or7GNls7aAhpsDJHSCRIE8mJf+EVmYXWN6R1ZLg6I6XMaSQKGFsNLpge76xNbW0CgU7JG/xg/
rSXiIkZU15wCYPK6MJxU/vp80lzMFP7DnsA1hoa5gmLUB61nRaYzIQ7SdGqsnLtiOGRmfqOIzQHG
9kbcW+uzzA3M+QCjerBsi1M4GUpgZuYxUCosakLTqOt92JdTcPjzpaNUQIVLnBFUy72XkLSFhaf7
p6YJLk1v3ViTjAWt/PX6MOYC//BPPFJ0Cmm4SKIxvtgO/SjIMpYjEpAGikSJjTRmE9p5HFIF7Yqy
1hyajNGXIW2bgQa8Unwje5D3fmQ0ucOyy3c+soIk8LFEpqwLI37EVhvpz3UUSK3tt7R8eUJm6X0k
ZM2PYARm5GhCMj7Kvp+Tl4eh5vC8J2/vQHxYjtQrCPEgRCfcDnJd36qDHH8PPDAZtmoM4ncdkMvf
UyrEL4XQTo8zzL849Gbm+UfRE0UHpeGuOk9+OipHfUzrwJ1iHtG20YfoN6gIpcVunIpdggmLLns7
rw/HF97eEZwEK5Bzx6+VRnNMZVK/eDUlvKMgULo5ea3fH8MxavF40+VGIlvxpU+IHeN8DasKT/ok
qsxvEbyQ3sU3OvxsBQGK96UWZZVtFZnwl1hG8eSkgdp99dUy6dx8zDogmY3U3Q2jAgEMR+W4poAm
49YSiuFBT5L2Rk2rScL9wwqr45RF5uuA+wfeiUqFJqoM3tbae02t/zI80gy7DVPQTdd3yRyAPtwl
M69GF4GAwct7H9vDuFRQ4DbGkyreannitsGjn13yKQMK+df1odZCBu4YEsIslDDh2b4fqg/DFgNk
0MqKVCe9bdW9wItIKvdT5TeP18eSZ+Twh3n9u/mVBbI4Rg2oknPUlwRfNDK3IF3SHThyIgY4Uq4H
mFGDw9mrfWb+FMfU6nicYh91lpBP+5arQT9TXcSwvmi5WSm3YquJByXX0iden82XKh48H6VLY8j2
k4aM1KWMw2HLA2EtnsOgwq2KNOyjq21Z1HKSlcTzsn0WYqcS5HMTDcCkjQ3M3lroA8AB2oD6maQt
kVLFRJmgMfOYBDvsHxIr8L8oIx7q17/JYhRiEKxaWGkm8A0YJ0v4HKTEWu/IN+nyRHsKOHR9tghw
c0h789V/D8FGht7xu4WwRKN4egIM10Q4TsL9RRSMvQzyMJUe9XrYx9MI2Sp3cXP7s+WbR8XTDrCj
OlNpYHa/39ijl5klbxRUyLIYOlyCUE6xdTstDs//jsEXEsGOfVQ6Q5UhlxI/Ts9pUY6HtGzIYNUp
2YdJFG+QrdaGYibzNcjX+OACAFBDBruuZucwN4ZTE/Gi8wc1PXvlZPzZVfh7VuQQONLOVIoPnaaW
RlOcy2ZymqY7PR9QRxzstt/aeItz9M8osGLRX1Gsj5yqus58tBfxQQcS8Ck0tefGrLFMUna5GR6v
7/FFOP3foSyTfobEW20p9iKAlw6GSYu52/Er2Wnqd+J9XN82vbix6RaZ5TwSzTmka6D8gLZdQja0
AH6D3hfNKdQt6u3lOQqK0QmSiR6Q4WKvdOhVLd9Ix9YGpZOKZS1aGnP2936nt1MZ+ijT0p+o+19d
MZkHUevTfan7yj7XpcHRmjrHwyH/64+XdfZxAjlkzcpDyzTaGIZMSIYanWqKAop2mECnpN4r3lX2
QMXm+mAfDJ1ZWgNOgEFii07JBxU07gUr9XPAdGk5UWjRpL1QhAfaZMdEEG9kbnfV7EH6quM3QdJu
PS18GTVzP1bjLpPlw1BpTi0Yv67/qpVTibXPDNg0wfbz+94vfQKBykiSSAEAbB2McNqj7uyMgrLx
hVeH4eUvMgjuNEuNCq30y9L3Iu1YjrizeRNCMMaoPdCa2IgyK7cBsuYcehFPWcZZBE0pgNUqtijE
G4hDuhhDTkcIe97L9VVbOfq8HHiycifgZbi8ECYTRkTUC/oRNiuqnlJb2HOn72uM5/FRrY0tkSxp
ZVrQFEwAEXgsk+fMAeIt3sCwKlEdpxHpssCkdzMlIyqBlfCajHrqUCZWnakL8n1rRsrDFPjisUpn
YDxsjk9YDYZOG8TVrTLQUvjzlZhZehL/0IlcMhoMIaRYVMnGCYtP9JhlDI4qJwtaL7FbSy0eer/6
cwYkGicK9/1cFZnRjO/XgoJeM4oF/Z+uGM5l7b+olHSxEN74xitbFpN3WecZI1nKB+kKrcniqRbi
4Cybqf43KK+QZoIy3XvD8O3P1xCIHHASxCRQvlycQSIcjokGoFpBMKRvBrTEX6FUY6RolZ0f7NAg
zTZO/dr+5dgzIMr5QDIWp4RJp4KCVsypFO4x67V84wCC2B7javfnU0PyEX6BSWSHEPX+W41+nQCf
NuOThn379B2vQGcaH6j5XB9m5XiAnYQExS/H1mCZA6q+pPhpLMF5sVK3VsdHbLC+Xh9iZck4LKTM
7AX8w5YfCQ+qSUqECZXEsMDssnMSGaUts3JFaUvidW0oECkou800IV5P7xet9fQ2oW5gHaVBc608
cQqEPaYwcLCD3bju14ZC3w92C3cSfKHFUH1mKWoSy8EpVAqniz0Hr0m7wDupnMaNoT5+IypwIrVS
2OfcgsvXgO/LjRmqkgetsBjcOmvU71YVTxuVsY8TQpKFfJmSLCXgDxNC8puHvh5C7MLc0s7zeNfR
rbdjeTh4Zb9RGVubEgUXKN+4oAFTXETlSayozkWGf1Lr+qdvSQ5whY3q78fMjxBHaKXYIiNwszyp
WRpHBqRL8SRQkfC8R7oMTt9YdhHj8dNvLN7HkDfnKMBjqPbhjL68ZZo0mOAhE/LiGDqFr494MuZi
dqnqakuude07EXvmoKCTdiznZXY064XEn7+TXp3NWKntqgiCvYndhANTaCPgrc0MryLeobw9MGFf
fCn6tnj7lJgb622FpyzYlOm5hUd+PUasfay3o8x57ptbuitbER4XaD0Fn8RTXQymXfbCq5yI6AOV
4W4afd29PiSZPn/p+8cpNx5Wf9BusAv4UP8QlKRPUEkOzk2Y+7uUbvGnQOvRG0dE+EtbGSVKZwpG
ulr9qFgUeqoxmm60ADEyBPLGi6q1OBnEqDonmpjBdLOaQ9pE/Q1epj8lL2wPjWRlhy4LxcdKz2ta
6HVxMsTQg3ASpaI9oEJ5KPp4dLqpKfedpIs2zOF6l7FX916oGre5indTTxox7Iy+9C59apWon3ut
ZyNWzvcORtGl3BHi5mvRsxdi5dSMnvzXhCzR3keljnaf7J8429qlr72qsM1O+dyO2nBOxj55Ugsj
xi237d0g9H74uTKjOgLp0Hr/Q9p5LLmNJu36ihABb7YgaMCqUqlKvjcIWXjvcfX/A/WcOSSIIEKa
RWsjRSfx+cx8TaUfozieaP4WxrkRVPVJHhPpwSyb4YDzcXqKJ9GyQ0NMbKTh6A/GprfXIXW9VGhR
I9yufgw5jO0+EwFJ9eBKSr13DZCKhwm/UlgJwV5MBbO1+1LwGzvEbvfcqOq4A1+vnAdJVtCeoBx4
kPu5s6aOSeSMfTCbKdfekbei92YAKnPoByN9nqgWfW2LWkTxwPBe4rpMD8wSPYuq1j4w/dXPMQ8B
M5R9qh+7CkCiVrYVwkl4tGVDVp/LsPmnkSv/aGnel7o0on0V1voRZGS0Rclc2cISpwX9QwR9uRIX
d0cM/yKRQzAhY0WvtWyPovFRH95SrDjcX+MrmxfBCyrDcDB5Zi4bU6VYDqpYVqnr+/oxq7JnK6pf
8rrdCLOSoKF0hfC7hiYM22n5QX0659nxMMKYUwJbbkVhAuih+29DC39EwDyh5TQ9eZpOR+dLnmT9
y+gN+wQouT2NZe34Iy6KeSB5T0WCS4Rt0DcWTvcHY+3OoeDAWTbraZO9Xp8xrR6ZE5oc/rmtCrKc
RGwOajRule7WhhwpCvgoIuclZZTrKDrCst4kSLUbCZ4tINCTja5l+Rvn5VqUWf0GfT+ut5tkzauG
Avgsz9BC121pBPWQBXZr5Bsvj5VjWaIhAu4Oh4JbH1YhLNuwDkLFVSIkj4AZmG+6vOo+xLneO8kI
IBUXli0PrHmEFscyrxAyNUj6onZT7upxFoxyTg1X6c3HUtIb2+gAzGha/9kPlAesh89+KaZ2bGw1
PG+rKVynVKRmJRpGd9mXzv2mL0bJGlxvaifbSw15XyX6fswFUDMd53RadPiNTumWnNJq4NkzQZ4Z
YDipXi+aCsgtF6AonILaEmfYVPHiK1L6w/fAvzYSd1I+0Q41A2XaUgFa2RUSjjmz4iHKoTe9ZLOU
smoADOOGsfyqByHe5lsAhrXjjoferOSJYNTNiwXlPSEDsRG5QpjZADPoUck7gUdmaRgbCi2rX2Mi
K0hmNjdCF3u8hvGSYohNuU+kpK2B5iy3mJ1rWw99arr88wq9mauE52Qf6RoNmki2TbN9EpRhJ6fT
xmm1svUoGM6KNjQcbpcEOqtGOdW4oIRtugcI+U/lG28g8LhFGeyLyfgzhhTVS1VBaZnXkDU//5dJ
Wmn48VDQOXEFtlpEOjPl1UnLlA02+5IhRRyqoCqcTaqVSFUs67GNhmQ9VG/zZAk1qCH4LTa8yzdJ
CCGcDkSvZz8B2L8WWvolRnbNN8qt4vPtwPILEHxVqd2jUr1M3Go/qrNwKgo3KadfYZ99k2PNrcXs
UNXmOa9hC9y/dm6PM/r/ssYkUr4DAL7Y2yXqa/LEeYadzfgZNDcKGUL6vlB8gK+Z/7GGBL0vsJeB
d1KlH+/Hvt0OCLeLCgglHvC3BLuczlpQJ5ZxwsXsV5BrIYgKkHb3g9weXgQB9sK9CtSLvO368CpG
AYJoqqdnCjGgQdVE3TcUiKnwgRY2zdJwKlljQVVy5PxNZJI7bC15RS1LsKVP0pIlsn8WAq90B69u
HTEg/RaG5thp8t6fcb/+xp14u/8BPlAuASAKDuKm9O1ppmDo8oBNuAxqejIGYY9lTf2gAI374+IM
EnuUZlC3oIF2cxPCNEKfLPCtU6iGhzgLePoLgrAxfSv7gd9LCwlfX7SflvYfUZ/2mt6wRkSN17pq
eJ/r2Op3ldV8lHCuEtp2f3/WVhalwSnDm5uSNufbPMAXuZ4pToFWp52HcozmJKj8B0q2cczc3jio
k9ECZH9DmoLffh1iUKJiTAYPH+amAN3p5yno2iGXre9iX+c/22Lqf93/qI2ISwyJCbMM5yZ0GicY
LHjRjINa7vDFBZfR62oG66aXcFy9H3RlKfKZpqEqaLQpHKrXn6nMDqgNWF3gjsluNARHzixgu/XG
hK2GQRaEVjSPoxuuf+ZV9UCeGbmR/CiZk+2bJYZtW8TAtXUIk/u/UeZj5mJZWBzYmddjBBLW0THu
H9NB3GlR6kZ8V5NZG7t4pS/AErkIt1giQAKbUQ9ZhUZCmrjvoboXOwX5naekUcqM4mRRfAXTEhZ7
z+qU92GZirpjxLWAKVkwBhNoA+xx7agak2wmccj64f7srt2VhomZocG9TL643Jlibwmd1Q+xG2YZ
tC8fvt27QWsVh0esfxjMKn6aAil/6rM8tbtShD7dyO8nJaw2ztm1BTD3nxUVtYdbu1YkR/ugq6Tg
XCtt+g1O//Bq5DP1Spe2uMu/hT+uXv8gfbGx0nQ6FFS5rPn0uFgGBnYWXjdUoitZI9+96wu1EJ6z
zPCbBrGQNEgeY70OviXwqE7I7Bc4NChIGbHN4tzYZUlkFUc173vId7mnT/0+iqQJ7lZflwhUwWr/
xu2EU4oBBUIHsORrZE5ROSp2T2sIEHtTBM1DICqQTTJIiqGTcYwVALE9ZGKkjN+xsRZvhpfmD2Bi
1FS5TmTQONef3BQxcH+D0wq0kiOJzWnsTUpC/kaD7+aeJoxKeiErkEjmjvF1GKtMq8CsG8tN4TYC
o2fFd3uKO1gXDPDW4T4OeftSTN6U79Dj3pJWvw1P54kLZjaTITtevvysnmpQrJiQWMMq+jiCW9/n
iqfuTD03d1UGnkbQi/gcyPVWpe/mwqFGg6ghA8uFTdV5Hv+LJZVGmelJpuYDJPd/dHL8q1G2lu3N
8f87hGZRzwHucpvihIYgDUbcnTSxPFSBFNuTMZ61CGdL1Y821svtSNKjRSiPphcao9za198zpEo3
8Ss8V5oMOKPNYCi/zFiSfxW1oTx0Rq19nLJShnQWjoL3F8FpqJKU8Kbl0lkE1+Ion4pBjM6xFxuP
dWhobgUjLbchoUzKWwSvMVAA4eeH+6HT/9gKgHHGXNACOYLdDa/N609vWNlZmqIVqzSGb2dS6u/z
UendKaqGXSxVW34li3mdIZuUAyhEKGRiGmN+HU82vSwL8jQ+Q7rMTymC1wdE4SIa17jFiGKfbozu
Iln4HY9sDz13pla88U9M+6bXYrk3Tmbk2YH/to/e5JCT1OCnUmM2U33p6mbjmlmcPr9DQl6Wec6y
CaglXX9inim5FAIid1u9O7ey/Ento5MWVVslq7VPm28QKgH8d/PsC8UgQ0cZenNKLrEb9DE4xHla
2YGH5mcBgGJXRVnvtJ3ZH6Rc2cJrrc0kxwBAN9JOOsWLdZvkSjr2HXZwhfAkqu/6ALHo/lDg73D/
1l4bTkJQq5/RTeLydUsmptEkyhPkaGtbxL20HTQ777eefmujeRlm/tyLM82imtOmkx6di6itbWR5
ShuMaGmTRRR2lg8FGNlkKJ71PE33Ypb6f/bC/r1q5mRBAz9Ia3dZWeb1pCmRFOmnSf5hFm/8ZMDZ
87vxh1CC32EoKINF47SjnLOYNR+wvtBpVXz2MkpTZQy1p1Qa9dSJmrW/P3HL59a/saiUK4ohckks
kwaiG5T6cxi0VqUDF9GbX30vIhAwyk6aNIadd772WM60vlJJzWff6E0Hbd5mo3G5uK74HVQf0RTk
gOWsoyt2PbUxyOq2MyT/3LVJKzoITMTJsUEuQ904bNaWKlcIuTO6fyzYxc4PGqjgXYyQidZWdo12
gdwFu6TcwGgs3vW/h3XuHlIxQ6KJovj15wwNJiOBKvrnIhRxH59b3J6bkUdI1ABrb7JJAa2jr+r1
eLw/o7dbnkI/1Q9KgRhb0iq9jhyj/5EFgWadBOlnPb4fK8Mxm5Pvb3l93I4jcbAPgqoAzOimGA9y
yIPmix1Uh+2HEzV58xwkWXgeEcDZ+KStUIvXsd/7eWFWyeRKnn6Qq/HQi/peN7YaOqsjd/FFi5UR
zo+WohLxrYiT9yhPICcANtzq5Fdpdpv8i2kCr6FzilDuXz5/A+ikEH5H4dSmXOnN+xRIX9PbYv/z
fpzFs+n3vuICAlJDrZOrYPFRpdeWlRdVqtupyCsWaONJTiDNdNMfXolmmPTpfry1fXwZb3FEI63h
ayEuTCcpSl9MJdvFKOTdDzHvnYtk6eaT5r+/uAWySo16b4BREhhi8JBXFsTMuIMjg6qOL0hwHPQx
3yl+lumn+5FXF+LFYM6DfRHZHxJU14c+cCczjb7ppeT/lAXlF8zZTfTnok3/n4/kwUv/gOt7CRmU
pxpgr9W0rqqEqvlQtF1SPfhDUab7trX672VNvujMboG02TL07iFmVFH7DA7X22gvLCED//4WTkwk
CuB+UkC+/mxMGGS5R6X4hNUyIkJ6LNantuJaOpSm0X+PrTSI7JALTXNCs9O/YynTSbbhQ7D/i/G/
+CGL8Y8QuBX6ENNeL/zkCxUG5YMtdluCmbevDE62iyiLq8jHyEMf2xTlBwlpRcVqIrsIfdNJ88my
p7YibodAaZYJ4p7O/larZXXH8sqAnDCnyMsLSocNVDRTZrmij+o+wmla+UWVhApkX5elj4rAu2qv
dEP9ySi7cqv+srbEsaOYq9q4CIONup5r3MEjK1UEAUCocaiq+nOlqu/ESd647n+/YZabmEQKbCqN
c+QhFtdUKARVI2rNxMvUY5VbuTHuxTgJYVkW9auseMn7OJwZ8H3VPZuxWD6XlBI/jlDJXkdrlL6P
LIWNs3L17LoY+cXZhW/RoBlSYZxSWX3wjfpggB+5v4JXz66LEIut1MTRiBhwK9F7+aJ5rlp+mIZX
EXWpxvh4P9L6x2j4YZji7MaxOPi9MUPXl8sYsJn6XbaG1q7S0fmLGPT7eWoA66Ccc71YPCGbujqn
RoonI1yTAsTR81hyj27s+/UT6CLQYmbYrlGXSTnpmgc0SB/DCWuNadp3VRQdNc0zPgl5iGhJScsg
GwTp66Dl1sa1szqgXNiwgvGdvUHv1bzYPFOsrVMep/9IZvquTzb9mObvWO4K5SLG4oAz9U6ONAWx
Ia0t6esYUl+EEPqteHoVkFcQ3xhSUCS2YibBsyFU3g6LE7V5EZWpV9/2cSZMr5Oej+VBCeDbJl0y
qzJpY9UfQHCN4sv96V85K0A6kNyqs5EqwIzr6U/kJBpaBBlOmhU9eLl/kFWgPdEUbWyalZGXVF5J
dIVJ2XnKXMfRzBQBMTGeXK2vHeRhHdnY8i1e+xQ6pBLkcorxfNN1CJChI9dqG54zOO1Yu2henMKv
iCg2D8hjb6znrWleHLJ1Q/MmnvkAsvgl0x6zSHKYPLtqio1kZ/W4oQ871wDmttAik0yDPkcpqQvP
UzQkD7AFxVM/yaiOUM1KbNS/39WQ0jaCruSUXKAXUef5vHgmxXiv+Skg/5Ne+SEiH8NRBg2vm8Gp
GvNjG0lnrcjeWYHqJIX8kE3VRs13ZTKv4i8mUzdGI6+a3HIH9NTdKPOQGZOnJn+owN68v78H1kdY
A0X+n5f89bcmlqf0WegNrmx+Eq13qY8AnP8l0PWTYA3H+7FW9gHfRVsU2DpdxGWO3CoF8DolGt1e
kLr3Y86BtGtiuZj29+Osj99/4yzbej7qpT7yOTEWWWhDohPI0Wfncp186XIz0jeWy/oI/v9oi1Nk
kgnWGVrkthk1P4mj75cYRU4ESs7S841DfO3TLp8d8vV0jejfhH1eBWexaadz2lfDUaCPfUy95g89
1H6/mulf8+zFqmFmMF6HUs1yaE2sSdxyUtsdxbnPUoa2S61hVWx+rX1vON2ftrWH42XAxbYbgclC
eggntxdztML+KYQPSfRcaa0tI0sY47bxv8VbbLMKMs9UlbrgauKIIF9aFk9GibCh3IeGm3Jq7oRi
zPapKg/O/chr5ydnGgmFChqJLuH10MqgaORUbIyTpfSwh6KTMD1Z0rOwScLbCrS4j1Of5hHLKaQv
9zygM9CYX4zMsykibGyC9UAzdp+XBdfpYrEgJ9dUfWAILko0vg5cX4rCXRfqKolV0o/Aofu829gL
WzEX68UY81zvxMJC3wpFOBjD/T5GB+dXReO+4v3w9f6krV4LVPb++42L9ZIPVpJPY6WdEGhzQioq
QW3ujPadpuS7Kv8+DNqz0Ve7GJh3rGwt1tWNfxF8HoyLO6kX2rBL5aR31SzWUI7txeOo9YrTIbW4
MZeroSjrwMeeu37L1YnuX9dJpSG7g5q9ou7y0LZgfTG8vj+eq9MHUAYw9dxZWD6+LaMeAXDBWg7z
j/X4Jatep+Kt4f+8H2XlY+bOHvbQAI5uy6XGBE3eGGXTNcpkRGeacrccRm/wXv1TY20F3CtwMeAW
gDtAos6/5GKGosbr4WBSmJWbzNHzfg/n4+39j1mckPq/IeAoMWTI0ywRp0ORqC0t58rFbMQeq39M
/3tfaVwzh0b4ERnZxkJY3Gz/hoPpzbuLmjYGMNdfJFdCXIVKr58qDKYb/WurfCohF2ky5kftRkK9
eBv8JxYNptnICa7pIlZVVYVqlcBNJaH9YLWFiwDqnz0/liGWzpke+plymRo+osjFoCIA50G0aABs
bvU7V6cJPPJ/vsVYvAjCop0KBeHa06DmA04seVi9GwMrTR+SuoIwn0zIQoKpRZLFztB6KDd21jxW
F1nYzYcuHgn4yQp9HSP3Ewh6P9jUzlOnhCrsTEniH1I5S46h3yNJnCEhXI+T8f7+Ml1dN2iEzZry
CkS7xWUwIGM7WL1guXWklt9pRWU8wkx4hF4CCClBS/JRidM/BWT83hwXURfXQQfppqhqBdpMZn2U
q/yTqQMLhXe3wYJbnCj/ju5FnMU+tyDLDFGMd/NkVcCqvPKb2E2uH2/tvsX5eBNnceIn6aAXMmBe
d0hJlCE9HLwh70lHigfYmc79KVv9KJ4kdMtk8MvLM79RkdL1h65zi8pEBdfa59Ks8bFlybIehgcC
xV/y7mUDEsdRGktIH5w0dN72jcWL2WqtFLnRztzf/6Lldf3v+Gn/jfW7JnNxHgeqNlSC1XDy93hD
o/Od2tgfo348Qn5IDMCtVd5ip2r0gm162LwiQi5TjoXVdP+XrG4H4NMzIpRa0zI3FxL2mZ4r8VlQ
S9me0mhEt1ZSnSzFqFqrlcLVLRSS7wddWz2zPQcFgZmNsUQZ1oKiD5GgRm7nxU5aq2Qmui0Dygs/
/kUgiCYwQkGJ3yBr88YakbdCFqQ04FsEKZ1B3n+hdez1LUTb6jchfTSr3uD+tbz+0FWWfLhQqmuC
AbSLoXEhcAa7ogtPmGJtDODahQRwUsWghiYk1Zvry8+XhDIRJzFzc704y5EJJnmLM7N2T2D4BISD
P26Z/VOqd1ELwQr8EaZ0xx4b9siZan6PbUU6wNOwt8LiICsZ3espx7dvY4/Qkl+7Ki7W5vz3F5uk
b3yLqyUS3Bgm2AsdIeMBfYPxKGTZJ1UQVJTZEThISy08Blkh87CtS6eNZ/1QbXxOa1RIk1mPwIDn
twsFrdm3ptbTa0+19oxh8g+U+/PXsRukN40gUCamevXaaAh+VUITOZya6a6GMKFyS+nFvhPrENF8
+sv8qGSXD0l1nAQlO7TjiGyaAacmCeRgN6ijelDrSuchov7y08HCSzwyHC3s9YOKkpjXB9M5jljw
UjaOp1hukLf1chSXQ+wEek8MJFTKIv+xUztl17fgQMUyQ3itrOoXaSr8PRiM71kjZkRN28AOOEns
FMtOR22z8i3S5cBRCuS0Q2BPNFMGedgFKVp1lKl11W5K88dosBNkdF6cWMLhXNdRfW519XNjwfxs
WVzIorUI9HsN+R/enGJc5mczLMtj3AwUl8JQUPkfGCNsi0D2XMCF/W6cdBMma1cfcr8MjyrllEe/
8HgOGkNNkUMqPuRZXO6lRGHZqnrneloZ7dmQCHfjvGhX4VB+92Xpa1Wr4cmSI9TZBsHcj6OfOGaf
hLNvQHAIukB0ANpkDuXiYid1avyUU/p1A77yy1AiNDLEQT8TRdFeKzoB6EoafNSUWjyTH5X7VCjP
xpQ1TiBI1r5EyfuVHmDMP6vU8YgBxYuJV4rjmRW6wEXSn0sxL7+MFbrkQaHLp5xu0aMRlv4nXc/C
HdVVFId7nATKShAPHQrOO9NXmpe2zPPPUQ73Z0fbx7A10vV9PWqePfZR6aJhYbqRWKRnZQial9LS
i7djh8q7JZfSU0h/m7nQpx9YtWhHPdDUtz5k3i+C4KFt3ddPYgprpxnG0c4NA/JjgF1vpJnfk2RE
iERJyCQS8XOUFJJd1ilONurUslet59xM66cpKr41XpnVu3FskL5v1Gkv9v4zyU+I4B4lonKSPkq4
H5xR/Lce07z9JpahcvDSssZOYir7XQN27U2od/4jAm+fxQ5VRXj4lp3qRYm5lKg9+J70rQkznflG
uDrXgvGDyZ+uOljv8WxoDpSGw6/04TJHYVjfFHqNmkqXoZ8JY/MUaVr0NZCs3tW63HBKLxQRWi9i
xU7DPgXQguKmhsE0NaCgcRIfgXgWdehwcojHKemtf6a6bh5V35Cdyc+/1Yb0vtLbAGcFU4P90OeN
nU40flkSjZ2xZJ+GoVLOAWRxZFy4dCN/SveS2o1UdvGXeNP4qmgbVv1qJhI6nwbMEF1scrwWZGWP
tE68q01tcBBC/ISrwewHmP5MKwFMcNDp4vNYqP5jHfmohKtg4N965qj9rBtI/f3Qd98nsf5YJk3s
tP34qzZy4WfbFvSihTx1UATF35JWjRMXDXBt9E0dxOxQxQ6Dxg7gmCDqn2hvvLYfPnp5n9AxFmJO
L0nwahuOVhDvRMPzXlJfEU/tGArtrpY9nNoiPU13WYuhRzpM4qfJgAwJhpiSIekpIh5a9RQXU/sW
pVaPyr2ePYAAkmwaKdA5MhS7IYjnz1FcU9dXEBPX9KA8gmabDsWUKnYZ5TKSh35oPIQVthe7eBLy
L6x2SOWW0Ni6MWCNESnhLuelvOuQGHcgqdXCruqmEq5aEux6/FYcfIuQzu4wv2rI/V59aVAe9LQJ
j1GfoezoQXKPZSM9KF0igauilV5j3IwBpaC/1dCefa7bMPkkN63mqLxVX/Br6d63rSedSwWkkqCr
wiGJEZNs0LW2KxzL7bwWp32pZN1rIUW1ExhTfKhrczgj4zgxZ5P/Egxdv/fkMHiJWqwD+0hOzy0P
/ZMfy7lTzQsrhblyHJq0P2VapD72+LvuBjNg/tB3QvVRrV2laHh7CRo9KauOHUlCHN8QfNXFUqh+
nuqu+Vp66DPodazvENRQ8YhXxlcxx2N6TPVmF3eltAMChmqlJ3Q7M59KB8VrwxabSPqkgw17q2mp
uGvJcT9BIi92QoljkjcigVjhzHcSe1V68HCi+t5akB0tMmyXjlj5zkRU8VlBK9FW0yyw8IwJhzcl
nW5HkMR+HxpT97bhMnUsIxa5npN0p/rqbJSrwU2bAtVWxvKf2KzeBPUUu4GiCEdPkpGsx6bpMW3h
7cWFab52cK13YoF3cDaGwyloJKaybXH6iTjCOs0sHoqkQKuuyMy9PjDM0Cn6naX5v/KsrfamWvuO
UUr5ZyVW/c+K0UV2XA+t4yed+Vo2vvSUKQIU3JDrJKiy4lFpTO+QaZXmKqGof0DIXnDhefEiRUzu
lHBn7gXN+BWhpPCUeSxQMW5ohRaRtp+G/J1FNu3kFp4EgyGFs0VG9KroSnXUqlJ6o88q48Wkeo8V
uSbqkw3ncC4gsoyKkeuTiOyRf38DjyB97ZQZXBP55hcrhscXa6G3RzgP9JwUW3s4A+2J/mvolH2g
7aXR7/a12st2mibCozzkwoOWSESchHKPltAPlOI6XhI14gxpVf5Ed1lyqhiV9jqUoLF2UfopAQiB
E5GRukmPkiovQd1RywjhFLVSf5lBWx8ovjOnlqD/1FS9OrZ5lu/roB73UjdaR7MzMhtievA0dEKN
UPyQvC2z5APOOL6Dd0N7Dqq0fAjDXt6TXaB5kAmCvutFJQVt0ZRIKmWlM0599qj7iX/qrFZElmP4
wWChw+5p6r4cpvIVLrG/i2tL+VS3BbzpOBSa1yptOjsNpGAXSNh+oIovvVdYG8eirgLHktC3lepc
Qj5tUl4IlhyKkKs+k1F1I70S/0GVt8FgKc1OkxqVjl5hL2coAUZe1IWHIzL0/h6tCC6KlseGF2Te
QZLb/Bwb/rtayKp3uYkrF51FvKAsHc2IDPMGChYxMLBkFN+WWoC7UyM4A74DH2EOmcdakL/6XvqP
3wTxIZ/Seq9E/fTQdn1FkqkhLhuNNDD89ANKXrhS0Ih+G6QwnLEQ1x5ivs5pdCN1QiDru9DAa6ak
2/FkYHz7PZSrfwwo9RymqvxekVsu6MorDqUfcqAiSHxCO+dHAU71qEObeGPobBzMegPXbzCnMOVm
fLYERF+4IARs4Uo8bdTI2Ol1AiQ1qIrdEIjmgyoY9Zc/z9GgWyqGbiAsYS3BelbfgWFpwFQCONv5
w1Orvq3ND3K/UZ5cTZngBlKanFsAS5ZBWQZlAvplcpV+OEz99D5J0nf3v2StgEDFGP1JBbr4TSu9
04066OUE9Ktp2Aig7ITgZTTMw/0oa1mRMsv5kq3/Fpi+zop8LaUticGWO07/KCrui8ZD41U2ltL/
U5xlicJXgqiboilx6R+mtmVFgjN5lYoZWJm0L2ItZxsLYW34VIaOHJoOLCn09YclvY7PaxHG56np
TZ7tuBq9k7NQmWwtj4otCYH1aAA3kT0CebfM19U0SmNTaFn/UoXDWKFw6FrpV5SjtzBnaxM2R4H1
gd4WcKHr77IEr+MNwECiN/6+VPJXoah2tRdwf28iv+bq7bK6ehlrUWeMaGN7VlLnbkFzwQ4hvO/0
RDTeREIr7Kdqqp56Q54fXCCKQoRAnlrBx1CnVZSN7bY6vBYMQ2mWcYHucv3RmTbEI6z00AU2s5NV
0Am98qbwrQ3SwFqVAh3P/xdmWTbHIRrN3ACkr9dqz8EUP6RN8qUyGiAfAWID+YtgWH9RjQSoBJqB
Kh5wpcUyjUWxEXLSYbdHDrxCEXoQ8yc63+797bdWmDOkGaMKNFS/ORYjAevIqDYCN8iM/jUNavmY
TUq9x4tI2uHI1RwNXLX+oqnCAkVIl07RrAZzPWv4WOa8eXNsNCY5s4FKPCtU6gtNfLSSASHWfNoy
7F2thF6GXPQDAl0m84bA5/oCQiGl61ctjIHntq8eTA/blyrBLm/udhs7krWNQV7bmpfBF1tzDPXS
DGvBdH2jaJx2bH4YaeQ7uD6hNtSoyv7+nK7dQQCtkE+apxS0yfXwBkqvjUMQZ25c+3tL8D9xuW7A
c9a/6L8hrBn6fFEzIyGrJmiuvgvn6xGrtEecRnV7jMTdYGQf7n/O/HOXh83F51jL1VLnugmNFlRJ
+AgDY8SCM2+Ng9C0uyr5iBbjTlD+kK7wu3D+WyBYh/sBlXkxY2Hel52c0opTtfEBNSNx50txgvdP
oG2sjbUT7DLS4ijF1E5soM5G7sC7ZOiOeCPZSvw3ldxZ+QXsESAnGgLX86WkLXWD2IN+MUsWev1e
kLvD/Wla/ZCLEPOSuVgSRgBaNbNozI5SD65bqXGqtdXW947JEHTGRml6bQFeftCiNI2Xg1KbvJ5d
UH8YXoXHOMQCM4EejM/Gl/tftnZGXsaab4eLLwPWDApXHXyXNjEujsIYOgg9BQdgSN6TkiTmyReH
YWNdrG1isDEWoNxZTfWmTdSgb4rL1YDai+UYY/reYrfd/64lJHde5Tqn6yzVMbPUlm9iCnZeLmDv
4iJpJvbSXjArWpMfVSoHI4orSmhLIVZ2OEXeD7yyVK7iLgZU0UsxMD1k5MoWGssI4ugkNL3hoPXh
/Y+hrOu5m+QGX4ixENxenm1KKIthhyxkz0XcWVs975V1MgOZ0DUjAZhZd9exCtLQtI47342o58Uz
AofyM3UXJftZasf7Q7iy/q9iLYawTYoBgq8knCJJ34sVJTkvwFOP3oAlf7sfanW2VCAqvJdJam4g
ixVdZUuvDNf0Wv0zPJWExv1okIoDg/r6F7HAIuM5B+/tRrFDbSXgWlHpnVAO34UYeYZ0BZXw1/0o
axPF21+kzgP+DGmI64nq1F7HHbAC8IklBrBQG8iKPZrtYyl+kqqtZbGyk3mPc4cAfkcaYkmTGLQ0
pMPkR2cL7JJ5kKWpyh8RmrbGjbW+tiZIcZF/o2UHj35xaflylCiRhtq8lr8Elm6b2uPQQ6an5HB/
/LYCLe4sScczV6xb/YRbopOOZ6uzdsr03P6hz8vv8+nygxa3Vm4OU+PjRQbHgoqkGqbJuzzPml2Y
qVuTJM1zvnhlIFiGXxhykxY6X4tYIv58SoN0teslHj6SZYNZWNEVpzGx0re5Kkl0P+RKesE9WJJ2
YVgmx7qKYnFn6En8UiIQoeOLncn7JCmMD1j8CbWdaEr3ooxJ51qeXD2Ngb6FU1tdyRe/ep6pi6vJ
FMS2Fz1qwHVAVYMSuy++T8bspFquRrH+L6b9ItjifJPTMM+Q4LBOZVQ/UIE6W5N1KoLJGfy/uN6v
ZmNxvOGOUKTxqBsnjUvImj41wzesaO2u20js1s42KqXIe2jUpG4Aa0ord13vj+oJ39VTo4iPotVi
AV5twDTXpukyzGKaNK+bpEKQKleiHjkCj1M+YYXlCOmZ1M+5P0trxw2oB5mUkWUMJvl6Saheq0RZ
ycvIH01H79sHaRw3Rk1aGzaAMrj8gFSTIXZcx0BsGxVzsW9csQ0PCkC8KJsOevwQ42PtxeMB8bZ9
YApvI+SPFBzEU9Epm7OYfrbMvzmLfmvzQVagvrK8dH2zS7vAHMyTIQ3Y275UrepI2nvMTjZW/9q4
zhoeIgAWCxrl4oAI1CSoo1IyT0WoffJgxeZJtQEAXB1WUn7gKmANwWxeD2ukgj4CqR+6TTycxky3
hb451nm9kX6vhjEQmQTQDsF8SWyvZOQro7IbXSUZ932T0qtt0BOSNxbiahhKrQili3Djl1m+P4We
jkcDA2bqD/loPQpDeIjyPyTL/74k1Isw8vWgmZEWtiWORki9Vh+lpHeaEYlqMxSPPWT2jUUwnzvL
WwIIEwDoWfWI1XAdTBpzCnqaErv+RG+4rBAeURGxxYXv1zCSJA7R0ehkaSPq2kiCK5oZelRjoetf
Ry1KRdCEOmxpk00vXVC+/T/SzmtJbiTZtl8EM2jxipTIUhTFKpIvsKaC1hpffxc495ypBGAJqz7T
Y/1Ca3pGwCPCxfa961Y5dEP69fbNsWoGvQPUWlkgh+razFhE+thqVcROMmPUo4ibmrYJS8f/zczs
MszRpRtjHOPchaWdlY0tytCyMX78fzMze60GM5Erwyy42vUIRpovOk2ctPzyL4yQRjGYBWB3wT4K
13ekwQjVOCLIy9BWXMPfq63efaykqts4T2uPCKw+lqqDR0a9d7YgOdVklz4pDKSt9izn5lOUezuE
5eAfHY8Axv7FLUHqObFDAE5faK50FdjtEfUTJ0qsU9xKx0ytd2YcnW7v4Nq1ysahCEIVhbtvFrSq
RKfJUGWQTiCj7tkmgA1rL3m+uzXLsxa08tdPNSu0j+AzvfZuw+XGDQc/ueh9Iewj14CIWSVqgjyW
cmDPPt5e2Jo9Y+LrpmxsAdSbfa5OiFKpjqzS0b0hvBt0y9+ZBdQ6ZlP+7pHIvG1twWQ+5fJvzc0i
JlVE/yRBzuHi8kj1p4jW5z9JHCZPeat7UJujyic9xprV/qrEofwWaGPxoRm18C4UMyi4ZZAj2c7N
4QTZFxURrN8H6U+zYwpu41z+TUPmdyiEOHR16cBAazb7EKEVtooH98DFSyTKv3Esqul+zFpmc6Ss
BxaX0WP+ASWl+NOXASmQmY3gRETV/6UrKWphikD/MQDFZji3N3HNF4Fsg9cmSyNem38yXRoUpHlg
38yyI8riZ4L4DRNrDwhPIVyBsNeIkBpde2GrpAhjJR2z+USeH2raIqrdJYXrnt22yh8GpN671tRt
EBQIot9e3tr9bpioDUlQy0wn4dq25sVCJ/hVigAHyFsDpV25+az0ysaJnnZp/n3fmJk3SyyTeatC
6WMnypP72I0OSlGdwhTGjS7+JKTNxo5Ov3phzqLTqnApAsCdrYrZPRKTWG7PfZ7ZObMZCbAeIZJ2
QOZOrovABPopWie93N7M1eIZSf3/2J03LoEMmKaLsoSju4n/bTBD/6F0zXwXDxWpN+QmD0mvQhCm
m76tAkN5Aj8m/bj9I1a/6JvfMAsMLFB4Vt9LcIN5KNMi5ZS2YCXc37etrPkstHW0syc5bbjzrv0m
C5RSjIUGuVXjH3P83iv/SPq3MKns0Tt6RrNxP2xZmw7pm5QWhM5oAfoFEzSqxzh+irVun7UV3cOD
OmG+wve3EHl9/ru6aY/f2INRK2+yXB4dvfcf0XY/Q3q9z/QtNpi15+CtmenP35gRCEbNsa9ahnvE
B3oXHy1f/8cLui8Vyi0bWzi3pf5lq5zI+ICIM105OxJi6SVKWqML3UfVLkjO1iQmGuq2r3y67Rnz
C3NmaH7UZYgvXYjHe8eqxhMijsyu1f7GYpT5AZ+MQBrAQmRJh01l5uR1JJh+AoPOWUn77iuDecp9
VA36c194aMG0GthFE820ouheATD9U2sQdEpd9SMcwb8Mdf46FOk9fWJrZ45lcIilgLNi8uZ5+fAZ
AmnNHmAYtQs1/S5F0vfcjH7ransXie6lEc3xTtDU6rsl1h4ihp72ibutAuPpR05WxpktDrF/zJtC
2ycwJT+I2qAdu6o5mQNsAO/dbSZToIGC/x0e1IXigQ84KFGDUXK8TLiEaX4AebjR15tfKDQC4I1B
OUOeoolF15kC2NiVbqCdBWOw6UzarfisavFGaDl/IaYvyjXCK8QyljGfH0DLHHZh5ECYmx/DwkRs
R6kLVHXUcGc2rmm3uSieb+/eihvJpG0mNunoLaRePGg2+rzj5Y2F5DH1mjND9xxE415Iw/uwTi8Q
rD53KLzdNrtyFinIUg2ZwDoTb/P1uWeyQhoD1TRQ8yIEPmRGhXgcnWjjTkTR0bQDQLVboe7K/ioG
XMQMe4J0WfDG9D2A+sxTBkczniJKpdV4UaDTkqoXNd4oBWlLj/lbPpsYXaGyJy2+Xl+p9kVnTG3R
1msG93EQwvG1CYqqBGvJf2RTK+50oFZyEt1XQu+9oqok1neeZIH9CrSOtnGTN+5gB0OgZTZCJpJ3
6mCf8u+oIGQfSkDq2aE3m/oeOmRP3fPcVuIOpspEfk1HmbluMxw+5bLRfxsVzrztyqHyOiiS+xJO
keMuga4525ldxJSDkGmf4QzWi5PgBeUr9wiwzSQfiT1bleHlQQPm99CrlRsCJhz7h3rohMcOMGJg
+4kwfq2CQap3KG0Gn4K+TJSdIaVNCt5R8NODEJpev8+YdJJ2qVW56kuaZfmv0rOK+ByLlm+gHOJH
I+vWtfZw29FW7mKkBAjtJmTYcpLGa+iyxj7TCYKVyuIh8mvvhxIwhPjuW0jHDuBdySRCpoF4/cFr
oYsTapn6OSvyL4aY7vsw2ziqKz5FvxXPpdnEWNW8kVGLY5vVslc5kaY0D1lSe7tAbKVDF3Cx3t61
NVPoPzAFwvAWvZPZaoj2K9FMoCGIgaTsoE7Pzn5vhHaljcHGB1qaosQ8yU2ByCD416c/fxMB+G2U
Zb3velPR9E63xo+o4Z2KWnLeuyIaW7QhmfYgw1gk1HVZlD1Cn3Q8qUY8BFb0tZFKeRcG/bDx+i+v
GSzBdER5gKbHgv8wEcPWHcVEPHuWDo2R0TePkAOMX9JWbA+uZzZ3dRxtJVCLuHt6omBW426jQahQ
Kr3exljgAgj8Jj/rqXqu0ACl+Jwc8077DHV6x3wEihMMalci5KfiFsfQPDjl5YIoeyqHTOJScLtd
G9eKSNK8YIwvKhKNT10tIiLdWygcSUP4xWh8xKTj1ENYutuSVV15viZe+b+4T8R353gwEcRBHOX5
eDaU6IS6xl3qhQdP68+UF/ax/7lLNafo1HfHA+B4IbQAo0VSuAg5kiFGbyBuAsdtwktaSXt4V/f6
YG4c+JW7CzPU5Cmw80DPD3xTKaoPlUXq5GOQhPs8bYIINsIhzjbO4JrLTnzYsLrCv0NV+vr7JbGX
BlDSwekqh+0P39OM7L51NWbH/GJsHyyoNDpHKr1ui2ZNkvmb36apk9sqNMQn8TxqQvM+hZzrZR7U
sMaFffEtT7Uv0QBxrV5/E8xuP4rZF1//OjbAbcX0k6tZx1SxNi7utbVPiQGsQ4huLKgMJCHzcguM
q5NBCVwmqa35z1EXItp4sLaY69ZscdVNhwSvWXDnBooU+mkqCo46VN3RlSkmhwp4oFy0SluV087u
G9fb8KLlEQFnS2BpASkUYSmZXbCJmhSUBwb3HMZBzLgccL/dEI0ojFiJfMr1Qt+pLQ97lnUZs1L+
lnOtXfDUFbndGXLmB0y/780Fn+tAdAqgaWex7k5+IH2u1PjgJerz7Qt+eVhYJgBz0DBwwSK9cG0m
1P3ErVJTO9ewchVy4ehCcLxtYnUloMQIWblrKXFcmwj8AtHKFOEBDTliU3+NavcU+fm/cMjp0UUQ
ALrjhbCCxBhM2hRifInT3v/kB+h2ie2fUBaDzk7y2HjwVYvJhttLW9s9hpAMujhQMyzSgLQJEzct
hsBpVPWXZ8U/YjoQt02s7R7XJlIDSLdTZ5v5YexHBRlOHjlmK4nnIGtkxxWV362ltRtV32VyMbmA
rk+pMQz484Jlrql5HRW95XSxEJ1MBKufDLlNnhDXSRAMFtRNEd/V51efElBt6kIwV3/tGmoIS33b
4hqMuHwTGhW0tbQDsvOBMvpZB7lTaIwfFcFerJONx2jtUiEl/SvFPSm0zy7v3CR7i+iTOWrrHbym
OFXmH7+u7bZVKeV77z8D4KIn0RF9CqnnC83V0crrFs35NDXPcVE+Vz6jbGa5lUCxX7N3gVR4QmVO
XYkFd4BY55lUqapwTmX/6Fr9OTYAVmT6y7t9EnFIyicko6hgzO9GRsFazUcD9ZxnIPFBo3yE98iW
GmED6bDikVd2pj9/cwcGLcgZOQVQ4cvFXjaYzpa1PSi8Q29U7z/J0ztKfjupleIX16aEWvNUpZNJ
eATmkGsE1B+tQa/fR1w5zddYSH7pU8QgcaJnViJ1hL/GK1BmF2prHyl+savKcaPxv+LZwMz+krBD
0URb4HopVl97nW4xshdI9RHltBMoI5Q0vEc5ae5VdG7e7wxMvlAFMVGVWdDaCWnvDk2fIYXSFtaD
GFhJC/t2xxS633SbOm1rLvF37yiBUPSZ03D4ahI0VRR5jme5u8zPThK69mpR2LGycUGs3O20AMgM
CFnh3J7HWHkvF4LStMklMNz+OTQmlYe0E3e3d291PbRvqJSBHwT+cv2xcl/O0xDBeadP3ZOVQgtV
KZRWn7o0fvdhgrQUuU7+QTmGvbu2lAXFGAXJYDois773iF8qRzkCJj4aI0wLjIEeb69s6YbYg9YH
raxJz2n+pca0EhImNjynab7kHYM9+remvYu16Cgx+nXb1jJYwxbsNxxf2r6LwahMLHs5LlLXoSYb
HIMCVoBChlhx0FrBFrO82Q2iGT+4jVkj6rSpUbb8iJif5mp4o0k55kVl1BZh+BEYousGk/hjV9fS
sYqqc+5KG+6ytqnIAk+wQCq3ixSqo1ycA5QLnRJws1j+krMvVKrDttzl7/d/c+pbEtRA0Ad9ziwA
9ZtWML0WAKiVKR/hJXkNkq12/TIBxgSZNxVLkLO0Eq9dErQ7jWhJrBzYD5jQNbxY+sXor/ndleOG
ScS4vUjmMCZHUy2qYmMr1z4a7zFdKNBtU5n62rjqM7RdBFyNqNDbUXQHMlNXYLNvvA3nXEZwPPxQ
fkK3S11oIX0K9R+YpUw2z2Ihfg2EdDfyrtARf/c9jBneYvABYHsWWdJQmUrUkvKCQ/5gsaRsGs1H
C+f2SVsJ2XhSaLUTX/CE8VZeb9s4Es0JfRRcEonU1xZaZfiYdDDQG0kOUqqXxj8Ux9LPOPH46OZy
cSgYK91IztaOAcUTerQ8OUsC6NxUfD2Xcg0uXzgoDM0WItcxYczRGxcBjWRja9f8lIoF5ADcnEud
cbGuEiPIW6RNCh+altGsARqYxqfEipo9Q6XhvqZAakNI320EdGsXG2VL+PcJyCmMzXa77A098EQ3
ccrWsuP6NzDWXWJ8zNqEuR47f9wSVVvb2GmmmatMZix4Xhga4jpNzCyj+pMG+87KXjLu6qSSbNV0
PxdbA5eyjLNcx6smKsRIt08TzmztbHlSHA19qiDGl+Zw7e+Y2nUftNKUvsqD24gfUlR1P0CEVH1l
hryGl7EqQpTedDH9xlvah3AeebqTtb2m7yMGhswTmbT4Mmp1+aWqCbR2vVuE6t4sc6u3abF7Gn06
mn7QS4iCueEly4CBuiURKMSOUxg0DxjMFiKVEdaUcy5n3wGU9DvPs77dPn5rNiZxYcjPAH4salvI
1GaaPCJTW5kubMWMN6fSRpywcl1Jqk5BC3ATQuXzhBPm+KL0qi64NHk0Prm15e1Ld3R/ZPKmztva
FQy2GE7U6WgtaiyyWleA3tTIyXXUHg0bzbVjFR7bemPXJjeauxl9OmQPkD+gBzBzs16omLWiL+sQ
5Q93jd5b8p4aglQ/5B6Tco4fDlm6UwozfhW1rNPuIHxqN54bZZpinP0IuoXT1TmVKBaASDMnbaJq
6TpyZcm+LVI/62zLF+EvUKHjyKH/6QM7iuPWY1ZWRDLXkmL5PtNr84vehPEv1e0iVM1iXaptqdeC
M0QeVmg3mei7O2sE1nnM+lr1bcZwNcq5UGPqdmb6hrSv5aj8gFSMsctb2fgoDoUcwOCX05MdcqWe
5NOi0R71MdX3oisp7yQQJ+8xJdDUAHnoKU245+tHA7TVNGAEiqfEmm2YnXwnIH1udwMtptsnZM19
NZwXvRbwO4tn3dBTNsugXQlw6b4uGeAeyn3LM3/bzIrrIkbN//mSkzTKdJG+SU0Loe1cXYLM2zJ+
wbK6y8on0/ukZ+PGpbK6HHovVEn+yqfPdq6DWtVUesqQnkar2e68mhS4Glq5cepcUtwN/MrKSeGM
TGncNDQlzyOyTm4CS4vgXg8r856W6dEbomfPKp/SojoMErjaIqCXWo3p+9c5NfFJCChrc/vMjmgZ
ua0pRSKSj2WJSDqvef7U+Vt6GivPG2OQYO5BDAK9m+dAnSurnZqKnkMs7z8n0WOoWo9l14yC3SZa
8qkMDGNr0GXlCxLcUitGBWtlhKIMLFTzjNJ3aAHvI6E/Nr1lN8Cr3u2QFikIbA20V4C4zBylHd1O
H7wKgjax/ua3tXrorfZDMKgfZDHagtEs10Rczv+Yc0H1l8Do2vvdPtCGTqJJJJaGXbn6Y2plv4sE
wqDbi1q3w1wdKEook+cxelM3vlD1oUEOEu4ryx/CSa/MeLWEJHy/pCsByJSFEECDtJ1D/7qOzpUh
CYYTRSb8iJIg36dB7UIe5KkfPb9Od56ouwe4eaKNu2QZXmKZMgOJOZEQA4uz3YTnLq91wT0LA1x0
1hD+jjrj6KvqH6AQL4zBvECaZWy8R2tGuSF1eUJBaXQZro3W2SBkfaIzEtwKr54u3Ed1fpEgqFUU
GKg6zaQNqfnvpPpl8BP1Icoc1MFUstiZUamhaKirceIktbmvsgO5+MkK3n/isDL1GpiSXEmSCy/y
lQC5TKcczPvaTY/0sX7WdXN4v3NyDCCHA7cAQGZ2CNSqKJRaYfSgsbyPVep9pRK2T8Zg40pe+1D4
hUVlgXdtUc4zvXBAlaKJL+GQhHbcZ5ateL23z4bWd2IjkOzQglBQaGFxvL3AlVyPY0B3aCptSEvd
X0tOI1rhQnCp3dqH0A/qqqdaEJMPmpG0H8Ky93ZpP1LbAYGVh8culJhD84Nw3BqXWrkHiHYpRQBI
AcoxP5uawWBEAbnIuR8aRnlHqz0bFBo/tOmwhUhZPuxoOnOpEfhSk9PnL2AkU3VGiY0qfZfu3CS7
G5ts15QnZgvef7lRf0DHmRIZMkbzJy9W00pRfATPxbHL7jLyv+ehjgsb5tj239hiDgyUDSWCSfvn
+rSDjLPUUY5Mx9Kadm+ZQXJEq7P8DP6g28gflikKm8dkG6geVYLpd3Ys5EaKK9BMpuM3vvtYa2L4
uZAGTXj/7vH+0P5WyB4oBcwuTSlQh1HjknYgod0PegZ+UXHUTNmIS5YBESEJ8R1hAyMdi/G2Tinr
nGGCqcOXvdB+hsdOuevIN1OVaN0So0Mf8TQ1W/HlMlLB7l8kEYQ9tGVnu+grkLpGKN86UKjejVzG
jPPtCvKjEQpgRjBun/Q1a3/XB/hm4meeWctULTWMVIETs4ZhIHqq1A9S/zSaLdnFVq125T7jIQVx
SpiHN87T5CRsuciYfnak+FsgJsfBtR7z6DXsHxDHPiFQv3GLrX3BqaFDloki04IFAKhXXwwGYmGF
mxy56uyIPuowVmfInSTrUSiFZ3dzqH3lEDD4zVEjalnpeatGIshlCBkGit75XmrFX2j/KhtfbcUI
+j2Qlk5DSMsnnNe97rIhHR3Rioadxuz4MaIDdb7tG2sXoqGRt6JLC4BuHp00jW5VYuxFlzKR5YdB
H03b9f3ssc+F5mBk3hbJxoov4hUkyoBOyQfmd31nRD4EqqV1HmtR3slJdSl992NvIqDlF6/5aGz4
x4LNiaBk6vghuUx2Sto4u0k8Kdbb1muhVKAe/mPwdADurRfqRLVq6w82gzxmZwPHFA9lM+nJ1n0Z
PcVFnn9ONK/+5/Z2r31UYiNiQWDTS0Y5P4p6mSn/0IliP/3imiOybLEovrsRyb0JdplqsQYQbF7k
id3K65okgmS+ZaRGl3d6u3XO16IHRropo5DxSwBYZpeK5rqRGntZdOlSWHkbaRA/uqOEfpGujHeR
HN01zVjtxDIwj2mIcKvWU/i7vZkrcQOFMmYpgdFQeJ/3oLzcDxqJq/Qs14yHhqN3Lw7WS9AbG2Va
Y+WrTYI4kwIDWNNFszAcKWR1Vi46YW4MCi96ElgHratbf88GoZZW+fohlpUnPRb8r202NAPkoxWn
NnX/CYVCdTRY23/Arjfp9hb1IB7DUU0hEM9K0dozZ+XLNjzuMH71RmEdZIgkaltpClWld6e47aPE
tGhvl1kOwWke+EN+KJNR1Hae5hKm9Ubj3veDlH0zgyH/kWuZ/AwFXSof9XTQW4a2e5jAYZgofHto
DKO3A4SQfg1ZnL5ovldmuzFsqO/DxGyJJynN0r0RB/p3KfTKaFcXqv+tEjr3VSxTDmgewruyMyER
D/awfLP8AeEuce9rUvAIr5PLXyFWdK/U0ELxyWyiez3vhmOSR9pdB1VW8bMY5fHZLARBg69X6z9Q
+Uw+uGJf9AfTq2tx70mMzINVFLJ6B/OvpT0MhgUxdgRazBnhtjN3TSGP8HLHje/vb/vV38TzupgH
IHaa9OFZgY1lnsj4dSF0lpYrcDVLuV3TBqC8Z6fKq17+mJTCO78/pEbJlEd9EBniULURFPAvvwtP
Y/ssSV8H7WdWZLbrjp8Ic3ZGuNG9Xp4+SmA0gegq08Bjd2cRX9zSJYfAxTpTd/NtcvknVa/2ah7u
+1zaGXnrgOt9BHRObt0dbm/P4tiRRDNZjlIGgCUKqXPbblYLtZJkTq0UH92yO5VZ+Rm+8Y2bexFJ
YGbSn6ZWRb1jMcNcR0qp08L2GEH8KItPta7YdeAkFVN7xkkuPt9e1OIdnKxNM0OkYkj4zcN1tPoU
w8sy9RwhnRvkFfeYy8DFp7jdwG+sLus/AE+wpYvB0QgWfldqXe/S6LlqeDZSJ17ICADN633KsGtm
Rww2K1wpUWPaXR8Ov2+vdO0yY251QtGJRINzXPJQSuPogvFxQkEHdS38Egrzx20TCw+ZGKBQeyYc
oRKwSOiytNJHat+eU3uw4qTjfd0ph1ETNxxxdSU8cORZDActethua1noRWujM0ZFZLeS9kHN+/fW
NPCLCb0hTeXSKb+6Tq0S3ygR3qQSrDDllFmHMtePfmFsrGTNKSCWAZrHsVIZxrm2oitxCuoLDkFQ
jk17aBsxHHeD0aAH2Fo+ErhWE0uPWpTA7690RdGcb3+wNe83KXVMCAdi9nnUbo4Q48OeFFwUJR6P
aKdC5iDVFEuL2CifaY5+uW1v4SDsKs0nKjiTLhs2r9cL43gj51mdOEqa3jWB/xCBpUBS0vkXZhhw
mWS1TNDUs5tK88TYHLpGAGUb7Cpz2FXWF8PbIqlYuCGLoapAMEQRZWrfXS/GHHU1ClWxcUKWu49K
Xzni/+an96/FomxB9RJI6gLKW8dN2FhK4J41vzPBlWWv1Ot/J0bR7G4bWvMFi+BcngrpS1rqUIp0
t7DKwml6BoST7JIkwUkw3Z22BcKWZzs3aaaSAujki9Rclm0WiN/TQSr76JIJgtLtxcCoP0m+4HY7
34oNg/ez4j6sI5pp3zPX6x4Zk+9/1BlMXzZAEqFFL8aqPjIqWxW2Joj6XRsoULLWkKf9LGE+vxuV
UUUsQPhWD4F5DrygOY4pWEA7KOHY3+tRlGyRzMwynP8sCrw16SFHaRF8y5VqMlIKsqyr63hXQzhp
QyZe77W4V+GpE+MDkwNbDZbVnfxbRp9Avny1ax9spEJAh8YKOFDtfW8mx3EINpKKeTv/PwsjqRA1
vhglrZmfS61BGzHNVQdQr57vSgjH74wwHHpY9Nu4OESqPtBzDcr6R+M3Q75PM79PzopXtBe0eHI4
l+QseQhN+GD3MtjV/iwUUOw/Rn1qiagFcQchf5KO2iEQtTrcsaKuYx4QoUs/9OSvt/18dcuY75ig
VlAozUtMFQFulwpF5FSC+xUGsc890i+3TcyO0t8do2HDXw8qlNdjtmN9bUR9URSWoxSNeETKMSdg
9pufhOZPetm2G7f4rBbyH3PEMBQBiSoXUHyAgVkFV3506adKrRSq2TnlEenskXx0PwbdcFaCVHsZ
1NjAE7MtfPKa51P8B05JIZfUcOaEJIR9BghjYnEan2hv/0bQ6JyVFaQGxdSA9063t3f2ivxnvW/s
TV/4TZdWDWIRagzQlQmEA71VnAPZ37tu/vJ+MwrsI4RLRDSLkoUiBJUnxIWIIId1MIb0CbnxE1ia
jSxzzVkIZCRAZFMjffFYAX0tQJJ5TtYXf+qkvrPq8Rd9q50myBulpbUPpTDByGQcqrWLRqkHQ7JV
lIVyroXvYvI4Kk9Slu08Wg+lumFq7RtNuriAU/kXU3jX34hoOquZoI4vdG3QAO66yPohduNoCxKj
ubc/1OoOvrE184eoqJMqrpBvDqX0T8XxKgICqNBVHCkYN27DtXVR+AD9OvVleSmv11W0qav3Zqs4
5Zg6oQ6BfRl+R2hyI4JZ+1JvzcjXZvrEI5/zqRcF+lCpR0ER2gShaAXW5NGgmf6I5Iz3qmh9vdUe
moWkfw/XW8uzDycx/RVBikXgm6QnC868Anx+v2dUmcG+fU/V4fbH29rQ2ccDRZhGUq8XTqGWx0b5
1MTVLi+25m3WXOTtqqZf8ebKgMPRzYIYNdIC0Z7KhVsn0e1A/Km40cZ61p4XYEAqLXQGURYA6UEP
MxitM98JQ7x9UJKPKP68rxnz/7/Rf23MvANZPtfVu0g4095ALSsqdadM3S192vk84sLMzBWiZsTZ
EcmlnKhdhv5Rb3s70YBlJp/NXN6bIhWoHvTK8IeZZcpD+v62a6x+tAkXTQd9SsVmrmGmequNTCzx
Ut/n+qExg5NR/NL8LSHgVZeH1ZyEhIh+gTNP1chjWqnQnKzwxY8NKlBPLYHyOem8/DmvSomHVS0u
rlIl/+KWZBzxfy3PVqimMoD6VNUdCXjOMdC5Gt2K2Q4k8rY6oKs3yhtTsxNQNXWgx5IcXvra7XXH
qDTFZZajSD+aNNOLUyIqXbdL8mJrcGX1QIBsZLQDBKU+vzHDniFwOZSsszIwsQWWWMgHO0TsbYvS
Zm2FTH4BfKDIPrVnZmdcyMoETsfASUvHDX/Wfg694yHpX9RwPN72zLVL662p2Xej9DgOqF7GF2q8
3WmU4/QBeY8k2nlBHH+8bWvNO9/amn24wfWtQKlMzwkU05Z7EwlQw87TwUZ2rg2+Q3P/L5ySkvdU
gps2cr6PAjUJBh+q2mGueziEHMOzlwoeal5tvFHPXDvh9GdA4EyQo0WirnjqaNQlDYta/6HCta37
x3r8pwUN8P49ZOoHEkaquxMM4No1wmEYesMzqBjFUDgMsCzYaho+ihY8HYrIlIX7T1ZtOcma4/MG
UBFjcI+C6SxUgFfSayLG1C9cI+DIs9BPzl7r+v/iMXhrZvYYjHIXyMhjamcfMrGTVjTdAbSvv7GD
ax7/1srscE2hYyR5XurAUPUkxvR7guaibuJplw4BaGoCbAEpknV6rdcfysxBJgK+gbM+FA+V535S
+/BTC4hcNvL9bZ9YXBfT8wyUgTYhrXFaydemmHMXPEsw4HSeQMpml1mvkatnT64n5c+ladSIu4bZ
htHF+mZGpx/1Jg5Rwh6FclGFWSg5qF1kJ3UWHeo+/i7FxVYjefHJJluqyYz9xFuygHzrAh0trWXW
PK2jXa6inGV8dSFh/hfb+F8rc34vv21R3h3b5lxZDRjnMERoUkjH9LFj6H8vZJX0goZbeni/VZ2T
RXpNI2JRbCndKtDpKJlnv5GZUfnqMUjhthct+pNZ7sY3W1zA7CP1NzDmgCIxOjvHVVbUpSQHo5OO
H3T10vm/CtW1c/fRt+7LdIsFYu2rgZ0HyipTe0YU4NpD1Eyn4pWMvaPD02fCh9AI4MMYdLi9gRtm
5sVLHuQUVQ+tPgMj1I8Qa8h71QqyY1XoW3XSOf+TqhoAGqY4jsYxHdt5Kz6LpFqVEExF6DhAPzQf
9B/UMtNXRGy9/DR4FEvstgmG8SgnSl8dEjNUUJaqQr+wwyBBcNMVwgCQaD2gLu33rvEop0b4KxUS
KCoG6nqtnVIpQlSdtlSK0/UmQ0uIs/6Oh7YN7iKhyz0YFr1EOwjV2CIlHALGGmuleYxRLdbtEu15
71iaZdzsNSbIH6RUMV5cMlsfJia/p+9ZTtMEQSgFzwUgtUdKWkgkBlFg/LSyEgFNBLfhQraMEI7J
SjPcwk5Hl1ZtHoe0BJs6Tg27rUYTSqtIYC7T7XPPQy6IFrfdM2Sb7lrTR9o3S2FZtruqjB8UTyy3
oqTFq2ROEAGgEcx5MWQ1f5Vav1G0IJFRhw8F4TVXBQhxaOzRd363g03lDGYMGTecRgGv/ViIxEJV
UlVkepK6HllDhKKt0FobF8FiOVTPCCDgzsWUQrPu2kxD9aF1dSNyQi9lath4AFYSbSxlzQa0M7zj
0F0s59JcqGfCmjkOJw7H/qT1HsMsPLFfbm/YqhWuM3C05DsLvHDc1iGd/Lx2Qhd56bKDrdkfrPq9
ERf7ZVL0RAOQGS1m1q/3qyDUgYxIhcxKDWDu24duvncZOou3aIHmAJzp1L+1NH8Y8tJT8zRAVkcc
xOFeFt3mIWpaXT3Wcjv+GXM3PIdB3h+9nqe2GcviWxl0XrxTfbUNN7xkWtWbxv7iBpqtWkzRpWzc
pD2Lrhdmu8iXmnSvBZqCRkXgfuNVthIUhX0veFD0NHdtUO/a8N4QahJcYI6SdJYq3yLg0ExIkiSU
2xHYUiGnq+4NK7/Py9K57UdzjMC0WAb9uGyBddFimb8g1TiKjWBojdNklaY7iSAOL2rfT0jDQZMd
MTWt334Ulz9o0URPQmN4r0E2xKeNn7ES6rz9GfMXxpWrqFcbvzvzaV1I8dSOUkEhWNFTX8SVaId9
pd5RHJZeG1GqntVGqF8RoO0VZH/F+KVLxUlwT6wYbMpLI0a42sxUO4S4R9zAYq+8hYSBjPaRgsCd
P48EBbCmfQp7LcNFwVOtaJc2LdAAjjZayitOCKZhMkC7cIWcXYiZeehpsBXI0e+yiDlbVYpP4GJE
u7QSb5/TLyJ2Ek27zilT3f4ea5+DcJfLZULgLYAOvppx1QuCf0kH33vqA5SlazGPHswS5o2CI7ph
b7p4Z0eOlwbgFFnDigRtp0W5pfi5f4n0ZrzAX/KcuqB3Us//qbSifi4tgJu3l7h2gwLVgmIf3h4g
jbOIPpMaEdYs3QSDOjYIh5XlCR5H+Xzbytr5AhAAwRIuA0XYHAEXCY1YUCMazr75yYiNEzMgO/B9
u3IKUTy4ZpB9SNTvQ/xO1PLfG5U8EgfCKDjbeSCKxKfSjm3IkW4/Q3+5Q7qlsF2t28lEKLZYlhdP
ts6usvUtV3wHXhgDKMI0WQJ9zvWjITTtRPYkhg5duh2i9kMu7jT5VGzNwa4cxKuYYfaYK2UveGWZ
SNxc6nn0jBOovL2fbaEuVv3kTWgyBfxvkjAN2rGAE+Jd6gQN1UMrubpwEKRuKzNf2zZzuunp30Nh
O09mCzn0u0ZHt1Gu7t3ol0ykpY6PCnSitz1ybdvo3EPkyskGdTPz+1o3O4ieQ6gIRA34+qiL+R+1
zTRA0Y0LAPC2tcXBNmnnmBSfqbTJU89vtnu9nntjWQWXXozQJyLw3gNSZGx9LMSD14H28SVV2Shy
LJb416gJaAQeJCD0Mw8kywvr4P+RdmVLcurK9ouIADG/Qk305G53e3xR2Ns2EqMQCBBffxc+ce+p
oogiet8n2y/OkkilUpkr1wIhcyIaAl30kn4bAnvvjM7+9uLW7CA9ArsJqhArMRrsA93UC3AgWf/U
QRXnqtz5ZCMH+7tFF7ERLUXEKXA0goQDsWqRjuB7abPXY5cY/rhT+T1PVdxwHtG6eVWheU+J9QSG
zDgQUIUIOJKnae+wrVrEUs8MBB0XP+NvoDs7B56qRm52KgQEG2rlUcktCYUw1ZlgZgowQYm8d4rC
2m2AZCA9+RTmjvM8ZuMg4pAbVJxEYwZ1BCUE+mhgAtPd+dKz8aR027KLNZepPLa+hdkXK9hiob72
wstnDLn0wo5Owp6INyQZG09l/tu2ZCzpEHnso4Lm+Xu94tLYwuVbQHA6xgHJV67aY5J2hxmpxGrS
jXO8FOjAB8HsMbwbSDAwL6FeebmoKqV5A/jVmAxp3ToQEDIytmtbVFYSsy6MMZqEk1v7PhdjcDe2
wxSkoMFuMBAuCiLTL73dUGBom7rlj6NLGTnWmQKmi9FOZTtAmfvgeHtnrkLcwoUW53IcNJm0borE
HvIYDIptWp0MyeATH28buirCwNAcSH204+dEbXE1TCRrvcGCCHUVQoiUkLiQ8sHNoeDUelAWZ8WH
pkBV8rbR206GTObye3BZNEAbUXCOhlBhnkkw80FFOSn2Vt0+GNmW2urVxXTxNseI0KU9qqHghPZM
eQd+5pLGhcotDqK8xt5qh16HuXOHBgrk0hDTMrArIu0kxRgX92IPomx2tcVmfJXwXiwHV9CllbGU
DqkdQNf8vIzJ8M1unw3jzkk/uRAvdsUPGxnw7Q+2toFnB2ipOW1OeeWQoceUmlfVjxqFnKjmOd3I
M9fWNafSSOSRDgEdcrku4EIMVlOSJ27hiCYuPUarvT8pu40yn4/9afC4Mg4TK72fCkwb9Vuf+V37
3lfLHCyQkKEmAZoqABAvf8U8NaBx+IFjskDykL9MqGJP1bs7lAsr5NJK6NO8S2nAocw3gFl91EaI
kVAz9WvsrPb+jWOeL2oRaUuEtAzczm1SEOuBDdO9aL0jyb2Np9ia/wOF7WCOcSalXqYTU+E6CCZV
mLQ831kUKP5MfNC0e7ntjqtmzhxlcZ6rWupyEMwExdxYH3iq+xcPmVNSAs6xlZatuj7AV6gao06F
8YDLD8U9k1uAvWZ3RMAPMeLrPwTt0H6+vaItK/N9cJYygOWhMNrQpZiFKWaCl64RUc0YVHhv21nd
uXnUAN/GvB4pr0aHpenoBkmQ258CI/d/MCiIngyS8ndnljhGKIhChJBgqGk5M+VUvJa8k8GpK4mO
HGZDIrxi6T4cfBHfXtTq5mHoG/MbAZx4+T5tyBg6GryAiTMUbxNmXoRXH2+bWN23MxPzTzj7Pga4
Y9zUA5NQU/xhYKRIweQZuluo0zUrgFejqUTA+oJK8qWVBoOlGQ1AX+J1lWM8OK1fyUNvaJLucmgk
b7n22jV8bm4Rg8jgk6lJJzeZaqUxNdVYH3SfQ12TWMNBTp44pQWK/7d38jqzQXPpbI2LSDQNlZMC
QpchRx8A5xVzn9BxIzBuVpA75xuRYs01UPvFXWIBxns1eSRN0hqgE7EBKZt2NIDwGdRGbi9o1cSM
wpgHiK6JDXwB2aQ6d0E5PAHNU7IPNsaobptY3TO8yVH3Qwn7in0XnU2lnA7oqoa8afsr/hb5kkZg
UL5th6x6BDpxJh5qQD8vD23du2CEFOjd9mVhq/u0GIbPqsbMYFxMpjRi2Zjmi2c2aLwwWUi+Q11D
Tvc9TkYBmSOaMoiipxbb927Tvrk09Ee8Wr0mP7bU4o9iwiBxYefiIXfy4QnNFAzh5W5Vhndg2Dfk
PfPt6lGCyHR8rvtAPgFH03bRYJUQD7q91NUtBXABL19Q3OCFf3nU0Nzn6NlOdgLaxvIDfmK168F/
9EEYdf3MnM7+fdveqpdgNB7EbTNKfwn+sMq0ywLdNAnL8cyrczSngvT7v7ABN0SFGpauCtQD+PUm
nloY8p+Ce7yR3wDZ2N02sZaizXiP/922OYKdxcEAqKqqLAr0bK0/MzPvMNIvHipmlppiIzMiaXpx
PZKNGa/VuHhmdXE7pr7MuZl3aHm0ool8GygazN377oPOTDO5vcItx1jkFiGUEecxcf/UtW/NKGIb
TBaKHUfAYG8bum7kIAWcuY1xzGYSouWrNGRhhxHPxkugcx7wvTuF3r5LFWRMVZnp8G506/zBCmjx
UILX/GgPHAAlDp7f+1Dk+ZZw0dq6UetCgwzj1NfVV+WPXWU4vX+qUSK3gynKDStW3anEWP7tha8d
BRS65rF1JFXAUFz6EOmHDCJshpu0ALf1mOiAFCYYE1Gg3Djjf4GMl/WgOQn9r6XFBdcFvK9Ceyju
XJ4Nn9nEvM8VwMdpDNGN6klMA6Gvnq0GHplVPYT70jSL+mTWRHwfczst8fGh8ZdMVHYPdW5m48Zp
Ql0Pa138QvRWCWbFbPSvMNhwuRcNmhKtyCsjsQa0ci0inwOzhY58OOafpxaMFqBvId6r7RSgkwfD
RNhEge6MInEhc//EmO1/DRwJWSsnzHHYhQ+Jq53XB5OJIeXMm/llnOxL3Qz0uZaZF0YlKSd0wakJ
Ho40NdwisqQ0xd5UJuEnt2AA19LOKl7c0mbtSfkhWudjIdNjRcZ8OOrM4T9dI2sdKH53wYgpJm2m
UYW7sY1UOgAGBs6b8MXgjurRCak02Vdhijm70dAZxjPdsp1QaBxSdcxVrmQEkUF+77KgKHdFkw8S
whykeUoh7RQBstlDB6ET2Z6pFLi5XKIWq1ryEFY9hoEEz2QOLY2AnBjaouyOtNkgUJyZ8nZHvS5s
HtN6tNLH3muD703Jmh9VptQHI1eAPuEdA/gYhhHQV7B1ZtwNqAhVu8wVgqNbyrl7pFnlFPGMLvqq
mrwGrEB09Z+mKIc35nVds5vK0bROlQXieO0YZb/3xrx7IhABxAw4SKpB1JFC4K6yHT7EBm+03uVZ
h+/iFaLqIso1tHLMvvN/mTgTCb6IVUdeoFv3YDWj81j1jl8cGi2qFF3rNiz3OKUTIOMTqX6IFBRI
cZN5vRmNgVFCBauzKLix/aHeVZDE07swq/ICpQ4UxyOXV/oLSESx58LAjkCts6jzyNe1DuJGjuYf
c3Cno6ykCc1QwX/iGrCanQom3MFKjGUfsSx3G8QgFn66HRNWog/OAV4KIWY2UZJaZIW1j/rcCLa2
hDa2jAJvKKI0yONp8o7T5P66bWwly4ExjBogMmD2aomcbcugr/DIzxLKUqA9AVjP6sjoQH7F76rq
/bkb5HXm+uOMu7si8aIZzk47KpVAeTeSuo1YXQLx/x01qI1oshJXZyomXP/IdTE7uYireZfVtrRY
gKx9fIHm4pvcFHxd2znweoTQpgbBFuigL8OV6v1yADnolAgx3vHGO40gagYa5UlnbtwyWW88FlYu
fnJubxHADQYST9kU9IR+AYq3+jAa3oMyp40U3l6xA4zL/MIH7Sk4rhdh2Gp6qLgWZXbXBiMAfdB5
qT+M6PKDkxYeaIvMjFJ/zEVkaL8qIqGEbceA8Jd3YBSz2Yk0MtCgbhfWH0R/PDrivmTa2RGlKsxh
prlJ5hBpsGgc2fTaCTf/7DV+94uPjnSPVd6PU0QEcQBNCyhAppboC/HISiCudkIH42cIbRnfRtlV
idn3kNUpAnS3VehNLC5CB1XowK/0xuNpcSgxoQV6DvAIzlnBrDS22BXHlAzjbjV0raHacywpQobp
YqjYrof+CbSs+cbE1spXAIqY+B5o8FGzX2JogrDpiqLOjEQQavx0jMGPzbLt86ghEPK9HQNWDsuM
WIakmIXzguNy6cl+yzH9i5v0BNKF9h5jH+lJFXqLSGzlvCDHwZQbgJwzXHkR1oiQpiagk018G9oV
GHOw6P18VESnIma9v/iGoXqCug669NdwqtbI7dYxIAOT0vmO77mr9N6ZmPVbuK4MNjZw8bH+Osf8
ypg5IMF9vAwFGGWSFa+K8m4S7vigGh5A/w2V+zHjW8/flV0Ejhj4xr89cjjl5bcCjBenBFqeie1x
EnmNcS9Vdixc/0BYcReAafy2byz8fm4XYT4RfjiXDWbFsEt7Mm/cnngjuOHbh9Z7zXMVU6Co7K11
LbZwtgNlgr+yZH9xg4t1sdoZZG56GYpxGIZsjk1lnBxKNybr/pINLHJM8AnjUgC10MxVvQja2Ti5
oL3I7cQ3ZY30AjiE8sUdtOU9GWGJXsFgcfGHw/3TXRp2LUaRa88x46ZqHLXnDlddZKqQ4M2lCwcf
ANWwIlJmzz6alROIKG2DjGw48+J8/nUvF613QmbYFdjkL7+BCl3m+FpBYYtzI8pZ9VSG3evt77y2
/0B8ABCPkWIf2KFLGxNldSvMZkqolR9symPEnpNSWxD/FffF/Y/iMR55CDlXbY3JgWqY1SNnt6qk
KiuwnLVfawuEm3166Hnuve9k/nUrYFrQwMDA/DVbSCdkPxS0a5LBm161b701RpZHhun+ub19K8cE
rNEIOUBGABW0JLmglZVWtShBA0Db547aj4pUR6euHgdB3/9khCAEwrUfYg/Rp7z8Ur6fgW+1rABg
kdbeAoDF8foNEyuruTCxePcDA22mDTovUC147NWXIGRRxR8bsTXHuGpn1lsE8n0OMoulFGPDCleM
VlJbxb1p6R9tOf6otBn3ZNgomyxMzWcIqRqq4n9nxPCvy10z0jrtAq/0T06e72qRH6YO5I/TL6t/
f6IAEzP0GdUDTJgsDAUhBXwK1gDk/a6nOiK0PnF133dtfNvlFid2XhHB3YZyIiYvrkH8sJ4ZbkD1
SffNhzzl+5AKvGlR4t0wtBJ+kPYgywUeDHju5dZN5ZTVLfWDRFpZ/iSJ9u/l4GUbF82GlWVbdSAu
dCnzLk8GYPbGVL2Y0OH8FzsG6RuUHW0XTYXFHaMZ5DCCzvFOAXoxUcjHP+BLfSaFsXHLrPgaMg9n
5v1EwEbOfulrlS4gIS0nnRCjvk+pfgIx4VeSmlE36Y2wvWoKnx8FQbgCegWXpqYSOVCvAbWu8zYi
eoJwdRsBBxt16p/bm+fMnfSzq/OvvwG1BP2xEEwCV7RgmdHXCp1mLxGcgoPOT7n4hMEGYDI0cGFl
7JTBWMQDFLP/9Fmo9tIccro3NZ3BfIZjfgvcwRseLaJcG8MmhUofJhBb06PqA1ruZNfg5YkZCbsA
jy1z5C6nrLB2uq0d/4PHUZmJ+9Qfuu9uqQy+kyZlTpxjFMc6KjKMw4NTiNa8s0t8l5jSAsxGfg4M
cKGLH7RqP9ST1BxEqIbzaDgDyoeex8sv0AO3f6DzbbZx68hpS4tz9fsgV8NwApqMV2/51LClDK08
ByfjF/DER0P4G6KZsdtslLvXgkGIXjNwoD6S3iVgTuSW0ymv5ndpHYZxgdmLDza4EaIMVDbHDUdY
84N51BbpAvjrltkILp8JzwWXJUMP9jkCViJvqyExx8grV4MeEeBJYBpB3fLSqxkxM3+yuuzOs8bQ
3w2WBIVTL2lpH/wRxbVYWnmD93ZfvqKCIlNgU3P/4+1lLkvSs7+Dog+rRBEYNE9XYU+wqmxM1PU9
v0dzp4PiHgMwihjGzsykGzVO/b2kU5zWP3RaHlBc3G38gvnwLrbh/BcsQyIakgqDFNQ6mXBavQdw
wbHidBwAWCWzY8WSQYzgRJFTgVgVVcQoS3MNQd16KjFMVAwADGMkilc7jSpdt/Hz5iTg1q9bRDkD
T5GaBXh0dEHGHkDyJWLMamSQ5qiq+kG4TffBKkzU+KgyNi7z+ftfmUZlHgP74MQCu/mlf6RNGmiQ
mRV3rAH+AOAAd/ok2zr/pwxlNcbZJIznHIQrW3nRyh0Fpq/57TUzS2GS/NKulUJsgvAKJRhoRMTd
kH6uA8843P7sK0f5wgi5NAKOozBDHy44tdNJsS+p/c8IstN/YQMYV+BDZ5DtsgOH0eucZhyNZ068
Y5OXKHYHO59uoT9Xl4LvAxDT2pRIPoIIyMhEcKoReSs5Ruak4yH99v7FIO7hTYw0EuW+OQaf9eEc
LkyVawO5t+0MMa4ejMjnud452SYd29qCzk0tApOTt60LkQeMW4etd9+izMGiQJndvvA98eXfLAsi
73+5yq/myU0ElLbop/Ku1Y38U2Wj+WTQsYN2NSY4bptauaVAEOgBEjCjrgFKvtxB6AE4ruyRGFHr
22B9NyXmIyEW4/Niw+/WDhBA/pgPAVIPsO7F/hGIEUjMWZJTaecvQQCO22KCOtft1Syhz38j97mV
xfMlr1nJggwoBNbd1UP2aupjZb0AMPw8MHnIii9TVu4xNwSikeDzgAHJTfDAmp/4qJgAO+C6KHkv
NpQrhntFhuHJ6aY8aZoRrR3uik96JHSjOLD27WaoxSymAr6xZaXbqjnaOHXBMFjkRHabwEHBf/Gl
FBt14WUD8e+uAtSBIQ1QzwC/vgh+I9QN6po5xZ2qTPvFbHuoMDFoKex5pn6ZwjLjFlOSezGZ/OBZ
07ALOsbirhN611XB9GTUvhdB7XD4Fz51/rsW8bItkA8pwwRRDZXmfVAhinnhtPUIWrtygAoOAeIg
qAAv624llUDMgHP4FAi/7iPDrtNPTd4IQHXTqvpWZV3HYpuKfKtxu3ZkQAQP6BgqGHizLI6Mw0BC
FmRjlTCaPtgoA3dqi1ttzYXOTSzOi6MEpNuh/3gH+YVAHFKIS7xWQ4U5ydKgJHwGxt7ZCjmry0Jv
HYqBuEyvHi7cULbPO4C65QAZFDokalOne+UQQkxvvqpRK73uo6WmYBmml3Ri9SKyC3ZX+7979Etv
R5uVNAiSV4Aj4ckH2rNlRbHu05xYmtjA7bexodg+n+eQw2pPx2pf6j9QQ92Ib2vrAtXCXEKH1Nb1
5T0UGO6rDJb0qd6bvI0mw3xBunW4vbBVM/6ssA6UFWozc3Z6dq1meC4BAiHCBLgNd4fHEn3w8Src
ETTX3t5tCrccvBuMnXgkLfM53zRqmrGiSdLiNQ3BLZ2m+8l4Z+1xDmAXVuZjcLYgdNHBGttmwOuk
zxAt3lf9L2jGRBiYjLnxzm7df4yhFwCjHkLzEiobjOE4DOUst+iLem+PzI4s7WMErLKtDX9Y8cB5
yPr/TC3WhSlIqrsqL+96t6QH9MlKtKaKj4CaghssK9t4QP1mVwXDFrPOioegbodBCPDSQn3q6pnm
K4nOW18nekh3TdefQt0dg3JrJHHLzCI8EQt1YtkN0ykv1CfA7+U+NKsRswTd1lWyEgixoBm3CLaP
OXQsPESHI+l8JA6GZexy33gGCSsSyvLUhcH7b60LU4tby5ahGrJR5MmUNUk7GTtu5Pvbp2prNYsD
XDdNFULTME0oHukaxE6hkcMJ5SHXW7PvK7fjxWrmaH92tLgJslOpoIeJ7YsIhohCe5q1piINeGZq
vxM3+/dwYQgRkAUf/I8gdro011rKkJA1AJlTw+Ny6kHLUjwATRv1IHe6vYmrK0MZCv6A+qe5fIN7
mcLQtgopqGazt1D5x4qJew1wJOphUQdl99vmVr8ZyM0hbg3wFUoglysrZA0uej5AMH54Ve6r7ECH
WB+dTb6Zq+t3hs6as2AiOE5xmSwSVAP6qa4AsPrkZ/4h0+ZDYcmNCcSrY3tpYsnNAAUNI80YyVDQ
zaA0gcZZZpUYQgcRxDv3DG8jEBDZaB9CkgQDxJd7pjSk/sCChXte0GM6K5UOEN2ymjir7ONtU0u6
QrTIL23N3+/M0bt8MiHfSUJgzsZ254Nl4EPet+nOFhpwfu1ZUeW71VuRSXPnp0TtA9+odh7tuoPJ
1BbYf2WLcT0Doowy29wZXHxFtDRoRxRQLhMvfwlLJyBA+4yZxa+3V71qBmn/jNuZ65iLQJLKVLfc
gDyQHXQxt9TzYEBjPQg2IA9X99i8tzN3O1hWkEctXzK8zSeOK6y46/sw+BBoJ3sKeGHtuejA0+WF
36B1miXMAvb69vquDt1s2J/XBu427OdiG0uIrBfacSApoOiryTELO5Ps1HSHClS3YWvl4OFFCMEX
POzxBl5mVXYNBpYCNGeJZxifhKz/0XQr7q99rnMTi2AcVrpsc6/F49Pxyn0INY07E5xTB07ZFp+7
tWoLjc+5bADlxGUxGPTWxGGUsDu8UMZgj7KLd7JpVTjH3qe8iyeUKIuoZwKy8kI7KTjxvGz6yFyq
rTiocEXFk+G6926DVxVKvAzUSvhP+LB79ydGjmTNLD7AZ1w935zGKSqjxV0I6kaz+TQVVmyksUKX
4d/YQbN5JjLHEMTiqPQVL1tuz33gLNH8tw1fzZWIILz9fj/Cgv5raPGRJR7iNJ9F7FLb3adjfwCp
1cZdNP8XF1VWzPicm5i//VmsA1EduotWaGCyjPB4dKspUv6f2/t1db0ubCziKTR/pAgAQ02o+Rba
D7PgTNg7ceXcZW77b74NuBJQuoWYGxqnl+vhAeCtKNOJk21mBz/kR5YZz2lQPSBOb9x9K8sC0STy
SAz3zD3nRSJpVj7VPSV9wqZnF2DgoLhnxVfHV0fS9xvLWvlMiMl43+ISmEt4i5QhyHsqU6uBCBko
NJ5sq7Te7DR9Jw5ovvgurMzB+8wZMIvj8BSKCRhVStL6S1P96PgIIEW64dcrAQWKDbjJgUCcZaQX
HykUgIfrPGMQZ0TvwFBQDB31ySndccPQym1zbmiZnhR9xrgAYW3ildk3UtzJQEWBqY6mokcNqXX/
221PX/1M/12Yv3AJ6VeG1YQMcNHC2PugfKBZv5GdrJsAcHO+p8H+s/AEQJeLDEjLHMK89WGgNdCh
3o9/sYr508x3tA1Ll26QSw4G+Qokp3YPyUCv3xNebqQBK7exD0EVNDJxG18rbVOVUd8aLfDeAiia
Zpy8VI1sDzmI617aZksnZMm08x/HBuHHPOOFkvQS/FhnXVNbQTpL/mZfbT5FZt2WcWnN5WFR3TEe
xnkIxrCpfkSZ8evt7VyJE1jrf40vwl9QY6PxEC3vLOmRJz02AdroRYDMVTsHGxwnn9Hh+3nb5qqX
YLV46AK2jEN9+Qlrk+Hd2QZu0miwFMrBYLuuy8KNla2eY2RTSA1QMb2aQxWpUcrRtdPENo1DgOJU
Zgkc5/Tj7cVsmZkXexaWRhBk+C2zWSJLevR0cBBt8WZNxe62mVWfBP0NMF54dV4XBioL5ftKy0Q1
WUTTfF9hyiIbIxFuvTdX/REcwvNDA+TIQNxcrsgVoLns7ZaeCJBkgrIHrtU9J92rZ4QHj7vgOvSh
SuN+qwz5vmn/+SgEGISeGZhmosPltL/t13Xh0pInNZg+dh16NJFvVTKmZrqFmF1xfIR3D7AiC1Ku
+PNylSYoM/OAThOA7GjZdW+C4HlY/SbOGDnmhsOv+MiFrUVYbBuX0LQTJFGsMyOMjzzzavjUWVt1
uBUngR1QMAFpiLrs8ury0tbRHtoEJzFUH3G4fjqEDZEMwsQvs8/vdshzW1e3V1AD+Z830PpMvUjX
P1JQe9bpvZVtEfyuLQoVdIANsSS4xyLgQyyMG1xDP9vX2SNrvLfGCe4wxYWGVq03Wllrvo/GEuoR
YKbBUVu+JnoDgB9rsoITZEzkb29EfULwdNgpCEbEqeVMce5CZ15VfXmgEHA8Eivbygv+o7h5lffO
AOGZUAuyrosUJE29gKfmSBNAx4V7kEahfDxKgn6KSo2Y9lRkuvuMwarRjacmgLpJFpq1H0N1k2BW
XActi03dVkNE/AKT3ABfmMEuCyWTkZFWgLt3KogNVFXfNHgyM0wtUf3RxSdF9UBPFom7Xk7giqyr
7MX1e/VYOqbxvR/Qzj9gigLg48BnkC+fuJ/JOMjbKnFz24Wqp+s0087sZPoMWjzZ7Co6jD8xLydf
S1KDvpjkAlNXFXDeZYKBCXd66Mc0fTShFP97wiCcE8mM0hQtIEW9I+Vt8KXEeMWzwutiDxRKAfoP
yQ036u0MBOoGA51T3LtCn3KM4jXg+h/Nb57RizdC8bDdhaLAZFdb8uAHPvhoILKoiR3rItQvGPBo
srizQmhSO4Ovva+oe3nVPpNB4R0m5bgfhdGYvy0UYFGiGgNnR0ODtHtZTAJiR/XYikhk4GaCgj1r
BtACNPZHF/qKP6F8XX2fpqpgEI5QOX6iyiQBb3kZ0JNQtqz3OdeQRjTayrAjYYc5RBG0sB4mtKu+
t4EvX6Sr1fTYZE3nxJ3O9ZupiukTHpiobpKCqFdX+EOf9IBapdGkWu8Nbwt5UrkongNoT0GhM2Mu
iWhLst8jB4In8hudtfsWJEMhQDLKes2BHSxjmtL6VZsNQy2TYxLkbeAqs6Ag0ppOTCxD/9S8tt+J
jP4b7OHc8DI8i1G8XXi59LwJ70fgVEkb7LjjoqgeJka2peW7FnzPzNgLfh7L6QUkptEEt3u/AwdQ
L+NxyuhpTMctVuu1UAXkG5hNgfRFzrF4e0PJJiyNsSwTrX5QMJ0V4FFy/Eej2siBV+0QE0ERvGpo
8C/ukzDHlMxUoOPujwcKhC+zul2hfTSC/Y20Y+2WBGD5/ywtHl31hPmypgyDpCUeje2uKMc7KPZ2
b2UxNL9GOJl1IIWzNYuxkiFi//5rdukamtpGiXfEnTWYznNIPfZYtZCavX2FrXnGXFAHMgjv1isi
h2Y0WtBQB4CuWu1Tr4cYI1+/wkltXCpre3huZrGHyOiBb9It5B9qUGg2JRizf0r3q8nw4bbwYVtL
WmwcGWvT7kFKfOerqfmJucBXZZnqY8itfMMz1j4R+FU9pKPIN64YtnWZG9B/NiBgS4tdQfIDnzay
pjUvP7dALjM0nmEWGNW77G4yZbkbWKb2+RCCxlWWYj+Sxtx49q1+p5lZ0pufflds+xa3rBkvhgnz
cGqitnfCCADMhzQQv3RjPYykEtFtB1zdwwBDjujcI+VdnuM61IPZ1gNatLyJ86y+L9zsy20Tq4s6
M7FwPh9CBaCWZyxRkIKSFYQk6TMurMjmkJuWW7F27ZOh8AvFAhRJrjX6Gh9dlgrabIntNPoZuqvu
vlR1eNdldrvXnV98ur26NXd3MVSD+RpQqqIPcekiZp8puzPxUg+bWuxy1qk7CpbjU2sP4/G2qbWN
nD0dZLhgTUVd8tIUneb3Vz3ld4bO6a62Rbov2rTdp6A+izLVfJdi/Oe2yfnbLNPAc5OLAyAh20FU
yxy0T9HfmUB64O9d76tqv1Wc44W+sZlrH8+zAawCSsEEe/5ihbpWpdlVUNk0GugpUkgYBHuP/hjC
DaT4lp3FsgzotA8i6+jJQPiI+m746FQlKDhJ+aAr+np7D9eNze0VsF5fY8Wnueo+oCd8ql0TUL+f
nVRxyvoITAQbh3mtM4f+AwqGeKbMhb3F7a/awQ5SED6fwKYxQFAhq/1fTEL7HWnXBObpwfbHPhoA
FX1CdXTkcYideOkydJcfrAk564MyCottbMCaE0E0dR56xUz11dgwHWuJVj9niTVh1Pd7UzcVex4J
MTowL/pC7TputP4BHDvVHwQp19vf/gDXRxRtUTzH0PgDkN4xFwEIohjKKxvNwMiAkXtlUCvRQPWf
xpZtqVlfh9NLU4vLD017NOVpZiY5ce7Gydm1AdnAIF6704WJv+/Hs2oPDSbdj2NRJKRuAOCcSS+w
seE+tLKN+/U63lxaWpxGUBL7g1uHEHMqRTSC1EcVT1BJPIz1b6/Z8t3VZTloS2BcDO52hS1synJw
fVkkppWBKeMfo57iYCZiUXTjlKwu68zS/A3PNtAuWmLWVt/M468PHmHPrgs6KzkceZoe6y0Opmvn
g24GxtPQksehvBI3dZWHeq2w2R2m/fl9LwL5Qbeed8x9km1keddbeGFq6Rl9n0rldkMBYYt+P5bO
YdDsl+LmXWMGb+89UpemFq7hNMAuQkJaJx7IMOnkfBg8I7bG8OP7zYCQGm1wNHUsbODlp1Kpm9Kh
JfapbuUODMffBrPc1TLfOFJr3wgpEArtYBoAJfBiNaodIYXFkDOUkxHeTwUq7Vq7XkxycD/cXtHa
Nzo3RS5X5FbG2Fp23iY2telTTfSry6djT9IXF0SIGwd49uTl7f0fGTYXE7lXqvdGXoKYcsjKxBTN
ngfTSbDwX2SsgQfC4FnYa0aMXa4HcZU2foPYDvIkOp3qUdp/pkJ75sEQreefdFWK+t6z3NT6eXsn
19ruwQwsBAIKEDQMHF+aln0pCmoGQ0IClFDkuGOi/Oga40vK6c6AjDDXInbSDvrm+q11xKMR+Du/
M75JcNF7aG3c/j0rTgQpNQQwOOwsjbC4e0kJFlVeohrJ6/QA0l8/8kf3gKGPr7ftrHxUwBwhveiC
sGYmab5cti+YxyBJmiXK1moPnrrqzpjE1vN3xU8vrCz8tBglTcFIztGA4uOh6tL6o8l8MBkVqO90
Y/tye1ErMRn4ZwyZ4UPigl+CX1NduGMbtCD+Bk+s8u/Nsog8Oz9a1lcoTNy2df2hIJeBc04wmgyt
oWVpcypZqXuAQU5WLmKS0QO6NOCoeyeZJmpLsyrHzN2PMgzEHecln10zfd7QkdQgFfJpYN6DbiG8
sxprfACTlx+l06g/087cmAm7zrQubS4ynSyYhqb1CBAe+Wve72z7g+EdxfC9t06Sb+Fe1vZxxpXP
wnd43i1L/ZS6jLYBkvVAybgNG8R/0NG1W1raa2s6z94Wx9yjReBwzMImo/2RteyeNN+dOty54gnV
/xgqNYfb7rHiihfZ4nwyzr6b2WSAgEFYPRlZ94ea4ouV8++lch5dLV9VtsWps7qLZ8npwk2gdTtR
PTocGo9u+7GTfXcUAEU+uCXYN/7Fys4Sn8VOumUFIT/boUll5MOOgncMxWsvO2QgtY8Mp2b3g+rS
37eNrq7vzOhiOwu8uy3SpjwZaqiTy98lg6RJuDF/cB0TkameGVlsoomQm5OsAc26Rcc9T5n3UQrL
+X9aWZwuUI8Kw56qPOlpm8jOOhRtsHGpbS1kmfBgdlS3epgSnRpPtlcmgk0bXnD7gwRLsvgSTG62
KkChpYb/4ey6miTFse4vIgIr4BWTrjLLd5l+UbSpwgpJyAD69d/Jfdjd6emYjm9fJiZiepoEhHTv
ucdkVRu52nhLibP7/30c/vcr+dsxRYRLJxoI/yg9D7ZZohdFZ8Ow1hH/w8T2txvEv18+hrd//WDh
uhWEU7CRow78a3RcNFWp0NGuherqDP3ZvPNpai9If9r+cJL8dqv4ryv/cuTbTfBczhHoLPEPru5Z
PpQR5kJdc7/S/2dgyr+Ok/8scdQYf73LYQ6d3fyxO0ZrdGMpO+qIHP3mT5Kk368OcMOuZTCyJH+p
LgIvov0yIYNTpeTQLdlDEOgvZhz2/8uu8J/L/PLORIOnJmF2gA+2L+HUXg7NrSF/ChS9fi1/rX+v
axAhn1DTIMzp1/Yh5OALL3GbHX2jl67SXug+ZhMxRPfYkZwUxvyHJpJkA53BAy97vbrb/KFA/v0X
/e/f8GtThpyETiIDDr5FQsCRout7WL79T0fxf270XzL+/zqz+m0QLaQgMBOG+BfSgwPd2mrjf7Kq
+f3i+M+9/PLWmM6DOTHOOwyhg9kcTC/J4t/gNCn/eXX8Zgb+lxf3K44FWw015TZpT0sWypKMROyC
3Ii6757TsYrVNCJuvLnrPM/eBIx8+efL//6z/s9t/vKpjVuPaNgxBWlf8jLZ0mMcfVD/VdmfLSZd
/3ytPy2P6yP/rzc3cpLIvsuQcTYmRZ97BeTNh//hElj80JahaQf386+XiHIeYqpNw2PSk6AiVqbv
DZzk/1B6/nojIE/DIQL/xDAQnta/NoJCJgnTbOxO8O1EJEe08ecJbsz1P9/Lr23J9SrAhUGNhxAU
/Jxfzsc1GfMJdq8oqsWzz34I+Qp3GWb/pJL77WWgyYS2Bl4/f9Mzogb0sm1FzenZwX5EyMSNqwa7
ZVsSSQm0xYiho3+4td89QMwl8PDQTWOW8MutgQ6xjZRc+8dZHlRCb7Qyf7jEdTH99354fXoJ5LsB
rEevG+Iv55XsQrctFM06JIY8B4Gha8vNe//nV/Svj/NvV4FjCC6Eu/jbaHjZ1imIYThzWgM3HHKt
eb2Obb+DecFzDr/wQofzVi3e3FRcosjdBt99wYhQvuBoe4e9QPeH7eR3T/bKeIbd0ZXy9ysfnWUI
YfYzkN4NHU1f8FCjyVwNvoN/vvPfXQdIBiZPCagE4Cz+9UMTaUKBgcOxSah0v2GCIf/YLfxuYcJ6
E9MfUMYQUfjLIhmyPptAK9RHlbGdiWBN/emPdL96T/98K79bKQi5u77Fq2Pcr9gK1D0w07IoAxbI
5ih8jjfd1tPwJ3eX3z2xFPwBmEZGWRr8OjwDewUfH2KhD1HXHftuOro5P/7znaS/uQYA3OgK78G/
62+BVk2zNLOFydrJa/2pLwXCWnsMApfwgaPj+g65C7tdTI4IbCQMBGwnhpaB6W+t4YVPpuig5yGa
9jTgUVouzp/e2rRH9PHKQzPsYczc3i3OLp9yW+KfC4OTcOEtWQYnKqJcU/lwhr3Nkl4+wtRRX3rr
0UsTwaGlBpjGkiqbCRKst2gGH6ZHinx+mCxvt28zjtamnmOusnKlM/6mhFv/Oyxme4R1ZxtEmRLB
RzCQhfRWFd6AiO8iSCyD536bwpBqBhXnFgzH9nXzoL0q/Maw8QyQEdEeRsVBX2MA1sDonPV+hSjg
oAEqAdIUTRf/2aNa7cdgU2Br4SHEReyNgGRaBAEOJUzXRl0TTaQqU9CSm1L5ln5xzCSP2iMpUn6A
e0QFN9YDO8kbkW0Q2y170xlrL+k4x+CKNIRtJc1z0WMmzMEA+sNr//tWB9cvDMGQv+Vj/f6y1W1J
h//WryhVlm4YSkXW7DAnrX+j8eirBT7wz0in/JNcHLA0+ef19rdCvSW0gQFqn0OUMtp7+CN773oO
s4qH5Avx5b4LRLajmwufh2g5577u8d6pOHqAovxyhX/LTkv4XC4RtCaBnNTJJ3qs0Zm/2Qw6+m2x
36g/f2Ybf0E+SqUb/5IN6TkGlAA7WfMQ9wOH5jmDbbEc62wUt94ULwWNA1Es7Rrv1IYxWJNhrppG
P7xkfVXzNiBliqoKZVklmX7JPKVKutobOwtSuMB/dUk61shF1UWr9Rv1iCkNcd8wcoTzFA8fN+10
5WdNjtWaRjuqc0w4s9zh0U/bjYR7y9bocw/p7WlBmEER9WBr0o7mZRf7+6xrdzDs4ru8hQM98IIA
zspemSX20iZqn61rPcvprs8hOjR2qsNmmGH1xr+zjotncFEfaYcheEAUf85GS1CcyvF7uEw7w1i9
QdvZpW6AJwbaM8/z59sBht9HTuT8YoXfP3mrSL4vgi/HObTLWiikL92BLwv3+Qgbxg0YoN25a2N9
03SRAtRMCXPl1MfNXGoVDVuhuee/d1ms75YwVR8YxRi/mGZup6oFLdCVAHQZL/JlhSOZnmFfZeah
fxrApz9Pnohl4cP7/YG0m6yQje5qaUJyr6N8ueGGDg9+y5BDq6RghWcVfgf4dW9WEVGani+HHEkc
MOBHRqgdE1t5bebv4UB3lQNHipyQHAllWbMmdcYydwk3yr9QD8mXLhVLWyAjM91RmoZrMU1tdI7T
VtTTwu1XPtvuxazGj0pHJlnK0be7gNKwMB38b1OjJmR96w68kes7U1tfuU5GCBQYyN2kXAjTiUhD
lpNlp3RK+KPlPvhaMWzoj1Z7qsZsasGkdPR/jvFgDmCbDSAMQQPgiEnRL/lLPY0NLGiHUd6NebJW
a7Bhuep8Rh4qmJSlVdK7m6E1qlBrJFWvoqZy2MURbYZs7rU1y30ObuTRoPTdHhVs+UU5gQnymIlo
qBc1szvqwdK70MG03KkQFgzDytSXaBQurMAFR0GSDhv3LnYYk+iklxS58dyZ7P3qw88K9Cfo6qY+
T2DIFzY1Z0lwN9qY8wpjpW4oQGpw933jh/xZByLxC86GpY6gQkC+RzjuJZH5BVZq0W4aCCkY/qcS
bwxrQLvuPLGhFzsojYgrScQVL69hcWDrUNu9+Zw2yRF2qEaWCAad2iLI7AB3x4Xm4xlcbNPU4Ph2
J+576ttEbP8kkYJhC8YybM5bAoVCOfjeyPHe6DDUbQhAsoobwY/BnNm+yMA2tgVwdHNZ4dsQF27l
2XYPf3T5FCE7eLm4eSbN2Xq+xTGZpV2LwPVZdHu/M0l4xjuZIoSe+phngKq9CtgbjiWN2m0XaC+6
kxjDXggPghlJ5QF5G4Lm6m2Hcwaz9JEguht5kSXeT7+fic1g6wAWVqx9WCTKbsrOOKJzc4ZrOvsR
B3Dx4ukCGh0Pve8CD+Q5Z3FfbkwHzwsUu4h3QNLFE6IsIFz3sv4cS5L3ZTeIZa9aLgqS2O4hh6Pj
8zzyvB7hJvEEx2yxww6QVi3ES6cE51mZ2mx7G3HkqQK4MIVv2Br8hGoY2wFJ9DEyNtpPvHEdaL0Y
2ReWe7CqVqRXyK9oP1oMHPMip+l4bBeEURbz3IWl0ak+h5Ik18CVLL5dxIxsDBGEmFl1i372Kcyi
GM7ME1CnuBjjYN5PyxIWsC3Onhbb+kPJE+3DiX7Kq2bj6jPztAXvY5u6uZjT1X0in227zZSgz20v
Y1FkgVzPLnM4bDyGbbiYvS2BCkyNKJbcxsfS84TZBTacLiuh6ycsLrcT82a+0z6ht8SpAVQ1EuhL
Ck/up6DxxSX1l+3mSi27Btx6twHz/LckkdIv/VlffTgSER6WpQnOc7+Q1wT75iHOzLhbDBJE/IbB
c3ryVbz3B0QwpGu03MQRtMKSDBoKhmR86tNBvmG4GJ3GLjyPGj51OyhsN1JlkWq/Lg5FDUPyUilN
l14kSpkjzIXsRYb+WMKXuEOotpccpMeic5baaLdknN6ikJN7A9YTzI0axvfbjFuYY7Z8KgEVdtW0
Gb+RE6SFhU7YsBMS47ECohjeIgpjWhdw18f83g78uskPfvKSpf2CXJV8jQuzoAsqgjQY32mc9DcO
2SHDTq2jwkLO523n4jy4kYnrd2ZIeTWugDjU0EWXYBi3k5uHrJ4SrKgEjHl8JszUKcen0c85rMra
nL6na9c/ZBhvHRZYbr07X9Pd2MDALJco3cU6oipFeEL84AtiXvFzEnDHZ1RqyaQaDFaM2VEm/GeX
NPqb7pfgbqUee4WOP3xwlKGsaALbHozw2TsOpfBuHez4uBnlvkbSzDUwDHLIg5Yd4E4B5NfxxlRd
vhl754Ez/gx7W0TDiIbKl0BN9i2NIkgayaTGc7YBEiz6Xs/3PVLu71QnsjOVdLsbJtQIcY/vmSEE
t3Y+vCBJGyY72s7bvhvF9orfZ7qycZs8OafZWlCx5k9sDHpaBA1DTEEfpKOP6h2CvUyPDi55U7IP
VwRHlwObwl0weGx/VWJXI2NTX4DC755o1yDrCQVuxwqD7LKbvN3oq8pmD98KYJWDmUfIGdAN+D/F
yjV+Amvbj7zz9XmCGcJ5AGRb6l5u1zyZBV+1DWX8Va3hdrFxpw8bOmSY1RIYeKRmSWGjhzMQRzCB
bLxI0VrfQj0DUZ4PwGMI7Ya3w7grZLO09+loAjhSC7nsmkT3fT3ks289+EDGT4w0KDhgt7OgglQ+
fmkyzjCgHYPswyM8xrpN+iNigOdDs6IAOfI8DH+GmHuZGw/pES8GEzB1Mw6YNt7TiUTu0OQJAuYo
S/yPluthKWTCYv0Y95lNfhA8+vWC5CJNih4okC61m+SCWG0ofW9YaDnSLiKBnPTQORpBDhDLtEzg
Jy8PqSP4aWm8psnjtBJ8WV4wxKYE8BeB871iuL/jWJlrTTI+dXC8WRZVgSOLTVW0LMVgaUtEUq6S
pO9tMIVBTZLZNGUejsm3pXcQune+/ezQ+JCi0Vv3teOdDu+UVa06GkT1eXuPOBMW2obdUg+gmwPn
AbzxHTVMy05tbGZap3ZKkh1Z5DTUvaP5M+wv/fF5Uxaak7jLcgEgQzY/FshE8lvmJTDZ0nmv8c1I
eYnGja0QOcQ0q5oJOavVlmgu4eramvTIuJ1Bc3J+ypO9kU3UIXyxBxuq6Aebqx1+UEpuUjHN3wnv
sXUlWCIX8LlTwBkzrK/He4xJVVa4RqNrFZ2LSJ01dnK3QYIQmNKjDubiXez8sHBqRFfHOrbJco0p
WIFhhPayQFCE/IaUkXQnoHUXN/jxUXDGpsang4PcZD5RsvXfO28ytA4ns75Yn7Q/sRdG+WPbdiwq
ER4wfN1EOmUHf5zQOBCUA2GNfHL3krMWl03xAJHwtzFpdgr5Wy0alTWBYTwneDrcB0tKtbSUkK7f
MbBvPrArO+y4TVIjR9BVM4vYnifRemiamdziZA2KVKTtrY7Wuz7wkJqm1Y753YlN4lOt9j2CKhzZ
hORHl+DrsEN+l7b+N4JBHoQYbVp6PEZfk/hoChnHIKDFPsbC0SLnQIIaunRTOTXmzawrDm1xG27N
9wTZUiWE4Omex6goZtwOYFtEINhxPOvMj3C9MK9iiJLu5hCe53Rebj3lhQVrUpjCrq52lladCW7h
EZjVMZQtVbzoufB9fTPBfBIk5rzsURiUSWhO2bhuBSLe7gihdq9cdqIAYZ8Q6lX2K/7g1khEcnXe
N9WzJ2/OaJF1AgKd9ErWdeZeBOkdmCQH6JBCHGlIFN46gQmj/p6LBE1FMDw2Un+be+mKEXti4XFv
OIVyvBlJ8ympXUra0x8Qo/Nd4AGz4L38AmP+J2Sg5nXIMVD2gx+AR6cC3mbPU0yf1SQfMiSJlnAq
HiuPdFFhovy284IV9fpMD1s+8P20RgwOZDLB3Sts1WD67BFU4EEYtP1c5HYnNYFyaoJeRoXJnfU1
L8MpkaVgLdnB2hluJW33mU9oBRYcFQRmoQUX/mumBS8Xzr7OjRA7kELpjg7iCCfe8+Cph0hBSUTD
tIG6GX7UEdvIIwjJ5hCL9MuIPbj04nG4EEN+NrOE7Jqm7kAp/LylHt5XG4g3MaFdLsiaAhvxydg8
RJrFBRQJHpScKfvS9CgAvbSZznLEocP5xJD+M8vmdeqT/NTkLa3AifV8+IKw5QWnefivamufmoDA
m3MLzxLawH2+sGQouzlUkNlYcis7nlk4Wnv+TThNIBr1eXhCAAySlpSIxL5BlNleZcZ8a4J1KpsY
3wU8qkWVuohWYsrGi0KAV42/Z6hRUnj3bkbZItsJ2r0E2RcFoDT9POWBd2zclABumKKTWrPg1hiz
lKuI6VAOcTh/58MYocVXOA1lN/dTEUxKPndcqa0QdqNIMOszXkVxOxTEkvGHQkNV89hNh0ausqbd
2NdMIccOUZ/ADkab7zSA9Qe6oMJfm5E+ACohT2SdpztKu+dx6h61GB+lW21FkaR0UKPmP4KumcFc
iKaP1mJ7DUBHOTs+e3cS4pBPFsEXZFv9vowsWJher20ped6dl3D6xA72FgpzBDx8D0Gl20vjPhMP
pg4qH8ZKMJjIR4F+MIIFUL9v97Eyn4nwzqOvj+uisUTQKGsYQBc87h+QBRUUyHt7mef2FRXqOd2W
D4e4n2L00kMIQ5piFs2nP4cN1It9VrA0ufAIuyAsfZ+3kaTQ/7aq6GLzmARjUCAX4tlb1FRFg7kV
ZJqKJg/fM8b8spM8OpF56c7+mnWonNh9HwAlId1SNNuCdR68AJY8EL58Dai6AQRfC2glL1x5X1kw
3E++wXk8dU2RGDj/ed5akZjDW7tLsQMsMDlqFlZtXRhWirOnlLod1DZYXNKmiPZCFtaSNs1BMG+p
lzQwOHyI96CWGbtm65BLl0wlrtdVrMEDIMbIYjXuUXqZKrNOvgpvw/nWzj2WawQBoEQ1yr3xhqPd
qztnEBC4sLXiPpuPftsulRtCjj073gBayC821xXFUfkStTnAWHTPRRcQXTfMAByQaXSGdct9wE0M
Wr99R7UeFjA5EH5BZXwt6Ey3nRegbY90jXp0XfP4HcDQ+CT6rgUeiqqcw2DmUSUYPkZbg4OzQZpR
0vd4Dob8i1nwugbJS67jHnc8ekg2aN5NBhjEIFusWswscBrZ+wGmTgXL+/yQt75FYrhbTyOBlZ/N
YjEVA26zxV++enscHX3FwJK/pBNO7QBYzJccc5IXAOXbXRgCg0pUsj7hjCIXuowbjtJML3HRCCef
DIb6dSYHu2ujZtxdG4u6y2VfASTVFfPij850QTFDblayGXwMbjiOnNA2JzU7aFeMM8VE065mKdiR
QbskJ6adOuaplQBws6yWfBiKKFV5AfeEDxGMeINzsmL1oVbRCWpXm/cKIcC5Oaq4/44My66ygNzB
w7Tp3prwHgb9t9Sj30IJCZpALCPgAFfnoDeUQxTextEMyDjzp0pcP0Pn0Q/FlqEOZ6N31gdAtWX5
h8viI+99zHLwzZRy0w+62cJCmOEtmbOPyKjPMF9VEUteA6GY63RV4ITadt1lkDajEcBADxCxVzDZ
qGrk88d2JUEtjWh2joI5DX4ozJG2tobt4lpuSaZPA9cPW9eL0hlf1Wtut3tkuQIKgPlDkZOmq4ZE
A7OcsfMty37W0bxLk/6WKk+WxqFmFivQoqxXQwVv7m/eikajGxOU+h1wm8itfWkRDVfQdOgOAdwp
UF+gb5z93p1mixrXqW04jxH9MXdTXIcKRVMCNQ6FCr0aJLxb1usnErs53GVLzPbwh47ve2G/O9n6
UIyv/l6ZNCgolBpVrtq3BWmyxyjJ71mLRTzI+BT66jylaqx8Rky1pVFTSpmewmZ79dbh1Vj3BgTH
wUx/Rewb0iaHPn0cuiTa4Ryg+zzu3U0ysvhH1NEEN5Y/k8Z0VYwVAee07j6P5IdldCkJGAuljM1X
lP5fjY4/aG/aQ+yzB6+9Gqwm4ZEAs6qCnC1FB2HQbm5Ri7XNEANWXfK9XjxyyePwq5NCVn1kn/0Y
qSnb4kEU7jTCQltgpXJOz5ol4xGyaR+V3ChKny4/Uz/ahw2mODyFaDWf4nNH9CXP6F2DbNSi59kt
y9IneBi1NV8Cig0f7wldlL/rRHiH6pcdcPLpXTJun8Po0hMb1hC/jn3B9Wm1+CK8QaUMQewwvErP
vtFGPW182qoE+EQZTd0XinTt0mMQlee+6Ao7Q6YTp7Svl2773iCVNDXdc4PasQDANBSN73lFxpIc
IaphVzfU8iqf06QKemkKHMuwWaBDcu+A3xULEjB2YSZeY7THeSxResbNPbpkzGoyeO9E/tqdJPXh
m9Cgb9jUtV5alnafIcS5XC2Q6iYDHJZ1If7NpXw/4Gsoo5bAYk9Mu3BuA/QQa1NwjKl2zYKM4Fh7
X7vN3YYq0qWcPVMNHItQry3k/2HPyw4RqmWHDNfS2P4KSpnXKR8xCsi4V892jE82S5oKY7O2QKQ5
L1flfV9CR8ot77BRGvPsG+FVMY+HgwpFALAS+pcw5noP5f/RrnZFgRKag7wWZ5K6DbXdFJXRMuxT
oN/gS43JOVyWpIbxTl6kgbiRkTCniUqcecH8GeDPVzNSfsvU2ed8DIOyo+6NtwuUsvgkqmmxa7U1
8U/CEeSIhFdWwg3oHavoYYF2RIncli3HGd6rFBAXDcMS0cynjCkA44BRVJY1d6Mi37cNDjtRsK37
PFAfso9RQuCAqTJkF2GfBWSAwWizY276kbXDB4Z5uvQnmNdl1yDWTblyxGDlnKPuuFnnJqs2OQEq
I+kCRAUBxTvSLOqC5gqZr6SJDywnc8maNj5IIAtHGqUoJvS67ZgN/cuGr30H3L75BIDlfeBcTXYC
FfJ9GMtFFjpdXtBf+iWWFbr40U6kxuh4PFDMTWDqyJrLHIqtw2zINgc9Nt4FqkFuinQW8gIfh/Rm
VBGf0Ksxamp8Ia0rU44tPeRDjA4e49CO5Oi1wU94N2uUYqCSBXEdzz6cTdttimA2Gdib0QUEm2fc
7b1kED88DGD6Aqd2/+lldv5GnUKPL+L8xuODvIwIz965qfFfRNi4mzFM7fPK4+ZdSylrzFPn2krc
YQGUwPshWisuzAG96DI1vU0I5jkjBA+xwnmgkaPTdOYeSbfyIUQR93MbkgFp5/hahr4HqjWDGlUj
XmBE0HoCqDyd13oTgOljZt1NGxoNOkBD6sAy/C9Qcu43u423mtioTt1iD6FYw8ucGnZZ4EDwCi9G
TPDA9vcBecnsJmYYYiF3YXoKkbbkI3nFl15hcqfOM0VfF4d6eot0Op+HGahckchOPnZt1O17SVnd
xBMclQxQtmJQY/7uXUF4zF8avGYwnEgkokMKH6RvcSzYzgMr7qDomO/gdoLydJDJepNSGwCG2mbQ
2GDDUVx5qgCrfMqPhAa6XDTcjwFsmoLjKDtqB7cH1WPUKASUjm20wnCuwbnVjG1WmLmVTzMIL3Uc
qTkt4CBiHlZLlgefzsNBkw0OZG0bV5HegtvRI8sdmu3hc1s7iNblMpgUABf/hLdTincaDnvEwflP
UaTze8pm8Ya8ZnFCxrbdmWRjO3gMqR8LwtH2QTu3L7DrZ7ed9daTz3vYlodDuAdVLzqCPiVeXPd9
JvNUpkuffgC1bk6NHfo9bGkVtoFJT6Arrtt9NJr5GbiofZi2HL8qUNheo3WYvi4h2pUV9ifVwEaC
XL+ufepX0OMHj/b7TrnhefSQvxYgzPBxVlF79vA33k7TgI0+jqn+mVrX7qydkRKaXn252Jrt0kip
I1/pcNPBZOWmmXrvZhwzDbQo8jJdwMBD34uBq3fXLfIIlIRUEFZOe18OCQAxwGV31gEMCAEv6IL3
Y3QYvEnW7RRwWJqHdkezLr+fEC37Rrj26hCnRk0wCKtQhKVD4eshvtVhO128BgWV5tnydRI8QFLy
LF/zETaGKK91f8NgK1f2nlphthzr+HkMgZ30fLDfFMncaXFkfNMeSprNN2jFOt1dVsyMnlwUdPA6
pekexjemDrKMX6K826rWcrQLFKcKyJuAlcEUCYYvqKzUTy6D6DWwWvWF8IV+xxTPnnI1AD/G6flt
S+P5laeRu4gpEJfRV+TngNHjsdsyeiv62FWQxgPr6RFvgAatzTcBFBPAIsiU3sXn+L1bK8SFixRH
xrhOPz2qIlQm/Ya+aRumYD3mPVvbOsfAub3J8y2D6wtLeg+oRCK9Z3T7qzr1sAPjgN+2xpUyCtJt
v0RscM+xBftiT+UcJgVCgjN6tiYOoHND+nn0aZFD7IoGdX56hA8GR1FGeMrrcYsiwN2955LKKoPJ
gU8wwyjiNm2/DfNKNrAyQIiGV224iCoJqIfCz6NtWmUBKoxiCEyCCrnFcz4ZxNErJFSsmawF3HT7
KsKctt87ozy+9yPekXJEeqk8LUDhXtDWhlk5bAGGLNIQH388n/q5ypGT7H0BLyMCvjlg8YJqsGYN
UgBGf4G//JbIWo4xcbUfbXlW61lh4AVYQV8hmSEHbNDauGJMR8MNQoUA/cU5Htu+9XGY79GToXkH
KN/fBsJlLzi5FCDwcFRVmOrZgXiN4L6SB6l/00ByEVU9yDJfUqlh1QsRTorwUvgDvjA3Z/1jkGy9
LEe9IU94SYU3nzAVb2gt0NYEB2+liBldNW035M8HIykZG5jdB7yhSRl0Cl5BntTsPs/a9UvgmKwZ
ptYVWjpNDm3nph6Sm0UaNF7o1Hc4NxP08xgoIPENBAhSWJtNXa14gl4rxfwTQfPduJkTzI9WKPYU
TGBBkqaIeR830IfzcezFa7ta49DvtTxodghBy04zySAj6pFCve5Sn4nk2evbOC7XYeiCswdnFHUa
ApXPED7j2C1jb5b5DlKQ6LudW439kLIQ8/rIxeQsLRDkenJLCJ5JHHhX8yIl34Iuwn6BKTIw986S
NToC6RkAIs3Sh72MoyhKSeeaFoAySD/IwE59Xo4jMunLAaH3y4VnXhLUGXiT/c4FfLLHEMNkPPgg
shfQt11zmfrO/7lRmYvCIH8VtacB5lkJ4ZqtYlvgi5PvW0eOFnNhdYYhh1l+pEqa+MDDOWeXBF4d
HEdrQ6/0k8y09wsMG+4xfcE9bXJFoyLXEAllKVcYtkb9KMZdj2DOL9DZja5qm8n/wAyFin2ern5Q
Ny4PxrKlGRxy4WUVZnVmwlDvVsDOYKB6MJgofEz4vT3aFrCgKCIA0JLqvBUH5KEM000L8ECWfkun
H60HuPLg64RHF5oFSu+ydgbWDNkkz86+aTCfUv/H0XksN65kQfSLEAFvtjAEjUj5VksbhFr9GgVf
BQ98/RzOZnYzoyaJwq3Mk3nLgbYPdH6IdLbZ+H602TJYD7CKe/ZkFn7tHxF7jTGhJBqGEeW5NS4T
5/pXu+V371hamPpa6VL+x5K40nszgpqwXsHC8u4WMKvPodPo03WYS7dKNM3ZR1ZfSWrcKz0jwrXo
CFBHx277T5NeGvOdwR5iSHViro6KNdPzZZMLVZCDO2iCLxr9JibMjYdYZbkSiT80gKWlA4z3rNEm
lYUVmpm6uOrO1gWjaIubwKDRUlwLvqKs5C0f+pq+l8eJeMP8YI1rt6V9PynzYHMl2ZLeNLKae/9M
VwOGgtWGbJr1QApoFi7BKGTQv1fKkO/L2mwvrln5a3z3ND486mLX22pp2PmyZUE1vTdmzj0a5s87
lV6+tucsaNYpcfKJy1hd2r1/aLnmuamxofCH3s4NKJwohu/PGOsjrFMjtCFeVn9ecdB8LgGd4KJ6
0LxJFLHKp91FPQ0wB0iFC4lc5vlaNKugXzCk9dpKkHX40JqpKUkY77nanuViOzh3c19yBOatCxtY
8+MMx5HX7A9yA73DEfC1079vYsdkDEkrG9xT28GR/ldV7kbzD3N0aR4cq8iNi6PN/Sdrq9G8trbj
o6qDlWMO52GewmXYtP0wzJ1L44Uh6vZA24w9Hof7Y0TmXla/5L7ZzTkwqWuN8pbfB7r/rNRbtc3B
etwKUVsnTcyOfWT+2mdWlQKgHIdxtzYoo4al9XLd4NrycTTvbo+hPc0z6EtiiXEQj5j6Rtu955W+
INbZg3CQ5MJOr4C0Is7znE9GukzPZkhzNjSmvVJEQkWckt8yQMCMcKiMFrmDfrco2KvgzRpGpSU2
AO79HxhsG4YjmejE5Nv3jj4/TjvsMqrGjgvpsDPrxpQ4aLM2yNdpde/CHi8tuJPWWbQLrgplMfWm
G2gJTqmz2oSlTc26aKEw1EiXsekUS35YXYniKOZCo6i0mKbyYBp11v8eGWY5p/j5k8v1q6bQEsme
xelYNRl3DndlV0nqdSb9dvdPPggZMvIqppy1HyIlsBf/VqLKbQoXPLd6Zc+ja3C3QDR8X6jpCFJY
oqm8Tf6CesVtZRmIWBFFhV05yI0/8Nj6ftvQu++tkk0AY7P+XTVZFEdVWtW3Wdrsy9kAD30zN92z
RgeHZPfQWHnvU6BXCih1tdfEyvZqf95ZIdjftL1s6RXQFgQQit1+2D7Y/PMKZ5S/wb8wDQtnHdld
WoykCdPRko33o/l6ox68vreHqwNQYiWzs1ENOebVyr4x+sBZeJyNiL94dJ32krOMwSGxaorxgYIB
vqBKqr66jX5fZC/3dAPTMGHUItz2wMqSuhg6pkWy1tQHVi5eSjPYuZUOJktT/9qapfFPnFzCRmy7
nktzPOOIw1yyBirPHq2Wisp4NRsEa88jy3UC3cjLFzffguw/kVPr+qfKMqz6tUU6t7qd844CoPzc
OKae4cL7gNGhqe+281WrCQxhtduWe8+U+yw9cvftoV4LVtJoq0stYGuI2TuMVCOGq1fp8rKouUVr
QdbOEwoa+yai61Ean8EcqCaprN0tnn3lCJV0M3pWNM+abYQF54/BxW+yt/6/weF/I65twogR3tcw
oQ4O5RIuY6nh8Qb8iGKj1bX2FFT0J172vhzdS0EXoXEWHJ9WUg51/gVLt/Vpo2eaOm2eOxSXkhiY
H/bjJIcTKQndOnBQtWBgHeWPp07Phr85b6gmmXxeWlDQ2vimm1NgHUEB7DxdodKaz2xul+rIpx1s
YZ7v1p9B2mUTk8BagR+EXm+Hyah9/Wy3PE5lyClYOZzUO7q/s+xbfuNttKhjPbJo7dxQBLfedtWW
5YPv9FX/Wiu5+K8V5vFCwnDAmd2XBlTLGh39WXlapUWaW89sqC8dHhT+v7YuMUXRlWgdavtr9mMu
+bSosoTM2bZ17WPNLNwc/X9o0HA6L8hCMPkWxb5wDNa5NUCvicUNSGFuGHkeee1q2gdtZS0vbFmO
cuSXWtUegA8152wOZd4/UyahmRyMWvXTTjYsbqvy3kuYUec+ZJ0HBfk2ynJ1bNW2Zg+DTmfWwei9
jQl0Hlvt0rJqtrn4WzYF6aLXy6+sQavhxr3izVLwUJVxHmT1frINT3JHHU2K1xPGiGCJTVnW1zkf
qYyavcxcr6Awlhc3g7gPyEMpxwTZwGxiuUyTFq1b5zUJq4FXK/REAKKoDLMpLyjt2xz1TlB4j3iS
jE5iMliGPsJReeHmVs7Hvo7mbW1rbYkXX05/TLOnxl7RoQaMpm8Wc7ObyTpuB2rvvrEmxiwydHDp
RBsnW8aYKDN6m1KDTDZPNdtXWwrFHzZ13hrX25ybqeH07JjLV6XXEO1B/Q/fd8l5GIv9I2s6cs3m
oK/qzA9q1DG0prXDaDdp1itn2elRs43jmlCQkmVx7qJCIEgCpwJiuOP2l7vW0P2DoDXbP6YmKC0N
oVnm/tmzm44/vLKRHziz+824ysI3l7Sr+PRfoJ88OAFiziPmW9MUh1K01PM0/NN7dAM4XYDndc0A
Wp1Xns5h/p6BgylT7aoenNGcOt5v7a6GU1myY/pcAaEhSdIlpM52FZjaofRMlynLMctP5Y0e14WA
hr2QxRHTDwgWFC/YUN1euQP3Pne/deN0w16wUg4SkYVz2bbZYbYwlOLCXAufToL7tUCf2t5+7zK/
20/FaK2/dmcYG9a297o42PVeWEfyWKZ94VU0UqbmCu9bVvmw7mE/2bQZsN9Ib3IWVi+1pVI+o3pi
0rDtOenabuwv0zBk7nOw2PeLkUeS/7rNhsa40CAMXpyRXpwiLAz0Webr3Kb4y9vH9Xk2dG2P91UY
+0+PJJIzMpmafM58AQOyl+WkpogLodeEZkePFwRubUmBD6Ga8p1mWXigLBfNt7vt+pc+w3W6zYgT
XgtjaeBO0KZC04cPPYjWYtBBoqXROhurWkstOWpYMmXZPmK/KIAxve6GcLS1+Wm254KQb6asv4a+
qfsL1uQ1q7XjWKTr6vT7E8MeR5hR2grPnWdlCKc9t7QnYToyeOYuM7KOmBMG9JYxUE+EDkB1QAAU
+9EXS9F8mbqQP4HSs4l4LIGxM9ugC/vV0YKxevCRes1rLo0cjkHfLaH/9AAFASV+uamQE6XXpHKR
k/jXdz1vwHRmBTJ8SalTEPoDEeh8M6iqk2wd1t5qk4F9ZBuxcElZhrbJmxe4qznlzMAPW939G62h
OM69KV68jVVM8za1B8Emh0TSM3YmaJqhvCkIc8oTzkU1bcfMdLJTI63xxgObW+FM9VdU1Gu3spNZ
Mko0aJheo03scrVMdR44JZ79sugvGJUdMINZqicW5eUYYcr7pwV6E2HELJhy7RSz7VOPps4ILrPm
iYe165yrNAznn8v3jvegI7RMsGCpZU6ckBoJyHi1ggawpJJfVSYRke3C+obD1M+lbYBUGPtGLe64
NDkhCRcTC2Y0D9ullqdu0MubMvuPxl+as7c1/BKITtgXRwc9CinHNYFGW4MXZhuo/3x9yZKqZI1V
KCp2tlHm7UGyttK5ekXuBthIU/u5T2JJumCyHww05svmU+fL+2O+DkzgInIYrqdwYNyJIIvm2Axg
diF+KSSyC7v6sDSMOm/SOQbLdtr+DGbjvlInqh00zUQpcgFrY6zP5WHHQkigvLUvt7f9WytLL2lN
Zca4SOatHi11mIsmA/dvtYO+9N2ll21NIam3JbuXj1doPftg+/se7uAtU5htw5pkwVjH7Mwanv3d
2+awqwTsVVdWUalvCMbQFclk5vCEd2izNS2NN8XoxUjpMs7wpimnmgPGNgfvFNU/sth0YRbZP9I8
RbThDieKd9anzyh+HM1c/AFl0ZLc9GcW7DTsXcARhWyX+dEC7kh01WpHmQVmKiDDLhM+dti4o/k9
b73DxQt5BSvQPLq55h9rGt5BmlCqbdqpIdy5oeWtsWATk95qveY416Cjmdxu1ia1cDDyjH3y+x8+
249qWN6CvicZFxz6oBtP/JxeuerFc0PFn74nZeucoSD/k/X4Imr3SOrgozaKi9MMt5oDisVO36p2
fheaYIt676XlsHxN+kJvpBVxkh69MS/46u8ImISXcufl5Ijpg67mMTRzdK6tyy51xlMyZTrOvIk4
s9vqg/KlTxzsr0nYPeHAhtoSZumww/46gCN99nrAND60D249WVGvlicGgm964ZNxbl+YgJFsiVmE
nCIqNMX8PnfYz6br/xrW/MrPjvSw3x6MSf7XKi1V/sA4CiLULWYEsfdG1uVhKp2HzpfPoqOlt5Qv
xObgLorxoPimKlo6QlOOJHzq1ojEAN01iezJ6SVPvEYdoe6kq3T5uxEDNZYUYy5Exkr3f2YeSR2c
Wb9L2d36e52aX4K7bLDIC17kvXwz8VeRaktxxKsHRLP5t5YQaW7ZfO/78mD5ZDm25V7Z3lVhsWVh
UDvpWARH3dk/GXffMmf+ZEY7iqU5GBa9mtS9noOuuNZI6ofcKN6GaXqH/3ztBnEzCpFW961ueOSI
RPmcRabWvg2j9GNwOBXN9XLluuGCX3j/Rqx3mv7fN+Sq0J/JcAidjhJHf+yHbY9GcLPQy5YimrVq
CHNn+S5m+Wm7XDA6NyA2tEP196NfXfdAfredeJlcdeodLyZsFps2urvlTd+QUSjAmPD3W+vT1rF4
Z9k4uLWUrEnkNN4U5hOXYmwpwLITxuk/b1AvDAVHXKrYLeuDIzFR69p9sF39U0g6712qkVq3+mrE
mmqT/8GMDZS3VJwHqvnKnTXJ3f2RaAPoTPPgNtqtA/uJHJwFRBt6sFwxNUQHq2dnN4dYQeWHRrGd
KoLBQetDXPe/as0CdcvOikjU7nbnHbyC3/T8pA/yuC0IU8p7Cfbi2DobR0xbPeX845idvst6T+y9
BMAMLrq9n0tCfc3wJhXmoZU/4GTGpTnFlrmRK6iTpfYT2Y8YEm7q1ONHkRVAc9kf07MjYzJSZVIO
6YxRr8nj0hdRNuwXqYMPDIOI203+G3uSbD7nVTVG5W49lDrNdCP4+S7HdHOXV9jWAyJCSG4sWrbl
qDIDoEZE3NtDa1hCFq2Em4e60gzxumQpf+kX2U0+0iE4GROwg0+hYzddWns7+YubdoiscbB0d39f
f5kr0acVGEfome12HgfYUKcsLnIVR+gcyGWzwdUZGLXalJ6+ZCvmxxaOTSz1o7bWSQcogD59m7vC
D3NXnqVrR5pfPXTGo5n9ddvpUVX0Lt6JxK4aUuFnSTbSjqpw5McMaKMuo6yxz26pPmTNChUsSDfb
n0ySdhQUXzwzuBS8skbzdZ//c9X0olzuOeBB6Rz86MRD7Wk8riZF/xXWmbeuYd0uCUQoVW3rukUy
1+/w6oF3+yPS583x1ePc6KfB2R4t3b1MzO6z8p+EHehJtlmEKvR7FFprD0qD08mMs05zP8Xup94a
342+SLxCXoK26w5O0F9p5Xqmj+bf1u+vQz09V/VwVGJ6GO7zTeU9k0DH6spIGPYd1Bof2GvR+De8
2IThIy3tqb0VjfEN1B0HwZ4uUn4H+wX0CiVHyZO+0y1qqGvWYLnUuGNz3z40NpbpuqB+Wu3j1P9w
2z75Y/2LNM//v8prA40kBvOxzvWXoZyiah8/u1U/dDuuq1e+FJkPFcMKuc30adS3hBlrhUPD/mK/
aqP43CaNyz4zDqnE6tYbrKPF+T4AsCoYceGxfB0MuR685uB6XGILoodNOOgukaoyY6wYdlJMmbqO
0s1O3uD/eEI9jKbiNSOoGl7JIz5KTX5b/6fkJdbtPV94JiddnJnrm5Nrm8OZDNZwHo3mlXpnN3Eb
FfdCvkIsnpds4iu9OyJN+yQRbSjIc68ss8zCwps/eJX6SVnrvIQq+6PfnNfVEOj/lBbEVb6otN5h
24N1JVG2nYEEn/sVXFE4ZTKuGNwaVraJ4Bqs8sBi7SANyp13viluetm8Kav+U5b9RItkcc3V/jnD
tKMRChF3VfHDqPDJPJKohi6z1VQfCOMyKlpX/VG5IwGznRvucX7sOaRDR3bYyj0h67rJv1iI/lyW
2z/eS2yt6L1LUw1PdTl/M0e+jVSv0YB4tFf9h5x2wVttiGWf3RwIZkCoIyZxWlqIPJa3eFcxliJk
bqpIVneNuu3OijC81X/pUnwahu7LUOppsrzUH6rrVrdpP4zxWCEku9o3W9i4CfuQGw2sXF2zkmHt
nMidjO1AWrs/dTt/wKBZPwsawLPf98ZlyzIJWdy/zsM2v9DOoD3MLjlk1zJ7ePZlxpkmHBFqdVXE
JnjCjfv6nOaBQgQtrPG7IsZ6yzoy7D0ptNieZpdxQl7AeV8qGQBL2j5skLnAuqHxHOrWHnko5rPr
TR/4fCTgbY6bxs9fdLt8rcvuDXVZ8Lf6PzOjo12QlwyCEm1VcPfCfY/UuKWD3d+4TeHXki7EMqex
05f3kMwC0keiAg8gpVYUP0iRVe04JaOpKcZ4Ur2BTQw1pQBqfMz0qCmUcWSKzSPCCWVkYMtFm8A7
z2r34pvAbhyjB+atJdEBjplHvBhH7KX01ZNHcIKC5TpRavrdDDycvbzu2Kkfm1+U8ToM2rmryzOz
XwoXbkVNSeHRJIs5lkGtc3J7I4HSdbpVdnbtTF5GQuJiefn+YfOoIPBHgQ0bZKnmdfKK4/+d2AlT
0uobTptpII1SMlPcJfPaco65px31uXp3q+qn1iX8hr6GsL8832XwOEMhZS1pAfsO71jDRmKJcRwx
JKkmzNnBJxfJRpQ/5sDohCKek4pY/nnNdGlE9T3X3X96vnhPfiG+ER19wo3rb/qsiXJu9lfWGalA
XXCK4d0dvFOFoJ2WtE9/DlCOZ9KlLcFSqE4Ia1J4WJDMuash8cNh4cYPmy6CZwNe58lgpyaQnWd+
NO5SnZzB5LcSWO4TZ/z22q/UuIdO4FuQpqaNfZIX56H25za0AqpvPfaRSBjgWU9tYVYFkrpXvZsl
7Az63X4AmddPBaXGZLLXSQsrFThLVJE1eHVbTkLKjZ2TyQ4snWueLy+lizjl80lFo1H4r2ibdtot
/KKsEaCtHowfMe/Tq63W5bQ0GST8yNqTZMiEeKtaZ12iaZiGN1HpMKo+DTLfE9kW2iUAk+Nhd/GZ
oIIyLs7BABeJ8LaRDf4nbOzi0NK2qUv3os8e+yrI/wasRXPiTfY16w50kzdvQbh3Fs6fXezObWwL
LwGn5zWgmE4yw9U1aEPLeKfMKH/LSkt/CPLaM7G27gmgQXXwu0HvkdnGp3AOOIsT6UqrfiwKnfAE
Oql3c+e9jDmStXTJTY/5sFv6w5xX5XG5oyN7TZXg4DZ14u78lGu29BApKJaaLIS2pKNRCeJpHnf0
MZ9RUbad3c57VxzY5nEXJ0RfJ6Li0SoEs4hbTcOtGo0lxYckwWLnGRmQ5henPEt/iBj9RVZ3wp47
16GncaC9k/n6H6WJ/jhAIuYhNNu9gogJoxMMA4bbbRf0tAHY2V6evMx2U1fHyM08r4xcrx0fifdh
dWuxO9XW1R2C8orQsb0EUFJvfFygxUtRJpPNeD2U8pv81xhtLKbA9fTmZ0h548r4UqWV6oZ0YBT5
Xvj4eUdU60teFgNrhAwrCRiffg889+cJeuMkwGdeKsH1zna1YTwqo6ivEivt1nSGiFo5Db/1fLN/
8gVgJrZkX13XYXL4D63/z0FGuGJiNO/aZGdwHtpuvgAc+nFjKfvR1ywjzXSHd6aVT8bXMnL17OFW
46L2zb+ZATdiOW4eaYvtHQgC/aKEteGZb4x3zeKrY0k1nztBozDY9OPYBKcdx1fN9grYYyaG9K6m
7nIPZ3IvF3BD4g47g5Od1zXvVFWzIureXWIUkrnGmcPJY/nN7gliMmY78OwtQTJna086m4Gv8KuT
ZDMOE5THr97x6B/Jmyps4VmQ6cSbkpUW1jUUr7UgcAbFkh3ndv1vn/t4gVEKK9G91H4Q+x7mWpMN
z6vb0HBYBTPH9UwwfkUJqDl6WUqU3wj+TNdmBWZr2nrGiG2fWqs+0zl1MgfVR+g78Eae9rzp8rFb
mg8EwBZMvy7CRSnivg1evK5uRO9vOl3Rs+keK5v+BY+wfjtqrHLTt/7ZzVzc4o5skGPu30quf4dC
XAr0OcviHuqPqOLlhq7V214VK7e56Z5S8chLMwL4fzSX/qvOrTmmfeZj1rT9jXKgLSRtCzvcV7+L
fPuZM3XrVqM8Z93ansjcQ5STJ+dwNtm3ZC/+P4jA9wLBgyw5y9Srpd2RgJtXs/ZXhrBK3oKadgko
z7fGnppI17n3zwrHGISD87HP36olD8J+rXLsgEWgle4/pLGKSFgYrkhfRVyzJi/x2j2PHDSWuHKr
2z7bnxh/zBwbPsc8Ep9c1gMuEa019No8SHMpEquvN8YNlHNWX9v8LLzlJHx4XK/v2Dvh1/w5GoOZ
iPHb4vuPy4VyPNZ216TzPL/tu8t8wQQZcpXOOBbGJTKsTY9ZI/VuG8U1aCfCKYEjz5nN1dOVSPit
rN+IL2lPttU8D9nmUGYy1ey7Xs7TktWJte9/Bx/Sbg/oYiA8eaixUqiMS/TRPJQlq8ty8Vbu/CSU
9P4TNTV1+1x89hOTXKvjqRbU8fu+3B+yjhdCpo9HkqwUNy5GGAz2R6X5RDSHZX2yPPkvc+f5NO3O
Q2CvBOSs8Q3UxkF+dHy8qLxo8LE0SZ+vQKhSxrVS6jlYKTyBof2jHK+MEei5j0/rCZKijrzSPWRt
rh3MTf1qS1LGvB4DzFnPQRha6rNp7Z+2o74NhNSzsgiVu0Ut0t22HgcBNkQzcq+vH1PF8s1c0wE9
3PVaE2HmTZQhpMz7/lzSenFrdLKQ5A/P+1a+QyQSF6BUCiWQDgGciOycGcXNNU0YJ68Yr8zXlHPw
V/DX8X323M29o9iqj0EfY4GOlIvtyCvwzVvqwzwViRCENk0iiyQmU9jh85QXvzLCajSvvNPGYKdY
tOYZzgw+05d3z1Kd/b1m3zx4Exz8lm7++tctXEyJ0gLUronnG1+wBnHnzrQtLYDw2vqhmfn7CmkS
2YAOcWBxYEAUmmm9+e+rt9+KgOedSEDryz+6m39myPRMXRtZ50pbI1L0S6wKm8SmK/ZDQ+yKNMlE
/Urvf/B/1h17TXwJEfCCLV46rq/IOdMb7CJ7HIwrdVM36Q3P6JQPrdu/oCWeeBz/+CYWtsMvIBT+
9HthXzNlGz6qWwtRttxWR761hRZ5WvaBI3asGLkQGWACmu4tM3eeKWp+nxj3qR/wgjK2RY9x5Dj/
UTEEqml0SGbzXCSyzOuY0PuMmp21BL5KHi6sfDCMMoWy6yPW3rvPyu7zi62XduRYHUiaif8XMM/v
teii7n6frHAjQmteAvwqb3rZ6Ngi9G08C8cw0tWoHG43nDDtXBacrt2TW/mkMEcga9zgWz7lZ1o4
ntRC4kgoclOq8m97iSAyGBcTNtQ1tL/mvDf3SA7KLy+IDXqDpv4lkXMVV7OXstX6QTf7KQKQxgq1
uXnwLvvs8u3V54yKNa7ikQ2wSMDL/dOb3ptd4gE5AxD35DD7Ixpg+833kdn4XBf/L2/HQ60Z/+Ro
/KYMH0W/7Z+70ov0bnxq7Bl8DqAMwODdMfJrCQZ4NxxhjJ5zvPmUhn+TWgQDb8d2+4S3+ZYG97eJ
NTc/ky7njyUnG72xYZyeNbjaTA84a6AWCr09+nn2YQt40Kzbg8jYdz9y6X596GazflhcyfdpO99r
5z8Ovvqg42KLdc8jnVftv+rAirLM+q9fs3jimio0j1nclffYWB5R5XNlSsI4o+I9ENiq/C2RWln4
MRseNkj5wtKwh/weFHe2q9/AuWJ15ARPuh4NSPDGUzTuKucV69/AWDP1ZMDKStgSeHdOuydlAAOV
zvroE4qvm+A3R2kWmov713KqdwxDi/Ul2i+2szywE7EOp1xaSR2IV8LE8ab5PETVdM6zghQOzR+s
fjPH6hy0Gu4P9/PJfx8ay0Oynx8kv1n+Jr1IWn8AFgdydItkr/OEaMBv1QC0t+tvuxAfjLXlybe4
E0E4SSIiqKd6t5ErXAwNXlY23Di8Ji49BNl+tB+NybpxmhAB3DuLeE7xozSHQcpZ1xiR570KaH2o
eEnvutwib1hkst9TiVaVfbR587sxhl/b5l2oEnqhmsVKlb1yzYdmKEyEX8oStkibqFHJp60+yhnC
LfP6xHb249QGX52wLk1gPU6UK3GlfR0rtAnuHqCqG0DBfOG2gZjC6HobB/XNSp/yIoOiJwOA/aDR
hBXbI3V3CznMHG7U9nGRFI/DtFj8WptXLvyf2uxca89JWsOiegSAKbaQNh+5COqPekeekxIXl6gm
RwTv75wGBgebw51V0pN3fiiFtj7pGmProuMyVdpyIbBBgKz7XRIpuLgEd7liDUiNrOj6g7OAeVvq
UFCOSyy5jfxdQONm+/Iy7myy4FEsX7kXQBpymTjMfr/xDvPm1PfUxfTYg7mb/avHOJcCI+Th0HVo
2jMaa0XMg4KtbIwmzezTXVA/1jvdibDT49RBZmM3y6iT1Q947kAJXpMiCM4nw5BPEHNDTDnFG50e
rMQU5Xs5a+uD0gPrlTe3c7ZL/a2T4p2tJFfYkVeytxd3UDTvic67v3+ZbHR4hMXmuIOghoNGTqdU
GRDWcj+4ADQpYOd4ZrkB97J9rbiPa1PSbuvrDkuKlD0d5ZBF1HBQvax/4SukDhujs1EmprS/Roge
sQaHrfWeDJvr/KaadJnLc13ic1buL0UgvRvpPQu2+cleuYiBWaWoaAkp4DQb6qfRDD7sUv0eVu+7
3PPEWrJw3SlhoKtiN4M31qE8d51M5mY/wciCEMqRFpfszS+dX56YqadpaA4RPS1uRR3cJU57OAnP
T6GDGK1Gf01qbn8Hq2u4BnIVy4bsyZjda49woyvXPciy6nFUvBQkPxQOKdjZovhnUdBCOu1VYtbe
KVi6bG31Yu7O51Y1/yF7gnGt+slf70K05KvT1b/Fcj5W3JGQN+l/izGi9fRtot/DZ1sAAIErTi6D
BNdUHAu2kpiF/jZWVMToI2WK9l6FPXkgOxiGsMb2RgC98Gri1Vj455nqC4LgROPMZbRCf0FgENSf
MePG2K1JsQSPtV2zt7G/geLhEdhFhKb5K1Pt9zBBirkDPwP6R39JJPyN1+bC5tm+866tyG+MltSi
+ME7kvh3tsD82l31GjjileTuPU/p3B9lGbIm4m+2aA1SgUXQEZhrofyTYHPFpcCwKCWiQ6+hVqO3
1m93HFmkBUM9NltzXKeAmigp/uUM2kJudOusODB1bsR+N4ZLU1+kvZLpXkjh2yzcjbZ6+1mVh/KU
qcOK1HtXga5gQzvXMVqOVubrqCARQv9b83dc6+A3GI089xUMOC7WHBcFORddTs/D3FMBSIQyLKbm
iftoZG3oDsHQ/YKCQONa2icNSUtq3ngcR0Lspuc912X920LTXWVwpQuP3vbR/FU01EMokuym5dwC
Opgcu4yncX6tKxb8miWanjl4R6JrPTeFckfwK79sf/mT+7zw167hv6R/z5PByM68WjGkNyBEJClv
I0KzpQM7Tt4LB8P/ODqL5diRKIh+kSLEsG2pGc2wUdjPtqgEVWJ9/ZyezSwG3tjdUtWFzJPbhNoy
XXDXwY5LbClCh502emp3rUbzWCDGjZCvH/z2gx5ohYhnPS89xrpuFYtvI54ZH8XDiV8Qpbw6prAE
Sa+4uexW3ZJX13jLaVVzh3ArL7kEcwe4g8Nfuiuz/M6X5iIqUnRGe+NNAZ6FeidHqq4gSpd5mw/z
canLPXZJ7BXmZhnAsznavC7Uh4dSNeN8B91+qHJxy3Io+Mxtu8LfuDi6GvYpbsb+I/F5Nii35PLn
GfOWSAjsP915vLdH6ATix2UpD85kvflzs7WHHcqzMHG0iMUMGc+6tx5qfu8lCMKu1NaGlT149Qci
DCa/gAf43eb+J03vwDPG9n764aV0X+ybXvsk/jQZdWW5t8J26IMQVc1z4tbrTrKIndLIFZjFFvU5
lHnoV1NYTWiiPPPNnOAlTA2Jm52zLycNIRwb/o6C3up/sszZjKOI/OGEcmqT8fMEbMqGTSmeuo6n
pg3W0NHOeccHYdt7lQKfgynFD0gcpVAHfemj6W7WI/kS+7pxQHgE7vSsQN0J85hqrP5xbNOgcIQj
D+yPShB6X2OoJiRkSf7iHqoFQz4LZF7p1aE/v+Hz1aJSo3wF6TDlGF4tI0RrhN6uOWtl91F42CTj
mO3FxFp2CenUiZySRyeFLZnXW8Vg0S++6t659LZ7BNya5Swv2Q2jQAtrsWDKebW6dmV1vMbMAvus
BYeQfoApe0gcgI9LF5ZFsTELHKPjEOr3LGbrD20EeumUr/s1SD9l/AEPaU0YxLnPpiPyDbUa/dcM
PFGG12me1RkMBU1mx6ZkY/nFjunpkmYrOTO6iBUlL6mobAGZRyPz2Cu7Qg1fbzykuKO7i1lt4Mxj
NZtt+2ZYtarbOqlxrUbC/pxrZcgV1WudferqDTsCj/JPMOfhXZCQAq5kPgOUAalA8Zpq9AfGFZs8
QhtrbUEzc1w+4cA5uJNcoblmSMXw/b4Hzv+K5qOs3tUwvS3aXwAlR3KEqxH2b+FTV1P0BogGEt5A
GXbjEKn8LXP+YDeVQ7trzDIk43WdN8vW4V4yL4O7JdA+GuOfkRDMVnxn/Kb+d1/+es5eiAKQFeHa
2PvrhEhtI+qHralv0mkXMOAxtWhJxweqycFqjrMLrmj4YeNxvJu/m8wihgUqEttfC6FeZyqa4Hwb
BGnolbfE0RFisubjlcUOGmbddDDscW0P+fMy/sQMVlCAcqWJrT4+jfGDZNKg0AIlX0v2z4UslEqb
zC8s0g1steQvYbg9Aivs0iaS+gWeJx+bd6iml8b5ZPsZTf7fkvRcic7Wtmkxa/q+6q13DzyLNsHr
LaWVrwc7MeN9RjtJ+s7aZdQy2f3T2Nvb0jb2ZfvXsb6UcbaRxRx5GKr9DoWon2yzYGNJtCJjcPHv
n2iOVq30bkoRyp5fBsgZqPJCz3jP0u+JDtRun6vu0bAYOJvPcca2Unz6eb3JxkODiX6e3DWUXHom
gObIMmkiJJTLVaIBNaLYYYhOMX6UEJgm7gtFpeT7BhLpSl9POmJKN/d+2kXfzpM69YA3XY+DFpuK
3/Plpc/O+OL2x7ZLmRw0kT6oQ5B458xgguNjaQ9eUgo2ZeRHLsA+bJbmxGDxVXre0bP7XVDFe32E
fiUTPEjlXaAhEwrxu4ll6HgrJ3lzeou9Krc6i7rXsaQnzstLV4A+KEGugUZkmet+WKww7pU1TS6d
/Vxw8PnTo2Wh0vEHIviM+tQn8oez+CMpdZ5rpW8NCrX70Oex9vWzqXJgI6P3loNjQQF0RGd4Gico
Fk4bc5P3xkus5iPUVyacpfhhLCi2YgA85DoiSgCA5Va/6zIFpJGDw+Zob5pxExjLNxrl547BwTZR
0xvSaYp8xnR8j/oBviKKEliYBSax2nWPMJjXvu0hPUTM/sk6jEvPqF+IH33zyFju8UCw9aY3H5aT
Z/jH2XO27oxsMPG33Hu7rv0q7+KhwfYuRHg9Vzlqoiq+oXNGzqxoNIW5Bqe0xt6zKfupWo19dk7b
+BIobnRq2ZeG87hrzMPiu7vZKY8eqOJCW/BlZafJEsDZVIGwqVgrqDWRjrA1j7LJV3SzmmsdUV8a
2NPRafKyD9lAjcy65FAMSzEw5migoPQmWnNwIIw3mdrzDU7ZxM4jGxjPlFYGLhJSb2UhdZXO35Jb
5N1r2nNvMB+s5+uQMdVws+cRImWfqU8cRycjHiNh+aEx6wdXpMclT/eLPUfVlENfy35KHE2BgeDT
5+SyrBVMpGlFjusLnr611eRMuctjvTAlYjCFROZZ1d2XKxDk9TZDR/nVK4RdRruxGTEOk1Ou8OtA
xtA0Pl3KXIjjm3siAoM0jpHAFUcEuvtaMr/scIOMc+in8QbT+nGs00ifACKlwXeVj7e0b/cx3Gns
Ou6LzyIysVVIa3AMOjg4NotiMVy40KO641fSrRNQgotg3o/WgYwRaz/HZbL1ClBA3KEFGFoL22Kn
k8wxZDfosJchJQM56zeaBliFF6Ps4qsvqkvujLdJd66ytb1VXTm7iTAU32F6GjvPKM1Qh8qo97Sz
I3NiYbO1ZuV/eQCgSeryAaoGS8KKaxm5hVUYhwrTBiK1jS6Y68vpC6oaRUhwUpm28bAg1Y1/tWO0
Ip6nXxo1MXEC0I8T9d5AQAYCQGYgA5XyjnS6j6PhLQqUffg9osxFYchceD+3y04p58a0bdfNzbuG
YR7nYI5IR+dKjY9zm+xNcwrpaL/rsr9OnolWZejWooGOlCGcZtcHvR4jb7NBG45+J12emWdTh/TD
hayRu7Ym/kuFqMKgoBaPdf1Nz8wB2J//Uw3Fxun4JVDhvWCkFStE0MwV8AyvejlQCeOP2eaT/xlz
6mRo0Kre//FLf2MiSuI8fDfLYd4abf7nmzFa1TJsPIaDE4tA5ISSlRTAMGQnDz4ZZMKigJ2q59q1
y71R3fmdtnVk0rMrbfGvwlRbgy4rlvnFpc2qjL7azyb1T0/QYxV350I3y5Uizozps/20IM9flZp4
Q+iMyqlGpK0x72F/3LUvLfHCIMDQCSCxoFzSje/eSMTRslE1mcwT6oZ9qYcJ2zVG4zgoFgSu0j9U
Vz0l+nhVC9PaYEGjWNes2TNtKhlDJ1cXzJa58Cda2MwxJNLAddnRpNGnl6zrLewVdal7xOb+wOU7
YZs03OohmXzrsYmz18yPqd8Zz4fmhJlP81O509MCxXUwhoJ3jTf/tZX+bwIdPbOzszlp58Rc1kj7
d0mJAN/RlwjvTlRjPcMSDVYwOPk946zEnTbZxEoA/N4xGbWwUo1+TXX/CxApt4mLthmdz8kd+oFp
X/5ods4TNDhctzHDGI+jW9mYu8fs3+yy1LMKpqhseamS9X0Kl7byNXsFdOZRaU63NuTSbVIkBZNz
h72hxlxhpklvg4G1Zcq1w5QWcie5pFLvTo7IAjaNlcH1HPMXq6IlEHn+hVNyrZcxWimjiwoNkY1R
QmJERf2IibAM09S5mFYPaiIr0bEVO+YIoN7Gf0U+92wE8CUvaj3aw6ZgZ25n7o5WvlgRg/oKLPAl
AaqHLemElfHQGPpbpw9YRoctZVMcDh6TJG16xINtUMLzIVh6Ru3blptRea8m9Su5plGGKJkBmH+q
HWdPYRsWWhlj+aECnVC5Woo9lgVdEnmw9WAm87zufER/Zo/Kizzls6JYXDl8Kf5IS2BjhWF7Zj/4
Y/ZXu+WR6tMLCcPA8Y+EeK1noxHWenXV54SGGc1PU07buuKuK4XTMuOofQjl0t9KmfWRCPL7HN18
E14bc7fbFyaldGY255otWfOSE0ANCqZL8MHjbrffUC1+eO7wSXt+Kyr/mi1dcTSCUYWaAyu/NHNr
Lf36sxLOb6q8aWcLapda1OVqGcWjGpuSSZx1sXq9gncisTj7prP28vTT9jqNnpVe0xHtReruk6Gj
HB2d7rMavGLHvrqNymmSEYAhxnPLhjTCUCTiE8VSDfrUPLsdb/HM0lHLgu9Jr3+aHvwMV+9mKSfq
Gx35zezYa7ghzEAM/eZXsx4aRpBu4877YdBBh+VevZzZptscC1AInMzsKkTarW1uKhau22YRD2IS
IZUPvBwYemYxYMPMxhevrfvz4g/jxtQS8Fpm5aO0wYcUoUJFtIGE5BvX+niryiohWaLAtkeMwnqM
jZ/ZEP0OGh8vknS3lnEXDhmWpD6QfA8JpersDSHikJhTMn1mG37yF/8PJxDtyeLvRrzh85TQdAYD
VsccvogC0L1qY/uSFm4cqj546EgX26rRYuE7qRF4idwDcTduLDWMC0zNXxQd1maQurXnf1us3are
t03/PfY0tQYXE//ig6MSa+1ghGHEO+LfMEd8wudyVhT4XZHlkioOmQezN3QeG3wHvRthgZH6Bka4
yaRGsOBZlUs6vzQT9p6DPaoAzavbzwGthoGMpvMD6lKrmRx2YXHF/gBdTbrPrMYWWxQ+dhIpPvnu
tBjGYP4Cz0ItBlEDJk2nMgp1hlQ2ZApLvLVOphpW5r7/3RFZiZdu7nMgYy7pF6llDAoe4qhOAHkR
4PE0HKEpdD2DT2BiTEh6RoVO0XVfeEphNzNCBKuamV009DqWyTF3sTVgbTnj2cjRFABm2Gp6OVyx
VGtrLr6WXoXFN9upShzkHA9Xz/Hdswb3iVQRehTM4PoWs8By8AzO9ylTwzp2kJMhOHNWhq9aZhko
jAcHGafrMU4BCYenbe6hjOBZMPSvaWgAT3NAMvDnI7ZBNMJ6wNcDKGHFRg4k47AE4IMJGrDjdTJ3
6q6m94uXvs0BLjcq8MNYC3BIV2b8j61utyUhzouGrNX31jKLX09PhtAI8s+yZexhuqQkBhV41Rak
wMbFffRMQw1a1uEzD4F8LuPZl2kyhvVQq3NrzRLDNkrzczH0Gq8dwdIB+pHQTfJhD7wrDWNbHz9k
4DfR1GXlM/Ek9o7hYXsB3OWv5Jh0Ud6xb2r7EsaaNv4ovr03pxtqVn9VqW9H6ekb30VPDzglfyCV
x8cSPzbmk4u/aVdXjdzaFm1bbhlvGQNkjmAJZ3WlZZKhmJYYTlgMlXzlX2qNyEEKmp2MEe5t2IBX
VEhO0PZVXYZkfjDY6i9zG+rjoO3u6L5IOtLdpLjZdkWf3OdFTpN9xE0ibvDem63MhBW2TrJseby0
N88LlkviWT5wQ1DibuHRmzbGrcTFvsfSOHxb+QLRs7Gb/qxNrX7N2mJ8GFsh6DUK/YZteE7YNjl3
63pOWqEcLe2t8pQV+U28dLvF+l+GHvirZo5nTBNdN2JAE0BBUTRZZSTnbHmygqHy2frWaAj63i7t
0FbUm6D/WDj3nb7WE4BaGd9t1ObZP9PvsObWKTKghJ4PZCVGxZJKwjP1b9OLL6056d+xaOy1mzjp
vsos75ttSfKSJ41CS5pPIJoAnmNKMV1zn3iZvjY4vyV7mGLWV8iCgoW8nQWQetqWp2AxUWUHPB9S
R+0x6rLuw8ma2y9OuH6NqHY6tRA8QnKbmOaAskan72KgS5YS+Q+fJHpXdKjPCGGLN2X6HIRdEdzV
NP4WIi5L+TEBP0YCEvBz02L4UZisCU3TyB+11ETJVae3zl64ZUtr3/Xis0s7lPM137Cftmi0JkAc
AVJuI0/dczclF/akHGEpLYyYzMgqy4PR2MuHltyJLs6yRKLVs1PjTxhcVTlGTqLfEuTRtI387azd
u9RtXc4F0sWwJspee8C6xxigr5B8u85D2yGWZFNW2fhGsPiZazlWj3VcvogeepTvPjNL/lcGGIZX
meWqlRwm9jodAMcheUL1jNPAu/dtWXcNgvpBzDgd6rl9df0MzCT1KB6tcmcG4xdjbtixXXCq3fhF
M3o7qjWXEVYjaDCRNLzodok1BpvzugGQuZdExuEV8dGo132/m+BnNxarvFmCYDHEljLkMza8Pxa3
MfBhP8WQIq+apw9EfdRUPgSwogoeqn6l22Z+tVgksFH5DrTssQD8jtkqQrvM4p6a10DcsOqL+Bdx
6yPUus+kweGg4Sjq+O+JPkP748Ic7BV0JHgbnJbOEZt/is48Yf7mix24kw3e422PLIlkvyt0LCQe
y0vps9ZkOU5BkDW7eo7F1oHUu5LCe5ILbMeE2X+NoGXUB+4uLPts4ZEJBmOw05gRaua8MycekkkZ
88ooMfRrfuxd+lJvQ2S7xqpgn3VwDRD4ukfN084Z+jlpi2M7YEOp7X9O72yRTVQbKwbkqNATon3X
IxIejA0UZO0fVim9unF9jd8Beru167SCEemQ6zbjVduN3EIhwEH7dYhTGyZl5ajPKi7svwAuX9jp
CjxGxvwKjjOWWtRU5kaaqbH7v79p8T++DEnNLajX/iZJ4urkMbNgpWC0+8a6e7Gy8bMEpqITGHbN
Tekia8nsfRHAndtpNkJTAhTKbaECOxoocJ4VoPltiwhmb5sCUZPhFb9pUGNWZsnLjLLQt70sE9q5
fLiAgDT3gTk3a+WqdBMPEG8w7A1RfxdIjn7jfgVDmd6/Ki9iMWRs+qQQtwneCSoP1dZHjS3vw9DR
XqcciQAbffmYgV5Ekz4YRzzIksu9RSbJ18osN5oKXbz44/KnZm1CF1NY37GbOjg2WDtEIl+cl6VJ
PB9pRa8f09i03iCf9++iqttL78lY7FwdiKih4T+Xs0YraMTWESiFeHNHBON6hVbbalhd0f1nm1Jm
w/M9oICKFwI3FE0ZrOsUQKYGAo6JPnpMGSYsgZ2NVybM1Ba3J7lrMC0qmtq4GaU/bKyihfrUOmiS
B8Sv1OoYGeJW2jdrMoNrT+f+GhQj2MJyVIB9Z2Ge0Iv7OLXA5nLt6RvOVy6QZrYOtuv7e0cM2e/I
Kf0cj737XYF4Pvm24+0bFoin3GzepRnPWTQGUMC8oKFSlzUCwwKsEfs/HFa4WeVxaeBqrJuJ0Ws1
S/MgKsvDFcHux89YFC5146QRMbT3pAOlKPUlSWIkPvIRYckXCMsp+A1q2rVVDj54rIStWdGVBhJT
6voT/cV377JGAZddL+DhW2/+zsGN3jSER0xSckePRs+CuW/R3MFUgXc/Zk2BUofjmT0AZfgvoTqf
RW3l4cgMY9PGQ7bHgvDL3aD99sHY/bUZgDeELM228wp1HOGXsT4w7Rnxp5vdC5Lc+Rg1Dv6Yo+WU
oAbekVRCI+ncz48y9ZeTOxfTqxdDh1BB8wNE+5UhJ0uDuC0fu2bK1jqSo+MYTCUxZVWbVbQoInuc
msINwiGDHlvDXP6UqSN3rlX2H6ywvGbdJ+DWV8I1s/tZWG8boAvFRlZl3x94/+A2w0wqoMmz8We1
xw1XFkO8o7ApH/LSqm5DLWhaeceMR1YD4n0pEWuy2wP1otcWhFTWLHlCkJbW9lsWUcbR0mw/bJR8
d0wSK9XUpE+aByui5h9ulEcWlD/P1JhDQrfutB+9EdRXklhQbOdOuUlapPhozIe9YJQcesogWIlK
ET3LVISGnepnMS/TC0NLjSs+E3RX6A1sg5WaHefaGR9OA7QLaGuQVjw+d5ocddmfV+MVndmI4gO2
q7cg62O2yUaSXhy3yq8l6swnvVPDOTWbeE0gTEV7x8IUNT8mLbg/i4UMS3je78gfvO3cst6SHFT+
FnFqkg0QJztM9OMbhLiKEgK5QqN8592xXfHh2dBQC4WiRKbioanjboOeJFnBS/gVwtMwVXnavg0M
ZJMdxsFK6gsjDr25kRex7IPEaM+ey6uNIkSifBajnf0kPW4vaBXg0fH7ihHCWcHwx2GjN1XrNOiT
jeHhOJ0HGHayF8kTihvsM8XUzhHmjXLP+P+77ThH4P2NEXfOus/IVvVGuVHLZH2n8diENmuEd4aX
GO2qLGInIv+qtrPXY71cayu59myPwhxM3dUphb3zcg2INMV4qJc4H5tRrnH6THi0amcPluvaArU/
S618COiTxSozcB8UlTxaQCjWwLSo64B0hzJJ4VfiyGP6E2CnETM6TuYc4eAu2oPVFCfTis0jPSX4
3NKIEXba2tUb4MQFfQkcELArm3OcfQVRZvjYXLobo/hCbvmvtcVz7JrcIn1B1y7ybxWM2A/LXZqA
+DUDcfY9zrGlcMl3Ev1JCzzvmsqx2UzFElwCYE0Hoahhsrz0Q9tOT1bOZtUqYwYUHpRTzOPMBDSI
1BDuZyi0GaNkAYzKMFnsklL7DRRfi4SDxAqSGqMLrOHTiAwckRwPSInW3URZBEscu8ZzXvevuu68
jmb6hbL3UjbwnfHDshte0oHwwPjd96lcKzaxfHvWdV5sL4oD+2ko53RHuAuEL9f29xomCQIUrCNc
Azei6jRDjasv7EAte0b/t3AigQrAROu5bbG1YsdHZGnYMgLTw1jaK4eDNAFhYKnTv0geqRhJ8Gj3
7WcC6XmbuAWr22FS+SnVgh+6uJjfsl1+oQUPrIK7Jw/yQqj3quMGHthfF7X66lDUAjlGbG336Ss0
swbyI1T1pu7LtTN0N0iUGMsoFyYsEkgtPWPTVDQakDjklkXN7zSXP5zMFWmE8kJY0btyzU/w3k9Q
An9Be5yAAX4I0b0SlPc5dEjE4iWhOdY6Ap+8NxiBVATj8qqNzs2SmEkk9SGynqPUscf3DXcB7E6c
x0H2UtwdnSXw0hh022qpMgeE8nSc55GED5iWuLsqlAs680xpwh4Axn6b7zLHXvvSNdZPjT5sdRk8
E4Fqr4oAMKAu76KABgtc02ufUwZG1NNv4PYQUNSo5rWZX83tApYFmkIw5wxMr7MaNX4g061rqZsN
rgjtvJ3uYt+dDo7hMi7wDMbm8BavfTn0627o8xdR+C5zbwruBBDxSloI6HqL60RIi/ljyv6V8Y38
p6XJs9aKf0NVD//GdFI7x0wJiihgrTXTP2/QCOtidI7MO5gp4JLh14O0vDijEdGH2d8MBh401xU1
835v3Bna8jCmZXCDw0VcrKvZzzEuhHdLEYkustG83L3vK6PwqrvZEt8ZQDYI3T4T9XgEFK1Ukh/1
1P+9t4GRDrZ8PZB7dZr9qnpsuonxW4WBLalntBMVMWkEC+jKrTc8Oz/T6D3FASguz+Bw6u1bULAC
T82pudlwH1nFmKyq0xF8xHROeQgI/WPH6AmYPj6RgZUmVNho+XvhtR/eYtjE58EUL0BMM4/JTsJg
p0sF6YRQVbzN3Og1FpysozXjXlllWuHdnHbqNw2sl00NEg0wuxSPtTE95ArjnMluDDdUt6kSVttK
SUxvHbGHuYutvXd9fYWlQ21SzJ4M0wM0GCa2HtST4/xmjNK8JYZEYMt7tRpcgkb0jJE6ztJTQ2Yb
mbCy2iLvwq+kvIPlpl/Z2D8u9EGuVik2PH6MzkUf+fj7Sz1356CFiGM58wcTMYgFZrWTAVFZlZyC
dUWW2BXqTskWeLZCRmL+RtdSIwJ589QStrHB+UgvquFXYAJHJhlW4okEAhzQ42+lz+UFZyA9hVdc
Gvp9ik6dKZchRsAOJI2f2kVdugAojRhLbiZ8GK6WPk4e94omEmDhMfWZcFS3y2iWeLzsKyHKWdiZ
oFZoH3Pe3oz6F6cck/PqpfF6lkO+OmsVjgSUzBUAA6ZrNrvfdX53aAL8JyzFpvYiB3mX1YX7YNUO
YReGm+4d34GL73dcH5Pz5JhUk43N9ea22tl0RhBmvRnwhEBuaMYcd6yOetSYcaXj33hpG/pGMFTN
anJt2gi1cJfW/4DRI4HhZlvbTOLXGYC5UFozAuLmvpSMl+ygS0RoNnVBqO4BfEoku8z3eEy6xsB/
dDf1OenbkvjuppUplliNgmFLdqS+LSb5m+A+ZLcKo65HNvpooXbcmFJ16+HOAcGO8CnJrTv0GjxR
VzZbw0xAZXVQn+seFnyN5BloPJgFNPEHZ2R0iXL05BX5BBSvhl3JXQV/6tFvjC8EKfwhAoXVpFqk
wJbdHo1q3hEOL6kwq1fCItV3bGVQaPUdfOCtQzDLtk4aDAeEvo61gJASJ6iULQfahWTfvLjY+O18
EpESnXMcq/6vdDGUwu7aFKWDTbj9NlwNoyjZZchGPT/sdb8mntAZWVIV+Bhkh75ApxUn0QT9kG5h
csX+8yDstDqyyH1Ja02uE8OnLxId3FqiEmZl3uya2xoyNbnrYmwYM81+yNurraFKp5GzTNq3e7/F
HBGzaC/cLgyYyiHhEu13NhQcyg1xYg29k1NpY9gN6DHsafE3RYXxr5inPqoDXlcIbxeFZm7TT4kJ
z4qsGoG44MvXiZ5KeJpTZI82iAJt8o4+IT0HS+l6VJnDtFWkb1OWI9JcBnwGizHe8YpI1Fjd0pRa
+NZxpTAkI9jbuGhjP51g5zH8L4PPVg4fSZyTkOQkH940vksD7KHe0nxUps8opiFApXFGtIIk3R91
vCOrIu+f03KIKS8S99VruL/lgqEtv6d6Dvftn4nsMzDZXRdZ+U4MA3ZbBcLExs2JyBFKy/QkROBu
+QyRpTnNWzz01E4l4b3E3UbZbGG4wl0Cxyf3dv3Y2I+aZWkH4NHVe1uDgLPsK86l70ZHYOnhMG96
WzvQkzkbazBek8J7atvGuZXSyJm7a/WTDAial6X3o2ztZ+ozE92Vg6/Tqbe4OKY9WQBbXVfaurXj
eq1R4dxtRMEut10Lv54pIkhUrB+t3AtNnRgxHMBpCAYA2I2pMUlxmXQN0rjO2JPOMQlPFLAD1JnA
1daizV87tP9hmkvupWYuLmNX4jPw4C7lacqXG+SkqNvxix7jfnY0d3eXekREyRRMNPOX2gGOlABm
ZlEXf5azCaBvyN+tVmMkVOFKA7X6NKrpyYyxMoj0iWuwunqJeOtM0N9pwkCorA42MFdG0+NHPS+w
C+DokLCHpudqme+zW+60qkU/QR6eLACtEKOA01IHtuYtyCQW69PoEUcWAKMHk5gmcv2Q+Uim3URi
EZGpXUt+wJmZrJNJytFpO6NkZAgbCf819uTDaAF9RsabgnHIiAuirbswWXkqxuIyBOWmq50DE6vD
WBvkTjTENkxbXgVAksvGDSAiDI8SEEXTEPFi4G0YsHhrCJxQTdFpstJGIsILOhgY+kQ9vdhZr3PY
1kTGBcc54QftHdR92Igd3dzpRXqwGkwafb0coXXdZn957rAPa868I0rjW9LWr8jpupGPfnNMe5cy
A8oRNC6GF3auONskRvcdSHrPeDQ4gIFOOwYvc1w+99bjYgzPeA/hhOj/9Kz+Sltj2yb6erbJvYWi
kLVn7Q5jJubHWEh4SnUc6WjqiJQn9WuDIiOEO7maEmTpWH5U2txq2FKzfmpHxDeWj5DcRss8r3QQ
6tb0wEp/NTZ8md1wiC396lSUDql7VAYJEx29ESKBykPiiY/duKsFSTyCxBJZ6kHzq60JODwACUEg
DmC5GY8k+7qJ59t/mh30mC68psGMhPot+e56u6W49zbDAq3JM259aW6shNmTnYSw1dBRtgdqyJ3j
PFX8owFpqfBMmqYKRy2q5irnqYUZH+kpCk7A0Kn2O8z2N4lrb4pHekWAwx7lMTJgVMJKFNvA6Q5I
tL7YOKHLGQkD8Kl/JtZK9LkYsDGoRaYJpCuob36K4C9NCX7SgfPIMY0yiwWZhycvwDyYoDsO3mJU
jCKfbq757bYYQ43lrEPpm+oHBe8/18RBxdk+MJyrV3Snommuw9xEzLVWiXDekoWPMJiSx7k0n2TM
0a+8+azPyyuRZmGBjTrCIapWuPlxDnqEPrLgxUz9XefTPmNr4NQbIOY78NCnFv+0SapOKxjRjf9G
Hm7w4j/TBH/8f0m09F5LFaw7wsEVE9t2uFp4MkCRkm/gnkp4zuyoiNYw8cKnG52E37uJP2CcvmK0
fx6Xp4atg5z4UBbGwrOHGocZVV4BNE3XNr19UpPhgZIQDN0mxdLnV1/5kFEvBtumZUuKuDdzc9hM
JM8ztFPgL5wCLH/J3TFhgBTJM5nMQNdBMCb8lC6Xd/2NMYx+Pd2VWX32jHY95exUJo53GktUPGM4
+5+uo20UYSGAG/meyS9i3sc0JbI1e2+OBmZhLBEe3iiTwQ26Ow6DQVTf2OneXUfn6L9jwjGB9nO5
zYYnJNofCleJQ96Z57wbaKE6Qn8ZvlziskJv/VfF72Q4WkS6393/Rr+f+m5fNeqYdXO3bsCnzymC
c+CVJ3sEBpCz4a6nY2ogdjI7/7HPXgWC1sUavkm1O4ICYZnp1+56aRAvVjrLkHTXSEGKZIqgKtjq
xCYMBPH2DtIGwMfvsP+RVSOdZ/320bpmaAaQJOS0xT22tcbilbzSdz8OXonO+utzt12PAAAWzeSg
p+eLxcQ9XvzH0Xkst45kQfSLEAFbKGzprUTKUGaDkHvw3lQBX9+HPauJ6Z5+aopA1c2befIyJjgW
ImlvOjq+3Gb85WVAJW6wpS6LbN5vKvBBUYiJQrpq2NSNZrtpuW201f/P72FuWpiUJKvz8t1t/Oab
ROhX4DnrLiLWG7Tds+d1V68r9hOgnwrReEjlnXD+qzqPvUGf70rwOAiqFMHwrqGChhqKqxW7qLLZ
oZAE0LJo3Bkt4XzKc1v1VJsgU7i3rjXL1K4g06fiPXnXNRUrAIHEqiWRlVfZ1qg7i+MWty0umbif
Xlo/h3RjnCff/afp1a0oEhsT0GXj7K0tU24G6uhUNB1MnxDi0FXXQjV4RLhv8Mv0nGcveDPYbwFG
WveDeW7bp4knstAuKW6Cjq3nLxsBsW9yzj5/Xp0aN2C8GNJbf0W1wwMZ11OAl6zwkvPMAcdCYdl3
kBdcazvn7r7DAcGqv7sWPuQX0cx7ry2/k0GfGyGbpZWqk+ESwJHVt8bQtbYNci9l89Vk2akfWDb5
kjakMCjxBw57Yu8U27ABTewYEqzJsEU7tmjfdCj0shLU2bI3x5OwzzzrrZvLs1b1W51yoprGNc67
s6n1txEWu4TIoOTd2NOdalbRY4Gpasqzi5VNHDgloQxn68/2g5bF++CJSxg3F7tq9pJSgibJnlMC
JFWKNTy1vuyk2iPZgr6O+R5xHXsIxuHIhux70H69KsfSXraZ/2ql5Qc6BGuxQbj7JnXzlVPl//pB
Hv2+XwUeMWiDQEfnwpOrE7GNRTcSysh2RRpQo5N+ZTM7cKPCtjCQWG1LASrKHu+W+w2ZT+S2fGQH
G6uZBmdgjaniHWXrU3tfS4dBPPO0eK9OIfYxH4E/dDezHP4MomGmg4oSNd1Lym6W1sod++xV45hY
vucjt6t4kTtYHGLPPwQjJ3rvmLvQE94qGcc1FMxf/IRcscg0R5zgs3cnUtasZmzjn61JTSSR9RBO
816avBAQv1JspKGbvjAwm8uAKHlMpD5sUO1YTd3GKtrztvryNGV8No/xSKi0MgqGGVXtSVDskTW3
gLnf+gRKJsJ7uxRBKJYS70TnOX8yw8VVhM/aLNZdMW8aCm19R2Bbg7o9jyWLgvTXxU1LkWIIUySm
gAXW5rUZi54YpUHLHl5IOjX8rVK1WEYChCeEIsx6VrbkMYIR1B+UcL9NTANL1+HbW1ucslCpuXHZ
Wz3RmT1G0Q+lUhto7bxaMC/bXUsxdYl6l5evoEle3A4VaopPNARssSuIdaeTX6woOLg8/9Py3NOd
3Luc6SAl/G8t1Gxy39M0I6K+mHl3AXXAf0ltbHLtYY5KXoXZsFF+ANSybveidV4V89iia7pPZ4BJ
Z1UfVuB/iLTeefV8wK/KL4WypYV2rZfKbm7aqZcwagBN+Pd8rASwYcboanZuhBjB5LGdTLkYevb+
TjZ6VAJwXSv8VmwEgJCTDMAU+h211Yn5z9EO7D9yBwWrjDzfNF35j3zYa2/TNzEFb4kySG+0HJpd
hZ7jIOtRzZGl3VGLe42m/+T0LijOe5pGHivPXs2q/yQcftYhsYauGMqziqtVScVbX8itZ/irpsHI
HbkP5Shv0OQ+22S4Kp+Fk5kZfwxolDfevYCi27otDP54gn7lH+EYfzGjOkuN13w51Pkbuwpgc+nM
wgxoI/z8pc6H7wJOOELmItLGIxJldRWBs8rvLuMBNYrLm+LtqUpz0wprmQcEs6Vx7OuML0S1omjm
XUzFQXXqoDPuk8kHBbofqRsuvcnb2QTNQyfb3Hs0I8kKAhsBTa1XN/3rOekrMj5mqpd1AfIgKL8C
dhWpKz+7jh3MXLn/qsoFkumybpqf6gnaA4Rrh6Bqi28kwa7ZTu6yaORJYvuwseKsoOTvqH5j7R19
lxbXlqE/FX1KETeGHTWtFXcImRDMMuDLpLx4wLCwyeBICO8aJXQ5o4herTg6BMl0kxWw/ZjHMvrj
hviYTtHBpalY5O5PB9PJpv4PTycKVBWTlQVRm0VMtuEmtWJ6BOpkl0prX8byUOhKbagkxDTLnlHm
G0lJd+/Yl4HzQAqsM5rrWY3otU6H4qemxcqxo9/Ct/61Xrbqa4OAsxyGF4sGXqrt78ju4qWU1rz0
/Omi+2rj5PmfO1Me1vfWITW8xyA3xrXnz4+TD6Au7oZ3n86bnQSnuQChdDJU/BW43bM/NW8oN3+j
75O0raZbEJneMibMIAYHqIR4gJv4ZOQ2XClwYosC4/piJPqIxuVuKhM8JceVdzAzF+CHISUuJ9vb
ZFkkl0VvMnGNj1aicLfF918kU08xhM+I7Ef2YSfXTJjlojdSqohIkkI5BfEml4xXvszf+fCAn3YV
Jvs6YKQNPHK9wU+pkx0NH+cha289lqZGF5gyeu8TDNC9hJF/TcP6obLTXknDOJmxfgP4lRB8bR/c
caKmGrsIZONrGnmPLilJ5Nt1OVjHcIxX8AmPbcFnhmbO6lpgaRrmdzhZPUO5x40dbkGeRa+ThyoN
9zrapCGGq8hsAVLKo4wIF8l0B23/AXbL3g0R2UQHDo+NjJ6yFdny76CY/zE+/jVTfO5KIlcpVbe8
isdzWY6v+A76heIBXoy+9HZDNnVYTpFysDi5I8YPOe4aB88T9De7Gj/7PD8YoQOrMcMIfff3ed4+
oD7OmMgFsshDATR2lDs+t5CL8A58tpkAHWFwacIsJfBWdTebapWirL5A19GrcREIcm0XIiwKkjYo
SgtTar1lJbB06SHshvzM8vaUkdvP8vS5Ge1/YSeIypP/CLOtjQeS5AycFiwLI8pRXGzTmIK8Rpwd
c1y7wqKYhaBVXc1PXjJeM5R0yAOLTOGvSx5YYG4M1EXREOQjPKRCPr3Qh7Qwyq1lEIBChVuMtbnh
+Pryi4QAVgf6lItfEYrdvbylLwhlpvUzusvjFLMyl6D4snoTsZ+KbcxNkD3CoVgBL2FkjRWhj5/W
hwybV5tIylXN+4zulCWbdm6MiflF+89uvM+2vMX8We5ZL+cHaCjv8V3f6ZjZkbYWghJtX227Ui9s
t9kl1swZ2u36IIQPTX6Naba0h+/Qty+sF7iN8GHgtI77YV/HuCuIrFSSbd0QrmfyMEk0f6dhg3mI
Li/qdEMvW7Oifqj4Cel8OxfwENmBr1qP10szj095Zj9ZtaUXyq1/egfkPbhLp2EzbM/vsYsdCyko
NbmyAzDaV0GJM9RDRDQkJInpxUoxKbhRxIaYuLOlsx+7Gag+1DCq5WoAzxiZTPX4+ALYgvhF18WM
xxGEJNteQDZG/NcIPgrcIDye6oGqpSONWzgz8U/iZV5Mcbl262QJzGI9Z92jjZmV0+61VS4HJ7Zc
jO22bzwPdILg7+GDJDJK2I7yDcqOX0c+3yoCpl/lD32IKyaTi7RO14ExsDVo1XkWHmyM4QlLygon
7HYk1UsfEdNsvAs6+TdYUu86WX4gGD/a0OlSK/pJ/OS+qL0LO3NKsbqn3hPLfHf99AY4MFvUDu1t
yEMrmdaXMrNPWRK/dCGXiJSlzdkV0wEZGVSFutTS2A9VfCwNAppUOzXgcvhA0w/h01o+y2lfyzzB
O2OhNfaY9SYd/I6VIuRicezF2fhu4vgS7ZAfizG/tTa34DBi+UhW++AB5DNj9caLFlBO5J4clw+G
Ej0mUGm8VCi6SyFcnkVqJWPj5HnlqmiLs+XiKUibXerd4zhBC6Kc3XdhZ29zaL5FDgbWxGhnYHjk
N6rJPquGB9SmD5wbGkkEzd7CC5P0EjjtrUvIKtKg+2wnvbtSZH5aI7y6zCljQzux68tgPWPVO091
+dFbPJOYgx9pB7gRI9nGCu0O4+opng0Q1EawL8s5JK6YHnFXgRCagi28iUf62H4Hnjt+AM45iD/c
CbLuYay7175mVksrpSilahi5iLBISpGKBkUGmsJGGPzwJhqMdubXtg5e56p5jj1JFpwy8UZx9TE7
KkZoSFr1olmGKDBLysDVgvYgnpARFSQHF3TyGqtZ9zHvocm6kCzbR4X/hNcq43FvR44N+q+cXj7L
ITzWpvlus0tXAlcJ960l9ZMvjmOy3nYazTQTvJM+uj921qvq4j+7t75ZoHqIDyD3hQcblCw/xkkN
ND+fynWSRuUuk9jwlA7/ZQmyXwwyn7cMknsYiKNNO19SO5cR5mOGwBdL76+kvZvl02XqfNbSozec
Am42IWbkvI0vlPq+JjQZJgk/iNsj5FDG9SSFfPASHEcg6ydshenZKosHJYBlFEVIzy/dDmBy7cko
lmDVfxmf7zBuCtVIXFx8bivNXC+Vnj99jgEyoQ+Ubp514uzNtH6vTPqZgUe84FyjPTu6WhVNyJ0N
78/y3gzPf3YjY62tArpqQPF3C37Vqq+BtB+q+7PTJNyScVvjZ0pYlwetlyBGh3fz9iad/OeYnfwq
mrLnueG3GOfWowq5vAT51Z2op3CarUYA99g/rwhl4wH9P4yWi08r4HzXmXTWZgYdy0Q410bP0h2W
SNROLOWs6JL2wcsk+/ein3jh10c9VMdodr8a+HTQnOdFLt0v0eJMsGDXFc6wt8Nx07liR8HEevLA
rRrT4yS9q8Nf18SRg0Suyyp7wgV0Z0ISt5jkeuBC4VvJIVF61TnpX2QjNjF8wrqIoejGFOdCErCf
pFbDZnAhDksPC4vxQ2biTfJmokJRyE1bqSeK9nDyG5xuJkU1KCTilbDCh2uGn0Hmfg9Z+Su79qHl
lcaylNTd7AbRBq/pmmK7lxIwFPhMwalg+qdYMNFLrz7n7UAND3nM3CtfRgN/I+z0xgqvuOCv+aDg
JzsN1q2e9NdoHCMullQirMyxB5UynmiPXpFLOmWhu/Zr5+D11XOIa3jZjOjw9nDy4+k56JuKNUL7
zh5tAok7PQhV4HW2020tSxIrSJMFDSTsvLMNjkn0czWay7pB2nXHfTzU31aE+yKz3cfOIZmShJAS
/LYkQJoYq5LMSUmwWhV6h/2EYZPMPWP9DyjTF2+iUmkEc8UqqX1O6aRZkDrFkd7CWp4D/ca7/iOz
Ew+FiThl21YPcQlScCpeKlBckKCI3RtAj0e/+xnuUVJbFDc7o5XDMlfOCE3Dm6GzWjfgl2+i0CR0
9JHEFd5d+mWh/C0LXx4c3yZ+zIdl3i8dts0J5SONun7+0ASw1WuuH00fEXruvTf3PnvElvw1Sv+h
77OdXVK4lQsLn4W+tkZyMzv3JTbLswD6iJ2g/RdM2bbvyE5Lkyoy0djgBlg1EzuIoWvT5qE4zsN2
a/aOu20LQCGBmrl488TazWqs9XAn1urpNfHzb8crHutu1ss5tfXKNAfe0o4+JiI7xam9JN3z5CGV
Isd3sJKncF+N1i0o6vsBeIAMdC5d+VWNSOeY4ulIR9kxonPbMCrlxa0CqMb79WZ0yc5WFUYn/YrN
82Pu1U8/x7c2BEBFE6edQIujx3PfcclZELz0kAagCffTcIby9h5HDdgx93MU8SlukgdwN0Sk2TS3
Q3Rk8fJF99uqxClsJRznEFDXlovHALT3OYv6LZC3g3LGLYyI82xOe2xd3w3aIT0tNqw59RcxHrFL
8ejs9U5d2P5JLjjVXbWKzfk9afS/FnXzzlQOuE0k6QiagadkDrMV2PlN26rr0FPPwN0lpzY1xhfq
XXo/fcjdAfxAfcA3sFEWspk7oXsxotqJ+RDRTxS0Od6PLuA4NB/0QDFKXq3DUK1zs1oYs39MrWqn
6CI35mIfNu5L7fLOcpE2u5b2N4Ma1bx9qTSv66BhjTlsIwnf0+AWu4fIsC764BNCwImGbeDaDrk3
rsJUcYc9MjVwTaV45FuKcRdq9HeRaf2LKpPWO39rZPY6NsSBzvUDXolVapbHWTQ/6AJb+E57O4BY
kZUJVlyHHyX12RwphbZvYHVcNlOlzqqNUCsUbIeDMZYM3G2DQX4s6/rUxmm6hK0/7VQAcmnUJ8Dt
y8otfjCyrsxa36gomnaB0I/0HhBYxCzQkFAqqunA0LcSfk31850DWp46gzSF0efDcRxJYsaOSXNh
ObwJHiEmJRIxrOPRGRxeVXDbV+XdBzvD6WV5ghWmt9ESRjzu+JWLUkFAcx4oH9nlxRA/07P56mOT
H0VNtt0xH+w2xIIk6NeK0CCCyXpKiRbQrkSdQLUruilepU5jcJ+R4hBoyg7TMXjXVlkTcLs3Q8xX
Q9nvlSpveIEATAXqgge/x1aQPNMdiUPOmJa68TW2UINJHauKSSVRB8U6KiSwYH9NunwVYhRZEQTZ
mUZ0Ccg0UytIoQtWiybcFwnYxnI+2NLa9ap/TjJ/aQQ5tz+uQ2bxoqEIuUP6zS2YFZzY2LAew36o
CcrwGffJ/z0LfMWiyFtk/vRQguqHj9vBCuUKNaZXP+VuoO3nUMAH6yiGdegipHJ3mRAqzQgHsO8k
X0JzX22l22YGIBcO39RkbVQQncYqO2tccDwzR/pBf6EiZQzC3YMpnTOy6zv5ynM60AQ4N/2IUDma
K75VjOXEG4K6vZJJOKhWHQ1BirZt9V78v1Qa0XlEDwQVoKRt5OGJgNh7E4RqyVsQZAbRFD9v3wt6
lmqF0wft6g1Y7Fs4MVqV/GdJFgHnyDB9qYHNVI925+KiF5Sf4/LIoOj1DZFLfBMby0SgEOpKJ+Fe
xKR9dGlhvBh+PYuStTjX/jLoByJP8RhveXOcLR7woC6PZZ7wk0CalQXnjVN2JL7H7nv2mt/7g2EN
8A/cNIN8Z+TP3HnZCnbVA0sD1rmu3T/SvAc5vVH5IS0Aa3lg1o5BI9JNStkFd2mqsJVpHFq6Yvdp
4L3gtIBLWTsYxnR1nAz4cVHVgExWDygIUJtGMpv6bUwJt0iFbzfl7YsptEbNF/34LO0MqH+I2/DJ
jAyfjzrnZc5C40VaHNQkugFKOHCCCeC85dXd4NLSmoO0zI+wmBIMpLofqpfG7txtNGFHTVsNiyck
mgfpeoEJDK4EKUyCt9nOddg02L5/aCwXYwTvJZ54jDIds3pT+e2ypFaZeiXIG9TXPtnU18JsbLZm
a2VriQLO+EC+P+JaMvH/025ILjo/4cb9rI3o6ITJwTXtW2dmq1FSk0lBTWGHl8kel7FbLjIj3Mn7
V7cV6sQrbO/m1atM3WpZQ07A0XU0CgASOJiD2vxBe34KsZ2WkbvLQzqFQLmmi8CXvxP2moA42Cqd
4w+iftBwrO9Gg7tIJyK07jicXKNBCY4Jb7dkkPj7fWoJPPpV6QZg8DAj8TlKQCLaZvZy6/5aZx4q
Q0SdVnl0vGhNnR6rcctlV06hXzJaA/sM+TWW3hG49slLcvw0FqZcQN+P4cgUa/hnwj8Hw+q/2HAs
SrxbC3q8Sa1QPkzzHp982750I0mAap72pFifMPVsgQCqzZAb17EZMMr1rOxiZp86rhuSfyWTa/xR
2vavpgFgkdrxn9mGf9PsHWGorbO8faXhmetH1zE3jWpnVgFVUCO2uhqSjBrlF96im9cgY0/zqsAe
vYjJ9BcONUOdOGAUxTvIU+L00zG8QyzSnu4EwZ4FSIdN2heyk6vGj6GuQGViXiIktm0GTcUExfZw
FzdxbgCx4CKxdgv/XqJpAEZIL4aLD9Sfm3nZcREFH1eekYQm1o4Sw0ZDAHYakqvjJdsQQy7H0FPX
5Y95m/IVml/0oPFjlviuxEgl0RddPJip/McazuRQoBGDqScYzKhk53tZjkcDc/QCUMtHEPf/Ckm1
XM+6sR3fuJjx9rFeU68+CYLUQ0SyqfHyT6NjN52LDmBesdEjg4Ds9KkLyg+bkuOEvArIlXqbedz0
/RoG7iDH1wAjKSYv9cwv9mrnPVJ2Yp2btO+3KGdnqoT/mY1+L8zkXxoVByiKxyjSLiKpt3fpVF20
cfNkdBBJ6gEGXsgJu7Vb8Wm62a2jcpG4uzx1rffnIVHwmZrgg01epVGyc4v8FpsW/lCUEF/1x9hm
tjb5Cs6iPPKMPXuRD4OJiauzq12gMn9Bw1u1kFg6Fe9r6YTfoqbuNHFTYynYG1ELcSRJ9Fbb7j9m
XY2NCXmIFeLSCv2940M+Jx2xx7hh/CWxcunPaOhdmkknhOH43vv2t+GGz3wL36eKR8UZq3eKppew
T/EHO/KrrMsdD8K7VZO7EcATaI+8tz+mVCDQvbsQKjbXcCAAjbb9L6uC+Znoy5aGv2Qdpbh2eEPn
S23E3U5M7VvdDIx7GJCnHiUtyLDU2nBs+fXUR7SXE7PNVvNPWfoD/4ZtOf4zAgIJdsjFkQP1LC1i
4NFdwXYNZ9X1mCuJ/nIwD3gJYqc21n4Qv02m8ecTU8VHDlPIbPN9algoC7r48Mmz8uq7f/MNot0O
3lmtrPyKgWKCkMTbObEN5ywqbtxxqzb8o+b1yO2SdRi/MF8YCy+J71h+gXGXldgyBIaJbOvaq5YJ
ndekka5SbVdsctpLa7Ot1MI/UBifra2cNgW3kUQtiUsHAvCY7x6ULA+tPbf7psPoPBmZs7WacV/q
sD0SHH7Ek0dVBu9EnDjyX5mXP2N/b8HgojUGHENRitpRYJQTzfRPOOHNDEd2hoPRn42w3ncFZZ92
Ccgu3hICujJehnuVcyEBCT9do4TxmAy/zeztOaweGrULddZttDQ/Io36OtPLnVOBeiK2te/IUyCf
sEy0Jwx4AT0t/FEZTxH4s6lF3aOxykPZr2wey7ncgLf96nB4vYZ+QheOi1MkcQEqEpZSong0khZX
ZoU2N1Z0Wtj6GIFZyXP7Rzj8zA4oHCDKrwhvN7/nQYIYGyyorrkOHgJfZuHs7oNz4ajH3J6YG9Wx
c7wHY7T2s+O9SLbqSPBRTNccb9V2lt8o75RsUXK1ZAnecC/vNsUIv8gfpn+tSN80VxqMa85bY6Yv
7nivso+wuhTQG6gmzg6mQQqxC/IbfeVswHQ5ky9I6H1qE3l1g4DPzHsZS/3kReELPcXvyFDH3g3m
fVs00LzGbVHWl1oH1h5ZzgTEh/GwG6KCgEoabuy5sldAU+y1GPt3MYfPXFLdpSlJvWOij7cAJ85S
0OZhVBkOxYSpumaDsiRShblkRjSUtfzoQv+118mbjLkNqaF/sih/Jq/cn6sI6BQuGuABE1DUtJtg
m2LzdZjdaeyFDhjiEeKD3Tqi+4j89jPR6b/cmX5ayzlXWEHGcDyKPG9OVpv8OnG29UJSA5Y0nt0x
Zs6aXoxsGlaGGbyOBnUIwI05EckDY4pwTnEf7A1RHyqrROjy/VtJX2GUAAOUGV8A9o1lnbx3kkep
cepP2fTXEbh5iEG9za3lYMRsv9SIRd9g7+d0fCDWDyiYTd4aGWhdWe8IlOOI4mW/r+mu40TGC9Y6
Ew7mMkBCAcoU9OcwHRE7Ksim7LZZ0Zh7YrPfvQ7EYsoqcvwDu+pq8hEtkDC4KTD+z53AMjOCWFbB
bWYQLAP4j8DOQBcldz5EYYFEt4ZfFgAg4rP2tciTL+Eau5aMCW5V/wQxh84n84ALic9MWdg9OnmO
tL0tgLL2/CpwyQDjjbx5H4OAbdqO42W42LO45HcqR5HMn7qfDyrm/Vf7l5hbuIyndsUe7VuH1fc0
to9EyF+CTC8HZZxaVT91vbhlebypi+li8A4o6/A974uHpoNB07krot8B9FHwThAK87tSngn/qQ+m
gz/4dI/5mHnhNlkY7sKJu2Wrmp0V68de6Pescz8SJOOxBPlTpfaXKOyzLoqVQ6ljlDW3BFNAFNkX
RSILGefK0vORkDzTsHnken/lqTtnOE+jYD7JbHhSvr60g/eb4HYI0uqYmsyjAVV8mdldXdeDehle
lIGFgu8s2mluEmSACebpLyIo0BYKsirR9J50+Q7dj7rYnugp1PQxpstGk/jQudwqZPWTaov3NMt/
LDs9x9FAQ01BkBWgDyaRS4hLi6g3knUFoZ0w6UNmgRxnEuiXlWdtpF/t8zC5YusNNmThCBXOyWPc
BlynzX99IbaDKM5pOh88x95LgC5rN4QnRG4wXptiStcgjc5Q11ZaEWSaYh8XCmSdpUzITEOAH06R
5NzALOQ+C/rPL0Wtq1NRZsn+XqhgmtWz7ZnBo3TLQ5EM25kd0BZoCgYlmOgLVbW/ZTd8KQNLAV2l
z1VVgQ1LuwBHn6FXnmzk2qr6K648sM2m/xRMQ7uPGvHIQ0KGTX7fgyN0sNM/M13MIbrlPp0Vpfue
WemZWOojznfS1u0bqJQ1LXSXTow322UXYc/Pka7qu8h2R56BPrESmy+1NomzEjcQrn/krJf70uF0
sfnfDnZonGUJxNrkJCF8yoxZTusaR49BS+CuaepiHQIsXniZfxqj/hlkDkwF68O4jxZNWX0qlG2E
nSUdwIdGC7BMdzwKsREybVB/Oth2wg/f5kymKHfY7aV7C+MAny9XhbtwxBF0JID0PPfgqcaBscRh
hDMTwOPFBNzTfipCb1hHd1AGq5S92/GMVZTBPTDmFNs47R65BUW7NAq45BOfjoVzy9ieMaAAUWjR
tAfKHDdj4/25hbpxOv3EkXlucohedZGjtM/Vp8NabKG97gFTVU9EHJZaFPHsKOg1jRBi7TfWFkZr
juoI5SR2n6LE8tCCkq8AMdGqar2FwN+vZ2sAtWBUzHhGg8WW76pXVO4TqXW8gWkYbD0Ti0+CO2Ym
VHbnWAcLZybVPFAQidFlPPWz/Y0mt5aV+Rvwlw+mZm/vpdUjS/OnOlF7oAlvyk33nex/lZu9Zml/
Cht/P+KoncfhK52wG8mqBGOME3QZ0fi+rulsJPy7N5xuN/KKJhCE571IwiOuz5tlNO/DwCYIVEpC
xIAUhovTY4FQdK3HftuMDolIqaMVFXwF5J/kYkV8ld3GwbyMORysxt5RWP7yRjwJ2+85WhHGg4h9
v1FXPwbVfpWJ0bhlN4AtAZyyVljbRlPi9qACZ9uU/oqqg5PuCJRlFj58Mhu8rgVKlvPA8fwsFDkW
5DTE2cH8YfDHcAGsfxWIEeMXJ5lB1n6ZieZf0jGzQmryObuwEROx87ALI97cB/TEqs6On8KGVKkL
uGL8jpryUcJ1U3n+ROEgcMnJAWHQgvhtbHcfTN0KpsLSSNUePed5Ssxf23X2A0cJfPdPyD47ZzAe
s0Jt6Ks8I8TuLSKmvg8lehqrbxVKkgieDc8aRFA0gxDr2u7sWvE5mfKn+N734AnjdHe4R+CV5Eyh
jj0fHR4jRtqdIvth6uDRTdj+VenZwT7V4MbT0bQWFS8SO44/ccbtPVk8+GOrqMEab03hPtOfg+WI
hQIaGB/V08DY3M7ZKSy7uxF7uPunqlekKjCbeXPhVntJjBDMDdG3iZIaG/orRSsAa1N7P6P1ucK8
ZkxPYxj4q4RigTCSV6oAq11YiFuUT/wL0JVRhJD4i1Uxv6SI9LgCCPRwDc/GvYGdClA8uRNsDmul
Ii6fLtmj1MQeVnq0k7u0YFuIh9wTBGb1BG9SwUydDP1amxT8hNmD3/S3LizfUgDMpWk+dGlAVK8+
m4kJ7su5qKwCYoYMJDL1nfvZG/raY1oEV60BtqEdafKmcCP5Y8+j33QUmpnTOXFnDsr7zBoEB0Cb
a5sdPjwPvc4c55BUNandUu8Y+NkZ1t4XidknkO74bWsm7hTg7lh92A7fwXTgF14iD/peg5GNQ0bh
K6KutWNnX6qbFfevTTNvnCl9t2d3Z5rlhnFrN5Lcqb2a3jGhV67lci5Db02BokYBU0QLunbK/fME
hnrMtbmgG45b9EgxqGew65ii+KUZ6xcoEYtU80ar2HuDZ+c6CpVXU4mDe+yU9GyarH6g7Z2L1ZKl
/bunaywEOL1DvuUxoOggJMynpliB+ST5pHsKnWKaw+Ct11vPo40AVJEXmBz85Ta3Id6HHKuTO6xT
f/4b8uylcSGwcnN4Vcm0Jiz7xy4KB7LJLjJ3vqHjdBgf4h9D5v/aghq/SGsWU66JKVSkzNj93XNE
4s5uEV86P+TyOnzOaXClOYQ+AxOmUOI3e1oEXnzHpNTUvq8kMSnYlwkWXQgSBhrvdPSj6qcTM2/m
xlCbhsWUY3hvek5muJv+VrQNvQyMgw8sGR5FTDQHNKaxp9AHSha8JrKVCJna4noQ9e2T6EOQthEA
38lqCPD2H9jVLnWPLdPH57IIK/Pbb/FahZ77VxsBvfV5+KuLOlgnHVtii/q5bYiajYW/5tciXmtg
e8x0cj+k88c0Y3gc612nuo0FLrj1WhTz+pi4+VtW50/4nm4mMEFU5pWj836XjSYEfd6rJg32AlRF
liTeKh3jnTD8X6kAPVhy3HZ3D4oesrcWrwxfT5y6WUBgJ7MYiFtzhRHrEpCnoCd0xSlxEPVI8l8f
M7wGfalXQazQRgCQAF5D8zjY8/2O05ymCQMWkNptJuJj3ot3VHf0fr7LK6O1/lJz/IM2GS4tB+Lb
7P/H0XksR45rQfSLGEEHgtyWt/IqSbVhSKMWvSdo8PXv8C0nulsxqiKBazJP2ie0WewIvOCfXiIr
1CAevJpSKfcBsEfulK2GRJGVxAByx+wYsYJr5ttIRz+hlf9nLz4HEYnvFPcLyn5Hb6SF18md5DW1
jcOQyS8WrhxSPgXkfOhQHA/smvFiqKsBlmmbjSwry2a5Wz8rBgEXWzXvcZ5+TS6uxCZ/klnHsKSD
qJ8ypD9RK+9FlL0JHHzVWH8VhUAh2r3OQ3F2WDjMpXqPVLzMHM5BEh/SIN0Fs7vjlt5GZnUNuyfK
GSpPkmyggq4tiTdH5BoyXGK/Tql7auH1Oh6RCPhgMccFREmRHgSnZcUnxCuNByRTxMFKuQ8n98of
YMQKjwbIX5kzCBhmOj3ynYsdu9105Xrgn8xRvhKLtPeM8JYG5nejkfuOLMpGweDWLxj+DBbt8xC+
oxx4Z/Hz1I7GaqqHD9paAncy3a7t3E62wXLaKPkh7e6pn0hBLpISf1F7dJRX4oAxTtEyOusNPA0u
K1vHq+0D43m1dSs08VZOIUUSM9e+AdJQx9NhSjx0th2hpkFgboAR3UUx0Hc20UuZ8gFW/oyWK99n
0N8RV6O3b5+qeHi3tP0ymOKJ6Ay1CktNUoVGpQc2bW1i8seZAJvZdL4B7BGPNiNIdOLevkKG+6tC
m9nflBVXBqi3JgRKDTmWgS8jY9phpDteqp/CvqEwS5ODM5T3QAMMjOcYFlSUjWtTTja1EpFuoCev
nYZ9NcT2IUmAzI7xP2Pu7mAjETeJo+dIyPLwITiN7rEyf3y32NQ5Nz155JDOOTeYLeBMB2DecxiW
eYEcaGKd3eKV6kMWujr04+2UZf4fLFLU49qKBenfqP3HyNpGogTn1OOEwsg7JKu6awLUqrNx7pDN
JVi4XTaIXWdRNEJWTJ6jos7+ELGw1cfOoj88hgyIZgp9z5MipLkSBdUqJSl5IqP5nxe70VVBA1p1
gFBqLIlGe7BmJj94QjPMNbm7zQ2CDcuh6i+5ZwI36paw0j5/9NrJ3pmITxiNdOLFz0a+zIW8TDyZ
dZSO+OxcdNs4VbPjYKbGtwFweA99kKFUxECnFoPzKFLC7enHvG2UjL8QwaxPnJ3/SBXHYmZGZELH
cfoyu/joMYnrKz0/MyoxGLCyuDZbQf7V7GdoFwvWq1iOcQvRGDgrEdrZU2u2GRdNxQOYKeNA3Aa3
c+h4DdMJT23HoA+edMWsNjPan1HF5kOGSVSfXUvANedpXzN+aa99xwxj7ROZ1a6bSQbo7fIEC1Ja
uyecfSQ6kGhtn12khhtpUNrzcAbQFHzLPsyD/BMIswfRvNAZ4nsxXMVqNXxwgBTiTlPFjhEs4aSR
GPwvVMlPiHbNTQa6am0Lb71E5VJVw+3M8WUbQfCTlFAW2xm5AXLAko+pGVZ1g+DItfgDaTsO3oRF
hOrwxARB8e134gSRA0dHOoS7gPIIPNtau+pShhYcX1d+OX76maj0VMfhW2aYd1hrW2Q0m1xZ3yxy
qMpG/8HLg//QWj15yLQQ5yUXMkkftPRe/BRv7xzuAVVduKDNjWyYhplW8j4XzVPZRe+NTegPrlUL
ho7u4DJQ5idGdJtJRl5XiRVvDVecjdwkGt7M2fTJRzdHdGdwdIUWrf6I4XYo4DuaY/sIxfUxo8GD
LGNmSP9duU3N4iezSfkF8XHNQ8FqiJjJXVXXe7Q+KL3R4BXOsyk4QZscNNowlcPaIFPkio20xMNI
BHhQsS8QTehcYb8d+J9xDhnEfsDUx94JEiS9AQWQgoeTrMucBjhHTMZsgcrF9N8Z6zBPJhMKgA9o
pnZriJhgECJQzkHlzM+zbVm70K4e09w9MeC/G/FkXHqLNYGduuQRZ7X1HElBCmY4BR9K1S8QxlG9
64XD3fIr8cgzZaGKgpBDuGNnkkjRVp+TW15zIWZcQRWEWXWTk/Vk4W2wg8Z6KMr5iZzHx5HQnCI1
ztziWNgdth6pvIda3tnGb7oWna1b1tsgJNDNkDTtaXdSrX13cvMO2RGdl+xJZESFNLUx0/2aqrcz
SdDMY/S79vyhm2UjVuqrO5JiJRgobug0qSntnT2hpWxLHN/dBGiPf/sgjeJnSZhIkrLYBZ3z7JXF
Z2gw6Mwz8ie8fJlJOfFTp1FrlZzdFAxYFkbrye2GX7ITMaE7zAnJqA2HPesXFp5kekZdyJEqrRXi
lmOYD28m6uXFa5l7AaL3DC2sYV2m6q1uZlBI6Kt7mk8PUGbXnDrt4iRNLsBw92ai/+phPidaHdy2
ObIvOZZu/EK+6V+riFwkZi93u01ekLqKdXGu/6vTYotGBPNISIsY7QsUtQTCQerVTXqtA387kajW
UzHkA3bNCGJAQfRRTd4zPcx2XNxoHTR5RRwLtQU7RDe5ZEiSTmZj//YtlT+iO2JZMqvSFKiktOhO
FszPFT2Pu+mixthnvaQDHIdXY0ACGkfXmC32qso4cHUc8yBmGe7YFIJIN78hXrxUZF2SyU3bgGdo
bYiWpNgFQir7e2FVgoR7/D8CcDxSZQICUvA/XZLutRjJhCxbnMv5CECxXjY4WQAQU+VYPxabMPWH
v7Eiohtiqul942Q5DUjwibiLLVK3Y+y2p3fC7ik+hgXdGpoDy/pR7Euwzihq5ldrNG/oeA+9xlXv
eeT+CIw6/TaGoKDmmFRUgXUYA1S1YDYC3riBIKAed6h9Btv8zIj+Lj1SLvyRnoBZRiWYIuL/Qg0J
UAaXfTJxcJqBCQkNGqkxZW8WggBGEcHVGclDY4bPr/HYl8GP2/mPVNzfzFLsbe9lKPkr8Rt0IFYg
pnyJCsAMsvuYZE/SI0sLvWTTPY58HCUrdjMe9sJW31bD5Z0bTxbgk20SRP85A56nmEGA6b7kTc6S
vUfRrrDW4mWquW87ShipT/GCKZ3951aBHDclBpAGx0xR7xHb7hCOBVuGwO3NSaI7qx2iCActDwUr
0TwonohGqnZVam17O9r2CaRI4CafaccriSL7l0AB3MFqbraupG2d+vobB8YuqnuYrRZLu8DPdnU1
32WdvUAv34U+UBAKEKuleMUl9dpWcuBM7Tbsb86GnHE7DZhStfeQWN2eIPkzbvOHeh5erAL+KK7E
KeGOLcEBD8V17IwTsQzfNXgeQs7eIyIfrZbcEQZmqd8/soQG1BIRnlNRrXeehyi3BZCXRx5SK/Oj
g2kzh+4H1qFi7U7usTeKx7jwwG4s6UKSX2aTdNN9ZngHZyW0tnnhdux5MD974LIpD2Ha5jA0zgwf
wUQI4Bs5foMVGtoPlVLIM87fh7O85yJ+MSZGvK2+USCGpzbGDBrC0QQBlZZbURMP7VjyI4F1tosM
Mgi0EtfSWPJ7+FyKwqqPZoIZWMA/Ip01wZRQz/cAqMOaiemWyw3UdJAQgZQ+QbLBXTL5L36oHq0i
ffMRt/CoQGKo1SWNkm8Ig8m1q1witvs5w/ZvvUyU0SoJcFZHDCLS/4uIl80oH0r4MFjiW1gLx2rk
MXZt49UoCxJ5cjL9APdtEoO323ST79ScQuITEESifvkqMo4f05qGY6jz3whzKQd1Xez7lvcnLNIY
ETwupR55JGtl3gQd1CeE4TfK8G7XjO3GYuUlS+/QucPr4pkaO+fCZU3pSZakTyyaVlxKCAZRanfV
Eg86YN0F8ML6UpF4ZqGVCUH+PIiKuNbM89HR+hhCRlvgpQj6Yt30PdWCFGTgTqRZsBS9uV4GL7GN
yw3pdYoZuG9yDqbBuhiZr/HZtSuvC3BeleXPnMDwiNz5nuf1FRVqTxQKCRO59ZTl07J3jQQjTKR1
3W+kaZeEfFEDD3nYZPyvtILHIq3XoRcetc2XKoL4M2H5BrVF73IXGWjMM0W6EKRAjFrkxdMCwnNx
2c88lWb0gqzybVbuWzBJ4EOV8TZSJbYxgo0BUAaLIujPSNHXoy4vA6S2tSyTeRdELiFOJveGzeZt
nJmA0ubAMZhgWrLFsNr5XjvOY66YlwuT5DtUouRMTMxCgnB24VjA3Z8BLhRRABMRgIbptltLLdvn
WmMVH7+L3PogDuUAnvCcAFdJYn5uAEMvQGOgCdbyqKsLy8cT6aJIQ8IS+v6/WpoOenv4fPZYujt2
6QOaZBKGRFQ3e4KM7wHSgbU5gxroCZVc23FYo00Kd6EgK8uCuoOByD6aXMeMdz8DB8n7shEODlaY
OBggA28DE6B/N3Ahv6jYfXURF7q0gMgup3DXwbpGCYpKTU3z2ReGuwv5yHeVULeOxC50n8j+U2Vk
27kMxq2iKIV9vSP3+IefG7Kks5OTPy8pB9p8DxwJaHRRnBjxTCdC/o8mOWPtE1OLqAwJj8u6C1YU
T5E1uChmZs2HCkvaddVfbKKszfitUSDQPBW4i0CpYqBTjLLnJzxbO7PJ3j0lnv0GUILtPOsG1RRm
UIbNgupxGK990EwHM/V/456VehnPP7xwLykqUJOx1ktalPZ/PJvD1kjR4idT/5no/NVAQlIl0aPT
hRez05zAjrFLUMMexrJIrn2BkCrukKvNC8wkDPFTsv0gq4ut3hrgIWltNZPxYLxo04/Zpmi9U372
2XntS1KXw1bhHmcX2twzPqKVg2+IzUv22lnle2FHj77KDmPs/qHKey90cIta693sh0Nk025P8SA3
XeJ+6sUBCabyKWO0yY7Y3RrmEG+zzOQdnYJb646XlFN052M35DFgG5mMLmsdGCCGYn495GA/yfTZ
tXhvFZu0ASLD2M4FeK5sW1k9b1UH1kYb32Pe/iSBSUaKw7yla/ujlN4xEuHjlLkHG66YY3C5+s6P
GWB/AO0iJKCzISvm9azJgtLZtnScG3yAG7I6m68L7E4DB7juzccor84Ke1rpGohui+dkiD/9EUIf
/3wfROXdjMKjYrgeTibSJYJzhsZkIcBYJ+h+xyB5HFzg0ZEhPlU9ATvhgpPjzc2oz8M2PMdlifss
HnasAhq0EjMFUqzebYXZgJf43gR627ssNDoKWO1378zGruyVL32dy60JeBddL0WLIQ+dBe8UwOat
pG3e50zoMXBgA9MHryZ5TBDdlcUDnR+mulZeXRRJSqBQWZYGTDy5Ev6/3s6mHyeqyweE9M4mQcSP
UGyPDh4sHLuaI/a3g6Y7W/XKee+gCra5hGdB8KTo+iVLskGBVjj9DnBO+xo4DKDb2NrHvfvh4BYk
oA+7oQfoh/I1fIx6YhAyNEp0usnadaKvMgjbE7gZsVO8FhCNPwlXQS4gs32a4esyqjf2owdFgD3a
5CY6ojg9kUIA7CF+SbLFDwJuYzUyX0K+cmbv8YWF+IAmZe95Pd4i+G10S7e4cI8jsXAbQnULKFf+
vAuT/DcJNXQWViE+NPvdAPl3r8L5jT0MavAo3xUm+ISkYsHJO5lj3W6o4LeeYWaLoOQdNDTL7q61
d0GT3EYruYRzhf4kCW5qUgQXZfW8S6thW3bGT4AFdVXRkwXa+RBji0+w/rAa9Whg4A9mFkq9V2wd
buFwAsXdGZixIuvUY/dsNHIzL4KRTv4R7UwekGfAlRldMVAQ5mcXn0bS7WwRf6OjP5GssM0U35Wq
r1E2sXuYonM/pz/KKQji83clr0VplLsijLmPzL8x8O9OMDarVsgbxWS0RX8hVgNG/+fMcLg2Gs4p
UXSvNY5eiHwMrqiXhvan0PMpSEkRc7NlinIiFXuvmv6rS+XWgk7n82xaSA+rgoHoLL7wGJBW6Y9n
TcCLiQDdmmjciwrHewkRPt6VmBJ6r8VzW9r0GoNel0l59qvgijtiWg9VTNaXCFee312sasJr5l7R
l+P9IAp+RWl4IZjzyRn9J0C8Joa1CLcFXJ1trym/qsz9BKjKQBp6Q9cW/yav/eogXkNpU8/IITXG
EPchdeq3Ia3PSuW7qDdPdmW8NpCVU9+81I3/VwT8C7+y8YIlP9AjmdgUHBZm+KYKenefDGH4Qtp3
TnGIowH3lsSNBO2geU1YoTFEYkXru0RuNd4ttkimEQEea6Cai2DXfoql+s1SR66lOxzIT3mzgwJs
sJyZFoFWTvwlrM7U7VcRVN06V4O76c2438fKejWZFW/cOX72VO8zy7VOAQamouYwHZOKLSbjNOAx
Hc7T5kPVMDMbg5VCmObPqNX2NfPwdWibB6vxv13mj6thdL86C71Lgo3RWnwlhgPBxn7KNXPUHg8l
MihEYs4p5cjdYn5kS2WVRKtYbAwzW7y3HiaQEMmCFRn03BXSnERgqmsAlI+jdR0MYAx5ELTwSPv3
qhdim4dN+mt4pMnzt5Bmhgc1eD+C3d++qUiy7PF8HZKobveBYX94XvQ3jlm65Aw/VjLFP6+DN37G
wJW9cBpi631KeMaL6Az1MSKOuXEQytbERfYQuXofTXvgBeXabMx54yUShmc0PI5xjjet3Zqj8i56
AlZh+0BjASaA2ZIE+/R2thWLpEWm+S5RxnGajCUi0Lxyg0F6n/v5wCF1YB1P95rHDzxBuEdbWa1s
prHwwKtbnOVMwefxKqtQbdt5yW3lUCMawP91i+Y2uIIZShawRKjUd+Qx+qjD+tFw1PxcRUAnJxyZ
p4Fd/Uc+5sl/GUg6lEHi3S9QKc81l3Q7WA/x1B0asFlrx5zkhh0v1XUefuUduVGTWq64KPKeDaY8
K69JAIj3Bc4mPZ+HODgKhcKCr+PkGPU/mM8QtaD+rfncvkIELiKrHkiwvHdJXO0LB/wlSlCTriy+
dDJjWRhTnFqAZslD7KytLoubt2TBuQUGGPRCVuJwlxvOVz374Cg6+SsUSnkA8P6TU0xc0h5iURmJ
D64RuRs1EvCpltfYR89djtF3bCbwaE1I8sPo/coO4DlASJf7g8ScILHrg/ap35JWsE/wjPGaZzFj
pzpFLKaPnRaMzWt4VQV9XS/GQyGY4MXpXRvq1zDTa56rTzOpOYCTix76B3xhF+Ujv81F/4qgH4L9
6D1MSXYIfEjYC2lGAaCVOUw8fIMrxZW8tov2UWFmr9ERUcBX9dZa0ppNVVHEDe0lFuEpI228J4+N
Rp5AGzt+74x87xjOo1uPZ7+HyjhkdbK1EL2u6RE2QWnBFHNIU66rnoiisjwGGulckBSrVIpniaCf
+8i3174lzujtw1dXjl9EWmSAUAsW1ibzZOTdq4oO14ipQ3LAkxhvko1Q9t6wizcb386mjXvwJDCI
oIyzHpkKclC1re7oZq2ThdQdXqF102p49XrGOkXZNxRvaByHDqtM1jan0IpepnKMV07dTzcd95/G
2M9QJ/Cn+A1uzMQJzL3BWZZX/Mg4hx5QX5EwQwljCzzAlnA8adqMNWRyLwMTGXaS/RH0dCmGWPIL
DvJimSFS7ZRXK2gdnyeNqsIrpPc8l4Nktwl+6zQHEtkitVRMjhKWXdDJkF5krq9asVklQRcKe+SE
Eps352gt4YUV4VK+NjxD8I7ULqpIRok0sSKsGjeol451B24E4PinJVuBgdh5z0RA+l9c/Jhj/xMb
/pll/odruzcXc+O6HkpIByZ/1/G8q8SfxGCjPQaV2ukKcRKzbBu3Skg8Y5iTzuOkLWMc55+HsZ70
kOmx63i7A6UnWGcRFNDBOBbhRNk2J3I1VQzwJzfaJQZUjtLA9s43imhuPOm4/jLhXuqi/ZNm+BN1
i8AqeK6qgk135Rxqr35jlI0P2yeoBtBSuip9+x3pxXnqyy8mLfAwkIXF0r7a/XQek+AECPnClK5Y
l7i8IQRzstn98vRU9ywvePRxJ6yiLv+hlN+VpJCtQ8rYwfAZ9tcmFsUIUJw5grnuqra6TgFbm6gl
EIXLca2Xwb1dZT5bCm/rFd4PzxVByE4hvvhahmuqw/ifEro/zRPIvbxBe9eFOLNE7mtEswMwb5Ci
n7xL8Fe5MhlBwblgEY7uhZ/ktGy7dRl+00YchyULPK7z54JVW5G3H6WrBSMN7FSNTF/HOeA1QlyZ
a/d9zOY1mSM3GxX5NkztF16NW9jklzHMr3KgrtS984YX6qN3iC9JGNnHJfFD+A+xvCbNPwcEGJDt
p6rCba9Ex2ZLRwws8CSQko4LuzMemsrHrj3s3Q4Ym4lsRuGD3M5+d59UfWrZO1H2ePXGC7R3gs+G
VBKLC5MYdFAYiVIqGM9ikDvKlTtGxkOiW2ubeqBhmbx4SNczJnqDMx4Ll2R0Qtn7h8B3yl0jAa6E
QtKeKdZytkqYozP4RxpDdgjS798pZnSDZf95EOFHzRaAXI1zVmFejeFccBfvcc2wuMFxDYOyXPY0
4cI4sGYUx47VvzR9Fq6rhb/ZVwRd41tLN3VPmdOU6X4kJpAbPY4e4GqTJ5+32XFqGZklQWtdDEyH
myovv2Vcf9sQYMScHMwCkYI05lMDV3aOFTtPOEz9BJTZb8Vj40kUel7zw9HOoCxcJHQBfLkqzY7W
1P3O9XzUxJdvgxhDolHqB8WqipBIIDhzlf5rJ/ykhfGUZOyg0Z6/jdD9eA8Mm+hZQjyiEn3WqJut
Y0aftkuKZeR4/1p2MhfZFsU59BqyNEVyL2xYOFH7HSc+KmOJRMisEt7mrH2aFhLxaF102j+yBPo0
zJzV5FId5jaLb9Dv+9gyvgRCr7CAzArDtcS9hdLIMR4U8UkcGh3N5hQyTnD0IVaYUz1NXw596gNE
nIHGsrqONbkyhsj+ZG/fSsRHXItRs3fIW67s4Ba06GqSMaAvSR/NOUAcDE7DWprioXUREkBGKbvt
1OiriOuTo2FXCgvAgcnhDT4YNatE2B7eyZlhvhTNd1823wgDz8WYg60lYriJvK8kK9+Csac7I/uT
YNTzMGGnjKuHEHvwOirKCUj3Mi1s1c0YSFliedQJ4+KMWGhK9Ry5fnT2TDWSxKLyCyk9j0KaL7AQ
sIFnDLMaDYB5SI0nyjoUWssvHfFIbNn+7x3KhL3PnmtKzV/CGCuOQRQfkZA5fGhxbKOIedGMHh/i
xgqh32kIXToR5wd7p8nKtkFiiL52StvHFksOjpLnSJmnHp0l5fxjYYi3yfdAlqZGQMmvvmaVf8P3
APFgn8Ys/6LFGNcSAd8GKQ6rQ7yQNdrQJqcslfqnChH0j9Z41J0Jf4W9rhebTDQlS5PoIMLpYJU+
4yHzI43ZrEJdPavSjy+siEdIQ4CMijB46YLm/9G+ZzcPjrRv1bqAm4UH7jKZhEfMeo+DbG/LmXms
Sv+mrsNWPpK6YRsVYvuRID7KgghOA14bCGvEu1TEVMgmWLe2k9zcyM/2+PzMPe4HJkOLG7xzhnaf
V2hiQ6auUVzvfKviXcZLu9F9E5w12VXXoun/ptD44gV4D5VCG4TZWlNQPJYCHKDs+g/EzMBkejr8
IXP+Y55BaaNoTjhEH/xInUZXE9IsdzbV2zoc528xZH9IBTYqqkh4b8aVmI1ki57OPtBVLmJoc6eS
eZEi4rIhqoV+j+VZTdOwrnyjRPgqOCidHsn3gGumthCXegWrpQT+Z5u/BApik62f4XLUpPzC5jU9
xlyGnXlHk0jnmN5tm9j+m6E95KB9BEJPOmiHknnFZ3uKvPYQg6iIQvkbxtW9gHCOe4YAkUYqLEHh
pz0iHRZUkA1DvA2jof1AN9Bk7qZZ/AnLHixPqkulMfIoPGO+hRRrIgKSJXN3Nnpi+pIWLFKhPwPP
3PcGJ65aUphKC4qofXN8a0MALpD/IuBVRswLC5OoCj/J0pUZi2fI5TcwWr+yJAyYa4O3Uf3l5G7s
gNwwf8f727cee6NhU4TgSQZPXP2A1a+CpabJSEbRN237GGSPHJW5savkc/Jd41g5rrUCAvmWIKtN
lPVnyOHLzuv/sgRUf6jne+sbh8aNfnmvvH2q8GhH3fRPwrrYFkNdvginOEWpvx5rIJpdXnHzkuil
S/6iOUPz0iVh5ppITZ02w9ombgotA8GEhHuT/mU5w06QxYXQA+t1rRdTBrbEErnNZppmokugwJFt
WefWbs5zQPYuXVdhAyBSgDmRKrXvczTaK0JRGW8h7XXTFJGdeKqS/uyT0XNKfGAHRYcqxjF8osma
Fx8W9VpUCWjjEXSY67pbagkmtvN4G0u+/KLosH3P+Is0IGxtu+neskHXd87ofNcKlMbYvU61sW8n
Iv3Y9qOEFCa7O9t7YJX5GFItR221NQNksGWAWtyJscg5jFLqDwwh/7ei/YYCUwWosFVJR31o4/za
Z7iCWqpmvrhWmvu6RepXulJfUjisSNl6FyA0ypVg1kw+3K8pYwmJLli3/gfr+8dx8hMmrsZw5fPc
QsN5sZvkox3sZQ0Z3a3EPA4W8DpLMGPGgb4mfm1c+RPLpnYJn6vS+iHzhodO0YxIE3agP7M1dP2O
mi+xrykFyWaKCWGVIty7lHd5VLPI9u1mR6H6L0742tvADDf/dyeqNiHAHo+eyJuf3Epepyr7N6C8
XAfdBGsg/cn9FL1NHityoobfOVU0pV54m0t0QHion/OE1Etj8O7k336JwJ82MdTHHWKmcyHgU428
lA6j/63tsOJJMaEULBsHzz+OEfsjolpODdqNyZ9ZqxOtCM0d5V2fnbqs+Im1RJRE0IPRjqch1f8l
2rlTzsmtizZ1DTWUh534oH2dNj+utOQuIUhiLXr1WSg6LuGCtmLhvjcr9Mw29fQwoU01jWzc+thP
IaPbBHNMt1nR7uZ56b5W/cTuOfgkzO9qCoopx/Tesqb+UiVOJT9jPjQ6Y7oZ7Dx76Sq4Vt400G2l
rJZj+dymqEUkmWorI2uQ72gPUZJixSv6R6chOKQAeohe8dpG3jHswz1cxPmY9yiMKuiTFGgvzTS+
+UWPPZi0IvIWnpgdnU2MInVaXxRnbpgGRxMQcJR46Bii/i3CP9MrAHZt4D519QwbqYKtaZkTQJ/p
Vs+YepQtN8okq0To/GGw03HlSec5mB1GizUsKtYM89bMxZuD/tMVMLF6BUHNjdTP0PD6V8kTvAy0
4+TSY7z+yuo/q2yPc9E/Z3Nw9DLrsQGzwkhg7LfS9/iNzc1Q4hLQzslhRi6G4CsziA+NGVyp1r3G
hOFV8/TKepnJHEAlV6QF9ir5qA1WG6T/3jRNImtePuNanmFeXUm1SpczTm8yM/7i9XGP5UjLWNnq
xiVHuNcEHYfWhpO19JEsaNJtK28fpfbe9Jp91vQwR+ccCEs9r03lvbTe5O9YKtwslGKb0R/BhabT
VpHDZ9RID+BXn1VSvDeme/Vd5KWcWCB7UULlk3M0q6VVZRJbU517xbLR9Qh+SSFEOjK8EnGN14NE
KwuZQSOKWx3BQMMfuSH5c01e4rhxRyTKlfFBouMVHyLkbjxqJMkKsgu6Fp1+OZ7JJxLrVHuHoGiu
gXJ+EZyne0M7u5ynbDN7gUR+G8zMqUnOMkb3wgzmTeQd+YC185rUabYlvDwABE/TW9oR9YVHwsBK
T20FQ7C2wrviZLpg+brU+UL6scfijTuKUQMH+zp18aqE9VA9RTYPjJUBiWbtIzGeKr3nNSx/a1+C
5nZq9xqpCWQsocH/9a5V/0ebap9LJdKv3vF5/uyi5O7HBZOfsmGQ12moAMukUJO28RR3cDBmp2Rd
LttrhM3piaIh/2ykQKvPYVWggrbl2o0atXcVKo8a9AuRW8vWjuYFvpFPImHtcwoba8Z05ppTE0NE
a75Uvs9RY6Np9G9NjP+E1xEp5PjZ9y5WiRHVflB/90BY2hnMph/XjzMBRMxweKpTH/YEpOultrF7
5rQ9nmXk3c/w4A++Nf2FpM+lVvnaqQkJH10cH6DdjhzbiKQwrUi2UDZmQda8xtVIh5lvu2atInkv
MdIla4ch64q/tvOAgQbSfEQcA0DW7F9almvUiRpBI7njxNv16L1IqG7LpjjVCWJKkED2C41+TMCT
5aqHwCrU3nJNdW54MA8+TIKtQ/uOUQJQPkND+uW4b0bKUXRAW1vb6BvclLYjgdf6GGB28DqVdeta
Ih/AqCOTk0J+6W3B0RrjSrtmdg/hIe+LxB0/c/xe+07ZIBwxc9x0umjpGz+Qr0UCesVqPXblIjPO
VZ92FDiNaP/TOvuK52C4u8IAvjSzpT76jYlWexhJSd925YyyS3hyF0E4eqsaKCooA4B1h7a8Gxlu
i1E28cFJGcAz8PLOhVnkX772uguRqQUXCYYmQBeddxkMppybjDiKv5j8Tqwui+adZMil2Aux10eK
VortyJ70dwU9NWO2Z0Sqfq1IjIQYU44sDxLpBntmh/YDB/B91u1oQrmcW75TXEYvbTdQ3CSVm12Z
eLI3SYQan5rW4MzAfwAFdmhkspddvHg2zeYhs8s5ITRcMHqPMiZGk/2eEuTDNHXO6pMH9GWrsCGj
miW3KLAZ13F7Bc/MY+N9TyAinAIkkkf+m8d8qkCGAsYlWWrCK8Tdwlg2Nis0aewTIbUlnObRODOr
a+24Pcjc9IKNooF9ko0ZPRcolffIxtMHhUF2kwm/2RtzFjxMOnJ3ZWBbHzSGMHAnHWBry6p4b0PR
/YrG/1F0XkuSKkkQ/SLM0OK1tOiu1mpesJbIRCQJmfD1c+ptze7undnuKogIdz9e5a8t+sCTpzF7
2kkz8HUjDghzT8ZHd1zG9zar+kOkpIsKOvYHG2LensmRvZEs5jVugpoEMaRK1srjhd0MGJPMVDLI
cHaH3RqA1u6AVlT24LIsAUJuoNwiVGZMryYfN44EmaVaORHVwo2ajmr4jqvcfs6nJVkHXuZv6cxr
7xqaKXbcmopb6UTNgwe+h0NYl+A0F/nvlPXRiwTPfObVCWe5Lc813cebHMvKgwin4TGyVPmv6PLh
qIWjH8imxvf2pDg6wWB/XHQCercnrWJldkfTFnm2yhPNS5NJbozKBZ6TD8NBQJp8SII02TgUIxD2
6Cn75spw9HgdbnSA9KXnyLqQeh6+u87vmGIJdxWOx/4Hi/II9aA9+8XMv2Axxe3khuBjYim2VyT8
TgPV+5UDH9dtXkxEDOxrz1qbBMsvQ3RwcIacprQhbaHQtcleDJjP0yJxnjFYgDqtXG/cy3BQP5UV
wjMMTLVr+L0cMw515yrOuaWqUMNXtsrsOZr501aiTP1/wp5iyMXe/OfNHqhQicXvaPstTjC8JAnO
YeW9RhB8qbAK2GzdK/GN76R6nEZiPz6xrGmqCvYjdLm1EVb86Pf+clf6lXMCFL7cDZrYY2RSvXOr
oeZVzLUEGKNTvarJXl5bumawmgzpmdpY6m1J9VzmsomJAXQFsS4Note6KqMwEtARGhHujWLtTwKn
uQ/LKth7joQNR80u4X6fAohJT86qrK4bdMJ1C1TRwsVvEftuCKAlEIYFy7rg+heLDUKnYGxZgtEH
mNwFmxzs31GTAlv7fZUcBNVwt6SSubAGE1goJ0l75KG8uaO6OtjSqpzcOyISD7zfgrfrbYGmq8Ht
oZWE9tEA+Lvh1cEKmbkGV5TUPHgoarIR1cnvF83E5jzTYLdJCOSte67cD1IWam1UQO1U7wc7kk7A
hzybejvAPhtJHAIiD8njg50l/kGWo30M8aag6Iz1M2To8DkdsAfGXTY9FLiONgTqnv1UTBQLT39d
XmOGK1uiyCNC4roLc+9Ar3e7dQhrsvR3zdbOILugXVQgdd307DAwk6Oe5M+Yd2hJ/uQeXfg7uyoM
Yz6PgBVp0LJeXT6nZICKZh8ImyQndIXy0OOMehnrnuunG5A/mkhrYUmPCcUU1FG+ZV3enrTgHyF8
zRcwLPUhbUAwF3zNzsSu82e6NvW/2Tdzv1+SuLkzUai+iWZGcNqy7EaXibeeAosULyaGN6Yhsfd9
/bcMrFAmzNKNcKGZrlua0I6hRvUD/xhxaetmgj8sZOr6ZPVcNa4a6UVPcP9QTkCS4fOzF7g7rMdI
Cv4u6ZKaquwgPoAbWBUqiFaznSafccaRtWzZJRQRMLEuidKtU59LcqTbFtbLQgEO5EaeGXLSWzmO
hrJGPHsPLqPOho9Q9RNJ33x1WSZxGl85X7paph/fxyqA12A6KkLARHNzsdN4MP6GwG3WYxW1J6vC
oUoWGjBpp6huTjym1Mk06kiVCIUssF/LV7f1LVDeRlpX9vjyGToecmA1gAVJ6qk/qhHkVJzFV8uE
P29UrDiHqHGwn6iTUjvXxa3Fwy0ed6HAA2nKOdyRrQzP1VhGN6OIf7Oy/qq80L50I+vL4Mr8Di95
wCkdQXxM7Ze446QP2SXeCHIy21gBKu/8qNslYzWeqrEqHmUS39Hzd4WMDcnRK/VIvUhTn+hpcLjU
uM1t1gT6IR1gkGkkka2MtH7EbgG3YFmm1ZBCSQSzzi5rBeWbmw72l0hE9pgbtL6wh1PNc4sWDt+X
H1kXctaLm6g6dr7jpKsSTW2nU8PdnPUTwpBIEQ9G1PfHakRbIb2broow6LYq7TH3OR3K8Zg4co1+
PxwQKKx743RIdZOA+2xPnGa6BJgvWbf5hpRLDIkasxmfjiz8JY0tsDtQAlP32GEGEag/Lxi5nudL
T+ewtYv4SYBlj4ALTXbU0z9pTeYXdDaZOsseCflOQu74/zxeCiAKa+D6JZjJFh7hNuGXTj5ft1TI
9j70Ysx4dljP91YZt4AT8xLWmMOBc0c/2PhkZENbTAoux2LresaNJ7cZFbr/GhWzSrRp8xAXWt10
NCbtO3SnZRMGGWJUQPNLEaQYLJoiPHdEXg+dYGqxSoIL9FkF25G1mLSPKB7qnN+nV89IPlULM9Be
uqPWXXR07BlqOf+T6jmMXXuTyZhCo2lpHqaJcFPMPekh1kCgNPse9R0i43yQ8gAETsHNKqQh+pDY
i7VGxcfKZCIHV+1URsC4bWf5nLB8rSwqcN5bj4ZWHDn8gHwmD9rCq+BDGS0PtkML9d6qg+TDqDnY
dYuMfsp6UTt7dD7KLvrWJQ8fJ4StupK2Gm4YDSl64cVylxeaYFecU0aQ0wXnwHE7BBxqz3kVXrPr
NJ2WOknPwTw5d4Fdm68EUuRrN3A8TiwdkQ3tP1QGYTCYx3vyucMZ+5W6S/isYftqxTYSptrHfp7t
+mm+Yq6yOOXmaMVHCFP9a9PTayOnuXjUxYRLzAnCglI3U55LOlr4KfiNusPxT+UgzUft2nV6lw4T
wmMoZuROMkz8RaSBJ2dRfkFzzx4Vx2+0IALcBM1SSqjq/mlAI8UGbXFSM6DL/I2XleZRx0F4E49y
vJ8U8udW2AsWDsuhkY4jJD+jSjs2FCPhX0Zd0EerfQtnmzeb8xQV3tomC06NmLS+EzozQTAUKM9g
Dzx3P1qzdaHWnGlbeB11ZZmOX3wjYV2GHr3MuMXODAfeXef2zmZhVlk7AmyrYfDYtkOFP49wnLVN
QLpTvL3k+26UV6Ruzf/EeN4xwbl14DyGCa/xUqK7MvUNnvVU5/9CVj88f9e4IRSijyXz6oUb19Ke
NTh2Pn4OJUG8L/tLlgjrafYWxrbO5fNF4qO9zJr0lOg7/eMYhehM3Ow4jymaY5shV88m+xWmcOqD
DDJW2jEDnLFqHfb4sA/nW1wpmGy97PoGSK1/VZfmHFWyeFpLTsfvePeyH1Cac7BKc0/TS7+EtKxN
JWEZ2WOetofYePsRz7THVVGMH+BSxS8bPKk/WeqrvVylC149+oafEpT/zyX15YOxxuWitM2HKIM+
vK3zDOteuVgnx47iQzbSpO5o5dwolVCWiZuwfy9mSqE1AURSHJH/QuzDfm9oHbqLJfb4wiEPAlo7
ZbcArsQdV8BftVte7hbyO33eTFlK3Cb2+B32c/KYZAFjrE1FlQoK/c5VG3YXaTHrMjf47eZk4Xut
uoTK7yDSdCUqC/PFUMDOaI0LM5mZOfNia2fn+E0qHpFkTMsu+1iuSY+CUX1toszegZszTPT2S85g
tlGVkdtASMpYI/YbWOFmo9z0swdWf2xx9j8mjjveLlWV/wHOvTIjZUtpcjbRxTCU1+U0m1rx7jpW
dRoxwd06gz1tQqSfYzcmMK3TZPm2oP2AMIAe2fu6vNdxXr5E8G7XXuFKPJfXEIOOMaOUXL9RQRaz
M6lAhOYt9VRKWiBbfw5ppOM+z8yDsuON3mGJnDrCADPgrJqYbWK0IU7AlnvDlSi5jbWH/xn8zCN+
ar1D0tSvaqmCgzX33ta3JnElgxRfeLH8fdwGTMEmEp8k2cuPvAqGl9GrzZHvK3dj3OaISFP/r0sr
blw+/MbR73P3OgrBYfJa6qPLqj9ZdaMuY0AvWp9Y8a+Nrrsta1jGWor6rmCnsVnm/eVWpsi+KH3R
v6ixPlyVhxseypxclgmXUuuWgJLbJj8S7TNfmFz6c2gK+zCDQljpfrQ2MVslbow2ZvuHGd/VxZ/J
rmCtKs6OSwxitw89fkXJREqkZCjGJm+fRN1lpyJnc8Y2CnZQku9Ch3Me2hGctzeWZgW+H4GPo+FN
7UZAVrI52sga5xL3AmIpVjCgYonxt4OmHBHZxsiehlQIVMjWmwYby6Yc0nhNzODaGtRysm7pDIcr
75+Cper3jePdNG4KMT1UAQ9idDywr3zvIgaKudNo+inPpaAMbjnRmdXMJZrjKeE2i+/rSnb28MK1
NEOYjP1nhKZ659IWfWBy8ba11ySvLPOkL90YKXb6aZoyxsnTLi8sUb8LMh7nCV7jM0v2ubDnF81+
sYHLsGx7x8kRx+kJ8nKyVLQa6b1ZUvXZ8oUQCgNohUUTr1NJZamaCNTG1N4+lHAUdsauY+4YALRH
gks6DhOmFnQsCUNmA63g4sceiEFnUufUcv9EHt6rCBkjxrq4Uj356dbguqAGJj6FYXLQ0rGPAD0E
RiEWq9gDWzv16mW24Vg7EVZ8bnfdSdUz7XMk/clyEWpYE9qG8uSV7S/X0+yprDvxD43DuhszghWm
yhhxkPgwtR0jheOpY/tAuRfcYFzprsFJwRMW7iulEpgFquYPbG+678uAjiFEigOvwwcNNHLdeZjY
i9kHCui59XtVtsUrc194k7kwHsphwrdhgZNaSqJH9OdpDsNWdoNFjkHVb/x10niXVC4J9gKGX5eh
YtcH9ht/639iUW9ZMvKeZQE/qNHVe/cqAJlQWNRhq2zf+aX3kOcVNK1YJLvA5PEJEYf2plF1+8yG
ZoM+5G0X8lkXq1LOij9EUSnhcSuNsEB0IGA2UwLmMRLQNimjes6JrnGfSvnd4p8IH3LuDPt4CjSA
Dy4Ai7IDUCe9AIpUEa8xLVZsq0hPdYJEAJ+p4Bkyt5huKNb5aWgZ3OI0eeZqGJKqsSIijbPNnx6G
3s00Je6xNiBRVqmO+OGT2IX6nJXfS0W1HbgurnNlAIOAiHr06Xds//1MF1swOc3eYkZZYzz0oP05
8l52Y7FFtZu2y2xPB17FhmYMCqyMJpK8KGumwDd/9UKZHWasvufGorJRDoRfvUwDVdDxsPMqiGdF
Ek6YCwfMCR5PDTTe5ExkEUWjx1UXq+A8BcPjUsKDKkYfU0RSG0Z5sg+rQfnhusZDcRewfKAZpbLb
J9fWMzmDnaZK50teR1jp5IxcSouHgTmSZXxOsjMdB/nN2NP4E7SiPY5KVJ+mMCn7IHYisIG996gi
A05hssUJlUE86QWhogJquY38Mn62eeLgGSOQF7i+/LKI4RzZrovjVBK7qXxj3iFpthQxOOPL1HM0
Ao4NakBP+iRyuil4ZbLOt7z0XiIKbs6p66g77bNAjyAR4WvZzj0cR3bIhcIApWy5HUblcjnOT249
35YyEhv8T9OpGOzxTvLBIxboUWtUpuEtfEhQ3iEYh4Ys2sbt07/GcrtXwKjdDR8Dl6UOQFKzVIZe
JK6cCfcJymp6f2cTQb3j0z5B7O7EMUIdi21g4x2r9SbStc3sVfanoLYZj8MiIMObMtXsIQfhwett
8jQl27mdjGCKnSl9cIK5xEGiS5LfFLRbVTXfx7K7sbsE0qId/bU+bvNKFrduWXm7IpyKI8h7i/Y8
u9h1bteeB6XQJD2exFf0qb8DSDCghCvrEEjjnqXVv3RRPm0GbvErfrk0XwXzy0i92xErD39NtzkP
7RCTxlfppUkmAgyEmzFjRfyjlXKUu4GqmOzGtl5Otj2ZTRhREwsWkLRPSExCYsV7amocqw1RRQ6p
Ycjzk4iybEZ+mpJ44YELglh3Mv8AS/ul6jKmqk18Fk5EAImjETUQmDoF/wd2ILTLG59dntMTEROv
QVbIUvouIFF9LuE40OXSpxQeIxBy2yrpTquLOxoBK1wfPmj6hq5hpXJnV8x9smtC58eP45Kfpsyp
/Jg5iyTz55Rb7l0YlL/kh1PUAkTwmr/DJqzEp4WKGkVZjFvX4844OK8Cp/clbQVF3UiAZyy7vIuK
+CtJ0R5q2+2eg8JidQ2q8oIVBvlhyb9mTKiPmtY0oF24YmCDXc9ntLDKqBveKmlAUVXkWLKx+A6H
FNW/nvFP4YUe2U6a6IMfjs+Sqr4zHzh5DQxkn0LWfwJzy51pxnk12pZ8ygqJ5Jei9jZVBQ3s2nNu
kR45oHyV935z/XPa5dl25A1mPdLa3NS3U0RBngJStzW4LtYdX/dKWu8J8Zm9xX8NfxvUVDlokitL
X++nEXZl7Pf9KcJ1vprc/M29/v7Zrfy9KE23wfKH9S1iTkiwWxbActcRqOqNmo24R/BMt1lOufNU
1csu8Vw4UVMeEhaMMr5iWUS7T6v6altr9oGCm8hBViT+yrQub0zv3YaL22LOnPKHaJriXQ7nAfUp
xdNp9Lgn3PGau5Hacqp974KIuibfL24tD3576zglrXDSRgqQeO69+C7jB7KfXajAedlfh8daHhJu
tOcZWgyIRfnceeVTaE2IgKK+cTkF7zgCkEaEobJuW4rSkRCZTqLwTLYP232e2nfOYh2HDFRVsxDJ
svL3crnCR2PI2FEytkRb6UVNHfeXlk2MKv61bqNdkDQJld528O62idSPbJvgHp0xRjEaMNFOul7x
i63wdNX1jVd6P+WcIlx17bCVZRes6wW7gHKBREYRBBpaLiIWDtwp6ViOtwTH+qPdL9EHAzpMdduQ
wphH9Zb0S/6LtEajQBRHO5GYo+VUUKc7UmyujchqZBCRrU71we/51puCLppkNC1+eMOHjdbyc5Rw
ZfMDVe44sEhAFyCgT56oODQpzpiefbXKYkaBOFaz7XgLNtoAv+aaEgZrN+iIOCxudAARutpyDaLl
pauDS8Qt4whoLGK2RR/A3v1IHxUsQQ4NXFaAaRjdf4L3Cd/HYQy2YgypF2yo8KoSfAz+rOjdmMvg
YsuR7Bes+WXOSu6WwF516/9Ihz0hh4y4Sacm/MIRAjPfr82ZlA++XTW4t/McvukBmFjodOEbT2G9
wYcsNxFt9pit0idOpmRwBvLsq8b0At0cPdR2rICHYj3eNq3FubyKoNwEOueAzNHmhKuW24LM0ePZ
AP1DDX/iJgQEy6J9dd+61LZ6oG5uyOkS7E1l/85nBeKiKVJ1IuOQTKsWZPYKwNx0a8Ez2sajnn/C
yfVeG5cPYpJFRuzDiAYNYEH2pbcI4KVVYj2VFlmbzvL7n35M5g1pwHDNbyq4ofIG5XuhwPc7plLj
OGcdI4RXc4MSxLgoOkN06p3UPwSLGC+uIAE+zOiMPPHdp75X2dEta/Hm+rWHryXGOqFEf1eWEj59
VkYUzqdpzFfHJYHF8jdz4LJn5EBFy6QNgXRlgni6CwtRPbXlmH6aLGA7Bl2qVh3JUE4RqXmi2Ks4
23F9fUWX/ZqMsriNlwqbYthe3U/WmFwi5UY/XJm8f+AP1RZPGB7djNSSO+MVKtKyQxFV8y6wefjX
du791U7aIMzAa5IcQNkw6eRgnhYFiXaKDGbnva+0d0u/PMckwtRH3cjenDzHSsdjQjEs6aUCovlA
Bs0X6BSJB+IpylJx2/JF3FT1IO6Toeu30dh853Liy2dhefb8EmE+rpIXw2Fh01fhruxgrnR8Q3Z+
mMdHq2Y5KYa2fE3ripIAq5/9fq0y2b9hArkKJ4vYth6ftnIc1Ino4sDDknA/wBDFSwmNehsXXgwx
PKL5Hc2cl1tAT3KjBxIlOU/dx0F5TCw92W4n9L1HGSTjXlE6ccnx6fPhMGQDFW/FFef/kRaGZNq0
IC+3qhevVVmFH5lkT20wt7NF4DJwW+ezGeOSCEQ73Q0979OlmXHk5+mDwYpCSAKbJE0+3Bspy5Yk
uPD+qiRYi0kFazlkyPB6dA4eb4pVOPW8b7spel9MkHD10YbgW/SdjxA7cdjNYwMirZyItwStAaU3
Sb6Ne3he2n+u1IwLL4XkXZb9a+eMhmNRvNxQo9R/JBA8sUZxwZtD5y8PHEQYfxr3aceIyYHNcNjO
nEtTtcTqdBNf2mTJuezRYw1T4QCm4q2O+4d6gtyWZdXyVEUwrvgpZUz2cVT++Sqp3gkr+qgmNiFP
voFDd0DWbDZ0O9mHRBXNWnPt5bhQvmmRuZe+4i4RKF+cxCI6rqMUUPtbO2CNhluGLI/nyW1vIpE0
bHS28oFXtMWWS0uyTYRTUmXT1McoXMLLPExw1Nom/FdxesBtNNxYaXFpmAR7U9+xdZCdchzMx05j
U1lAgGefgWq9EUtvb9rB8AOG8VuvApcCmIrx5rYrLXOarfk7lkv+mjbhvC9yx+Ahw43HlZ9SFO2b
I8MA3bbkeDZc0HEJDQVTLJyPnZrcb3Ai2TFOyWdxZgJFbVOUxUrxNxb4cz1jeCWm2S9njXpLLRmt
E8RgNo2D733uyYkVk/PEpP+bxEO6AeVlrVBn6NQFNY+gob9tdwBPW6U/o+j8F4Cj2LdMtqyFau65
aal7354gES01KTREV94Jo92zpCehBy53CPOEBlq7xpHnLLXNS7wnzASXhr9lPVjRsxis6mFmHUHl
Ia30uYAEIyvZBqHadpPkV9vwYiMaGhCY2xA6dN+CjsWTWa6mhsbTHHUeXM5G17lSqHcqADpOVKEM
6hP1GKJ75c9uaSbyHH3h4cwDlnIbEs2cQbOtqKL4x+3H+TVw6s/Ibb+TGi7B3KQBH0zRYf8kINlY
05erGXGvcUnY1Y4H3xIuXOPC5wBGr0mE9fHeEwTdsoJq72TEnTpIeYOb0Xn3CjSDuI3Dt97V4W8h
RjjDOT75PSYOg983NozWVSlu8QSSiWQQD+HuXH0ocSXJgkZDFO3JVVnvbHXzxZc2maGRx8A0QhWM
bcc5BRxvH2w7FARpNaARoqW343WMX/QSvfhu7Gy1I7NN3dF3EVLmiQ3dEg8UzROjhNz8AfKv2FB/
E59yPPqbjBZ5Jnpa3ry5Tv8Ztip+gwNrQkfVJ3eZsbyTdeHd1L7ueEf58tXyyuEoS9vbCiebf920
sL7g1zmXpZVEd33f2tqdILILVHzXcv7q1g5jKzabqBHbxBuq2wzb0Fugs+FitXV7l1UFFrlupNaj
p3MsXc9ubJudE7njM8YnkLvceu2dDbOSW0saDY+BxfzNv4B51ESGl6FbnOOi9zcmjof3Upf+q13Z
9lOMi/2uo0tlG4UFF4op9u01TSbMwjznFoRn7f0C0RG7OORA2WqHPHFbg1keI/MKuzPnV1G1q8Rm
QVnR/xRvpN+iAeYpRgfsVCUzaINhTjNZTeFwRUg44Gls97kKOx4yusdLm+rvrIoAAbpkN1KCI1Ow
tNsAqg4+rcjf9xagaR+EHRVKWY6lQDsEgBHFOG70+wg69oXzDldPxyYxD9jfSfyTl/IbXsSCTSZu
BMpRyQ7mOTzjO3nodfIa+ObkXNFmvDtoi20MS9RiP8Bw4VrkeWy6AG3avv/QU//iGZ+b3MKYXbUT
3/DASQifYAhPrAyIspujV9VQlwzNltyfWvI/VvfhhMxMaqFRLZ/9gVe4TleNjW+6nMc7Oy7d34qS
F0DnxeNsIWB6y/hFCRNxAK97xznanlrSKhWHPZx54h5dGZc9yuTKKtoXOQhzDVE662EufhApbvs+
MatxlMxFwFIwOqnxGtKqq0OVzi+DkG8eZhumOCflG+CYZzwRv0kOJXROkrsppqgrjplacWQVu0CF
xHx7PJE58MRV1yx7YDLHqsnpE0fHXZvMeOtUjZyw6+A7GOLpocHJvwp9xQOvxtMWTtrbdLr3sVe3
CW25QFpzgjTwmEF5qca7j5davYGhSeods365LxZR+ittWz211nnw6ypiiJ5U9a5TgQ+KD8NyDjTk
YQwVRRZxr/6lbfy1eGl7TTpSFlQUJMMIujOOhoz38oM41bJOBAyISmBbgluM+7Wf4isW4FqX2y5b
mS00t1K1RB6oZGu6stNxBBDiBT3o74oGFahD6d5EymMndUFISm4WK5vamE0fueTzehbOuorDA4Y0
qFYTqET6vOz1mNdwBnDSwg8DhGdcOGOF+FumhjI1UtvKsaITyWiGCVleXUviQQwL1R80KOy5VbwJ
Y93TTvrBIwgTqRLk74Pwm1Fk2Sjk3pspAdU9luyFcT/A2uUtxRG9wavWPWCy6jbxMJ9EgqKXKeT7
2Pvnltkjw2m/Ttr6lWMXQTzZXsA203XTO4+tzO/xn+Go72ZCPMlbPdowwJCwTMCdAW1xj0UgWIUZ
TldrcrdtWjt7xJVXE/NbWEY2wKxhgjI1rlJrqP+FfuFumJUq0MiT5BggP6Uq3+vE2k8OtfdtjwHN
StVtGiS4rRJCcTNLi116zzoGf+fGDHLd4jkrcgr3etTikF7xjohb8JEgPgwgwFnieFsv7FGWJ39U
AbKAYZe292b8gWKuTqAJqcdJrgchs69GI4mCsuN6UIhOI03Il7LGAtTxSUhrIiT4lE5Uo/wWZAAQ
R8Sfw5S3G7nOQsSbaToEanCUfMDuhUBVc6zhU7fVcmjszlq7JC/OVEL4YE6x9TslepBs4wyyAHLw
Kg/s5qMuo2LDDMj5yyddUEfBnVg6WNK9QdGrkmi/jOoLh+WRX1p9g6CBJp/TDOOIuKR6Eg9bUWkO
7B4o2cDvyMehmmWW/dU45khUJzxZwtaHGf13t/hRf4AB7h+Ik9Rs9glIbB5nz9Z8reaY6X/Hqx8X
Lz6Bwz87ZntW2hW7OrLb4yBZqvIS8nM2THjfUOJhznBB80ce4X7qZ+SE8hs5VsGxDoCRWORa6Je4
tlibNOTm4t36HWJDlQ+vizKXeaEIQLmIf27Ycv3LrQ0Jam/nlDGfHTVw/3S8+iXXtjm3MV4g6QFY
ngOFUtLexTkKorXocEcQaNjm3sx3Er7NOrNcsw+RBCHhks/yVfAem67dm7TRsDP0Ey6rFwzI/UHE
w3AUvSSCuyhkJj/8TmsK8Ia0yihoxB/ADk2ziJd3twPHgq0fUltQk+Tk0QHnRVV5+6jIWNywAkW7
MlPyty5rOAh+NW9cV6Tr3JnVvguqd5uZjHmYQvna3EZR9DANRQ1NZIjQYjj3lE39gD7HGwiM9Tgg
yoGY4Jkap2pfdC2iYPkQRc59qwMgQryzCBYPeClHalMGSHOgU+QJ2zGkIP9KbuFdh4/6LTKc4RZH
2JvCGy5Vs9zFZevvyn4xT0uA4Jn56kotowd9tEGb9JOkepn75UYvQbLmnKsPHXCnNQjge6/qfKqN
xC+/MP7DRFZc5N2vN8cXWsGwumBWX9khDw3k3BeKKi7SDPeLD+Eoi8e73AvrvQNGATv6i5oHnMmq
xJzhJ7eLrieYw5neNlbJlprWz/yc2BVqXIjm2hQQRb5iFByvTVxtg+8umD7dK4A1RxyiKNhPT9Fc
fQ8J2hM38vjAAtzcT5pit85V3Q0uEx5DixkIC/TTsVBxsm5cOI9TNCXr4grlmT16miJKY+H2U0ob
WcXVjDFmlGam5SfugQGzfps8sNWQnbKc/DoOR2cLHOt5rjj/2TOoPYZB1d+PcM0jKTA2Y1XlpFlh
ZmXopzeT3TwHYlhNjfyuZ5jkLR7AlX8FM41L6/1VFmfKrQsMndeCh+ISjcEvXUGvOZTjHYaSZyPL
Z9WlBwrTZ1Kn9XFgY/H3aS1AvViD/xOnZbNuRE4pqCruejF9UR15IR4LmRMnGe4jQV5tIHLqAxJd
Qs7SoqoOWNAQp2Lr2hxYQpKNHELzS/bHtxozTp/Ru2R4yUgMaZGHIVYMl6LhOkUACouALThDl3sJ
rmD2ux+CHftIN3C1PRSU2qIe6VpbW0bcsHo2Zxfz+TLlX40l/1ErxTStKQvo3Yn2F5LptR6+qLlm
tuvw+4geN7mVULldRRnyRn5VkfmlnBMQbhQuVZc08QlBEm4CNYlRRGf4SeDIR8065D1Xh2TxkcSL
4gPbBYnrgbAnrhi+X765SSq+Y1OirE1mEpsYolUc+6m5rXR7t9BRixhRr1sPUnCNW3MQkz7S+GJ7
HNsDl0GOggqsjC+GDE0UZjV/9+XW7sLvxdCEGQ76xukotSnoXjSzvhQcj28YGeszbVXgdaRPM088
Qv5T7qcFEWOljYye2pQzYNFoMDNxbuOP4ECCJ/ULqw/uvqwvV/PYPqYYyxHUiPQgmzKZRtBIxiLg
+zFKsodeVUAAmM+j7ZqDbXS29pvQ3V5xJhyYGrwjwD7w/rCeLctzKOp3OpgZoRzrT6TDHRRyCRvj
SkvNZENDeN3uEzHzk0WLx+A4OTJeD26K/Donr9x3xckx8w10GNyKdOUMVS7J36XYUyoOpK216Yx6
IPYgNoznBKbK686gmYaBORLQ4P1OTvYRX+33YjtUdBHZO7He8J1KqNKUhnatuWI8hQDNzF68+sH0
F2FnBS1Xu2u/1b8cRHkXhlghKucK2hz9hyLgwBLaZDra8dp7q3hHtAANdkiE81oX4KGtAe0Nc/Kf
neWcduY/7cXmgN/J217dVytfaraJGsNGOuT1wQBm24KhaWGGuO1u6fBh+bK5laqad5HMHnJQvDwr
eFIXfBhYRsD+O/P07gU9fciI81uzDD88aogvej4halTxTTfWy6HsmD4hEfgwEle2S/8F9jcYN1O7
Hmv7cep89pj4OxoAvnlFDwGWaBKfbNGQpRSCZukWE6z+E7WFBk9Az61tdqbon1Cwuf9zdia7kSPZ
tv2VQo0f8WgkzUhe3HoD790ld/XthFAoItj3Pb/+LeYowyVIyKoaFFCZCAtnYzx2zt5r17mDe2N8
oOuJpq97phC9qL16g7f3h6SJoxrUmV3A8aae6Mx0dfo6FB69Zb4t/D2ZeYeIWeoqwwDVMn8JAtzX
kDxWyJeIZoPGuSs0JLTpDM8lSOQdIe6Jz/FN2ZFzG6rmcsAE65pTtUkm9eozPV2i8E42negfkZS/
enPQiTF1Br1nAA6uoDBQlu1v+sIH0dseG4rZA1MsIB/ZQKSM+dMwGEcm7YyU7eXJyTmztoPxaAzD
hgqaqoMdJw2qDaUgByZP5EvmQrSTuIV6N9VA7vIX3+wfSsJ8ukh/9TvzWeW0rauRu4Y16EdldM8l
CBo9YvZQcZhaZl7/Vo/yPikkVCrntSijN0+rV96UHjpUAQKRb5FZuzJpHuoo/xGTpbVQrZ2hsFQV
ulCS2YxGv8wpboFDeIhJSS2IC9C+1PG/LXJf7Cg+KlbmEFs+TiYfpQI/ESgdRNHE2FDUjzQE5C4x
PNqbYYe0P60IEXNnkwr6mqHLokMJeaFF17ZUo4CLJ0uP+BbzbTTBcbp2cpcFDqmZVsfBVB+vYx1f
0ZCEF8zWHoY0cRfsywiy+u6RILFwCdDxHQ4rca0RNmiVjgcYv7PMWwzUmIlNU5gElg79ZYoheDl5
vkmwD+eJVMhm0zbdbxQm6Cm7AeEQugh9au5y/JrHqWm2iT+dCrN5SDRmReSJnjiH/qpJkWPwQx9V
lOCTh7YulyJoHajw05NQ5jVhk7s8EbD3U4lqoIinLR+rX6qaPSJl9Eg+AOdwHdhrUsMer4sNGONd
3UTVXpWIrQPXhzOCysIGks6JnswZLb0rjGSfwX4EX+c95h24cuKI7wVWCSoQHntYJflvst1vSykp
vawimhv3LV5FpMnsiG5zY0fpvpgj1D1cW5lH9IAF039WXlZMeIrXMCdlM4LZQGN5GwdeRazLsPIy
UoHshIDTKkbwECSzGnA4xT4Zo14n37vK30wMDFaBKKt1ExVHK2n5d0z3Pk/T33UyQvDPQad1+pUP
QgHVPxmxwjPujAFGV0i/fRxIEQoIPUGrdkejlsEZ4I1FC/oGGCAt/L68M8AAd9KudpmVPSaNUI8j
pPkl1uCn2NfvjS7WYUt02S4YUQTDPJjGejgaAUl6A5mAiybgLNxLK4eVRaQ4yjCUXZjuCYJbBMBB
gbhZ8Sa10qPWxu9JOEGiRIJfdfKZ3XwTcrRYYOucM1kpwHLAgqVrXMI6P5gJpsBUR7WfA78onQ4X
REFtQPhou8ui6oL43/FFb8tNVknyWlvInGBMJDFse10v8kPQ6ZfSlA/Kxc1D6plkizRL0sqmifTN
0RI3k6XuIiZFHHf4ToxasLa6+EIL1SVEh9dxwKojC/93DK1IK507n1Rr2nEppB84VmkEaxzY5QVh
2hQS6S/NF/Gm7Wu56xuYyxpNn9zT7/yC0CE1EjhcebG9lhZFogqzB5LYrhul1GWZGOU6rZwHdL8M
Ed1sR23twcSccHrpyLAg0hBux1M+3+YelCsYCLjKWdtaqICiE5M1rLNms/KkfsvQrn7yrB7OV4d2
lH1YmnA4MmTLUTX8CEPjFBDiQ/yAlz9aNfZLi3y14K/KZHzwmYVTtJbZKs2HbFNZBNnMuu2iPXGQ
P+qdd6sXNbEYlnkyJNUQE7Fkwzn65GYgteoyvg5MPd9WAZllHKiu+nR6bBVz3hbTwipJk6fCC38x
iUBVjmef1L72MBVtf/QTWgJhaOrQe+MTkBFkuCOG7hCmMaPWqyIGJ6uidCtDD/uEVpwC0lRQW86s
9Sm8EK6N6q+GAtQill4gdbgV3YRQU3mEqUbAJ/zM+oUA7wKNxUnq0TM9cs7pHfCuHI1h3L9K5l6L
rtDekoRYysbMrwCCvci2PQ3KfZqxfIGNgkCfzK0eAriKumwd6OpVMqdf6b1Lb8snXlXx71XeG5SW
LfB0PtuWdZmb7btRiSvVt++tL9hJk/SNiOQ5KYqgWAYy1TXymF2VaABcnXZBqCujntj+TchTtWyL
5g3jHaU3KSGMeMZXpGibaMCtF+neMe/ZlOy0fSui/r5LixWZCO1SmRiFC1WdaqxZK2Ab6EODDPi5
/5AGwbU75qT+IIeHOkp4X48lKnZ+FhG3oYxrRN3FvRYkV5gb7ENGyAftQ0z4RmZcC6PvjhWDn4h6
7pChmEZ615VEDKT3Rdmmy9ZIi5On+kM4IEKpGPtTmspD0LugUGkwk+sS5AugjZeVHlHyc+G5EwRL
6t0t2Z5XGHIKDjX11ZjmxyyJUpScdM9yb4+4Dy5kHb1YA9041ah93BbM7uHTD1oOiD29tZLJuHTz
4J6J7n3j9LfM8IAFNSYVuCap4rXaqDnaDOZFipaGIhHiIJzRH6jD1MrQDDL1ivEItLhFhSGuAPxA
jDDLlzogIsmrHpCrP+eYaRdNWB3zhMlyXwHpVDoJxM10kwVUusUQIItLvJsqU8/MWZ+y0dYPQ4pi
AUwYXNR2hmVOxMrY5r0AVbvSDLojVSqGS4bVj5garsm64WgOHXGlMQFNenfXypKwAlhAiw4m1eB7
P/WmuQLhnMz6GLAQRPk8FRYgj4ZxydJucGZLm5kW/xfGc4mLJbHRzdhO2wASwKtIneLtqgqXu5aO
0yq3DJDXAoxD24u7qHPV4+AZ2LdJ/3UDgJfYgt5TzyYWHCvuYnBHd4udh0FwVuzEEN8glEGoKDmp
+J2U1BOAO4M8d5eJNt61pXtv5CVELSt8MhqATKgHrqXCoOwVP2w5bECTa2tIAJjKfCaOBmqO0YrJ
T06u9dJ/CX0mCb3FW1qxbyynlOizhC9vbuk0B6iHEaHP6N0m/jHl4hIlvLOOBHr20EMZGnpevW1E
QPBwYSLVc72HcapbnApE8bQRXR2O5wDH2/Zn62NdMDZpyZxcRPabH5UYAYWEQ+WhvsoG6zj3M7Y0
rA99ks5P77QfdOJ/JnhxLlNbtwZ+3kyVtZIjA2tO38c6YTg/wqHhZb8bQt9giCneHNkxpXDkNVyU
GebAZRWakI8yCi4YDtCfjxyPpHcYVLEI3wtX9x84oIeLsofvzhFpXM21EjTy6AGB4bRLrA4BP/Pv
0ygFaWalyyY49K8Gbi1GX9gWqsHdxFVNgWv5P9qJhJQ80cwtbwNAkSQhJEpfVVH+QLt67xFisCXP
algCYnc2Qhm7OoKAhguAHVrlwt3KzPyJDv2pmJSN8SyEcyJAsSMrZSqQ2ANjLtqWp96YXui/m+sS
qxfhfIBuWiArPL5Dt8OSRoIkg/K3Kh8fA1o52wbEwrZ1Zo0ZtByjsuROl9ax1SnzkIuOzBrxno+W
t5A6igfNseRSFgxGZRz0P0nYWdcO/YTW02KgxM6DT2uI+qjoFnFtWmusbWync19rbFsQIpM/ULwx
mw2mmZrB9JhkRGpfIiifyLchgDqTRCqMI99HOz6Fs8rUAh3L+TgpNrQHqUmbWV7oU6QbeXVPak68
rntLv3R875qY2oQHGmc2Py6/CixS6mvHKbZNZl3rbdPca+jOOZBV+76D/eOW/ftQKY+zxtTeea7c
5U1sUlAgvnGcYFcx8L+xM6SUYWLnqNf0kCaUj7sgnHSD1HCP2BmbaAePKeZ61HVgXFmv7tuawZoe
pIR/DE7/OilSGlHDMBIj1g0v/WQtK5sYjMbz0kMWavfs/OZCt4W1HmVyZ8m02zNUsbaE5BIqKHh4
bdDi25J5ExGgVbMiiIX+nmhfDITpq1HjQrbdTNxgobJ9LZIekGUPm6wqMTMrB89MxfklJT6WeTAt
eB1ZqR5z6yK3M7cK4fYOBwsiYLzEjhh/p6Nt3TW5Ht5GQSBXY6/d+n9lrGb5Uy+8fpUm7MClpvnY
0XOHtOeWjIymKXa+qtNbp63nUxEgGLu9a0R0k3Xpzgote2UgT4X6NnFNW+GuqE+SjUBju+0M8dP0
QKx0g/mTaaCaZxPTNkkkBAnzByUuWkO3TG6SHLJzoig2+NJo2z628qWFVvMCnh9w/EyaEMkJHJqK
UWOClCXLCJ3tHcgFZjtFPQ8NkRS4g3bqaIitcsc6IbksqQPHe6dyu7WA97TI6/SAnR5VTE45UuTq
DjPbDHTv0cdpT7DUx12fUBvYim+YG9JiLyqDSIysebCHbOt6sbOwXXULXOkBy0l5QT/xrcVm71XZ
JtdBfaSE13Yhe1ljwfCCIIXUdjYSWbe2o3HM4Mi6jCN7W5ZAWvLmQL7BO+rLo+6RDJ+xLtoUzjdZ
5t314Pd9xfFH99PXmOEC44sQfF5FggD23L1j1T+rDu875ti7VisDQoEworgVjosUNc4G7w7BXEVE
pzAmVySv2uYCKdCbT3LzQpnwqbsejluY5mKZ6jRc4tLeCnNO/gX6AuXSRHolGHoi0W/K3dTW3VIV
EtmvHR/hrvmbsTGvO2goS6R/IPyI3FtaxSx0IpnoV13R8ik6AjnNeDgwIkS1bWTxQ9W3WOw5K3OZ
yKjTmCyUKW4ueAJLx/Ld2SLP2Les49UUw/FzyqDilbZ55rX43iAhguKXtkNnVgr+GwodoJ7aOi3z
6wwt44VsmcF6CCb4qKXXkMRDnljyHulTtGDOB2ihhFu9piE7ehPnz6GdOKshpu012VIeUi1XnLMK
s941cwaajfd3QRAY9AHHP3a1+k2zpQL1U2Bn9+wdLUZ7wcQKLHhVtcsi1J+KSJYbLQ9GpDI1M7BA
LCrCMTcoT3AydSLZoMk+wb/pVrZXPQMo5o5p/UM4839oY0z7ikHvHv95uKYyo6PGSW3t2mggq2io
r2ydPj30jlPFTPgYViUITgE9MO3jfR0aT8TDEBrmQO+KnfQp7Jtq48thDlFyf+q6+FF3wB39tOFD
O2tw0UYMuDdcUGJN4Wzz2UYV0z1lbR9AwHzhW76uoW0+13De7jUI3QuUWxz3JQdlZFXZPvTN0+RF
/akttXLVqWpG2pn1NQ+GeC1kVV61boiExMZ4vBCZgfW0Gkf4dMHeHsDkhVa3CpzkTmja1pcpMhs6
UKt4BrOmuvjlyr6DGkICfVo9x/UA39Chdel0A9NoyfCqiO+E8qJ9MM9466TkmbfaTRBGyaGy9C0M
inFNQt8pqOt8p1zhHngwfjtdQ1lbgpKWfooc1n7oB/vV7GW9DbV4nyrtUc8C8zqpCkqnnjqAm3mH
PvW2tAzWIeG981PA6LbO9HhInBt6xzptK9Bgefxiw/yk/irNgwHqPI2xGiK9utB6vjluTwAsed9M
MVt3TpuCImZl7mbIQ+5f3IH8cE3E+zNM0Z5IXG3cK5c+3SZu6AXbkXthBtp17ZMGKH3SDJwBI7Jh
WtoqKvIbQIvN1sizZ/Jy7LXei6Mq4h9tojCspyhyAuHc+POZcbCt9wIkIPRmUGvBLHKCmMwvm4/w
SIsYLJHnSeV8sLPsYLrI0BDb1bskLNILvQVHxPANvZim8+ZA+rlEhUsUGI2Wsi2hW7R83rN6/OVR
Tq6Ra1ygFH1ro4wPQGlc2E4e7lTrHURbvWScMY+95+M5r4d601n9z0ADUhDWDppwlyBzUx/LvRaD
yqHX8oOR5q2RmgckZE95UGFjQBPkhC2kvCpBiE2ex/CgNTiIkqZ/j3tiQ8B9Taho4StrE/c4Tx3E
hLTfVuE4RVcm0GKUtcHNRElB6AkSfhBj4Od9jYpfpcG17xOvUfddgcu+Sq9GvHV3iSvaazNXYKi0
QDKmx0i7MNMRAbHr+ePSUJLodLOSYjkiL99koacxqpODeyu7KbotHevOJpwWJ1OsLcN4mKWd8DGw
PGBEEozP9SLmlBzeTwko8AiX4p4OU7ftdJOTvegVR0mvLG8MjzB7ellyA5ySprzupdss6l70OYpd
NeNVAceQ2qY1+UuSeZgDD3lwXMfbaKbZb3WynBjJq/wuEf506WEemd9e67qaFaG2U1yTE/Ou53qw
ZjcK1iDonukIaFeemZAAwwO3ptj/pQ+MeznkPSKex+s3Efdi60l3HHP88CYsuQtclvahIVvwgBHw
MpbMxHHy4iioyO8U6sIjsIf67KHUwgsXTwTf++4t62nA5S6nEZqf9kUjGD2QWGWMpQQVCE2WDZzO
dfEeuITrmLq8Ym7PQdftHvROkMXiczZLZIjHx7Dx+lbFb/KAEHnVAH7qQBoMxi2zOQyo6dZh0JFZ
x8hubc2YK2b685+dOXd6BoqYVChjmzdUXZ7EI8esibNVQmuVhgkD/cKfpfMlZnbUZ3BjmShXBZx1
v/ulormYoWGiZSkz6A7LJl275ArzL/1yqqallyhxNDNOgKkMgjcRVIQ8a8hzGCWFv5LAKcAZqUdu
6bVr5MeoyckECqaLSWdCAvQmezb7YZNB4N7YYtQ44GnPyVhvyznx1Ed6rno2ZmjnK68kE0hwFCuA
L88BGMlKJCa59zQwVRPra181bxhT+3UcusEuazQckLq9b83hsaatXY3OZV27+QK7L46kaLjh28vx
VzrXcQlaK0TccpHqxVUAOgYah2tuVN93lzYHVVunAKGRml5gFi3WgC9timf4oGqwR4oz+8Ex3eiy
zRlcjgZsAkNMLwgepjVbyXgL1b9dkquDii3OMEekGbbf1kovLd6NjekqbSWUko+OKtEBuSR/Dw10
u4F4GlRPTl2ujKlpyT5KmPB20Ixj12gOZhz/6sP4mnf2yGG73DkNyA8L5xAHWXelwc2BRNhdmCl/
R95cosDQrG1LxDpgkzADo02BsmwaDK8VGDg4XsZzOg8hcbfAGalra0Wk67T2OoPTmAXElNh18qeZ
8N4UhorRngKYmYwSW6+lXTU4gdahwBeH5ki/Lti2GfRW5PKVAlOHIkK3I3QMvQRneydOi6s2m1p6
F2B8UoDvS2gVB4HmdAGAA9F7xIwrR+0EDHHCAN/Vy8po+0Pfi4duRFRed/CdlGzZSHFxTXarlmnG
lFl5we9Jd+/clLbUHIPit+aNm0bONrZQ4FYGPZRUoWQa0bisuk5D2ZCDyaagcVZNz1xRAuQ4MSud
j/NB5mKlrLzbVHSvoYb/JJU07hPTKwAI4d0MeEnXE7CYroOezBHj0Qrk0aRdu9Z10nycljcNzRRt
WV/y5emqzNjwkSPM1Cb3mYkG/iVignpGvlH1Wk5oGIoSXUQU9dk6b6ArFY3zHo144iOvERfjTMPW
8MrjUKkOzSw1Io1OxxczUYcXI2a+KccRx95/OREAfZFW486cvN9ktjDAsVGKainyiL5vnYMv1C9S
M6vb2p6/NG3nLYsxeVFJ5VyAEelWRVODfO7GSzvOOPMDQrtAaAAeiU1lVYMkYJ6nl6sWeIxFCZPS
3xLEVbkOG0EsOeNYpTCpIIzm0YdAjxsMDacbuShZsPgs2YHcCzqJNgetaHgqOQFESwcZebIc3di6
L5Qyntm1il0UehV8qMLYCaij6zZtiTqcknZNj0Z7ibrKe0hQ771RElaUA0X67pXGdJF6PfWna3vs
BqGNKs20ozU65YhpZz/p0BL0UqMFP9KhLTRjOtI8M28KZPG8Qbr9INuhu2FUmodbeuT5M3bG2n3r
BRrRtk2jZeEiqpZhgQs1puQvEXyW1q2ohvAEmztPt4B7+i2Zitlr0QEhXNRt6t0VbW68OkETvvYD
jeOxtJi8y1JYFy4OVEq8MZanPq3JB6nHjGbAqKOudtlAIrt5sYOyZptr+ahQVeOlD6wY10OuSXNX
0DvaQDZs96AIyM5JOqwLcR9NLw0xhmt2Hd5vTKpE1psVuaK5dE8luJFrg3zuTW/6wU+3rWv6W1pi
L30DXws+lZHesftz0AZELLSqjoUzlZfsb942k+DBcD3BSlFlcgJH2h7wTKqFCNlP66qizsyqZ6VZ
2UXsN8Yct4XwZI564/T4U2UAuHVpjpuqBX3Uo7dbEaDOc1eGF8OQBkTZQgHf2WGKZrJw7XVT866S
MJY/5Hl/1BPbf5BW/DNyK3eBkRCz8WwE1x3EkpAER7QhEOJCv63xYyDzJNCvxWqTNStL5tqxlgNd
CS8dX/WJURZlD5PloiDAobGifkeonYGVgv9ANLCIN8+rYVlMHVG7WTC/BEo/YO4j8qZKrJMLKWbl
RVa8B5Du3bmeCu4igiFwZnmJf4C8415RF5egwVO5Saln4D8lHF+Z4kDjSjAG/8qyERGQXsVXtW2G
9cpos4IgCSfC6YrNsr43GrIYaPIbztU4muUx97ABMHGiRuucMID6NWpvwq5TTpk0oOlm9Pd1kKa0
k9AA4LMrnfDFJMOJwwyOAjBP2N1AzZtUNJS4tIugku7DPBanOssDKP6Ruqy61ltptJUp8XI8Qgx9
eiA+TXfyNVNeta3ubwNCio/8scxOW09s/ISKvJlEgyjBqE8m6l+dfKMoprRh9DTQA1x6U1syQhRg
BMKWb1Yu8/62zCditJrYvtYDOzlKIDpwigp4knUa5nhW7fBoRmZzxwzqRzQQWaek4e7LNqNjIjtN
LCCnOXyC23znywTLFeEiK0tAWWnsJr/VelO+18ool76Dr9edoVmGahlpY2r/XTkuxsshCt+Zc6ll
L+zqYGX6+2jHpEXTLp5z3sAlwQsc2CEVbUVDY1RDbCE+erfuH0TB88forHwYnDo+za/FDXxUyGo0
W+7olSLSVr25t0I3edFzJgmLpmx7gH7EIqyl9PiCRqqGIjuNqf7KWYi9vjdquUL5399FFjlcomqP
hd+2F1FJMGYSWtlrA9d244Y5wPlgpI/q8CctY4cKHBQMHQ7ZPOlkvtL4NTV9b6fdWww6mi9GCrGR
JAOStAJkS2sVMvRZukbt9lALenlZ+X6HbdDiFAlsTJhPvV4fGiPfaaD/CB8zfE7EMVjTwcr3Db1G
ucONVTzgVBHHPvLpljDbR6y2gltXrnEAGfSMBuNYa4q4xgz64tAHd13SuTvpxu4Kat+0+Pe//u//
+9/34X/8XzBjktHPs39lLQPZMGvq//zb+ve/sCrM/+/+53/+rZSlTKXb0rQs4Shpmyb//P3tNsx8
/mXxf3jTbYkxwj8QwQgAJtIFNnAs1y9fL+N+XAavryWA8ktWcs+X6X1DlfgYd7bxSxDloj9bxTGY
KWA/S943h9PV1wvanyzoMthB2G4Ygh/25+9K4o72vRqyfVOjnkeEtKAy3BuebS2ccNiS8rH9ekH5
YUFL1y3d+mtNw9Lnf/63C9kwRnFjPyGRNQ8uE7N8Up27oTGy/nqZj/fL0vG50CFizgCU62wZO+5b
uk1FfBh7K90pvdAvC1sL9l+vIj5ePsYQhmGAfsLILx3x568ZeVgG3PQNUFWLeuOxr+ONxmBZGnTq
wQf7WGxtjSBUGAvDRYnOGurc0sE+ytxr7Lp1aST/+I5ydS1MuJBQlOsY8yP29wvcRjD0co9mGt8J
AcXCPyFrpkvX8/365nH97GbyZuiOQeoqJ4yztUYNJo47pvY+i431mMb+XdZWSFxzvMJfX+nPVpKG
4N0wTWG6xtn91NghZYch7pCN9HR73//tlFX9xgTpuzddzI/8n686T6UpDdMxDEDy7nzP/3YB6bjY
QayJ5DBUqKqwyuVEN5vhSjcALgBbIrWF1vWyrtr+lSbDZT5mK6NI1oJYOCaL5Te//LMnmSQb7qTg
OXPOr3FSxDCr/KbZT51+IZR+Gcni6uuLK4zPfrJt6qbpUi7z9Pz5k3Muh7TGMTxoeAmx9EQKo0Pl
Vie7r5tbWZrFri9H1LoIY9CVxCYnuRlJW/J55Dcr6/D1X+iz36xY0rXRz+o8XH/+fYICUiv4Rvyo
pVm/YHoj54lA8ChZfb2O+vi7Bdus4ZiSVVjtz3XgBSrbLpxwDwRwE6So+2BCBulTGh+/XuiTxxdF
qqXDe7ZRLJ4/vpCdtSZB5rWjFVe9IONxgqcWVPapFkYz3H292Ce/iidFkHokTVvSZv/zV2HNAq44
pO0+8Y528yKLlwGYR+Df/xfLILUzpLCwAp+/J27vDCHAynaf40Ul9XLp0wfSOh89yPXXKxmfbLMG
T4FhK1cJ98N9gi/hBUM8JVTA/lCvgjzA+SMx3BHkYodI8pzE7NEzp325j/HiMmBowwk0fyP2JEDT
pWHa3nWrDJdZeJRuhujcS2euHG6wgOMyDpHnYkiHkxHNUyKSNLCSkAb3rjuYj6MxdxxqW152HTnG
nRqq+Noo6VV+8zx+8piYvOOWwV0Ttq2ffU5aX8FqJbzmMLRNyQCWOZNoW3tTRQkiua8v6ifX1DQE
Hygic6XiU/HnU9IN2dTh4AP/5WWXEL2bG+LdAL/2daItEhXS3tFk9vT1op/+QD5MlmAMjGnvbFEO
UbiHWuIW8lbdelnwU8O6gabwm/3jk2V4JC3dla7h2lRSf/42WYSBXxtptyvCelqEkCbLXuIUtb65
X5+8aWCkiLnmq8RH8Lxc6/qcMYuP6SIlh+l3EUXOBMZ3PiQh8UmxrVQgS79Z8+NvU4Zl0xvkCjoI
Sed//rfPU1Rw9MfNbO/ysPJvMSkUWy4oOmqzE+E3z4jFn3X2KTTYgal9bV03lTzfH22jQ46mcZ7M
Ydj3CZS00Y/FN6t8/EUIGQ1nrtKUy6Z/tkoG5R9tLcGsIgh27lBcet6PyTTW//jRmysi/ssWzEz3
fFfkzVJRZmr7wvG849D04pmGMz29Qv0XxScwU5c9ka+pYcqzpbAPdlpGMOfey5Fjt+1u8Ird179m
flHO7oypW1CfpdCF9aGMRgzv12TUaXjJ8wQfVaXWqdlaBE9jEKEvkFx0+G/WnCcMNAnsll8v73y2
PHNgw+AHCtM6e4+nElPpDITHfoxHRaCQByODfah1Xf2Sdq+Ln0oWnGmjZvn1yp88kjyRUklOEA6q
mrPHH9alR758ATCIqlt5sMyCevv1Ep/9OJ55Pp3z/uiePylG6YBCCfpub6aIzlGeEkscwM7JCW4u
iTqjJ/XN5fzkDTCxnSsH6aniop5dTgtqQ5t1Vbl3Y2OTQ3fErHpTauPLP/9hhk6yA/+1XfP8EKsi
EM2BMcX4tItT0nn12jKdcRnCN1o3JSNRd6ybmwHSzjc37ZMrytGSAtNQf926s9+HF9zA3Dwkhwab
PxOoTIH6t9twYevVuynm9NfI0nZmnHm/vv7JH6+sEqahTIFznM/d+eNic6i340DZe+Y9w00fi/Kp
NWij4Y/O5bj5LxazeBt4NCn2zs+2VlCqya6UvSuq7MI0MauXXb0qAvf5n6/DQWCuhGw+Pedf0ZH5
Y4Iiw8UXZGzNrLpKDTo+dfjNtfvkJDQ3BebCmNeBQvzsthWwBXoGG9O+A7zBHFIE2TV9yvqe57hj
aJ122b5II19cOknbYljoy9809+Kn1HQcZAqZhRYGiyhI8K8vwMfv7vwXczlw8rfi6D3f9b99A3Nb
B6MBBH3fjMGmk8XDzIAIe0U/X35TuX98dPncsgwL8TJ82AzQ1zeM13zCusRjWv6sQXHQSV7VPgYW
JuXUkt+8Kx83OEX5N18gE36Ac/7NjZLZUW0E/j7WsJujYmF8pv/4+vp98lbM9ZHjApgx7Q/ndkMm
oWtM9rSfkmnvTND43Gqf+d99JT5ZRoJ/4HRlchrh6v15m3q2Zr8DirLza3XEA8DQmJg5s/7min2+
jGPrNgZjKc4PV3XNNZub1ruJQZnW4J213tvquw7EJ8+cZGeePwouR8a/Xpa/PXPAz3v8bCGaYOyN
WbW2AS5LixmB9l3V9dlKcH/wm+kKUaN5Vj6oVMKRLKGhpeiNQSZWJpoH8zLAZ9aS1v7Nt+eT503y
vtiWon1lsKX8eZMEmVVVy+a9Tx3HvIrxLtwynhj3Xz9x85/yZ71C13T+5jhsi7Z+XuPV5CwIYGL+
YdK1t4q6ZqVXTrn2Q8e7g1b2arGnfbPkZ5eR6kvxmOuchc9rlHREA5hkbrhHFi4UyjB1CRNjETva
N1fwk+ePohKNKl9uxfD57Aq6I3RCb8zMHS2KDWLuQ1lb6ygS3xxqPrlRtEPoPgMior93XlUiZ8ri
PubOOBPKh1isHBz2X9+lj5sd4RJy7jXRQrToffz5LLSuT0IGUPI9rFfK/eTC1mr0nMhCYtxx4Kqs
VeWnd18v+vHy8TY5c+Gv04XhAp4tWpEF4UAG3/dNcGtQw+LN2rcMoL9Z5uMj+Oc6xp/rSNpatu5n
qM7MLA53Pl9Qk9AzA0ih6HmQljYT4gNK43IjvXISKxvoy93QwacDK4EagchNkd+ncagSTKTAWBcp
HXWsV6Kpik0sZWzs8zr3nKccrYn54HjKfIVQgPt60HSGf5g+C3i5fuy2DVMUrsfSAkn6gKYwGlBp
xQgyZRafpj73rhu8HtZa01HP7AGv0ZyKLP5tgIHospbI0uIn8IeetsXa00CJKFD0rAjIKrARFxJK
jBBmLOEqZXbxNhmyTje1Vlc/rSBEfGL2hgz2Ib6retmZA1PAaRLdBtB34wMmmDRn1ztOZS8Dd8Bu
u+AQ6PE/lihMQkojt8EN9M39+bBDOLbBOVCyjfMOnbfSVePICsIyo90E4ycwV3Pl6RHpLOPUb/7x
UlxbJh6co+knnX8wGhdxUKOKfl+pJl3FCv1FSdvlpiZb4Jvy4cNLy9Yq6MXzk/BTf+jFSRO3P4rE
5CBFZ73rKdnDBK41Q/FPrx7rmLrNa0s7jtb12ad2hKPVQ/0m1XTsjl3zpGXOBZE/36zyYUudVzHR
e9NgYDs/70/B+EGnaFN3GcPsdHLlT2Mqb8aZlmAVr//wJs1r2TwQ9tzAYSD25+uaB6LlxG7EM5Ow
3COOhrBHybKyujTY/vOl2O9m8L5ugRw8u3h5NCKBBzF9qPWsu8txiyzdMQhu7aYcvtmFPruCfAnp
l1JI0J2aN8O/VREEWOgQpKlV9IKMwATFMRiIRQARijfiu2Plp4vZFEQ2DzpdqrPtPPLRItVjOe6y
1L5Jm/EdtMRz4xi3xNb8048Td8uZ+0Q0npm7nR99ZJdRSk5OsJf4RNCE1TcKQMTXt+mzd4lvEy8U
129ub/957dBfp07voYEkBac/EkRB3Gc1yW/Khg+fI14iaXGP58fB+jBvyQvMFjhrO6QbxboYJ8yg
iFnQTn39Y4R+vt9hZmegRZ+IczEipLOHriTjYFAGZrA0//+kncly3EazhZ8IEZiHbc9okpJIDZa8
QUi2hHme8fT3A33D7q5GNIL6F9bOzK5CVlZW5slzemPcFdVQfrf7to43TgEqACBJJTERmXkWs8+V
1fwJM3+dH9EwgFdl5bdo17+Fq561OsRDk0uYLFr4LT7vWeC6ena2wlp5L4GJeM/gzzeEKF5kyeg2
UFxt96cgbOR3zQiVBnKaDjCP8Y016f//HYSX+ZcYlGCuv7DemlU65WZw7kqYOHOrN7dZi1oZExbV
QzEa9hH+5ex0f/XCB381CkbR0maCR10V07e0NAty+yo5593Q7vsp63f8NB2m+cRbabQJB/LG1Jx/
XZz+sghVFPbq0gVn+KWuTeAhhZFsk6D+WxmhGLy/sEVrJPavdTLr5rxkVTq0KmQSbqYz6voXSaWr
KV/lRl8Jn4t2KLbTSjPmAqsQqYlmTaVmtX+GS7Hcof39ksvZ+Ice1+perevk4TeWdWFOvd7EBKho
OzhT45alav2hFSaiHvYM8YwdOMu1rtZW2k+z1128Xf75atzdDATNWAJFWB/yimqdQljjWrzKIKod
ZZgm4uwwaqZzqKPOR/Ym6Fa8UuzJvlrVKfGwqTO0QHRLPZfUjoFQ5yTDA7OvZN0/dUWE8neaIonL
AXEL0+hgKJBQgMo7bz/2vYGc4BS4EuCulTxmaQ9ocszvKCAw1A+vNx3+QQD0xoSwQ0wb+Uk2Q5js
kKbvIfEKOys++IFj/KpLO/ty/2svnU7uZJ19N0zAFkJIiEKpQ+BkGF34KsL4YCZhUu3iILEZsYtl
Bjd+w5xt8wqRVeO2d8oIKoMdoxG5CLm5XZrtUy8/jZKyEv0XV+XQn6U9RXlSLCZIXTAxVW4krlEb
nxTH+ACJ9HtNY4bj/nKEK/PViQx9rowYNpUYseIbSmHnjBHQwbrzgscCsRtI3Ls27N52Nf9jx1IU
lYvTolkkuAfluECpZfrbMjztJqTrEpjkKPXUlfRpcT1EaeL1XIUR983rEfQxeNe7ZOr2B7vzdBfZ
6Pxwf9eWvg5VRQ4euacB9u/a2bVJKQLbN0sC5196+5L05X5Cz+m+kfmPiFHlwog25wcXdwG64ymS
MGXlJowGlHEFkNffq9oH9CBQOmk+DgVzfd9+wyb4DpMr3pJNsS+ayoOvxmnonIJGkj+iEWP/TeI+
PVbMelJvjMaDHU9/DrbKMLCntSsfbymGUK/+17oQuJH0yUK1lu0T8KSvRjP8XUbNCxNnj6QTJ91j
GOT+apec5dLenPVc7HBTBbyP0V04ZbBUbRtwzIhNQmx+38qis1ysav4VF1aAkSPXwpDuSSlSlDGC
B17m36GcPt43I5RmXk8YhXjyX44XhVshDqZGAl/YUOeu3iFrMekFaNPaOvWZwcTpePD79MWbkpWD
sPTFUACjEk3fbu7OXq+Nmsfk0NRuT6B5ibc0a9AAlg49QssI9kCUmn+8v8qlVOLCoCUcCvTxRgbJ
Yunk5NKz3+kw5k7fh8naqp21cqMteQdYJ0U26NLydp6/68V34+GgZEqYBq4CP8NTmiP4AWQh+J0d
vLAyL/jCyuiNntckvXQqAoN2LNy4cEFLjB5hr0COKzaPctwZj/e3cfG7vQIf0GRUALFdW7VjK4mC
OuhcAzWdCOJV6H8M66sl/dTsn/dNLfklbzJefFQlKd4IyVE0KbpXR3ro5vkHK/0cS3/D2qFVf7Zh
BlfpSia2cNZIAWhggoMjBxezEBIl0wEbRq26lvK/+rTxnV2aBcP3rDUopt1f2YKD0Fdn+2SeBnM3
5noTYUqRfANwnxsM/R+hrrrwSuzvm1hcz4UJIXZMjdFrsHI6p4SPhMbfqW7Nj7ZnvO1xPscOZuR4
U73u2k3fF/qm0IGYcAKPEBxttdlPzbh7+0rAITCiDOxWv+mzcl3T2R3U0S0DufjQFf7PoofWpK/6
+vm+JXUhRtDzpNw+PxOBEAnfJYTH2Ww1Oz5LntX90iEmhKyk0GtQYFWrfGh4wH8O5Sb9M4rC+GmQ
dOU7FVf9R+QpzlPcBqmz4cVno9IGtyS0I0w1wZKuOsWnxmumj2Q5yEe1mtZ+CzuVQSWpcOKf5Qg/
wA4iT7irC7KqZFdEnv1JLpneWvG7JaegvUluqNFuvAGqmHnvke3LDLYnMCswlFJmqjv1L/e3ccm7
LZ0WKs9e3iliXm1VEOnmkzWCBaihiq1PDoIC/5sJ4bVbqX0oDZ08uMnUHmcGOc/o25UsammzLFgf
LUAohnrzPBhiE16o3rJOafmhhKRZgTm5DvPf8G48G4Sz6fDyFEPBUFd9yOeaTmDXpQedwseLog7K
0Uct58f9TVtaEIihuRjDkXXEsmeoSW0/0Gk/BxNEz3O54DwYGQK1pdr8fd+UWIJ6jQs6H38uqlHz
EtvovtZ7PGuL0K1b70ULUxS2zkPdHlP01gv7ARbTDXR8X9DwXvlqC/fTa6OWhiMAoht8XqJA7a/2
ON9gBF+YCYVLqz/lfr8DYYBM4cqtsRQwDMI4CNwZ5Ss+GiopmYwu9iRXr6b8hJxGa26aQc2+gBJ0
NIbCGrX6jTN8aXI+fRfXvgN7CGSn+eBqbRPbj0y26t9DOsb2vkBR3V9xz4WnBNvp6LTZaebfwKUb
mLTgdGqSc0+JbENnCh77PjM/JVWf7IE3WwewWcFJDtANNiGBWclxllzW5tU3A8dnYJaQJYZhJnsF
5byTV0LzH+/hDZSZOLjvrPOOCc8lyiCyCupNZURGLIdYkqS3bU1TXIUvA7a+o+dH+7ebABdlz9hK
Zn3E7KKJFTho61BxmZoGMadYVJlRmkLW+DfsOJpJGXuuM4j1sq4bOi2NDJh5iM4Jo8QMsSdBFa80
UBZ2zAC1SY9B5+vcXMkQJ42ch8E5MTT9bRzTZ3UKVhKLhS9vEDnoBXFRzfiBazeXHJM+bVZHZw9C
hXdQJU/NI4IrnblFzq8c3u5nZHH85jmpZQxEeAI5TdG1he34Z4VRPDfVpunUOGnD3H/yG+cXU7QI
kdblHN+0GlqIa0cIGFwzgqWurgb7Szr2L12DPsB9Z1jcQtImU7bJM28Hy2LQC6Fc26dcNo/AJ/8s
/GEHZdPP+2YWIi7oFbwBNA73l3hGkTOwTLRofZfp5U9mPT0qfrwL1egJFABt4OT7fXNLvseFODfT
uFduEnUVwcTYVkH+wJ5bPEBgq7tSr6+9iZf2jqIksAuq9rfgPhgcBgPUV3SGUjw5+ChrHrNEM7+l
RbwGZVq4Qwx8QVbAkzBRJp5ZuFSC2kSOjQIXsqyQeUb5LocFa1j5TksbRwOXTBqkJKNVQs5UjLY+
apVGfzCAS6qe9OHYdflaNXfNihCxAa0VWs4IvVtpJukMlI3pYK70OpayC+NiKbrwlrelGK0cFE2Y
I/e2Tq0+NxnMYh2tpKrwqo1kV8+5TG8SyR1lCuuVFGPhTqRyR3d/RkjbuOF1aNJjMylkKLXdgXlv
pAJ8WB3Rs8v64pOMKlvQqdNGNYenthhWLC955aXl2ZUu7v7MUm2AR2ns4rkVc+eV9oMRwWQvT5K3
EhGX95jixQyHZgJRzODq0YZcnCFh+uOfAkk7gDlFQkg6BrTL0I+Hzn9raN2H3Evd+wd8cZEXhoVF
VkVfVAn48xOT/wBLyrB0pxry1JI+9PF/MyWE/SEYTUiUw/Sco1b8SUpj5b1vyQw8TNWv+5bmHy3k
GJTkifmvBeabTiD1L7Vj6AaRWdSAelM9FBLKkPG7Af7C+5aWwvGlJeGYZ3Y2qe0sS15FduJ6NkID
DpSvH1o9/tHpmoH2JXw/922urU449A7IIKXP++hsODqg/S6z43GbG1Y0E6IqzQuhJ4wO921qK0ZV
IQigx2fKuaR1lIcGtBAm0tR824RMeryH/YeBq1JJi2YnF2Menhs/6pB56VCB2ZnDXKQYS9hxfxSK
kSK1Y5npbrQ0aGhHw+ye1SGo3xe9ZX+FirZDTsTRkOvKKy339rDTedM3fwwk7zNyIxO64ZCEf22K
AgG/RCnCfK8UMeKXG/IuA4GtSWsL6TxZveEd0wQBxpMUqJWzzSWI5T8hcd/+lfdqB6Mcn1Vd8YbF
WMX/Rz8DXA0A/euIMSTkallZxWc9DtFtQJoeNY8uo7zK9+l6GHd9BzkFk4rlZ8Br+Q84er2Vcuji
gf7vNxjCh5IrSak6NY7OsKYk/k4tDb9FVNXMfjT0p9babItuQdbItT0P1atC4shTzbYRFbfcLtLg
mNB9uTQ2geWpkOoMipdutbZL1voBS9ts0c0B10g97CYpke2R56ZUdqe2NM6ercGq0wS/+rg7OX38
WVcyCDImG7VvuATvH4OlzSXZn9uXQClIxq8/cKHBumIFSAbZYfM3sKx3+di/ty2Ykt5kxwQyCFKK
Hi3oiblHJoRKCXqUaFQNiM1BBBYyUuB1HfyC1HGlvvzanLqIlK+GyIOoxao64VJM/EPLbydFCyd3
VHUlfApoxYdIPvjmZ8+ZSVkNyTM7V64hHT47tY7iIcjWBumOSin/NplQ17fmwGN/g6on4uHGAN1r
bqF73mj+LKPYmIyrt1CwyIxdxz2MRGFg2ycEHqdolwaS4e8yLbaNkybZQB2HNGredQiAy6/64s8T
UsHoe5pTQSPLH5Nf97dZcKTX1fNExJOY+oN8RL3+nHZXG81U2Ayjp1O2qfFXf9NEEtp3UK2cZRoK
BCMkDivWuIfoYlh5Cwun58a+dm0/hYI/sMvSdLuhjh9qCWEE4EPq1jPjeD95eb27v17Bff/52mDf
eao6dA7FhxcPfKJTmjouKsaHWA/PkdnByZ6svCYVIS39xw5DbfSqeXbdDAJ6Y2qGxuSMLvNdh6AP
dshJo8iaQUwbbTWeysDiH2Vmd1sjgGsEKSHpOWpKGLRWKkaLP8SAAABCK0CpYgMYxreycPR4chkw
PctDcGqKtZi/uKf8cZP209yDEo5q0iJpoPWI8SHkjSQkXLIwq3TI89z/dIsroYMhA0IFCC/OPxm1
Pw22PRF5rOJRLcyPRdkcfscEEE0iG7WTm+Kop1CbMnrLTdRMeYE9swkhX4JJ+XjfzpLX05BnThTM
9AxmuPZ6vRl8KYEb7MR7fa+W8Qmsjr+Bw8UFyL323psTsJsAd2Fs3teLJL7rS7myqiI6T5Dhwg1b
dJtCV9L9GAbxNsyz4iFFYSTcOKljfb6/zjXTs+dcmM4lZM1iiwlHVfta18oR6Dl0TMDjs/69Uxgv
jFW/LTP859yxofPGUh8V24XOpAcwjjICBD/XuzYYvU2b2Sa0P1DpebPs0v0FCsnvqzmKERxwHu8c
diHd6WzkYEjjHFdp1PqYyqEBtVEM5sCuAZdD3KxvJ01r9vetLm0rnVDgNupMVyK2jSYpi2ILxV/I
mNrmpCcwqaV0vndJzFQDeWf6FJrTuKMW8sYHzOt6Ly0LvgR7Qqd1BZQ3UoIuUZTuO9Qf0alcOerL
t9J/CxT8psqaqYVQGBXPeHxsFbisELH/NMsBKRA+dZZzVDvtvWlLa4wp8x8Wz8rl+uaDe+Gwqaan
Zt7IoRvJw7hv9BGGFA2BMYSX1h68y6YYRwQ8Te1UzJRhuEf5CFFMIG5P5awblEBCX629zpYiDRB3
k1Iz5Wb6s9cLGplsVmDHtk6BFdAb+SErD6k97CmZrVzkiz55YUhMJKBo9fooAMYhDa7vtb8UUO5I
VEANG/p7vWf8oqt/3D8Hi1tI/gs/EutDsvl6cQEUcHoBHbYbpepe0bxjmyGOm9iq+z/ZcYQHhSRp
U6+aVeQm2o/U+ylbLyEqa2+3YdEU0IlbMEqIa+lRcEc1AWHGYpbvbX8hioum+V9vN0J/jFyA3TKg
ILneMBTBVEmBNdcFm73P8+rgoMZUKCu36JIrXFgRkS8kzbYsMYkHX+OxHL6rxUuDLkPQfbezpwYq
qftrEgtHrzHJJuDPU5MOZN3CohT0kdtUs4Jza0Mnz6w+IFYJ1vaoV5QjaRZatiFPTkk3CrfW6lkO
o5I/3v8RS/cAmBFSPeAjgJS1641F30yRUii3T4b+o9J/aZ28j6dsr4/BHlL7+7aWvJ7khKcKlAHa
zYyoKk1FXloTGnNQWvZM11JZdXXYud9uBlgncBHSIXh3hchhF0TXNgCgojlTsUfXHVLFmIcnmpMA
71aubWVpUZfWhPCh1bSO7EgJ3bhM2vKoG8xF7JQmh3gYQTRnyKp+h1aorO77Rhq+owjcn3qrRFAp
pnuCTouWoPNjVEia7mq5HX/Y+dCrK6628JVV5i9B5qikbbBVXH9lOI+jxjB9xOHrR7OFfnN4QVtq
k7df29Wq5ELghoqNoA0rC2988aj2lizVITpKJ0VH9HBwQ5v2WmfteiRj3vyhYSSaWaMYF5nHF69X
VQQaiLhock7ToGwtfXjSrfZDsjravJC+X5oRgyggcNSGvag7dZ7ln6gdaXsHbrffWgz7RePTpu0l
HERmHcdKH1rTDXmH7zoPBt1ELuM9TJFrgWfBZVnQf6aEXKhG7DwxZmL6JkymnZNNB7iJ4q0sJZ9/
4wMxe06B0eDfmzs8nYq6MSP5NIWIh6FPgaBrP7byH95kFStXnTJ/bSEDIqv8z5hwEIHyeZE56LY7
NVX0PYcrGhXomNpZVTb9Yw8x7lct982JQZrG+kHC1IXPjSybHw0/IkLACiI/I1YlfS8KwLmxwjRB
UTVOsR1bbzr1nmd8dJg9eHnzFoHkp4ox32z0tuZvdZG3qVMR2koNDXc05MljkkxooZh9f/T4rStv
t4UgcGVKSBGrnseHWUyGO0IJ81DZUvCUB6VymFozPIC4/+a0Ur/i1Us3qkNnda72UWV+vQIvlhe0
vVZ1CVpQjT7sGvnFa2gco2GnvDNUBglic39/OxfWOAOQgGHQKCT8CCEhg/s08VEOo1gg7y0spfB0
p1Qn9GcJauv7xhYDA+QQmgFbBB0l4dtJoT3oKWpuZzi6vA9mM4A7VsYvv2HEoW5JPY6oKq6IDmHT
jkY3uFWDinzWH4xRfvtHIlwzszq/BoHmzJt68ZFCsKNtGRqVS1tnr9nhhiHqYyvLR06EFrUHZ/JX
vH7pjri0OLvNhUUkIchLR7h2gFqBeEKnqIZzfTs5PdIzjWStLFCc45kzrasVCm6Rh81YReoYnNXB
bO1NibT0p3TQzT/nad6vshnZ3+F4tJHlS5P615QpKLlwjc0Suw0MUIe+7MaVQtvKFoidWXMEkRyH
fuBOQZZIW62MIX6PQJLkx6Gqk4DeF+nKyvF4TefEIMnNDJ4CICpXp5AINAwRli1Is1OXZw+NXuzV
KN7HY34oa/UpDpSnCrFgObPfmUHtyg3CH4HxYHH33XfqhbAwJwj//gwhViM5xm/Iq5FQBCsioNCj
53h7U5K2jSWjP2bCcN37Kydpecf/MyrcsKPS1WWg9NBk02u3O30zygjvZs/Intxf3aIhGssz7Ac8
ljjhQbcKwmT0c88e0gBQVhV1HW+1qE8+M19qfeobbVzrtC+FIqp+/5oUNlSnZxZ0odG7idXQVRsR
s8lXLtg5mt24jgPCnPzEZsZQOENTj/68VXFmMy3YptqTlT4gJblyUleMiC+wiYoUdCSFffIsLl4H
vY72SMBbCdyLH+i/pVjCKQg8s7BR62RIT9K/2LGPyFXxnCCrKg/99/u+sPRhoI7XQa3Oz1axip1k
o+MhNN+eFMl+rFL9ZI3Jyr2+YkIcYkJ5thi1QIMsYsqc7xa1u790JU5WQsfSzXqxEE3Ys6S2k76I
m9w1mY6WkojB+feyLlGgnDZoI9zftTVjgjsPkO1pURP4Z8dAtbkZe+00aeFL5c2+0JtlfUqtrLN/
wy0ulygECLi25RidD+uEprV6MMLqp6N5Bo0BVd3pcv5G+MbrpXRpbv6uF5fg1FsI1SOuc1IdZGLN
Aog2ys5h/vbnMP2/fz1Qm4/chRkjLlmTHnknJ7H9vwZ9TiP8IEDLtivMtRGEpcB+aWw+eRfGkPAc
Ix16+ROq7W7Qfa011Er9dwWQWMl/HrqVmLTs+jPP9swudzMz39XjZAJdSFy9zP5OHRN5ZvPTfVdc
NMFzydIBhKs3pAo5lDXFqIyxq3b+ITHlZzmxP983sRSOdNQqaUEZDO6KeeQAgxVKvk187ujifNHK
LnnxlfCzyn2M+Gxorrj54uG6MCd8o5JXVFc3MXOvUqmfzFlaKzck/6T6BsK/Ztvu/WGcVrp5a2uc
f9SFY9hyKNVBH9mnwabp/iBNP7zoz8n/dX8nlz/Wfzsp5JVNrY3ojQ+TCyLxaNiwe6B/et/E8u7B
soQeBSmUeLmbJKwk/SB4asmpn2JU6TZeVnJZZcY4C2BH7gh45njf6Hy3incvfRrobSnTzWQi17sX
OlbgIYHT0hziSYPsi4o6Et1+B/ak2vgllQgp+Wtty8WVXhgV/KQzbIPBHZ1e31jtQ6RCjOZrEk7J
ZkTVNjSUr/fXuPjtLswJHpL7uZLnSpq4Gnol6LSeU6N9uW9i3qZ72yi4h57oGYsqfRfZ5ObQ1Ur7
WKbe+JTrRfU2KM8/wf1iNUK2VHSqkraQP7lFrHcPmVUp7/Qklh4t3xpWTAlHa54gmeehGGCnVULw
Fb5TIqeNqc/8PIXqn3xE2mlkO1qJDPQaVbvgETeWhE8EjnSyLUmZTplEFNuUhV4cHblJPhajWTy1
hhr+BRUEQ5z3P9srucPFd/vHrmoxkgNC5XYoYOzsvO+j1nNDyFoQ0MorGP6lviwgcgJw4jQf+mrU
/vSUIXqpHSbGDlox0ZEK20pGXSlrnGCNJVzw1tefBFMW73JjZu8WoQOWORS5YmSya8ryQffkp8E0
Vq6Fpd2+NCF4awcssNEKBnSk+iz3L6Pvb3QErp0fbROspN3znxI3mAcZc0hUMyDYELy18bu5E1GD
eO79XTM9xLOQZeCW2edGrg6VvpKSCOHsn82Diou3ETce/eDrcBahfCVJRWhRuDXCT36K6l6sDe2H
UpWccAPEIP4QlrVx9J3c/BygDuuseNTaDxC2tldR0wPc7Z30oFG+AZ6w/4K1VPtYxrmcbsEBKhpC
XH4JoZykA1GD2fJw36cX/QdYPnyOr2RrQq6pwaAcU7q2To6mH9oq+lwq2crsiRDt/tnlCxPzT7i4
cqc8VYM+ZCg+8ostrchjEtlnA77y+ytZCj/gCP5diXg3DVZlITPknGbp9vdeUWtbv0vtQ6ZW+S+o
DtboNBaPBcHOnMdPYX0XHiKBaaNmK+GdKcpum6rVfllW/zxE0kNh2h9bzVk5G2LN5J99nDFIDPKY
FsnF9T6CmNdDyL1jkGY1k6iOAZeqpmT70skNt+oRRR4b5W+7UL+pbZls+0myDl2WtvvU6sZj3lrm
8f6OL/kO1BsWzdYZ6CoWcbKYQbo6aWGlMdL3cTP+aUTNp/smlgLCpQn1es2IV6h+mylMrZflu8RE
YYp3q7JxfL855F6tfLd5uOz0sAxW5lUXDc9cczNZNGNgQmgorJgx04GymNqrO8SxNk37Kdae0lLf
+EV2TNZonJe8ibby3K+CXxkimOuFSpUhWXKtGS5ts/RgcSw3lhJpyMGCY7apIm+StDd/42TyhJVh
jaZWDfv1tVEqcI2Gr/DyU49Wle769twa1e7+J1zyEgaHaLxQmuawCG6r5/oUUUFU3SYzjoWaP2fm
Gpp9KcLMaDAIQykl3qSlaJhZFEaD+FwAAwdGHOfmtrFT/9RDCmOunMPF9cz9RBugnsWle71p8ggY
MIp776RSwqu0+BnGkt84WMSxeYwZeMsN5BCqULvJdImImUv7LIZIr1BWrr4lf6PMPisJ0Vu6YZZG
VK8IIg0C2TjdD9X7KdfbndbG2rZPu2+B6fzGaBugZzgcmc8GKiwCA63KTr02g2W6UNvnyDY3ZR0i
3amscWyK7bfXKHlpaP58F7cNoQiYC8W7c2M3vr8rHDVz1A3qeBnHCtG2P1LHM5zDNMiJctRNVLvP
jVY647bqYEPbprIkyZRKVfmnjX56iZqMlHq7pnI86tGODxHUTDSVJ3aB+OvYrFWkl26xmWoKz4I7
Ea5x4efbFV2AIEncfkq3oxTspeycSNUG3K17/1wuHRoo/mgZkaxThBTuS8i6Ua5C3+A0qeOfTd1/
UYPsj7RSvt03s7QguAV4o0JkPksRXS8IVjBgS2EB61TFA2HTTqk+SzPGanhqEBGFRDhE/WklqxHR
EDdeICxuCKcpRBvRdoO0qY29lE7tiFqtEtUIT061dG5Nb+i3ZdbHhHYZjPGmiY1cOfbAz+l8FhGY
iVRC3LgFoKiiq2tqX2xVDtfy98Vz+NpwhY/jdmzRA2E4EtcgsLDQEy0nud/UVYBofYn0YjIF34vO
WENKLUUwJsT47OQtMonv9ScJI6/LWjNJzpEzoNJqSrGLklL4fP/DL/nXpRUhtwVbYyVOrjN01yPO
YfonHanzdoh3v2Pm3wMjgpc8v0LkOAkkF0Jl/TjWcbPtab1+TNQhXPOq2VfF58nl4RRgbF04AeCH
x/7sxCMzfHUyHgIZle60S4y91en6RrIiZZsMo7Gjbz6dnbySv6R2v8aPvHaohLQohxBH9/ouOKd9
Nz3ohRmdvK6VTnFiR7txsH6D1RH2MzCWeAtTDmL09otmjADEUd9svSc7Sj8WjbG3NfkBJdhk5U20
tDaAWbBMMfV6S+sm26ne51DwnGJ52Kpa/JJaxuMIhLSz5DU9vSUfdah0Uj+D6px5nOuToGfQMkh5
ogJ2qWr/ewnZffqDmzF+VJMmXjkQSyklRLKQyDGieStE1appGGuFOrmNbG79Vt5lhrYxtX5blQWS
1wFKtz/vn42l5yXUOPPLDpDzDbja8LupDPxQdr0J+RHtWamHTZ0/+ip6HMmGxD2CZfy+yaWvNyvK
0J2DpvJmxiCrnNrMtAgtkCZ6YV5mo9nFY97MsmXO6b6ppdB5aWr+KRc3fQmnf6F1Tu92gXrw1Ock
aj90WfQwjfG7Up5W0r7Fr3exMMFVkqEd4U2EV8PXzf7UJOa0hXywCjaprYYexFqTva3QeDoN5vDj
/kKX4vUMXqH6D9JZE29qKx18Knhj4kLH/wQ59fuo6FaeOwsmmLNBUQ/KEEiIxTJS4iHAYE/x4AZW
ewikWQJo7Sm34BlgWlGDIS4wLyUiPPXRM6D16303qj4xPk/11mcE7Evneys3gohnnS9/5kJmPk2K
SDOo6doxdBSKY3ocnqtPHhC2QLN2QScZz3mdPUuxam5rmNe3tg+6RAbf9oDwfP72Y8BK6boTweb3
uuAtJnuca32VuXU9jpAEmLGh72voSiqe65OJurbVV97+vp8s7TAVEIqBlLJ4NQhvyD5NJNjLaMBW
Q7AbQ1RowT++YxLnR1jGb4ONvO4xCiuzGDKB84ZOvKT76pQdkyiapE87WhAbr42jeeT7HHjF1/sL
WwjTjGkoFBlgFOZNLiwsmSS1daTMP9tO05wgzpMfIcNND0o1+itBetkUYqMzSeothV0jD0PlkT66
FXpGfjUeiibdx8Pa/NKSmZlBl3yYt/fNi7U2RsYXqsl3lSTa6t17qwlRZ/jj7dtGP08BgzzP64n+
wNylnFYFI3oaUuUHpWXYoyoHZTNaVrjiDkvrwQi1EkYJ5tnA6yNXFJXUZnITulmSI1Aj7RSto9O6
xpi/aAbmH2xAMHPD+hJYugfZZRm4dhd/rhv9NFqRT9t/TVNq0Q5rIXxQfTJFsFutj8hj2OXkovqx
0bTvpjxsZOfTb3ye/4yIeF5Ik4OQTevcyZ52RRfvFOZ1UmUNkLoUFUySM16UDAPfqgPakW+OhuEj
kPfOQg1eduKtxVSzKk/7ty9opmLkP8aab3hlJhRNhsQagnPvO+0J/bZ4h45ucuLtKq3cxouLmunp
KdExdCxGhHTyii6dTN2VpU7zN1YzmTBBVakxD/12xgQLRRTkxzevb0YlzsMy6Mdxx1w7eW5PxmCU
TuBqXvisldOuNtpjJscrec2C812ZUa/NmKbVxlYMjV2A5GDE1tnW58osV27JhRv/yooQU0d5aPtS
L0rXdPo9eeBjab5R3n2+I65MzD/hIkFDXCmv8j5uQGrVtG09uUih7o6rOkMsJ6/K34hB5oVPCOYa
azIh7JZql3nTclsperlFFuJ7MDAX9mZH4IWCB8zUo7CDCbd7JAWNhtKT6fp42V4BxvlBluv6XZ+N
8qffMQV9K5DyecZA8DmzKhABNkcmp/Knqp3fCn+PcfUbBxdQ2L9GBI9TUymtB4cJjGwyz35m/8i7
kAFB6+2Ozbb9Z0ZwucHPYf/wSu+klfJDk2PKSZ8zuVopbS549nxFEIOQpQHMPp+vC7erCRhx63PF
Zc2gMCdRqQcLEqqVPZu/sVALIKaa1LVkKvZwLVxbKR3Zj+WogkRrAui/GcZMsVA5jFNiXm9QN6wb
/+vEO0ReiUKL6S2PVtjIAQJpNzw/pdrJfqqGKNQkcnwoR2vaNH3zlSp7c5KKKobBWxsfisDLDlGl
/VBGK1ihfFjaYUeBknIevubhLKxdbrVBaeoSFh6rbNQ9w/OISyF/HK88fJb2GKwTtE3Mdxo3zGu5
3RamVZm5q9boyw/Vroif9PkqNpRd3Kw8gRaN0XOGS94kdInNkMQb4phur+PKWmF/NJyijLeRGoan
0OuaT0rv9a4kl2uVnIWtBDVGU2fm5UMxR3BWwKyFR7k9ogI37qSw2jC8vxKtFqoAmAA3huI8qmpi
Gsgcl59E2RieHSkwrJPf+LL1mLZd9FQWUv2ZaQnlqxpIRbxRTIlx06HJSvd+FFtCTuCyMpNf8PRq
upgfVpMj93bPbRNP2l5O5Acvyp/tIfgIgOGLOQa7ujSUjeY32iabylNQ9dHKsVn4vDPrAeo6JMJU
sYSN9sypjHg0QdoGGnqXBEWwUeRxZ2XxTCD93ErpGrp38dNeWJxzmIs41CR20Nhdx6c1mqNRpfu2
998eUWfxMkjLeRbdMt5S+uxzLWBRURq8D/TxR+uF29Eanu9/vnlvhFiHGZvUh2Mo8wC7XkkcxkaT
EEbOURp9NbXSfA7K3t+Gst+tYIgWv9KFpXlPL/bMN7VIMct2lpKVnpuwPJqj49rpMNKSYQS2UNaE
IRc/0oVBwS1yx0yHpPYoypkBlVop2DJk569UAxZXBeE2sDmSY47g9apyHYaviFv2lBfBRPVh+tjI
+RfZM/6CYPgTKoErJ34hO57zIASr4bvTbprXI9xQum+AvAcwuivtfpOG/XMmtfva9FeuAnvJNWZh
DIAXkN+IpHPDGESpHFiqq5VVkm6MMS7h0mt1/W+47+r3yFqFzT4Pi3o4a70srY1eioGF8gPlJGho
+ITMeTJYer21EnSZuZ91IU2yON9Lppme4TgxnoZYfUZydtwCBlN3ZaNne5+ya5600VOVN29MdU1k
VWZKTd4ETCXwsBfciPZQr3sxjyxJV0/puNPHchuMa7y3wnf9fytU4kFbzENswr07IDOZ5pnin/N6
lDZxBAIeVbzuFCjocMmVrKyc+0V7JBnUHl+HywR7qa3B0FgiAeqEUr6ZRu+cGeV2YFhvK09rLCvC
SXxdHLNlNq11EhtG+K+/JBrcHVe837rKRE9uyjXmv7Lhy5si2asRfAaeJm4h+UY5w2yDKnUGSXKh
ipqe+jaUo00gt/a7rAIxtHLs6d9dn45Xc7M8okmFh4K4+FBwWgcZMV9KUWL0oj19oW3ltPIpCUu0
sXxT3zNCIB2SKOSk5p/VcPoylXm8DWJAJzFTABu7r7a5k7uGU7qNbxyxtCPZY5JZCz60YHr23QBM
1c40f2uGcXaaFMqqlVf/TPQk2/o5HNqW4f9se13+XCbpV6O0jGNdFV8KxfzLGO2fAAQ+a211Hor2
XfB/hF1Zc528tvxFVIGYX5n27NlxkheV4zgggYSEEAJ+/W3f+3JuzqnzvaYcb2/QsFZ3r+5On9YI
8wxkjmB62HWwB3SN7GjdwgmuIIOBCXg3vnuaLhhea/1Sw1SrCxfkj4hMFihvHlB78tO8aNFQGKUW
bA332wT/33IN59Pesz/IfXmPpvZ92MLhkKnpBWqAqRFuSIrMnw7eFvAPGoavnOZBrTB0WGubZ3CB
0SUURx/7Hh9Hog/YxLzUGSi3Za9FPzyA1XzIgLjmifxkMndFr+ynSae27Mew4lkmypGIczd2Q8Fm
95CIHs8t+YYlcF175n2FSTb9OB66Vh9paE4O13fhi6waERGPUbAD+r4L7Mpq1NclUBReTFlUZ6Kr
4crzBElq2Q3i27pE3+nSXndGnjVR7z6Fa/8eew/73h+mdi+ifDhYL3/cAv83ntVQ4FyUxRq3l5Cv
l0x6ZxOONw/jLGs2/DJSgwa2Rxp0t1bwtcg3fFC/uesY22pIzB9Nv4dD8Nr1ovEJnBSH7Dzv6zVa
5wNjaSlbWYF+R3Z0wD87GT5GO1zxPcgL2eCQg7A9qgBkULfHT24f+6KFS8eup4exz84hm166aami
nP/QU/wUzEHpkunZn/abmtJmFuuREvFzW+cmmmDB0hvZsEE2GCTAiD+97eH6M9z8b7BqOwbc/1gW
cc+IOvp+e0gG/5AjPAZGuo0Ms9p37BgjeZcmyWkW00uc0T8QrqXll1955UK/acf5mA3mI3Xw9l33
MoF/QZGy7JCbvNrEx5JFV2/Lbq1avMJwDYV40B/WXP3yxXCYJ/K0hN4Foo66y6aoyhcfkqdtMQjQ
je+30b+4L6rf9FyXuEFFFWmxHmSIDEsRwViud2qodi29ytG2LxLtm1J20SuHT2iFq5/VYsi9Aoz+
flpIvpRUqunCR4GvsAEZJWsJ1OqQznMhVVImkOgP3mOfGXvEBPFwWbYgajCJgx/h8kD9PboLPTjH
wXbyRWTpB4xwYOgeQqpg7Hpbh7cNfXvVuZFUdjRrQ1vkHeReVs8MuZGma3J4wxXAXt6MsCClJRDT
VRfUpC+RR3+vbdbBiU+/Zpi5LKhmz0IPB2jsrkE6lxifeTShHuqehnAp7H/sYi+HFPNjsGWcxrxc
ffLTzft7gNlp0IDPmpKoGHZyHpQj90RqzKy24VxEPMZTW8SZjn0jd9kWi43D+yDEI6BZXPHcPKZE
NZYPJSwnL2PwE9mCNdH0PR1zggMzg+3bhvUSmKyAxjq+g9bx5vXxqcujlxYe9uUUyrBwurttSX6/
yuglMgzvZzmgEbBVG9ifBkLiEakT/T6+IMao6qLwy6zvAVv7O5JDCmmyWtj2jkxYVtFylfEnC3Z9
9nrvfQzIcfSmH6OKb8wirDleL/2y/YnGbsFxyP8gP+MFzhKsicJxKENKVR2ZcS8wanLUaVQsmb3P
ZF9tdC3o4n5MLezddIpdxy3/RKxJ0eYcVr3xYfEnGNvl/BN2hf258xKskOGay7nEQNhpJu3DNO9z
w+Vedrv0y3CY2iKk/sOOxXzvttwr43hW9TIE97s3/uhhrlxqsjbBAotqSsovZCzi6tjFFjJV01f+
Zt7clB09f7/lMFI1dirwSl8Q9yxLsUzfun5iBUGbURDTHuPVDgXqkxM8iF97lVZq22oWZ6IYUyHR
xWFPCBvXeS/Gijv1zoeujNXeF4OeK5LM1YQmugBxdjFrUu+6ryw6MAfltbK4I/q0Crzk0wjcYgTJ
jiUEOn7h0/bSp9orZUxe2hVX2jbcRensFTlpcdigDDLjO5Iq8iJLtrPs7N0YtHOpUvVi8qTOYnMi
yi8FyM019e9jv7NFt+rnOJmeIBasUtUeooXPhfH1Z+twQxjIIfdV1VqqkoY9KwOVP4WC8qKN6T3X
/JpssGqasemhU6c8/eZRryLpWAUaHpgUExYuKkdGTkHgf6e5/i229YDM5G+BSk5eCxfhqGvLFBqH
xR8XmGTO74qj/x8xPOHx9jtkQRXi+sox0rqYoc6j2fKaeDItKE5i1psq8NsEOeUe3OhkMFeR+jIx
xSzEeexIbWl/NbO7WOiFMWU+FQuVHwpXwAgL3GoXwVzsy4z4XJdjMnhOzg7nvFwNTO2iF9/0DbA6
bAVQFE/hnGXf/Vz9Q3H5V1P5v7URhLVfDQrGhUEe/f96TwP8E8j+YIh3z0uQpG/DmOBy9P4B1vlb
Nv31OZh9SNMvHgcE999UrG+o85hp19Os29K0n9MewfBeQYrUFRYTPhJhofuzzgMwmAj5E83crj/+
e9X59VX+pX/+vz/hK+AZpTQY4b/LwM0LpxWCw/xoonz/yictd04v/qiqhWz3mb8LnAT+J1X+PwBo
/2Y48PXlkbfko6L+0oH8/cnwNVZrOm/7ySWoH3z2Gc+AxfNW3Ta63OVmrjFJ3RhlH9ctOUsKi1Ua
Vf/92//VIv7fi0ZhCqAUhhiw+f3/L5pCUYqZ3XyGRl2WX9KoGFl1u7fBcEyjM5XlNvyD3fx/+MQE
Qhuk9ADvgsPMX0srGGPHupG25zDV/Smm/obqJ/lIsFfgvB7Qkk+BV01fnhz//av+hx4GhACSqBAT
lSPb8K8PhqwRVTGNOXpQpC+Aigr4o9xX2tb//XP+Q2P2NSHzldaEX/TvswfS4Lw3c3raMgH37iGP
SuWl+rKJ4V6SbP2HJv8/bFWkj6DPxuA4pg3/xn906nfw6XE471YfZU1I+6aj8Ixy/aj/Abr494Ye
JmTplxcd1g2Mi/+GYdfe36GylRFMwpcLgpFwpP2woancCPcsGV264IezopKkraX9h3XzH74nFgtY
FhhDY8zi76NiyDa9LIHhJ6v2IkHwkWOq0N4/mTPiN/2HxvBfPyn6Wkj/gnOh18zhQkZCGHlG84Vr
OiEhdW5/qnGZ3rYdc6+HHiYZv1w+RWeKTuRexNk+FUShUSoCK9cyQbBfObcGZv97skGz7CP2Si24
plieDOfN8fFusXnXbNuCFkBK35XZZkdVOMPn0hrBDs4fohPt4hhGg33epHBwVgVzTn0P1+RqmRIf
olu90gT4byKJ51fMe4R7jaEoAb3a0nuncckDmNJFMc40tCCgReExsUy4U+FN5Ypw7vhbKpPdIUB9
QvOGegiFZ/g6ac81KRI/R2QEwVbvkGdj9DPiuNTnLs9Qwc7URx0BT5Agy6bv2LLyefQjGpQR2p8A
/jMpFORcWwydRrHoDSqoCV7Ek24z1mAIYAsPHaiZvFamz1KYn8lAHNd1tX/6WCWPexZ4gBVn5e6g
cmGsSDUeNB4j26MSebCbRAHAzQWB1t1SCc/vDlsbpF45TIO5I30774gF6ttjZ2j4PddzRgoPffgj
9eSel4hSjW6IXxoiFIwo8qttyJP3JR8g/nFtF85HAfsjWEqukh54O8bHHaLoDF0zJxzGaJ4Th2ht
o2eZUvEEJnI7ovUzqt5wxX1SHC1tgW05zmUw9OvFKD7DG95tw6/c1wtAYIcGNV/XsIRWiH/MEILD
5LSL5++JtP0ttGJ+9QAUfGOWzG+ZxV5GHSH8xsuiwRZ5l493kZ58Viwp3mGB1IXwhPnfHVcVID3W
QjrsGUcQ3jH1vNpHHz3GsqRjsaYeQkkt94pt8sOmjduIFRLEJSVL/irSXj2GdvXfLEXnZ1LVHaM1
2edTTPb2N2U6lHWMGC5d+hyMfolZBJk2nc3Jh0hNhycLFeXFtNl8j8gXV3o025eiHbytxCzdJ1L4
WKPSENVX0gVwsUIVBLcv4LzHBYO3j5Naw5+221GgpXY3hUoNexvjHR40IQB6hIZ7cshKEeeegmXA
EJIiFRM7ZtM8PvNgAk2jVNKd3ML53QYWcHwa+LbfqSj0TBVFfLtNooNnf58kWaNTE3+bXRD/gu+5
ugulA1fI57n7HtHEIWoASQavlBIMiSKefafgCSLuo8Gkg65QKdqgmCdBHrJkxijbHhLM1M5GLUOz
9RSVW2QcBDcD9iBc2jhv8hQJfpBh8PUoPMylZDLzPi1Ls3dIE1cwPB3bt2KFVjiqACSYFsBGkoHH
jpICrpOsHDNUYXo39rft8/EGRohWfmpb5PXB9hINftY2/kSGF+hjk4MXduwMLW/60I2JuCOhMo8s
9DHlESTyVSo3NNHi8zcHG8aHWOby5lQW1qPIvmwfOlI6RMydsRFtMViB7oCZ7TsSidKH1UDeXFgv
xTkfu2nsih3hMENBvOUtHraggXoYNbzqxIGN5gWj8PMh8ZEOUmikk6vDOit7TcRIuqqHOu05JAKD
wvvCKvgaOFErZwKgO5MKUUNHvn5rsX/yKxdx/8lzlowXTPGm32VOTYt2fTV3mwnWW2JyXiqZ8sIQ
5nADDkvvrizcaONUi27f51tBwjmsgM6z+7ENfnSw+4VKlPT5Ab7GohklUNxiBk6mzpxMCHjWq7QF
hxSpWqO2f1pzvT4Dmkxv6bZlHCBG2F0BsUDOF+kohhDJBA238GXDYG4qylgn9Ne2KP3q2TGsVQ9P
RxtsXsk1EUmBZsc9B8mSHvJl5t+RPCXxkLRKCryL6D5vaQQqTHgUqPIChBH+iLyAXog9wKWorcc+
bBsR+eYTSgSEFCRQerFDoHVWKmO7Rmciu/M17H7wqtabgIcoHKNXv0oSD1ixa/Vhn73kPV+srKDH
SO5sHG0v+A76No/mbXDuLQ7b9QKlWl5qS8lWhADoTRENs1nqrfP9MyCgBxVFDiCOHCsl7YL9oltR
Q37pnWFsBPwy92C8r9cELCqwhzgakUZPVVAikv4ZljFx3RpsWxjxheI163tP12vc49odE1UKkrEa
yS7mGooF9A/SG7JrH7jhziwmOs741yvcoPhlC3kPmXg01RJZBwe1jwAPc4kIo10leUHiTjVYImPZ
Azc69yaNIbjG/INJw1YXAJuCV28VrStUK2mtJBxVKarVShCMkLs1Ey924+ZpAuh+6edg+t52PPZv
XqQiV3UQ6I6loV37R5tOHwxjDD2mVcHbtDrEQnY8b0TWj4ddsg/tW1hLbV3cpFiwexFD2FFt4ZbX
Y5rMr30XwIguAgI6A4oSE5aDJjACnhFuVZh0y+/WMBiO/sTWMgrT9tXXmO8vDLJjD8pEbb2GgzrA
LCF6WIZpnasllO9LZG5crfh+XkDlW65H/AmWdN/HNOheKcZw8ppkyLmtIusBfrbBIz5ZlEFK9oPJ
MkzAWO2q3PcDwBWhj4e3DlXipfNhJc5EsLgIeRN6E6zQMqKvzPTTUvRjAN9NMYbvOJl/wcF4K6Nh
zbGbaPowDTMDvsiSqk2owe2Vzl8YjqRz43wqHmlPg0pudq9Z1+WfmbRbhcSI8WEfSfgHuZteCWPk
ANNenQ9VkXT2Pu8YSHqMMm7Hfc9OY7oEZ4KCFOdRopKg7j3pn5WeR14irmu8jWOYHBZsZhyxEWh2
tImAHtIdyEK665cg6DG5mGmYQGARoQJhGxZQ3rOVwvOXuUvnWVVqHO9/1OZjR7N2QSxcv3EMtFkD
qTYuZS0idsU4D7UFTB6ic0eo+cGnCDaTdldHzAbE1QwV9EtmUNcK6IQbm7P0nNtdFyASHJBHHw7v
gzAKQRyE/EBQ+nJOWOaXIwdM42w63zuNcWKeQi49jZZcM7A0j+C9MIEb522Ee4VMJylBFXjT1j0M
AuVzxLKsRP7WXjKPJKJ22rJT0lN1ilGvlVmACAcE8eZrk6zTeIUKA7C2AxF97FcEPJeLw9pGVdYp
0mxpPPyZGGT4JWAd0ehomZs4U6gJQJk92mmCy4JnjPnQzrjvplftG9aOq1c7bknpExq++C4QhUPF
HTUr6pMb9IwZgHPeIztdMJAFk/XTn751Ka5FL82/OeajyHHatKfRS9Y6of5vvhtdjF8p9bHLosal
Y1v7WN0WdUhg/UK2m4MCWw6Nn60/00C48wzCIigI9vkN7xOGHFCrvVivG24RLNqqlCv3ZEUg16Jl
MCxAOawy1B/wri9V6w93U9LLXyKBy6O/9t86a9gC95U0f20j0t5z3iOgFcGOAfxTHXmcgUIZnNUC
xCBx9hpaiutUyy0uFpW+Zgr+Lbu/gxGGG8hWR/lizmAX5nLUUn62UtuartP8ZDiR+IW4ZWTXf53D
LXlIOE1wpgDWxjHPnnvVpaAv4u0GxQOai3ayjd8P8n3TwfRthadA7Xm9ftzWHAfkJDUrmJLyHBD5
/jVz1+CA3I8hc0hVxGi3z3NdYtW1zWTTA5DnvIG/xq+sBYyMRKTPUaDEntttvlPb9D45p8uEc/vU
pn1QOaHTAlbMfUO3YM1KnXv8o8Pg0htir+lrH0P1WLLE+qo0/eiK1UstEkQw/nDDKpqulPnqsCDF
vLCx0zNK2cDm9UJSFEbzHAEzjNUrQ/7YRXl7fIH0K5ywbtO+NkPcPWyBXgvs8xSXMGZ7UGlmtQwQ
HBFz4z3ExiW4jvHb6j4w+72S8JDHiTiAKWb9XWikDWHTL6YrrjFS7a1HS+ciAk+fbF2qYffHoxgQ
6pYPgLahUP5MhshvUsxXN74X9qYEL5Mn5dQFEjsOtMCsdXgL+3g6TlDI3iWMsqUaRykKMQEq5tti
a7i/P8PCDJkjOJ6LcV2XJ1yGl8WmU4k1u34LW59WliIzT1n7mY3egaFCuPNpzhoWtXuZLm4uZjhb
oppdVlzCMevqbKLiMA/SFOkOZY8hdqkWwKYvdiAadStyjM80csuR01YjDjfePjJUsMfcQnWd4PEV
VjH6jL8YEtvZZHe7gMZsIV38hwoZnCIvf9ND/DH2yVK5mE/XLugQUgWG+TYoGLOF+HVoO+Ddjzon
f8gCGL92obhyf4gH1BkJuQEc60qpPX6drRRTYcI+eAh2En+kI8p8iqPyQfuoAnOdT0eZgJVp+/aB
gdE4cBpPP1ma7g8D6saaYv8YbNugoj4murjM2nOLR3Kbjd4++q+TIiFduKOXSB+Ut7TfALQDuh8U
LQ1Lcmx3ujY572WjVAyWtc1wpgd+VNuhRaaRx5AYIRgvQob7GMi4PAkvXs/Jplu/sNS2h4CgZRj2
jFwTNd8TY1zh9wbj9q3nfnuqVU2fkqVCDNIrtcN0NgIuu1yKz25Vslxy8mPbpangKSXrEewOrine
NbAIYHB6QokYjXS4IO/9Brd4XAcSh1tq170aGAsau9KkyOMWLvUWvfvqNlMSMQ452B60yGOr+gcb
JQiB94GLLblMLqhH4rO2w/PWQZzBIJ98VgRoFupsCY8AtZyWYLxA1EsQCAJz7ZWaGfSW6GsoUVBA
K2+rLEMMi0b5VcMY92GdQAB04xKf+lwO56zfTR1MISnJjhlgHYW4W4kXw0mh8y89spALIbKtNi1c
fMTi/Du1t8sFaSO8MYAwKsy9pDVnIOT13KpzEA9zhfBUBMFijLXxYoFpeTs+UqLXAyQ+WY2zDu3y
xtsyByaDe5N8p94Gb6CRx/XYes8x3SAqHNoQeCSMi7wFbMu0AnsYaPwYLygETW5ht48XB2pjVxdI
yPJiYv4Tko/QaRM8gljjmKCqvfk2BZ9E5UuGbPXDJtKodBgqqXDcBfU6jDOW15AVSTLRXyGggmpa
pV8sgAvKXBteGe+Lm4k8H3+84S+cREAsUYqf/R7bj2iSVFti1mpz0HCDg2EfPEunJxAyn5tO1BXD
kvw1cCK5Jn1rYGfdsnO7Lj+GWIBvxKwslyA+PbDNDrzxviG3yTB4j8oJdK7qw/OGIIcr7+CPDabr
q4t14nu242zzEkq+1IBpf7GLWw5dGPwEgt/fxhikWdB2ouqNmK+CgccukmU2TTTPyZXNE+qYhLKq
gz63IOvsSrLR316wBYWYo/gKh2109ahGAFS5N+C4qMZShcFkw2bzkDn6e/d9UacZ9x7hofYkJ3SJ
oFy9q2O7QusFRhdcYXT7kssBO0j2mgwxigFYUmLDCajU7lW764POB7QenRmfcTDTu6xr3ScfMwAz
PUxbSuEgUIgmuPEnmMi50hnrkA8gFSBZz0yx7/gi/ZhGl3xK4iLcv/yI9gmVOZ/m/oDhUVOF7d5X
wP0fbeK8E7w3PyBWdzX4ohFxmGN0g+QQqtwFyQAY9SQ4mFcgDFdDutNXmnGZhKuqMrqRtVhaN2Aa
dfrqC9f9GAMNwWRceO2WTpSDS+I336hubgwlXok7ZbgmX4KgmM5t4cVeDjRWqdOX+vLs3E5RAOPK
6LX84UVB93vryP3aoea3nfmEduqzBfBwQiFkTllocVcNAeyWh6h/zWXr6iVfyYFtZgb+w1UJ4vRx
QRrYH0TC7dfd6eBunun7mg5zjeKKV5HJo+8Bhgoa2HPOlY3I76E1Ny9vx2+Uh2HRpvzdzHhYW9S6
0sRSFm6P0e9sHChqHB811BksjGSxxROYygl22kfOIlVOW6huBPxJgZC7Zyb5OUhbdmP5thxNCH0E
4iVLRh0ybgiwTswhsVPY4cejyZxMR9xRE0zG2WGZ3s0A9n7WubukbGGsgr1YcMj5EjaKQMe16tSi
qp39+A6Nh3hu//fcgkTjnSyWc4hx5uBkI0/dzwEnRdhPmN5dUq/xxhwXdY/riwq6X+AmjbfIvBWB
E2g4QI78ykhL6s5GT8O4uJMYfBC7sWYbym4iX+LVuVvcfu06CCHrWQK8+8IAqjURFCIfCrFshsMs
3RElF3JjK8wTtaWFFBTueD25bxOxVPlK1VnYffuhuIxr4zlXS+RXVhFftirPt+8E/6sCqhVViRpI
hbyE8RfsGMz1C5P8GezyVwaSoUxnHny3YGvSgg/xBhtwXJbADaa26qmYUBAhM3QkyhWApAVvoi7W
vzGXhoIkwDef9sHd9WM8NYjRHBrjK4CybsgvXZd59Q7VTuPgEl+IAS3kuMAYqu1xUA6tSMohnn30
BCwu0nGIm40NpMQ4pb1A+toDhEYG3Rgafpdhxv9x0UTfJXgrh50F5EBUnF2CLgvu+2wcMfyvt8Z1
PQoQ39M3DjHHXOF23B/hHBM0kB6JpjXmHepgfm27ltwnY4BJ+jWYuoZ2LL4hsWCtgb0Pd2Se1grk
oYRMZdzuPcfWxkayO++tQDbnBKmYyaFUSpcuLRODunMNvyZeEwDbSB8M63DGiC13C6kQ9wFfC2cR
ihFtMJ4eZQhSfXDjAnMMlgfHEZEQRzl5vIAHDWji3smTznucxevQXcZ922DErekJg+S/99WETTbs
8ghdkiw6OOReojxzqJsigZ6B7Xfc7OD2qVVAw6xFZ4Nm/ERbf7pzVG1xCadzaIaifLp5Q65gowDZ
hhUpfrxb5toGOjx4zPUPwUKAyQQIB137BR3NOmKbOOa2B/fFaiw647Uj9ieouQC31zbXiCxjZc92
c89D3TURR8zXLmfbbBRSHAU0y8oQDUzcjQ3ZUFJ5csUlvrbqqolEqatZches8j2igNxDD3d6YWcL
1Y9EFzOajhXB3r7km/3w0G7Xyw7kOF29P2a27xBc0DMK1PAp7pO8XAb81NgDz0QhgsWdoF5cvXwC
yv1Fb81RUCZ7m15yaZ8DpGcVnWCiXKx+Rc4OGqrYzRW11JR7mts6g3bpmXHIMNYAkdUydH3FdYjx
Kolzc+G4I7xRSkiCULghzywHBeP9UYH+esUCIbY5FALComcOFjtDNjUhB2YcTTnH3VZKI10xMIRI
WjKoBvP18wXzRjgNsCrqNcNRF5jxFQ/ELymOj2Lwg9cZEclw40JyFKgCXoGO3+9sMLinmGy6aGFl
D2mJiqE64EOj2y2q01m+GG//3cYIp24p/kgIElDHChYUE1Z0MSNTFCIdD9kwsI7DxepJVsOT2Nwm
FopKhXw4tAvtSy8x+jBTk52JydaShXtYcJCmDR38BpseZ8cIDqwfkqBIaBTcZzT4Mc/6DsB7iAI5
TmG2lT7vBDXZ2OGAMVma16lFicEy2p7Euo6IntzxUj1gWdzmr1vqH1km50ZOkE1EG0CMCfwbMhFQ
hop4v59D/ZwYCA/1jmzlHRp9gEURO0BIqcuUJZ92BwSbD94rGKmlxoQPNDUDhVTbE3BjigNbYlbh
BwkhUuOegqxmW9GoMUTNM8iGfsGLYAGyqsUlVBYgsM6qYe0ws596jxJ84g324ckT/g979YEDF/BA
Rkm8qeEoV4Afi/Yexw1/wR7k3yJNX3m8vqsWresyZl4F1T2EYdaEPzgPXZ16HgoGb4hhAbyq7zhb
/KeZZAfcDH65QgjaZAgn+UYTKBlJvt8HRNi7PozSk/OjB+NtpApgQYGNg6J9STLo0FN4O9L1xdGF
1ouYUygRu+yDqAERAKT/vffZm92/NGhyQVW4kaUAihmjYOlYGcKw410j4/VTwKm4BKWUPfjxdnXI
Ba9djInjDMGFwFkS/eD30GTN8eS/IEtwKH1NUf763BUY5+2KXBn5wpgXlFtAXqNcrg8Wkkx4Whic
CRhdvO+yPbso1HwV1gnFr4PNPBLaaI0RfuxGdGfg+SOtkPe6Ikl69z/CZeXoLExXDqOxdcQgMNm0
H7wo9A1Phky/pzYdf3Lq+a/L0AtE2Zr+jbAFSGE4PtnJO6oo+N7OMZYy3T8x6f7pIZquCtM1rDGb
MVW+8lkJkWx/9gWoHE/HKfxFrauzMXtYiIWwgw9Vaqx6InJHBSIwMMV59tKiOAaySn8j+TEsJ7zW
s9ChPueTFx1WGt05tG7ATEV7i8j+jBbwA/3tj12D0sNizoC1I1te2Hm8jsme//L9eTtFXfZtgZqz
IAhwxsk/Zzee41TzF7jak3kh5UJXJEbLyfzws/AOFTmSCL7M9Sqfya2aCZoZMnVbbfeF/uCd86vB
7z4kDrMyXCy2Tu9cfA7g+F5MMvCe2R7LYzoHZyWJeEMtLmGgq8FVqLbQy476MRnJdcWhMhe8RfO3
g02AfxNGD7pVqFMGZd43tcxvNm/7emU0x0kOKVSBF42/sycvYNb8YgrXsEDo5TWjOCcgbjwy0LpQ
XkIZNXRvkEqEd+H+P6S9147cOtO2fUQClMOuOqon2WN7HHYER0lUzuHov0v+gfeZUQsteP1YOwYW
MGxSRbJYdQefmlqvfFSiiNe1Jj1xV0pkRZPp0dgTT1IX+QclpTLa2VL1Se1i7VGv0nqPt7lzZzRD
8hCpvCiQpEIyXBX5KZAZoMzz5oC+5HtTlNLFiIqCqvUg3+GAa1/GMSOV78wmOA8KnZq26h6QvitK
jmIypSmbQN4VchqfGiVUPRkDzHMVx9rJkEyclnpHO5tpq+6llldLDF3WFTyiPg1+KT/UmqA7IFet
CwrVOvC8QvTMDrqDY1eUFy30J+8N8qKPCPeYB70tTiWvvIPQmuQsRlEYriiU+mcX4/U4ySMyiVou
n4DXj4e4nrWhdTk5SYoU7IZBpSMZvlhG+a1QpOJDafNOzovW8xUrvyQyKQjxlR3CrKdvq0TUFWPb
DXuerFZK96ecuKWHqY5PAu6qq+p5jz+79KBTH+TILfEwMepnbci/0dpUDlmhT7sx7/QnLQJt5+PX
+rn0qcI3FKdy6sTkRoN8HMG3HFtJJs+ncajnJY33nBoGeI07yfGtXaJW1hnfJvOAC2vqWlqrH+UQ
hPAUStI+HXlXtVWbfiocoV9g58QfS2z3XFNq1LlGCn7XqFs3dRx87s1Ut4BYNymtBiv6FtFLpwLU
0Zjl9boLHbP/qQ79HyqjvElMK3j2a4PcZ4ZvDlptotTnh41bCV87NFVhHiRLz/+0VUGVuTG/CwfJ
rbRWzScdK+4jT3yUDOil7fsQ5oMsqL9J7ah/GSce2LYavtTC/kB++GeUpuG5LOQ5HwMOXZoi3Vft
WJ1o1CBJF8ogm7MioBSip38oO4tHJ9Na/i+pjp/4yD6MEt3wsD8FqCuR0KN5gmYwOIS0K46dYf0Z
MwrliQkElArXHyVLrD8CX6o9TjzvbYleqGl1wxEhY7HDwo1iWFX2J6OIAJs7iu8qg//SpdJvqIPT
bmjM+jvtKNxhQgHbR6cE3Wjh15i+2b4UdCp60B67sOBNXjuoUMK2nEA518pFGULT7ab8m2Y49S4E
PLKvcqDmU9w1+9LpxH1SacBecusdxkcmJeFyPEmqRtfXz6ynnjb4USkq/5423ouEHfZ+wvDv2MhZ
+cnImviojxlZluI0bqRDlwsm5anP6fNJNQ8gs8g4c4SuHhuizoUOXe2qYpoeBz+lupXmDohpOb8D
+4rTpJFVYNiKgIeg7Nwn1B2BvIbwQxy99YRFF7wxJPkhS4b3RqBVLjmbf+kGRaXrRfcCdIfHK1Q5
RkH8AEHNRJO6absvcznNjY3kU9gHXwu/0w6mosh0Bc3koDY2B7+iPwIAms5dk/Yuyol0+9osC3d+
bzY/x8LS760uye9B8Iy0UaXCeTL8STulla/yqpJlr9YNkO1GjZ5paIEtSELWQ81j8ZD2xI/oJj5E
o3pT42TWnj3ZHQWX7y6Q7OBrPk7qe9WnwWEnZX/soMschpEOIbExfvmLL0hwLLwPg9S/6xK5qQ5m
I4/vlET18WgewMioUTvxwIsbyrKm1povuG1P92FFVS9LwvQ9OjKlR/esEdRm045rXY2+yClVPLdq
jWwPuie/h+00PPq+Yp+dUBvPcmpFH6wpGhEyQBScIv5kli4woHJvaEln7uyQ6z7te+kLDYzuV5yL
3Mu1LoE5ocS9G5hGtFfTUJXc0q6TnR+hRONaTlnetaMiRQepdoZT3wJj2Zs1VQ0308fRA0Uqvsd4
dD20YUhxO1GEeFeVnX+S6Cb+AUmPrUtk/pAS2znybOhOQyTHl2agf0lxO8czRSIvcaPcJtOyzGxn
oF+8Q9BOvuQppVxOrYGGu1MeI9Pn2p8hei6EaR3UpE6zswwwUOtgZ434Cb2vq9J5qtoq+61YFT0+
30z/1AYXEbXU/lQbtjiONvj6oMh16hmO8X4KtPZS6s34mEUQ5Qct0NCbzptfqa7AWNezGJSFqu8G
M7RdPxq0x9aiRaCiFpHMqLDylGdBfUjKIfzdJerodRpAA6w8pQekONOzpk/kW3lZH2l1IgEohdLF
mpRhR1Eh36Op+mcIAdNQiomOI83DD4o0F6GkKv+Q55YlHnu9S04FHit7bSBi9aYnWwzGYnhnh9L4
PqTJS9tPIYpzfTj4URXtOwRB9sEA1mcMrCq+c5JRh4wgd92jjARgRXI4ckyj4xG4SlbEuEoF5nvf
T+0HQ4p70psW8PY/w0NnPe8ZqmnoAFIXvD2pGuo+lKrQG4qOQ+Uchf6uao6RtQHhXkoRzNDeWaMU
TC+FRvnauD7MpNFUm/CS6NzMh4I8iCpB5vxqg0KN9vSQSrgIBm0WqW3QVZVsgZ+SsBT95+0ZrwBv
UXWlxINyE86uS355ZrQgXERrnRMhHcqx/aKLcmOyK5hbCOQGNGvuaRiES2wv7Eu7iVT9XDWla5Kt
SFCzVK04SL13ezILuvC8qgDF4UCAO7TRgV3QrfMhHwy9U82zQ/G/bH4K3v6ZgVXaizN8vD3U2qSo
BuH9C5rYvlIaTgalr4vAkjwr0L6kqFBfcKZUPjpyF38IQln5DzPTKY2jD6ggS7UEZsegAhP2OtZn
04eEsG+KYW/2j01SHjRF2aBfrqDAHR2lYRvXUBzmtcUyDprUIasvj14djJ/KUKdwp53RpjurRvCh
sfpvXbClGr4CIMZoDd0w5B0x0lyykZVo0hKY8gIJGn9vKxCQshAeFM7GGzDpte+m48WImgOqEVca
IHxNM8/aQXgwqx+azLlI0QTHMQVPYT3fDpHVZUQfWNMQ3EIOfQHfp4ec0p9uAi8WVGdUYwpdUJhn
dvzBqlQqjvVvWd8S41hbSIOzBUddRL2vgPRtNoWVA53Jo1YsHSQhad8bO9Dv4LWrh9vzW9ttEMh5
fYLqQthpESYqrUJhZbLmgcogR1ZCK3rQK03MLzJKgwc/awKxL+BDGqfbI68cWgi9EysKfuKco4uV
FSZ+j8lQd2cnzspvPqjGhxEMxMYo87m0IJ8AaUeVi1NVdSAiv4WaqyUPi6RpBy+LvmnxV3rlB9XH
2G6WYaYmmzTWpVW3+PCrUzMcW2bbmhYCFW8Hpa3cgMxoW4/q5h6l6dPYbykQrg6BnBD6jiixXymK
94OelMDtWs+iILdPFCk+FRqQ+NvfaC0QoX/CtkAoG1mY5anPM1kt6yydm5XR+8Jsu4OSh/qeauu/
+oXT7ST+dMRhocpcS8GkGB2ZdjYJj4jcD6Ar8n6uZm2JV61c2owD/x0TG+rhV/KYg9okcm1wV5qt
9dEa48sQo0FY5FigN4dpRnOKiHpYeT9MvBNuL+f1R1NkBaFrWoFQoa5CvgZkM1hmKns9AAlRRmcU
FTb28/UXYwjExsFtwTe/ivccdLVNiSTwDLM9jVF/nxX+/TQVG1yR6xNYAdRmmWgrwuS4opWlaRAm
Ivets6b8Fv4PfeYoA97reKL985JRoVA0h6Nb55MtIrDHlBnkgc58gNLCNN9Ddv3na1nB75vwnnlL
0IgXR4ROK1avQ9s/l2H7WbelU9zpR7qSVNXiL4UhbXyhtaWzAWlwOiCcdZWe1lAcu3gcKa6Lc9zA
9ECQB6jM3CC5vXQroaCDFUUyiQ9FErDIgxHo0sey7bBq0KlV+/mXSjN2gaF8vj3Mynzoi2k6WdRM
MbQXw9i1LHF3pL0ngnTXUmnLeFuq2R5KzUYsrIyEhq7GpS/D2rgyfesCpSsGmViw0qA9jCrOBgaa
MjvAUdUxxjh9Y7yVBUTVZVbS5V5EY2URew7K4lbXZaj2Dd0hN6U9JoS7sd6SF58vurdX1Owgo9i6
riGicqXKITK/rSY7MtFu6GlElXp4aXM6slrifDNDPptPgeCfvxnHA9eHPssRX/mtTPbQo/uhx5d8
Cuk1J60Rpi7WigDSsT7+YbcAnf/DYlLymyWJsaBQl9EIgztLk7h1vBDu4kmPJhX9hiQ6iJ5/3Z7d
2hmP3hYSnLz+/spGv71/deiVAnR7ipqfAqZEawMWc1TfF7Jk7owcSH+M5fVHodnjMZ0oudlU7Dbm
uxKs7AXEvv6KVvMWffsb1AQ5Kc3EAzhTG6q9kR2cFUrKiAVHWBWVefjvnxRtabIpZFtl0rlFOgUQ
gH6NwzZU0Lilct+KH7IFwafeSr6vM2JErFlYDpSZrLjc742NRQgkQqRG5PAl1Csky5r9MDanBiHI
2qgOgdX/m7YlT0JVZjBOmVll6cqyISZwysIpirPSWPsADFwS20eMkDdyxetP9naYeeavaIndFIG0
y0lBlOHOqmEVADikTCmLjbf09bnCK5o14oDCteeqblAqY68GVFeRg8tBoJp3Q2O5ABg3eKtr0zEQ
zpxf7Yp6pQQJmCaC4mw456qsn6weWgLkCU8SPo35LS+5tSmZ3KCIfKFLfC1NnFpmGPOQ8ZxqRI1C
qGHzHUBf9Jw2g/Pn9va+zqLY07huzdcAaf0yJRhjzhf2U3qp6yb7mjV9gRHm1Fnqxg5eG4dUFCFz
NKdk0pxFOBRCUi2quOc4AEujRWTz5YfbU7k++mfHK5Xkg4jAH2oxhFBhaEUFPNIpsP1DTUgfkEr/
1Y1mdFGtqfcoL4+fbo+5Mi1NoR1BoUiFkb5kaUfmCLzQQphPFyYCKaN9aS398+0xVuZFYjirZvGN
ZgP2t0uXj0LrdKvMEdQHcp0W+3g8OzLCLJPSAPEVG1NaiXQdGWRGQ+MRK8jFWWuNKdm21KDLAVrk
BVKOvZMt+o7gxe13eZ78o/rpfB5BqSDciQ5APcv3nZzATlGMmmdR5FOJtmCb/p58O3m2VRp9e1KY
8Xs2SWhC3V7W1XlSqMIZC+GIK501qRDqJKsUI2D3G+8EnIuHAFD4SchqdFSg4R1uj/f3Df42NeEN
gZsKTwpC5TpXHTWa2HIrPEBGg7FPjXpA5W5okOJVsrDJLnEn95hK27Jy7CfchJB+s2LJBUU8ZACe
muRxoB2JUEweZ/GdEIr9uXBAX2EV007GDt0ESfp6+0cb89e+/tHzZTiLIFxtKlhohhKO8nS3N9xv
ufuk70oXwInb7eWd4/6AGLJ7+vjx+Wfi6q7pfr6/v3dt9+vj4+5eu2Tu4/fvnz4Uu/fJ7u7uxdi/
tBvfcLn95gSImiNLimEsYbS4ZOoCd/MKHTSvkKSjn9Zn3dnSPJ931+sFWAxhqm93H2j0moZUx5N2
TIF/y+DSmxC1G10vrH98Y/wdik1g4LKi86BeHGARwrBBCQzhDPgRpkr9rvCD932h/+NV9v8Ng4OW
QeRbPDvfzqj00eIq7Kz3fPwIojy6i9rgy5DHL34j/+uz6e9YXCFIijr6dW7sTAm8Hh/vw1KAsQbK
qwn9R11P540wXflIVDu4mhXz7+v27ZT0NvfDzkCSDaC3D+W+m/l/9aTBv+yzutmqCyyPjnlWr4db
hJ3hK73oHFk6VwDufIdGuA6OVomOAlrF7ZldiVj8HYuKKRqNvJvQM3w7NWcIW3rnpuSNndbh0Bk1
yXQAuBJ9MVMRXGK/oq0lDbU129HHkGTaFAE28MwiegEhFBUbx9jq3F/9nsXchzxN6WDriWdG9OeC
dPrZBFO7s4IaJxJJfr49/bXdR3GaowfRHVVeelnaZdyVGZAGD6L+Pe33g52h1GBYQHhuD7Q6rVcD
zSfNq3R1qJskzLD8wagD0Ifxp0NUpuUy0DaSlLUTSzdBfnGUary/F5+zkJJBA/GCaXyM9l4DYjxo
N/b36hAWRREMTmT6MdrbqUi8gCEuprEnjGYXgqASzdbdOX/k5aGok25TCuG4MvRFjmDK9VSqPvYM
OCy35zqAAWsPlv6+m6zobI0gVAC3wfPJ/OR4+zutTg7VVfoUpKx8sLeTo9NlOdjVYjZpotEGGjm1
tszHV2OOhzXgMgrqVJzfDpGU0BxGpcACrfjNI5z796MNher2PNYGQRzGIs8nWeWV/naQoBkKow7h
ImmxT7u9eUfu+CHXtU+3h1lbLow/ZVZF5vGyTOYKfxj8WMMIpFQRQYUtdkoqsRFva1vn9Rjq26mE
cZxLA34J0MjK/jygQeAfQlWz8l2iO6EJfW7YaqCurh4cOBu/NR7QyyhQgzEpwoAhVTP5OEb5I4zS
+1Qf/txevbWZzfK45IiQmsky3s5sSoLSNKOUHiPKGIMJ5Ns6FYoHY/Rwe6C1/fR6oMUStgEWEPD8
dG9Aoo4GK1KUjguf2kW5CCgtqAOz2gjAtch4PeTilPAbc2RnD4MnDVi4VeKUZVtOYPNGWZ4Sr4eY
f8KrM9XO6N9XmtZ6HcXMXg0fbcWDSbQPO+RkJFgdU3CIpq0bc2tii501ZFqGUBvwVzuwMBiEtR5p
Gy+yrSHmuHk1sSBPMhu3wskTdnXO634vt1s+GlsRsbgnutqKtMaKxaUKlPhn3joZDWBUBadANz4a
Zv0LpGB2woBAPt4Oxa25Le53C4zXTDRtvC6ipD5m7yMJqODtMVaTmteRsThio3oKSl8Z04vcaJ1n
gplFm2fY5b1UlTscIk3ZRXvylyIJddhngdOXPHZFu/OHMt1v/JZ5b92I0r/1z1cf0zB7lV5SjUMy
rO1mGL3eMBHwHR6UALmwKkFNC5ujPBFe7UwXbew/a5nz/faPWP/aPAoBavCeWTaORdUGJLDUKYoo
6Ns9rEJM0PoMWKgdp7A2Q+dDNnOSuq71N7736hmnMSpSqNwTy6oJBZNyDLtU92o0Czv7G4Irl8hA
RaD/cnuOc8RerTPubjjK0a9BqPHtpqHqWE8hgm9n0Vyc5jFtf7bKXR77OwPI+u2h1q4H3gH/N9Qc
468+6VABBQjbSD/j+vEclvXOzIyv8MY3lm71q1GT4SlF8Ydaydth7CkdCtsMKk/KnsLybKk5iq1I
J0zvgJ66kJc3bonVaYHi4T5XbJNe1Nvx6OeXmaEo011j/rDGF0fvXLn+cHvpVr/SqzEWNxFPjK6U
o04/t2H2oZqkY92r6q6Ixyd6AMDth24je1g9b14NuAgL5E80q8sFcvdoD/hYcOqqsvGdttZtEQ7O
oOQTl6lEZqp+7yy0XkB3T5Xs/fvSod3Pf38d0pbP98bsEJIpHDQH5EuknqU0uMvaZzEUO552GxG+
tmoWLoYG9kQAvJYHhlMZALZFO3rU/3a52T9DPNvYr2u3N2APg8B2QDwZiw9T+faI5pSTerRlXKUt
LxUqZjViHxmqJCpsFvtpQsfi9hqunUavB118KiCIaPlFHISyHz/XFYjJBIlNI/EUiHW3h1qLCnov
9HfQiJy9h97upsJEp9XqC+EZtXMs5OQTWeBxiLqNdsvKl6JvTFGC8gRtz6tDoiH5Lwdp9AypfKZn
d7Smrd7E1RAMAA5DNrhSQWouh3CgpkxmrTaebUAmzrPnotLO/7hYiyHm7/bqRLWiwZaAaRNvxpic
1bh3IIYo+hni0eaFfBV4i7EWqc8wQ6JtdEG8Ps4K4yxqVGjczEwNlPGNmUfQCU3uT5Fmh/oLVVDF
PGbCHMeHgGLvu7AECeUakxO/y/Cl649qWCDfXiaoGEMfdZyd6geKhTZ81JYYNhjjsGEadhVYgEfx
9ptVP01kVZfvb0i8hlrNpntd4zwGYvAqm1YOWlf//EkIKNAWdNWxsFw+U7UU7SRdE7LXduYeF499
aJn3I3TF28MoK9H1ehxj4VSeU5+XOwRDLgU9A5hB0OfIl36i0d4fTSvEPGSEVQwyeziHraBBpqrt
QYYM6iYCvLQ8jd0jxPdwY5WvLqo5SgAtsn81Qn85/SKOHGeyQ/+sy83JQu2nz44wjWigWvzzXzfx
PBg1TAr3cwl/eRbGQRXIzkRIKqlCuV3UCcIaUrGxyVZWGogiOGuL9gvl9sWJ22XRYOpS73h6Jqx6
D3C31U+l0iS/b3/StaWDq6VgO4iRJ9K4bzczyqdJkZR+5k1FiLeM2c0kWZgNMrqkIAdPfj58uz3i
6sxejbg4PuK0C/0WwLbX9W37EJjRsMffQN040VdGIYNlTxAWnOvWYl5CbdWqmxssWSkehWx8TAM/
2Bjj70d4k8ayu18PspiKYmB8Pci17hkI4CEtB+UMmXheavUhr8HxHjI4r4XrZGmHiHIpUvwjNLR3
d40GRx69nag3UQnPS3wmjGA6BioI1UMtd8VLMCihcY4Q5TLPiLeo7xpqR8+TGfbj9xYNzf5JzU2t
dnto99EOLWdd3xG36MgWYYEhWh8FwY8MZh1Ubmcw4c01dAw1tZVrt7Q6+ZNpVmG4/+dPq9B0Jdme
vbJZnLfBNJrAMjBzSSEXGsUXuwzwo6n1aooOt8eZP95y3fmwM9iLKri5LDnGCfCTcLKFx8dR9ryk
mp0eIsLXIFqxMdTKBcQB/r+hFjlwHUwT1iey4wWZfsZwtkXuxi5RKxmKp9bIq3OR+D/asfM/B4Hx
+T9ME8EXMKIymMNlwU4D7Y1AQpN7Wg1/HYl3kb2jyPWvadZ8RZk0fwBt0vNfnmeDjD5H+xc216LB
Zd1HBvxgbScpW9tl5ah5M9C8ZV/lDbigaXkg0Eko0Wh1cdM76A1eE7n63NQy9pZbhrdXaCVtnhnl
YSIS73lj2Szvi85X0hJ/b9+ZBaCgTb7rBB7cAxokh1LEwT0mPehhQcU+VRmyHCD+s2JjeVdjlTI0
cHr8rq5AaPCyMifCWslryF4DOvWq9F3ddLmaT5rljuDhyYW7qtzejynlkQAGhAO3zQ0FaiuyXHpW
6FSuRRPgP0xK1XlTk75Y3Ibzrnn1KXWrDqIM35rLqA7JvayU8vsMnidQoi23w7Xlw6CWoxTsCwSW
xT1Y1ggAKJUeenrcf8nt6oJNxb3onY2X53UVilhRbd4UFtEC92wO3lcz6vQxTqpRxBfTRwISaJsT
f2vj1H7u+0Q7DS0dZ1a0C59pjmtIz6T6eJeqFUJCTkl3/vbGX7u8kKoHaqdy9oCSeftjasNS46zT
xKXvTOVzE3WInEdm7d0eZXVpX40ylzReTTmVo6qCAtt5lp987UZUADv9ucGl6v/fMItYCasQvc1g
kED5VNnONjP7QPlHRwLjn4FZ84Z/tW72Ij2t4skuxAR4OoPhlMi/jNDBKOgbSKSNm3916f7ClxST
RuTyopOVHCsgWGcAAcpDmVi7KvbdWaDt9tKtxgGEH5hwIFPM5QVQ9wFMd6TmvGQc0g+hmuQTwqUl
qfftcdan879x1LeREADpqdqyLD0fHQy35cXl4ss0wsdEQuT2UGuXAKfg/01psZ8DgCmFjGuJF/ff
FSpjPN4UzJuM6ZLFW2OtHoqvxlpcOAGy3WZP2+kSpWiWYDkoJy46L2i9B3MzAglJv/9ze3prK0ln
HhcOniIcW4udC1s6KewApy5blrLDpOvSPpPBHGR92m8cEmuZyeuhFttXDGVeORVvPi1CwxQumNfW
ztkv8m+1Hu87I0evLcQLLcg3zFS35rjY0CZqyFMTjQVmqtmjpqanuh+OWtyc/sNSUmsCnmpR1Vrm
JVMfqWUjEgd7ZGj4Nd7oZ7uGBI3+d3q8PdRaoMD0+b+hFoECFl3pNHhol3iagQxjapp3vh1Hz8qE
UKmTb1nXrG2C1+PNK/zq5M0LOehhvIH+Gh9ljDeaHsE769FOO4wjtmooq59Ll3WdZx4aSUu0pc6T
GUGGxj9beaXvBDbVJz1MYldr82wjMuaQW2Yh2v+GchbnL0JbhRrXwvFQ9vRPrSjR5GwRp/VjDi6R
B86HEU2ZPexxsfEF1ycJPpakxJ7fs29XlBZSnBlJOHnqGL83zfxQiepDagyH24GyOkEQGzMVmJt5
WdaVzT7Xc6hjnmwj+S/zcuMQMQ1kIpOfSQCEqq8SaR8109ZNsDo/S4GVSTEAMtf8/19FDNp4fYEG
lHMuR+eJZ9aXMZWfnLzaSAlW5/dqmHmjvBrGQbFExdciuNQxx+UhbAr8T/RgrD7Lkckuz5xBQxdI
zsV7NHzFRudr7bqbgYUG7EUysWWu1xWS0lqZVHiT0dwVvv21SpoNetXaOpLFzzhP2E9X9KqoSwq5
H/OUzoL6EuJThZ2d11bjf4mTV+u4uAaCAA3TKckSb0xP2vB7av9YKJP38t2gjod0KDdKUqvn16vh
FleBhkAt2DqwCUbWP/mKc6/H0E66ODr02pa/2nqIzES7mWh9hRj0jSAdfHWwz6lZfhmaiuazFqCV
H/Dobw623X2FHrVhtrb21cirVTjXhAcoo7dhqdRYJsjQkc+a1J56i+dMqw0oeqZfb2/v9XX83ziL
8DfVYZRDCRHksdV/xkrulabq4RD4KHEZ/IdE6PWcFiFSiiBC9M9CFneKeNNHKPs8tphn4tMYt88Q
WnJUasatXtHfg/DqiH61lItQmWheKmqXJJdpULuvCvq2Xt/SYk9jzP5QQAykd6OsICakhEGLsaM1
oUBK20k8ZCVE6YBatuVavSn+GLHS4alRFO20i2VLQrs6Kn4KdN+dL7VploZrIul/MYNS+3n7M62F
A8zjmeyv0upYHoaIAfWqiKTEy/xvJQopSOEiCrPlrr4WDCbwbF7uFJevsOg+7lIq6hrWOejKM+H3
GBvxk4PEamtv5QNrEyJnhHsHWRK07+L2UtUYeZc4jy4i0epTEjv+KUbP6iBNm/Ws1aFoeUMtJRWg
f/p2K0VDOGq5odnnZkJJHVeG5hQnRX+Af2huJKjLBQTMb1C4Au+L3MTMano7VNzCvsHNR1x8G50p
17HiHqE9iIXvi1aTv6edOb37t8CYR9RscIjQcqA7L/GxKNzampCq1sPpCwFBsxs/OlGrYKoEmPOf
h6LbQFzMlWwNksnbyY3lMPOB4Q9amb0TNsXyqUL8ZQsMtvxczIhhbHBn86OCpXw7DBwBxcyljry+
Y99BJIw8H1cUyjyYcd6e0V/9j9dHwzyWNT9nwWPM7MzF0yxXMxmpIug4fTee2li9k8P4VCZIX9s+
vp0FWNv6jj7zpyKWQxefqJMmB5cwVja6OcsbZv4dYELQ2NAdWmbLV6+NnrCjjOV4jsRYHeWo8S9t
aWGeOlB5/hhljbjwJMj3k6NPx9trsBKyf+HcM1qEht3yzYFyWTIZg4V9GhDqBvwRfc6DamF+WG4c
/2sfFmUZeKI86+GoLh5RE0IstmhM7EPr6OTjizEo4xGJ/n+fEGIlOn+flBXJi0X8FBbFIyXvJK8z
cIeqQtu6dH2tPshjdLE7w/h0e/0UCi5E5NsoYiSeGRrGqOBSlqDmqWnNKEfB3LOkBO0rGXdfgM6Y
U+uKE+K5Ow2l2DdOnjWntgwfCUT1DgcItXHzKTbuENSTZknNcUflytk1SiAfY9H9ElrwIUqsU2kg
1Vaok0AybhT7VsVDt226z1aZXKqufsZPo98XU0hlocrk95WjP4RacY6d6AuKndJxqtLigAD4nz4g
hOwSr4+y/jVJanJG1RtkZyqg7WJHht7blMqIetaYzYVYnx2Rzk2OUejQQelzG4haiEORiazuGKFH
qdsRdhUKwsdRjiV1iL7ip2EYs2+TgtD+rg/LwWtjHyPnupROdmTV1b6ru+LkU6XClcPGk5oT7Z1W
1PIzvg+HoYtxOkJfdmr5+wGOf3vfKCrXsQesxTH1dbNI8ANzDRHFvWoNyjeuFvM8wmTyrETNP48N
5hXosFWGvrfGvnuEKaxefFmSj6jzwTTq0GAdHLV7SlRT3zdT1ZwGZ8Cup57EVyXKsxeMhENMCjuo
vIZSfwM7o2FMVf7u5pp5IpDFjJovYDjFSQ71/p1Ac/R7gMNICLnTSDGKxHBZGeMCgRc/+tEGQnON
wtLiXRSP9WXSyI8tWKgnLDLKd+iGQJZGJb4/TaHo0MZGWA9Xuuq7WtfDCVX0+NDgVLFn8yYvhtpX
KE3252ns7wLIXe+DtvjdSwMSOXH5pPQSIDnRoksiCXs4qL0vcL2QJ9KZXq+xn4vxJhsQoD8Uk20W
7tRM9bnG7OrsWIgSO1Znu4hiYlmQY0Xv95rkoqJo3stsqQ/J1BUeUO0epWxZ/1LkCjJwqU4nrkV5
1FGcxKsq1Xro9cZw48TI0Kvqg6MWqPmXJrezM66c2osfS9pZl0A8BqHUnMcMPTck4elkpZXcPQXI
IO446eoX2EDds591wcehHN+PPHdPrU9zja5/+IwFIzLB9fBZLvPyj6G3/ScHoPfOGsZ0F1nYU5jo
c++QzuoQ5dakTzkOJL9QMqV97eRJ9IM4Mk8TEIbm0NVcoeyqAaU+eCSadlKEj7MtPgPYCmp+51zk
1mg/or2F5XcgOeYj+hHOL8ja0nMp2sJDJA4hvaGNu8oNR2P81RdKru7Q1hbgfvmCijkNe8Um/T0Y
idP8seS4fHEw60HDrMrHTyr2KS763Agc5UV8Sidt+mwnWXgajGh8Kku/drVaqr7hUAghyuEbKr1z
Z0n+gCxwnQo3rkrze1x3PXujLKJ7DIjQsx/i/E/JzfKhQWPliDRwjyyj9rUZUFqcCK+HrEXrM02Q
NiNK648dvMO96YzJfs5i9oqGb7Xd9U+NJHUuXiXtI/mMeh9HKE1Q+TXv5NpMPVQw7X3gJwVQFV38
nDEqJTWXSf0YjfGw7xtbPNgwHPfoQRdfETLDpnBCmm6kK3xEtwcZShFUT2k5fZ7gz2IbWYw4NWA+
KR8MDN8xL8CgbhdV6IimfSP/HCy8w1FskLzW0NIjfxAHLLtofndW2qNtaw3J10jEw6M1NNhKmcUQ
7jTZb/EYodKA8Uxkyvs8sKMns+YvVTnob3wRMpCuSKjQkKliXHX68piWSvZQYyGOiG1Z2F+nIGh3
dmLrJ60043tVSbNujxiwujdkoZ0i3Hb3DeqI1QX2PELcCZt/1/Hwj1wb0ETmSk5idQcEJ/LfttSC
JPGpfXCcAtDD5bJuhkORgzQbBXQCt0ZC040DfXxWcyU8OrKa4NwIoNzVsf0Tblr0uCtMWlifiAS2
khZ0HxMnQSYoEJNs7TH29O960yiPmoLI+VgPPzmn/V96LKFQENl0jnEpasM/Q1s2T34YZhcH7jMy
v1pxqbVaZjuM/PTQjz+0jaP8UpqhOxainJ7DUVdfNAkJRze0KkSam0lJf+RKg1FrE1eJW3Q4gLkF
b+Od3aqBpzpN92xh9LZXlFZ/GEHb7xCqddQDktpRfWqBdYHi6aHJp2FuOPuU3fKOY0g8VRVkESRe
sVtAmV2yL1TapaduaAvTDUSGiW3Y46DV25l+P8HXPCshRjeBkKzOtaNWx5nFMYazOUS4PdRt9X3Q
eyPa+dnYP1VZiMM8Ph4oxnyxYoQPB9pPv/4faWe2JCeybdsvwoze4TUCok2lslWm9IJJmZLTg9PD
198Rde3YlkJxMqzOfisrlYoAHPfVzDXH1C4lqC1zvB1oGCEzpbBxqyWl/pqgeT0oRyScgZBUGCPc
lp7SOX5Fi9W4OwZOAzowbqS5npNmb3rl+5wX8OxK/j+yaJAieBPsAlhLzHwBSKijOdQwetvVuAwH
kBsbTENxys0K++jh+dtYEYbEafbFtI1vpaW/dzXFh2mO99h4GSfrcRfL8eFWlsJdlxqIewsScd4y
zW55vxr8xrdNpOOij4h1rcUyCvl8oN2QAmEkqvfGD5ENwxoibnPbqoiNSIIDux+NBptShEV0kfUx
6Iay2dbZEB+zrAfhhWF9iEtyts9FYh/GWfyIlfaq7DQkAGzuvWnytnUyf13KeAr6zsDHNFV1KAv2
Z2CCRh5C3BqPHbC/VRdVDEQ0oHL7NF7eesyZV4MhzM0kfeKpWgAlklkdNrbdMhfqWEEW291ONRJL
+ja21w1GkCHJHxVltDthUmRUZxT8ZXhMh7LNdLhmag6mFJqvXwF8yURzN2bZ/VS1GJrmSVDmmngC
JznTTBB5mLTQR5zFwl3Zkdsp9Q72ODU+Z+Pyc3Cd6omizHgzxi626djCH1t8+2GeTEzJ9iBzGheX
M6tKEIKgm6ARMwey8XZDKaYH9p7pxun7x3JET+o107eiHczt3LtQdjtILBAE63XidOyXswdWcobD
aOOA7zgR/94uPRwzdQyzeyTWSfs0ev3jMDhq60TVJyDGCbxWrL4lwdCjrYllh+hlKoLU7JLAidvq
NfW6Bw7ceS3G3IBTzVyUUZGrthXurJSDtPWs9Xhzai5tCKCIAQn1i7Srg7C1bNe4PUbZHCVHiDZG
YInmgbRqvPPmWXuA13IKpJQM02XqNynmuK+Z43xLIRHvOpuxIYom1jqLZmuV5FryqUe3eRhFLLc5
hbRS0+4oCUH2apZ1lBbFi1ewCrQ6f8uy03nfNUAt5u57F0fOimOqWcFHm0haPHdrdlO2HyLna5Zo
eCMPmVzPzIavlVMX66Jc2HYH19/1Yij2phprPhXIm4ljoY7PpRnUSYvNyXDrZXW1JWyIN87SH3EM
rgNJAf8GUq5cLxqgWrfRmxtDQadF/vB9dtv+e9OSCedas2w0RQ8Rq37Bjcfu0evxY0B0ZB4mS8fj
MqYAtqpziE9Wltz0hp/cahgDQJcuNBZ0BO1t9O5gG9d8dZwPmbI8iErz9Au4Z/WsFKUqc7Gfxhz+
1NQ7Zuh0SgfHmN6pHmfXJIZpZ1jIBhqezpSjXQc5KDZ1ks/8GAfkvGclj7PVlUFhadrKLCsr8Hta
oGZigaYe1BsD+PeyLF87y9sSS4J1csfnhQ95q/cdb28ERF0YjbnyvEQRFXEPsi6qL0aMB+swW/bL
4rM/gkkc137H5JiJWdaxzARf+tQzTxJZd/htm6vEkeIQaTVgh1LdTQYIXBNs9mPj+lgIp/YczhQc
oKKJbOcUvf95Yb8Lta6NGWvGa+Auq21QlFBNVFWDZp4w93cZGGuLpthokY5xQ5U82LIRN06DXkoN
s73JVG0+cnLxh1qtb9iPfgpe0Bpw5nR0Z829kUPbvjA/oVYJYdvn1NOz1djLxwKGRZxie13JLnTM
7Dv0PIkJvX2vYq04dEViPtV9RPJcEQxEuFanJda2ZqrK1dRV2TEy25fJ879oVfySR7W7yRfjJyCN
YgeBqV0PWmOEzcn32m9xaTcy22Lhsgclsrd3selmQNaaYuWPVGh1XHlqgqrjFPUPYtRJ3WHEh3Y+
LMQ6GpqG0QhAxI9HTcIdrUVWPuZ+LA9kTubTkC02TBCYU7m7tEeRT2C3lkUAN62HV1lVFNEFdGrP
+xSfXPnnej7isqStIt1+hD+owixxoBQm/ORH/AFKWABuH7gN2Ganvy1U/8so7Gf+owdodPuELT3w
O2VxFMt6/IVz8hCkQ7Xs8qZ6mHx9e6oYwLDptNtR6kuoWfY3hSv3KtIMhaGSSAOQ1T1wF79a4yIx
rbBWv88bmDd9O2DputTPTTsZp1gj5fyc9Ac7t266hSVFDwnPXAO3LVtfVMDAD0BEV/PXmpxQDPn2
cxebNP+H4jNUwVc7S49VNR3TzE4wVO1RBOgJeMvOodMVl0VIMeWnrwnAEEsdlnl2r1TabDo8329H
cxYrPa+BfPhiheUPHAXNib9ZWmHzQ7HBGtxyvndHthIzkcQQWsx8o9nE+dpoTWIhDHbQVSmMwisg
IDVuSAWvyN362fjeRAZ7h5t9MZz4awHDbd31jr4Cz7Pra+d5MYAQtvH8GfbrS5un6ruE6R10Ja0D
gHL2Y+cJbad53nwAxKCTDmBtrRXYr1sxMlGsCoYjI2ktp/Xs/2iMnMHmaBTrmg1qVTOI+UxwHt0M
SXaQQx499jOe7xyIYLvipdwUveYeh3r8ZnZgpUSTgARX5VEizV+RxIVJ04JrF+ZbN7T5RvOMxygT
dpgNwAeAn7pBhxpHa4iNN07TyftK8/tdWbZbffBuG3v+JYfysw75iyqufMnxA/o5GVhW5ppRQqRT
ELZYjBztLd75CxxAQ+V3xZCUO1fCfoz7GrP0GRf74+jnbTBEvLSohGw8pF6gTdZGy+SyEwDqV0Me
v3ndFIdZ4yeBkdU5Rxbu7p2B53SXjAlbmE9iE9E9cNqKhWu4DBcXy2PasBkzoD2j0SeZb2z3CRL1
t6Ik4KKH/OYM8aOjwGUuznaMU2CfpSof6zgfD3VUbxxfJds4iduHzu3bp2ZyvsMDTEK0/4JQtnvi
aQHhqqNqm04wFx2wJFuFe9EmL4HINbperaIehk2Hzes2xy3lk55oGZ750MZFlx8SAXdpaJubZhT/
/x88p//SNtb96OrfkonkvR2+Wmn3YLZ8rHPqw2Mb6ofI0EXYR8JhCgp76lXDZPuRlKfYDtYCA9WP
2xNkokeUkWvMm3nWCVzdZ6P7aZzm6Ete2wVbW9x+AZBF0KE59q2YjSNKT42IyF3PusRBJXd6aqtg
nb24KJ7R8s8brBRhQ6CG24oqItkaqGCR1b3ImixMtMUCXss4iGpRr7RFtlrTImjI7tu6z55F2T3V
ZExhNg0vqSL1Gz0Uj0tR7hb86vEY8+8d6mpB7KQvxuQboV57hzmfqH2S3Q3919OTmdJJ7CPG+/ES
qI3AqZ37xvOYOprEO3ZvTQAvhf+o8W5cQwd31VhNQGXHXvdeP69NNTWBZZDj62W7kDyhjc4nc9p0
UuedzBBRnMwZb4jb+50zG2KvVTN8Sc6IR/wTvCBziamESoliElPdWamMdsNSPraLCeyqaZwTFve1
M/NhY5mkdZ43amsi/CdMAiB3VH731Na4kio3f1Zz3q1GvyYmRW8dVoZFQKWVcYJHe070YMr0a5sL
CSpsuY1RNm66xX+fhlZfxd70pseT+0lK7wYZ9hyMfoXfpJpOISoMr8n0Krhg5Q8JFHevyUjbLrVT
h97gfu6EY50aBXdTpDUrPhYPrVAGDRyGJPZyBfFPad6BmW0IQP0CxG2VsJotmFjeINZpo72cxFU0
7CBsF2BDZDVTY3Mo8XZstlMdoeyYe6Ce7jHT4VoS594IGftHU2vl6TzG6Q2uIflFoa0jx/mc6FRn
lZz2qU6uMOdwsSIpnD27MqBBC+wLrfqV3QKugHtMxEbKhS8pBdE0e+wkjAX2LBih8TtVnCZMao/5
AVoxeVBg0Qva1HhxShxBEOV9pqPMX5YRjcOuTlbYBTwDUvha9f2LgbP8upjBdnJeTw+a5oA+rAdw
pqk3x0BG6gd/jB91fmTItqVtPGd8z5she0dnQs2P6vKeedo8tGtOmbRmhiHSH0dM9dYwNaa1Gruf
fgqfGGNmedubxfvotSpQOjQoL082gM/vURAmW6MZX1o9+YHBfA4NpVweBqPITta8ZtgbnAIqj299
Lz5oXQ9PwHNHHFYW96djJD/lgHOD2XBecUZPm3GSPzEHooZIunZI3eLJLxZjbbgTnJVuwCUl9rJD
61kVxG+j2FiqKPZ8aD/dRn31tSbfSTUn2zFP8vsyV+8GDmMbQy6fZ7Ij/jfj8rnsudPGbt41hS+o
oAp0mw3R99JW/W1TuC8THPoIpxFqPxJiSKzmsBmbeW0Z8VeFu3cEXSlIy7rbdGMs12na/AQhvJdE
ymFny5ZddDSOZqUThat8V4w4nK2GopxvGtO67yPghySGcy5IdqrkzjAqI6yKzA2WanijotxBsHJi
3BmHB30ssxtCVgOEbXuLUcgPphfi3akKrVcaOBjJkLNhSxIVvY+PTVR3IbZHz0Oi9UTPQFV1CtC3
/RwNGi4I6svYpO4NZI272TLMz3gqW0cq+Y+ua6v7qEaWaflNvCtrqEVUN/11vVjeir5FHWaj9EPq
Ag9WBZWs7PM3s4e1sFgVUMy08sb1FGdP/B2crPPo1c3I9MySA8ewh/uylVQoSWURbqVm4A36zh9i
d48XUMIDJFsa2UBENdv3VSZLYtCmJLttb/Ohz0GjS5LJxe5OyRwzC1J5HC6CiGqEzD0MHgK02rP2
adE3uz51b63a8Zh2F6/E5+9UsO7mNI+DFt8myOWWfUcBGkD8BGa3zTG+l0m1wNN2SBvBVu7sxOxu
hsWu1gVdogeRomQohkpuFi3FHQnI6w/sUdV2cJYFIIz/Y2pbn0pKwrAK/BJnPeEYeAszzQ4kYr/b
AqjgCvNbRBICmI+agD4VjjOCd6E6HDpe4gO3GWS0sYAGfaPO/YuglmDCiB+jKVeHfrJ6PcyJOR7B
cFs7qvF3buR9GmqCoiHJf/YpDXYaKdah95VY9bpVU42MRgA307f5FEiOSdkfRwtuWzGNX1ReTq8m
O3OQ1z7jIPUJUgdhB6ZOc6SlCR+xbocNKKC7XC++V53dxSvq4N6NUbpNqJQ5JCsOSXShWqpD48sh
cSBnl2tPuooqcXfAwe12lk666nLfTjd9P9pfKZWCQW4G/trsKLWLmjymHFFmYRmzg1A2uYVmv61U
A2okQYq2gN9dYeFFyDC241Z05kvamdTqy09GvZgHgzo8QXFeMM4Dh2k+keJj1ewyQVVyav2VYSSP
Savv5lynNiOwu5ZmXT7oif3Lo6wXaLZwvum5cKhkCnCydbotDHhsdArU7aJa+CXo53hlFec3HsyU
1XSxBmZqB0oOr07q65vcS+kE4de57qjt7l3FUP5iVF/ixIt/6OCCNnFFqQRFDuDbDI0W+CV7M7px
/4Y3oR/OYpqOZUWxpk3rKhjwR3ggEIy2i93nX7tBuxv+QUY1JlyV2MkPseFp+5Q096UYFr6f2ldU
oM3I3ukKe2V6GrtcVUwWMnezlj0VX4tUdE3lCfs5d+KQxhNm1TjEHE5fwarWu2ltC1V8SjsL0my9
dG9mVGvBkEHXprEYby1/gF3cyOE5wgaSuqkrt2y63+muzWEHjCMg7vJAR9Q/RBzjVSp6xgDsz4Rj
gANVUW/Kzpp+QKXrA89J+3tHdC/C6r6Wuav2sQPiXlfpQ6L7iiZG67ThMMQq1CulbzhLi7WaKwqn
JAgrQwdl2dpAEnHrLdZVqd47R49pQdXVrgertNWdWr4r9FVB5MbzyhvdZ/Kdn12y9GFXO82dtG3K
1LVoNkOnjrnpnAp+FaUlY4jBWPOpYrLpWW/GyIhaPnpq4xCWbGbN/G63KHhkFdMnc8xmj6AnXjd2
229UmxO9kravhrGUO5n7FLq0URxqcr/Vwl6U+k4SSuqbQZdyRuNBdqyS+qfyox8ToJ6AY+mWZqG2
Nv3xoPWeTqmA8pEhIzuoBNUQPS2nUPQRs+Pov9Pae/f0fHri7yU3lJKNXYdNI/77/ryjWixDKpf9
FguwAv5Xm/F1GIChfKN89Eqypgwr0I3UyucygQE99b8sLaFi0zLAYUl0TEh/C1xM6hRuef+gFkJ0
/NmSfT3bpM3WTL7apGx4vrDus6bFytClZEgv+tBknkE7YmGjivQM3vjiBjQB5hMm6ca2o6BUDJ3a
FMg4UuHcidPZl1fTU1IZ1Ld10eDJnA3capYTYY23sw9ez5f8gqzWBRm1+EZLkUpJ53thgeX3JmNu
DtB5n+zLzG3vMy2ZwzFB0SdME8iftNE6GT5lcSxnCA7KJNqbsfvYaa290jrpbiGijQfZe8XdOOl5
MJauc3QsIKYrDtx3LRpfPfs0T99bTQg86PPC19uP8dbmZwWtUk/Sqd/7TBX4zerFN+riOuBTemSj
kNpn0xrppzV0tyL/dnDa2y6b3S34rz6gwVxxOpixOjqn+I1KSHVjtUYUjqU23kaSJvZUqadGr+9b
gX0lcvVmVeuwKoR20OnkbWRH1R0Y7In92AyfelGYx8w2k11buF6gGgo4rd68t+k8b6lm7AyIsKtR
4/zxRudHgQnkSp9FxOxv8TUfBmvlTtm91YtwMWKm6Ob+SU/dZuPYxH42/as1lMZXe2jfZ9GMINjq
H3E2v07G8sldOOkoJJmHPKvuHe80Q5Z6I22oiBYv7b5VMumhn3DCu0p/oQ09h3ZEohQP93Y9/lw8
a1m3ix+vFnt6jxlZXDk96HgvnuG1+m3gMUMSYFy+K1IXA3lLAaZjThoevE4UT1fNezLbMYtXnHLJ
F7MaFNKHZfyaIa3AWrtaon3fLR4AWsjZ9aw/j3kOnLZ0N13Xamvbn7/wN7Un3ewdSmjtbZTpzyw1
LYD7SGvEU+UOjiDswm7aFJnY50A9Tj2ocZ1bTveKq9GwZcxFbcQ4aCEq07t6yZ9sM5uNPSqeeqM6
UHAOEfzKzJsf4PXGtQkFZNMUQguxm4ZVujgyiBf8e6x4wNjHSjcySTuqd6YfwCRz943rjitHIxdM
ckZAsPizVkVKn6dXyX3TiUdAMehGBnOXAcYOp4U2WiN69K1p895VYpe49Q+SjnLDH3MJwXnrk86t
QbKPq1JWLw6J/8HvFUUwZIoq7yek28ibvYwtwrf6NaZ4JRX1qg3daLzPbZItUqi3fskrWo3E2FN2
yHLjxdXh0uouNQPbzlSYWHNLWG2ZYTdj/jhlvdwItdyUo4p3hWY0QWRyAkSily9VXd9H2KeufcnG
bVplGxRVXW6UttQbk77VTZx7X2oqOPd05lO+b0o03mLc+Ulzr6j901Gxq/0I/HDtRI2xc6Ki46bm
T0YzQVNL1I9ZOT0NX/owDqC6wNSMLCjKTO5d0xxCNGrUTXxv+aSyloGbdqR4YGYUzYvIR5QyFvlK
bznBmZAsd0kVvdZ6HzFFJcuwZt7vmNj+m6rFz7GavQ32w93qBCpdjyltysEsnnM3q9/byYU+W+AO
Mzt0Eq+oi04KtN+1RY6PGs5nGNfEjB3V1Jlm1peNzi7qIV0y6vYJ5DQagykpx0cvF3qYCoY4AxP+
62eEEJW5qtx+efbT2v9yaiJ/XeqSUekhtv1x/fEPO1esCYMBFbx/CLIQJ6OK+FOlNwsxsac42Z4T
4BZv5K0Y3BBTv5eMw6yR9ZvWp18+vuRJH/b7o0DtffI7wHIRu/vTbOSfl0SnYaazhVKNaGo6MIEJ
s7dndgV1V7FLDYsK/2J1X9K8ZlfW4uz948ufS/XP38SZjFhAiWLd5Cd6iLcFxxEym3BlJPP8oZ5f
4kwhx0iyKZGp+bt5wk9JMGKUqK0bLxZFi/Glm/QbsvVrcIEr92WeTbAQPA16TrdlV2bzL02aADwX
4o6PH9659u/szs6FsYUmCwSwmtjZsqRAkT5HEV6thnnNO/5czXi6DlJYNPq+LtD+nS3LDvlwZGUm
s3YJjYClmu9TmafrzOpemW75P6yIf+yzbTS/+l8oAUo6Oec19IV5KPq9NSUVVd1y/pd6xtMt/X6V
s3U3y7E35yURu1hK2iPLTV6AgyzSe79yHj5+S5eWAl6PJ6tHD6n0uSh7GfRIWKkFww48LJvaYDqf
/E6Y1wYBzlcDmwdT247Djo6b919zbjZ9mQZIMA3b5dhOcOt10kg73n18N5eu4gsMRnX00SC7zoSg
mIL79pS1ap/HKAeNOv6JtXu9GqPu9eMLuefP7XQ/v1/ptCp/myHKGuhF2L5Oe9fnwa39QrcZCYkN
63s2ckqHreKrDistSqvHXmLGRVTViWqrzzAu1iBo+2OeF3J4lHVslORKufuO92Y+vJKapDe9cEcP
FcqMogSG70TADpk7kdvEqDHaSiW1IRPf0TEA2ZRPB1VSUXSghKCCG169pE4C34q6bucWav7h1kIo
og8Rw3llGeV01tIwgf9enaA0S7E27Kl3Vw1SxDmsZdYaFATU/L2lcdIwtBcrEVLMFvmqHe1MIHZU
4iETUo2hsrOBHBvZSH1ruaXxy5W2fzT6wn2ypjT7yTivXu0sVH/j3m0MtZ+0ouGgHhZfv3NUOpkr
v2AJBsTZjrETmUuZf5nqNkPo5HODTuer5unj13dhnbgMYIEkA+tGUebsXJmjggDF7ud9qrXDgZjE
fFkmp2MyeGZm8F9fC4E3V0PdfsK5na1Jt8TzAfhltM+0uDogLEBGq+z2Vg3jNbbK6WefHZen+zkB
hzig0dH+uSjp7tIC63WxZ3hjeq98hyrKwuQ9Ihl7eTKIOT8LRxJO/Ns7ZCIR1a2FExfa2/N5wU7N
lBDzRewTefI7t+P+bhlh8OZld41+9feLg6TEOAwqbyZJ/jJKQO9GFoBkAAFpHrix3E0e+Q5s8pd/
f0vIh9ipGAFjMzk7lifq4QRa8E6mLNYeIujFAcMQ2ktHufPK0zPP4z2CHINZFcMFdMFAx7kpQ01w
jMQcbWPVNTQ50n7pn6HUZCKI9Kl9TEdCoFXc5FUVFM24JBSFp/4lG+fo3nfGkSBUDe6ADDXvvFWL
6wD6jXREezZIa6SlYAAqBcHY+a8eYWFG26MlhNJScmOvzL7LPqLk968f3z8mwqjy8SThKf65EJfB
QlA2O+mhbtVwQ0vdCWBbiNAWpXElgLqwIkz6KcxSECSepmL+vFSfZ5aY9V7uFzGK1aTThqAERiUd
++fg47s6j9V4URxcoE9OEYdjnJNjjNSc01nJ9ADQrPiWKNUcnKYGk011kHy8bTI0JQK7hHa5NuR/
8dK41pAWAK35C90BDkqrpcMa8TK7uAEWHd2ydY0BMlI9YIuhdjxW4076iHg/vunz8Iqb5iX6NvPp
RP32uUsHqbnX4r40IJOU71Q7Dn1OE9vRhxVC/u3H17rwLu0T2NC1odnYf90lbCGr8qMp3S8jvcpp
PtRMHacwX/67y5yd3ZVVuKXtNMm+qivc2vLtwOxbAgbov7vM2W5ME6rzhsiiMh3ZdeCLyV1WDjp4
JkKU9y8PNBYGE+GMkQgc4ol7zj44zZKyGJNo2GuRf+wY2PKH6tOQjFfiq9NP/v2AOV0Gky0HJyVc
qUgH//zYdGdykBs59Z7kJGi6FwOtVzRT0soQSV8bLz5P/rgYJzNJp04mjCr67MvGL7lb+hF+HqL5
eTWpPDn2yFCQV0kKvoYzM9JcSET7SBk7WTj/cg87Xd7kvPaZteezO/errxdNs5i1YzE6koTzi+iW
VVu2V9bi+ed1uoqlw/LCUeCUX589UVNGkYUAsN+bFSVGeWwzEU459WoaJB8vx0tGUUJYJ198smpG
pc4upUeT25aIbKgwafgvTEx9JIFn6fOXEu8dd9V1ffotsavkaelK1urMuCiHSF6nevjxTzn/zrlp
5v0YwnWpc/C1n52ulFfLStmVxC3KfDSbZQWKfi+X+MqzvXKZcx9HIxtMoeIGz067P0ifcuTgbUhS
/uWudXY3/wCFfksFunjGLJLq976A6kzt+JOcylvEZFfG36/djfnnt1e1su3r4kR/tXOxq8v+p9bR
XIhr75rnyuUruSYDny6plH76899uKBkKqsWLQMKf+XRZsuqOnbnAY5Jo4uOFYP+9nwgiYhjVANIY
QT5bkhXAi3rKlnJv+e5bQ/EZqdI1e/fzo/P0hf1+jdNv+O1u3DpvOFgnwDF9soSNjMpfUx5b3xkO
Q1BdWB3DNEXnxW+pn4n3j+/v0tcNlwTYl2665l+GFnFC+XJMbW2PXBTFdyTtJ3tB4FrqlR60qB//
vfEDeCOTlIaJCIeQ6M97ncw6ph5SRHsqYuSavLGdjdN7CMTsGo3+4q39dqmz5ZibdOvGKdZ24/yc
iHqFmHZfiAWplrzyfV1aJERrbMOQxnEoPjtHjalnI+krY6fLJDYDLcZWI9BLxRzjx2/rwunGc/vP
hU4r6beVkiMFFOYoRvoNMr+HbWpskfOOTxIl936JT8IT30iu3N2l54h7E/7wMHDwWT37BOJx0NEF
KblXLMU1PUtzY+f6tE9co9zOmnWNyX3hVD0VYHD0vJyOLipVp4GefVeMXpiiOLx1ncHASWxZkrfZ
A1cRijar+pVlN+rTYqroyuTzhfcJh5cvQpzWKunnn48ZSdTAHFyNlYbo6XHXXUtzYlnSqbvyPi88
2j8udPY+637MFrOT1R5I66qkpx7Z7qptb5L5Sg5y6Wj1sGkQtIM4yv8Kv5RoCib4qhwPy3iTIWtD
AaEObqzRdBHf5Ozfqt7aIbC6gdQxXznYLz1Pw9VhF3rkP5xffz5Pu2ydOrWWbJ9M80ZzqRr214A3
xqUjgYMaHB42/BDpz97ZoGHC74jU35m0vR8QS/r0jgUuEfrgPlTxPK1TJmkPmTOloRpdIxhwmV7r
U6m23qi+LIh5DnU1LHt7aq45/F2+///8trPX3HE2Nf5AoFZo5kbXvk35tP94Y7h49wJPaLzn+UzP
jymnnjCEQe/JXoccWm+YyHXUYZHal//uOqc7/W0DYhAQAVo5MVXLIkm0aVeb5c7HG/fjy1z6Lvj4
uA+MOtHxnr1M08mjafZryN4m7IZiV6KPwP4lv0b++qeMdpYueCRyUPdIGgQDdX/ej2ScamyFPe6U
1jAh5FhLHeSdAU/IAFXN8bsAoGzy77gAx0EK9Rk9od0fp34pBXOxxXxwNK+WpzEhc52OjA7WWA1/
r7tMu+KpcVojH/3SszUEc85K0Pxpu1LUKhxo/IUljXIj07eLV8WruUHaJFvsXj5+FZd2Y8p1J/r5
Cb51HgnPfq/bWoTnT1p8c+bXDNPNAXGaeuxM5Ndluq6vpXAX9yoT965/LCBObqB/vhRSePdkAFTu
DfOdIZfQbr974hVRVWAb06oqPlvZS8O8zcc3enrV5w+YrIPqljg5Up07QUjfyhz8WsRO5Y+jKdb5
GxNfuV6FEV7cH1/q0rukSkjDUFAgpE7/5w2i9pkdK3Xz/WC95dqnQZ5cGXb2dLCyceMZDx9f7dLe
YFk4B2CUiSX9+e7raXkxZrWY9sJagqwZthYKioHhno8vc2mTw6yDJ+g4Jq56Z2HCOHRT1Y/EIT3y
CBTZnzpDvxI8XtoWIFtQV7VP7ijnhWpR2Eyg+LO7k9FdAWe3XHaNQLU5XNnlLr6f365j/vl+HAc5
upMLb+dN2a9IS5hXwoiwqV7zNDlCAT8a5TWT5IsvycX6ELcV6xR4/HlJ5beV1Y8AAktDbE8z+r2Z
bzx1zUb74kvi2dGPpIRFzf/Py2CrbHWaiel7ROeBMSKvM77jethFV1b4xdv57TqnN/nbOVGMaTQ5
MUrwEa3uFDVH9H6MTEy7j9fcpc2JhYBg9gTfAfPy52XwLy2Y7EF/g2lW9xmFgVqXDDa9oAYVR6yR
62CxToP2Hvda6uY1vcHFp/nb5c/uMptzLYWT5e2QMkxhrupq04r0Gt3z4n74+12erY3cGbS2LHxn
V1X+5yJOP2eNdkC7NDguprfNhoJwjooIYwji9O3HT/jiJ/fbLZ4dO+kyd3LC4mlXGacJlRrOhInB
PjIdz72yT117mac//23NWJaXpO2SZXuPNSPQmxuO85g72cZvxh1TKS+mY9yrdLiyqVx5if88/d8u
i8ehro9LG+99KL+p395Zwg8+foiXL0EqwYMCYnm+AwtpmvO44Mef4Byz7bS8uSuSzr7yqi5+czhH
/c9VzlZjjoSs9fJO7EyBniptnnCuuJsy+ikf383/sh7/c6Gz9QiLqh7HOJp3fHDPbob5ZpW4uzqr
HzT8gxNneLO7Yd1qxb5ImmvNqGt3ebYgh9Hvu6QE+4ED5mfcMe9d1+I0u1ZhuvTKyD/5dBhpps50
trPk+OLYGjLpHf58+ygub+3+GsDk0qdl23ShgB2dMrOzUohdz4674MV28Bm5aUOwnK8zov91G02P
s4mM48oqvHg94VLSpMJKpnR2vW6Y5kExTrWfiB2NOiiXMjDE0RJXcs2L18ErmDY4Cfxfdv9wcTCN
aWK1d4wiGHrtpjOt55b5JVMyRvfxWrx0UqP1whyQuotHQHW2Z3iTbJlWTve52d/OlXpG23BgaBkd
lHhgUpJ5j157+/ial1Ygd3VqY5zabee5Voc+XxVZI/YNk5voWpmkydZIElXP2IT5r7nWVKLpNTlU
Oelvkbn/eYcYEVbTkCN8TBg2DFRBjX9Ki46yeKrdjPnk/h9WCRAahH0WidFfYqX/R9qZLbeNpN32
iRABJOZbgLMokdRo6QZhlS3MY2J++rPYF6dlmiFF198XFRXlDicB5Pjl3mvHSo3Dp1LirYXtIYtM
v+jxoxDw7KLA//pFXpvwmQwFuptzJfdy9e7avDY6eAjbqRBwaNLhWZuys2lhkfZnYXi51jkuV+M3
zV77fucqATdE7L//yoKCvENOUtG0W22KX8LJ+GGWwd5VlI+vn+7aMCDLx+U6SkO9dHkTFRjMvHZD
4ISOActIx38qt3zs22Zf5e3j102dJ9zLo8vnps6T2aclLGF/E6OM6UjtLM4kUB+CmxdG9wVi+Lr4
bj/y3YNdTI19HU0BSMtp2493Y3tCKoWx1h//ZzTf+dbi81Odf8enp8osmathIpKdI7CpkXST+4kh
0B7WXfrN2eXaNPK5qYsVjXzFPA4Mp9hG+JPnde8QHr8yp7xQMLgUjU1SgpCenB0bzovZpuL56w94
dUkFYUn9ndQL9noX85gTtY00h1nb1q6zdgvDK0hzC+dTpwrSZoxNORTLEjztOP34uuWrg+G/DV/e
QBWsQRWeP2vbJs2rpdfqnrvL1k8mO/oXywIlhLNE4YxxNS/Oh1GTZ/kcsscK4AdgPvJn21n0Kj3U
WX39TFeHw6eWLoZDnOHlM4cx39plSm7XY9iTPAC8CImbY56+buv8d/019NzzVAK00/5rnxADpxS9
nRLx0pB31gbTM3yxb8rRVwfcpzYuBoKT61mJDF3ZFvr5erDK3SXi2IMsXf2jV4bwuyjgq33iU3sX
o6FqcOPUs0uymgaMK0TRjEVYKb+LW6cCfO1Lka6CtAhf0Lnz/znEMUEbaUx0807HNL2fpGuTl6jE
q34gW8DMdezJAd5MNhnWIizneDvFqblFkP1TjbsX+GiRN7rJT+z/95hz6FJGri5abOeCOCcvbac7
zZnuEmIzl0Tm5VxFxiUlkDa+gWEHNiYixEZLtD2ysY9ah0hpzMEpnINk7TRG52cjbBnMjGcCTlC9
JUPwbJvzh6GmT5SKuJTTo7cmg6OQdQXNSaVehq3pLMdm3Gbw+HCL6uXGiHr3jeu76d2W9q5BxQdV
YALd0MWR78T55Kljf28glV8UgsW2GdyavyxufAz+rV/pDav9XN5NKcJhuFe+1OaXthBiHWrWti/L
597GLhmWirYdSyNACtCUt6UVYrSFrOH1tdb4sjijz1Rt40TWoy26+Riz0EOP7SYuU/QX0CwJ7Je0
W3aKuRmT7gmIFmiyvH6O08LyzEhLvZBYd/66+N3pQ3MNSBTmV5sdGsV5nIGmgO+KllHJwpq38RqH
WQwwT2HeNOxDp5m4jBIr9g2OrN7oOHd9EuyCwnyJoX7gXnMSyFu5wxBtIYGV3UvXytep1safoal1
noQ5cCim0CJSTSl2td6slB7sZ3gOF5RmCtkmiOB7pUBz2RZ1flrADDRUnIDga2wvMuCd6KWBtFVt
62VraZPfT9Gy6BMT3/gwwLfKA/ho/aMIx+pOabVbQx2CWzFGyWJqhpPCliGH4AOGqniLU0B4SO3K
FVvdwYe1ZZxVEe9QFK213kdiW5FNgAl2mnwqqOXStaHYpXqCU6NDbENumuUJ2OaAE5KTrXeKNyoj
Sqm4n3cW+DlvmnSMiGXXnBlBwP6GQcW/2BQLANUm+9va+t1W2F2SKkGCNNqAmTLE3qLC31S4Zf5P
muPgmozioA+o2yqnWaMJPgjZHue0eEur3FgANbJwPFbZMpXDO3mibwabZk9Y0SkPLGUDcOUhlBjN
M0s7Es4aeWLQ1+U8GHdFUE5+BfL1hs6S4poa7Z2w2tKrbFHvbCu6lUMlvbkLuadLQKblAew2LBDP
uVEVAB414dVG8NPsdFhLdnIPyijaa5EKw6pPJTZ4GEvLgLx6DxdHCFcAp1YeOcretsODrQF6iKdh
VeRyU03BTaHpz0okkkMxW4NfOK6y5vpwwthWUySJFe19yEL3GNu16rlZubOU5qONsmAdd84IkzOa
wa8AbbGrNN90jvNhjQ1OKIzdfpErRy1T9oGrRB7e2Hab4C6CAiJzrOtWuxjK7p9Q6YyFSZasN4bJ
bSNtxSvL6VeZY+ptipCMNbyqvnTHeAUU90S2z3vp5siqoZ9ugiD6VTnj7RxkOtX14owAioEKjdqD
JdEUNUJho9oUK31q9Y9OS+9SF7OpGBDCCJCwDux3r28Qfs4NRtqZUyUOtq66SRJVnoQx6VtNl2S8
nTMPE21SfcXJ5iV4Z1/M1TuLibNQM+2QtMlt1JXTQSu64miH6oGY7Z0My3wJkwJ2pWM+T7l20owG
HCUygbz0DJmF69nMFN/tdT61rJoNUgKxDCT27tJoFT9txEeALRsgT1U3exzPfq3ZxqqHVwYT0Q5W
oFWmBV7f0oOq8kPTu8QXZVm/oAOFmiqZdRRiY+kv1m/dSQ9ylPlTnFguNsvgg9+C0zh0SVsFOrwP
W0VfaPwLyjZrY2Zz5SVRUHhxXtTAzxPNH7IG/5qZccDRWmQjQYzfEeZU7hucie7UgOr/NGOs5nie
LC0zPPWIWRbl3L5AzXm10tqYPKNQx0UwBvQrlYNSUys7cISTnwNbAR7KuQwwKneQGO2gb3LadmR2
Y4SDi4GXGace0m49Njx7F3XRop+CwzxOj2necIXkhMWiGOHB2UQgS0uf15FTEZAXDtEhspsJTFra
LfKu7e5UxXrvacDL1YjMgi5es5Dk/iTS26HhvlokfbwGqKatJ2MS6wrX/7Fju3t+7+K2gw+3JAMU
gTL/cdfZzq2SFL854D6nGmznEKDGwYz6fhUGarNUTbgihT1Mq4HDuNcw1FckcOEi7Jtt3WnZKRGg
D9UGRq9daSfVSB+mfD7K2v5tVtpm1pib9KjTFrFu9347OGm6EGXmwNQNx+Xkzq5PpQT8yFBZCzud
N0mEGRP9TbToXPGDuQTXacUwrXIYRZHllGu83RAx0vCEQu9eztCgyiwSCF5DHZOmzhrktu18yDuI
aXqRzI9FYcHAaTuWXAHasBlQd4095VSO1a/Aw+pVlnVgCgCfrB3c03YzjghV7LseEbTfakG4iNOI
s75GrnxVmeqxtPCGCgtx71yyGZtj41XvrbcydvolYobKS3vc2rXCvd2Q1T/aore22shRzR3x0o99
dxocxu5gTHBDi+S+DJRDJFIgYyQsH1xYUUC4mQF1kCWiH0mtVsJ9SCYYUGIOemRN47QAq6UDhlwg
2ZGLSQl+JwIImaqEt6lR6L+6aDj/md5vbelot6nrTD7KqsgPwn6vjFq/7AeIObGr1AtVM39nUNC8
HOPXDcETBxlirHflW5DP+TpQ+srHzjcs5QgJDp6B5qmdHW+5fTIYwNlv2eBRgCL1ZJXVfCLRT8FV
VZDRJwA4FQH81KBTZw8lZ7bM1QoFF+fjddg00eKcSUNWHGbM0rUroDXNntksAGph7VMKCR5863Rl
RokJwWiYz8tivEebVYFYyKM1nKLmxHB2/U7mLbbrs+44nrAbajn7nzJ4c1tt2A0mAB3U3z8xfL1b
Dvb+fiiV5VROnW8bUw4wlDUKXziYHe57gZ+6DUCnzvXlWFV0l9I8pThaVk2DtT+o4neN8Aaf5Ull
3iMC1phgR5Xks3hjRVGKRKZNkZX3tdG0fukaP5Ro6LxSNXezCoFNGjCu8yT5KDjj+XbV3haWAcyt
cmPfVOsTxuHDXOfPjox0vy/GhsWSZEkIMOkRQEG8jIacjuQG7S1y0Rn4h/qzqqRB9W24V8Eg+6SB
YCbuo4G13w1PETzYx6qfXu0mVR9lWB30ovyFFXWfNUl1avjzY2UhTwcfWa6caBCrtIHe7LT1sU00
c5EyogdwV6j5B8kFT7xVszLelIJXFAg0CIGq974ptAoVRjK9FsIqvUE4G9mJNUfNdIW7GUIdxhZ/
xqfLllmpbkHG/gBFoi0GraVnlsHgV2aCB18JCF3Qh2Qp9FrnQSWsThtWeB8i700Lwz0ViiY2FSYI
dJs19n1VhZNp/QLJcucGwyu/GYIUkFpfxoAVO/wYoEbcejEJ7RQMwy9dZE/ugOvACNX+eawy4NKB
8SHHkicYTXMR6ZDuEs6rN6kk0m3IBUDTZiRLdBzEAzrOwesNdLhlo1lAcvi8DRRILzPbwjeguftR
Ut/kantT29ljqijpQiUVGMAiJK98MnTySJsXONfrUgK0GePxqNese0zYjd/LYNmq+S2eKDQrEehK
NiNR854q0+x3ibBfqlAJPIc7c7h1Su47gWasuxEStNNyaaIkdbCsS0Q/me50y6YTci+M2VoaZOzU
RaCBU8AulRRdi002QHRlRx2Hh+mtmVlDnF4FBRHYUFzrXR5WJzsOb9KuPkRSAQTaiNZvk7TwY7eU
OzNSX8bE7jc5dcRTOOXDcz1q6T/pYO7MMIg/xhyOHUiwZMQAVqdeYxnRzuoCsZII7mdoCGa+jWrl
blRHjAu1pB9VMMGCXFO3HP+qR86F6PvtIdmFwo1Xo6ZnsKzrV5loT42L+1+biYqb2sry9bgZoXMV
cB9EGL2OFhwko6rFcmxjhfyCVG4Lp8+XM+QmNjRsxVt3Vn52VSBX0tUwlzuiqe64ZuyeGiMwtqWS
YatXdRQ2XTcCcphz/WjHOtrMpH0OJtYb4nZsNp/NiHSliLTBM86AmrhNZyjIwcBZTAelLrMS2IAw
B+0n0Krup90395w0xiVoguc8hhupRuIO4TdZnXO+y4d8q1aVAd5S5VQ8xoMfDAkIZ9LWoK7MLfvR
dq+pY+3LdsZ5n4rDONY/0mSKFkbWgYXmwGpWdMQYcK1fhVXo69YEKSoBidW3Lb+5YsNSOewjwmhg
1BXQIE2bTjT9h7GqRWDQs3HRuuZbEMHqQVb61JjFvioSLHiEhu0K5CJeKasPzWq2KpR1hvl8m4uq
eW7n6TGAd+R1jXHbKGjdiG75Wbj5myj6W7sE4qEnJ8xnI9ncjrmMoVD8o/YBdbdSd+PnoR4Q4ZXN
SACJA/b3zYhC4yMqnOGnim2/8MymH/eNwky3A97TM76miqkgbGr7fRQunO2sJJnvpwpyA7w/UuF2
2SZnVyL8G/WYTnn0Asd/GHeK4MBxBtUq+3SW6RK8QLgJhtzeF/ChD2IufrepidQKsRkDfQXixNnw
XdiISyz9ZR+T9qBnv7gDeS6V+RcslF8UlRZlBH/KyDjtFhUVFdlJuW449vjh1M3LM/XUt1lb+Zy1
7edheMgcJd+o4KS9qbUPsVQsliPnQS3Y3zMcXhOd3mSJNn1Fmn5ePIqTRh7MknMEbANLbRg01qnW
k3hNuMGp0TmepRUavFQQfdHbD4pIbzKZwszLFLmMUnsToo3xu5A7Ncud9RN6YDBPHfhES4+yVTrW
70kMg2IeRLnUC6deaDnE8hzzpgYngpMR/0nmUtzBgGj9Mcb2hbaRkLI58hMT2rcmJZyh0qh8bYzD
1egkva8oyWmM7DuV9EBfAXDjyRAQNcIrHcSP+WbjhCS9QYmfWyjrkZAnlrJDobETPtfyF+CH+iXx
UIz++CFTiV23JvZeEk/Q4DjHzgqju1y3jtMAzSwX/YKr3hA2pB74jZs7xCSGt73RKEz5mbsMwzm8
wUbYe8YshmWgt2/1RJozcBDzJjI17SDZPq2rbMgXIFD4ZXSQTRjX+6LsoDRlpc2mCeRnIcJfEtb7
rswA7bRx80NX8xzkbrDQpEo/Z5PrzmDNG44nWhdQWZi6aT2XDmemGvxSimYS8rUNc1aFXiREvY0F
h/XO1H5XgDxWc6xsQSPfaThpvTNihHigzhO5Lf9pakqeDQfK5RQJx2fHFK8w0w2e69bhKhubx1FT
iPlQuSMIRc8sU0zHQudm34JoCn0kfjXmngpEOo3LIVf0VduYB/jM8N7Tai0md02K3440qQecsI+y
b3ZNbiSeYdT3JaEDGysZA0jQFtgURVeXjXDB7pth9zsQ8aGO7R+4NSs21SGG5EptgbHCdFWKlHiL
ues2QT0N+4pTxEZP2kOdZFvyArVj08pjRaluhQV4BCOTN1vpFvewJmG4p+2pqyZ57AdNW+Xggm/s
yAYBxzWT/UwUGlSUVLSbSvbzxh2owmTcQdwbABjpcPOT6Ya7uqKryYYHKQLlJa8jYL0xQQhd5R6F
rjw2ilUsTRB7SHaHXaLUw6YK45swd+8iIJ0E0sAmMuIMMeA8LUqLiWTSWrEKqmBezBk1jDDSDegY
UYm9ecxqjrfFkeAdThCsNLOnGJz4SUoANz/Ov7RUaJtkCO+Niv2rIAjAS1wqstGory1bcC1NRcpL
asFFdYxN09OM7N6FnkdFCq7mBAMboCcxJdRLnJde5R4vUYN0zQ7K8dOp6k+ki+QPhj4YO8zQiOMj
ymQIuR5Ey0HHrJx/QquuiM7QR79w69usLeEuFWHPiZHtCYdNsZcFCTCdIuJla0SWb8iyWklhPvdq
zyfqgjuHBdM34Dl5g04ZEjRTs26KcUsMS4H+GKDzJB5JcvmR2IN2Jx12ruUZT2sx5JYx18ZLV+cb
gaS6K5wyu53GTLvNsuRN5MDUGvCy24GkHWYl/B8IcpRFjRnFYyQemyH+aBX71sDR7FGWuJ0EOyUB
R3RbdaRQRHkXLd0RwaerVVuIdCpVHMoDVNrv5VQZPvhEODgUeO8sKxvWU1jdz0H9bBbBvCR/N/Wb
RN+wU71P1R7ih9qrnh5W8ca1lHqtOikZDaWm+ZlRkISQD7cq5btlVYmPqdCStZEFKSciekk06UeX
sL+l1SMAY+05djZ7ysLWDo7NjYyRJBRhRHvDEDVfhrF3Yf3UABX15kMtrQcnkckWwKSyiDT8tcYQ
7disnk238cIw+bJR1JE7Y4v7QU9g73MUijSBvyRI+9eO2MF1q9rgFYCSe0Kjn7kiJY9whBzdqrNg
EVABQMrZH5pY9SCfNp5FQKtvZpJksi5Nl0R6Urzu63ebJKMy4PAeFDdaBIE1yB4IqoCMHwEmTiwq
FkVNSpvePs6OtO/Mri53lEHlkWqasozTATwPOjjKpeNNMzpEDik9Hj6YiR4zcefHU74vB/Bdqkjh
FZEKcFOGQOGNoazP83qxAvOc+ICc9KUzJk+mtIv1f+rOUnMf3YEz/tTWAEtLLViFohtuQzF+WNix
Ntj9t3POwQAK9RYIFOVRySru4h8EMDx92IqhLa2YUkoOJGIh2zxbFkkPhzJKntrE6JddOmbLCCHu
kVGl3nJ1f+Ma/L+Sdj4GaYpDdQopFTv3TRr1K1mPSPF1LV5ZupGtOGjecRG57/P6vUPkUlkCwnrS
HACFPUsrYiPYACl13TxY6mF0wG/12Ns96SoTAVFBVq/wSADGBODJGShfiJZFxyx+dyAYPMo3PbO3
XvtVU9rLOtK4EZlssgE4J771sdvuR5TSVEgcQPOCyBWOvxwKV6otIn5fVW3TknUIZuuHUYluPcj2
dtSqbBOZ5IVQyd2Go+V4UzQf+i59Zye/LkcGGSgRP3J1Dvt4FJjA4ieVciMZ9FZ8AzEI5nCqUA1u
G/0mIZVxzaaaTQU7182gjvrScPLwzlTyHx0e/lVu57+1qs6WTl2/zDpCgSbN3tDIJd6QTsfKHE5U
UG1KgFRDmsrY51mm+rMwWVRNdU5g7xnRo5WLrRGpt+Oc/1BiZd7N4FA5BLFn0YP5jZslY5kNw3rA
Dbwq1XbL7wwfY4VpyI4je+maRs+NYvOSmZwctCIpbtBFbSa4cUe8DuONZnb9nQZXu54roqxSW0PH
nLebpusZTXmpJ0yU8V7R5Sk04pfS0G56WIhel3N+S1KTnfhcu8u+TZ5F0oaL0GF276bqNFI78zjW
LUdpguHE5zBJ/dXKjW1VMnAqZTjCuuRlOO38j92NZ3IsNknQ8kG4trruCOAu5/5D/orLs2RQbzMK
PUjjqVVyn4YI/N1iCuGb5CSTtIZYjGlI0X8UyWPkzBGny5LKkpE61kp3yuf2PEpdbsJACrtbLWzK
O9ixMOzgzhmxfowL7VlLw6e4wN7fhkS5mFW9SeMBM5Z8dQLgoXlU7IGEkUrZdVslypRjmbmn+Yyr
JKPa3HQ6YOEijT9IQtyoyfxMyPSubgCqc/vVLJWIOct18mxjq2Q5aLl2W0fuQ2nDnYwrO/SNbL6P
sZwMk1NRVqiOnaxBk4vyLUnaB6GPE/dT7FRngCF7UdtHnr/aOU5JBF3eAHbT7WQ3AsP0iAT5pav4
4+pQLXfDaCMwSrpDG1ivStvw9uL6h3SaYIl2jEAC0zrZudxL1bzjNojzqj0SwGkN1j6x+n/IIqGM
mCXRgvXUWoWJWt0LewS7F1WvuZL+AOQjd04jHmIXFR8JLk9j25CehWTM0sc1CFP2GXrQ+V3BUTTV
df5a/Sen2oeIrQxHxkPQyNXYwYNVBuIrgI2yiLCKU4d9HkztvgyH1pdT/DMvXUruWXojuEexYndl
Wo5c6jimObwTVdCMvwMFQU5YqD/joVkrlqzWY/0dKenazTNoEB3DgYmV7lIo6dZpngiH2BEOY56W
T0DQmnXPluHrS/ur186fmrm4UKeGG8dti9K0bN+D7CYPPqr612i9BGL7f2vo4ibdJMbHanMNjLNi
+tJi50o1RYZ+V27RHX7zVNdkArwzMFO4p20m6j8v05E3JJlVTej7Gq6dvTqjHMnVvZTWPue6nMwY
eMPfuFK+a/PiTaYWlce+E+V2as/wWmjMtYf4wguDt6/f5PWe8d+Hu3iTisMJ19QLe9MVtOTEveHb
LUlqgdIqq6+buiYG+vwez3/+SXeEeqUskP4hHYktjxraqqmaR7upbgOZ4zacVkFYP//fmryQ/xAC
IlUrrNpti7TWgzz7XAbjjpriS2JA9e/LvXTD5ddtXlOufHrMS+VPGjZap05NtrNwgm+dYZRPYwyv
5utWrmn8UDQxQ+KfhvxzofBAUMBt0IyAe4q78iWZZPIIH9RgmZ6DpSVm9aCUDSGiTsYNia6W9183
f7XbfGr+QgqUhkptqZMeba0su50LCMlSZR/lrr9u5uow+NTMxdATBQW5vuytDfsY5S6CZOa1crAO
DSZkP6pQr3zdnnZWfV7Kjj6/1otxV5i4bWSF6rosKu7m6qWZJMeQMsQo6/tQad+selwhK94V+bjJ
y++mmquvVdfxzLn87y8J5WwW4WzyXbcZIbLCBh4sJ1Q639k7rr7WT81cfD0jNNpkbtwI51Kobayi
gqatlJBL+4QnjeL+mxn0u8e6+Izs5GZQ5Fq2TacQbBknnCFZ1e3tNx/v3Of/+njgauApGXjNLnWv
7OSshi4TbCJ3PT7UM7T/8KiqzJzTr3Z8esoBDte3zryo6n8zi35q+aLb5GPTun3aklBTJLcal4+K
QZ5GXN19/YRX3yMLEGYwECzmpZnJYtWD2WR0WxMJCneek9yPSEC244To5uumjKuz9ae2Lmbr3E7B
iYZ5tCsKare+0is252ubYzHHTSxpRJhG8f1Qqf1xVI1zzBzlUM/WszzlGNQoP5RMiz/CbqofW7PH
VN7a7UjEqIaKDIte/VrXavMbMU+5LdpKPeWDDVrVKDK8MLEiOFO3aBz69VQEgfAzgnbLXwJxAFGX
Q2/0C72lpM21cdzbXpLHxW7IKvmrHuaZ62z7iZiG5jchN4pcIIfVutUQm/Y5btQKWl8JKvMcLjIa
1IOdgMuRGrs/G37SFZ7TNGxXk4xA3sWT0t4Q/pF+54K4ulGyztnYtoUh7JLWMA+tJUrSEbZjve2N
PZIArxA6W5jHaAi++5LXRsWntsSfyy4ZA0o4CiPcBoMAxgWdE1r4KP+FCtW1HGJqcKfxz4shHogB
uLFboUJNJyjOsUSe1zyRzPfU9+43A/1K14RGZDPIAXKZ9qXhIp2amMxTA8suF4sPyInNRRcHAQco
RwRPiVoCVGNsLPRM+Q4scOXD/dH0xcsM25Cs76lWt5Nx0+7z5phYb0FxGOOPr4ffleUdeInDxTuY
HNW5BOvFyJsKxWYnnanETXVFoTBfEkkzTnP54OQE7KphVHpWEzyrk5CPX7d+nv8vJtLPresXlFho
Z+hAZFtvy0A9tlHLbQL166/buPoR//uE+oX/wlK7dLASeKpti8JPqp7Nme886LKR2lmgrJL0G7nv
ldmToW4idHEMxzYv6RNUKno90Jx+S1QXgPloBJUtHjIn/WaWviY6dzVVcFiAYuXCwftzxLnTOAmH
W6VNpddd7kd5lD3qsh3QqVWxI6jvZQ2VWODZXFSSPqshWNTJS1GbOu6+ec1XHhpNODFkTDLnIXMx
LuvUsCCKc2HjOpIro2z6p4y5Whlb8Q2k6Oqe4lNDF0tgbQCkT/tk3sbunUZxbc7JwrJeErv4Zj67
vkdDGa6DkVJBNV5s6pG5s4GxlGFbSgY80Wd1QTJ8j9YC89Sp1axh3BA21CEGCzTBhaPLonNWdov7
wiWf+X9f+88WKb41SCtVXA5Vd7Zr0odDZxNZ+gFgzGbotJc6z7/pVVc+JM1wkWrzzGc3/Z+dykZy
OLmKke6ismlX+tm0UITTcAodooS+HprXOzBnGBzTMHH+crbL3klbYlbiLcz/vvbankzGOM7bdSrI
5R4JDPUrq3hVEe0s6nZIfe2cc/T1j7g20wqKFXAxEbDThf98XtmM6jyF6KqMie7q3NYBV2mSa7by
Yebu/uvGrk1G3NvqFh5Pg451MUrAgcomjA1708rCeUd5bpzKvlI+chig/YLLY4TchOcSychFuPgX
jTPPCygXOkqtSydaLwY2A6mZ7ihyOuZiMDFZU4HPdKLHRzu+SUWdo/FWtOpFyYh3+2aGuPqiMemY
+AWYHC+tfql9NuqqoiISq7cX9ni+cp+3uoXEqKzkz4o4sq9f9rXVhUIURBlmYgpqF1+WC/gcpeh5
qxCP4bpDSo4k0XQWX7dybbzwQDwUklegR5ezBJrLSSP7ZZc0ar2vdJPKF/aZaFFDFH/4uq0rc59L
p7EMQL+ABi5pJ4nSGxk3cNS9MpIpKwKZziLsZKWht/0XLdEU64qFdfHS2NENNaVFw1E3hijHRT0I
FJfFsCrt88WqjO6/bu1a19CZ2AC0CTBVl18qkEQdcyWSb5N0b8WWr5i3Y/LT7YNVLaZvuuG1XoFB
CygUOzoWZ/3P8Y40RMtFUpTbObO1V/J9CRGzsmL9L54IGYuLLQbexeVySKTXkM+mNLZJm0sfd4z0
yekZDkleGl6S5O9Vm3Xbr9u8Op2y9vz/Ri+WxiGXGJwwa2z7rutPQ4KqUYzDMSRFkUADfCGOZ/eV
IEPbJhBeB4i1rgo1e/n6Z1x9wQQWcXAU583JxYAQWl00eiVBDClcKnY9av/AdIdv9ubXWjHoKSqH
Kmazv15wklSIWcJsWxvOsDKqktSyVNe+6SzXBhxOIx2WGLk77uWAIyxtmjs5h7uKmKa7EgMcwm6t
sx/SKIjfQmFV+jctXptOuPg/X72C9eO68M/uOfemm8oQQ3SPNQQnzULl3ttWp29e37UR96kZ92Ln
PYbU7xTLtDeZ6iw1U1mB3jroKAAGEw0irG3jX0wolBDBdGO6Rsp9sfJ1CAAGsDDQ+dUK148+pv19
2OcclVOF1RlViwUg6uueqAle1p/nC7bH1n86IXjrv6Bpcq6HnGtZDB+zvnCiYEWAzVmntRhcc11p
1Sm15hVJ8UtVNRad5LI3K96//g1/9yDwV1Auqem7Jv928dyjOoDJC/oaqk52b6bNSXAFhXqyvjPG
+Zut8d99h+Xn3FP1c4t/MWiEW+V9WrT5djRQsds2Aqbb0vyft6E0YlIWovLF7vDS6arOfY+uocq2
ttkQRnc79c7SGv75+q39vU8CPHBGpuga0GEq9n+OAjsgszGrh35lyrMBG9eYn+BQqZUCmnJ+q4T2
xlLib3aCV17fH42ep5xP9wbcWyX41jkLc822HHOiYQkXmuNvPtLfExePhqMcCDUJH9ZlbY2M5Vo0
bVNsh05uu1i7UQq8hF+/viudDrYKe73zvhpY88UkYrcw4LHHzNuyPOrhW2vMnlVwv/sdlv/KEYmH
ASSiAkdXDVgKf76yqW8iNmAToMWR8p1nWmOETIHZWiOn86yMMIlKHjc93LwfsprlPiwyicAtcc/h
f1gck2/W3avfECuZSe83OfVfPHlfd5UgbSLA+SZf3GZexG7wUunj49cv+OpH5KgrwDEShHA5m9VB
3aMc1JttkUc69jT0JlaSDauvW9GufUfwIkxhkMb+RjeHVuSS5eqO26iDxuQjfMlfqyAyfxlxxCjI
unQPMCY76rFjPhoNeVtLsk1RZxeAfNmtWXG6h9ZaJJtOxsO86BSn7RZsVxLtm/Xk8pdiNeEugTqj
qQtgF5c9zuwdw2hdmW8N5aGcjhnA7CG5D9z4/3F2XjtyI023fSIC9Enesli2fbfaSDcJWXrv8+nP
qgF+HHV1oQv6bgYzI8xkkUwTGbFj7fWFV3Jc+X9v6ceBIOTb3tEMgvvayYwbnKpIVWxle0ETgn9j
4kD+zE8SCOZQLvwZ8ia+ERhe1qGQffU1AwNWr+rSl7dOiRSdhh+3ShEg58OFw+Z05v33wwj1XO7O
xJantytzKFJ7Roi6pxnnta5cTBXdDTiYC9vHhyV3HMcFmGUTk8DLP53hjtbPvqpxcxyyxAhyrzF2
EovbjeYN/ZUAEk3zWhI9a/TQrtJ5Muiojay9WFLr0uo/XQT//RKby7tp+IJQ7GSTls6MCq820kOe
KLawIW3spz52x3n1+Tc/N7dAfepcNyh9fKC06zLODak6heCvMVca7uZ+RDzd5+03a/L+cQP576HI
lpP78IilT+MvP5NpnLB17Uc+n4Y5RjnKkBanC6mP4z50Oo0F+VYyy3B2gGS+3zgN5PqZkcXJoZ4c
XO9ts6aF0Opvs2IQj17Xi9uFhppvUUHTjixRA33+Sk/P1+NTwubErPl4DH04X2WGhX2zzMM+wk5y
W0QGWpHaqXDJ9o3d4qcypO+7QEc+Gy+fj3zuY/498nFS/XXIap67jNRbUgQHNEbP2ReawDcWHbFy
jv+HT8k3BILDtccl+fZ+KBtX8bJB4bPHfjTQJ+uXm0hshKsLYcN/wcjpt+RqwMUL3Qbr8rgz/PVI
WCo5thU1/V436qhaqy4aMMj0rf4rbmJYLs7RSDeI70okaciGJhczbnxS1vXk+k8GuYli5VROO+5j
pebXz1/3cR6d/DaaxYB1Y4jFezg9oD3pFf1SamAG5lE9jWM9HiKnG17k6MktLy1euTRrh58PemZj
gDtEdAMqjRdzukXJowkA5blln9vFI0lw8rPdv3/bv4c4rRx4WScTlmq2p4MqTzeU9CLafen4Srb0
3lff//mBoBxxjzhCTZ0PUUVe2p2F6CA7aLmeOPssqunG06IFlsDnA505RIhcHMjqts6mcFpxWsYp
a2hz93blWK55tysV39C9+vkg5+bE34OY7+crJrBx2jdHa6pF7QZV72QxPw6me4VgdOctNFh/Pt6Z
zQYqDohHDi5P/5Dlrbui4t/Xyb4jZvumsMJYicmZD96SfKERs9tkDSby1lx6+88HPjMPAbVz+htg
4LAuOdkAnCp34oG07t5DA/c4YnyLxk6Uj5+Pcu6bYTzHcx2RnLhevH+dUlloqaWX0VkX47dOA/J2
zjPjRumLd+HUODfUf4hsIgBSjqdDub3ALrVDjlbTZSSst8q5Jq1+YQ6ee2uctkerLd3ghDhOn7+2
MwI5J3ITpkc7iXCWxi7Wxwsz8OxzEDMwALWGDztzM6rJm4YkP4y2PW0HGrof83R5xr7hEnX5zHHz
bp84mQKjlkxlWaS4ZrfTH7aM9Zh3V7Eur0XfXHioM+/t3VAny8roYgJMkDV7TJK1AWP4EvRlXfu0
an0+4c4+E1/hWGc7evKcPFM+icJNfVQ1R9lsTie7Vb9Z7rzXsgtn9fFLnxwedIuRuTBdi0zb6T7e
u6oh9RZ7+2qAEYGzVhlGjUtPtEpb/4fnD2OYznp9Yf6d2S4wBhEmN8qj4Oz0yDISHxGW5dEuaYu1
oIkmcBwZin4J/ZqS7ZQTxc8e7Yv//lZNkMTctywwfacRmTcd6SuUXXYmsOXrRhRz2CXeN07miJjT
KcPPhzuzBMh1///hjm/hr1WGZhcOYWRTAFHprqhNwud553WXCk7GuVlpOmg/UDBwUz19rK6RNBWQ
xcEbWzRuQI4jAXiCHwItEwleQ3TnaK/zMDR0sKU06QeZm7e3elIl9F+06IC2hTtj9z7oFm3C8Eec
S1XAM6EwwfYRrOpzcaQo8v5NKN/ThsyU/s6yiu9V3Oz4wPR1O+59UoM8oTPHjIY7hNP/vpm+G/fk
C2C+BB6odqJ9oXtbjvWNyPutb1+qBJx/POq2bNeEh6eVlKpDoon/rb6n7Yceyn7x6Mql4crQtgvt
80kYyb7dDkBCAMJgFaNDSprkpdl9ZrodLxqYIpkYzCFce/+SSzP3xjIyEgjlrfei3COiJu2Tey13
LhVYLgwlTlLLyihUZskCI7kpFlvEmyLMfQHXRQ2XDvhzW8UxwP+/d3uc/H8tokR1lbvE0IAUMm3s
SrXFeBJ57D80Eym20NXAOu+pZ1OSG0fPev58CZ/bHknqEuiyVeEdc3wRf40eVzGYcYhkBxSqZMCi
pQ6xcci2cq7NVeZXzyk0rwux1LnlTCwlcCMknv9Ql/OzfKGtLIc8r9TynDL6ahHRpUTyuRPmaO+J
Lxostg8lHPihQEgk3cTQmsboRafZqI1lIJt/RXlyD6WYyfZDjYUbw2me10iVZsGgyveEI6tKS2km
dMM+u5SpODdPuGlbjuEZ1BFOczOeZnh9QZ12R9vRE8yuh9owfhfx8iYSdVuZPV52+YX9/dyQ5Cso
tQuun6g23k8OfxyslA7fYZ+0ibrTaRH+Vsq8CLAAiq88P/O/5ZgqkouT+v8wRUhMeqSiyJF9mJZd
lzoy1zJ93w5tszZELg5l53sXRjn7fCYJDMfhlP44EemohIxT2zuTVh47fumqda3pm0VuMuetEZc6
Ps5sKoj+/iMFW8bHtIxrthmdzmN26Ca9u4Vska6wCcbyOC+cL58v6zNLjK2SvBZoZ8jEpxmgrEgI
ESDo7rzItkPpucYWN073wt3kzAP9vSGLkyBuQKuVWCqJ9oJ2EtvutkVeBlGhtp8/zKVhToJSc1r6
3Ktzua+yqKS7WYsfJpmbYY0J34UZce69OVzyXPyzzhSGxkTldDh52KS6WaCreDdc9Ls8l2o5mhxz
nSMhfnQ9O1lVbU25N08lveSgtndzZcpfdCnmdMDZCx4ByjMUTZDwkeNdZJQaVBbDJhebztqEEJf/
+tWgvQWwh4zNS+/6zHkgBCrKo8kiur/TUl8+zHbZjHF6GCiCNlsrd1PILVzTlJF4amU0qTGs/ayI
L6l8z4QYZHjI5ZF5Rl5zei3kuB87zREFCdL5JpE0P/sZmlF3Z9fTl0yaO2TQIQ7Ym8/n1plTAjtc
E+kL5y+5zJMprDJALF47in3W1MW2gI/y0DUD0mtzsmmsbdMLqe9zc/mIx0dzT7GBl/z+4y/j0EnD
wod3AEXZl2+Nh9Nw+fbvD0VelP419oCjsvL9IO1omXbaYnEFCzNodBXk421Dho7b3IULxwe5Bocf
ZnAc5eR5DC7Bp88TJZMtp0buysWsvg/6iBdm4XdOMM8YhbuuFDvdjLq7xImzTVP2/rUA13gpMjy3
bH2XZeBSnyYdfPIr/GzAkY0Uxr7w9XWm0KHbxtfP3+nZIY46IpfiCFLVkyHmEcFXOdJ9jHpxG9U6
AjTjQh/bmbXn6ZSdDE4+6lenV9UsypMUIJLY+Xoc2ENOvvdHy23RH7/X7Z/PH+fMPKTN+djkiNyV
+vTxz/+K+5p5oHN7UGJHh/bGLapt5hi3XKAvLK8zbw2XF9086spA8Z9uJ2oxmiLu9ZLgZPoxTMVz
5IsLU/DMCn43xPHP/3oSfRkNbtKdv4OhKl+itre0LZu7tIOspfy/LnNcJdefv73zj3VsKDuKFD4c
rw1syVpv2mZPmtwN6NNtggQm7ueDnPtEVOHwFkUghHX8ydYE0tXWYJkBVHeabT6IG91pbnSzef18
GPPctGPWUVxgU2JPOhlnEkj0+9EntYnGfNq3Tej3EVwmSzVXfoIkCULsi6RXNr9amhyO5Z9K1Ycy
6+x+N6DL11a1rolXlEyWjlAbWgiykErGV7qYE26lmS3NwFyKfONIYWqhaJtJW/Wqa+xN3kXSfG1l
kdG16dIE7uLVM+w+f8IzLxK/CWLno4WMQWvq+xnid5qXCW/2d1X9IlMbwDFoEK2/sHrPjoLfMxsQ
LsyOfvIaaYIfXFFEEnqRVa9RrwzbhW948PLxEvz+41C8bYctF2bB0TDuZC+KejOCp+PGB2WN8KA4
V9P1MlYC1kokL8HZP851BkN6SkL/nE9YazvmkERNClbJ+JUltPNKx/jnA4sxjkMg/GEeuifvrspm
fRKZjPb66KEgDu2iWzcmHonpl8+nwse5jtSDSF/w9pDmnOaFe4/+lyUey8Mo3GYHrg/egvA9XLwo
/kZ6Z2O3Zw4XNsGPoQ2DosATOCNy6p/utYPy2yldLHfvjT1cMGmq+whqwxrOsI7vowt+2MyvKT3T
bAUD9OnzR/64P5KWIqA9OpNwlzqVMg6YCMJQa/KD3VrxSyr96a200Lnobn6Egkb/frtnvKMJJokp
knank7M1RjL8WNfso6zYepF/q6nxwgs9M/8RxB0dRLnfEzCeTBe4XN28pBVCDWcJEwDbIOlab7pw
sJyZ+KjcCZVIpJp4z55sG4pSSNH1zrKXZGIexslXt9Gg3AsZvDMz8qil5wS2+cuHgLA26KyrReHv
U1P/ohVLG9SOs/ITf9fVaSjdS127H++8ZIePRRG0+8Qyp0utryjK2NCkd0JAsYaz1AEcGGbUNbEV
KhWFeXJJXX5mBpKC1y2CG17mB1WJ2znofRYH2WT/NoPagNYbTO4vRAn/fGIaDEQe1iUZw2XiuBD/
CgXqqunAvtnejqWPP56fQtrM9HqrJrblz1fVuc9G3YfmPRwiWdLHP/9rqNRQ7iLzRd8XdaT27mwk
D5lVQbGJsHuIsspaLSDWw88HPTfv/x70+G3/GtSIOOVGs4kOfdv9LoSovyOlz0kvF+6Fw+zcJzsG
9ARuCOjZPd6PlE1ZNoFljfZTR5PZQExdAxf+6c0vF55IPzcfuQ7Rt84So6vjZKRq7uAmFqm1r8nu
ro3Js0Ik2QCxOfuitxRQ6XpIzCUsFxXVAcLQaA+1/YmTtnqypBDtmrUybmWFcCCAADpsxmgxwbnk
3Jhj+doXwxUa9nY39/384PdN/4IH8RS48+DC3s9urWgBUMVFF3y8+6NrVPGz1C2MIGSPACwvZ4wP
nHwEgGP8qaOiP3bD6VGAR7XEe6FdNv4cvWllV2FfkKo7WqqOqD7rZz05LYRtz4CEM/ZbzZBfVeMB
75rG6JdqiUE0QKpQhEUXTl7hXnVjV39fEv03dgbyENlldkdRuN3kk1PCSTLHYEKtR8OuF0ORtuT4
2uraF5BCGsCUtLuxgf4Go6hAtVbIIboyKndupyoKHuDFqsS47g2qXToFmzFwbCwSJEmVVQ8kINAM
vwoc+FVr3y3mIwTBr4OGiDogIXZr+3kPpH1Jtx20ekwCKH4e5klcZ5HqHwpKUSlU0Q53EyNedoZm
1gjHhM3/VRNb217SsO/a7spqM/vWEeN1FxfRVqrF/eqZg/HcR54O9kY3nuso0n7bWYwArZbDZo4g
hXa1Jvgtg1mGOqSGyuogXhmFE6Sa+1o1830OdncbmSlgdaP2Vq4RiY0GlBA3C38JaPleSwi94TS7
fUBndPbk97BkG5EUq2KA9Rf4tpvyUa2rmUmTUperCIGHxF5booffHfW/48QqQ7Ek3yRknBUlgSiw
u/m6rhb50PR9v8Y2x4a67rsPuT2+ziP+G068uBsbeN8zClO1srT/QFdls5oW+tERrg8/XBAwQdzN
r6AUukdCIB/GYtcARHQBg0XKiDZe6uuhZnpNME1Wt5VOogcOTxjQea2RD8myVTIaNl3g9S5WMyif
wbm2ZiUfe71WzqZ13I5vqHl3xpHcCVhPgfeuf7mdm7/0IySgfLSax3oxzNCTxc+lEmUI2szAa6sB
ukPxzL/WCuEcN7VfZdk9qtIUgTO0z37moX5iwwvHFirqqBUA5kd3Osw53iaGj/2F3Rj5VsQxYE6S
XYHZu690benwiekSh2XcwzLX4MrR0pUfgPmmV22aPU3giLd1Q87HaGfwxfyYjUEnJiRDe3lLMg0z
hVRgEZEZovk5OekU1on5Zx6a+riQxx03tjTs7DIJc33oueJ2Mkw9HoyT51vmmumqLfx6t0jqvqJU
eUAJIllh9/xrgChx68yVcaWW8Sar+vEWZm4VtlPn7zElx64lpbt3VvCxRF3+yIhor+M8RZZU4hM2
Of0tIcNXSNjmypmzZ+yw27WYXXftL0cAARCvVXxENy8J9ZwscpiDEPupSlj4O1Xdm5tafcChUx24
ZMYrB2RmMFXOzleOv/FlDY1sjL6Pvv0WMzE3ozu8JU7zI3Onu8wV02rIsdoy605Q+LTrNaTg743r
a+QQvDszHg3gtVibpQOE24EGyWAim+FBs4e8HoEkjeW3kcoJK601NzXa3bA1yFAbKpk3hWkb17mo
gMba7XAV5/VdvrQwsRsJUWwRbSj0CiMMZdDTnlcPIx2um6qAAJoU9s1glb8FV1oc1WAQx1MZWknK
5K3jG6nHLz32cw+8VgQ9A9fRoE9sB2MYgw3Olt5dkdQA+KLCuW2Hyd1iiVGsFLaSXxf0xNCOe+/W
q0q495Pe+2Gb22LTzWa3dmaofvWAq7xc6puqS7INvijVM1tgg6dyMt+pEpFxW1YTQAH6wsaOpVa6
rn6zdJV6LotaXuHR4P60vZpGssyq8Xsc3B8R9BFg+H1774AFvZuzxX3QOr3ZeXn5LUo08Lbe6Dqb
ZerS79roV99Gd3bXerRkB9sq+kerO27oAERXWSLi21ZpUcgFrA8aj7pmAgfwmq22v9aL2tjoAuPO
oCtVc2uI2Q7jBVDcuIh52ykWXxDl/m9EtbD/86SBMm2CVEs0EQwzMUhRdc7WKgFo0jpZhkVSPAxu
Eq+1am5/YSnefjelvJuGet4tpv1VTlF6N+YY16BGdo7dz+DyDGd6VAZkOE8l3qqf6e5sZs1bWSa4
wtiQ+SPYkgrKTNysRK6cu7rp8T1psv4l6Yz7IfOWTTGDfJvn7gEAR7vSUt15VX4/gP4a3qzYSMM4
K/qXOBflg29OWjBxKEHE4/8RmL7+o496llIi9INeGxRqcrNIA2WXUwiCKfoz0XGIZc8ETa4sLDOM
4F8ezNSm+t4bj2S5kDN2Zhu2veavGzqhQLRFGFVkfndld7X5pYUYuFY8GsLzud3EcZn8XkxVEPss
IiwHNmeht5iBt2LkuqHJ5quI2vQFUgdng24YayMhWleWl6+GOJLhTOYoULquHZw2Kje+Bd3Y5STZ
08s+74zakK+225nf27TZJeVAR8FSJCsVgZq0J+humez1zSDQnFEYZuFWWbrC3vdeRsb3OWvaL3Nb
jauBUrwMqjgV93nfPFlWOcMFnQG5aMLow0YWjY63E7xGLWZNKt8PKpHct/rypLq0Cxqx7FpjNuD5
9sMdAMtyXzWWzQ7l5cO1Zpe3Hs+AdQHYZOC1fN5IvcaW9eTb/0PVDzkQtUY2EhrvSKO8jzrRFkTE
cb7a5WWZ38vUiu4IiuSFKPpc6I5qC3UY2ROyayejaNZEFdfnXreM3wt57bnXjfNLs66caft5cHvm
Akm3GLlxmpnohDuVrehytr2mSyTbRvSc0T6lj+OFG8+5IWjKQtqEiOpj7g4rdPylXVqQm/m4DUjv
rTO1C97EZ24dVNGpA9tImtCwn1x1oFkcgQsuMZn4ndftqmXdpvmFy/aZQgIiW53b/LEfwvnARNFM
1MPp1A17nYvVdNtlMr73uGDFK+UajQhHAPX3cuICdEVG2S5uOk3jqBxhQP972ZskIZskBSF6t8ia
vJ+Gto/rj4HB0X4R6rulaaHmjiJomu4KR4OrqVR1aMn23yUnyK+P+iHsfUgsn3afcK71ZdwIfz/n
VfzFbvz6AOs7Xdti+PHv8/LY+kYJmosyc/3988HFjqg9y2HnWvkjOud17RQXMjRnUl7iCLZBEEWX
PA0P74cwMfApKm2s9nMMUVg49yQPN76jPdeTtevY/vre2dmatf78yc5cJgVlHpoBKK9R2D/5clk+
RAVuKvmeqSHfmgTKW0CVgzi2N3AIC5ZxJkaEHW/feQXH/4VJfObWfAT6HDOzcGg+NBBBesLzArfe
3SDrQDm06EgtZOETADkXNrFzixLVDrVa1stHNchSte6S+8B5k3S5k50ejvZyVaT+he94bn8hYUM2
jzrfRwWIJr0hKzSoWanqVw2ucnNhXei6OjuEa1Lp+C91fjpVusp2B5Uv1d45klZttVnGS/y/sy+L
tlV6genPpyv5ZDYaPpchmnV3tsjDwf2aphKXqksL+NzkO7bj/98oxwf9KzsT6yb9CCD+DjPJyTBt
/C9Oq0/rFnF/MOsVmJeyat+ULtXPz2f9mQONQtbxgEHvRMrmZLGh0nFtAOHUN3AlssWyXiLtAZ3i
Xih976nm8fPhzs1yNiiaP03BBDxtScFpySyQwak9MoCSGjb67Wn4OccdjjFGc2FJHXUHvLf3Cl6D
1g/foU7JHyIIev9el7Zx/H4xzX1T5QAasz5Rq4Lr4D3E/oprzpIGybRg+1DkGBMtwHTpgM7CTjRN
mI7cXnprUYc6LvBMSkpzo2yEUtWQtWESKT/0jPQpOha2xIQ7FXfo7G7082NkbVzFwJBXIxLXH2WF
z7BWgEB2lI9zrCn/mIv52I7CLgJXgdDHKajcxSNdoyzX5ODgD3eYPL0K/YJGC2lM9moYNMJ4r64e
J92QOE7E06956qb7zEYLjzGisbLKOAm9KrnHb/sHewwEZpxLj5X7FNeKavgx48T55Frye+2OZtDX
HVz6hcgX59F6FQ2NdcPVgZohekMuzXXywLVYfDFL7SpuuXhlQ7xNE0gGpqtuCLCbbaw32or7WL2a
oUrtW5W8WhXOR1pHgsAAXh6lUUaSZfQofdPvhEPceJUtmc+77mD8u177E3LwHyL+OPS9cfqj8Chd
Q4BJAjw5OLkdbASNTCcYdurp4GQ4oAWUIeuNSManzk7GrermPS3AQzAs5YAhCgrIRre+Lq1JBsM1
ekQgMUZwUa5+EzEbBzE10TP/ZNwVqfxtOe7yza8rbo0+qtu5zLkyCKsbbtrIFSsa36zXqrbEnyzN
jDBzu7caevZV0hX5AdDR+NB3Hpz3IetJWfUKUlhX1l/dqr9zrAJVzuzMpABVvMGoEmM228jWcJ+r
8D8fHZmUP0Xlv4Lmru/TJjVDvV5eisjHBKB1v7tUQnEymjD35sK+r0hKvNWTmm59tD5YZh1dTYW4
0Tov4RfgutCk8Y05YiYEIb9eZ8DM7jRDtRuu5bdqSaxQyzCoy0ptW2lUynS9N+6GCPsCu8BoIEvK
sBvwkwqitOsCyxl/js38VrjVuLWctF0VxJGbKNfijZRRfzD18WfUjPrPci6XHVZ2zVdEpuUBf5ym
WC9x4mAxZre/Rs17wXLK3mddXO/oPMQyoihfZ6O2b2VVRdsMDsR1Y/T4aA5zsmub0tvl8bjt7UTf
xU1lH+xsenM6c/kTp+69wJbqd9aLfNMQ7u28wpthQPu5jv0qdkwl98iN0TjN4+TZ7XNc4lkzCRwF
Bkfn70xnfplcrQrynotRG6sXr+heq8E27ZUbzddycjFucd1iIzQcHmD2k9J1ntggymtTM2/mARid
2UzGkznKCZvdEVJ9g+hidHvfJjmRfplackNDDgfbiiJM26yxwWIsUb+iDsM3d4lMfE0Uzj4pmbLC
YnE7MzmJqSDXlafR8qDa3NoNxXLV+mC9V7Q/yu85N3+o0uR1XAxvSEZmy++mLJxrzK2wk4kj66ap
/QH7KhE/x3WzrCsziXAYiOm9g9/nA4dP+Dtw5CHWFFfLVDFbvVS213o6PaeJHMNC5i+amzQHd56x
GvFBXyl2qUcjth/n3q+wWOm9Q1YvM04BiiZnXIuiIRvDxva/eks23pIpE7yJ9M+EZ+hK9/MjqPMH
CJ1vlRG7NOFn6YutY7gQZ5V+j5beW49uA0HQWDIu254eGgjoojlmrzbsPkwtlf8x4r64n9tSu9VR
61yRUMq3vh4lFqIAw7w2UGddqWrK18Lumh7vJ1S7aQaWNEhpvtvhiVFuFqP6vWjz/FQWDa5wdta/
tbFhbnCq5KWUxbBNoyFZgtke+wyfvUK/7USUrgetM9FRR1QSrGF+7K0Rq4SJHDlZ62guIPbnmMlF
XvdWlEUPDALUMXYeY3eFwcUhz414i5dgGRpula9Ko8yDHk94XKm7RFsVSaId/AHIemI2+Y+2bNxH
vHuOAKWaoomjOjsOu6ZuyhWFPvt3axX4Gjh51ME6d7Fc6PKORyswIZktTDjjosTRLivZeKZpJkuj
F3iF2CQnMJFsckwzRR8VSKkccesm8LW6xidTAyd/XUZmft8u0goWX8r11JELKma9uErGpt9lKsKf
9WjbS/+fcT2ORYSIYwLs45MMFO6sc6piWGIX7MopZgvBEKUW2VvcvKJZj56rycbeBmu1YOiG8neJ
g+4anjKJ+Bayfz1V+sq2IQQGjjdxO7Lq2Aj7kQWKzZX5ZE8kuNJx8L7mpZEf2EbaYWU2/asW28vO
N2ObLcU0WWuTpqckmnC2vFK4nVzhGmEAYaCoTxoZI+y7wil4lMaI7Ce/wsvYM5Ps1s0iv1stZY11
b1Nk2BS7HgmKMe7Vxhx8LTRrZAxstr4Mx5EuoKWa6qfF7aNDl4+KzLo7bWu8HcLEzVI9iG3a05cx
gctDh+kuUS0Z/kWY9Zeqs7QnDhZX40BroxDTdfvG40ytVy0G11BbXQwBI9+v8IhJ8XwVMEDGCueu
sWv914jM12aqRbKRdu5ukirynkfZz3cjwvs12UkVphLHW+X6087WSXo1Fra5pYq1ctNoOu2uMYU0
/NQc8dxEdn5fi9h76HKLmszRx1bDtyBwffw4eGPZhpvWHCZFWt83SeqGulXJ65LfcJNpxRhWja7t
YltxWFemEhvH794ao+tWCCRQfi4eXhdUABp9aPda4Tjf/ERaZK5FVa8GY8RnaM7/TIOf3i5jnX/R
0ahfyTKJ23XvkOPFeS9fH/NzBxHX2pOYsoTQJCU6K5mCpMoO2UgWZiGu82X8B310hb9nGT9BLTbY
Z8fcvu2HxQhp3RFvWdJZN9WSRiEVDWxYuLyvVF8pNu5i+WlVWv+lNT1tPZX0fWsmyZ0SfsJOJLW6
KjuZr5epNEKKWeSlky7by/GYRiUQMoQBMTsx2m3t6dp6XPJoQ0yCyY+Z5btCYjrQafSUKiwxHuZe
SCxmlmqFcBtf+kmm3zob2H3rm2TJhcQMxJFy2yMZwN+SOGxRpr4uyf3ulirNN9NsVIFZteM21fE5
j+a2u851AIWBaPF7jnOrvNe1Od3imRDHAeocRwVVkZmbwU2PDiNCfCNlL+5T+ie+gsYsHknPPbN6
/sB6dEj9YsxrxfgGOUZLO1Bn1Xg44p34sPSVDE3lT6u5EenayIx+FRkL0uMptcUPPRUZziKevSvN
7JaOKYUoxqq8u8akEGYJJNhda1RhDJrlxq/J0arZqr8Y0u525EiqQ6LM6bBI197GRN9PsLLNfKtP
RnVj2drPvkKoh9WPmYcA+5PbmX8Z6B0W4CRgWTK5kLhtz/ZEu+Zk51ujyKhjYn064xO3iJWsIxos
SpQ0RDcUZPMoZweJwRx0bXNYYpH9sdpac1eJ1XePHUzG21Q6Y4uaAn9QOhnqb0OmxU/LJPWrdGnl
T5MgdZ80WTQFs+VHK7Of5wATtOpmWvCd0RPso9dYifpblfoxlspzx30idSPKqzb1Tr/O9aBRmt6G
RZt6gS6TR2Muim7rzFp/qJ3kx7Ck4rpHLbcfvaNX1dgtD8Oy1GviA06KtMnWy9zaQT1kJY6rJT63
lPZwEYXm1KpC7cmpv5ixwC3Riaq7Ti7+D4ywOOYQ3eebnv7x4/PKvUr7gRJuXN8JWfePs7EUnK2p
pE85/1lLt9pHDt5ROWaraVgoAZeoSYu91g3t7dSbJImjfnijS0DrVgm+50uYKxsv8r5urv3GoY6w
SMGqgrVlZzUHsWNx6zCc4budgOgpLJhbrYwWSjoqeUn7ihOQqfAd8Kj1GA3knfvYpgKyiHiTUHnZ
Wck4PSZmLr8kFGBvprn/JliR0baZcpOe+GFp946j+UGJuRZmr668opNSu5XlkN3bA2I+uwVaGoh6
MkLV57xDgU9nGotXPyopbI/z8pANonlpuXOHMzmjgE6h6Qpd7LDKPUzT+9ZDwTFyQhtofNZaZ5V7
rek8Zgy8tC5zxk3udr4ZJJjmbTGga75qCw6UMR5S20qP1FVcds2tE/vJVx2jsIOeLSqE/dJyoh1v
nnFsBk6B0sAe4ppqSZI8TWlVrb2Jk793MA41bZakJu0fVYqVU7b49S1x4Z9yKvDHcikwBHGiqj27
dqWt2oG0WYWuba96qf0mkz6vrCp2rvG+IlRrW64Hi0+t2E/GVVa5v6bJ13bpkFIwVnDC9pCQRuq/
BIxTrJBK685yaPGBvJpc4zmeknRrJc5Nlqphm5RWQfQntV1u9PFDc/T18YlabrxmvPGrvvgul5Q7
9Ng7XIW5HwZRNNabrCa2riK7X+Wqo9hJGeb2/3F2HrtxK9safiICzGFKdmIry3LShPB2YM6ZT38/
+kzcbKIJ3YONMxHg6ipWWOEPWmXIVAKzNrdDAv17CguY3Sla5RRdJT1ayuSf9DGWXxVBzU/0V/gy
QmOSr/v1LwBy1e9AxKRb9QDmT3L7WcK+amdy2L6KQfel93BJ73JR4sCqUfliVYGAEYCUl/eTLltv
mS56th4gNK9MQ0922QfvLYXfx6IAcD3bHdK+zCrtQQ2k8lFosMEEWqS/oar6Pc0E7zUT6GHqXWbs
G9OXnbGRTVdFLfOYy1K3qxUvj+nYwxO0qkp89TVv2AFDFhwRMRkHk1I8nSesQgiYyruM/bTPIbwf
K4TOdtjJ8jL400iAI+H9luadf5RqbrgSLsI7HEiMqzgi+ykiAbWNSCs/8zlaNJvS/+B8+pNTKaOG
WRVxQh6HYDqyqT1Qsc+P4HrKXW55lV0nMi1yYpcD2dV/UquxHqFe7HmWRJ5oqfimWhOGv3iR66cq
1f03yzDCY5eM0k+81ILPlLu9R2/yugOIP+W+SkfZ7eNJ3tHYEiYnEHrTLlQ21KBgjsWl058mOqzH
NmgCt4hS7zgElDdsOehr4m0UrpxcThDE98oHRBz6nRoE4n0hxul3AVZzyBvVG0d0Letz0A3FPph7
X0LSj3aY5cSk7TRiC2/Rs4ml6jEcNfXUanLn1IE0vtdJEOzmR9UGDIZTVifmp5js3kGoLN+XKR9O
qUTLTUOwRhHQ8d0kGng/6YNyjrgVCAXj6gSQADHflvy5xX1Y8GT/vfBlmK14mI9fq8oolN2oZ51b
A3vHk5SnP8r94SFoy/ENGafioeQKPLYJMN1SjvEDHlvxE1IR1lkbRe27j9fru4E18COo4f7YWISo
qMD/QZHZxABPApsnS996CXAS8iTCPgv1dDdEAoFVFCfPUVMpnyB4l2cZG+mfc4/ocaSXsQu9pj+k
mR7tsFMOH1VlfqbzWC8Oaq6azhiIh8gQMWQySsSVQrGun0QKLo6s+b9kKyDIRbdKfGzEEp0paTDu
5DqpdrKF1H7SqD+UoQXkTYjrBDHenxFsVUeL8tqNqBfZoxi9RUMofo3RTbvzhiHiiVSfQnqr7HKI
pJhm5sciDXACq3FfHeEu0rWSQoc6c7fXcqS+faZGY1eTBnyxiam7ziuQ+B0r7DanPn3w+1iw00Cj
U2QE1TO+avmXUMZZSBZL/zXDY+jZwpB456vaJ1zBnvLJ0+6tQTSweuMOUSLrlE3mr6DqfqWdKR1G
cj67SBOZADg3zmpOfgdyMj0g0CY4ek/gS/NX/xl6ybdU4nKxFXFMRqeEifyEqp96aLGze7WS4JGF
aB2OD76Fs68iNXNln2vpD5m8AINk35jQTJaqn8j/JZ0LGCs6FE3cMa8wfmut6TscJ/1T56EnYodD
gQ17Nw75SyJF0eOAqO6hFcr4N5Xll0Iaf+B+9bnVjNxuzLh8tvwgfCq6/Ifa1oHb9oZ0X5p+cey0
THtAJ9N4ZXhxTwRJfoROytgrZKSe/zUTht95OhhPRm7qn0JR6KElFkPiNiYlulyp7mItkp0eObQX
Ia6ng25IHayiOaYU1eqe3iCetboQzybeBmUEP921A54XVt3KhJ2DBzqH+kVU4CQJePNPhbHJ3aCr
kEkHEd/QeiqOfcfNTPA73Gt+2ezTEk/IPC5wNKzUgI3XC3eNUvp7s8xywClle7Q0r8CbQpdOVh4H
h6Abf3tVzpRkXMMHJZ32+AHXezM2FVtVtS+1IJdATuIU+QeldxPfz7BTL8x91s2V4NyL7VggMej6
xH+dRgwIMUMBCVUYz6C0yNhSmiyJUZkvvaKDRRkSot9YH89sr/qgCAi/6I0qfRGM8V6YonsxKOJz
YWB9K1dID1hx8RJlI+G2Xr8jxpoAN4o/e40XPLY1UDlF70IHP8z0GPRJa+MQFDqkKNpBylT1IIxd
vBeMOZ9tR/9HrlcP05DhHR7J1t4yMQ2ezDh3cIg0qdwYOilXEDua4T2XuoA5TitRMuzHJzOARVJE
OmWBWtkVqffaIZZlwwOizpKNrtjOth+Tpe0oc5lOl1Id8c3pT5T470LskRUiX8ajjV9E0JoGKIig
fsgzarNSo1Lk1SPRqSzcmj0fsNpYy+xEnxMjBWkJKALSoKIQNlOaBcMjxAG7U/mqFxm4Ok+zwwnp
hqH2uOIycszckr5Vqt/uPe4W3gszxf0Uy3HchQYHe+HsZGoVGnpl/kCdUnbyQIAupX5SgmHYdWBK
7xNLw8oZK/u9lCbmXQSh2BmwG3fzueOJ4IR5tIJoPJLHEupEYfYGZuteqMfvgE1+++1wajvjLS+G
fDf08s8i1UInS8LOVTr5d4Mi4y7p1FeBaMYZI57wsKYG4vnh4GA60b8MiT8+1732dRBD6pFW/Kbx
zBIl4B7q0VWwBaUTbD3HztFLteG9EtU7ivUNFxUFKiPrW4cKff6T0nv4HeNp9cDMhp0kkzS2gmhy
mWWi40e5e7vBs9LIQuBWmvXzNTQBlgTVIJHlthfDCSXrzsmNGT7yACn1eWo+lwmBo7ShOnjdAYRE
hRCrOCvKS9D4Lhs8WiF7CukUdMVcS45xMNtj1r2wwby8ntVfqpYOu2SWjFu2kZS28rS8LdOzmeXC
F2PovCer0eqnUQ4Nya4pGT/QfyJIsaiayBt91LWe2b89LPlyimUKSy3wYbfmoXW0aIPPnpc4qgMM
vP3trteSZhmsTwwW6A1DML4cSKE7VOfgcc+BJk+Yo1eBo2hJs7FDtkaZ1/qfVmcalaXamGgfgWfs
HnFXic+SZ+YbwJOVRUPsA/H22TFiFt+6HCWSqDpAcIrcWKCo7t/F0JyKFPDJltTsynTg5EqgjgC6
4Kq3WLRBJNnwglQj90MTOPIbwhPJFDc+zXUXmg0IFggtO0RMwLpcTifPCzmoMIc/i1rgfxXrUf1V
YqY9Ox3rw4bD0DX+4nKsxX4zmqBWmK2ILPxnpaHt1B1iyqfhEDl1RKWF0jct4/9u7721CdLEZ2YK
yunI5l1OEFy5qeeVFbkKgZNRpLsKaOaopRst4et2NzUGBcQTxBzMJpbXBXj9PCo82D9+dkdhD6FU
G6erUwIjPtSSDYDV2pxgJQATkxGjRhntck5zU6f3RdE/Q9mXqQSGM3EqkPdeU5ob2311KEhAdPDn
Pb9EvyHf0VLDVYzTqAMKrb7kmHPq8paMyJWeODMhqZQAcnHngh5ZbPY6BOJnNYrgtp2YGkdKmMr4
nxQh52HD+6+eKCT3kk3DtZMPVtfIkY3WgOeG2UjZ1kjrOX6M8Bn/+FdFc2Fmm5joesKouVxoXNPV
Mq7l0AV9eQBdLXS/A5++efS5KDYOx8pCMxRk1/n/0UJcwEFSM4dxUAh0Y+v+3qiyI8Uf4O64D334
PMDWsUQ0MtDS5UxcTsmLNZ/+KjL4Vovts4ItDO7JEj64Hx5GprMJwwr62CzyfzlMQyyTK1oswCBr
VLfXm+FOn3BFUSN1C1+1snLYWzAYRCO+0/LotYyi6kLgnSjg7Ub1WQsCRxQ3rpHrax84LxQ1Yg/E
O6Ul786vZCE1YyE6Y6OXQ09DClpuTetQIfMPvWH6qNUqB4JR5u8DI56Kx2L91JJOVeTnkltUNLRS
wCXWnef9SYfpiVjc7uii3f5gKxO8OIGL11NtmwAkoERDxRhtEPfVFO+UmFypbTdGun7YIHHJ0LiA
nGiAZxY7HSt4s4C5jZpHWnTNnmaRpu2RpQu3dCBW3pvZzEXjPiZsVJdc9RiCKxUQPzxnmhgaJ8nI
kics2fT8KNIXM++KyAfiYaFMNtmNVgWV3ea6tsWYX1vYf3+FfHkSJC2Ty1SMTdfvyuItaUftqZwk
4VNm1P3TgFLZxp21Alqdtw63yP/Aa0tRiNgMZTjtONwJSFzIUUM+kye0/oKd1qckD5i/m5LqtsZ0
UEjJNoZfeQh5Zi0ZoDQIYx6Oy+nmOVecJ4qpawyP3vg9Ct+88DsugjbyeBtDrRx8dPjlGQXMsSRS
uhxqgtpuaEM9upIYPwWUmVWxfNEsdeMJXBEGZ5dyELVZphYBmsXjNJE3aUWgh2dLkOIn3AO7k0bR
a1+UQuz0oRnvdWnKDz5SOI80cb2dN6kkz0lTHG6f0ZWTQ0GFZ3IWUrxW9/T8VimnwDROhgyzU/cf
EI7cGGLt8yFoTLwkIsd7xcTNaE/UhDiNm2WKo+bibjIA/WvdXhRf9T7cgFlef0F8FKhqoz8KPpXw
6fIL+iaVAxMHcBceJPrqQzxEL3Iwiqyv129tl+vrYB6MLqCMarUG+eFysNBEL1AsW+FE/UTxIef5
+OfQGXjWUqN/j1TfUx3FGIUfLShczOjlLio3Vvf6LiBApFsFHBck8JU4edaEaSmoXoDreeekgQ6C
q3wK/MzHEaM93t4sq2Oh/kjyYEBgWEZuY9V00MdjzS3S8AcWReRFWqcei7HTDx4gjo2pXW8cvLqI
f6H1U1tGRO9ydc24H1otHUckTVvH6B6t9nddfUMXXIu3xFWujwGnkX4VYlgoTXD4L4cq5VTVm9zM
z2CdRmwBk2/EAOb+9vKtzGdOyQEYI00NI2MxiIkcCE1nP0BsMd/TebbHxnO05r8pw622O90ebP7H
LtCkKPQRXeKapcxC/MtcrwPz3sCeitxabff4nOHVl5xHfMA/PowO7hYyOtoZoJcuFy6MwpEAPPbP
XSoJ0BVb+a2nS+bkaSPvbg91VdhgRowA/JfXAJb9YqjIC0s4r7nmamYM9KoFuZpD7lPsTohPYfIe
tsFHA1tG5FCDcidZuT7eRQ6kQNNk4ST4HmqHPowp1NIy9/a8rk7VPAralEgHcZKvCBEWqN1iGsTI
DbzzJFSgYvydHn8WG2NjoLUtgUok/2NnkP8vrkaqn3GG8afvNnp1HyZhBcKifzPhIX/0FWVGLBgH
FyzzrFd1uSnwFNPr1KM8X2SAtKrQfPSsarCH3tuodV2dqHkgmBDsQPDoxjIumRkKfqln2XmMvWQ3
RdTvvdLy96HS6Y5meaAhInnLmnHle/GUzS5R7EfETuYf9U9RqA90I0T1i9m1skczOD6MWvdZDaKH
wN/S6buOvGZpfviQ2AMBRb9ieljGOAR+QgytlKduvEuGiux138dfOo+rvjlO4AaErTf06jZkUMRE
sYeZYyFE6i5nSLGLXrxBRzzVk/s0N22Y5Mfbm37lMMtwV+YEXSElWd6FdSSjrpO1/nlqWxYQZ+Nd
qCrfqfnGjyAcw90w6GC/aOF9/Exj5KFiVYlsNeynxSUMZpguKMHyyVdER8uUnS6PL14Zvt6e33X5
YZaalWHzIsltXCuz93ni92nZe26DOACtHGHcoYiWnYS2rQ+U2qlOKWX4M6z65Kz02NwIQ9vM/b4/
3UCOdPvXrG1ZTj6lMG2OxJZxSks/xIejZ57q9rOHdFwngW83Hr0i3visKztH4cJE44KlRS52sbo9
QHn6jPHgxgivZTbCWMjQopaNAMTtGa3sH1BvczjJsTeBN1xu0ZQKixlWnXWSu/Q+7vQvCU589B7k
A3jz+6xT9l1VbGyd+d9cPKkEyeQGSFJCFlryyYJeFHQ59FI3aHh7Hqr+91h8VqXfAUbCoIuneOO+
XhuPxxuTZqxBDXkp4qRaTSRYY126mv6fZIQOS76Pa0C18XMDtskcfLtVN8LntQ9IDMQB4XgirLpY
V2GoWllofbw6plY4loXxY8hjYWMhVx4izh+T4hOiF7W8X/wsL2keZ4VrZMNpGron3DW+1Jq+kWWt
zYV2C+Q8FF7mfXK5R3hzUPg0E8RdaPBS4jjJuvDt9jac/4nlloBbOJswUydSlkVGaFBsTfQrXLCk
p6pGWQBENrV+W5APsOM3Nv3aaESoJmQ4SsMw7C4nJFhtJMpB2btll9FTEU6V+Dm3Tr5V3M1C+7en
tvaRMMggh+KWvi5UZr2gN3Gj0coBycNlfCeBXx4249S1j4TxqjT7jbCSy6spjbV8NEyFoMScdqDF
H7pS/2jfjRcGkznZhKdJlLBM6pXE6Ix4qnxXiZNPqiQcyFp2txfrb+y02AgqxS6yQV4zXVumRqag
lb7Pc3WSR6ohzljFUeIECYCbXaVW9IInPQ09R+6CGmJmMvqtHTRNAX1Iy58S82iEpwGN5I1XaGXD
4IwFjoXgweA8L06z6dXmNJV+dK7qgp78kKnVp8KPvdGppK7f92o+/kzVEPD27eVY+ajwUglrOXRz
l27xDMhTpWRdEmluher63svk7pwM2fTj9igrbwDJKJw5WrcUoJfRX6vAWLCiuHB5gu8q9V0pfxri
u1d9q4Y9iv23B1t5Qk2Iy3NMRIhOunN59kIxEwlrRRwIZKQSys+FdaeYhSNF2v72QCvnzqR8Yc09
AoQclwcCxbfAEuM+dAGRZyMCKoGJEglXEK2sSA83LrC1NSRFJM+mFMWTtrhSBhBFaL3l0knmldbo
ZFV+dYjDwart1LNwrjbiQP2MHKL+NlXlZoa1ukEhktKQRH6detjlqrZCC+CKM+t2lXc0Eg3cYwhE
V43RR+zkrnscktT7cLLPiTD/GXT+1P8E8FodtWlYpZI7WJbyVcyy/D7gadg4A9c1PoaZqwkEXBT5
wd5cDtNijRJZ2Ricu6TwbSABJ1zAE1t6g92/A4x717Tx98orrNe6hcQQjH68pTawspe4UXVgnOwP
+r2LryskIL4HIUvOOB1lT1zpxoFBgnsN+srG+VjZSOiJk5jPiQokhcVQrdGB2atzEwrTPZOz48jA
EAvHuPQQ9fdF/N+HT8n8qlOyJMxETW05XCwPAnwnkx4sSFNAPR1dmqwpgd8o8OT+H4OhakkNimCe
ouLllwQPLkKmNakDmOXzQKTmiG18DhPv4wEL1xgStRT06Notj76i+bHoIfN1SoYyegAXlBxEFNb/
H19qDiiRR2T9rsLYxsz6EdxR6YYKcnPeU+XfI5y8A5GvYdvYvH987dgQXNRw8K41uvWxMoGT4z0A
TxPeUfhQ6KIbQlm4PcxKrMwTT/cRWAOFqOUbr8XW2ChjS3NLRQUhQbLzJM14yjIon3pQUXY1VdKd
MabGYPtSbji3h195HS6Gly93yAQaFuR6CF4J4lPzxfCQmmvus+jDG1HDzgB7tHmXUGxbbMRMCgVa
ur1+smL8MPrsvYPYLMIRuT2b6+d7VhfHVlPimrSuwACCBpJPrLvQLTQT0mM1JAe/APh+e5TrNUP+
hFa49VdnXFveGGaPsauXJILbBUpNqaGoHdQD6mNgQWhPADFvjHd9GVKRAviPOO2s+79shyulIGQF
fAfXZN9b/j2kFkc2Xm9Pam0QcDzUeNEbn9FelxtBUxsP/SMfvfFaO/sGkGouwk9VrHy6Pc7a4lFY
pcJLQk9zbn5Y/3nDAHl6IxVL5ZSpgc1jBqXqLtTR/4CLeXuktRlR5OI/etX0UxZ7TiuEBEk/RKbC
Kou/cjsFhzT2FOTv4S5syHGujUWUpRA8Aq2+alHncGa9TonDs4fH0lHWu/YUGJ3n27FcbQFErh8s
DSCBKmM5CI3wKiuQlEGTJsEMz9D9Csf06/CU5Mrg+KOl3IeIOO+nHl24whjzjStx7dsR4pHyzJUS
jsDlt2vKaOzVYgjP2D789g0RFL/VNmg/akL9Rq9sy7jn76a7TE40iVkiOUTnhrrUIg3ARIN2raEn
Z5Am6XMxVrlnw+w3wfk0Qrjvoqg8dmWpv2jKVCHsF3lPo1fV0sFopDDdpZRxi28kGdNPWY4F2ml6
rNqoDRrNd6CMTY7IiGD6B/QyUgRDW2F8z4MBAK1Ckr9P1SoEKD711V2tdNbTmHWdZHdqZD4XKexN
ZOUbBcWwUYdILfoI+DktFbDfntYADM2FrLsTxaHMXjyBQu9QNJJ2znrQ3+8dhCw4cSSObpv7heFA
JRgeokBBVlGNDfkJixOl2VepPxT8AL1PD2EvS25mJP17pvtyBS+6UGZ4fqF9B/RaVxCnJABCtSGr
lg3kxfNI1lQ/sDNpCn6AiYWcANA2f4XOWe1vH7T5sy++kjzDQUjT6F0CLrvcFkGWywSlvXBqkN87
NlpvunIve49DJEPsgBb1NsYwV28PKq0cOWoJJo0VIgkaHfPf/7lIpKBrTC2LLFes+X4PArlWtQ8G
WKkO8tkBpNnMT17bYZoUJ5FqXXTEXtWKgydJfXNHFXeCw6l7uxGM+U5qxoMEY24rll45MZgjYdgN
5YsMbJkmFPUAm8wcJthylT0ZkBAyJ+biq73Wub0eayPxcWd4JJH71W03ysTikRQkbmwipAeqVIQ0
Pqp3xpZN7crXRp2ZrICEEiOM5deuQVHkqOSZp36Ygt2gWu+qh7ZpiSKAXWiR4LRT92HQLItHwEwR
hHcdJMXiW1eRFIZoE3huJ9eIg0QezbNiDEF0317ElbmhhgXybK6TXgfngtriUm0QjMV1sYua3hYr
ig3A/ZXuteAw3R5tZQdjd0DxbS45sz8W12nc+JEBpUo/5YNMXxDgDZJ3jb+xMVZGmU2FqYcB20B3
a3E6mypE5gP7Njdovw5l7/hMS+nF04fnMneIZVreKt2zZWV0SKPYiuNucBskriYz3cuJtVPD4nh7
mJXuBJY56A8aJrvvukMnZmHR5HELSb3Qj1XeER4Htg7JN0xapyQZBffWei8KNfVYeQ7VjRdwbTEJ
KNj8cxXzqsHUFlUSiDVoapRx5HPTlrnmRJVZ/RbTAUnb25NdO9L4v4AABRRCd2Lx5bRoTKEPkduM
yDLYmY/7hgfTYTLrn7o+bEQwK1uf0jZ1L5O4GVzI4ojlHdTdROzAXJr09pN3dXxDUUmRX8ZO2diR
KwGMQvOMwjPOblT3FkN1kt8C2kEFHtrpzzGEb9ZaSGGl95PUHDjqZy/bCqHXlpKoE8FASmp0/BfR
baCNgZ4C5neDuvzpUSA+q2IX3Tf9NL1Y2rAlULi2Tbn3SRyBS5CoLqNcdFNM2DSl5aqJ5VqyV9rq
IMEDq09aVO7VUHO8uP5VhoLbR4h4Zog1aXm8kVpef1LwkqwvFZr5klnmDa1SGE0ntbRhBriV2BXp
jYjiS7UfstzRYPLf3q4rdSPGmxEiIFL0OVm5fJHFAVcwMwrTc9xTYKSerB+J67q9V9T6fkBt4U+r
VGjAiwnm1VU27hPUUh4pk4wb+OHrnJrOE+UjglQuVqLkyx8iRzUAiBGBI70shtkIB4VuCO07zcoy
fLDGdJ8F0MnEmVIr9I30+/ZCzPv3Mh5i+P8F52zzKw8TQajT1Jza2C3mnpd5Gnxlh0L+xutxvaUZ
hUSJ4gQl16tcl/kITdZZNNiNY2XAgUauS/UOTbAFX1nbRiRqBFl8Wcgr89//CbTg9nmaELaDO0KT
S4L3XkJBTUXspn5Po62DurZ2WHqA9qX8fv0Cq2ETlYWViS6+b/fjGEDTr8HbTRtX0Now1IxRTCRm
1a7u8bQTzRLit+92Y7ZvLGVfQOcrjZfbG2Ft5Th7Fs1CqrZXOp7wYNs8y6LwnFhKfCSkR5i8STPa
y0GBAEisTfsxMcPj7VHXNgYQD14nVG15Oxbfq/Q0tRXRunP7vPgdysPPKOxbW5WHH36B9sbtwa7v
cvJdyMus5QzlW2KbhJbKWD8os0hD2O+HhDwU/dR8Z0QTRokjbDhrkNVdqMT1xjRX7liGxrNkFjHl
pC+fkQFQEKCrAuNwIALeIe9E/2Xy/A59qU7UQrr34tgfJLU23/Uk0yVKaq30U8UhONoPljkY+ARw
Q24syHUJil9F7wjjMQyFrtothejXVRtl0dmzkJtGFchqRdiW/bTR717bwXQ4GQwkOkHC4rJtp4BE
y8AHUpwT1nIStUe6oX8QS+83npHVkahO4vYqkYov4fcdnLu46NPW9UM3HaSzP3rHKR83gp21dUPx
lu46iF7a+Is7W7f8JNCzPKJNNasWRKfeMD4co2LMi4bpHOJglrUsCBlJrqa4Z4xum037og7OoVcc
8zrbwHatrBdVasqPmEaDo1mCyBQE0k0LSylX6xFNqR4LrTvRX/j49c8o9POYkQ5ebLFeAvd1mSLa
4MbROW4Oo4/uc/yH9d3fPuCrs+GRQVBixqssK7f6EBtiKxaKm9bJo+5F+8nsHlLvw5rfFLYlEJ8z
UlK5zuYNK21FqQGQ3Iq9da+PdRqfIlktKjuLJfQK4wBJwJ0ZYCq+McGVGwwCBnkY/Z8ZS3u1kLFB
HEp/tJEsrM2CP1QUD5ORfpJy+ak2hIOaTBsbcf4nFwHC/3qWEDGogi4DJYGSlqEFDfipXJefdLPN
HF2bIqISRPQEtASP+PuoOwOrogM86o0cZuWkyYSDaAazfwAaLt4HX+/7Qi0S3Z2CxDoGNZ6jnplu
PeRry6oCASQCMnhgl6OMeTFiJNoYpyJ5x7P3FBbhvTfUVNm+WGl8EOJi4wJZHZByEPXJuVqwXFTQ
YcDnwjpyUR7RDonBUOZzNuX7PH1LtzqxK28sMFG6APQbKJkvrxJz0Cj4h2Xr1nq7rwYZprjoovBg
U/i9ff7mr7HcK8TS9O7R3SeGVy6jrwKDA+yX4GyGYRjvJlwtzpo8hk95PcZ7BGy8c4RLyZ/bg64c
+pmvwleDikgOM//935Cv5i/U+nIXGUxbRnmDn+wYWxanKxuRUcAPU0dCu36Z3/rIoOnGYAZuKhEh
xD3JmbpxF6/AUGk0GIQJjMKVvzzdIl8qwS8jOMtIcZ6UEiWXBBmMgx8o4g9KxdArGkhA6O2FriyW
OKyF+f/jC5KImLw6hJrU5y4X08otIJUqfYiBjPhXFVjNn2ZEp99WA8v7QTEKwUatyoyPYydN2ZxL
B2CuiEKXJ9AcVb2wIjk6K1P0DoHAfxgmtXws+iQ99ZIXbxQQVr4m9BXmON8sRIOLafpZk9QIobRu
hzLZGIm7uO23rPjWxgAMis2BNdMPl2c8qdDiHJpCdOUCQPgx7LvS2xma8Svz4+A9R376Sw7U/sGL
pOgpGAcFdXljRCpZHRA9DQBXhnpTnVvV7E9BEoSfkK8U94oOcJ2Irn9UItH4JViR7oyhpH6mCybb
EdZ4v8Y4QYUosopjGGAtiyBH9yu0fCrwITWuqDOC3JbwVto1hZE/KnU+PnokU47eDV972URoUc3E
0dEUSEqjhpRz1xfSlxKl4GdZEZAvA3DxUxKRvmmmGIMTgvud3IneaRJinILCPnaIzXrUWiD124lK
/a5FIftzOmq9nYJ0/tRgO/MWFKb+itpNv5vkXtjjVyI8Vl1UHcI2Lt4UHxndcUygZHv1rzASBEeY
4v5cdC09iLxOM1cJcCIz0f07G9DQd4KIzrE/bKYoK9+RU0mpgF7SDBhaPEFWpJVSERIimU2IRky6
y+p6Y6+s3ND6TO2d3/W/+dflqUO1IDQQLS7cAXgrhgpIyem7un6R9I1iw8pdyUBwtjhss9/gYt+P
UwpOBSL9Oc/a4CBNuJRMZeR/iWbuyu1r+e+6LB4D4E5/QYHga684U8bojTKVUQ9grSU6baHYDSro
tlqhR1ZU+jDvD33fF722i9IWmaoS/UwP2I6dlVjAiTn+NVmmNbbZ9JZtaj72duKw1Q+SV55iBdMD
nn08T66h6tNQBZ1aGSbyypXf7vRUD++xxsJlOBzFXjkmWhH+qOOqUe4SzqJma5GXiyeIIzHGdNrw
qatUZJM0M6/f0JD0X8a5w4WBrvRijh6ynlOiJXbmoTRqV5xZfadplSbclWmUVI7ZxSYOWgW+Emdl
QHsJTe0w/zxip/UqdHQpD7e/yspm1ikzAZYC1U0zcbGZFWCTuh+XiTuK+TEyhEe41xt368pmNsjm
JfrYukrdYhEEyEXCpRSP5kkeitdyKA7o3O5Nwb9D+vx4ezYr25nzqJDRA53lFl8OFVVdN6GYc+pC
RHeVMvEeklD2D2JSbW3ntVmBOABCR37B8i0ib71NZQXnW7q5VWwTL+5S/7Xvn2vz4104UEkA2Wix
UNq+ita61IC0SrHkpNRztORUjW6PZbBLstfbi7cyI5xGeXRpy7MTlkV0jLKEsQBB61bVyTD+TN3v
CTJBE2/poax8JGIFIlqAGvi1LgucZTGJZZCiMthK1V1aKae4Fb+O+Vb/feUcz60Aqle86NzXi52t
p31ZDwKq+BXSoW02P1N3wvQZGyIEPc6DurHLVw4S9svguxgQBOLyJi1xueIB640Te+XOiK1jrvgb
l/XKEDCuOEYI1swR7mLLBTosW1RBMzcVR+E/kdZeZiOT6m9cCSv7gGEI3eiTUoJeXgmSGsdxgaSh
i4UegmI9ANjJnoovirB1hlZ2AlcC/W/Q0hTCln23pG5LpJFNrtoWmfs2RLcqc41yCxc9f+nlwwOw
D8jHzGe9KvOFLVU+y/dNRMqFz5EY1PZUCrA4pBpUWhc94kfm3j5KKxNTmRVpASk5tZrFPYQcgqYO
I9kOzo8pQuxBdoyGuDoaXbnFGlvZ5pxWeJJ/wQtQBy5DBa3DQiq0msYdVRTGolBA1aRG4d8mrgpO
ldSrulOogemgkB5vJAcrpQDQPDRpKHrPIIHFEUPYRhHzpNZORqecu/i9TI6FLN4PZbVrdDze+kNU
f9iFmWyIXjCxEZ0h6g+LiKXXh7RBhTF1aylxpeCp7B+bZuv7rewYMGsmHlbUVGbk+eWiJgWQiowO
zSkUnuUBmmt8EKfHLviTpINze6usnDYQlH8rh/SFr6g/6MMKNUajjVvq+ZexwxdCDb27EMOKXte/
3R5rZVsyFlkOPXVKr8vvlRaTn7cRpUnJn947c3gJRP9rjQHK7WFW7imuQgbh1TdnlZXL1QN7Kk9Y
QGbnTtIL16uS0U1pPW/Adlc2H5DTeQeAXQPuvdgIHorwoaz6g6unwXPiGS4lUiDsSGS2iWt54ruC
e7JebUTmK0tIN+nvBmQHYqFwOTelQnMfXWTvBNNin4/isW7jJ9HoN77UyhLydLF4vCcs5BX0Br9L
rzQFfNTj7LkCNikG0veNrzT/1MW1CAyOa3eWEWKXL24OMxE0sTNj3P3ypAh3cW2V/4WK1b2lgZRO
thWmWGAKRWMmqPiOpXJAnalBoxdctrKX/EEcXuQuK0sX+1Y0HtD6U0cnI+wND+Uwqg9iaCW/qMmH
P6aoTP7QP/afgyHHLtYjDNk3eh0pqK5Tt90HokSBzS+Hl2xs6TVDyoE2r43lfY6zNUrofmko9mAq
whF/kQzh9drCKbtL5eAIfFtOz3k4AY5EOjW9g/qmEWu22mmMdFTEby/b3zDoctn+FuNo/hJT8I3m
HfJPeUkqgmAyqzh2dWnIk12hdnlmq01Mj6avR8x3q3JqIjstRqu19cLELdW3aPbYXYdwWSS0bqQP
EbbRaovgYzXmbWUjO5JFB/B1QvqYU0R+ziSEhY/UBWIE3CUsuwkvNTQ4/4+z82puHEvT9F/pqHv0
wJuJ6b6AoZWX0ihvEGnh/YH99ftAVbudIhXi1twoQiLFQwDHfOY1Dcflc+gY8eAq6bioHnqY46Wq
+fnuBwQGwpvO9KZmftp6V2VKrEaqIdiZiR2IFi8vbkezuJ70Vc/5EirmfEW9Hm1dCr/dzxqPJSpZ
KRAflNCdBHKW0rrtoF3YlBTjfE2tfWD6QGsjZSUUvR4I6VghHJvCNTbvy88RZdVN2IA1i7LUuF8G
xaLkgEJYVNbSdZkwldwk0a29Y0arRsvYel3oFJ7+Yt3dtAPmH3F6Zc2t+RgObX6FdYC5HdUE+1TD
lI7gNSrEYKdsh05S5kVQxr1SD9NrjeLMrk4AQCajZh0Mowk3li2F11KKwbbazJGPRhq8nDQqtnYi
qmBkLu0mo+4PkepImAlUZbIzDSmic1ak3+KorTx8XarPAE1n6GaG5jszTlxAXgsvkdJumzZz/Wgr
Uu5jyBFuh3Lpthm61n5ojtoxRvJz08VltiVkZl1Zg1nfTWYyXGEqAba/atQA1rTjhbTsvMJK0CyW
VXGld1N0gxM3QnI4E26HFM5UECcYLEyYZWBJkf+qQ9SyJQLV61DFcUXkLf5jQ2fvLK3/IdV8XTMa
zCdEVDEn1y1nK08TDboo/1FA9thMqoaHrKhttoxIQ0hDT72QC3qaqO3uSgy4vBp/JVfVR6CxOPPi
eTXbRxtd+E3amHKQo6aMoJwAmiOSeKfPo4KnjoJy+ZIrXtdP2O5iIOSJqk82vYPxVNqJgqpc/LOk
XYMCoCN2Shmmfhg3y76DxNRvh2pKbxPTQnVmRK5kENMUODiP635X1dJtgmbsLxEqz06B2SfypvN0
QxcU6SYhWavysG5lG0I6FKiNMUeJdp7wHcdfZi+HFkWuPEMdvWzSemMMI8BXO7af0WLPg1aXKUUs
cYHLyKT239hKJ5wGujz09BC5WMUpiy+ixYjAjmfW0mxLXmgb/dbsROf10Wpb16IhTanCvpAzvLGI
AbSR46+tthXy/HptGVmkWZgdJft8Mb1Cj7Z1VB/jsdm+v/m+MYxKSWzNudnF6US+HiaWHLse6lna
yaok++NY5n6YWdBMcGy5EJcpZ9sF1FiyYMxZ1sgaLMLrsaaV4cWMNgAFLmXpwT8tPzuprdXuGIvk
0yz14WYcVZybml6jkNlbsBACKIPGRySsFHvjmFKZeim4nStpAtt14SA6uxfr96OSjOYHHXvjtGSd
oi+VVw0AqTI0qQDDhPWVNP8qp9h9/M27zkhUIaFwUICj13gS86hjlrXJ2KYHatTTU5vG836Mqa/I
lP0v7NJvXRSFTwIrOosm9O6Tm75klS5KtF+wf76T9OWjGHEyqvrH96/I5mNeneFcEdx+0AdwyFeS
xethCjnUxaDmMeg2NLPRHFMxIbntJtm1o4+hEgfvD/fWVRHJkbGAA0ZI8eSqwqapyHNxH27qfpOq
yWMrzZ4qLqWCZ6nEy1UR3pO5UGk7PbezzGn7KmuK/TLAfJYwTIHJGqIlMv58/3reHIhSFOBOUJdn
cMtiiKPCyIuRSu533OD8tjgObHn2JSmqt5YgMh7kzyst5Sxxd2JnLoY5kwi2U7+tADqV84Ue21tD
QMQlT+G+UaQ8mQm2IyJlltdiB2LJCLB/Xmz1+9+/W3BRqXVRkgTRd7J84ibTmgwQ0J7Du/EGCa0H
1070dM/2oFNcSbULOcr6nU9nNwXDtTNpML1Pd0kcjaZcTZFsEtbACe/s2hnHMxvgvmw8O/alKs5b
s4GaFwUjaDXnWmjOsDSDBVXgEFKi92296v2mHpKraKlXJVs1vrBHvLV4ae9SOgShyiQ8uZ+2OZFF
TECnYkofN3Vej1+b0Im+GDVyd26i68VDm/cFFjqjk1/iZb09OE0MjiGi49PcNsSFUDV7LTlgjCd2
RGa/yJ0SDwCZ7s4tWIhxxv+qR/fiwnn01kPF+wBc4VrCooH4estalAEpMQNjB70Wbjt+jPsdRjXu
oOyM8MLyPsus2UdI1kAyrRK2/Hw9lFNOFp3KJd0bVV2ShEzjUbfS8teU5+hKzUZ9v6CnEMSSpHws
8KS8kNi/NZ+A4yEBtmLQ2DRfD19NCRK6ThPvza73eAKuAfA/h8OArd77K3P9pNOFAsoJfjE8HGbT
yUjpGEny0GT5flJuaCr549K55Xxpyry1xdg0CajycElnVTJUnPKW+BvOiWJ+YYkQyl9CCrw5xCqB
gTADNJPTydGrlVxLWjXvk2nVNCoS4Ufwwvfv3y5be+t+QV+GPMDCOyu5dCs7Cn1jQItw5q7rLlpt
HpB50faNnBcfpriXEheTVpESFC+ycBtzEY9D3bQP9ohGi1draO0e2rIyNSoLloPDC+5zV5poIESb
EyySUZH6Q91KpuWCHzNQDZGtO1NqtnrU9N+b3io+hHMdXsmt3oefR0eZZGgnI3D40Bbt8EvGhgE7
h0xgNQEzJX7GxMPEj7uao2iXNWkOUrbtteKQ6FV2Fc6kC97SZeOzI7XmB9p+GoZGvRnhJZFEc5CB
sAsxQVJKDMbssvzqRIv4oufq8EgP0aQho8bZVk0kLC70SBZeW6gPUhalNwKJvjvKUdrHolfmOy7G
vCpWaxGjEWHpxkNbdUGRNPInklDkLJICOBWWKatqQdNVw3UaDdhODKiQXaeJhkud6LQ22eiNmO17
IteGgkiPDiUuRZi8BhXauDg66kP9XepMFd8Pmu/uqK1fyq4q0qBx7oyrBNTNlWRp+YVz9I1FS88D
OQn6OZAHTpNrKcHObU5ae5fIZGKobumP9EFy9Offn4NvLFn64qsgIRge2tYnGYApxk5tJxsGYoLj
dqTNd5WWbhqj3f4vxrEpF6A8AGP0tHvUD1XcAB5fSGg6Bf+TwpeRloB9m104rN9Yught0tzDX11n
izjZgwawdlZoSjZLSO/6wETHlB3CaSL7whW9+YSAXLK1g+c+O7nsbBrGOAJR06kYojllGGMv7Ki7
XBh1oLS4b71/B984sMhqKbes2jy0B05OEdloTGOUhnif23aJp53Y9LlzNeVTAG2U/DC+MAPfmhlk
KTpxPR1g5AhOjo2lUlOsVtkOhuiQV+JYIbiA9QlSaO9f2BshgAOf3UI+iXiH6f56oKmfuqLtMRdN
nJLsS9Xy67FPtE/pEIaeLUMSwXNqAjNTRxce4fnIHIpUhQmHNeLRU2Rb2cy6GjHv97IVekM/XEmz
eoTAeE2NNpDraiPp5QWk9jlQHWFWMEtroXgFap8GyBjegjXC6HrfpfVNvWRbWdibMrGvxjn+LtfT
1tD6o0Wdo1zExsbmxJbHC+fO+ZO14AAiAEcIDY/6tKtfgMSfc2mWEeBCj200xXwrwj75bGMtGLz/
bM9XI0MRNCto37JQTjO1wgbRIc+6tBts4NV6HOp7u4mGC2v+fCkyisVWyRWhbnQ6g1YoTgKZn2kq
tL53a7mmMKdi9lsomBN2RlE8/83LWgNlziMZ0fs3cBHKlMmT1jbZwVDa+WGRRvPY6vMlGPT5cyKh
hucKS5teK6jP1wsDRsOg9jrqgPQkvdjY2RTbJkRp3r+W85vHKKxyma3lDR6/JjDby7Wo37cTHnmY
NentYB4cpUncLNMvNcPPl9xaJOBYY3OmHX56DtBRzpu5MNFjGwhOmru5L65CZZfq23lsrpEp8N+/
uvNdk+4J4SgNGWN10Ti5h9GkVgOOnMt+DJXjNGr3IXVLOqkKcLb8KVWjS/CS84fGgKwqrmTtM52u
by3phSpqB72kzMHQbJGEq6WGcmw5AC8srjevjfOUChIcu7PiTjzkUzpPZbbH7J1OiRuZmmeH3zMy
UyWd//bxw3VRbQHSAnUS+P/rydiXkjAbqdX2+pBLPCwNR1onW1xcprUvpHH0iUz1Enjsre3j90HX
2fRbL6PD31lrJTXbG0mzrZfxoOXzp/cnyPmEXK+LWtIqRgM56+RYFVbVoxRR5nu1itwp+Wgv10jV
B1qKWTVmxDNexO8P+NYEAa4Hd50Dh47QyXE3C2scW3lydpO1D0fq2fLih7n4X8yNF/oESoscqacd
d9Up8ZGGgHkoJX3w40TUz8uUhu6CFWzgdIPqO474+f6VaTKP43X+xy7CwkaVxgbycroPj6BfFrHU
MyqIKcXdeOzLQDKWJPYb0dXhpi6LOvX1KEmFP5ki/qZibmr7PU1PLCbyrCGcqYyHRprFN7lA9GJR
6cq5spDDxlOdQm28rBxjUCZzmH5uzMa4sXX0gxBK7j80Yd+n4ALTBTA13cvU66U6BC1CVwWLvsaK
fnT053mkU647n9+/9Dcf6loDhbzPRnpaxoi7dgoTjeZ52KueFTv+DESYDGv7/jBrzHV2g7GQWCMH
KISnT3XJ7Cjr1aw4SOG83GF3Oz3IVhVDrkvJf/xyakf8JNjVJgAjKXohltYlxYUJfOFLGOss+G1R
qnKcWnGODG82io9tt9yHZbRPC+2hrZon0WL6kEuPsdr/ev/a39rtKGLgVEW3gk1hfQS/DdtOQums
qAA5X9MkagmjjsB0AGJrbY8nbL34fWcpu/cHPT8cOTqom9i0YbRz2PwkrSdm0uJeOpNSxhkezJmX
67VbThce7RsziAIAKpNosYOZP61qpsQsTt5L8X7ppq8l7oGE+g86jsXvX9DZXYQMSp5HuAsZ4JwP
mpcxWn+4Du8NIe3b0jm0/XCsFSVIV+e2UbmwLt4cDnQisEEALGdCUoMIC2kZS3OnFWH8JGeW1bpO
O5o3k92aT/No0VfUGnGJb3R2bhgItQGWorvyEnmezBVFGWQ0Z5JwP4omJpqvuthDpRIf3L99NyFx
AJqBVkDh9DQnw6RjMEPypIPRhuhhT8ny2JTafKVNXeRptFI/p1mJre77o55NSiYIfFICQ3Df5+QK
cguRFWmi7A0rfVA6CDk49JgL8gH14/sjnU1K8gOuCxEw0MZrivZ6zZV5JcMZLsxd1MzZigz5jjdH
5IdJm/7d6c9I4H6JDFlvKw3g9UhtJUSLsNII01OnYQ3lIXcbS10NN8vpwqQ8nx3UQZHcXtsHJNKn
NQ/JQSoWETVpZ0/ljlPMg+F0oeb6xo1Di4sGO8k6ScnpxGiMPpStuQtBM2tuU8UuJFCvUy9gZM8J
TRAnaEyxlFE4UM8O3LiYUDrRl4RkUt9ZCVitIv+0TMU2CpN9MhQfo7rZ4+Lspap8IR48v0IdPNpa
U15ZW2foj7GwrRT5r2ollm9qB1AOlhK9oV2Y6+fPimHWsAwCO4o/pz24qbdlemOrsLJJHU9T3Gy5
tCW+dSVsirQgMGCgC3ISAVaLEetzP4akWc7HbtHJfZRbnLL/bj2FnhWdfM4u+hw0Lk/Wkrb6A2Po
gCLurN0iR46/o6V45dxeYGi/BJCvggQugXYvpVU8biCxngwUmnHbJOj87rFWFxgOSyyDAAaMjBd2
NygJpnPjiNXjWvx2TaRr7/U0idWdtWRsx/XUKtFGS/Kh9MVQi0vp5tkDJXVelThgFICNP6O7Igwa
9linpXuqS7tKqRJPyaZLhhNng6yCTQAz1/oV9/oUVZi0FnSs0gj3pobXVEY5JRB1lD69vzu+NQoH
9QrLJHPmbr3es9I560POPYD3Rhxuwlp2jrWj9hcWmvbmMNTGCPqADZwhWqVo0KJQrufjR8BIG8tF
0ChxMYr1Y6/yJO9hu91eBe6zG9zkN87sPiuBJ7uj++vYuz/ev+BzmTXuK/hJVrvMznl2HoS93IBZ
BG4ENnoFKg669gOkIMom7ABRuMmNUk4De55rbzLl3Gv70W6vDQhR8jYxqept83zqHjGqSH41lZ4/
Y/oWNf773/LsflFdo05qIbrC8XhGddT1SvRmqEp70YXjV/zZ+xxBLWku/hznv75P/x39rO7+XFLd
v/+H379DOGmTKBYnv/77U5Il9c8fydf/Wf/t/73t9T/9exc8BKdvePV+PvavYf2v4uurXwK8r8R8
3/+kkPSz63Px8tl8wfWd/78v/uPny6c8zfXPf/3xvepLsX5alFTlH3+9tP/xrz9MAo3/+v3j/3rt
5mvBvwXf+68/qvb0H35+7cS//pAs45/04hCL4jDCwItg749/jD9fXnLUf8ooSZEUkrNAjFtLomXV
ivhffyj/5C+U5wDMyogwqDzKjnybVyT9n8j6rsjCdc8k1SH2+L9f7dWj+c+j+kfZF3dVUoruX39Y
6yb+n01xbdsTVqwIGICY6BLpJ0lLSNumtqXOCfS4e2yL0jxyFcafP6bQLlv3P7//5+XaMdudsugw
JZOk+piXgDflLusf5nAZghV7exPG/bglogiPZl07YBLiam+0g3qV5nO4kdLeusXcNwqWqO8ecVcf
PC0e6k+53aCgb0rzV1Wy7sY2q36RPpE6mtTdHPnbnJfP2KhMftvWuitSu7gb1h/kRZvFBNXWLdPn
uJrNnTyo7Q365pXuV2O/DWOrOv71t669GSa1p98SAZgU8V+/WRkvFETPR1FXwZ//2ofWLgxXkTur
rW5ae44VN59l87oV/p+/vbwQz3F145iVdV1U/ry+dYBu8tu0+uvZ/f6sThiDPCu61ZzD0BbhJhiQ
p17vq4bawtbTZg0HsxGPvTD7YOkSrWskWzYlkD63H1NtN+pzYOWlCFDumTa8P91F0TxfRbV4KlDY
czFw0Y9mGE9BVvRIectLso2l7katCj2QkNhFQrlERS3P1e1kNNluqdM+gEjruE1tAmZ1+gtRofY6
cl+vbAWRUAfntKAsfprDxuakKDWkZGCV8MxNcuXOKA1mjlNt7UGmzada8aYrFmdTdnW+ySv6oKwP
6dOQWluzqo4RteenRWl+drBl/abLo43IGkqpUTpvRZZXu1EunK1tRpo7Ounn0VbEE4twi1BxdD33
HfbL3VRuHaCPdlp8idrJb6bWeNSkQvadGrnULtJ+tXCjLkRy2skSJEdaI59ViJnUjFCObeD3BF6P
ysGwRnCG3ZSbGz1eDlBDC6+N8ytkGEf0uWQjQE/vi2jkZDt+cV6+cYVLjZk1+15Y+UEHx7vi4h/r
rqj2kzpaXtwa93ZVTI9KP+l4aXqyIsmPknNTRkPtN9ageEubdfupUGfPkpZ2P+jzY98nl2Qp193y
9y0GvBPKAhQ5IeIhhcnP19dndePS2yJC3Swt70x7bDdFrmjXqlbdpGVvH5N4CRoNoEcuUyCy4vIT
VrLJzTjY4iqnC55VoQEZ236AELtsJaroftjPjifJC9tTVOTelPaaa5dI4OqoKX7KeGqtGvtLV8vg
ImHagwIubgBn/TDGH3YsqwerbnZ9MhV3hVWNrmNiADfm2qaP5ekOpSYrSDIj98UiGUGj0ysBS1wG
phkZ3SZbGuTU6wcaRdOtng9FS+ytjw8LliAWmcfdkibWVQyp1+0dNO3qIRVPzMdbDbgmjd36u56t
MULVf44bxTgSyM9kjrfFgrSKPtbNc5+OP4VUXYizXyrRv231PAf62ehQkSKv7VLtZJ4J1HYGS8xq
kIdmJbsa6r+BU6VZIFL5oOk/K6Bcrl0M43dzXpgxX6fY8qPJSJ+FbG5YkLM/oOARQOTt7m3sknzV
aTIf5C+cuvKjmpeVS7UtO6bTpN8X/XyN2biCtm7L40vQiDeaor3Vl3pXLVroxkalbRIAPhsEZ509
yueeMtTX0ySyQ51P8x7OOMuTpkhgI1QFDAOljamQ/Lxo+FTHme6qLHK2y7oZvizuBV32HF7/tdDn
Tzb87mM+SrNrpTeTEoujYsftxogiyN6zfaNFORBx0QK3X4ZhN6vqAeTkeOwtV9GSis1d5lm3mXwA
pvEZV/j2CscmivtLnLpUGeWr0JRTz9KmT9psTh44XSXoJTXyNfDvFzqTJ93RlUpFZwG4KiYFq3nI
6dY/JlEudZWhBJJ9u2RlyaFnzH6EBc2GWFMFoeHEt9Ui25u0MEEx5Ut4tOp28DurqC5uWK8jyZdv
swrPEdisimas6dcrusrGqYPWYAa1Pk93qdSQaDdtd6uvbbKwbRTkba1fRiFpdzmCLJuY6vC3eCoc
Nx/a7GHu85F12wz7uK4p0qTtvUjChrfJz0tit0cDR4EbBRm2zCryoy5HdTCmeb5vpPzYOHrH5abO
0WoQ8UX0pQbJPqDbgV2eZlfH3r7pyjp0pSqUv2WJ3lLRtxS/Zb/xYFOoRuvcvvzQTAxPnHWaxBVK
0Poicnw77XQ7jiZ6lM7YeHqt80HGKLa0Jtr9aMi7qO5bnHsh3cZD9j21bdgX62/RdG/CLPAlSaJy
r62BvRpqmxZgYWBk02NlZGIrYood4Z0cyhxuSvyYZ1USVNK4N+dBkT2RRNounY096romBdxVO6Od
cUPXOkTwJEd6jFJNd63GKoH1GtbtsHyPpGl+aeXeJp32GKq6+KgNKB1gt0Iui+LqLh8N8XmhXyCV
BughrQk/VEn0pdPkrSRA8YaxtqnsxXlcGv4ldsrqSzUftBrjDaFP3W1bi8mDQVtRZxjKu9xynhMz
WXpU9uXETWetvVIsyEFSG37Si2Tzcj5V83zA2ya7B6ZIWtRkm67ppCBVLWPfs38MaS9tOGRlWCfq
gH53P+2Aljk7ytZbYDbhpg8b7VOJ63XyYOe2c5jR/oQJpyKxZvSfK2SEyrIU10ReqG/UPGt6exI0
8lK9c4QzefGIakZhDbBxo+4W1hThmn1bGFFJrKvTzp3vwE84gQLh4rqrh02vLQa8ozbbmkyb+3Gq
gwWSTLrE0g3lvU+FppdHTSlKxJKozI4CwljUD+LYL2IVkKiwVQM5ELCfxMcyYmvEIYZwzEDHtFO0
nfCdvq1RspoPkzIZj2VNLybtCLdK2wkiEGWwtmbJd1KhgmPJ5CDMhqcqmges/IxoY1PQ8pHA8Up5
IpTt0nt0EeUrNTEKv1oX4lwV92artPchAKBD9rLLd3LRH9qlfNbX0ydFFPqqqNudpEedl7RmuZ9y
kTxw8u7M1tRd1iyV9rpRt1HnxIEJJRuoSfMzQmtiNzR0GvMPtRi1zeBo6WNcKkfJKuNjtWmkqgn+
/BZYtFPUHPYLKq4eppnENKnZPCDNu43ssHAlKdY+lCq5cDna8NPqSj/6iC/Xz003+aXaJ4E0VCpO
qcxs7M9lPx4X/QovJtlrzAlJrpeDIekHtxuphMo1ai9RmNqBbOViix8OHvGOnjxGOX7MxZxOQTpb
5W0IZnjMP9aupsZMdjZz1sfazlzGInRNJ2nvsbPgeFQ657oJKcPUmN1omXJHK7FwK4iMrtlK1XXY
reyi6jZutPQWAZJmUzZKgE66TtDilJB8iiRQh8XZ1lkhe1gnW0jYm4MnSeJ7lsXjlaQixGOK6LpT
y69ZIUqEEJrZTXOZLCZT523TqNOfe9Ok6BFqHcXg5RW4vcXgMB2H7LFdpF+LZI1+rKazl7JTPsWL
fltzkBxlY7C2SQnJwo8ic9q8ZCdDCVwuzag+LEt2qUx9AtlcjwRbxRGTajg5JNi8k+CCeCNfUOHS
ApGPA7hIMzvYdnrVTWvWEDG/l8Qg5NJrrO04Ie7iQQLvOKil38ltGJTJrDZAOsttkRrtPm3T5HEQ
Uh5Eu7FtnG1YGvdQU43dklb65s/dchD2Pum6Lhgag8YixVK/1PIo4Kl/oGYKoiYXlV+TpnoLIT+t
ld6jlJ5cJbOz+DbeBld2ngVhpz6HcRVv7V5dXRjnO9wL8o/2UKZusgZoLz/mBK2mwToOL9/G1GO+
kiNfjRoWsYpzHVVdfbCa4iop+5tSTWvWnKHdWHZGiyC2/aKTVY7mUnhdNGVum+bckXUaT+Ew0gBe
MJJSkyghIBKDr2TCzY2w3ZamPh/jkpzLttp9JhIFEX5ql4vZLIc8ydxGN+PHUPmKLN+Ds0gwPtKl
uRB8vMC9XgeOVDAoayHNj1jzGXy5mnWRl1NjBPka+tq9xRTMxYAlJoEIZqGBkVQbipfjEx1KpPvb
InGRMey2Q6QkLgppzSGxdTeW8+wpiqIvqTIeBocV6dQATZdO+haqU3xAHP+WRMK4DSOOY1uK3ZSS
rZcqy3AMYz3fmFRIDk2jx36LMw4Agch2MzPtbju5l9wpnNOjWj/nTMAjbAcliCCwhYr9BO0w81Wt
iY6OCn9KVpPPaWtfKpdjh/Uq0UHDj9wYZSFKrHQ4QECtBfXfOrGUtseRtikRsu60Gynq22s13YUk
Fy93KiN99aaim4KyNxo3VkaBv8X4TVfy6dgpz5lixTe40E1XhZifqVV/xEbAPCgpO8dSDY63rGGD
Mm+sYizvK6xuXsKvSo7nu3Ju0HDKK0/PiumoD+l85+SoKdswOIcE/VbDaKwjDHnVBYcJrj+sD1E8
5TcRst4tJhsYlKFlriXzbZ92QUKT/Rqp7UXumm2YLMuGPheY4z4+FrbxITT763ImiMtQWNkpXZMF
kYVXkdBDcgRDL72pYzlXs5CDrpEKV3fy791Uj5tqKZ+IHI37Mh23oVFMf4bv9rIhc6mPYta/WVG/
gdmqbbPEvJlTffEQ0uw2S45AdSzH5V05XeEDAN1z0aJrSIgLce5NM7ajp+VjEYhOXb+O2bqGHEKl
BB6JOh/SjVS6lQetaj+LhfRmahBHYrMMpCxvA60sCrwMmjxAbjzcNLEiX8Ow8zkLyjvZqUbvQi3n
pAG8zhWmwkp8XjUtaIC8nitFUup2Mqlq0KrLdFhK2cOnw7kenTFyWykKMq0Yn7quTTewLfEbHcnY
QJ25bVV8cbKo96CjhIeXLSuS7RvYBba/NMkV57py06Kk7AqnGFkoi7xTza5zNVlqNqbVaYcS5ONB
wzr1Ql5gv070mf/0shHgdxDcXf3HlfX13+Z/Ug2qpElp6IcTm1dgymr6DT+6bb9qQM6ZKfbVEiQK
5e2X2FzNlMEzxvGbYkfLrq0pYAHaoiNRLF+UVsx3s5aq+zTuH6vK3sjtLB6Sbk5cOSuOStGUd0Yk
Nm0UF5u8YYLMk7Nglp3pNx1CKButGCYvsfPEbfWfton425jPD6OcX3dTz5Yh5WqAN7oapHWr3MyG
182fi/Vp57HWE8CHxkEH11D3lXTzEq9PThz+WXAs5er6JeGcS0V5Sgwr90yhiUPDlSlZNN+F6se4
kLJtn+llMDjVsWxj+Rh/tA1hXdVLWvvdfrFK49Gcix3l/9gfncTZijS38Ez4hDoxntJCN49jDRbc
yIbsCiyks0NhZsh2oWPdLkp4pY4F7wAW7YaLXm6rzHmKR+ugOJH2ISzsDxdmLBXm0/2NQxO6PuhO
YHU6SKbXz1dSWTjG0kcBbQbICxxWEcDkWhxKRUo9xZxd+kuOO84c8gjSYsKgyYe4V3/YqSyDPq06
d3Y6RO9lRASVROzhkZJYWcaNTgCHAPYAM3oXSWbvzVlm+pOzhumsBp88FKnqOMTBBzveDZequhCL
fNnIrYBn9XOZR9r9So1DPCIC0yoyKhL1inI8mkzQn69VqwuWMNsqaTfeGPqsbux5mYKpbe+a6Wtd
VIdEjKPXFUkUFEa5m1vNQPq6/ybJSBdGbXXQyuSDXgRjeGekuuMpaiRv+jmgFlzeD4hA1FA4gjqx
f1L+MDy900cPyQE3tT/Y7CnBABLYVZL4OTPCbtuqvjxFCgaxTU8FxeL2yfCtYnipwShBb1OY3yKs
LMCLU3/Xq5i4DklabQriXG906q9aaKds+UbtdoOElKHcReiswuTIWn1wWRCD18qW38jpD5255JtJ
tIuxvfGVXLVdW0vLrVK1NYhIyZdz0XhVbG6VcqGKPIsNchSIha+ipsxcF2woqWZSekqBdECebKu2
A0amgcKRkNzwyqToNg7lOJesgf7t+qNdWFMGxYelJ0A2IKthhsvJR6xe4UrqamDofRxIe0X6kpn1
pzHskG+sph/alB8gXyw73Xy06L1ekXB6pHb9phrV65QqjrvAwIfQH+61uTqoOM3tNTZQc6Q+okvc
gkhZlWC1zp/bdquyVbjLFMs7UaXCVacPnBDaB9EM8gahWO7VPH5ZdKukOKwCTtvlku3s5mpJvLiW
HqtQ2FetbFSutRAt2rmhu8kCWYd1Bqxuoa6pqGPtjUafbtgQ7htjqFwJ1jGf13Z+hnR+QqAydonu
SgrPF6iv8Cy93IdaE5hqHV8jciL5pYxA1K9RGpW7VhTfxhDyXxtvYUTbbhE1n9D/UA/5YnzMW/RD
Ndr+ZjZZGGJ9Y8uf/XbWEi+XvpV20ZF8qKYL0UM62o11hQMfrRgIIF5t8Ywo0x7mZriu0EjchnO5
4o2VO7j7Kje2XdwuW2JuuL3PamwwJJzMknp8rKREXL/86OAf+pkGcGNk2Q9x4cpKOHhZ3437CunY
eZF6v7O9Wpq6jaBp9H9YOo/ttpEsDD8RzkEuYIvATIpUtjY4CjYKOcenn4/q2Xja3WNbFoGqe//o
5dEQM0sbIaSL6RnLHV6rToRZxJvaWRVUkNJvm6Xze7zLTtMTMVAkx7I39V2RJeWuU4iz6MdPp1+n
EBDcG+qcshCLxH6wpy9SPD9zhd85QdHBXhez1zFqxQSm7EbLfkIyE62cSZM1XXlrIpAAeTTYLPA8
8WknPWC5DMzOCg2DoEhMD3AQprIVQqESIJH+MPJ5m+ADXq7jBtKK9uI0i43onAMn42tG8bwEjYww
eTtu46N41M68PWloWNt7luhOTdOO9h3l2RHRIVaz51LMKwmm/Lkdo5WngE8rUfnhCLrLEiAyTnuN
zgCcbAXPZEqaKmXkhPbPZpg0ncMt0o2niPi3GqTbt5fBekzaeONWCgVTGU8nQ1+A10z4kbFmnK4N
Aa9OPnv60vpArM2x2CVZCnyrPIH9fMNRgv20pHES/LCDmQtpW7uqSAc9gzcTN+jffjioQwTGnsRa
YKVZs2kqorGlTqbP4gQmUsOz5nSlZwzOzgEIZU1bfDY3xuCmOzOzs8Zkyh+LdCjiFA4xA+FpxBjf
KV2GeZwv05yzl6668xXYIy593QUJ8jFTjD9i7FJPOD21zHN0s+vFKy3GXT7ia26Mna+k7PAUGjzk
VdJfIqN+5mFZfSxwTWBZc/Eo20CtFFYvZoK9C4k3uOnNTVb9VJvKueq6yQMIU3ekEKUtI6OxijaQ
OYdy1erjrewWv28WnzSl+TS6rJR9al+iRiQ3UlKUcIBtDMa62JmluOQinfeucJKTZTObE0J4i5eY
sgPcjL8/W/JkfnCKxdNvMkkOjqWnZ1wNRK4krUSH4i77MeZor+180yb8hVbbnG6KLaebW9WMgxSI
ZbXJemFaOK9p/+jMaA1EWU2hdD+zsVEenFqrwrSwXueCm2cAq7iYWrZJgU/JlAQtJnvmmuPaK1yt
fmhMiydZiQIX+Xww9PV6c2qT6CmjTMM+aBS6ODR0tKzratBYaXmbfD0njjKWsg6N9j3K09rvp3gl
VaVTb1Iu67la3P3vz9a2GL2xI0TCNJIGl6TNZrYO0qsjOwuyVWc0VQfthr0bkdsSsYfffzqSEIim
uR4DPcMv2RPiFKxu7rmTeQaSmL2xsLUbKj9lp9cECE4+MOK51HkGx1V8linJLDO2sCuxG9xSMmdK
NBHEmjJtvELdV22rfsXV6tc86ADAHdnGY3vW2picVVI5dsrQmI+Wxhev9Ut1MRvSxRv+/64ZqrKI
bqIeeVIyXiulk5spNccHutGSjZrELwTW6Bv0dg2A2fwptbn9KerumMr22yIL+aqxCgaVsDYpa9dR
RjPNiClwUZ1pfYj3e3kzkvE6LZr6Q6LQbXAiQtRdaW6zgjvH7tYf3SJL912nTfOyKNVlJj2eCWxt
uBAyojsT/sBJIeRqBH9a554+xKr9Sen5DAgxLHb8iQ5yc90NnZJusMrq5vNSJ22QWrZnSZr/irR+
jbU+92kXGK5F604bNRrPzDPVVomjgwKvQhT/2vt5n4I2dwkjd6m2oQYbG+iTERZ2Vn5oRrYGk4zq
c46SF8jelve1cAr6br8o0gz0Jq8PdeGPahlacQdHl3cAB0XRPFNAmW8Hkeh72N9Q7zK+2pQ27zXn
Tk1MbfASopwf6/a8Rmb6rWUESGdpZ3iR6Gouz7rkq+xsHvtofprb29zxhYK6T0ej0kxQKc+q7ktq
FH8Mov9OxfRjzn13NnS7PZGTc98nyZ92uuLdGNUjWf23Bcrg1Rzqv0pJnkcEmuZ1jhoFqfk3Z1sJ
q9H8rnr7nETzPhtXwxN26pVF44bKoB4mhZWEYqfnpivuoC+8c9U/zeS/epb7kurtaeT4vNei+mYe
1Zu8Ft11Id3gAIeR1R/x1L7L1BkOCR/atZb2eq3mAtly5py0Mc78hUi8bSPL7KrH3HVRNX4mUTn5
lkwGsE3k8LWertc+npKrvYYqgPY+y2ICs+9/0tAV/TWOvchtudvxx2/yTuMXW+q6kX3pXCceXg9l
Wuyzk5LINCzREVz40ufDcEnSIljmeLlIs/HTxMW2vXZJGLmdSiepoX3M4NHssVXKMZWdYttTk2Jv
CCUY7B70VRzXebvwoX1zV59j7Ys263Uzm9riM/iHKBIDM8diXGbpx9wUr5PO0FL1a+pTjUKUnLyS
TfIe1WnsW2v2cE8rr4O2LmlfHRwTVqq69XUTjCVDwZLvMCHZNPG8R3P7pIzLKXOHp4TDgy35MRsg
c9Z8MTdGXb4XyCDmcnxYC6f1V1FPfD2C2tHJIWjDcHDzS/zm5qvEYZchviPSy4FuWuSfsaqjHRec
b1eG2BeukpJTdcuXn9ECYB+d8sHpALZFfBFUH4WDCpjYJpnft/V2ULuCW6dzGfX0IF7Sf4t69/tU
h0g4b01ffHQp+CebLy+upQLtHO24epmmpjg0Ltl6at9d85yRQc+uC5e0p/fRtyUUv6ilx7mm+ZXA
vc0Tzksh1Po+IhDgxNayxhM/MQm6ojQTCPuGsDowpJ3Tymmf+6k6aE6+0QgPI0+rZIApHHIplKNh
pR+a7F5nyHfszOWldPUvdD5/JmAwuYh7IBbBuGZ7SmcuYeXe6Za0x8bm+xJLbCmV67vjvFNW81xr
4oyBJCNhSvytXNiduYYQU8XfsuZgn1ByWgI1pqa8Ob0+eO1C2qoEZeOc1FgAlRdVquw6hWZtLDMn
pm+62vZw4pAPRMcrYbuz9GJnuGZGvrei6F8utdNqk4JY5hZ7Zcpskuh+baFzsmcExO2mM++vYdfB
JcDor2sIuu8SB7ldrCaQWT3jkBLBBEy8mUr1ClSOPDd1Pxd39kRh/inGpvPGtNwvbEXRpH1P9Gzi
uWt9vRm3TiluqE92ThGpoZL8IdHtJ62S99J5cpMl8YeJISx3SV21q/xDWJnfmcafRlVbXmpqAodx
Z0yZEdhlPm44DB7yQXtqInPiiLdCS/2mTqI4xWr32i6Rx/3ua4v9Xth95OuKQ96HpZ8TG6NQPICX
l925Vxnkew1qnO+Q6UbbXETBag6PVStrbKRw/7Iaf2b4zgv6yLeya5IDh1q+UaYSFBgXE56n5WI4
meH3YKa+Ve6Rma8eRMkHWsncR83+aNvtikAlfsFW0my6LuZFslfi9YE/8jwuuBXaNawS7W9nDP02
09KTVbwMWrXtB+3PUKyPTGP/2ql5MlYVT2gMeqgsX0sqmR9q3h93LAZPbexPl0i0ldFeRhfsyGUg
ZmPyhNIRY5u/rC02jKSrhzAduQuR3SNJwFm+Dt6oSzoEaoP9WbPOeq9+L/0AfJVVL4Y1p75eYXol
xUTkPJlRkmzbPrsoCS9lYS3obctvyQWFSiD+yGZJeQHOR4TAu1WqvOI9cqbYiD9wf3jMI7uszb+M
EDUKnMjUb1ZZHXNVxJvhnrpQlCyV7XszVNvCiCDchfpOEN5+VLhDZre86oPLEjBqh6i6v6rzFl+1
TxLVnzqPuRKDkTN5b485FLmhb02n4q52ytDJYtPj8/YsWpM5OrRXtxpDfHmF12iN4je5sUWWxsqe
IJPmy4DEFzNqqh83txpiyNQPxzk3jQP2yF/Ca1b7e844YONxl7T9tAWwhf0x+DXwwc+rtI+dqllB
PA6ScWvkwovtF8ozuNCI33PWYms0LSI/m6O048bZuvKPHNWvygEs7+o2wPL1PnXzJhoYnuJUi3w+
zQ2A6g+aoy4APU89l62qiZh7Y1nu2pzTHyBnD662wmmj5Z705exaAzvzYB5JIOv27bJ4hK4ngaqh
NiOOMB3V0bf1ya+YOer7+XAvuqgq1gHueIh5p/O0pYUgwgPoFeV86NpWsAe78aYlDxBWdT8PG4Yx
+9Tm77BP1UumGYrXdf1fzIG6n1igsRkZHxeSONNtCnxPBuEaRhRms7E1KgtcvT62RvMGX0Sap6Nm
nuDo2KUavIyir5AdFn+ZqXuRMRhOHHNyy1J40uY7CAIdXzM0feNCzCP5zMRt4m8KK1s8KT0g1pS0
G9Xs1YNiyG3SCao3cK56KhOOl5KUQsWNul/z4TaA8jxoVcPHRPwJ0XT7pXMjGK/sS23Nw9Lqubek
JfefmSILcsfATfqdWnb3Y6DdpK58zhLjRy9rOu0xRcwRTQfUGS7eMpsRGALfdACBVHORNHJxVonx
hIJabque0INGGYnGgCREcFVvpkw7GK1GfA/fQVPOe1mob/0kuJuH2fUX3E18YwFnWxfiVFFFmKVq
f4yYZkS/ixPu1hjGkruQCDP5uVi5CRIyGRSNrz+pDohRdbrpi/6UZMxVIGL0Kde452Vpk5CKmMnL
BTEThohol5DlpWglvboDPdblPHp1DiZVL/2VfFayHOdYbpK2/TunsXqkZ5QtaM2FP2Z31Vna+pJ9
ze9XxsG6Xr072+XolZ/m/Q7WhY2By9lJzccexh8oP/Opjp08qywC2bbcKDy5TH7SMyvzkXq7YSe/
Mr1LL5UZJUFNFmhY0cD7WC7jfu4qTkWpreEgvvSxMp6KtQ5VN0uOtW7/tSJ/wOm+aXLB12jUR3zw
Ox3LqtdZQ0I+7BJvijl64b0zSa7Mm/wcyaQMFKII20GcK2r97G5+mJMmKNb42pQcK9R3EY1ZpV0g
pbjQ1gaUkTsbrbHfO4O3s6nm5/KIfHdlCwVdRbVUbVCFBsYCVohnEyVP4fiyOeHUO8+u9S7t5Ttp
VzvQpVJ58wIZmmBfBeo6mFny1xD5m5ZWT9Gd/umllno2+NvcRYJAXPffHAtJZzXKBPFFA/yz6a6c
AIrwCkfLvFUZ/7YpeonoKWoJVa1kZ5wqsx5gKTqeu5W7caEoJalubW85d5nJNofO9avB+pfrdh1y
XL05VnvoSmeLwOFtkDXhXUr9oVTikf6DW67y28dcd4jhUDZGyZOgODQyl2UrF/U9jVfeViJJrXkr
1ogJrJIn3UoKpKjWdzzlgRtB1YFjkfr5MVfifZqjc6awD5GRyTCu/636Kd2r83iZ7dEMND1j6yiq
La7f96JWJ/al6PxIaOFVMeiUyj0VB7RHJyN9PPI6AMbn6nfTUcXDwSoxTi2eyj7OPUmafT7W1qbU
qpsyJSlEmT3u8nV6iieE0cTcyYDjMAokW4gvattBER7tdHX9cHAfJEvEsQgEqMQWPMDaFAHB0745
A6IaCeW7+crbU5rPbtY8WzxtHnlvKWrPfPRnD41bGyzwqfcCHhnymS4qtfSdwZjYN1W7XV5G1p0H
tOTLZl5pyXBzbm67qPVNUqVbeGdjl3drupkLzkmyn60tXcsqCFxzo/648isT9HpwjPzSGXVgqW5O
EEPhk5TzZVaCKVO3EXxw6FO0d0CXMbLo8GjqKUkUdu0tcdMfUkd5dfO/1SqycJJVtymHhklzIZ+/
J5e6UqMDDiI8uipqd0xxZTCT/uBFafyMYXqnKFG/TSP+m+xJrY7jSoMCcbugOBsz/9bQVxHGesmq
hBpcM+fGWwVvuElR11AJng2WbiTfS1IAlrTptXHHHXkq8pxNnBFQIbkyRiHhVfnGrXOu6sJ5jUwi
NFDWz+eM/71LwaL0irRGblZL1bamSR9yQyldJFrbg7rjLrA3k6rvDLzvXie7MlhjcamaVr335T1I
I+YDWL5X8nrDwVZOnOybFNGet6rDXwuJPbcsgo6iPqpt8dVqXYbUmbfVHd1vHNxDqDXNYamsBXi1
PNsJkHHvJvkJFoHG4mM5vKIw6fel7NESR8+D1I5GbUB7NNodVSV8dzVV6KgC/sCMLfRiTmnsc2B0
lHDtA90MM8YvhKYlVUThMBXKZsGvRC21h08S29vU9wGci4sofCJMbOgCTTAb1hh6adWyHt1mIhuh
cEInPsjZNn4UTTw2dhHKdg3moqyDyq7XjabojCGFep65p4OoLpMtksbUr4j7CLSJWasV2rtC1Ilv
DabldTkKQJCVWyTz8aJm44XVjZgypdh1a0klrrjNrlh3dkzbglZpvuYkNJ9ngjfAjCNiA6yPAilo
yN3PGqyrZ0RdGxwoLTJr7XWwhsYb2f63rPpbZlGQlgRx37yKs5TojErm1bRGO4/Da/EshRSlJNHr
UJQdcL2ZBQVjzonzOWunNFT17LS4CommzyKbKQqZmZj0NbnD3eItB9vyCjt+aBxGeUKneDaRgBmT
QnjaovJWNZBmTgfJP3fQYvAEKL1lqFYl7yt/981kPgltgLdZuIHqqDL31jru88nWd0nfNb6iF49R
rhYne0QtJjLlNuXcxNNtXWqxW0bjiV3omwjBzs+75iAIhdqhqOEv3cazR9lwtCzmLjcjib6kO/Vq
/G+WGuEk9trtaGf84LcpeYkjpg6O9xcFqUoYadO47VtpvUx56hBqYOnb3NG28V1tGy0m0AbQMGkg
2ZOMloqNnuajom4u6dj3YVGUgEKMZyjHE+tim5jm+zguuT7q5aPP06c2/tOwbPilbbyOZhzoRJcf
V6vdUHIoLno8WeGi8WjxetVD13wZQ+f6TZrQ9BTzKyaj2aa9sW5/WeqCIUY1Kj0UYtDBLQU9guvS
B6WWKyTDcZ6SHfSm5W8pSRN/ClHjqLB+pgG0VJJa+pZp6mFodeb+bi0eBy09rzKpHySUC6oaxU8q
bb2lqlZtILCroCsT/TxKHVX8XXdZRdtfdWa02odhXV2QZtd54AX4+k/UwObXAWHP98VbKpxE/fSS
d703Osn4VvKYnksQV083xpcyIUC9bWBME0lIuWI6+Tt3ccFf8NAk+TIEsSghKdBB7E0xPy215mzV
YtIDJn1ihNul8IfeVE80yQMU8BX55GhrO46s6pA5o3Ms2Q+2lYoqbW2Hhkt3dh8Rgx6yJmbvijlo
XLV4LnlwzH7euJ2UD+lMdWZeTZtc7XhRzfVaq/CNUeQSyqKsoKCjAXpQ3QURnTo/Fjx6WVU27NnF
uhk59XEdJV8KSehtZB8HvTGPUG5oyeQZ5Ef48a94+v5DAa96W2ZkuaTykrbQq5coaz/nLG3CZs6e
mrmbDiwFMCH1IB8HfWz35OuDRCSRBdJLruWv6mCB6om4Uv8THcgnpfzS63m+9m4mbs0qxVlwUApY
DCiikj8uEuXp9wfG8uoUG9PCo708GZ0yUKxUurXnRN5kr9bDKPQqbI3+D5Llz/YutOjvPyi6WT4U
V4PLzTc0amSlO1pIlBX3GDuJzc7b5CeFcNOjdBh0YyDZerDnxJsgiijs8TQbAXFnKT+Gmr3kNox0
mrwnKijz2Ofaw6zm1q51c3VrRxMuLxWCURUDuUkdNGmLgMptGPhoMnDYfKDXhwJL0xJHbdBoShJE
E92BGVkoj6PNnVjYeE1i49wK6BS6i7yCYLLLNBGXNMTOZ5232cGIMyjOedDPRhWtBO1qzDpGYVzS
AqAKG0ziuzYsz5oObyksmlr03WVtMpI/79aFNQKQ+PUelSaKRNNsvLy1m1BoVb4ryRL19HQunm2Z
PTBQjSxtEo0wkp7twsxojQV6oLrS0sChM84HkUmebbf60FbtzrgroEd2RkDWon1Mg9k9zPx9L0hi
Pqc8OmidIy/a5HSPVo7JqK/yN0cFFi8VJDqahT4eLYK7QViKwNms2H37UgttkUUXCzk6QTFgsW49
JETQ83SMyS5KqItQc4hqK+MU5nXeTWV5bs0JEQxSu/BXQUN4yRq4WlEdaYN7Xbv1HEqrNv/TW2a2
bh3dodl1Qszfd8edbSaQbyTV72Zp9EdBoINtDPJJ7ymQ5IZgWJlgPFRSbMggXRANOON2GvSneJ60
Z3V5MpsqZUeZmkucyAdhd+4WxY/BOrBPpGLvUQYcTUuZziKumdPMnu1TSeWzNiV/ckMvziQkxc/J
8rdLJps/Dfu7TdD/wTYthqcmLDJVeZybhqcry02qxUgldWYsjkWziiDLEVcXdf5U9zbTsd6TIAnd
uqbLDXkdTLKrQQ85PKSlGeTNLJ+yAPqvvqVkm3m/9pXRuBvChPZNIu+0NejQQtPKxZlTzt5p+OD4
lnOacflKZY23ZjkxS5FmFCIVX4HZUakTMlJhhcxdRntt3nS2gd5PjGPmuwP7tyFltPv9l+WSRCel
+lSqvPg33HMLZo0sT6Ir4U4sqUGDFrdK75o9mLs4T1YpwzIPybgp//vqoQOU/4vOZapb+5jwAjxl
yXRIx8V+chKXvk2G0pl6kspHlm6FQoVkUPU4PqGMRxYUVbcai4eCN92O++XRbMz5mpQZAr4iM95i
Ckx9RCDbkcXi2e6WOEyJDvcNJboQ4X1vM8FqZCFyeSwJaPvV16p1HKwrjWxOtHyMsrkMTXqWgtM4
a6EZ8Y9vCZN54yx1HpcYT8IAIHOo7wT+jPi0ivR2m9tiDtVkOJWg5Tf+wgQt1btBlPXDqrrLE9/o
A/FtZXDvgD8DRWcAtUV81sTJjosRmb79E4GXfMKwGR5/nLMHhqX7NFuu6pQYxy5vHyiqGU0eIJ3O
22rGeKhryM9yZJH4xvsDDrr1k/g0C68eVHS5oAJWUtHBw1VQnij8/v9P+jGz0mGTEBd9tdXCDqZa
TZ5nYWe+PhCpmI6m3MjWlD6+3+k56tDcuwjVrouYhg2ZHdwLq8Mvc+Lk6I5qF864ScahcLZCH3Jv
MOwHWLZ9Tuvhlz4DQmjVxMWIXdnTtLt6MR+Xj1ZD+7+Y8b91xjk5TWv1ps6mX98V2Tk9plvCDcaT
XHj0s7WwPeP+SbfdJL22nut3Jym/50HFr0eGeT2J7Kdx5j25rx8O1/8xdWOaYlr7w1nEM1fu+Nxh
Xg2aNvqBDNR202i6F62h8rJCfkhGp3qbVwTLNSTsVzKm+9F4baW+fk6ZTpeTqcIk1StIT6GcRmf6
HnkCd22nPSttSvkGTp2DXve7bkSAVsE0PTe5jB4aK97//kxRl/ffW1qP3MX/1fUDdcZn9jonMDLp
Ah56USJgH9W4CycHLS8WqnbfwF+fI0ct9kiKqxDdUNwFXNa9l6VO9dagn91GSnOZojuvBhb/NIoI
WK1iyhQFwQ2epkxtuM7CPdsT3RsYoLkXGsIrtrE+dQ9L/UYYXX7optp4aaYkSB3aQDH7yr2aqPkp
0bkfxwpur0+nctfU9b5c3NOvB+M/a2NJpRDUhNNiG4lrX+WifqWfI6RLuUGSMnUH07LYaPNiIbCi
84Veuq9cNpuh+44Lczm1gI8PzpKYbIe1FdChNm/jhkRxZw21IWdWQYNA3c39HP79oSPU2OGq2v3O
0VpjIJXmoNg2KbLY1KEqtWl7d+fQieKtRUIwL/Lvc2VZgWLZPKO5smvuPvZoTVREiW69aVRHR4Rn
bWseni3SVECgNoYhan+/LQ7LGgDEr3NwWMyXDFj07ODu2pi8vL8HcZbbpfffYau1rkczCPruKonO
jpnuKvOuabMm48IhwCxTlJ9x7YofB/mKXspUeliBsqKNXlJ3Oke9SbSHxFzVVsocWJPU9ka65B4U
R+H93squlotA9gb1OloRtsVUPbnR1QRH3yR0MpzMyfjQptn6zJyl8aykwb3SEgxbNA0rIMLgs4HH
9YU23o2DZJw5q5+vysBHjbXoqo5oGnoVxr9ulxfigIagcAojmPVFfV0WGaIlIh+nOPeiGGjBwbPQ
8LwsUHI0AcUTsq+6uA8fsNY9AUs5jINclavbgGivRfdS2dGXcME0BtXcghbRVNV3PRNY+QPPBkqB
ONMoYc6y8VpbMFZJ/0fVO2XHtwaRVqN1uxgXsK80iteCCntxXweTrd6mtfy4A4lwwA+O0fLppkzi
VWl/NxYX7tBZNjjvpVTkZV6k2ID/EUg2JY4HI/VqVRXjTLFuS7MRWOWzJ6P4Hobe2LvTeqpjvDK1
+OvGI1uWBgQUNS358xrfmNh5Ne9kZbGUh4xcXFT1H4QORX7pykfH6N4R411cclZhFBzdB9kf4fIx
QTSDcnMj69zn4pnsyCAq1Bh8V/ddgSJzUSNcsqz/Jv3DmlOgywIHVhiA8YeUu1TyD9nQvKhqdnBc
NM+L5vhVH1/yqZ0PdbZEPrbae2+3C53emPdS3+mzKGXQlxlh3GrxlQwWtDs53GjDtfu2Jh4wnCQ7
UfAwGPX0z1Yj9mhLOWdje5octNSYoXKgCR7SbOmfhKUcijy18drd9RrGyiLOQoGHAonZaprb+DpJ
dB5r0t9WZ42CcoVKTmVzLxUOYrWPD30VPbhqjLiVJzmMR/HWVjaKNfmAavinZOA9ATrK+45bhl3Z
2FuC4V9NZVOgAWOp7WPamNcveZGVvc2T5p++uE4Y5Q8dFolgILcCGjnMMX4j0tlgvyCywmVq7sty
BwR7GgsNMbj9d1KIi8+y4UgEYu9Hae1ZFAD5DPovIinQ8ZnLe2m4J9lbRYipON1L4vSierfmxUFL
RrYAhdsuimsqs8ZyZ+H3Tt3hjbMKgoMT3gGwCyJDCSY0g2ACXJZTw6mk5ul2qYgTiNY3NVZPyRTd
38T4MW3avd5s1c49dlbBFmAoz0Nu/FkgMgBu0g9GHwM90EeGxzHkc22bu3KkeMioUS9e1UrPgkTn
++2I+tWgMoFUMtSs7jen0pfZRQDUxbsLIlaOsFudN+XTkaaFvULmiE//FVwFyAOJ3DtAonGrDj50
yri1ZWDP7Nfz0kyB0+7QBJoAy/5s8icDn4SOKP9pav+a5NHRcusRjbMWPcInWgIk0JL5P1KisNHG
+nfsTl+Ldl2FKwMDhSc0TxOghKaQt0apmDj6TsedgtpDhW3qV18r06exMn3Ism8w769lki9jhyAl
4/c9qAqtzjxJBrMqZEvKFD1c8crtaiE2HcNHL7Mbr+hZzetXaPud3qIcKKtgLNBfVjjLq9o8QRTi
zczL79E5zdjwM+EgLk+5U3sSOZfxaVVTFa2i9g+Q8iRmG1nVnK64bKsfQnz5frOelQbaAdC3icUB
uf+UMJ6wz4v+mGObRjHRPCg5xHHTtegMpsCmL8BziQuvO/OVQ+5a6Xe9KWSpU1MabLXI/ahweJW0
38pc6DhU3OcRHbG/2mmoF2T2Vc2zliOtb8uzYbfRLtKQxhfFerCi4Rqb0a5xDM+29gUjfwzVWtSQ
N1P+0ejZS5nVGREtnqisV3UqP5TpRsrCvkeHjhHOM54G1T7lVfxIwMl7WcMVmg3lz2D5j1VNTptu
p8Jzqnr2ZtV6vgfWgwtmfrOoyEcS97YW5AGIpDpGRgEMObafg4W6K0l3XYQ8zkBebQtT97txoiAu
+2IjeyEegBMu6Y6ONdah083moVOb1LN+KigJ5zNrh7+m+KCrYDqZK++eIXt47f00QaDTpIaIoLj/
p5gHdPhrk7jrU1ZswARnp1WZZ9/xy0h5k3F6EAZMphuBbtJZ+2opM+Yzd7xCC40Dn2xSYftHDRRY
d4bXUuUmzSWCiRS6xeGzQ3KzZf/zFtBWtGPrG5+BNyvtHydSQM/vR7qiVljFWzQ26Vr9dRk10SAW
d4qMTgmqtMGJJCKLdfAnqhx2tg5or2tRAhq/vVcuHtKeZVXohT9r3LFjvtHb9SexzZ/Ivu+N3L0j
LUnc485JDrTYLTOj9JjcJQquN1SUw8zNLVbvw4BGFOzwP+rOKzlyJUvTW5kN4Bq0eA0EQjLIoBYv
MDKThHQIh8aGeiGzsfk8p6atqmbKeuqxX65ZmVVmkhGA+zm/BG7EipEw/7vDkQ5nBmmfYjY//man
fvTy7AvLwI/WTVuUBNjCdBjvVgo2rJy+DFCYNTURlDvbqis+JtQaku8QH2wQ5M+2xg8e99UzaQio
wchT4wHRf3sZT11jD2ci/mDtVt4525JbW4GNvnkc8gT0o3Z4hCkv69S6rFsj2NPWmYnpG0xiwurN
8OMZaERWeL/RMfwthhEkJu2xG1s9ahv7fVi1N+kbctO0/R1fRnH7qKVphweWM9ppjPt+TrBboL8r
lqhGMud7esV5LLvbyXII1B2KNCzdKyyJH7lGh01cIXpu2fJ4Vpp56pPXzK3lLiWthpO23xMMMZxi
wR/LUDtuQTlv3RLpmAT9iaXdXnz1H1Nm99hLbmVfL5E+DPgmpDv84iNbC2dXpM5myo19Z+T5Np/8
uzwOtrzSdkgMSRFWdYJezHPg/NHlh6ipMnOYeEIKEB7rJVgSsfONz9xJQZRIbFkD7dpMKaQv9lYt
H8KGEjwd3dKGxAE0/ALuX4pl2mIpZuCe9F85FYOkq3gB9X8otvXpWuj1ugXaeiJl5n6Gpmtxax9c
Rt2gb6cNqPxKSrD5otW6vUN6/1yw1eyEQGlrwM70zVtOJUpoYg/gGnU5vKUbQHkXR+G6qAfXnFFE
mFGnZdXGdeGiEoCWsJLTNZjqJwStd6gBBQdhWBYrr/gapjmzzB/j0t9ywf4h8+rXv4oj+38Fjf36
+1yy/7+8ssvj7um/QV6ZhzHrX+eV7Yfls/r+Hz/ys/qf//GZdd9/n1ym/ujfkssc4y/XCgLaDy1C
/GysUv+ZXObYfzlECOgIMvEvkuZOFPLfksucv1grKAr0ddpMHN0KSDv6W3SZ+ZdhelgDVXMjALVu
/1vJZcY/hZCQdsy/7VvUxhL6quqq/tGNFnvAab5Pgtfs9NNNUNvvhGQvoBrzNUEXXRsgurL7THlJ
NpqlXYWwbwaNGOqh5voQ5mr8F1GthuMrh+/fOaVdgtz4pAhcwSgHofbPxRkKjfLccmbo1uTZLsuf
ykBtXfWoasw+2Sl/eVpVeyuXyFZTP9iPegPZNX5KxLNrjhStSewOwyv6dDp/Ta3Vd4EPXG8GUB3G
SYxrtdfYAQ6zJV6KbHl3IZWVhRBTijPiYamTndvVvwlbkEhUqMpguelDG1zaTwiYcHyBomeY7nBz
boP0cwqoNnXQNpGSE/TMMzPdgb0VJe3Jzru3Nl2eFysmnyMZocaMeCeJJtvXqbFLuh2w1XLqFiZa
joRTupq7RWMF6FxNhP5iZ5uG9qWaPUBPFTlIVIPZT7dTrZSXbhOEaYcN3L0vWxtp3Rpz9E3tqRLx
N44DbS0eJvsw5iM8u2ue3dlyUOQh5ctQoWeGOHdo2++6FvRqnlHZWTIIR3u8gvA+lMgGDsS8anuI
twer9KtT4uHnEtaURUlJe2y2jii76Y3TFXwsYVyhRqYz/EQW5mIkONta77ylQqgxZa816QrR4E9X
0Ygbr8zZTcuVnV4PQk7QtbaHsE2LDvxvKPbeIkAvOcMTuQSnaX5pTJjzPPPnbcHVw5a5nk2L2DZj
YsxwhmuqEhNirK87IqQ62H54tX65FR62jmVB5VLFnwV+ubU4aLN+Z6fkGLSePgFm3zcLwjFHCyTq
4OKr7ufI6YSz8y3mGcvGR1TbL9Vcr9epkaBFVk28SLGcHKWN8owih//ro9H1kbOpxc1MxDW31o+i
oQ4NgZvBErgBR0EOqPTVbkP39RwYCOmdHMUSg4dusw8UFna8wj3VwqxOzkpiR/CeYlRhlXB/J6yo
wUxQhdN580Z3J5RFZh6Vs4HV0GofMH4hPwTrnFwriXA1Z2GmTyhAsFKaXUByPM9fJ1qXAk0Dftm1
qLLtu0fbxxjtzdSomYkBo+PtRre6Yp3FZlv/mt0i3TbOMhyxHvhv3mB9E4JXbSkXpMQY2btVfGbZ
sO4Sr/8CyAcR6OWjGMnlCCZ8o4jp4nGF6QRPcxis+Ner5qEd0ie797yNM/ZvuPYwfXp3diuGaOxH
8jvQXRn4Pvn0P12T/pzRKm60uL1OyNshAZOP3tWfaPX+ttdBv5tbeZ6cnaC/hH69gUlfX26AKE8o
T2nci9GB6tTokjUFhER0xjbj9BKm3rNTintE9f3GHTnd+rg/T7GHZxgmRumLdcwAlIFnfMcVWCPF
w9+LZX/1Iy5GsPh5kyPdQLb+W2v0B6eav5EcBJsF7G4zutaDpn+Cn4CbWj+DuV4w01m7Eh1sSD4b
XyDvQku+Usy5QFU1i6MsbmyZojY3yvZpCiz6IoL5grbzEChEB03DTaufx6A/jbG/MNgcCBR9bel5
jmsAB1ojt3qLBt6woQJRxPDbdvwCnmE/NXPL7FP87prqN45hsGmL4pC1xU0EDWwVjOuDW6Dfrpb9
RNLjWjnbLrUlJ774TkW9YDueEJMGyXYs0m/fcZnVgJIwd93ka08AmccSrRsXtM3tjZDiA6pW7Mzk
jTB4c1/pbGUWp+dG2IbYNeOJoyyyR3SjNSLCqLbW3wA9uNxQpmDaqVEXOxQqp4VT7PMiPjl9i7tw
8fvXYZx+WtaI3EIkaKzJd6azfdBy+GxZ5eOI3rjyeZalXzXozTg8Z+jXwV4uyVpcs7K78U3jlvTh
A4VysLoBcU7CHSJHs8OUsZG0HG03znyAlo2f/I/HXRgQk4Xjt5GmrTtReAdqyJFcxibtkaA41C4e
Mq0ViJv97Dj7+UffgeV0i2aFZtpHhkjGMIOCP8Lg4TMPTaE9WUn9IeXahq0jye3UNpleHxuNQ3Ru
h9AH0O8W7NztGNw1Q/DUeAy4Y3oVg/5jTwDq9k3mNw8VHw6PM9jyVI40E6lRva1+REeoZ7tI7qTZ
uSHx/BgT1oqXmMWBh7/ZDHnKW5JVL/HoexgdW36ONm3uMtq47So/yuShKrJ3dxbsgqY4ysIbCX6g
SxmDJrx0QIQdghU2DCT987DgBEyJ+UIlFePM1ehND8l+2ueVd83q5j7Is/YOblVuzXV4StCERjqo
fzEG917fD7epRPpbo59uFIlltGnwGsPol4V4H4q2uZ9Qfs2jCjDSy33jcLV3w9fqBymbGbabOCZ2
wHIQ0me2HwXZMxoda2OY4tuehmOdrDXQgfPWgU08l/6oXzOWffKD4fvm/k3zOvewrv1bjd+k9uPx
deEAsGcS6YspntljUYmmbnpTgWGmKL1N9HvYJzKLRjGJ4E/3z6uJOsH3Mbw2Ot4OnEEDmna57AJN
u3HKhfbBg5MmdGOuf7wObLjEYi3EozrFFHnx9ASNtokLbBiZhPAs66EOYXw5lK1KRqbMjwL+/hGA
2dlUHn5V9pV8W3hboZF2MWsfQNJDhGFWFRZPTzB7iK9LABkHtcPBpxk9KwgKi9Pbpl/rjauhETAM
vNr50kYjQ9iGZiEyZmzyKzP9rh+8exPHri5H64lPkwfRL+5r6uD3QsS/vabn97NCJ08yjBrDdmyx
YcAZUY1Sog2oSXJj+dHNcJHLC8McwSk5GoRy9PcYDvxGcucYxlJs09hMwnWux3Odzzfkd3AXGPKk
+748yVJ778qxvOHPGyjIBGh+XN9hLsFOL1xrYzptdus2M7WLqb3jje/3rYv6rpktd+9m2WO+DEWY
6y4Dm+fGkYnDB0ni3OyEsbQXxkkwlnw+GwjgkZqMya7DZ5GQD5U4D2Ku3+yguu/sVN97zgWdcH3R
nPLTlxkHICB9LgZxnPAIIDg4ghUAdvja2bC5ovSmfuw0P+xcUqcc3EDRNGLKWUc/iVy8gZcOfDHM
B42ynLpJ7lm/b+g9qY/m3H9KZ1zOoxIydsZaRKvvLTc4WA+SGTWyrSk9BQAhGc0MoTSopddcVOwD
lpRbj376058oH2c0VpBStFx//qenFbuRTinKz0t0qoFPBFo5ZBnz4HoTD9NyC5j4ZprlHibSiGK5
kKRQuvF1JZzp2KUJ2RvzrDF2O0R2KU1NlZjZYU10bUMCClpEURxXnoZbmIB0M1a0OfAwh7Ju0geh
aUdVjBN7TXYrJvvcdgnFk6kJJZsbZzHK+LFqJXae9NmJe+2iYXeJB289zvP45CwaiWgpagEiLgm1
KMIx9ugZXZIrsgCcl0vyk7gjruUxRxVFQ6Lh03FNQ08WYSYiAo4PrNYhYAOAD8Ny6KXLZoL/jCXF
sE5VUFKUBe5oMglpF91mRVohgW/25swqTqOQRQBPFezLvufiPlQD6GqNiRI634Q18ZybQpiMaOQU
a8wiSONxbKQ/GmlLCwArARczPAB/i9Pi5pGAEaS1opYv9eacrtVOW+ynKfP0h55Y5jqeix2acifM
oOhAhNaVF6af3hHybQcZ2xuTR/2YQDlzb63PY6O3z4UWEFyn6LeyKu+Sqf6MGz6r1bvXBywPYLfd
xXCHAk+XMI8i0c6xPqVbbzEtfGa8RkH+Qw0HWV5Noe9auyKUT4y2ejz5eLWm2VXrNvXkyqTc4Wso
O+SHiIoKasru2/zFqRBGu+iL1NwrtplOpVwRkEuXVGQR5Mgfct2vHo98HB1WlzTYrXFuwrMz1Kx4
7SQSz90SeI8GnN5brv+qMUkRg9VewRc1EG46cqtgPSHENp8QRLVhQgjCRhRdde7scVeW2kxExlQc
Sm9GkJyNv1ZaQG9FJ+kbyKdmb60LQF/jRgSGeXvywxQ3hcZBeNB6IEaoL2d9uyB6CQ2NJzwxyvc/
mr/KKJYL+E2uTNNVVMmxDJ120oCs9PXsv7cTuF2L0Pom0LNLWzsz9sO2JtDJeKmmwDh7fpVsqKRz
z3LSfuem/xPXJd5j0kmPaw/RO2Nf2Pjl4BObhCcHa/YVkPwXcBnVNXM7HSpBC7mFoy2yyLBDGQZi
WprTA5HeW91JH3l2jL1ZcqM2cXIa6V6WyyxOvTF+ulVLIWq7Jps/uiHaZJoD/qebYnQIAOnlqWeM
x3dBGPXYFL+4tbvjKOePtHXTJx0XeNB8+WtOUuCSXVhb/etaViHSvSDibGjR56LGNi0ZIwdFzxro
vGCz3lxiwyr3PcPQvhYqGWpVYF8bvLcNqPmqxb/ybJf0KwaGcmguRer/KjNSQpEhE2NHgmRPYYOr
m+ZZteDtm3F0N3ixiCBxlseYwF+ETMZGU4pfQlj0Uz+7d0WgCW4u9hAG0L2Rud7toNk/hfdg6RmK
epnR65sPdwLbSjXMGWeMe0Hd65xJ4NiiS+z5JqxoMa9u2tUHy6x+IXMkVioBmMatlaIca6owFvNv
eBLM1zVYhMdwGzludYDJpTBhMaxHF9qswO68yzBPX3iriDapEMwJ8y3VBLYPNIX6AveYG+5BcjR0
46ztJLA2kmmf8AZUOKRSJS4hP6LJPoMheQUQtzzRHrVm4a0dmnaHtf1xcZu9UzPBZ57I2KgYGGqM
7oHEoTg3+NIBE8LYtD6KzJiPiWt99GTUHPCCLwMOHGjC1wSPj9ZY7T33AYdatmqhzTQMnWKMHFW8
NAUl1eoiZwRxZXqYOzzR3k9VtzE6Ng+MnfVhT1Too+vF12JKSWRMyq0usyoyKqfbxD75LWNQkhwC
8VUWxTEZkVsA1R5cKEtGV2eIhsRgaqkqa9cW8l0z618FUoqL3gQg18mxnVd8U4uFTY30MU8vF8qI
ZhLG3OpmEtkcTfRv1tlAImYaek5QnkYdb3VqtCNMcffdDwx6mVGc0249jfWgHYsAGbi3TFERC6YP
5NH08JVzWKLzPzcJwUjzvJzbMWcq6Im/GYnImRedGUAntoQa7WznjSZnse5fKzN+5fd9GMfu2SFv
8YBlhZic4OLE5jOyz2dUJRtL+MFxWAbgtfRCugF33Ww+xHnx1pG5wGvjn/hnwRUQQReG2e/iGFrD
0rtnrlPCV5bLysnKZIulqexmY9eSM8IrUkZOw6/a9fJLWxJvBzuJpmoEm8Ie1JEEuKbRnKw46hYj
O2hkZm5sGbzADvUh+Un1ZuoD0llHHZVxELxXniSCC4UD4IbOBpSAnDCPtz3TQk6aDcRR8ibQlmv1
amyJI9txRcSnXib36OG+s0RH7M4Oucmo2kHPTMiRnIZoJcjzTupx+Ozq83AeOOCmNHLX4VTDZ8Lz
tGI/4HtnfZl+uIO6rSfm0JOos0nRvTXsltQbsKvZVubmHPpg5v4IE2l+cISyxhbYQ7tkAdQoJBP1
+oEFGwMwMQC59WzgPrtpJjxncsTllA/YnYEFXC14KhA5EsoH9E4WCvk6k1hw7HA56NQdAFT55OfY
316BYj42+82wqhQ/CVcgMT8vDdFNQI/ZWDjwbRqcSZa4J1ExPWjNYUYCFtUtiYmxjkNXpOJY4sdZ
UR8xpvtPJPVKfKg40BIPWCsassY4uZ5m77wqecOOvMmaer2zxMPollLREtmGnYvMZulEemd+J8ng
HHKsFfE8ZpsyWT0svhwVHSnPbWccZ027ryfLhDrolPLT2Bd+d8AJyRo/esfKtu8mEmOgqdrqyKWl
32kFfexLcvDEWF7qzCRIbSqf0fGxSiYe+yhoKzFKO83AjF23wjv3NIIuxLceyhSBp15KMrhQ5Nid
Y+H4mV4GHc568fRLV+e/fdcLhw4rhLQ1xmFKFfIeRzm9FTTorJEcq/nAs/+aBaTbTW2z8zy1xUrv
frFdUj51N0S4yLZko34uhpzc09R7MPpcxTQwD02xiS0+JpkJqkbsx2b8FoGMpJtoW9+jAFaSesRg
sGxSphhyatsz0S6c7iYMXxwQloQiYqObdYeU5p7iXSUJ4i/LVFsAtfNWXe0qKZpTbOjpBfNuZDcZ
Zv4mCCLqO451nimDVHfX2PJNBPYL1TDXeOj6u3xSKGJghHZGikNtsSuZ40wme9Nv4vgz6VtjJ3Rf
w8ILdO3b0y+HpD43qy49TjYEndo91Xe3M+pW0sLWQyy1u77vzsVK75w+87oP02QQ6ULBQaLUO7Bu
X3k6AhX670hB7rtURiX2YYfRcMJIK+xBxQM8Tw4gYF/Nz/zYO1vYT4s/P+RDLMPeDX76RL9WPR5l
awneNFIo8bYpL2l876d5jp6xJeNE2lvpCCbE4I68Oz8yrQIyUZ6mfrxxV24ul+h429DJ+s+5tYuq
QUXA6h3JtrlZLfC8KsaJjWaVOAovJ7eYfPzS1ZKDmwXvcrjkgOOL6TwW3nwJ2nxPaM3VG6BnV/y1
DIE4liS5yTEWIiclSV7T1dv9uGYF2kQcNNpdLYA9Sv+1GThjJ/sGhPbcwYHfaNV0ySHCRUFkEJ/y
7463xHDqm67GxE9jYlQ6Cral7ihhweAe/dTlwXNGwDj+D0TH3S9a/GgusLBK5SsWhxyV4mHQ+V4q
Y71Z9IIkZm/h4zEfvJJ2VLZ8Slq+EzN4Lsrgw+z6I3rrO11OKKCsB7Q/MwTswV75p2r/UiF7Tr3y
7GkZ2TkdobxL/JuAgD3oGimKrXImxYh/455V1HFqKAUTv125RJkA0/NLDKW2Wb8ZBaCPns/WbdOg
/MNruSDyXySqTD3j277kWfMyNt6zJCdnqwVAanFSyzOR/B9Utx80o/6abIHwqxpvpt6aw9Ww7yF/
nHPSc1e7Zv7gEr7m+s577NgSRzr+PGYCF0y1buvTKgATVxEzeE/sXbHZXqyBIC5huAYqcubSDA+i
473Pda9STIhlsxNRRNVkv462ieelWb65Gj3kvfW9tzgmevt78i+5id2fNgu+h34ctziKh7C23Kj2
hz05uQPHoQcrkI07qdVnsyQORljpcqBWEW0JVAWos9wsgvzp5SPzMdaSQ/iRB2ieBvNXo4/Zdga7
TF0B2MPlvmQ/Wt9+BHBaGwb2W3Ygog4MbQwHuJRCvk4HUyuPf2LUiJGi28GR+6IlfSvuiWRy/eLO
ulaiL/aNQEfXuOkXVilG22afabZ18IP8Je9EvONLfkqmiaw7ratOjZGwvrkZeoyX3Cwu8UzEu1Uo
OMNz6K7ldjJJYyM/aPQOkw9oUHbDiSCUF9tOjNCa3WtBEiAxAdfBSJljYm8/xfq91QzGpUunfTVW
Dz7veiT1iSvT3/dxfl+NWJebzJgU2EsYNdSHZkt71wYIcrtZvzViL9kaGdpCuxPwA33yv7NQ/y3S
+ZL9knVX//T/TBn/A/P8X1LT/01IZ0N1Of5r1vlxYHamL+vvyeY/f+T/sM3WX/DCcDbYGWwqPG0C
c//Wk+X49GTBR5KSGzicuCpX9m9ss/sXebM6PkTIaNO2cRT8J9ts/OVbYNJoBR3PNCk5N/6dniz0
1v8X36zC31XvvMfsr/O3/iPfnEnddqrO9TctBwz5CKQK+g7PuZUQowNUVoVlvkRxalyzQhxpYoa/
jVcCnWvrPOJW7NQt7Q3ZsBfK6+e2m3bKvZPQCOj1cSl0lIpsaZ0PbQnZKu3sOlM4sC8D7Bx6iWbU
YPjtcmQvoH8Vlc/YPokwLgJ950qx7y0MSLVlTaSIZXc56T8AnNl9ps3OHv/WS4uFBFWq/2MNXb3z
i+7qmSTliEVe2LqSYxJE1kQWqGbG5YHtYib8xPV8KoGMGsNm9qTp7K1uED8t+NgPptUTLUgs+K6b
BdBtR2I38V8cKVhHsqBsDrk1vwVzfRjagW3NTl6Soo2fZBxjWfzuAzM95pVVo+Oyxv2CujTU3eXb
YqMy1/YjMe447rxdxnkc6qSPXAi+vy3dPpSZ6T9aOZ1V8Rh/WgsffuqiuradJOQkjTdLiufXJw5A
xol9NBfzXOH2qycyVrsCW9FsuO7Omp2ZFu0tic+PLMHWrctYGmKMxuc+RDF68A3FUcZen5/bnmgh
U7O4bhdyOAZ+G5Tgio0EsfCzeE9aiRbVt8P8udIBgQi3f4WbA/uocuIvib5YSdyePR2ivwUBdqZX
UeD196CpDpScvELfHTO3w9JPecU2t/RDGnTVG82bd2nX/WIH4wYCoTpqgyCfz7FZmPtPouuZImBt
I24Zf1foX5ox8WmbUHDeGFxiWGoiQ/WrveJ6bSQHbUcO5UIdidFpbAldsceOTxqvs9Rb12PgFkn1
2LRkepKayw+x2AtFW60Ilxae7MVZlvYcUF8XIiP2ty5tz1sWn2I7wVk0BNHfDvkjEybiIH/GskqQ
ANXNw8mMoVdmqkR3HZzJodb7r9psbqzZcw7s3fbSnOfY4Enu1eDuUoeRd7uyR03dIEsgVwp8r8vP
k4lvbGhIXqRcgBRyCWpoPuV22hz9mgIgFQ5MEe+DDD6yVrM3SRujMBiWt9RiQ8pyXjl2sTLKHAAq
3ZE0dmDWyRvCjZB+d7wQ+N2t5og4BEQIuwcY8Ii8Ele2uxK4hJuV+rB4Qp6YUxW/wkREjuWQK2GW
n71L0P3kde22i+rSWe+kwdBcOfddhe5OOiU/cS9sxiNIQ0tXYIpXxQQSBPcpX1IkuzcPqCfyEhjY
1jW3dhHfg/C/l85r6eA8tF/i0jB29kBd05wgBeY992yk6A39fSDI8DfWeIdvoNhSCzBvAVlCp6YP
SXTZeDfV6IK1yOzKgkNFr4CWW5Plvp32U0tmal4P7F/udGumaDOkZz+7RLPZgebuRJ7wAhJ/UVkE
jq6dIJZ0vVa4oe6SMn3Ws/JLBvIDzcunWYnfJP6P29aqvN1S43LyWvvN8dpoasW719O6UOOHCqGh
sxATKT5eOKpoRLmWLYZ9a9fEaKVo9YrVa66ySBmKGeWTHlTCBx8La81BxtYSbuLlz3ldQNutS5TX
DzRCTfy8zrxrHPMr9UlxzZJin4y8x9M40hDkpi/NmJRhZo6PxCe74ViRXWjPmP0xEYUuNtfcP7S2
5XM2uORM5915tCXBHfYhthxFvyAw8X67qQQ2KxYz7CdLhsVIi04SB495O2yWcb3ODCmA7IQRY7kd
5uU6+8C3racG9ukNSy1j80xsst1TWThfa10JgHV33Uotfy4/ROVnp7i0ftoiOCHcfCxrNkXT2FgO
8lE7D76twD/jXRoArufHtGZxNkt6GGMnvgQlORJVwtRek2aiDTOqnnE4z7SsbLEbLWQ9U0Lh8LDM
shi3vabil8G9oP1GfJxEOqxkaUaGs9zmOXxFPQEpFOW9k9ffbhZfae+TOwuscMSPrw/GRzvfJXqD
J4qJ7pxZDartZjmYAgLO4rAYcEVLNcZ2SzVskpKnzfWIEYCDG0yd58TTvn2mYPzhOzZXXw3HA1Ny
qcZlLtJvSafKCTPaq21TCShM9W2qMdv23kmiY8fu2kOskQ3pqXgSMXYXbyYNdwTu340TWV6J15yW
ZTyrVVJP8WcEaXdeWC5dJKKZUz5MQ7xeiD5zzjp7wawWBKX/sI02UL0CXw5t2HkRfNCZKM9rYAPo
w1pt1yV41qR8GS6aWkNW9hF3YAVLt+VcEo68etZt2jF/J4V862qM19RgsdbYkqwl37oN0nYvZvhp
8OM8dAwWV4pjiUhM7L3TpN9Ol0ZWT+woL7M4y/mxwGtUC/3TkgdikamGYefSh+VhZAcT3nDUTe2j
1rRnOyu+8VGr9ivuDPsBE8nOjZt5i0f/BjMfUcHjA78v6ly1+A2Bx2CQPq2Jdm/Cw4/EQZMGeFgq
/TPRiIizTAsM0ttgNo16tVyabJmMGnuLrbNS6ycTBxmvy6XgirkhhuhcwyeohVWwuKoFlryEK+xD
1YmX7EUOq4NFyc5DqRZfnpedKZNnXa3EPBfxZp7cq2KwAXYvq9qelcRsuHjs1EIt17Vas2v27WIC
EPESUkdoHOg3HVs5JLselWpRr9XKjkXN39pqjSdBZ2ND01KucopXXAxBHkT5rN1huyDFAiuOggQK
h1jKJr43FFiQNMAGNvhBrYCEgWMoTbwfK2NxXZzxwQFzwEQDdTw/T9QNbBz/mfmNUkIFU7j1J9KJ
A+6oqOfRM/z4XYvHLTKQr4laJvS6nkMopmFQQIfapVRwSJoO57hJr9ybh8AYCFI1MZSZ6UM6YSp0
3fqCznvXDSt0BwJcMPYEBxWQqtl/6TFSINNWEphC7iZnziJix9CkQ3CawgLICdprXHkvNQjPAptQ
L5R38OjRuY1buCYKeDsUcySmGJhXG2iv6eud3Qehn3p0E1fEZDh8jmyuejd1h4ZJne93IcyjazdB
1a3E3nTtGbyV+qUJyZiCrKix21sDhX1m3EVeyhrs2TSw5+CsE5nt23ZmXky7Nt2TAvnQNXVMACy+
Ipm0U6TFOB+A6qOsD+61tedlJy+aADFCYMHaOgW6laBvqULhFBw3K2CuA6EbFVQXgNkVS/Lbmmb9
MoLmuaB6joL3NAX05QryE2B/qwIBB9DARsGCiQlAWBjTrqPKYuMq4h6hDKIT4MQGXJFyxJJ8o+SQ
lOOPr6DHRoGQ8x84ElxSA5/UFFCpT4x21mjsBzBMMFxzu4Bq4iil5rCJhII7hQI+4blBqVAy0Z/k
HCDGvxdQ0knBpa0CTicFodriIVeQag+2Civ35imwdVSwaxFRahuOCowlTZl4NfBZXQG1AsS2VtCt
BobbKDB3UbBuxuBOadqRLgD31CvoN1cg8AgazBiWc44NNxo4MQGB7Z66h42vIGQTLJk2262hwOVR
wcwzeHNFzjfoc65g6G61H4n5evYLdzMAhB1JKXO3vOYg44bJX+lgv3wZa8O7L7NPPKuUfCjYW1cA
OGI15Q0zPxYFjqcKJl9sAPMc5Nz8A6GDpfsKVPdB1wMFs5f2+iNATDYjIOJ+srnEs3I6jZVJ0tCD
p8D6LxJnQ10B+B1Ifq4g/WXm1Zsb5O1w7OvGA/kfYAAKRQWMcAIIM41tBUtgwxYUijaQikBIExwm
EAqxohZIhFehzdANJbwDQRNULyoqgrYmyNN07MNqjl/yFLdJqaiLRZEYUtEZmSI2KFxIN0IbyQLt
mZGKdPgysLpuFnyeC5cjahPb2M0GL5TmSMomrAt3bQUA0j1rilrhaux3pqJbWo7Yrgr8EwrMYzyJ
N0+3HwpF0cRwNSOcja3Im7HCSdA1z7BazzpzFBQlDzZ0zwTvY8D/rI3/Guvu1VfEUK8ooslDL9Wb
+Bahfo/0VnTUyEApERECuQTLJBTdtCriScsapQFsk9BStBTJpFzQEFXUWp+yWpzJiUGaqw3fmG3G
LQgBss5OiFMu0H3NdKoZ9Tv2rBmwu7rxFDmGboGbnAinDTu4xW9pHKEJjwacmt5wV+ed/IWs+R0Z
oLWLV2/YtT2qrMVIzG3m80n1OTpXLCvHYaVOry4x1Gfe3lkQaullXUV87eW2K/Mb10vuu85+7Mm2
JkiL/WAlfTwiryhAgriPEUMcUulKkibUTROY/Icoi90kejey8fmFzUg5kWdl8n7SVUPi8Noi5NoA
gKUG9FitDOptMB9F7X4QSsnCToRTuvQOshDa+sylxvuxZA+BiTedfKs9PqhHzKPQU7C0Wy8ZW4IC
WG+zV2LSMatT45PDN0GB6fCtGCt3Gls3VknCi8M5oTwlcP3kViDeCMj5tEiyeVv0OspaVJdEWl5Y
0StKKroNWTs2+RiUAqhVfTQRv7l4a3Cg/i/uzmNJcmS7tl+EaxAONQ2tMzIyI9UElhJaO+AAvp4L
/R5p5IQ0TjlJK7t9q6srAnA/Yu+1C3H45weQq3wXCgNkUx1xtRc+f1k5mHLtaM5HGLwJTYqnoIRs
3OQcHWOFRlmDp+3GxgmFXvRusEuitdUSe+L91tyTb8ZX2860fRnM9SYpdGAboTACyznZndvuYVXs
rcrMzmYOHBsefoKsVyufSmFuyjh1kSxjFKuM2Hosa/yLIhtwL6Vf7H496gjcMCZIqgezSHSArGDm
AOxyKdrCWxiNvHSoBM+In8prG+C4nQNE0IAuIoVGAbJWsUgCYlN1x2A5prvXrkS42g8dP7TIOUG+
4vE1nLnJcPK9jEiIwpWjL/qsjpgfGPySz2SpBDzgLoj2DSbbk+DJPP3zq39+pHZdbGSR/IZovcjV
4Ac7qjkEDU+CnZr6xcRVuf1/vCDglEikp9gHnMQPqZr//yujiXAZ+f7RDo3ihi1sB6hP5+Nzcux5
ZXYsQ40ABzfDE0pUCu7BYYBhMxGPiWdoFXrJw0i1cgWneUEO6S6TgqfP5G5tp9ZE8KdLKgAfSof+
JkLl3jIxIqMsUn2rqNtY9+DsgXdUrVlUhqA9VfggtDA8ekQ5BgNwWXDDzNXJGS+KFK1AVHRvxasV
auluVKy8wJZXM7u8mtNE8QZZ+bj1u7Ym2QfhT5mFV9J5gu0gFAZ3fJX4uDjqGbV5ycWC1XOxEc2d
BoJsItOOZlhXD5eoyctT5UPatVyFnqIzjnQ4IfY20rRjIcNjphmoSQmOQACboA9hfh4YwE+rinKS
NjzPZL53oxijQqLCZy+N3AXSl+NQON0LRf5r7knjhEFbXwxiFrk6Q34M8xA9Jq/1gjiM+tCYRrvR
C66DGskLwARr1U5+cePt7UEY1eYDz/D7wFN+dYwNoVjhsWxD4jicXdcN6Y2kIwdQeYBQF87DUnE/
3DAfs7tqIu05RHu4Zr2R5fIhUJ56QMPWHAM3ONKNhpei/2laO6bEbuK3iPygbUI6KHAFy+ZV9SPE
a0hOG1axT33YUdkXpr+tAzWsZGcBuwMJts6nplpBK00eHVuQmt2otcUAZqnbEyuR3l93UJ2B1Qom
8Xq1E3EirvZlVEZ81Jq+Xk/pqJZKJd0N1dE6pR/a+kJV4PFh5wfi2ppNuc04e6h+yGqyuz5baygr
l/8Q/vrBOoMWgB/EiJ/1N9oVs0TjNNkuS5zJwu6eBOgtk72TmPlhLKLhjA4WNGHisrFX1ngxKvdG
2arDmZYjSHp+YHpHQVCXxBWyj0QRMr426WCuDQzcR4YNS24Tda6ChKVCqKErJgAHeu4s4PxyLfKQ
YjOyXwaO7mVPuAJUhDg9N8WTgUX1kdDJbI+yZETiUHdnWeVbnQFO5D7zmf4NmXI3lCTztHSokQjx
OjqJtkk9HpHMADzpJZ/DXOkiT0yBHkzlJsiwwn8aqL1xPNfHXms4sRvzZfJhDYG3lBupTEDtUiLN
dmYOBpszTB/UVUwex2cu+He/7TS6kflyyGDi+/BF6KQDWKV99GjTyPey6O+4JL6qsX6A4h+up8rX
1taLJAN+NQzYa3mrYOlRvHnO+NDKXVb73Q5wMICwnE4WQBzmjOKKAndD9KqDa9ErD13L2M7JZl8p
H/okIa+B/GLEmAQ/88cIqtIDzel2zxyt12hEuNqoE633vknq8RAMipCRkmoiqOt7rI3FslZwSSwQ
Y32GbHfIDHKkJ/VblznDQpMgWwNzOCU0ylobtzYL9Wja+FZwCIKsfvQI/Kgk37GXPQZaTgZhSopl
SCO7C9p5vTvoHo6THhRYkNb0ilhJpd8zoC1dmhEEM2zQy6WX8jknNT0b3qWtQ6G09mHA5laG5qtq
xYagrRpd1l5X9gfpHE98J8G5KJxPLZ9bQmGNG6vhXxH2EzMJpVAIjOuq78ZDb5LDg41h5FO/u6PW
vyIdKZF8Vt5eEUazV9XaV5Cyp8opt6EAmej6yUofWs7yErW/XTGg1NA2r0JsPrvKM65Wpr86RvCa
OO210h9cjp+Ti/tk4SqfR63HP5AQeko71B8Gi48IvLjcUxyDk+nQcXV8oi4PIFEnWJV8rp8xNAGO
h+XnZNgFe0giBtPYDD9qrNBWEiGQsrFTeeEvUmEt8hE3WJmxzEFqXqbARSSDdnfD7YTNPRUWsXHF
oTEq7+hK1D1TgnO10FIY9cNja/L7pPY4jhQ+hZ5s2BpSKgS9TpazwELbbQFnZW9ufyePCeKQ6cES
RVC0hltAOUEW3DKsUXmRHLRVytylWqUdHNNTy971X9007ldYkf94iVs0JZkGZI7RA4/zxCTj5iWN
CVi2cbZy9rIIs7hxbkNBYaGwZJJlIGrOH1BbU0qVABQ0NBGwhysYCyANmHDgiG+cZF82LVoI42Q5
JEkEPTJUA4hSAt4URHbprhM8CH3w63APHntWKWsz1NSa1F53UdQiQfe8qRWHdGcl2XvA6iO2u0vS
zK4eq082aEWYb3cuWZtEjiI8AyPe8B8XhAZOlrH5Gth/+4ktPwuLkXaeEiMZw4Glc25wC7bOkalk
fSj7gTADWM+7zDx3BBHdlIkmo8im19ITasutYx4TLX0lYrTkDyyrpwnk9KEnvxLXhGatdBgqa/D5
hPXWZslKhcyFMFfddrLagydGCyXkBNb3Je4LIsoQbrtuRp8dQb300s+CqgzhBOTi2GrV6xywUOHT
+QhRGMLpY2qWaOZujNKYjKHoAUVicqstPEyWA8K0ZyZVaXjryhiROeD0LTyo9zaW0yrlWtgI3tur
QRwdO8QdXIMNS6H+UhjqEviROMi62E3KhH3XsIJzKkC+owrkWqbk480nfWa7ryLkjcMeP67DtIOJ
FoQv+OqchyFiFoUlEMLymO4adlkDyO7Bxc4Yqco/8InqxitGCMJL43Fj1oXaRgRbi8BNj/j4G0bP
9hPai+kUJbPKXuViW3gGo1JeT79u6LTGZFPjyFt2AucUbHh4cGBl5y8710wWHHPDh5ksfuyj8qUo
/J8gGSRkV5Hu8TJu656qVGcVNI4l0yOBfQRC33OfHCneiCPGZyHnQPT6qWji+kD8t7WSbLUWvAOw
6qJ7PBK3myW1tQRiUOxtc4Yut8Ej12T06pSAUtN6mslplCVW7ax1f1Z2RMYSh89K1B06U14l0uno
z4wh2QunxqeWA0eN0BdnEapk80/S5vFKh1ulWdQGtvzVSuMmelglTnftU+k82P74m+jtSVWTtoaK
PQ8wMby63tZsUmsB1Vnfe4m61Fl2GQcIkag8f6L6Q1wGqTtfYABAAZhvCGXAlBXGmTYV4kOgc+l/
9jL80XOPecRStBhRwsI+TkW/JHVywt4EWdny8p2K44+JEJQmpXzkaSd+wKm+uRCujGUslF4uZc4s
uTzGo9oFIrynUfRhd0yBEYsnwL7tTfw5ou4khQfFlW0niCKraAeVYoV591A1xs0v/B7NHsrnUKGT
qRyyv4f4I4hyKFycIGFVfcZ+/jTC3dtWyMymrsBRnxF9PfYlo8nuIYU9bfAJrYTtf4F961d9ol6E
N3grOyL0tuWjSMvpnuLVdCCyVDUs8JBULR166aqP7R/7j7XKIVF2vfazOAJdthFR+ZZEPtnhXsue
D1WiSWHrauD+J6l/JO14i6+xhPHXFMRqNkSF0YrvESsR4dv8Olzv6DvlpYiwcPaGw2DwNA1kBGea
/EphKCzYnDaheZ+05JA1V7ObN4FCJ9hAmQyK+TYblkfYqZxga4TFd0AvmajxgLqrY7acrkoN9xy3
BTJmAgTSAO5MoA5WKD4zL3nskEhiKDTfnMAbtgwjvAVgZ2JUKsZdTY/ljiiDpAdYgWqOSGEbe3SP
hRp5sNgn2CO5oZoVbpdVNmJATFu9ZNLD6i3hyQjrbAQf5jGGgLSXtncrzX91fDW0k3srbOVqHJtn
1ThHL3TkLfKntw4zAfPsR2VCYRB/fcTTN7Zc8T6DNqW5X5xwRDuGvEOpePb6F9eqKuA4oKxTjSQ8
mWN/IyRrNRIbB3TSu9H0vNDHI1wCbJbaZ70Z3pBlQx3uzqb/5dRMEvv2I7Ri4FjtTVfkFHj+QDqN
Wf6WWfrdZqzmur7YDsygoDQyyWCZvJ9i/qRSHTW/Dw4sj3B21VTnvXa27pi29xB4VqWTUUJXXbnC
E7yJi7Zf6ENgbf2UICdn3FdBd1ReTbxGfA+bARfScM5nnIZljeRSWdV55wYv+iyj87rmXrs+SBvK
ZPfBLswzyX1zqYJzDEkCseD+pUoJOkT+5MJg5GNjOh3q4Y8nW/hECBHLHHuiDGkYGm/VZIm97Eaw
qNrozJMQLj8C1qaONQ4zVq7Lem9xlboTKk/WTQOucZ5FrgqothxiywkVs0lYuTmdHL8+Uor0BzQU
aMzp03nEEhFiLwTLfrANH5WXfWsBERD+GUVET4mVZ0iwRxRzi2rk3+mX5a9y7J1X2TgMHEVPTnxE
1uUCCzW3vaZlBD8RmFY2ahfXkrKoaHdxyAPZ/AYWoStlkX8XntUsFHacfy5kEkJWReC/BQ44hD4u
f/nH74bB1C+xLkJ4d98ZEc5FlORZd3IqYDvKfLSs6q1SB2m3z37ZzSO2GcpH/EEsm50wrHE/me1O
Zlc9p8SL6+6xxS8Wonpe6jzPUmQnj/g7lvl7lWJhlqR5o79GZ5A9p47+1JIwIrO+WZI1u1JAM5VW
PpqleyK/7TGuvE1HPNfU0802JhBUPiiQoP5sF2+wOrKip06oSQAJnyu4KV1SvZmA10DO6it8kDeT
9EFSuEg1NfVV6Ru3xHtoquYkOK3MvEKb2+UYJCQkobnR9ft10XsHUetbn11eg+GYDv2CZnje/rfm
qj4WLdA6ZnT1DmSKT4yqjLx0C1BtRGtCJF4c+wsDxyDLXW8voe0RO+GJNZ46STVi49kB0NbYYBJh
ftMeRO116Ppw7w1oIUrM4QsnHJJFlcvb1Ds73S1mAaQFtnFkRFaIHtR+ex9afa9bLnMu2YMP6Jmt
9dWxCZ+QrD6SjYCCRXVAeZwXliUcQAgjee1SSpjO/yT9+JvouktqD3/gvbfCGoy3ybkGUQMixhw/
e5t/fUqKhYmKEfpNkuyMiQ1XCixql7S40TsW8L6Kv5x5Qeb0m5A9Pys7vEalOCPRN7cuLHWzt19x
HHEPDIW/GbsfHTrmwarkE7yO97GP5Xaq/XPHoiHTorUctauJoGUsm2JpORmiO3Cu9b2woZgzNx92
uTSA4qYod50iQUuR/U2uOc9ZDPiyA+W5x6sAiu8NG09NTTgsUsfahAP4UpcHt9BwVrEpE2jIqdH8
iPG4CKev3NFhKSFxFL7c9Lb3UZNvtSksQPwav41hNWKgHMAB3sVP3Wz0nV+Jt3gyNnontAMnwFFN
M6/NABNlKPenABW77hQrVWk4VzE8wHFHKyvjU2HrwRabh4V+kTCjVNrfMn6huJSrzAZR0WWNecjr
Hmy0qLiIjsIIcf3WyU3q/rOW2eOqNyj8IpLFUDJV0KXZVZTK0ZGXq7tbzpNZ/kt7/oJcHqC1/AiS
HWTJ5NQY1qeuR+jtkxIEkxE9NGb3kfnj9IDUg+p4ALHfCrFDM1fd8AxeQKDzRpjGs6mRV/KPtO9/
pX78H3WN/6eQOwSd/Xfqx+tn8xl2n+N/VT/yW/5d/Sj+Zdo+EkfPNH3YOf9J/eiY/6I/1CkemQG5
FgKU/1A/aob/L9MXuuVB1LE9C8P2f8gfNdP9l6N7LnIQGyi9bbr/K9qOcF2YPv+JbQPT2nJgu/Dn
2Q6iS+A7/1X/2CiaxyhGyg3+p0QQIIH1D/batK2MDDgdYxtQ9UXPmdYogrH0/ui3zVXp7tyzAtGI
xJEabZcrXnHdwx0jThky+UjXjx52GUZG2etoV68DIsaF68iPzgj3SRTv9VJ9yBmvoQYmL75hkaFZ
vtDvEGTLmoqHuOcO4B8zyF94+Uoo8xZ64oux1JOwwNElNlK4oPqlPX1JvOBBaeJ3nA5h3b5rkXp1
RHYeLOuN+4T5d3UNLeMjVtWvCQ5/MbLk6HoGF3NiTNE+hCHpxFBVJdmQ9O9BTg07lDZQ7fKhK40P
p6eRbQiDBZw/zwl9MHD0Br7mfcA4oa6A4Cy9mGx4NkN8UvVKq+HjJTlI38GFqRMnGKh8XGdaC3ws
qbKlNFuERvZAQljiYYW/BhioXdIg0V70ciFT3Bjo93GDcW7a5ruvuedkTN86bk8pclLJLTWXrvQ7
UXgVOoy1pmcRFzrmugNO55I5YtrVj6X9Ilq60tKvNdd570Y4M3oBzMijQ9TA8CZO9ZaGzaeSwb6J
UHVF+ivT76NZIUAyeiScXan9kF2zbJE2Cdbni9EP37g2l0OZnKUd/TH3/rQ6/R1zBNqp+Dh6zp1C
7cwc8mDZ2pONVKauWY/mzkuqBWdcX+9F3L7XJEsOab60ScNrp4jsh6hfyqh/MhsiwfzSuROm9e5B
el4FZbnyy/FHhrgxO9XksBv6V8ZB2jIdhpM+i70xtgzUgtM8VvXICirblUiKN92nXEumd3hYzVaj
irWp0lYGzzEFpj2vfQgxtDUuP2J17ZqvzEsL0CgTbMYxXOLGOo22l5IrCojT7rXHAgHGCF8z47GM
G3+O1cVwWVfU1r7WPQ6ivpg6pROlIhESrFhF/V76FD+HLjU+oEm/TmF0bEr1DVs5YWIYriGSv/vs
rhZdTeYEXH9gLuEv8cZJ3n4OAyZFlITfY+Lq9CbWISLECnQLt2cBNE5YN16inTFEdynFizupXa36
i2rTR5uCEgrHfkqDF1FU9xhrN6k1+Kw8wEB4AJcGfRc+IfsnVbxUBGjuE/g5g0Zi3sBTMjkMaFz7
zMam8PSfYa54Y9jCbXxqmGAwcetv0nv0RcULUmUz4Idi1bBumd4/JLM/NSzY0xA8Zrl/UWPPM5Zd
CYCqQvKHnonZaehje/XGGzSwv2TSzqZC91IQLONl1jO++VeDIT052EZrgVYphifWai921n0Yzm/V
TY8SwB5LXPerj33CyQbn5tuKiVQsF8qQt6HDTetNNNWm+aY5wUuj1DynSn/IwNuVRv9L+U24vHDu
anJOg2e/llN1s836PR5oXVnkmzNIwep2kP7eYiDRk3xmOfltCfe39TGa98wsmpbkZJiJK2WpP117
KgL3J2XgDQYS+0oqo+e4BO7UEZDURKS4F0E6oWj22qVgRkw8EJtwSD1OgmDMDgCzwptY+0SjmxFa
HgXZd5xAXPnNsLEEJs9tKjNIQWHy1ZuoG1ry0gnFsnXgF1RLecQxhE2OtiLepba4kp3H940DWd7G
Sd7p2Kl+xE82OU9OSVBmOdm/BPH+Be2n54jHFnxDynmIPie6z7hIclSPU0zEZsGf4GtgxnT3gGBO
rrwSJrznX4eY0toG1eVaz6PtnytIltw96CfNu0OsGxrxfYtp2yq0h5RMOAvkGvqt+qFXlEfyLWOf
hxf6LIbqJp3+LtsWYkOQ35O631ilWAO2WdfK2+KCh9Qf/MbB+GmUJKUYaH8cA4pFyKzUbZc4xvhk
pvBevVdud/ElNlnfB9OS6Ej9jMEvlokJ/lUoZ4UT6dMYeVQKAx2pxMmM8HLnPA65/EsnoqMrnGCZ
gTivJBBxHkS4pvvgFNNrKO1HN+RNJKuRJl51AN3bZWTVR4IIeK8alv1EeyCtdN/KdBg3NsCnuPX4
/zJlZcuILiT0HnNh0rtWoMr1+itNxLfbNqf5G6u7HN0NyhIciMwmonzlErC5IGuUs7vzGPsRQZJV
H3nDVU0mKXdvfo3ZNYSDczKH+MfM9rDAXkNjMLBMqo+ka64RlprWeswQoa5w0L9SV756JoboZEBA
3OuCJf3a6szPTAuPOlm75LS/shx7KEs2U1n6iaOSG4pR/4IoryyIJfTTjhmKHr9xUDITy59c1/7r
WRllpX8zIu/capLAzBRBZYRGI6/uVTM9JlVBEEd0QoqYkJ/awiUGAucod2nkYCpcZve0zyH7fPU9
RQDJI9VUJHxl6NyDa+hbSyMGe9ST1LS06hquD1OVLkO8jjhj5YfiLo1XDuFr05OEJka2v5Wwd25k
fmsB8SUu6dI0e2CcQv0BhgIpuSGKPLcsoTu59TINQd8Hnbw7alpI94tU8XYCgJMkFCilQ58Lo+/m
sR5nMoX9rCeIihEL6to4gKNJ9VNW96HASVaVdI4zj4kJDyyWVr3lTOixyLJv5asUTfzN4oZqK8A5
6bs/muY+sH5F3cx+dWk18PE8gMP1eKvjxFpOBesIQ2/ZRA/scKaPTnLehMhu2JyhmNJbepK+/NaM
au3oyXutS9SHPCIQDEI6LEh4gILZjg/LilCGBUQh1rY4IVGTOCa6n7q8JqlNS+Fy0blXafLOzKpY
4lKWefNtle8hHX8HjDbBs8Xvxvs9wPcjLM48xK34ghZ0MOuE+QvvmGejSRzs4mYGT00evedVu3fZ
UOHAW8sg35okUiy04TeO4qNsyW4zhUR3OE0mawiH8OifoLZ+WgPYnmXO48b6LmvyPGRwCS18hVH8
rdlIGZzsxTSLnykczoMb7ENENXH/3SrjQwvz976N76X6pCIlpbrnjZbKX3lwigRzDkRZ/t2Lwhc2
VeB/1bNu1bvJGd+8xLr7Y33V3frJjP+GOv9M/ZMRNTe3Q9rfQp2leDrbQ3RA5JRssri3Vka5r0N1
Ck0FZSBCzQlUYKF7s+IuCZkmF9zphXeSWbvrpXpAhy/i/hcw8Tu762ONTVZXIHHSFn8P6oM8Tnkv
7EOXGwwJC1SWbmxvDTJg2mR8n/yMiIPEupoVgWPjTqbNRfOLjVeZ51KnHKyHaumzrcrq/NUz4E/r
c1A3AgdAHfPTxmmv5x+ya5HF1doTf3vCSUdUCkavgFAbG3IWv0LVnvMRenmUfAppPTcWVWrQq41d
949M/yiGdfcxKrKTatxTlw9Mwb2LmORD1udXz7HPQ4+m0JKXALZVnRa71ga5HDB6Zscth6VIv42G
aZ0q6g9E62o9eOR6uwY8JL1+6dyOGbDzhEJ2BoRd89Z8bsgjWdCZL6Aqo4KjlGNnB8Ig/ECfwokA
kNazkvuoFV80Ht/IhjZWr22oHfLmFETV2eed9rwYL6UUN5XYhygjp8NoH6OaYCqh29ewz+6Gyh7w
E1JaxriyckVaTW+vmyj8CZT7PNhiI/SPWg8uTluxnQNA7mO6zCt9jwIqX6DHf09kfwucnskTkMZe
e2JefpWW+ZPF5a1kOQNylSlVN77aPdPkyDNJh5EwVSTi5jiyVzmwQwlocDmGaP1Na2N6ROoyohzW
yKerq6CwCbIXPwzR7vgAv+TbkNI4lDMfrTHsCzXyQ59jTEsRKeR8I3iDwj1aTFTvHiFyRW4PsEmp
wn3KzGZi7hN0DLV0HOIlymGbddeikUG09EgedTV9FeZ0M+A1rmbaDHj4CUZAQ4HUXBjUbaG+E8JO
WUF5uNvAQje6ZLVd59pCRzLbZUY274zIOiIrR/B5+GzZjerXjxPw5GJ014OPtwfq+B85LQiFQhcC
nZjgvU52hWQP2BECH4dXlQiootkWjcuPDGOAkc+lZnZV0/COHi6FrzjPTTLCM62ADNVQ6Cu3rl9i
Q7wVgsi2rkXqKSJt3s9/4QIcFgaKffStQKamZhfK6kVxviJWLO7pqGVEdCM2VJJc86omqWnoswNe
Eu3YJJ2+bXC/AoDtsqVnkIOig8DOiflWLnwG8mabKKlZg5UWPr+mJLmNq1YB5N1aDGBtvbnHjZls
Tc2GU4Zdj7y0kVtBx+7TuPUxQ3u+MPm2WhcMK70v5Hq3YcpYSGMd5cGhUYBgbB/TQRnWy8gcthkW
XN+nvAeNHxH4AH7QHJQ84BMyNlOHmZtiNKubR2YYN3Y7PxoMtmXlmFvTyN/i0NUWxkTNTVQgX0zT
IS5xrkljXGRl8863gsS2/qFl77Lo7Pg9QVpmUDhSqxjrFBQIMu4dCgDeIES9CIVmY814c30D+0A0
089nSKCG87uiK13aRJHRlW3JEfrEnUi2Up0R2BcNKFJguxW8Mm3FAnXgqvFjUAe2nH15cQggV0D6
BP3/qBVkmBHDwhGn24/ZQEsNSO2rmqiQR58bLip9a9F2LoR69K3rPkjfmQ6uGEpcnWocaP+ZNZLZ
hQBtJQO1YcKJZj+CyIWhG0wOT5Gby7OdpaigW+MphYW/iFCikrFo+/FHmlSvic3VQRBZ082GiFrC
KFI4dFDHo2ijXBEkwox1/zeNxKVMWb0dzHgrnByxf45tx+7MH9NbTlr2YxgDtwWWNLJB2E66CJUs
t7klOT56medfhcWIAg7uzWj3tssDMRqz3OAwOO2TNxqzvNLaJ/kZb+vsu/Mo2krunyIg475nD6/V
BN8n4VM2ALgNzM+K478W2RWMP8l2xMSQyJHL596sfhIACVRQ5jNyKc5a4wUkfQgRUzxPmedTPt5k
iD8L+BH4AEP/myJI6mEQEl+gR86qhlYAZ4fmYQKtput1f6ydXsNJ05l7dLHWEkPVpRGgNLPMck4V
GfVEzc5iPONcCDodFYtive87nQK50reDr7HXsi5wwBhbuyUiRxE/Vj3CoijvBl4s3Hw88huqPhYx
lufAxIvunTcBupqmI2a1XZ/SmZFHTpYYigEWDimm3QCl8pjgzQpPygqp/U11ykt7L8iTZVvOUKXh
jQqkQ3rlbNXtL1rbsnecT2fP199VqL5H4b7BFIQxZ9jo7wxG7WGWusvKRkpd1+4rgSG3ZCieoO0d
JydnxKKbm8GDDAlaGjiGb+3ZxOvYh7BIRHNweet/O40LbwYRrFFxdrtDdvPIJCtbL9xoDmgn/KfL
qhE/eJ2hD5/Z/oB+9kzEDIWPlQbHZ0EpmmACsvrS5WymBEbl/R7M+gZwJCzdUHVlpWB55XZcOF3p
kQNEUzr/vcYw+tUU2pZKNdgO+2Stqe++KAVAT9gjsTkdgKTiqc19xVpQHrt5nc/iGfmBTSmqlTuE
yTqkG0qWVLQUML27sXsbib7ATYZx8M1L9WHTp/VXTsb8Ih0HMjZ7BumSMQxOrltRAYaSicPSIyW4
Btnme8ohoSOcZrNeQ4QiB6DxwH5ZDEdg8Kz1zL9oiX4pdX8BXpcDECM4nTHzvXzq7z5JXIGPNrVP
Xi2FL+kfgFpHNkoXlcuM4NFlP2DSLC9ZblOniq57dVkukF0QHgvmqUt31H+kltoICOYq3SE+BIDB
O7m9J7Qg73ncQRH2+3OsEK03TpcsJtQM5SehqmSatuOnrb51n8iFwPxIde9xaOTBssxxvW28+s2F
tgxRwYazGMPaIXVk4bA0XfhW+u32XrNPU/Oeymbjk2e6BCf+VGKxUDnSic78kmqQIN++tdR4l1Ml
1lY+nDHp06TOPbsJgAjMl6XB30ihfLsM/yzd+WETjhfwJ9DZv3sW805toDFKOMwYIXMFas2FEwv8
qU3XDERtpYE92ac6HjzitSey0BcpHGYvrXd4Lj4689jr2nOWNiYmJvOxKIxVm2hH7P3fobwbATs8
Q/YoUSHdFEhm15afUtj5GeNHkRigeHDHu1iX6FMIKY8xASCywVOfPqvR3VCxBIQAx9ep/6sECRZZ
3Z4nAncM1KQjgRLEAQlwe5wwCVNTzvHlWGlUGROXTthprMbHWuxLneYUebAKhXMmN5N9jpvmKzTU
6gTOLkp7nt3Az1fWNByMsWvWEdADWhuswRQGTduu2g7JaGfQ3Jm5QsSotGEdcsZbXbrXBwPKS3pl
KfQ+9cKcBSds9Jucl7fMX4VWu1xO1VbzOGfdhqg+QWYvNJrupUrEwfO6Fs+k+SQT7dp1bCupIVB4
P5McR9gCn2+dtPj6GByORkdmKQO1RePnN2tsUD92s8BJozwT4bNrtbNYjzKkp+GwasVcBF+76HQa
+wFhIzK2U9Nom5kEspYOd0U0fuc86yWRFg92m91jF2/+hJ8eaSMpluWxCWwYgdbRj4p6JQhxIQMd
xmHbBPs951DKFyzXJjPtvXIM99DCP+ar3iSe9NYAmfhWucpxXX0zkHYWnOTNyjJA5VymnezJtpSl
gOUVURRk7QPe1ADDE/+LNn6jvCKYWtUQG5w/Eyb6wueQwJw9uvsW2is462zFmfyEDRFGqiM2SkeZ
1qZQc8zIHY++5FmCQrvCp+1azbYR6c84hCkEHt6PziVhVefdq4yp2zmNv03b7DWwMLEkmnFJwwmx
+ns1BO0xT/ztUHRrQd0GJYD5GjgyWiS+CMJ3n6YBQEFX6uRxUYKhVBusoN2npXm0C87ZEBxBN5Do
OKDSbSbw4zEksaDEGtketTx6MbW/MGIpbPcJRXSCQJKcmXwZRiPqz9A/eKOG8c9P14GWIEOCZAEq
gbgioexb3nnVD4amY1qGM1ZTvOYovhFd/KDIMXd4QrmXoYwtbSMnY2E2ISmkjUuk768tyWyBLZlc
zid5pRiD6B9xgEaBImxjRhpaITC+gYn0J8mG7dhiObOqAxA/+vq83ZPKTfRI24dr27buRGYx08CJ
oAXvADBgAipdbPHdv0VNph8S6N7bGtQx/QOzoytjOAIAWsI7hwL11YAgPnmUVfMU+BmhihWIbM/r
+6X2Qna6IIUAWF2Ui5UaQuq8/t9YOq/lOpV2iz4RVcRuuF05aimnG0rBIkOTaZ7+H+xzblT29rYt
WdBhfnOOubQauA3tRn245R3Ab0vPZWp+6Vg8x8o110T/8iVzvXadHvNKEW4Ho+tWhn0TAotr3x+D
zr7lPjkfxltAkBnwp1CqEmU3p3KaSbU75V1RuQE76EAxAnfVHcyzbF/ZzUeW0gvZE4TL5QhDFgfZ
agJgD8qPkGWtfkoFLIXTEwXANmtGHp/nXn66Sa3WLf3HQW+ku9QmZisZxbhO+6iz1trHjBVXomkv
HmZbM5ppzqMFjb6mLFk0vXCDkVdxXWK1hozq4Ab0w/BZ9tZT7KKUen1wjofc2+iWg9kQqNeOwJBF
tdIqkzGKMITSNCsfTSoMZR18tk3Doyw0Z2rDusb0Izd2dCB3fdJ+1TzwNzvVDPUvr7zd4E4kDQh1
B+6zx1e49+vkz/eP2AcnAf1oxGnH6nAjiPrhqiWCaxziKUBh62GnBfh6Oljbdna0tViDjcKzOO4s
34eIkNb/vJC0tdOlezkP8Z7JJjYm9QJAnqXTaxhK0Ci3DqjiAa4nnVUdUKihnJ1owo+5ba+4wjiK
9wolsCneU/jKWZFrQKfTLXG8AxAImHbunZkz6tAsJBKL2qWUkGmRCQqImICLsBUO3YcK7maVIs7p
FBUryg8MukreJywRtHCxxfO3sfEz8Gz6o6kMfH+5fwX8WJFo5lzd16o/9OmkTpOafilJPPtFSRdo
oN518RWo5F27cEDdZC7XXTYe+sx7JevLNNjHE/PdARbcDcZ9C+ODr4WIZIulM1cBfo9w14q0v6q2
ezEx65rQt/P2ESk2QeZqYRbU5gvNP//cxnjwh/pjLgIaNPrmSHHzp69cfEIF66e5uOEHgkeBV201
5SecJOmx7rSiV6nP1KEezFdixEwvoazlfUx8DTpHMBGvjixOY73zZUvXRfNtP12Zb5U9wt7ouJEi
l1Xcwv1PKkhon+N+hXk3hM61duDrr8Rovk41S6+vIaEaVKeZ4PEEg+g8e0IAuJpz84D7CSdkXd2C
wf1GXH3oc47ic40dIp1mugAP3RyNB2H5n4HGe0dGBaZqf2JtOtm2ortJej9BCaCzlQcHbw5jZi/d
wp45GV56oUiBBgIUpo74Q1BOJT+w9n5gXE7USTFEiUmh4Ezx5/IhEQYiKnNWxSi37tQTDoznfJCv
AWj1uRZfkWZxGIKWCRIW5oKH/j9sbYO8wK2lR8CIB9j9Re3sDdK8ggDYKE1Jngd4jOsgqaie7bkq
GU5TyMraVH3LabmNZenvuPhuvN/U0W8kZVj3TR+baHQnkaFSikBi5gpgp3/lwPFQI9tRzflVUQma
DiY6cRXfjHb+KTPaFQ1KFmKvNngHv4yge85SvDWZZVwLoYnEJJ9cirANJTc34mlRw08IBsQwHExl
q26wqMZgm+ys+pkEQ7ryl7FiEoAsEO1JUJ4H1iEFoz2aK4Q4JmPB18jNrZL5TVsjGSpbfFi1PA7U
2m0Lwvr7hsDaJm3Jcw0+YmGUJlvfl+8+GI8mTI89ltRNlw31xuvTW+rQlOa4+QEwY0S2EjnccT6d
kcUv2jqOeSEKCs+G7/rYLht/cvKy+WcKn6jqeWBZj4IvW8kvYUXQAygQUy1jjzy5d6bx2ljusHcr
80/G3orMCbq32phLgbnhxxtT5Na2sownaQQPfj9PZ5oKPxIKW9ahewcw42QmnbHVUGfXU99fo05u
8WPs/dG/eLQ5DsP8WQzjd0rmWRs2sIX5qHQTb1ofDTyuvGKTj+OXwVAKEHPe+nfcI43hXCSkZhQa
9Homx+JGUbNcPEjCU/TZFkj9XHztA5CIisoBTnz9D5z+bG3VOBmcMlm1AVOOvrcvvmW/abBHyGMU
hprNxbbDj6Fw37TvtcS9NR5JBwGoISTESrDvk+5WtwuRKs9WnHUnHm14zWC18fOlTs3eJCi/dli3
RmUfpyZ4YHh4mWi/beFHMuTpr03b3UU8K2vdITVEiX9GcPlu+uIU99lLVuPByIwOOaZ5nAL1LGwm
uN1iaCyf8oAYmej9q/TVyWnYGDuKgOiCY4EDCxo02TftB2ffmeGm0iZvEQUkKoUYZqFLTs+1h5Bt
t9Fzjy9wJXXxbPTog6nJ+kRtj1NT/8xbXBZ5TcS7YPtj9tc4WFlGTr2UlgL5AsI7Ju9Gazgrip/+
hT2lk3RYOjFi2dzBC/ET4h64/z9CjmjAk/G4ZWEIMm/ugf2HO9PBHmAkxbqnKJE+HRONL2HjoCPj
HwkQ3GA9TRr5fe379TYhzLEfME5SRwJHDAr9CuTaVY8S2gOt9vBQyC8LvpqcY6nlBDTpoEpHI8fq
qKXP1hw+LC88k7NgmpNdTOaKnqOe/sOW+6gjOIBYTZtY7Hwj+KTkGKi2EazzfC62/sT1gLrsQUQ/
Vfmvn/VO2v+KZkYGpyKcUbV4wKg63Rvo+6vdFBC2plPvH+6ZFy5B/Z4+BKKfwbEMNDpMPN0Zg/9s
OOZTp2ZMpKFP0IrzjCXlii4Zlt2ewWhlItvaOR1TdnDkC813XjuddBdT+GKnlFHZ8tks4+fa1gef
iyAqCEV70Jk6y/zGALKehag3qmH3L0X0F5bttvaMame61KDWtfvlRX26LqxebckR56tOD2jgM/Qa
1WBfiMZX7ppnqu4WSj1ceFIi0B8qPNmmfGoT8yGUAmhOO+anrJ2HNZvni8eRA6X5fdaFR+gsfcG5
hHaqzCfLkTe/a96BIL3lZO4vhCtxaE/zdSpsd9d7xrzB23vW4NI3k8+3zANpFdp7J2T25tge/TkU
JK+bQh18En9VY2JmjfJbWZdXil8Wc25xbLOcDdrEkVOwb7sAEBbzyDN7dLvN+F06z+1tNKbjViUE
sqeWAiyBVjduzdn75MLIt08MVKQGY7DuE8fFqgpDiQskYyRXgg33yhukfpqNE/8tQXtkqoxhcon2
NwXuzbizmjUYfBtJi/mQ6MSKweaNwu/iEDBJTAbwXFZwGEGMrrjLVKQWWb0d+ncUeng19zhvqNk8
FMpRG6qECcIgc1tiWC+QGIq5sm3OiG708+Lod+59hK826njT0sJK7mDpcvXPKjStRG1LBCuLXwkl
Hg8Uk9Dwn1ptG+/tglhhZBvI4NkBWHKQu8pAk2Rk5e5pevDJfqyzpeyZ2MXZwFM7psE7lwKKVohY
8LvCsboJulw3unBCAgeJtdEAvFJ0gKOLxbYV9lto4LbW4fRrjvYdlNkbnH1E8cB7wVD7AqH7w1b5
qi/w3bmkqKIup/JigNOWTUer794DG7one8xXL86uptI1bq5GAMQtp7/Unv8ilgeT+xYlNz8wMCGr
JCOuH4Lzuix/A8qyNwN04J3NXw8G6MIujzycaMzW3bWP55RAl4tUyiQ0M36tIPyu3f6Pguj7sexf
Je/KhiZkEzds+pgns8JUTRQIKikuuGE6m5DhDcLESPi4U4NIjvu6pdIG+0LTsfsXJffnwHuca3bj
BPLocqxhQD3euwH+NA5R1GJ1tGlUxX03uUdoC2DY5wVmkujvmAaMDZfXhxHTSZtEjCPL6sOYSBXm
6HoSQ5bKgvtSMgh2CAHScUVTESHwn6rtqZBH9U8cI121MjwVDiglOOWB0n/pAFJIRDWZ9/jcSlwV
sXaCbTDNTCzjAEGTqEKbxsyt0LW7huZZmYkHp6IIlh2yXk+JXCBbYH2oZguoOd4YmXOvZmWscwcd
bDRNHCucsmi/ZCIZmIfSVcMlZ9ZtO/VTBT/hbEchHR8+rvCut3edUVrbxBSfZW8wzYeTeTZNUW3G
LLL2IVcFQxKbnDzvh5MW/KLPSAwNkmC0S9g/90UV4/rprCPVHNk2CQ2WD1oPZuF92wYjVvScBzKx
4jELhl1Mn9NuruIvKa9WlUraUtFlg8Vl0nnyVGXuXaNp4+nqjr5WqBkrTzVEj2k5EBztkggMjzm6
u3LCQSlS4vIeDGCyPraHxZs1OJ9wHVDlpCr2wcg5c26aDqledNP6ZZR3/MtwDqtgOLq8Pb4cnqg3
eoeRgIKfpIypEh47lrKRuZy60Dz1auS5S2GDvgmr+qvrkFERs85uGWSgpDelc4IHsM6l1Oso7zgh
ZV8DsfxjAyl90UBoRraqzc6PDWsH5vOv4vgpgvQhIOEUW+lwbWiRl/zEat12FSeMtWblkDCJ3Zeo
FX8WHkgIUtzbAlgBCyWxnT19atCs2GJwUFV4YBNc+Ac7Y+lIPBbTbPlTja8mf0YNpi3WDI115HP7
naz5TC9VhIyYsZ8xD+5LTCYVUDbWKR5XiDJrxYIGEY7W1oTiDhW03FJ1fShZHJH8dLsdhHPKc5Po
ZIWvoPJPrLrBrs/JtHRufMxFCy0i57wXYw0VEykZRYSpN7PHMB6Ci5PHyd4Tp7KsyC4a+q6rVfTG
YX07zr3zFA4wnku4G6HRdOvIHRhEzO9pD6EBDMy6DVyMAkFk3xGEat6oCyx0G7z2rYtykzgXconX
lFqnVxrk6jvqn/bCIUB287hiPUa9ywc5f5J1hzxFt+JBSCt/96BzFXmxNFuCKzXpXV7h0tfnwmEs
QA1Rc+Q4zITXDpHlYUdcOvfmmOpKdCD+yLIQbEnvrn2vs7dwv5trGDJIJnvh7VpdILSwOsCH18nJ
7sy1YCBHGihDZO3j/MWrSuMuEfSWuGb2AvY/eqzTeltPKZ2LstQ7ojX5C6yF8kvJJn1GMqHmpt6n
kPyeDdb+ex4TXPevZu/Uz7Yzmy9TxHARqM4jzxlftn0b8+YIDgnGuM6yDXEiGFdxp5mwIeGjQPXV
GWJIdZ5r8KZekc/bCm4TAYVInZ3CNTZmxNMTmy6f9KyygW9Aa2zq5f+RQqrzfz/q8RrtCy3vbQjN
ULA9MFRSwtZOVXf+74PhCItAxPLzKIU2GrF7rRvonWf7mGTY1tAtab9Z/sN/H5Qr7HWqK4oP24rB
eyLs/gyW4P8/5GVUbKoyStfEhftztvxqaktxDKlbp6LGuhmVZ91I1NrkOdl9VFIn6w5UBnlsfhXr
tXVLPNeE++8/SncmFqO4owHhqvdtlpo3K+xoAdAHr4mNu2j5P//7L5Ej7k26JPYMkk+GyOZ0O0DI
PEgzQbip3flmGZfZTr07ZSfzjUgNcBsL9SYbO3ITvgP0IJH5JZ/hCvEls4USRmfiHd0F3PRFOfVX
R4csBUYmWfFCF8NIel9Bp3BOtcEntLWVeEpU0F1DalWvhpq7aySWERxmYHzCVvWQ+09VZ7XXwAhR
t2NQYtf/PjSM1xgWp9+YFi+2Pw3HuW8YVywfyMq01xE3w0GJiadHl3fDSK5YA+JpZwY7dQuHMqw8
Z22Yhrm1wQCu08AaN0ZEFImaEcbDjkMIaCnum8i1b1SFRXno6O/gafMGzH18QAbiwmjF9M8bMBPy
iduV0dl42qMyH65OMQxXgVl6OwE2XcEzgqxqc9RvStmT6OJDHMYOe4tB/tzOv1NjnPZ98UW9DNz6
3PwAVIH/xMtuTMrufXeY10U09s+gSVAW5/AyIAGu/NGA7NPkNrqiRflCnbi7ovaiR2l20WOSFrsC
P/fdfz9D1nWuJF0zszgABBD3fSPEfS1Tca/McKMvbZdSdBDKYN9pZiMOh4ZtBixg79E8/8iMY8/M
1NvA0Ld3TTO4T1z5TPoCw6/cxsIyBA1llS7Q4SxgquIhTFMHPkY/lCH1qTS/A2F1C/+xunjRNWYY
x/KKo8aTyGpNJ/1V4Y3fKLlQRf0k3VrGcOiVdWXrtV61Q/QUBGV/XxSiPEdBu+vSfvlWda8JR+nH
BLb0PQqzz2bM1CKrxhsqAzehxajqD9jrWr+sHiIF7MqC7/HNQfoFh6nnNcYTvEl33bYIdGEcEzL1
mEvNZvluB2qfjcVh9s3pLYgwemMJxi/Duf4US2MvJPEKxbDqe3I+koGKhDIKgv/7QEHUYXAB4vkO
n+ygjWedFa/C5idSRu+9K80N39YNd6h2h1b37ipGvaIc7M1Ecxqk6NT6gUncb6f4bSaZfAz9xxAX
yVLgl3E+z4PV5HC894q7IZqiE+Ash8qZJD4NzjXSBckC9qDVEDNvtlJxhd68MIG4SqcNR/+DYqeA
EEUdQhwCOazUmG+KILceDCEeC4Hy5Lr4Rpz6LsNIwG+nA3DAfiJdyRPYhTzA7ZZ04HQc/R8EvG5x
4fYPmVdt4H6rgyHoX6XGUVAo3alDZxbvYV3me8MEaVVz+42NPQf7aN3H3p8a6umU9Cq6mwO9B601
Psxd9DLFnrGr/e7d9SZ3H3vuk6X0jaH4F9pjdA4MLIXFcGDQNqxU0Ug4T9wIsuXzyFtQmaEDbzbj
ADXPWbwlji0YgU+4TlnUJ0rzmhSaWjt03U4nJiTYwCAw3iSw5myOerqyH6x+sh5GrfEme19A8inw
Kyo6UcpI4kOM7I0tE7oBK/PaKGKqlGMWNgATP6C6UU+2gGYYcupo6HFw1Peg7G5TME+q0uyqDG8d
mtIhjmnzIDYAKIqOA2Ekid1WYX/1zKF5WJguh0ahfgwu5BpUjBhg5jrpsnCrKX5b236z7ZuhOhZ+
fSV2hGXTSQ9pRIFgziTEX3GQRN4w4xzoJV/bSBQvc+LxMlN+0ss82wblQN/AgJss8ptLgYK8ulPJ
nN9rzk9rgoP+bmhidZ92uzJeQIHlYuaa/gElFGvp1zyNWDrogGCIZjHAd6PhI7fmYu9AZHJmml9r
GohWfcaRYuphXii90130V8TxI6F1TrK/VjEeI++aESHf0tbVHJkkpaJ5SGRBJW4aPbpVfe8pZy8F
7076oWEv03bY/uoKe6ihRmNjcRlboblCrMlHrGqG3jrVMO5TKhi0CTC8BvBRTNa6NQDaFQR9KWDa
xFUWrMfeRh9cSmIojMQAtEqP4ZZWboKj+KcYCiXzHgvZ2u5PEiAWh98AC3H6gs5FOECob2E/0jHy
TQkZqlBhn7VwD2OtHjOz/5Kjcy7l/OdI0IRxzQ3I9Js9E5RdUxia85pOsPHIhkBOek786I9v7YXp
XraBmX5IsQ24thkcorCmPLsyUNvRdfBPyEPkf0bThOoG8lAzRWi4UthmuPX+M34QG+JUjk1g4C6O
A+FQwEKlv2+Gd8LUvIyT96xWn91sgDfnMyIXdZgdSu10SrlZbm28Rr9nY7M30/eu0BDjwv7F8BYj
Mi5xL2GwZzsv/uDui668ZXX9TSLrvVo87m0HtHxJcPoQNU5NJv5hOcGJsvfCedjnkmL1XA3xkbv5
HcVq+6oiwFoVxgVeW7Ktre67w7CBFOtDTxy2TsgiVanhNwWGfnYRTxSu1f0E7puwC33uG5mPd4Du
9Iqqu0c6q040c1RQrZofr5ru27x8DutE7zFzgfH96qu3wvM3xZfDcrx1Zf89NHKLv2txllvdWzbR
JB/a0CybHG+g76erHulSce+xQtuFaNm/K5Ub68oCzVNPMaaz6eJHVCYGPXB2JzGeE4HVxRR7glHY
80xF/5YT71orAJfCOGEwfGZ2NCumDQBkOTHTyjq+jbBVPVXdOx7RrXbeiAJLVek44UPYPNX4cRnX
RPej/td2dXJfdc+Fk27N3ns2NWb5wb9r02Fa+WJ61T6pNJdNmN0OR6YnEY1lyLNECy2r9gA7I/IR
dJxhbUc65+DzaZc9z1L544gGOuXsrJMMcCECCdtH75xDn7pJBbAhD6h3TP9gP4prVDl6g1fwmNVt
sQ+87B3sPI2mc/npGxgVBtOhPhb3dWQBB/c97uLN0FMUxok4HWdO7o75zUp9YhMfQSxicHNyO8A7
dQFDR9mXgl055DTLBjUECHt80S4V7DF41qp6oYX33Ef2u3LcCq2DJgea7kRr/kRPsgiHfa0x5RcN
THEcTjvZ+1Rb8RYg8do59mnD2OKC2PVPNr2oF6a5i9uCSymjPRaRYsEnyfiFZXIDNaE7a/slaEgV
z6EBeIvOViSQqAN8g/o4mEx/mxjUlMS8wVU2iQVepWKqn6l6RR3OzU8epGVGf2/ZznOXVfcFQlma
B1yZ5ybfIUBGaQ3fjOhcHTXBRkIThkTRrP3AT68Gda1ZPL8i1zy4Qi1mJprHsCNuMi6fGOyGz8Ai
wxn0WNuYHYCweoglU1zuljglCfi10bmG/XFVVhStOYg2UIvdiSsUya2atDd+J2JfwBASj800OXPZ
DDuLunNL8RTjbY9TrvBhISgGHUHSSno5w2Ga0ZiHB+g0nDJ6fpvhqncrGe5NW0sAsP6xEfQzWD7x
JNDwFhcR58kirLSv+OSq7i3Ow0/p6KfZAzAeRDUdbc4O1ozAtoMmY6uSMtudg30cyHbxjF/mza6Q
NG01ce6JTk1UBZu6mN7hAmR0fkhBqbv1YhVeuRN9gm4ScxeOrAiVqxGb2dfmYmIC3Snsq8mdbCM6
ChMKohwz9bSBqT9Nc35G4oMQGSUblzwl05Wq2apsiz/kkcKd92WOyOu+t1NUCe9HDMNDV5CXqhsN
5VgcHBxFRFmw8SqsUXNc8BYnZXaL1XSELHRqjK3Rgaip0/zijK5D6I2hRz68m3lMULjBUqxb8vZh
BY+I4U7o+z5Dam53JQacyIfY0hfXaqieXMmAz296fWiz+NM3aZcg8rB6Ah+VniLkqM0hyyLetQkx
E0jamW76mpTcxNfQoCu5ZIXy4FCmof09GcC9vEAfpgrfSWfBx9HTpS+r9K5R+dElHVvpZMSGbkMy
ahbK/NaCqorcSzzXMKa3CC4keUR9kjXfh9j1m0MdfASJZuXIWdrxdTs8ibiRTRfDoGO848jmBJhC
iKpd58rzRJ7Rb9o9jO6dR83jqiGxQqISv7qdMekFX6+Hct7Fdn0wYG9UvnOtOeutBsr/hNbALWZ5
wf9NCaSNwcrXjMJml26UhKSqG/VQeL1qN6EAeAqURZQ8iQxEvU5+irG4sfa0jHLmdqNNXx+c4cFs
8abQYf3WFY9YZW4q4erYYhJdCtikdrG+F4lx8BL7aufDLSznF3IqwRZEA8JyRlowJOE5AFZajSYt
jzQnb+vUZSjYzT0aRzvtLC71TOb9nON/eMvThlwnFB4+F0gXg1GfJoPDUZgdVFiSLLcdSlLNgHJV
lBquSf6BUNJwpVOae1TFoSWb9VF2QJqzovWOaqlzrNYZTjxmZwsaVjT0douHrtEW0VN/3M9de9AT
hAtjLB86AdXYTzi8A5zHnweF03D48N+PTC/Dsxm164St/TTUc0H0XPPVTt6fDkS5Q6WwzwW3UNk+
WHkJdXRqmtvoYWtxvPiQ9vuA4grMG92rHzbYQ+0s2/lWIN9awXOb8GlcWzORbyPtvq33FsgYAqOq
jiFYW6Z9wnvrkdJ3/uim+3ou6YjBx8m0tHbuKlFT0RBWHWaAD4rBmb6WAMSwdy43cH46DoPg0YvN
fVkb/Iu54MikMv8CzvQ3z5fyxfafMRuPcRa/mrFnnpN4AkdRkESJ+zfPiBV9RWZNQwZGZOKC8crq
oG+HNSnlPqeJ2YlBTMmh/R3bEP/NYurOE8ltEvHfcg9e/Z8lNz+FEj1+tgdGOI3J0cP4c2IORQ5M
4x45dBPw6uCkoH4mccDIQlLUu5mjBROmb9NldgfwGYF9RsICWFp1mK8iOxUYk4cEmyWjo64n4ZLx
J01T9oTauED8cHxSKBesuLSlWMqhteju5GLJgvlIdwTnjFOEvxDQIwQrfFw1S3ph0t/Hk1Xp4lzT
7rMeHAvKzWDaWyTYb3q03/sAVmFkvI+h/2GZA100Uj1oLp6bZeqPM04ddSemXd4y+B5wYgXdjffS
gnWrOTQyUpxrjRE5O3HLuADDJMxoM5eFlMkIuxi2fVdfPLWEh+YUm+1o/XNBBNy62YRDQ6O317Qv
HfUKfiE2lZfenITaElJ0e6Eoix/r6Bx59BXnKhqQuANuUvwjQGUVVKBW5xgGymrIIQUSLnlNTftu
mmafqBMtLK5FR7UM/vUWDs5ZMyhIVMRDM0Pq7XrDvEWEAsel1z3BHb1F43uqivHONNK9Zw1guGyu
LHS90z8cJPlZeTx2ZZ5w1bTVR5l6C4V4ht0ILLdtuagIOEUQpAbYUY4+pzVHRg/bXKf930ozjZ36
DTrdGsq7/2poKoljSGlczja0y7x5zAMxr/Tj3pPmjXnDZu7HbcyMioQ9UkCUy+e5crtd2vr4Ri35
XmYZ4YXAYNGlGLnwxLz4N2EbTKgHOqHcIvb6A8XG9SaTSXcwpws8zQ+tCEyRR0yRCPZzqi557Cc4
CxNnY6vsI8tB7Plj++R2RbyVud+dgkRtZtH+UjwOdJY+ptrd9+al77MLN9X7eGICoSUH7dZt1gaF
nweIGcgLorM3EaE9uFkTFwOikAcMOBymg3rZFSjfsXP73pPxQSU8+X5FRH0yyjeu3wtZiozunJ1U
4cHTsCm3TsfbOBfRXhcl5V32sCUjQrS+Qp8vqBHjmId7IL5XJSIc04JgXYfuximbKzH9b23Oj7Fw
T6UlukMyQ5JMOP34ucflhJzCLmznMzSSIzoiDUKZHtYebOABhCt/Fn+gEzq/M30ubmHM61Di7qHm
r+yTDOoBnv84D3BCw/JDeQJKkIIT66rc3gT5Iz7fZUziPDV2UtJkQcqPoI63c6b0beoYocDq+UIZ
SJcSGze9xpIzFO6ITTdBTC8TKBhlQgqmiNIdxtaLqDAi1pO+TMvUMxyCv8Rwzk45HDWZqwNt0Roq
31jncttH868RnKqCN5+mjXNZCPqvRx5JgA9DDhVqMuloNufQO49d/ejl1sQIFQuwbiUWW5e3XUp2
iVKAZlZUkzkvyTLQbEvPOJEcbde8G140muewp/TUxxZkJIwwhppmW0En2+DBT9NoCIj+yLCZva71
xSsxcTlTZFCCwfIR29kOKEPInkEWL4lxoqvKAuAJ8MAjJp/3uOioGokpe9yN1ZEcIYc1l90A2xRm
zva1MlF/Rdm/eBwayT8wSYvNJYbFG5363h9/eswJ0NoZk4Ap4qOrkNKyV+gR+6nLF/xGwoiKxXNc
bieTZ/9UKqIRexwOnJE4TnnizutdJuIhZsEa/cGN8m87wwmTM23sRaxxF7DleNZumWysO6ZY29Li
JU9HvgTLLyAuJkZ/5F/2tcHphlXe/+pruM+tbXOVIZP7CLwMAlP5FeTuL0e+lzhXz31RxMSjADY6
wJI9kO6k4oxjYo7Ztmu5SkDD3mKUIiDAQgiEvrvEldXgtqohkQAVDGa8JWP9ZaU+0THKOXFNe1hK
l5+Wof7QmiB5mC+hASaYiRmmG2rZMK9c2Nd3Vc8sME+scCOm8lHcXOq2bXsnaDKJCa0cOJgUK86t
MSbyuzyefy1ugEyA5y8Yf2t3p5UUrKFMKHChbMyRJHqpiSVaA9PaxkBp8IJqQ6jNreuEng/UkVBy
VY8gHuhahPSUeeVJpGZ9gRvKO2kggZK+XuMpRXBlr8AoRABd4O4L8RGsY5NkYhBS8+a7yUYFvHKV
FSNbJYcCrXed0nkGjA2vZcnKqjAlI06aa7CfT32BRaiyyVxXAOS38NcPkmSvGCgCdoVnb7yoI3VF
/IhCL4k89G/0jJ/ShSM44iPcL8LSJNj+QhEfg4EyG6NKB2az2Hms2sYQxrPTY0Amk0MR0F29zB1L
qTDJ+ghVVcf5x3Xw/afWZxvH7c0uyz1Ou69glO4OpyVU/xL/HQQLUKV1vc59amRMXfyLS/NJS47r
ZGBeozTu1o43GRShJZx2GzKtLeyjK9UfHuYismKucSwoPpsJENWMwGqyXhS4AfAX81dgE+OSLfbi
YjBuuadOnctC2/hs3prCWsLWc4LjDiegYfJqaDF9VlPy2roEf3BYt47HN2BAnesXg1Eewb4LnCe7
r2l2Tl+BKQIClQlhBuFOtOb4XPon+Qh93+658EBqJ9TRzt9WgLPGkdPRdlp3HWBEwoieP6aOt/Ol
wpOcke6tQ/LMktIICoVwY6UUqAdSbaQN3LnMqn+5dMeDMXyzStp3WJh589cAGuo15dXmNf6y8L/2
bB5tNLZAizwMKgYzkCEdDHiD/rYcGcVjEHhkM3yDPEYTpW/9y6agOwp8GCPnRy7s9IY30VXSy0Ns
2r+kiMbbLOXFqLPmOlkeJURlhVQj+hcqKJZBlBtBPrT/jZZe4dXaEx6qJsRjVbXBuWZYBxWbK4bB
3TGtfxnobal4CzYWQlcChHE/oYW4IYPxFLsCQCVuvxGsEeAYfIKsDkZowG9ogk/zYh9UXr9PMfxb
36WcfA5arjjyW7jNuK6OI7DZ9Zz9Ob4Jp5gnFbubuY+wllKTJKigxMA11ksKjmOI7dCpQ8gR/Hpo
cYkQE7HtutzMkbObHB5hr+zGRTPm0zbrjelFZE6YTkFuxIA8oSbNUfok4W1DCWLBTRn2cBpbDtIJ
FirleXpv0+OQgsuwexKjHe9G4KNaRsCXKFUJ/qE8jYjXnLkPuoOEDSP6HqLsPfNMl3Q65W+2iwHc
4MbNfLo9RtO9ZXLSD3wD8w6R4hCzKltg/iuT8pLmc7IdYJcRLbC3rrtoexEpTfYzU0gIeQIPklvQ
CaWG/7F3JsuRM+lyfRft0YYIzAttcp4zSSan2sA4FWYgMA9PrwO2ZN1qkxZ3fxddVp1V5M/KBAIR
/rkfz3exqQ6JYXkb2+Ag6/oHq+RBU3vxsArmJkLVyBdLeSCyygHpDZbNKqR6klveXJqDoFSeiP+2
a8nLUv7UH1gidpkwcO3NN+vQ5TYLRrRz2i5bd7R5IYXuCII9iwEdTQvrSxXYE2jKeFVI/dEVrABK
q290N747r2HV1WuMagd4DF/cirNJoUCNUNzkSNb432npmxZZnRCk9t8aJPljBP9yidnur3S8wzDU
l7KJhg0UgwuwNIZUDrY0yu/A2utrR1Sgn6ziWUHqOLRzHV0fMbmmY7qdavFo1V9u6qd7ZfIYSgWS
aSQ1fxPEV8/RNazcql7gZ+HzZib9kCXsmVwxnIp8dtgCkcG6LB9tM7F494Ce+KrnTOfRTKh3aiVX
tnLe2pTscehjYWGbEHSHInB5NHIyN0L26K6gv7BKPuCzTiRRQNzOkl3aajjwCYUtbX/8jkv9XSQt
PgtX/nVRExdZ69AM3ud3kLBIzPO1ayoJeyrMo23U+yXbBo31Xda3Oi6aPdBDRHYhd6kZvGcswsfA
r2+O1ZbcGaHHiTwcl/2UMiWbgh/fzpJNLy33oAXPeUdypYvVXxwmxps0HSIClKM4EkdUThrVqPVt
WjOTFuVwjxKMh8go5NjorAUKM52Vic4Y59wHtn9RgeQS69v2BInfWiA5s60ebmVl6scS6GYsjo2M
2gdD0BvjEOLUSSiex6bl8QKLmirBqj2oIV55Kl+Uo12fQhfVkozymzG9Td1gfJT+CvCIAclT+qSJ
WO/BCFEmUD96qQyumWvnKzKZnD5q59Dk6HR9OMY7tgn8a2CSGuW7E0nuaCua6OVFbO8t/pkig5jE
+wIpZ4BA61gDByevGleJTbrKoAsH7uwOLw2fDR1m1A1jVSXrYGjfVY6lpjHjjhIEA1aLSbt8Eipj
DW0ouTk6E5UkNSjojSNq1R8sPU/PRjr8pN04bRDZGB90u37gI0ERPEQe1Xey38lyOAl9UHsnumn2
8I1o0T2xAKfr1hfx2hy5CMZ52pS7g3dpjNe+Npxjb6pvTvzBypT1Xiv6eE0O1LkNtsCdUofsK3PZ
nvOCCX/G8ISSwSm7sNT1C73EqqEs+0jWpCYbozZc6Hcmp/pH1aon7mo+jogKTDJ+oORKQorkEowB
saqi2uygCcoHucE9Wuo2ddNkHOyciBoAZkrKkd828LPQBuSaSvdgOHhxrGaiMVyV5jIwenlsihME
b+NUUmiXO0V+MCgXqEcXKjssfbJX7J7dGVzTxvsOOLxNqYY5Nl9+j0M5HsIPiYGt4xBqOMYDaDqE
98q9d8XdAnXkA4ZaNDW50DGY1lHQUh7XveN6/5LUzS7i2bxjGnM+dj57D8ZrErAPl1zaZv/mRWBA
jcT9EnVGxxGupTJHcRgrBSDZvDZQ8DMbLcDrA4YBLQ9fnpHH3LokNR0RVcLK6vPKKmvDZ/ynO7Pu
f9rAONQ81clx0043CnK1VPUQnERrc8O2XvaMjcv+VgoSwZqwHgECn9guvP7F7fRCvy6uCtY4s8TJ
bFJ8QVFUTaVOa5u3MPGeM1WShTOneyf1XSmcXWzbMLAQsXMv/B4aB3YUfJ/IZzrDRwEQiNCJH/5p
8nL733DSUf38z//xVbQ5cubjTxAV+b+TRqUJq/P/X83+XLX/ySb9/Yr/wyY1/sF83pOuS/pFdwh5
/HszO6W6ugkWFC6oJwXM0P/dzI4v/x86OwLJlziWMG3z39ikhvUP2xAW8ziwop4HIOa/1M1uOnyv
/4tN6vDt6TAShpCmhXhj/AebVPWyNTJy6xM3zYZbs7mY4ZOZqvr6r19UqzcXRzz+vjL5cuCMML8U
lP986fd1jAP1tZpfxmv4r6/9fdlJVXtR+T9fLpp6BCb47y/9/qXfr7GHqWXoe/vXt/z9ned5Lf1V
//lyI8fuQty0RhuJbJr1gvKZYvvsSLv5C0YUEFFJ/+YLxtu55hjr1ktXAzv2O5A6jFF5L46Fzl7a
MDx09oTt3ggPeNfq7hPHZbWp+uHsR3p4D7ziGWhWtEddOiMeeRfdsneMafNDjDE2rKmOHNxG30Qi
qK42ilnvRfVFaJBA+ig9BBog1CS291065/AiyEKaCLNtXTDzgq7/KTna7pHrdpS+AUFMiGzUTbfv
m+Bkh3ijqfwEZegTKOsrEMtOXB00rmkOehwwPSv+awaut06LqjtVbpBtAHMz7mL7ecSev7frstor
o2UfrNE3b6Y8pQtTPUPV0AmWcUA3M6geUwVz2449qNNzMH7gB9tQH3U0NJuZQuy+sCVcAbsJeOBr
+wpmHJ1CCG3lvO2dB9Qa3A7s5cC1E0B1hSWP0J/pomYOMAVrPEke3iz7jQa4mxV14yrNIMu3xrBH
xmHInMN4ZLxvX6K/HZbdY+wKewad0pNr0wmtjA5bMDNAIADsvmHi7OiaMfFfHuMp3TuWfI5ldlIi
l/w4MYeUQkLQn+lt+mEsfD56DKtmRQPBBPiXx4QW31oC0yki/Ipv7K66YjCZ8pI0zUBDakJdBT25
VqUPj11l3c28dTad0rudUsCaKCz1kPrGu9Dj6Q5s5dBKL0NSxWms8+lS76ZtvHly2YVTQl1FbSyg
G2pKMFriTSPrGeQvfQ1oaSIri8NNUaVmm95TrWvRMRDh2ZHJFhNgeoNz7xGiN+P1CPRktAN8eI7N
DMlzrGOlgJLVTPlJyG06yX5yDE02jAjnd51SDvSIKOAn0e913dqXho7tbYx3CTu9L8j56z1tIq79
UE/71Mrih1YpZkBDUWxG2EwHrSd/aTfQQXDRjMgjerflicRQoZMlsziXdHWX3KIJMyoCzBKf2J8Y
pfTgt5w74sAgx8PIb12ZrbmoOsRDzLBqNyTKwDpttBfLaJZN+5LV7VNjZPeOBjHUKD4PPDBPOSau
HSFLOqpgrTN+qz6Tqe/OoWYR79xiNbmXGfIVHRoGVk/sAQbtRV7d9M+OyrnskHp4zJvxKjMz472Z
wxNezHHMadi6S1OXd48fhCxG/do3IfUVtUdHvE7wV5K/exl6KPKRsglXYJLlwFXewr4rD7me036h
kRFqK/sx4j9/qbwQNaEX28ZguIiY0qyUbRn7Pi1PE/b3raER5SUv81xqIF44f+Ge8Ny/VSbmewuN
uWOuPJ5Dm7B6q6fkde3h4BSi33Wz3t+eR+B+T0PyXON2vuiUUS65Qb97EdbPQ8TagOKuG2V4dH1w
qk6tviZJn0efWEtFIxjxe/HgWFZ0iaaqXltfKpzSnxj9eRHSAvJE7BhMkqeqQ4krZk8P11/OUXIB
WrE71y2XL8o5IL5hA3MQPGpZUclcAzBMsr/Y48NtWIF8pJKO9CCEe8vG6+bAnD52ZXAefZdPrxbn
wpXWjdq0BxWyGIUR5rR4xOo4IN6apj3uzASEooNcxffq0d/855xB9rsVKQqeWotCCjk0e8bG9hYE
k05JUH2vdINkIynPgx4E+l7RP9CVcN2GHu6K9GOyURWGEvJFTjsdfXukVEoxsp7MZiWUK9aBsHeB
1KGSJtOeQNecCSXa5cKdMUfPXTrhxnODrTQFsMBY9zeydJ66Zv4WWUSvqSKXPXXEaL1wEKtJR8T2
gvBUxlq8y4pxL033oOcSn6LvPhthO/cE8ygoo3pPhgGeA5MqzPTAPhvNI2oj8E+atNMtND9uj33c
kJSafzdW7VdgZwx3qODmQdGvG+m+cYvahzrcx0mWX3qmZ0dS5/SYjhYXXowjM84YIZCR4xIhyXly
6zI+lH5nHlrXpr6I2lanjrb06xE0YQVdWomFONNBwUIzfXE4jz/pmrE1rfIvb3VyDUo934pAJDtT
bIs4Ks6yMb9gdiXbcOgR/wc4hA70/HXjUbRTU7V8KkcijYzkrLXyr4zcsZbTc2jL6g7gkHWO25Zu
wbkdR0TvplbQtENjhZ6V1GRYeC1LsgXGRNurAWNuPtr2hp3PhPB01yuml13ILF1xKCOcicEfp3em
q12k8qeGFPOq6vtvuoh/6sRu73XgW/NqmUFOiYWePFRNv6CJdDyO/3RvEFPqjLVtvJlFXW+CSh6T
Bh/4qPiF9+wRxk0c0X9NVQwqZD7aVPpxmLdKcTAyzvEASqm3w7ehipIxLdbvdIRC3rPx6KYOU6aF
I2QcFo0utH3d70OObYfQMxP8M2Sh9cp9LTV2DuakvozcgPrUJvpG98InOefxotwqSKPsYD8zw/Hi
L3AMaLWtt6GYA5pFzDiwsFDa7Km7dqI5yEIcdT88eolOT1jvvtpX1zSfNVd7NnMeZgmiN5BczAix
P+zyMkXPlozVdH3INm20DbG94w6Xr67nQPuA4c48DSiUsnBCTTIhvZSOGEVx3TosaaLPxNbM3J4V
kA7c3Nz7yUuc9Oq11OsGlbO6xJaf7kRC9tNDFWoNCGtMPwj6c5szcHjj3sB9rC0jZwjWdoOAZwSk
bxRsKoCz+iK31TEOklMnceBPYnoKFJi8MkaZzTgzBdwKy9j25nEn8v+3U4WvFVhdtkt4x0XB+ERi
XyzdfJ2G+LoCnx4oxslVM5ww9rk+bMHW4r9fkS5egMoDlWE8FkXbL0WoaOGqadGKsJAFbBGSxL3Z
lUG8H4rPQk7sSqrsI55wlpsN0BDggE4o5NqNjH2ua/lmIOnvRgmgou6lsrpnk5+47ucBUNAde7w+
1VUza7GMNfhLWOuiDpRb06QbKq44+gKlXhKnuafl9Acrwqe0AX12DUScvq9PBefdnWNbXxaduKxW
1Qo0Flvk0v1EcsIPYTbP6AFoi7081Dblcip+KOdQSPTjcTrtK/UwaXa+Ax3H+ibNR9umkKdlfJHb
5GoJcmoEG03unOEw4Erk4H5sVD8e7RSwTYThRp/6YjVFxR9t8l5MRRNVtynY6XWuT/bYcKlZ1/BK
uskPWA55Ymz0AelshyAKdVJHqRyC8rOjAIgIw3dLV/RK0/Do4D0CL+uiFeE8i5d4e26IzrBL++FL
tu99Vr+HDmOSnI1ozUiUnp273hY/bQx6etTNQ5PQMlO2yUNYC/oV4NpULrQQpzsJjVJNQ734A8pH
aJg7N+x2xgxjb1OQcrQ43SquOK3BNdZrFS2pAhdyrr4CE8pFEHgw7pR8bKngBCCfP8UJkoEU5lFE
OnAjpkkug4+K+RuNaAez7Q70AhJ3Xgn82Sy6jNqiKgH416ivzCSAkkyPvkYnsl4O+7pN2nXmkxoM
x+Dkht6brnf1ousYUCoGjVGunli88Wy6YDCp1wO3yfTZrO4TVJ9eCZOYF8LpbBzG5Ay9+MOODcQ/
O8eySMphIYj5e40XYwbDDFLUjLsamO211Z57K/sqaQqdQzY2VyLMOGykmAdQXZi5eRJrBgBH4IN+
Rb/OhP86AXcNRXk1SiA+Ths9aqPmPaUhgKDSsUDrYRpa5ROPFhctz47rmx3GGHw6m7pmXNqoolwy
YasBA+tkeqcB6jr47WMVefBpNMnG3tP1U6nH5RK/y5TL5ywzACcwMFLltJ2sjM9McrKZGFtgcpwx
CD9mGr1DW3z4DXTrVgunFS26kk17ZyobmHMJNZLqqgnbh7ByL1UNeikq8OjCi7UGwZ3d9/Y27S6M
lBdFharcA9RbNy18NGM41Q5KeWIxHTNm00VInK+C4w05QCNK1JL1Kvr2mMfjXKPVw58chm0dOGQg
HI8YXPLY0P7I5Y9pLw3GmVjI/Nekvy8z2lVZJHd8GmhsCfC8vMaHSUi9wx8mFkKKdTd6KL6Cm8FM
7YIZAwI1KZLZozO7Zv/kE/3IQmGdjLlykrkBXA7j3HGe7Fr/r6ZJY2lrc+SUwgdsWxivqUn1nbKf
rQ8YMKbsQ2UstRgML+FfhjXeCmMAfFACXokI3sMEGiLzIkpQrZsLtwPcN2AkB8m1lWnMEi4OILOm
iGh4PEhqnN3widqvLyuzPwjhcVXRH8wEwRlpvWo2Q8QlmVuYG6aOtz6qzA8JqWuKzENme2/WmOIw
sRXpjfLQpsZnPp7yIoWaZWR/rdy/AQbhVJDepY2BrkwuaqwLnmQgV+D7UadmPrDG5Cuffc168N+D
mCuc9k7iD8MKirt+sTFQOWm3Rz/hinVBxKR6X64LGxMg4gI8DAZkfgxNr0JqrKRcMxJpF5OuXtqA
UuWhdXZ5WFEHZ435rnpV4aCQvOsXnW7PtR+vlUuvN+Z7OpriowsKYNHHxPNiz9uIjOCiT4rfc80Z
K8lDGLYRAM1jOdR0ODIQ3GTenIBmhBXoPBOaWETw49iQB2SpeyTIorSfJbECFNQDxiVWRXaJTEVY
U/L6yXPAcaQ2vi2IRl7L6KPtxa0pYCSmb0ZY/fSZX1P2RBy1B2U2VsFNGNB/cBkYRzI7V8Z3P5L0
FTVKeHljSZooqk+R0C5TQgZpEgmrypTdRuUD16n6h9gWWAK4T0Dy0cdi9IxwCQjDfQYpXXyEVDKs
a1qZlnaprnvsHQAqdfrsOzIUIUlFnv+Q9rRA+7I8PK6hNperTZd0BHHm63/d3MNvb1mPTRVctfkf
5MbzTomAGgv8qZoCJIDAPmYdK6BfeaemwTyH4FKxNfPzFeYXZ2XJwt4KSgRXPcZFG+f0IgmGlxJn
L9OUt+CMymWStdwxriba05FYovsWeJcAGe/MBinv3W5gwQJBgIuYYhCs4AoE70PQHPFCsrMvuZnc
8YY51GVdgRNdsmRz7P6uXVJwCBAurAtSfvQ9dvJvmeVc+z3lMf5DBzSPTxN6Fv97ZHr1DBeMoKEH
Fb+ccMTiVzYARS0mY8QJMBwrEKbQVPe+ZBBd2gEs4uZCp+ptks08t/0ZjOEFA/J2MEwcK/EqwOW3
h13brfK23A2qvRuV/Ud5nYRtZA0rf+w/KRSZVkPvXY0KQJdABwjnwh+QcS6NqtO4rF6Ezwthnbxg
AKHIlCkOlqTxsStACEXTBUsa/LigPaeEx9jYMgsYvZxFqQPHr1XpBd/aSGk5/iZcHXB2ii9Djux4
RMQeNKEXvEmap74av+Zu5C02uk1IXcqhTaDcKOUu+2585T3bG6NkmGzJeO22Pt0UY4ao8zl47ktm
sLORRkOaC9uh8smyY5tbdNASHANTue9+1RpKaLWGxstgJDRx1QzMmeQm8kGSga5r2PuvGV7plPTw
qIt0J1km/drNmaSHfbEbhmhLZQLQgq68jelYn4DSfbCEXPUcflfV0mDpYpjIw7PFUXU2wGOogaBn
eiaAl+6PXWAkCLg7uZYPTpJ8GxxvKWKkuK329szK6Nu2WDFLjstVQFe2LxjhcZ8yvAvXWc16aXiP
Se18hPDJfOXsg5QCv9BkXzLWX0AujlbIHRV68Td9HkCDQbk2Ur73QOpEnAEsrZkb44qgtd77pq2d
ytwRC7Qfj586AHOQzGdeQCjV+m2iAy8YsK8wi+5mbwc+XseQWGq6pWAIubRB/dk91iBp1c+hmq7D
2MbrPmNHLLkR8RUsQgP9o/Idkldutg9MkvxVUeFLLXt23En9l6fe0ppOYug/Xa/dU11+LrTipAnn
RNtesYMXuPAL95xXTHXzDrzJFLNXmYJ7ruBZTyw5VlO++DCMFlM+zpxkE8IQ1mnqWfJvFYQbxFGx
0HloDQmAeBnnO118N4N78yqUtGxM8FeM+r3TqgnGWvctlXoxJvlUhwyc/N6+ywxc6C+pK9W+TNs7
kZRkhxp750EfX8v0TwdSx3S7V1q9Flno36OS0EsQ1JJpere2ouru8vksR4PtS+cbV0gll9RlMDem
D3lcfmpqrdeYeLGG3bOeDMLwXkksRBXU7olzhJ5qCxNPujvAqCJ+Axs0GLZVYJ5imkIXTvJUpAQv
/S55hOaxcOv6hjbzxrThB3pVimdED+kY78a3YCgBCOiLBJ2PSf/GnrMKnBCsTaO9Y6A4VRh6Yja8
HctQA9TG82JOaAhsPsu9R9poHLT3cKQ5IhzeO0AGQASIa9WOmWL1pljbX6qBDTUPBFbi7nuc5hak
SH+CtPi3lMOTOV8rI4YtmhGrxRi5D0Hm7cBHuOKklyYw7hJZyq0LAWqNyGRdJdchAmUTmsOLGndj
pJcbO5nf6a7+ah2M5bZPPD58HhT9O8DjvUz5q0CnjT7Pvmk/OSc8mcD6q09r8neic9eabj46nTHt
ExdLUPGAAbxZOiM4LOY0cKnt+uhGPHmnsL1FY7Vvhf0Y9JLDMFJHFKpv4taU26Rhvr8nNp3mmAaw
sVrfI/07C+mF73nI0hwpRfGP2z2DLu6GD0MSMeapliG+qsozocFAQh2L8yirG8dr8jmleY3tAnR/
b1185T22o/mj40FaF9MhhrvTBJymgJneXF3b9wLnZmi8011VoE3iKjQbzV8rENzcF8Ep0vIbTc9q
Qxz7VQaz+JZ8egNRM/xpLfbm+kfpbC3Y5vG4KplXP6YNQ2uKUTWRFcs+LbDdtONW6yecaZV5sRIS
em0Q4FzsxCLW7Dc9J2gmWmgcEw9gMDPULXFEX+tRgcnPYV/YlR89bxTaAowtIuS4Z2cfSgBYyS7y
T6hO657df8LbrGoLl7C7gkfHj2dxyHdc/U9mpcapzyL6fIpCrJnz3yqj945a5F5Al+9cLNRD1H7B
K21XaTK+k+sizoxB6tQwIqbvuzlOn44GGiTUWxxrI9WmQfonCCOKyqR3crTklrjywWs6LJc60RPP
KT55zupa/xnm4trB6yk97bHu9ec0x1kaeBTvWnPMLqEcVD4VNgMwgUU5bfs/jV08OujYnBO6pVFl
h34E9KQ0++SglUUE3BCG2QAADbQbhB2lWngmE6066eQ/4Zx6Syw3prGJWnAy7ZzpDe9d04nKkfzk
w2YKDdfiIMz+ZLklvW2C0gkNGSynwAgTEZY9RtWkAcdmzjV6OzcPr+ZX1HPCGRssdwQY4XxZagn2
BBwgRo2lq/uvMhcHT2M/L1subklm3nC9c8XoS/dcrCPl8MSgZAGb/xaI/tW3fBJknn62q/DL/A6S
ajoYr3ZTmitMOyAWoamCCNy5VXoSDs48KZlPEKGlAzSCUEq8YdNgWKjnwtYqwpIJoGyOrL3L1H6l
c+gQGfCzkv4pMpHvXdcmITHIfV7DD3A4+fRttKcRoSZ/aeEPHJqlP9wg/P0pw75fQ0p46vroMa4r
ekmZfkTVm4xmKAS3ieG/SLPP9lCIvjjIPEcg2BY2fDZUAXTFoYRtVfeNhixAW4lrvOFIUCT/xCMH
DdpaoS9peXQnGqIvOh1VIPW0jwQj06l+ZBYGy9prftLWx3VZLGeBhlvwRU2xtm8CHkx6U0e7tOQI
mAmXA92Ugd6b94A2ovxE7gE/yWwV3Jkz364pxq8U3+h6AnagiOMoa9gnWupsTTM7FgXWctPkbO0U
AAt6aHaUn1IE6AX1Oix/ioGHC6O+Zm0B0b8q2t4xVWpzvU7MoIh11dcELSNK0Qbg4oXW5uKAWhsh
PzTDweaUAW3aPMfJSKjISfZ+JUNmNEj1U58840HjW6G2MEUrqmVUV9oBQYXpS2q227isBj65hGR4
Yz1WNnQNDt9k0l065QvKxK+xVx/8smGt96ZNHLb0ZYzsOnv7cWj5Wi8nVUWWiqlefPOgi57qDDua
H5E6r4EL4HGJVjHnMaxQ5N3c6SOw/zSeDZ0Bb0Y/QTbLqBSTjHLh87Vz/zzeQE6mZ24CtXEYqO0n
EQVbOjAIWDnJtwgMTjtS55+Y9lvVqFOpTcmFg2+1DMusWgf2hwgm4zQFHEKkX26QX8lOmWB3tMDH
UqqonoWU3ImJ2SfIc/yO2KNLB2SsTVCldJq/vhODCm9CtrJGvRYjCDrVAQAjQ5CX7ppCp3AkRCPr
TxV7MH1Mb+0o3MFTg/cq4s1k648HOhTcpymqG7TV95St9o6UHTNwCl2mF42JCHk+Z9jUPRAl6ahz
W5kv7eQlT5AhiniALexppPY7kytlsmy21Bx4VaQ/G2osTrmGLpsQEkZpZPs6MaZJabsDiOAOG3sk
PV14pc5FOL7RHSOugQZp12/tfmWB3WXXDp28p/RmovJw4Q36T+TwUXgW4002NuJgafJMAYRcNDCp
NpwrmIsWkPT84qut9KvVMrHueo5rELV61uWOIHv75kTuzNTH3xDTymNVFXokGCpTOhZA/qG7VXl9
DJPXJrcNImeHKDNqIugepq1SbAeLxjTTYIrlJ/07LmZC21Gf8s+cHhPkVabcO2lYnw0zc1I6yQoc
PRwANxYL2eifia0ublr2DGKFv537xtrYEO/0k3vboDyQoCnRVJ/DvAO5WRvbJI8f+j52HwmgBCuU
0JaI/Aupu/7gBurN8by9kWd/0oy6HBnGHmHO2GB5gkha41gb/GKpStFBUQF5CGY2XWH/AGgSDhHQ
DejNkzC/4g53N/qT7ba7sqUFqAUBt8bqyHNZN5ZBEzLw5tPmd5hQGwTDDR2kHKWpjglrY9NixFt3
FahVvcjeuantFWfXgYzHMQEINxnHCe7Vser0jZMH0cPQuZ+ckE0iCj22btzpBy0kbkr/BPhwT/9y
YzTqMo7bHcNFtKbabncJgWrwY+RtGo/kmUWomJwNFlasY6CNQng2zNi7YAx3wmkAiTRMho120g/Z
MH9IhpldDdufzlrE053iVih6kPb7SqxSwQ+Vjy3rZ6zfWrPRH0tqTo1wDgw2wxLQFlCfgRlFNeLh
77sKAQAjd+znh5Cpg5YpsdSlCRU9GcSao9afSrd/msAwKYjB8FDxrjXUYPg++JeZcZE2rG1FX4Sb
UVdAKU1YIoWPYqSz1fNqOmCsRDsRpzlKPsqE5pk1wH8TGgROXOBbPCEJ1p4lCiupq4HlG+wxcSpm
qM6uH1N/U6k8u+iti7tBoWZoYXHWLF196ZZRIPbvGwgtthn+mHkC3e6Z8zJvHr1mi9FtkEJ8ZCme
1xCkKesorfgiYuM5TrRD5kwvHG/Wji0bktrN3Q14yiVt9FELFQGYYSpUDEffg4xSYothL3/WkDCp
DMo+QHfxNMKxQuPktZBucRbjvdb0zyYAFhkjxG1Acz/C9372ZPQZxQRvArAESYKDLWJIssb4cLeM
EcCbLDAGBI9Jfvar8oXKZ3Di0Z2zK39dgfHhcIDbs9fB7RA3S6PVmJnPWUccQjPxe2em2BQVzeps
DTaN5Dp0jejSEmO0TODNIoNlHd77sb+SrQ7RT2muK6Dv4N0gxewI7qiRSHl7btIOOJ/dzUF+EDAu
vAkdF46dxXdrpH9S4tVfGMRV4oQ2RNpLqrsawIoGcU4oNiEchdj8qbXzRj8z6a4Sf2Hps0iWNoTL
kgkcPU3extDd2TMyh2wLHd9haV0HHEALnUrcdcynjVXHY54BQXZs8/4GQmHpqdkykhUHIivPQ6P9
aPO9HzJuWFSatyMCkW85BlmwHPb25PQvSpbXrnuE69a01No4oqGLpMUjFBJVXStN8SCcgqMpJ2iA
4qXsq2sQeSQNIgiqRQ6W2cSYpOn1jUTHAMFWXlmUpl2QuFuXNs5NZFAxYEf5Q24Z3lcxFxu0iPyr
ckYReVixF05nMRlJ1cAOgm0wbyrtX2DDlLfvPNJbgx3Ulw5uynK+GgccrwgkYKgQn6hMMThnBv7V
YiC47yeMFUaDOksJkLtIJs6kWZyQfdOLqwMYdipKGqOgFVNwj55UeMcJpBp2Z/9qBGXN+uJQBEdN
SCjM/KuMoocJg1LZD94xJ+2wj7LxD1I8tJfSP4yS/kyMY8T8/ZwkHooNHHCC5wsbctUpNEPzFDVy
l2iCzQYmAfbivMNRRPcjQSL2N7Z68uZwQu06fxg6+xuf8pv3KunO2vxATnJmaW4xhojNobyYPGdC
lTDubNvynBBiXuRFUW608WA61PbNIynic7wxpcYMBJ2e9hgEjcw495P2kdqx+wH/tVuIlORBQV1V
0zjxMwtwEOr6NYuzV82IuZiH0F07dZE9dEH+Hru4vRL4Ur0U+rmHpQ8ao4peKwuHtpjrEPJo/FOj
Vcf0mZUcSUmnVZdMT+wnTIgxxVvjq0Yl3n60go/G4Lazm9x7CikUZWqfZVcAGNY2Auh21GgUdDPg
MJpq86M3/8LIMgcOy++ykvRZXE5QvfMqPKeK8ECSxTnV0xPVl31LoXPXDelKdWa7w5bG2j5m4c0t
Kc4iQlvw5AiBDfy+2A9DiMQnw7NtsaWrvcT959+m/XsCBg92419/r53/skEgXsh2PP++/vtLKrQa
9T7ciCnpuaOc8en3l6xZ6NYEdwGT8lOpNTxPrSTa2fP/tcJcMgvkg/n9U+LlwzbXNA2qWP1XWeze
nAqTedDpPzagEqzFOBwCcyfcHNuxMycRm4gEkJcO+3QK8u+hq1/ixgw/piacO9BV9GYyCSCyCvwk
ihlJOcLSHzn8RGsrNLMbKU1ADGQxzmMQetvM5JFTV+O4V5HroyfqDUEBzmK2lly0No+PcoYO/f7u
95deRf6uK9O1N//hv17/f/1dO0mRRI0oXUkDwAtbdecY2Yn7EvU52EIiGm5YNS+iXwbzq0J06la3
1tPv3+k7rqWRIxfPT8N5cTs92aYC/eL3T0m5ECGswUz9/qlGuhhhCFjQ75+WNMybBcPGLG/qJ7we
//yiXrTmeTBDRPVwdF9gLCR7cwRA/vtFkJnH/8XeeTTHriRZ+q+M9XpQBi3GrDcUmUxqJi9FcgPL
JEhorfHr53Ow3rNXt3teWe9nccnLFBCBCHcP9+Pn4FLbfrv+qZk000cLBJnrn4WjPNLZaj7Sc2W+
AquRiwI9tDyqmf20Hm9ITUgbJxWGfHmTDVmzBfRJVU7O5hi0AuY0t/xccQna8cweXfcOzrrh4v+j
tP8dShv09P8bpf36VXwt/Vd2/FdkN9/5A6ft/cMln+sAp9ZVS4Daf+K0HeMfhmMaquXoluqBmAAP
jrnoov/8D836B3Rl0A/qHlkfx7CBTrfovfGW+g/b1m0A3CohueZ4quP8j2DanOQvIG3LsnE+sJ4D
F3eBfduGvP953McwaXAd/1uN0340KWbCBli7t6ZDD2mT3+ddeZ9nPhSQ/ZJhw6t9QWyl2vCkZDQi
RCmpAyOxxker9p/CNHFvG0IptTPj9xi0kp36lEZ90ge+Nhh0C0aB52XlA1DcaQ8BJVpv538Z9scy
m8Oy+F9Fnz9CstxxZc5vt+F6tgWg3ZBfFB4c4PB/vQ2/hqQMzq6F/tN+2Q6KP1+mJb1F5KBBC0Rw
XgwLyJG/P6lu/nZWT0UKVTVAiKvI4Hrr+38ZPFfrWlu11ZkcpxnfTz4F43mJqBLYJL2aKtcfEJjE
RsT5rR97/eVI/qap+v6pTeZrL6n8czWJvuomRgGNQXyJdPjRAfZaF1CLPpXm7F6yjwTwRxNe0o7F
fiqNn8aLz+n/hF/lfzNwmsylf5kB3IStaRasj0CeVUv7bQbUQIwaM6rHC9sG7BDdmS4lgfVHTVx2
ZVtIbc2xqdMyr0AnZTf9Pb3jt6Xt5XCaLzn0L0tyG1aftp6X92TQI+1s0Jqv0F8IIfMhv9ZKULbj
HMMrB+X9xhpd/2b9kdQ08Be9B5zYGaZ7D+7h86acy1M0fY0KVUulIKWkkx6H1b6xL4uqSW/XH3AA
3I5QfsLeDKsGOHjlVRE94pB0I51iabC4+rJBonPeDrMD4QXCvMAd0TN6IbM/7p0M4fdl3y/l8EmL
EjKdTPcHyFEjkJDzAxta40jrIhU1m/5HKiC/4sH8riNteVAnvbpEFRq4fDf693Uq0UqUhRvbbg6D
X6Bx0nkxwE+q5OGQsu9P/fRyiWf3PlRd995HQY/Ykl5m153Lq3AgkYHWbEjLMRJsbgmEWDWW+SbN
vOm5H9x9kZs3XW+lEJHU5oYOHg0R5GIu0rcxqq5UIHfREt2A4ZrhTzG69mb9kZWARvN56M6gxIRS
WH5YwBRuFPJn6Can8tOCuyaFP41seQb80ElvjN7Ht/dNerP+iHGPP/9b/4TFfG+58NmhUkYT9mRn
t1VbNldLSFksj2FSXOhDyG2NyZtBYdmVgK07NEx+ghazukFk+6vrb4EtATDreSQ5sAsLkfYEKCmp
Xnt8rbMoBwKkdjtT9OLa2S9vI927gjzQf0YlobtL4vDNoqNeGRykurU2uYe5OLwHsz+1zgElKJrc
p+YtjUpAjgPxS/2S1aWyzwxqNYllFV+gk0DXfM03f28RDMz574vJszXb0aHQIH2kSk/MXyzCXGL5
FJV0SAcoC4Bdvx39wji0QwZyPBM6pOyQenF4bWXOBi64dpOChtk4dE5mXelfLZBrXulRKAxrcXQ+
6U63HVPfu810jW7Gkq2eNvr5hd4UHZ1u7XgNiSMlrn5cnpSod85hDsj3ALXYnSTNAx182i5nY/9v
rMZ/tXyaqnqGTf7HcOkwEt/11/tsVMdMa6WqL3QKoZDuzfb1+gMlbNJmdGcbaRc+5imoiaGLu31e
9N1+oi/GPaiTaz5hx8s7eF2o5E8tZMTFFL9kKMPTWkcu34Uv6CLSjavGATMzZ9V8DkLH+Dc+Q/vd
aXia5mjYPlVzDW7B+s1pwMYZ1ZHpgVoDNLBbFuo6nrUgDATDJvm+7IvEjXbRN9l7U0f2Gc0WbMQU
+AGLVrlGmqXchHRcA+1AkUrJzPZWa6f68u9n1H9xMVyj7mnS72taBAK/DbTdTE6KWnZ6Edo0nY9O
FdHzjdX8+7P8a6uWZclIsPF3oXvQTFzBb2dpE1QcWEIkGRPrvXb6+FJIWyEcYtMyXep+vl28kiDo
z0jpv/E85m/DT0TEOlFJW4BE8Cyc0L/OIYqLYwUnfkVdkjamIozCB/C1Vueo9z6abiZzqu8aWJSy
SLkcLeOkA22i3L+Mr4hA4OyzV1hp+30DHZ5r5OOrlijNtRex4NmPIj3RFLRYN+DEUIPdqlNk7E2S
9A9dhUp17KVXYz3Ax0XLLnoK8Tti5fRHGDAauPRcXcVI890a7UxPQpp9s46uR7No7y01es574AHr
XzZdnm0Pe5ui+eb9UM6oTnvNExXrX38/WNpvhoXBckwN1I7usvBcV1f/dbCYwaGyNDX4QSMHuRLF
JttvCNltSg6wOTUXi2FY5xM8QxCgKcOusTTsJ5Cg//l1EGexWlzDNHF+1r9eB3SyWozTzC9GVwUa
B79w5ZG8Md3kVWH9DJNqPVGoeesW8wH+8eqhREfnZxvyNzELJ/mJAXfBf/4HdB/o2BJyMSSW5hBh
EW//1frQ5TMVZlnlF6pTU3eYtOp6pJIHQLxY7qOlaOmohz3MqMDHtWOzp6gOJYpqEWzoeXGlLFG1
GYA8WsPQbDXNGK7+zSiZvwVVP1foGICV17jf/u1xeU5DUs1AgLZImmtIVML7WYMUn2bbkgY27Zc7
GNFD2sTFBtewXNaFO96tP0jCT3fOYtOjAyJgO/txdze+jjPNNxSeoy3kcx2E+SlsCN5MgSsbYO3K
DeU6DSlNRd2yQcJnvi4zFUUka0ROp/c/LN8qHrG45rPN7dOUEb/r+bzte/ALzpiB65k6E2a6mu48
yIM3VQ8VY5mgtzColftCYw1oMseNHsCTGpsGlsSN65T1XjEBX+Wx01/T6Q7faasp0AmU98gvQjYz
0rCD2Vi2UMGcQyvBQh9H54p2Lu88HAFDQG2nnEG8YYfzvaFp/Ig0g9Qe1BAlhRoii/ra1DQ62FEQ
vSpN/cuvYMnRB4DzrW08hhQlK9rxaM+Ym1G7npr0emyUch+W/kcMee5XgTIfBe37se6QYfThUDPI
862zNUS+YRP6xCxjhkxTpB5ihEhu1h8mWq95lngo3xHXj0U6g5wJAQKY86+wj9nJ60jNwu4H+IE2
dBodbZbnYxO27aWXwWnq0u24WRz4fuYJGO1qFOD5MuAT8G0wxlvVaRgm+ZGnrr0Lq+4eBr7+zmti
7Uqdx+dh7cAvGuvaDvs9siv9GfuB/nNGONtOAdXN1h3Xm97HTqi9uCB6G8cNqLBC6JBp+nVqgjRK
QeMhl2VtoyLxHiyVDL3vmZiK/m3Ks+rfLEtd1v5vy9KzdLp+bYuGZNMVX/aX4KdrYf5DqzyDN00z
jtls/QI3vAlt5mNBJyaKR8WInsfo7uBkDbceZElntmsjSpw0MNE1yneivZDk3DlQ072EmDXIukni
eLSUJsNQv4YtjLdovZ/CqWt3zlQEOcv+35m4/3obpHs8Fq4uOyP1d78E5ocqxBBh4uDzaCb/lzdQ
lkoqYGbNXHhXaAk3tEBpIA1mBV6jOdUvUBIuUfKAk2ikXFZY1g0P7O+NisvW/PcBdolWNMPG7ukm
WYDfosu8B71dG/pwbrbliQ6Xkw+hkD17cCvlX7DnHrMR6ra6f64m71cyPstHRq08eXV5q0PdBJo/
UPvkBKXYWdt6TyHgEiXKf/5583fpdps8/2bGnCMRF1iDfjTq/GQv1VczLMC4x/Ney+6zSg/chbqO
Zt/J1+12/FbM7mMQ9n7rPffLk/wzFWtDAhaVV6B2SEmiK3cigRp0rh7oTXlptMWuqu0T5EpHZ9ID
yLxAK0T7ZV6+OzM/ISdydPVtbEDM1euBHNKplu8MVFtBtRLuiKxQdnKBAD7oU+RtVT/aPbRxOVK8
0WVYQZbuDJCl5ydoPwL5DcXlMe2qR/peL2ojOUGDO6Tpu8ZbsUK3kbzf5s9tubz1bECjgtdBiWs1
gnshlbepDQPDyk5s9G7sJdy4Lu+2E3SUvv9JTLKnwwklJOpfyTwfzVoNvDl6BkHJHnH6biAxPYsd
55BAPg8V3IPpxdArlic/S04YDrKlw4YS5lHuJte9k6lb8HcYt3LpMGfgbg5IyEBHGVuBqyvXS6Vc
unl18swQ7ozqa3HDYFNR11/U9mtR4rcZcanGeO2bL8jdL+b7WFXubWUJXAP1UZs2W7V6lAGXB+NW
MEG4yA9maoAHCgCmfDvFx6g7L/IRvwEqPWfPFhQ38Jd+a4seyHODZe/BcCDC4OFUdHrCRkaC+Vtm
yTrBfPPcr+sHGVmZfCo2IC6OXci3mWCJk51sY7mNwUJRmQuAtQSmNQeOz1AhdxvQ7hDQ13E9Oe3W
SYtTo/W0cBenXk9Pjn6uOsVBRnR9evmQBND2BvUC4F9dnmQUZHaqyxXSQm/K7EIYmV2QN38Z54fC
0wKv9F6An5hxEvRjeZIVomX5Cf3vYNDMPbDHwfqW0TWr8aMsxu+apzUUTAINbQ3otismgz0uR1mS
E8rPVuY+tEm8H4biq2EpKu6drc1vci6Hir9v2HsZGZmPIOZvTbbb8vfARFObz7oyDv6ifMnzljk5
LtF+Vlr43iYSM6g22OVJPi7XGWveZzK7VC6/k6oBHjYdI8s+yRihDnBRI6hNivmUQeUhv2N9+iae
O0XjU20ad9HybtVM0wl0lfwr3P47N8Y7v4A+eZyCPp++UfY9mUO8MTV7ZyxToJj2SWasMdU3ACEv
/7AdWasf5f+wyvdWe+2i/CjLUC5SXpaFtA7q5BN4cxM0YZCPiIBgMavtf646vafPpmS51AeUFneZ
t2xB7p98VoLqqhsNXrraKE9FNh1lMHuxaxnFqsJ5AvcctM6AqnW+lROWSRIMzbLzKd4otvslI6nU
jBrcS0lziGjUAg+eBN2Snwzxz6F1J/831fZuQMLBaplCnvVASRoYE/aE7xaYIGcJg9AjGQpdqLwW
eUB+a+u2Zl7IA5Rzy6OYcmtnmM2V+UTo8C6jo1fmKWvCoC0jojT7TP6PoMVJVoDWjwGw5eu8u81g
WpM1YjMdi7H78KSoD2XpfUuGZLXkMm24c7rHEXydn+WMU4xsXTw8yetWwpyRkXEzTF2zRaXyTPsc
suRcb+IrL7XAEdWwMXOxMt3hcbumW+pytUspq68a+2+jBgiRu0/4x8DPgRnDNw/Z244Mb2i86FP2
NY/DZ5nZp9mz7kEgXVgYlDGcAp91AgH2YcJqO2NQsogs5kGnJ1twlLDLeJ/dkBygD+oXJuu8BJO7
BCqmx2vTCy3pULBzDp5fnJZWu0mXaNfo6saIlqNdZCfq+0Gh815eX6qDdyPahUC9HmX2rjcg7k4x
wocuhKWUgSnGMLibuC6xkOE4fgOlDqzcp1SowBIWBv80kLBgsw6K4g7C243HM17nCyMtB/EsHgF7
ZpQW/fN4MuiUY9y4E0UeRZMEyM6c6F7cyyMRqMA8ftKysJ5cFoEMtZuBjWFGT8/1cJSrkke09P5B
HBddDPDjek9/rBZNiV5rh8YyWpBxc3ROh93ypmmw9nNi8VFy6VHTvDrdtdgCWUViTjSAsHFlPcVN
9VV6yzFf5iurjreyUjS/foKzGfgGq4P3BrvBxkzHaemeqQ7KQuu96UXvj7K+5dKoF5N0Va9lmsi3
6EsJ5GwF7fa9iXAH66e2N2YxIubx4yhHIz3CmivXIkbXBIGalt1VARGdJ74BRfgwHq8zWUmsMLmN
3oC4GfySNgJGRs2kwJv6avMBsFJczjjyNxJyNyUqIPDOnuuj9gj70AGvQRgd73vXecuyh6nJTh5T
pO6cg+rZr7F6bWgs8qbhyfq1eoSGYpcV6lXu6S9++J465uoyxQgY1cM8ax9qrx7DhtPR9X9Eeakl
KrH67ASH04m9BFm74pR1WiCXZbh7SG3fQBavL/koH7l9tEUK5SB+1ZS70HWAgVX2FMoTc6YegLB5
6c7Ru16hiqUfO8u9XSCgS1LcZFidxIb0hXtgS7VT+mkrT8dn2lWz8gSBy7eO/5lZ0ciV7YA7bFwt
vxZbI5OecDwwu3hTdMCbTMBxpY4LJgLzncNkaTynftdVEb3cWiC+UnyWUSgPA5jknrBEQsZ1BXXq
9zD5j0j1/QQ10Lc8WjUEW7SjkVv2vpwRl+l6EDii1IGzEc8nR7T8j5E+yanoPuTgyVCyxUX8Ft/d
iSMfNZ82z347qy09SSrWtfxC4+9oK+6WLgnRhTyl+RJIkKA4/mNGx7w7owdAhltmniwyWTgam6uU
VJxrPMji0rv4wimR9QLlmTunEIuyHoEZKGMm8xa2rmILec1LLI5G1oJ8YiD6MFz7Zui9C7kO+eSI
cFWkhA8y47Omh31n2chCzVkvMsJyn0ikkluuH6C6CyCePaguTQ05AUGObmz/5cAjqB7XRZrk1kuc
v0lQJgtXHifl8I8ILWTuVQZpVH/OWxTovZiwY8LeCIglkLGQ33JNCvQZNdVhObdhaIE7+Z+lf6O3
zkcz/HNsG19/zkqgOEj9tEW0JzsD4H0J1tkAPbEYGbmnhuPOvc9yBVAlBfThTm5dN+NAnpuvNRdN
Md/J40lbNejb/ojsksqDqcr1YjNn2M+6eSb3Ihe32s3Sau9IW7GpXL5rxQgQJvlISoDfotYny7fK
aPjJtV9mhWwJuwhxtGICxGogxkCm8a6Ljy6YTl27E2/bR9UpKcGAGa51UKr4esCA9CETA5drxssv
xyZGDXEGAPMQM33oTOUzi/2DQQFerR8R3Qb0tByXMTvlLFHLAoaURZBmY+R4fVKW1zi/6RM1SEwW
sxiKub5B/xfx5+Vbol+IhGHLVM7kTGK6ppZARdyVqR9dTbtKS/iTFqInP2SFLUStarHx9PAWtemv
OGk/R6I/O29p8Wh3YP0+IXRh8kXKk+oiVx0mp9puPsFenIaBhsspfKp9ROJDQi5rvJGa0xQBGG9A
acTEwzNU6yCuflEEYhnSltyX7kPmudftUm5SbQo4kF0m8PEC1qY51xnUoGNPgujUtz2Ez2U9nlXE
yXICi8cL5eNZP9G3hcdv5ZhLO+wAMF398SHPnF8SeEDlCuVK1w/Zzit6uK/2yLwTewBiMfD4EFQD
v+RFkwixy6gT09ngzQHyAIc+JiCADHgYYcPj7xi9QY+tTg5nAWwrFETHIywNJ7n7cGpIpZhPcg11
ln/FxLPWfKX6+Zt8pUyJntT60+itr6ILX8vcOnSw/8+IgJespqwDolYnlz4ouXEpXvzaPdNLb99w
v8Bhgqabvsdy43rpu1y4DA98ogBmiv5y0fQbGTPoxwIZsziHF9ZQb8N0uZ0o3mX19C3vFz1cK8gy
ywHKiS9rynCsxvrLd1/RzHiTg8rn3KH/rot9Qk6sUZLbMmSmLLb/iVD7d1WfMt996uIlCGM2emwl
lPiJI95WcMxqFAMd8KO9NuzNKLxrBO+HXTTmaTeXygV1lG964iUAoQW3hnxEO7Yvox99lkRGpQnW
sVHQwVa3Ns5Iy4ms6vRjAvIjPsm0l0D89jQ1r6V5UHIXMGT1lI0EEMzyiJhtyvIgRijT8N+Xzjkp
EiXRayK8W+KvkWNwp+ZD1q/sySWoGp38AXnL8z6zggSCJyoZwH3ZznvO6+J+Kh68hkm9h5UXsWEc
aKn5H+nl3IcftDqnWSD2AeXWq07Td9F52VurixU/Sveg3gQzIaI9J0GSumQkzmTJyuoeUi3Q1fY1
C287AsM4TbbtUm/XVWnqN7btv8jr4mEH/V0CBAkObFX9aGjJZncLX+q30rGhAbdI/e1OBlBP58Aw
8hv41KBwdD8N334HsE6hjj4PgkuiYfktH00eEI+GgTS/ByB6Stlk/fEOEqSvmrrPnPYjc1jR069+
0PZQNxAuTntYss46v/0o2+WIMs2pTtxnSIkoWeARrOLUdux9OQcAom3YIMwH37hWfLRhHGhKegp7
5pKcf7pS2/IoV5QNj3M4v7l8An319R5qUF3QYu1hiz4l3RDAqFvwls1Hlsg+wV5V1k/jl03yLFTY
SjvxyaXtvb5OSqIFxklelSuZ0xuqU7TxKheIPd/KifP65wI9qBAiqIyWfDy2ixHkZfegedDJJXPQ
JApdtdhX2KVovN9C4fzZkl3V0biEcP9brlMGpB2067bvL+U21Lk4uW7P6ryV+186YFxYckCmCDDh
Nxwdl61FF+4Cd3hzK8kJieclA4HOAxS8yaNMO43dxIQZx6L7RXZcI0Cx/CbqN+k47fxx+BAT70/Z
t3Yrk2/u4wCl5QDC64skTu5lUkiMSSHq07rSe+cgfq0axmOfE+DRT5no58g9XlMdDCTqjHIcejvs
GzWGYnQ8ysdlmtpFuPPIB0ouRZyR7jQfaGBI/ssaZlrQErIbYPT95XXgEGhxndTKOYCkPTeJSkn2
sHPgiXE3TqFuHZKNsnrljiVdYyr5dawoW/GZ8vqaw8JJeQRE6b01KBcSMQ3EQhKeyCZc0oR01N/a
RJr4xNs5O6sM/bjuh/8MXEM1PzNT71lf1KOcuirsg51f02x8MioiiHI5tgO9KANESWkUqOzUfHZs
sc2MoR22GT6AOx2W7ibpLHp4eLL0Zn6UA84QyliZw56FCyrwYmn7qCpTMFoRidwZf05HhBvel6Qi
SnoeLdV+CK35CMd9EMu8R2r7BEx+aBEHE6ockOmyYjNepruEdAVBEvIGNLjeyiz16V3u1OJBZqes
ZlkNDYy6nvtLTINMwg5Z2TmlH44ZZ8/aS1od5ZM0H6/rSPdc4hQ6BYpTSjovhzyKng3jMYVyyfa9
jY/oRirJvorsn1j/0k6egMCfF8P07VbFCcaKb3m9muk5R6davIAyw3VXHeQrse//cvAS4HNO8nfU
swXnt5qGF15n3tuSodHwLGl563bGeqfgDy+sEUIQ1g9gmyCujVOj+5dZ0d3U2nykHBEA5XL96l2W
YMVSLCdM23Dn9MU7u9Z3NI1sd4aGrrsXsxIv9NeVQ4CA6Wa2IhT4ojc9OSmdGoxqRDJV+RSjodXK
p+c6+2j+9m0c22Q/yexUHWO1V0pML6wX78RE0A4UyKKQUc1NZ1PR7IpTkwF35p/nlJCNkufqK/on
bCDhdTWmBzkdPMyBxnXLmBvmA9PyTeaIfFZVrsbSe5dHnibTIYaGjZmV8ORlLPT00tRArXJgGqZO
RRg+919WfNAG5XPqbsz0syj7x8HyDnIn4Ni+dBILYfxdRN4v8Q/QBa8H0iJYMtt041Xzo4YKoljN
yWg/1jlTK7czBVi5M382ArH9Wpc/VvR0xENx6BCMwCJImLmaEa1j1NNz1XI/aXU8raeZ69e5JutM
QpCjyFEJZh/hXT5PzQjLwKBExhm8oc8QT58WKHNUt3lqSXtK3CFxjF87b32ylT+BigSUBQIQQ7sY
lqUqy+/00L4QC5zz2KHV+ZTRCQ13O+X6VkyhXBmzjhxY+6j0zYHOhW/Z5moLehNtu1tN7uywqTeL
N8dZPbCkNeqK4DxtPiyWKbtL2b8QYX3CSn/XJwsdQ+wa180dIRdot7hS0M2MwA1GQUmQRKGTM7Zo
Hlr44uk7zIbAVaFcg12+iOEn4XagtPvMiKElm04D7bXK+5LfWVOVksVcJvAg6htcqkewXbVv4Y+4
U+b8gul0yk2nUMQw7WhLmQrK+wvLaD9TXDGKeoHkrlp7uRkmyJfxbohcX5Spe+swj9lrH+hYKk2V
zDIXxjzpeUSkGO9q5LIHx13PJEmoCoswxR+tUR184/hnFtUh6ovL+IIemtt1LJKBpvdZuek1eseJ
iIdEP8rmz67ijVFZVzKACQQAUk9IEKWuDHwIkbDhCvGpc9FU06Yp1Fer3skGbbZ/NmpJ1Fz7+BFo
PtedfEJQ3aLW7HTGjV1563NZN+GUmitPf5Jdv18nJ/lNTW0HAzhSh/WHZAY4tJxh6YvdUpuXU+V+
SQJ+Ii5X1cspbU/yQCUPbA/KFs69TS47GVAwnx57+4SeKvj1QR8JXVcAjwppy/7buZBih9FqBPtc
Y6dvk9LfSqZhzTLAlfFMSx9kAXh83/4iPv5SC2fv04YFx/VnJBa1qI0AfNezAeMBxWOi3mndlipx
+tiLdo360sXmO7InnyO2gb3Vpzu89iCiDaJ9dwzXb4Q0U4RjvR+L+itl+gyWf+0jVKs7hIZxc262
0708fVCHweB5ey98JtiTchVREVNgxC5MFqgP5y1kJWXTcO9rpCqxHKXuHYjXIrN9cZhLqvvzaeYX
miDjTTQRJuEMp5oIzkAHWaHtKs9o1fZ97yAUd0063tIpfs+yOWfTc5KMqkyvIVmOMEoIPdtdSjwm
15DJsqWV2GzfEZY+FgT6dl+TL3s3huQVpU3gAvajX2ZfU+h/qawweCwDtnVbYMXXtOO+lMw9NmlS
qjJsWiqrbLs+2h5GWOamqdDwqWmUk0kPyVbL0X81GpEXpFBpttxJkaqp9aMkEyThmOsQr9r2tWwQ
CtO4mRbzsp1NJl/3KWnCZfYPS7OTXItEIUvrb21dgVienB/THo5gDihZFclMSOlCUcqrcpqvKtLe
Ul+RdOgUFXfGwCJwfRrcF8jMiT9IRoDdiM+ojwIGgvITU2FX0a4yYnqRsRB4C783t+BNdy3eRqyG
fEZMECX5C8VFr626nI2ULabKHBtfdDRGw2E5yjxPECKuBtoeDfcy7UOoWLOTqy3HsfNOFlvURoP9
iUyMXLMROaeJWsjSm7AzZqdQ/8mt5RarM9R3lq98yoDKMeJoA7PQCT7UQBLt9JTSVmnt+qZ/WY2F
1Fv05qZKzXeZz38avany72OUKp3O3SoOyiHN+GNybJyHhwvKx4VN0E6y9XR7qXr7oeEgxSLKb9sc
3pAkkCIQDeWntLuJE508BxsIs/+GjIgqVPrl3tMwtOlyND1YTzYu6CfjZ043drpsKuuUleQ8uW65
FVqSVcjvY/alklMSM+Z2/oUD5eViRDCiUA0gJpWtpOw4p87apZ27kY1cWlk/6dE5LuAInbHUZMAX
2ljIuEgIavfuBk0YutApyBEfrzkmWoCiovkp8elteSgmcvL5lO0n2ADE/MmVQVcTntleCd51ul3Y
J8ttiJ9J8503NQepJa7lDYxKI8AgVgJ0Td8WVkityWfYxlWXAGHSs4fV/USwGcqHdB8dAKW8WIfE
rNO1mrZa/ciz6HRhizBcyqxz7PkIHCgAah1UbXyKYI8ZET5zR/thySeawHH1ODh5H9Hv43wlHkZX
wmP6IE9zNUSYkrXgMYU3wwh1C2GUvAfOAQ4nkpme/dD71a52xu36Og9WnrPMF5k3BZQiQ/pLMd+S
ZPjAqn79OZNkcXhUYub+oOf2DcKMF1LekW+5hXaUOxjKDXpTxPLpCUS+DCfKdp6FWAw20b/vvOrD
N+uveKQkJGf39e7ehaq7Y2OkdHzGVvdDpvyS9+ZRO0bw2WT1qV4YXktGR4PYxI6JPdv0UU7qF9pF
WXV3MiQWHrrqULvji6jYsrmEHcN4kWv0QtLF3AsYyfUu49be0ECxTnqXHtLE+lBM+I8I+qVCJCEB
dON0+d5odNus64ArkjUhBxdjXzhkF9rxyag1CFbMy4GTsZe7sU0uVR+9A9p11wqaDX9EK5MPgZdS
3MP7TI6FD0lYI2O7oHQEZHKfSTZphEsm/XkYPGzvotarT3nsVv0zH1V41Ka+3cvcXN3c0FbvnvYm
+XGxHmIfgSzsfXK4YgUlg7/Odsm3Qpj9lqj3UlGa+i2p3g8xrWJtZYMnv/0eMSNAEVkSX6ukfiW3
u+bfvQLdPF290pZ3cY9/pJ6njeHYn/OAcIkG765TngQTUeSkWEIrSMN519BSuB4ZVw9U7X7Nbctu
k/r2o9RHpS7a9CSQcATgsRg8C8WNyb32ipEW5HdZ4LKN1MtiM7TsLqT4Ki+ssI/8xYe7dc0TtySs
kt4j7Q6DKS7PSOpDhvvrTeNqSbxNZxHyXZh4vzWyzqJLRT5d2FhBPDMhnmoiyeI31KCpgDMNHHmW
BW460yjQGPNlbjR3oCsp45GLWXPTybDtkmwHM56jgyPpoXmM7K2kKKBcwiPnz571IfFzwZZGUgCy
3dnAc3IzE0OmOou1J0KoCKZLdtP1Mr/Q9fdSOD9WTgaqg8awyJ1HBGhOg4LhkkSyvOG0u9i33r2m
/RrMCKrZ4lK29oQBm4aS12wWB9kkeHA6kAz5pY7DfQNjdOHcjV9lO73G07T3a0bcoM4KjsWNtHeV
CQDH4lWB9yyoMYeqGSg9afS8heSRnnUq+FldHxrNPunNfnHyN/FGEqY1nXvbZclFEu2n0HqVCF8q
MkZGjVe6/33SLzgvX3LIBnKIJLrFH/BSNBECTkzMcVrRGnAC7DL005B9XSPF1ZQIXCPF3ALOb+O1
s20NFzMMtembUNKl1zKbpSogAySxBHyQUZh/SmFwNvs33zysEynamaVOr592U+UsXMU8RDWbF87F
aIXW8iazZtTDt3z8KSjKAbrevZus5lKKOWE0fljTcDDzrfgwQQ0IekA8uPxDM+esq7pnGDfpbSyv
xYOrGXkVakat0e3d8lVCcfmorEp5vmHuPWqxtSaKDDV+hUAWCe9yb+bWUZ/PZBwlWpfd0tKHZAFe
pFjjQvtzJn4fjCZurHmayQ6s2CExD5ZHK3aePpY1zZIze2RimBBTAkH4Ha1hSEdhuOECX99YXB9i
vC/5nqxvNSXRXHVwvaCz3MFqymsS/a0mZ5rIZKCBTTwkx5TDKA7fKfwnjXOWifbc12+yC0Pp/Ftc
phpt7Kx4Xy0JTG0/2KZFSy7UZEJ3S4oMP+d1fDp7LBpbIFXmpfVe5KY0XXnUbWjoCOTXF2XazHF+
D8UkRGf9t4yCbI9sH6WmWHmQMZcZKIO8JB+aYb5IYVowEVIaQ+3ypfWfe+ciip2Tn7uHn+oeOS4p
GlWiAKRBtOx82rV147jZOqfWij0AGim1lmGzHZv6ao0aZPpLEGw91PDEavqrVLgEoCRBaFZ178O7
bJ7YAXywLVsfepORck7PJ6N51IVGVEaykqGhiQ1M9HAv4ye72XW8kAT5jLYdwqlJjKyDuA/ZZs2m
eszzndy8rKWBaklptNdzrl3OVXIaweEPXX8vTkCcQVu+6mq3NwtQMbIjs80nX4XbSyJMlo4u1lcC
bmBo1zkUIxZBd0P4LOGqDKQAUexs/BDpJKqjki+sx5DE8ZNSYJSJsg+S0F9N/OzOv5x4jyLoP93L
H65GfkuFf6K3WWl20/9l6ryWG1eybftFiEDC45XekxLlXxBlJHiX8Pj6O5LVffo+bGySqlKRBJC5
zFxjNtNpIuavW+u3+ne6Iv2VQGMP/qhn6q01TfpKAU7F9aGIKVlRu+erjQtrMQNyNc0LMCRKPf/W
jnGKjt3Ugsvnw6goLq6rd9PZKZlYplouastVl5zE1DjInLXKdQbfovKqCnRp+2Yq55J/d+tD5qKu
CeJ0C1xFG2V3lWyqW0EFalqW/CLzVUGeimtVN1Q1iE0Wnt5HdMOVptrKlbdn/fk1u/Wn+uRuAygy
iBicIlxN+19oxFSX9/82wFxP/sYQ9g0nPz26HqocrTodPiNi8WONUI0aOy5e+uyqNi+D7E4tXBhf
HgwsxnsQPQu1aqmuzKyJE1ySdVv1y6GLbnh6gEELHkIn28z+qozMt+sneNULpeNoRu9YR7idjPS7
a6UAyJqV5ZZ4fsSPS0ydlDHELEtdS9xj6qMXY/pFoU7dtGpF/icGgCaVVPb5kW2p9WqET5ppYima
f8FMlpkE9NZWamKlri+1rirpFa5ucIPy8N2IjOOjaMSX6sjmLMJhZVXOV/mmyiD/fxaVZN6+CN2N
KvLPbbkCforlDmURlnJFo7HnCG+I4oB54FaVEVVlUxU+VbVPtPp7CWPzN+wWUAyvjYWdAOudYX1O
zsA37z4EYYMKqXLtya88DOWa8+P6JORS7h/gAm9Mir4OeDczVf1XxXaF7uNJXj4SO/WVtXA3cGlk
gMwcHvGbitnUF+brx54yl3qo/nusAmlrADo0niRRBKbUL0kBMpclwtaoZFIhYl4jwpdaQ+Twn6KI
+qtFEv7BB443pd7cQyQ0m9dJWXQq57wPK45eWrqjTfv6UPopqZw974CSbB8pJu8y5iSrYD20ytc8
ZZ1ROz6ev+DL9+qfyNVipfajlsDvQyXf6sxF5FCM7d396GsW//LYWOWyjG/FkaFIuYdHYYr7CB00
qRbov2y4Gt64161ipwQOSo6hgsaHWiMA15LOTwaErYXVnvrAf1O6KvXn1OZuZl/52L0/6gi8lHE1
p1l1VO2bxmyWuN1c8iZAANAhPvBrKBr6yp9Zogz7X/vDwjAzzvz72M4/Sh88+8avIEnuMZRoQfTa
+dh0KKsi3pASgCVdAfOQ1hOqVf6R/7tV6xLuxYgwxiqvMoPTz5tzfDoYJO7qNECiImN9ZLjqTlF3
jNdBOqcQojaESLc/Tf8aWOY7NnSs6/VOLTWq1aI2CfU1xz1wkblaK9miEvx5lcecQrRRJ1c3w0Nu
Bgh+89+GaSHo9f+o/6eTCdssXZfp/FetSRTpZrrgFZWHwQTVwL2jNif1K5SO0PDLC6C55X/VZoPH
pDFEq2j+p4bu6S9bsCSLpPn22/FX7uPQPF/hHb2rz6tWOAd73ED/ULuCUo+ZrbdMio6JFGRZCFoa
7I8MBBoqarXF8JKOr49Q/7/n87FjBPzBFDC8g7lzVehrdcKVYkNtIOoL79OI7xggmBJEPTYcOk1r
DBaPaiFV10LRrkHq/FZnSGmJ1W+PeYMWiG0wshj71BCgkSQTJKv2Gg2o2Lc+VKtSLaKKAg3Yk4J+
W8sX1ZdTpfXEEL8YSn1L6oPqZ6oOq0WtzZri311pr4Xh7rMRjCP1+7zsAfb1P6qDwRD6ZqiQslLB
U/1BFdyZA1w/Lz2rJrYZVJ/q97VavHKlcwxH970M3lTjIwxIRMlKxDyuh3g6+pQRw7r/scbsI6lp
KUAOUvmNet+hwRJGT0UAyPVmfZMNETZg/xrDDvkyArzfVb9RDS6GlAkaPGPJ2MBNiQxUn0j9v3S9
3RRhMFOYD6FDkpNjhxJNqNsBqjJfhIOQUm8KgD+5xC+myW6mxex5SYvhYyr0p6aOh5/IgcppGogX
W9DmY9F7d6xJk41tDsVpZOjr6BcQ3JBcQC728EIt/KD/DdBg/fjrzTydOxQDn2OHx7yPReatjU1n
axWt9mDwXhiZDcEARvkbxjLIWMDJ/sy7Fr7ST6xb34kR9m9FD3Mz8LriYvSps4eFpm0n3zRucw58
Pa2t8ZNlHfNp3rBHG8auS/wpdPKHXmT13e2JeWtsdY4iiaKTLTDDwNhAv+tgZrCOcPI/Dpf646/T
Ab/VRZt/NpizwbPGjBZWTb5jDHLah+MwXJwM3+FyfKltkAcgNdwFogVcQ/IEyGrxbAvmWUVUQi0H
lMfc4IZCruIvhve2As6aZkOxKAaMeDRpam9y9jd1inVG3U4nA4ljp/U4NLWtvpXIiJG2/MhuTFdu
A7YOdySDEdp8ORvpsHKnmOpCsXdqn5BWvghqGaOWv8Zh40Li6aDn4TtR+L8LqbOtz/6fKI/jFS1e
mQyrssH2pjD5AmzRvAYie+214digAk7a6BNA0FtQad+WDWEoDttDP063EXuLhcy7FQLfTWfzyTWw
CrwhCKCdbq/90q4WEz1OjBgw9okqDM90v1mBAgpTu9vH1UQ4mQzPgjwomImTa7AuEH4ACPuqCdvk
t9ErrmktPtrewNbMKlcuUNsKK+dtzhD0QpsBfMoyvTYieS0iMNEVl0ZaeDsQrRSVimghatQAbtPd
am5oZhq6xbdT+jnMMWNY1nn4hP0NPKrhqTPw4PJL+H8WrP9w8L095vbQRzuvWUyW26lBcuYy6qhd
9R5YMvlrni13IQJZQABCiKIPCgs5HeA2XEmpyXvggTG0fG8j7zTWcic96zILysYIBCFr6Qur17Rd
Hs3zavY2RZ7fwqjYBfiv0BeFsBefacANS32oYbu2gI9TykvYidMqMMcCf77ie5A4dnv9eKWh+xZA
52GYbseQ8ptJaWKLH6gLalS8CSdDYJiDLYRPIAquci997VAMZ6HzafbEoV4tt3z1mxBLpdUUTGKZ
1bs65xcyzJpsK85q3s2/QUyXCwSx+1ELf7e09PkzPdWAICFWySE/QIoj9gGvYRQ3c/zIra1hUYVp
5yJdO0a09QIG0wGdYRodEQrVw92Z4yOl2j9hODQHYVySUMPZ0HU2JO02jEfMy80a3gHD4jhYKwvg
evbxS6DvMHdnOIDRsvWNaCWYB6DGtGtsoMxABa5Gr30bhc8onTTWs/1cFzrq19gJVzLWfqyo/e3V
sCgqRusfBzvDCxvOz8zaJH23WelLYZsY8Er1+7jF8hqIVl0xda5jiwuHu+KSD78Gsz0YBr5fbTou
ZTsDwi5sJJ/JtEmFz/eogXiLItysrD+rLmV1GMYZHmwTlcvRbtd0Els+QuOuQlenFsy0eI7daqW7
OduxMVFSM+pd1w/n0p+UWGICNdu9hba4CUt7TwPjWbdjzL7mD1yLUI+DbZuYGNFibINgEBfL2JBw
d5vaWTh2mME0jcxVlBZQ5MoZJiTEZowH54KnEIaBA7EItMna7TMaL0WyHmcbEKru2tcqwd0Oa6Zy
GRJsunr/huNxtLDnxtrVDpOcsk63FRi5VVZc29zbeWaHjcgc40tAy8QqMH2TVlxuSqZamAQNVzW0
lyuXdT9jpFXB8pLojDY4892nIbokhvmVpTgT2mm5KTTJ4BoTNa5RBXu8EoCPdrwbTQNCBzrfTgNd
Yf22updjiDW/MPXonIDofyDYmVexsI8+VuKL0XHmhVsDdbYaDzVoMyxcG/S5bjVLy8u+2kr0u9HL
gbt1EOqiXzjicgeUBRxEw98AM6Czr288fVjrNgqchEGC6wxOboszcqiixbrxb/gX/wV2wXRsaZy8
ShwzSGEZZWo7BoXqUmxKsQ+B3kXdbhECVGVUIdm0M8tk1Yt9lDvDouHrXFgReqUCo2LsqiNurYXZ
X8bQ+2KycVxOpsmZddqF5U7J1sbpYlkGdFcSk/Sk2MW+wXxfRJvQbZaJzUITW6zRKHjh0gVvs+WV
K29yLq471pTlvavNBZv2vbNx7eo3dfiPoXvp556FFwcHvNz1T+YeB8YboBwI7+7CPaJ2gcdZjlub
7/J1pvnw3Oa5vSPTzN1IX7ZzkiymHLCP3y81prIRagG7hYbo4FbQ1Evd8pZRxB0zhErYaIzuRhSO
tvQTIgsIIWe38ONVU6WbjGFgmOY4Qcn+piWKAxiofzHydmYpX2qYX4uGiWgmoQocpcDQ+gHnWoMs
OWKSt5xj4MKFPVhbW3CtEGuwdZfJASo/C73JedGSZ0d5tWuCVd0s+dz+VK50NkI2i/zQNs1P1GEf
Y9XY8LQOyS9mee6qaqxTQzFiiR5nT9UzW/AJCi7WuV8EhX2FPTOsGjdC3wZ8OtcWs9R/N02jL33Z
YnrXAyFja/KVgtIRiYcxqX42VSqIsDQdy2gpxhk9malvmja+63OQriT5PB9yUBsNURkyq6Xo+qVX
BRDNhxfNBn5YD9z4VF1IhOIZKnOyTjrzpoSSqOHWQiTnfuq+ID6BaxKoK9IMH/U4yxaZTZDuZ/EP
xkD7wq7aRYIxT5DmCJODIV3mk4p0rBrznjjbEMlryxbhbNOwT1oMNcw9MlAteBqzCVCiDuBZcQ+M
lLHSmDWOInSWy3dqvuMuASyxqG5yzvodwECfKepn3sutDvsamBkxiscuXxrtlfgZWJDrMULZPtd0
MzO8w5g4kKe6g3FZVn6xMf3fbV/TcRAV/gvGCsAzTGk/JwQqP3vTDVAuoXXtUpv+QrTOfDx3qRMc
qu4jjYGMuBW5EgiFxTTXa9tuqpNf71ytMtZaUXCPjPbNw8ZzXzIin3T5pem9n7qRPwFJAA2r5Dwg
WFuUBQc/iH+RINE0boZV0hFbMyJHSVVrJDXUdh3u7IK5OVS8RN0RvMrR0N+8yqaiG7XwIlm9m6oG
Ui9Ok6bTfPaSgxPLa8DwyjLt+rvR6d/4KKynCevuLuZAjftQjQKmpW1xFzDJaFYFYY2XYvvSVDj7
tGLN+QGkKJv3oAoWTJU8NT2xlJ1jfisa7+/0PCT6HWsf4J2M90inKldGaByxd+kaubVbH0tTXKLK
sh8YUxg5A66xq1puoQiLlqvrjNmSSWc0DAN+NGHMumdPw3s1mYcs909+xz1fmLBPC5KCRV/BT62s
+pYPSGbSLs+XoWCiV3riUrr6vvHy/Bx2vr/2jAOehx2dsWtu4W8naJNF4YxyuJfLbmjw1alulYj9
c6OlGxSty9BI9kkPqt0DRiQKEpNwJkssvG3nmHgP/WWSGmAOkPONZmubYC6tbWKU1y6nTTOmJgzi
EMJtVVN5F9q552UI6XI8i3rcZEKRAHor3iaepMAqTO7mfk5WhZ/uGbtkme3iQ2K61a5k6iurKLYm
FA1rocu1bdCkMoxDHrHZhfUln+PvKQJLObZAFtyWe5lb4avHJ3Y1dJp+cmQ3ALslNh4juwGE3A2f
7gjKoNWi7zQoXzDkyd6hx0uE7nI85erweNq4XkqQUL5EuU1jN8nNg6dhTFjMOkWeqd/qWgV0KzFh
Y/u18+RLR18W4A620Wg4T4/XsE34Bj1A69ZJLSSVUYHS23Gro4fzWbWorYntK8HTyKET0sSGhauK
ey2EEy7bEYFmoFfO1dSxiJfJvtAG0PzqUGY9v6amTzalJ8Vnpd8c/ucAmyk9Okibham9Z4xfBtL4
EBYXgR1qEQgVnkZ1inOghVNCk5QNDbHOfC34xrpqCj6YNIg3WpwUy0DD/2lIGfRGZdkfR9foj49H
bq15GKN0YbX2+wH8OBax+7QrkND7w578xjgJzHdQUfIo7WZt4xG+rQRiirkM7Y1pY/BKQfPQBOb8
5k9OtNPg628RcJrv4Whucq8WYJoBSsEjH29YnSewkueNpefBamZnfsPwFpQX7oHfMRIzzZ0Wk1uU
10DSdDTzbZ2MzvPo1yjnRSd2dp9f485L1nxXyb7S7PacVFa6GbowWFTS/vTB+16k0H0w8fO1qet2
hWuHuMyWiWP1UOc7ynRLacQpARlXWly25slNcnYub7KZ1431dTS65XuTj0+EZW4od17d9WynNtt0
P4L+90aQdb1+H7XxMpRe8CTj4jYAaLtXeNVomqe/WF31SxaWfNJF0jCZViyuTtnYYgEl7ScZuVMg
iwX4/bkZ1GvNm7CtTLpVlfXeweiBlVlyzM5Tw+pplc9gKKxNas9iB/vNf229+hS65rBDRKnjGJmb
Kyv0rZ3mNOU7cy+w3vWrAXl+8Ef/1vjXrM3suyz/ek3k7Ru90BkTD+Z/h0BaZwn5NrZg9iSA1OZE
ludQPcvzrNx7EZ4nvaC5JQzbXnNH6GcyvRzLDineYo9B0XqObhnGRm/YA3rpML0n+dcQUjlIjLo6
WWaI5MruzhQmnvQsHM4NrWLyLVG8xMpKEzFh+xtwMSyUQbWGtGHTZM2nY2b+ceTLvpbJNF5xrTno
jZBMu9vTwZZ1zPhFK7Z5ZDRPCaQLQis93jFL16/mrpnPVoP/AjenTS5rzOe6H6xjE5OW86aeo5gZ
hShMf2E+ygBTJM0Lct1kB9xa2091QaM5HpwFeFvtIrlsjvak41cdO7i2JtWh9NZl6eTfQeKcysRs
//aGc0XHpv9Jy/wuYd0yE+K9SUxCf7PnfrlDKX+x6HxTE55xlYKX6s+m9zkO35nbUhKgorYmyavj
pTUa0Fji5FdAZcwI3Oq1kiZtjEp8JsTCwzJiFPYcTkn3ZMzk96PVmF+QCfGcbGV0iVJ7uI11SlbT
BsZXAt9xMcC2JGCErqBZY3RqMfVcV/nQbqYxsNaGafeHSp/1J72KsA8Ed4xxEFbSZD03rUjSN1wZ
nS2ayYBWskatdm93ItoVYYLxQ9YM3omMZTv1U3yz5dEU0jgWyNYGOx3vCdHls1cQTWTD9AGro93Q
IpdbnJ8GPqXX7EaL+JJ0wL2YeFAdMoyft4y16c+Q9RknrprwPlr+PUnw6EtqWxwmfy5fbb90CZ57
f/d42gxjQGbJZIsJTWndGG64gg2jg6RPqvZoq4Ohac3RSCPMKoCs+7mFE0oZi3MWMvgjKSQ3cyvP
tmt2eHH39bCbp+oFaRwoa7v/LCkirqJRMxT60wDYjbGO7Xbm0jOGcB/7vXcNm6gnSX+ajNh5C+QY
3rw6eaUo8zZFcX2pXSt4SrN8PWL2+xr6QBaDYRd3/tmxkviPEt4KgJBdLNX0mnSpYHTNyuR3bMPK
YYomLm2cIyKm7+dx9rZpwNgdS1Dz1GeRs3cDMsABL/p3ex7sZWh2+sGlxPZeSFL6lLYFyw9BZbpi
fPgzG8f5J4WXVpfhTwzQkipSm74xHbMeJu+rHRHCYINy4vtKLwJLp0ud6UccSTQIfFg7t0WORa+J
UQFkpCOVSYsRGaEdzaJibDA2X0qhvcL2JrnzMWI3ZvIVXdf7czEmm1ER09Pa62/DGB60ZpoBjmMr
5sbwoFu3YXkKxXMZR87VYk2/0pG2r9is1esubM8RfYGyRJAgC/PVnG8C0fuz3cw98ZHrrA0s89bM
ts/Mn8FV1P1c4K+YuWvOCqamWuc+28wlYFMaPeGjd4hnw4B1JQD6x+P8koU2kV1YXULPn8+CveOE
yw+GiPqQPac0O+QU5UdzoPM2wSjfB2Ww0srMWgQT2lDdArVRzcXxfwc8+YqjkUgcrvKKC1rW5dmv
cfUBk5FuG+johFUtN4hAAOySx1u4AY0Ld5akUGX2mo6avtLq6NqouM9mkBQiB0YKTUbuXBQ3G1ii
sp+sNnboY/hAsNeSE1/KVF8QpzvXKWz0p35KDgi6ysPUz/bJH9e9+ofduKxoXPIIp/vybCAg2jdZ
sA2tNjwyiaQdBHLBf48er5UhNjNpipPu4wez+qkO1wBRZPVpYNu3KXVclXro1OdY0+3uYDSOWI4D
a1xXjWRb6iezZi0Gz9cPpes2Yl/An0LGNcdr+pLJKdAcfD9aSU1UzsnFp7DkxRKMVX3xm1B+6DLJ
dqln62vdhF3LiZl2fm9SAQyVadE0UI6u4ukaUJd0FpoNz8wy2mNqaXdg4kw4OVm7NSo025ooqWqU
7Ynyc3PCG4BH4IWXPUz2Ve+43vFxgB2NctFIs6Vh194TQFpC5jrQNnamuU+6eq3V+7tDISJjW93X
lu9dpZNheRoo71IstG5CKxc1pcOrry9d9JQnX/pXM43FZpwIy8JUT5/yqI5PTlTcpFWmT20drzKy
9Guf5Nsi8Q6OnIsTDqnDeoywHtMmhiEZnB03dauRAhQ+MXLfk7nDkV8XeinPOW43bLYsRbRucRCC
rVUtM7/+lU1m+FkXFOXdEDvO2AaYTdtzkZH6ckkyrTqXjnsIoO0eDKv5zksNnVIU1LQHTD84j9Ny
LOz6giMM+UKM72HX6BEjYZzDwqj2g57af+2KukDil+3NAlGlCagpjRP1+yTFy1UrmJmHbhofY3d+
6pgiZqg5xNrNgIBhUXI+hp4Rnoc4Ak5EcXXdD9I/TLY3bzMddpbdeNOiM+lH4TrmwzDyTBgBIgAN
Zq+7yEYMJPppN49UGGKz3TUU07ciLCT66iw9CRs3pNKMLoFZVbu0iakhC3c/S4gAnTU9eyY9A6eB
Tob27E2z3asTpIiKrR7ObDo8m7o4dX7mENNQ1uxBlW6d1vzpjHEP2TnbCu7rBUKT7JrZ7sfAFYD7
rJaMB5fYb2FOkbmrA/I1gqCj+cC3trcwiCCfph4uLpEpVrOBvYUF2Cvu4ukjz9hqcpxc9lwTC0SA
9quju7sAm8JVM9v1RmKGYJDDBhqOCBDDjDYPcJoPi2vt1MWVbXzaZCm6oaR59r1GO0mk4lQ4ivbV
T9IGrF01Hv93IIpD1Oxp4VriT4SBudWd8lL2p8cja2CwInLAaPm8Q0DG8SwvGnMrg3Q4K/B3XSr7
19J00CjF/S7CKBNAJJ2Q3gTHNwS2vAwWlt3oKd+Jc+5BZKFG1tj5yjowNiKYM5YYmmJLh3hgJcpI
uzwO3PJHz7ICaMm81FPwOoyx8dzFY35juTkFaeQf9cbMV0EsWljy4y/fjYcdXJdqgQvGsMXpLTtF
QbzVNF9uqRzo//D0cE3f+wT4oF5lAz4sdvJsh/Qd/C7BRdZwmYt0GAmpc3qFnT5BGe2i6T537cke
q2/DHMTViVbOMFVri2LMTbqA97PMPuVuHlw0UoYowfmZCGhZDyLi+o4xZlG3aSssaoBgAzZl3oKy
SBJthxvDd6frFXUS7xaGngOY4Y/UKv9oZ1VPPS46BhRcr3qpcSnF07cMu7cmcrvX0eeThpy/t4Ju
3aJ3MspHIr3geJZeBnJk4tm+P9fuXhfhN0RFoMLw1RcWNwzbzuDJM3lZhTot6rYFvIxjG5hi4UUM
Z6QOeKGc6IN0nUNTIkmIJmyl8ccb0sj5oNBYMklsBVsbRXdXFcMucqmoYvaSLUsDFUZlBD+uZx4s
ky4AgfK7ehDqGr7QWT6RWZbpxLQ5eMd8Ak4pxobtIyfMjMJLPEX08DOj/PdIKE1CaRYBHh4TOO0k
tPHuHMW8rNWFx0pJTcKXl8ezx6GJG3eLCniipJSFt//9oCKyWYg+bne118brNMByZ7KFcY/kuHJG
0789npll2670qk23j6c+jg+natL/wm8NnvTYVGPycK1ADKZBXH1kTmhwJ4wBhrU8rSKGlrShvonG
Kc9MRlyGPHlLfDH8kUP3aXdm8NKU9rjVktrcUUiJ7mzryHHqKtxOIWUL2gqVNWF2XKTdLZoH46t3
yW8c31h7pmOc+qovL5EoucS0ND/5c2FtwD4mk0uaWNnuBSdL3CniJrwkI4aUY8rSbYEBwzIMiTm4
EkZJc4It6bCvTD3xbC8YilHuJdRC7YVhRuMxLKJN11r6SaPmTqWzYWe0p/ItdTCjZHgfH/JW7ILd
pGnTFnX+d5aWMwXyyFs+8nto3+lLiPyo9LuDiCeiVfa2fDcPTPoMc3CzaWVQfAIQOcziGCkbaBhh
ePSo0GscLWxSVPz1ePR4be6rQxCisUvM1NlENc0lJwFvLcKSNX0+4niRGAsMqG5+Twyk4aR9jdgb
uGS8cUvXLcnkNOyy2fQvQVqadxs10ZxH8kYbzLgP8L0xSy5cUOnaeAvr2AiXSQuvM8vL+TQ5Iwxc
143XuZrNjXqXmFH9wDItf9ML4zPQ3f7gM8l00NTh8fTxKCsHBPUkfks52+ZlZIU5caaXBMh7N5+d
AwgSxPQKGf94FE6U3KrOog3MS3FIhZt2qr7B3bw6UTs29zlZXjkchXdJ57C5IvJoro9HU9Tru76z
6GjVy2BKnGNhJeKc+ynSWxv+K/W8LKUBHPTPZQUnNKHUtYBU3T+PSX5xAs+54kwF8YYGWslwLG0T
d50l5XytfRw7h1qHIj5GZ9qnuPTlR856vu0j5iMMxGOvnqCUOnfJc4hRCIx5QIumqOJblGOF5Wk6
A5bxNGJ3gyF8Lwdc5nCDfumhh7IDELJYBs6EXdOf2zQ2Lh72fYXO6ISR1/dEHYgdIY2hZyAfSwFu
6/5K1EzAj+bE7EJnXBOoYqcaqR4EBBZGp5Ur2zO6L4nfAMo/CaAsHmn/J310ZpRJ20J3MFa9VXuv
nNt2K8osW0Mn9VAHSBfxvTavHz9NBYDYgqruypnqbSgM+ZFQyMHVQYsvbium16AHOqyV8gMUfXYY
XKR7TBhiCWndXCnkk098TOhD0ScjFnS6eGN1OrPTVumevbIvqFK9TjhSrQY5Vyfl7nlNhSoiF9L6
LMNyTUWPglLGblu09XOamNGxsuSPzNI/lBnlMwVz7G/HsbpWwjSXpd4xmsyOf01ydDZUMRJgQb6/
rYYJfTUOVIOTMFA1hf66Y5bmDYMY8ONhk6DKqt23TN49ke3NSeZ/jITJvapLKR5N6R+G1Bn+GqV9
93Mz3HdTgaEjZ3LZm4FcY4SgtYuaSqxOJ25MIb/O6UgeEIyHJg3/E4BkKhRp6nKC8IRLhvYcggBh
wHtqL4HeT18ISOh4T6e0t6iSKyZwxvK/sg3XxfI+ni7zYE6XyrBvWUxXHPXbOTbtaNvP/AE965xt
yWjOwqmq6UOQ5SF4jeXKsTAk7I1Bf0tCsZF55j/bI/S+1MQiIUGd8WKSWhltPW5zo6dxHeY1zvRN
6FPbKJ0V/FVG/GUd7FyR/A4LC6rx7KWfc8BIOeR5nDyjgmjVky9aEb3nrpgI+/t6Fw7etCHZNS//
Hlk9gWFgXHh/XPGNrb3LLB5XcxUOe3wltHe/YqDD8YLnKUSNghqpOLQz4kkcnU+9U0fPdV05N098
pIMRPT9eKbwvlLPiJCtG9oK8umEJUDKf75a33vNpZseauXn8IGotGElBm2FRloRPwSHqwxSkvs4V
0uQ1xXt5zHAgPQ+tNT4lM2Z3NjLevUuz8olZAG6sfg6olPndskXu9GcyjkNc+Qh1o3jf6h1JvxNi
1eDOzIF4MDp1aV3h2cunXsZfFDWKhatR9q5HEpJG4tyqh0X9mmt7O+6mY+XEu6ZgBo3iM96Vl7bx
66NEIbZOOUlv4/CK6uop9or5GyPHNTZkEBUapLdz1Bhn3JWNc2BZxqLE8n6TODA8AnxZNN/e9iam
Z4Us/dXsJNObFQcv5aC718YwxjdMwJAJifIFuAOqeM3a1138U9pR+iXyQl1W9MD7nG63QSUuZ4pl
lzt6xJr2Sbv77DS1/YQAiMApNL7DLG13XZBNm0iH0KajwqFBQ5CFHtFdNKLWrUVOmdycPqo301km
0MPZqirvNGTphx/Y4ZOBDLPpRHNvS1jmdaS5e8OdX0ZHmBewM5hgJYy4Yz9grFD4W8CcHWrgku3J
jky5CUyePl57HDpIRRttdvGVD/plZcy+vyrsvtuOrsw2/khgi3SnOD5qxJnw0AEkSb1RfRyaOvMT
/ZD00M27PrE/uomOXYfEAcWOn+zG0aEIU+71ygpe69gznxJQGLIyXoLZGJ5TK/yRnsGUpIclRems
1X+1JdwzNKHozk0Sbzyr01aPp3I0klWXD+GGOEtcC1RZSUkDowugmD4O3n00JXYWSYQ5Rmpbd1ow
7bq2dUx2ZhsNzTQzZjTT8Nep/1T4a0oAiQscq4tNZhESlVTSF2Y8LPSe6TCPNXyDKW15GULIP2aC
PHJkyHTQzj6mLUDOsCW0vNw8Tol2b+clDlbF1ZcEbCkJBS7nAT6fkC7cFAiTEYzBGkU/34+rlfe4
6dx14xNq9kBj73CGPIrWfnrvbau8+F373hi/dd0ZsMFo/ZNOv2pPDoWfZJ6hjPYje6fB0V1yY1ln
oFZHAKANqcp/gwWXWOqMoC0rSL217LsvG6y7p6jd96mJvo9k7WuarGerVf1A00aWK3HW6f4fUee1
HCnTNtsrIgIo7CmmfavlNdIJMaN3hIfCFnD1e/V8f8Q+UYxRyHRD8ZiVmZbHPJiB6K0th3i6x7g5
eI9jUuwS0LKyfdcy/aLrIwxA0z2b9w9egT0QQudqz0Pmrm0drUszFckBoSpB6wvNp8oyF+FVIg6D
d5iKBYbQz9UTlZZHA2K4z+tqPvqd758kIxwsBto6YcI/LVjlSMKA7//z79+U6oPcxhi9XrPk4d+H
3GIZzoGBAROzosl++P8fVFFwSCyUqF0fVY7RHm21Iu/biPVO6vENnbNx5VSnd77/e9Gxr6oLafzv
0zrSqh2ry94ts62u0iy8//u0kVRswzbzU6XZyyHVvS6CO2CCIlx1nKBpnqeZpIapQ9B//9uSjOZz
ia9c1EkCmod/n3H/0GY4xaUY8W4ooeJO15fT6v38r/z938e6QIsHnJsymfksZWXxOzufENH6tbFb
42oXzHF1kAUkqNme88l7r52Zbl3nF6uaFqdITBTBAOy9wGUjGK1blzjer6bJk6OQw0YUKn+d3ZJq
n973Qcs680Uj49q1UCYaJB3vPULtjNpKDikc7l5qnv2Y8X6FmWQLW6/yBuiy/mxeHumdV30vnnjb
bFLmRjWdcVkSb8sGUzjIZqKbnMUbicQi0Febv9YmXpOd/X//axhEH+dL+zfRG/OS+m1zkSL+95el
W8wLUbzWFEDy8SitzGwnlH7fcFlYAOZECORtQjJf1scU9zxHSLQ6kmf1/+c2CVPTMvdp50zZxv3E
SdZMk3HbNv9d8lw6pdI2bi5uk7d/f9qGk94MycO/f+kSloQYal9MHKmu0va63cpZSSjg7FwXw62O
1PqPpO6UV+7q8tr9+2B5/jkz0HPxz32C3VCrJvOqmhg2nFwjR3oxYljvnAymzY4TxzIEgagz53K7
Va4xHRz0b/HgWGcKpCxUczftJaf7i1blHdeF+dw3C751ooRC9LSYPE45+z1cQwNI7LYPPcraOKFh
J6ByQhY16pEuSlRnyPEB2RJCSvhApuQvbKuptgehhcUsu52Owuiymsuh1RH8Li+ES4mwGvFhoGJe
b0u6qfM81BeXTI5zm9M6GbSlQm+iKqHBsox7S1WTKq8x98iMMn/aimU69azLZDFMN0WJtJYm5y7x
JZptaJE/aXZc1cxXtar398qlhfe9zNhNw72xGh1qRmle1tmob1AmxkUfbRycOw2nDyAc78W5JxHY
V1GNwyPX7ItNY3Fkp4weo/op8MnTVPVgktRzzdP+YR1YnqQZ1gar/0cncWF3TwzZQarnj9tEEubK
ilm3+w+Xtus49gjCZuCUmVXiu++NVZzp/ESF1u9Uj1WfRXxMuCWkqtdwead2du1nFp/H3AJ3UC7b
q7Z+dl1Xvfn1y9QY92owhzE2HnvpVaiQk4xyeHrWMVLFOcvCTSpVn8KgtlG9vvJsMardVOMXr9d+
u8MFOcFJwLWfYNtpnGl4yypFlLnULHHsvI+91cgjs7gPuCh2KlM9slX/qM3tsdzo+eXC0AM8N2jW
fIR9JnsaD5cizC2LxHdJrsXSUMSufFZa0AFb1tAFmAiOUVfUuBeSXZ7KVxI++wuZz1Hna+rkY3AU
VPTuO4LQ75AZHn0DMIQPjeMOFiqcQnvoJncMpavThqbq1ba0fV+PT8NYnj1lXTC+ULsV4y99nAew
1fRXQyxnuDY0q6TkUjg2lDhkiW9lcWuW55nhEuCNNCCWnA0wJH2zKvXGYj4/YpD8RV+VOm21qwfe
4D5lhk1yTY5WqlFhmYMQEhKGifWGw8jvoqvVpwWS6s+5wfqEd61fYfoywQxKJ6Mq6rUaZzNII2tq
yUt3rMAVyP8TC7rO0OTzUAvOI6ePK7v8zcSHHcf4InFLCBXVZLRmqYz82pEYtBlXpNheOGB5FLiJ
Qqjdv+DHZEatDmYEDc9JsKB4sCqx38wUEj27j/a8LWdZVwDc4OfdcDKFFfc6EI9H6PNIfi8ucKLp
PogzshlyQu1id79jQX4dyfagWgFFI2di163+CJ5evBo2dxHio6NRipJJy8YUp7fPUv1m3sf3svLl
ZhPkVgBHcOLXexPaIiSl0IQ+M38rWNzYTT3mjZ11f5FeTXYUBIEwF1ZiCQyPrfaWsMUaJ+OLuBwV
soA7CshasmZdd8dyMB6b8ZBrv5NsvgAsFyfbOk0Z46Fut/CVAtdX8lBMGcEu4q+7Ed3dam3Gzjno
Jwr20RUESSeOG859XQCqSRr3mbILQulh1sa3dWmceGDVEKxybMPCypFjJmisE6z2WIC/S7MajqZv
v7iVfIMVfSIniCYwm6LJw/TIlwfr/i0cut52BRmuCNrg/R4KkL7PwXTUuWCNQ9POJ/Wzuc+TwK1B
FBkW0rmGuWt8DIqbtkGKs4IMRq6gezQS841Yp2GveUQmu+Yn5Y6xlw9u3ln7waHaKrIdnATwiyZH
oujdMSLi7NDUqg+NjYdgU8H1k+3H2oSzOc3TsC7ruwu3z8uNvbBiQBhxUszBT2pM5s6v+orUCrm3
Vf6nS7ojW6/TKrXD1A9oH5PuQQ5IHVydYw5ZIpDzcIE63oklNffL2t0KBJOBbtnZpSrGk2h9IMF8
ZKEGQAwtca8B0qfCtKw9zI/hDHJvGbkTDPVYHF3BZT8X1r4VPQsrtNhg1aNM1nMH3RUYugvbqqtd
Yi3IyUdxLXMB7urpb1b/a6w7rMtKmzXI3D0AnLFRXFhEFlsa6W56E2zMSegUp4YLYxbzikyi5Enm
zi6LMBDWHmlWA2qy63vS4/lxm9b3OYIg61WSE8Qgr6nwd8uWG+HUlb/KeUB7Z8HB5d18TLkKJ2hm
oi0q3P+3+rlftS9pOVe9XJ2rN0D/tSyfAmWrV/QO4z6b/9CBDIeh3loSvZv8qWLXiSc4Q1CeOJ2F
SeOQdDvfmM/k8RwbikVACH5wYVo6XAQnKX0ZKxYWfdZ/fcP22J/RAK/IRjbT4eU1y+4wS/mgQauG
cO5pBPz727DWmFTkZ9Nt31LSE0+d51z6ob+y57tabLaOxmJ8Or0gmoFaemxYDqx1cxk47YskxW2H
Peo8guNWo4NpX7rYuxliOfILlUbku5C097v3n9OOpGb6AUKWakfbrb72mtgS5tA/kPNVci+mw7HK
8R2vFZ6tlNKJuzHbENPHrGA7XVbBUhAxbTkwrxXh1B2PKG0r2baP7d7FZatahxt17H40W7CNu5x9
7fgRwLEC1WKb4ng9E4SNtgYUUx8HxAHj8Lez7mbs/anxlzNoFTssfB0k3Z+7+a/Z6r50pTNgX1Ie
Z+R8Wr29ZJNnk33aH6e0iCQn7+YEeb89ugt6p+1Z2zYTfZJ/3RznpzATmCUTUcyo2X3Ywwm7e6YT
MBjFyvI7qyx8mPSZMqlLD23pt5HRMCIDoT3bf9eNyaV0O8Zihn0QuvNMnt9f5brtCZjrEYFUHU8J
CYV8cq6dC19lL7zx5TZhmjJOn4slAMswXUn9JrBF8WaQ/J50nIQA/TJOBEulwn5dF4z+fHeOsORh
GMA9Ung8nolfzqOR1ExPXVAs7aGrN5hAakN/9F/Tev5PsYYJvPE/bRDrSSPmJDWJz24drJqKjWAk
3POr6jP3h5NZMEMzp3cTEjNY1uJtGCCkJ2m9l/hqh+mPZ2bxiu8Mdc0lY344N/O1NMeD8Hsvmkx0
I3XJzKOjM8DP8o/W97tRydtUbfdMrsM26FG5eL8AtZdgobpmkR4O+KQycGqsa0VF3Ga+ic0I82Qd
wclB+pxzTdmND6198Pskv/WntNM+Zzra0GjdKciJI7/J6avUMpcVmNQe7Kzqj0omH92SuuE491Vc
mT0to0hZlywaZU6fwXhNh1wIcW7+F/c7blFRjDKyMo1Y6c4XQbJol01v23DehmpHqC95moXv7kc9
GUG204te3xnhdQnlot/IlrA6Hltv62T8iISJg1s+27b/lds4vg1V/VARkMkxRXaB7p7YlrfHetT7
s19gjFBo497Klb9fsf164Gon0k0wKIadnxVjYRK12LSuCRkiG3xo62XW+8yDzi/Vk+9XiLjIAGna
09IYJM625lPfp79mbyH8oJd5BIqNxlcvyO2eMHZMcaeVS/9nsu4OxmbKZZgRnl0uf7YeLt8bSRIu
6N8MtH1r2b/QjopdmrukqyFD0TpjjTO20iNDyVhO/qN+D1DTSppxj3lqOdjBtCJU5hW4+g7LwMbk
it5axtLlcoX37QLMkef9Yil/x1uHUkQLlIm1EuI3GVhps+91UO26QE3SaHg/8F8WiOyl5+sAuLCy
LX7NjvPskmjYCVI3ZcLIIXeAVsbtrLkdP4VUj0CQH7N10j0uZ7Ftvzzhgcfb+anBAa/32mfllSe7
sXDkEEzubGva2Qv5VUnJrhpmleezZx25UJ99jMDJYyB/NKv2RCA5J50AvtnajJ1H58OJ2p01nTZ9
1LtgsREIjScAHCciWapgnFM+cD5MHGWWFs51DvKNU4Cn2wdZ9fuctSArt0Cvtxogxfm23YJ9SmYc
9WZ+x15/5y/Jr47CsfHxQ2s5RzzjzUm4FMXihhDHyN4zPV7b9tdaeVc46bi2PWwmUjM7pRbNVuqF
i6sflFvcSP58He16QVNofwg5H9bOeMjE+JHTuvBM1Q9rMe6qal9r1bthWCNc5GYEJjJGCeSqGrGF
hkwtWkKvDQpP0iFAXzGY7HekOP2dvfq0ZgxttWWNV1ww6/5H+unRyecyFn1xW/zxU6/1Cq74D0tx
ZAwUfDG8DJp7HUU/phGFd2e4m+o2mZhSF4HMtP5QJFqMiI9xVkrGVeUnb7rI/CNm5mnYGkssVouM
UHOkthz8UPeEutP69zao+PT15DehOLdl8L19s2SvqYNOu0XcN25VZJnfVd+xAFxxFeHlaGJAvYCH
0YI+t6r0OVZJqg7FqVlW/dyIZuItnUGGKFZ81LiDp/1aXeRq4IL7MbHy2FjcOVyQQuLG0nw0pvU2
pAne5wyFMg/1jmW8bi6uyW5PNEhf4rdSv2hJSvlaN8c0SS+GvjHfWtgdWnLHPdswq95w7iLDl5M5
i9FidOP0QQP04SlziVJpHR3XeFoM8TiWtndXEe19DVVG27wC3nhoqNqzPresOtZ9WnVMSFeaP7fx
ntfN30PaHvKMpKGe1y71xkev0i6am91yHHadNPmgm0ApPt45fawbHcmBVaKczs2OTVAlL5PI2hjM
qg9b1JpqvesMvAHCMX0wOiL3hOxlTB8c+osBv+AwfhrlrmKSdBiTu05IcA4RhRx4ZpG95ikOItt0
cyvUq0MyjkeDQWY84JceQTr5J1OvcWNq6pub/TVsTcS5oQ8H016WI/ncToQBxqljNviS+N47fPTJ
XDt1xfzIugNSCljOOBczzjypTBhViDX0Fv1Yc+gzm0Dx85+rLC+go/huuvFotuJCjLXcqiyoe30E
RTkwGoVvLhm2GgqBLtHnYT405ZlrncH028h3OS1betUN7Ew8qtl6/SUY8eFUw4PCxFeLbzZ/ccPd
5Wn+rdGqFx4vv0y5PtO/xAIDMmxdHlMurrERTz5CF0qOmgaJ/ZphmMAbQv+uEvuKj+CDbl8r75CT
mUXuS40NfsajaPgxhhUDlfKDRy/n0FhecgiAYdJ22Wzh/I69gTF2EV/xU6a/Udi/yly+khD5qpkm
XkZeAe40ETdEcc0z3TTYhuo0vot/9HP850G2ZLIgsvKaMWje6izz96bncYwIUrI1PShpZmE5DI4t
49XzBWuREQNN1GEUg32A9AD0wS4WOqGvKr/LZlrMaN1OkW+ZUC6vGrIVUZAQkpor37gcd+YgJFWD
2mv6PKBE8gbYXbpaLi4K+kz+9ZgHhlrr7U3YKc57kjEqt+MYG1i3NgjgDNOxHvT2Pa2Kz1H3viV0
IfDtGpsbiD2szGNTKg9Fw5hykOqP9Rr7XbSM9hQliVcgicH2zPa3Iy74G+MQxN7r+i3nO1s0br+m
CiVUbp9SlgZnfBLkXMxAI6YKpuXLnOHQ5GTmcdezTSVwPBpFkUW+iZUpFSuC82D1TefCfqkOO6Zg
Qe2kIhr1MizEzJk2kpu66PBgdb+gF6uejb53D3iDB/CwWdyJ8gNO+5Wv3AR3iR20ycaMvB53aJtf
usn/yDoUbPakz/QEyAtL3Up3pfqbu6x9gEbonyhAR2XFRYu07x+3gVS8dUt8B1BczdhxRkyh13uv
UVbZh9x6OywKKw1L8UblZQZ+5j7ZWZ2Fvs2gfwDAJbRoPcCZQi2ZmCu5VEhqFTuk9Ua0VMm7V9G6
ISeq3fQJmPEX6ZnM/1zmNi7HVGZaTlAmX2jQLivq+GB28xU1vH4l8fvNtYtYZe7hnkAKF22dUr+f
I5MNfO82eVjqoF7bfXK1QdD2PeMSTTj06vNLk7PexFmpCw47JSSaNtXtRI4GPttIqVpZUleOfdQQ
5eyKLkGZk499nPXeTCclv3RlznGt6mcrEXHWmsuTv5kPFgUoppFpycoQ8Re3kvaZuIO7ywfz3WT6
Frsg64lG9UpXTYyxcHsUUU408Hi35m2Nxkw7+/rCppUF85Av4z5tbKpESFZwNBVWLU4nss1jJzFP
1mhg/gLDjvIJ+bZotxdzmF8pdjhrSGVnrsMIaHFCzarok/t+IDkYnXbhEPUzFj/dBmDir/IgE/ll
mKMbVSXYnul1H3pbnEteklCf0qMc3TOrrVszod/yGF5V+Jf9Ox2mxWHO6raQ4f5zPVTvy2c7/rhV
5QBHN++4qvS8yAR7OU4tAZP4KRNelxRQhPWksYQObha+Yqrp33W9g5qRSTxiWoAnht99VbbcQ0Fc
LHKRRqP0T1rGs13VDW0UoSc80HYaVeBuaBDv5fnHxOYrujcITovYBgTmodXu2SXJR9qKGEcinH09
icnDJj50rVqDrQNnsJ4ndOrBBL8TsvC+en3GbMneebVSmGb3Osj3EOAHckyWlTmXIfip8prxpbrm
cFbX0qK17Q1US9490d60nzqrL2K9PRhS/En94iaJ4n4YzO2cbgicxn6DePEREo2cLqW2sAzO8icu
M/JnMGvitFhLzDgUU4inrK7J8IMgu3I2NrCz2IvNdPv19mDB6b1s3vLtMQ38bSRELjv5A86JOMdM
mblTfkoXpvwDYOF1Lucm0le9fuoUums/xU6Cp/opGYSK+mFodp2/bUdzyvKzWriw9Ml6bSDSI8El
eMly+rwNTQxC+hBdBmtQrX2F5KKCqLX3rCPlUDPXKcqwTrgIW4t7+p8PLHH2pWYn8VjG5uyZO8+z
v4vWsm/ZVycQVA45dZA7W5FweSYXTcENmEEee76z25rk72T72oMgKIKa2xiedY2AIFzpLmaTG28W
Ev6IJvHLkIXY9XZBQden731lhk3iDMS5q/qhZHATsXypLqXEKa1CpxRpOvosHKgD/d7Sq9TsL1vu
PW5NpULR1u7R0QvKRaYECaxOJAzHfM/69QSAlP/RpNGFVQlnM7r9g1118YZ8X4CEBK3R2IEBPN60
6jXN5RtCjPrIZu3U6lt91ESNI9gaL2J+qzxpUDbDDDTtJzYNuMG7OS2van5a+O4qs56TtXxasO9K
RJRo2CoUvEojfRI1LeZfeOfu/MH5sXtmFEtZxyCUVMfa+4JW9wH247yl/mFU1XLg7Q3Twn5JzLQN
Lf1uamJ9mT2EN3cDBiXNHAJZpQeNhKK97cp9orrb2tVfSz4aRC4xlHfzCfFd/tvNZX5IXXwsFiaq
8ZJvj0hQa7rk4n6uD/iAaLznU94koW0yDFYjnkN5djYUFgM5gktnKE3QTk8nR5s7jncVWKrJiODE
uFZPiH9Nqxz5e4pH+/SifH5xb5TXsYChWp7z1rmmythx29MpKfelyPAMHO9MUJUQC6UXyU5oE2Eg
zAm3qvWpnI6rLov9tOGWJZpmr2fL41xOkUFFpeTqsLFABN4j7JXLq4811x3gINmwcN7BwbglmeoC
uTV7V0NEm6xrHgln4faX+tn4dlhthG5PLBv0Er0oyTaxnoidvqBdSS1eazYZj6gLIldBAhoGnymT
H63P5JHA1scBT5zJp0suWg1QlwwPHadNs1gibRNfjvK/QdY19nbOs0yan7KzT6qyVWj1ktt8RQNs
teurZ4t5J2o0Tw2uNND9LEWSU+/myVszLPvZXxFdjORSWNvNpgY5F4rxGY9zOLzFDKs5P5qrMYR4
fxmB4XY8sUZ1IWj5vnroT/DVD03emLuhnT5zAy/N2bP0GHELe06r1wN5BxHlgjcIivqITLkDYHbv
WjeHW/ufrvI+7SE0/XGFLwmcCfMRSczEDtOzizKM9UJFUeOydO4Upb02RoXmPGFM/9/gzV88Q3OM
qdOMeQYnjzCowoqMoXTbagDdlESDO85HNMDXFnc+lCiss3lohnqK0gwXbqxStJbxXoOlT+GzjKGy
CryWV9BfAIgcZmuwwmHWIVIGuMSYXbdrhuDVdCvLjxoA9TolxmlLiByEYEvjptBhoLu49lrty7TX
8+J8ExBtYPWMFnvDMjauZ5bdfk/jp+QW+yphxzgc/Dt/6jTabz3B/sQ1NDPEDN0PM+9mdoqwJ7mo
oNbMn0xl34wvpoOt19/C7cABKryOYHLvA4+OS2t87AYcQUbCHEPXB1JkHMpjDCF5j/wxanJB+a6Q
lC9sbiMXYHtpSCvyW+4z9EUHkYjygN1sFqWz/c3yZYQZdHeWbxxcf2KKYybzzoup7hCfr7zQPES3
yCrqD01b5shq23W3whThjFRqHE2244d5XXMiusjoJ/vZsFR6QBs972t5sob0gO0S1hNuvWeM+OGb
FYoP10WVgGFUtcoHRxkcj7a9s53si+UPbnjZFaSLSfcH/B6/d0OvVczjh2zSr9bWfiN7EVjRwhTZ
Ol4quFlhGNY/ah2+NaPWqxjnoQljqbzt0n1n1mU4jSU4o9FHnas9cR5fClTFcGNf9ZZgu59NeLlO
+7GfuDO0RJ7E3Y2gEI91PfuhVFbx4O6npXh22Ztwx5vbXvEKOFigDgZDgXFTF03j8m3xYjVX3bpa
Y/FaN8zBy65/F4xTj11TvSinOQL6sTz/YPRunIDHMDyYejNakDJxIOSo560VGszEScew0N8Hy7Z+
5kmR3hpUpYUhatqjnB0VQvjRGfek4bDhxAQnwFSJIcZ9Vr74TwnS0TDt7CGMR6vVY+lJfFDnY13j
Y5G35dda3p2gNu+oJX4WqYrw6poBhSGblTXdEDvkOU2DqaPflPSnCz/nXZ+BvBTHd/swQpOMGJO6
xlGzOiRHGqL2fu4hBRjIWAO1OPHuDb4GeAbVxa12yjLWPM/BgPt1G7STQAkWCJwCQyQIQ0wqzN5i
VHdwOX2ohPydYN3Zgyo89hZw3ayq15W57NGb4ZT6sRRB07N1rCVJTwT7dkotT4pp2zB05nHMCvq3
3OXoGTGyrbWTr7uv0gD54Vm0ncCePjYsv/LaqcIEPAcpBlaPzsiZl9Of09cKTiuUl97g87vVfw1Z
fQw+ZWgJrRZRQX1slv1caK25q42Gg7Hw84PRDU9zsfgY0K0rdkTUqWPylyNbHOHsKQh6vnRBT0eY
rIIEdCM9wQfAkBZj8WG6UKRUN6hZUHKzizAsQLbN8HS1uQh7q9v7hoHGIT/5KxPpsmye0xW/Kjz2
PsBZE+7K5H1K+ovgQqfYIPsdAR2PN0APy5gixNJmUMw2oPd0EuWgYRWjzBBEqNj3W/vXn/IXVzDr
TSqfocucXto2i0pX668N+xJHa76MFfFeVyQhqjXzggkHxQM0WStn8sCLlEYGV6zdjJViYCj7JDbd
CWf0m1E1jz6OE8ULQ1L7QDVX0oXurLzKom3JJefgTG1l2oHgaGXizCjFUeOJQdKXP7bdMe8Rqpar
59FgnVCK4rTvocS3rSp0lunRkYwJBy+/yplCqc6ZabULoTWe/1iUShzLjh5GIoO2JhdPE+dudYEx
j1l0n7rwHqxlnXYmvIJRrYdZJ6HEzZ5y9V5s06/WRZSbjFz/cgA0GAykO/c42/naTuCDrUHpzyV7
ttlBtVnznCy5Hm3DdGSG7Sd0m+NIHr2hppuJoxOB9auwcJFaZwerGwfP+aEQ4aavOCD3SHgtWtqB
xjPygSOpW4JK42vgQIhYyyPYKTUubjq/FImXHJmMm1TFQ487mHrKNDKlltkLIfeCXCZPaSX3vY+w
cGkJ6hGLjvcB53vf4yfu4r+wrlUZYc/E2DHrH0h2jish7iYJlJml91W7NnmapJutXJ250xN5nmdQ
TC57zaY7zxUTjQy0ta3sK96D97EFYHjWXTku4bgwSu+cAwTwk1c0yW1xCNKV0/ja0mLr5nKB8bMP
Q5oSUk30wZbPEXQYh/oGvTM4VOEumwnLEj8ydZnUatZ3d/N9DVFEsut0zJRGwb2nsYoj2GjaE06L
I5esWTfkWFxn87kdRhEsxvKHiY8iG4dDxB2yy1Ka27FMOXwQTFT3FeLbpCVfYF37zEDn7DlaslvQ
6ZMH8uY72VkV1rsvFufgSOeUmVofDXfHpqbRaedZlZlkD+wGP6l2juOiGgFTpYeLu2Q8bZPpQAjw
vMRgCmsw38aKr1yew6qhVaEJYlW/PfierV2R0BAA3rA+9O5VPrpsAodyfZ+X4pSxkD723fBIdNij
xqsZFQ5+K70oIs2/l4b8GssoQ462135RRHzn3zrTZdrvAQnNVH7PGmH3vtXxHlny0IhUCyx/+GLx
rMB7aV0qEzaLSZfyBrzxkMloLmPNZRPFbVZELViNHQ/drO/UGLPlBjjcxona3Q1w1qUgs5vXYuHB
Psncjxwu6KJmoF8T5uazrWmokeNxLl6cNqGTrqmu3fcNt5sJOcixS5e/mxpH3nwes2+liwrNxU8+
bX0ipmlLgg2BE0UdtA4daHPYmIG4B8dufgTRc6wfazyAHAV8Vsea7X9TGDzNnYYVUMb5B4vyl7EX
A6u0MZ/scmMu5jni0vIM4AGeBGUNCl8TtNETcWI5oNYmhUDguP1znxMOxc5tOztJ9R/pcmdkCuDe
OKN+kDr/jURoPo6mI/ZCroHX2O+1VzkhjgdHF7tgN9ceikYeV5NxZUl6/Qp+p+rR+cOy6cdKxSNZ
Pi12BPW74bR1pLfe9FhJNewNqO3ANnmq44NVc1uxyxlZgXOZ3lwQXEZ7DpEfjgoKjb4qxcAt8viB
N9e5loqGxNVtuH+4rLw35L4gTXwFcMfa9CPXjJOTjZ/ZCvHKpL2KvdbRKLISBpgcm2a605UYuLlL
hGsQpffaejZNSMTmccUrB0Ihfy5tAjAJwQ0HhX0Iq9LGKJhmJnQGclSvAonUsB4rUfwA5YWu0s6m
yb3sZd9rT7Ash6thLX+yfTJPzMI85y/AVX7QW+0/m/SSWIzIUBHwDOn04ZTZF5HuNCjoNQLSjogs
qtFAqPPWNM9+PfwH9swUDC0GSGZTM+40WaPrGxJ+i1gAln9c0kHjGngRds5R400pUPpviQfA2HzZ
jf6lL+9zI4swa+iqzVm/O4Bth7TrzplDTzzdJ2dkcpSQR7VaWF7q8zEjR2fWPVQ4LFsxhOB8xHUx
LRBXLzMVM21usBFG3v4IUV5KDP+QxpYFG+rYIZTW9WdcPhhXOPf0Y0NHk0GBR4YXSJAg8LQbcPVO
WFjkOGHUeUe/iutlVvPNSuTgW41ZayO7F0dvqQu3BCMFLYkRrd8oHOadUTzgv3PyB7J1OoeawqlX
ioGBNwuBBA5tkB9DXR5ThQ5WE3rcr8ZzBZfJa7VWu35gIFWwjM8bhuu0okSIZQWKCIyKchsN5dzc
5x1E4ABcnuuGRYmHioX61wqmxqV9Xrp9vuYOvnE4omZl+oonHDvQ3hoj3yP5cxo0FtMlJn4YQqnc
JpO0A+GwDYqACRs625EVwAiYB2N7OJHN+pSme6oTVZC6ZvJ0lUigEgc6C43JXYH6DE+LxoUBv9VY
7/B8Hv4ij/D1kMlZSwRC6R/t+/HqODrPzMzG2rQdnyA3faiqmrPfYpGHb5rKoIRED3ecF4ydmfE/
JNu256DCJ7Kr7FDHRIPE4m1H9B+sBZw0lrPfVLdW5Glbj4/NVz6Zfwv8PSJtMD8L6lok4TCxW4rR
UdIG0ljnS6p2NG+oYzde6NSc74kunhMX2f/j7lqW20aW7K8wvJmZBdUovDFxryNEiqJelGRRttve
MIokLgERBEg8+Frd35j1rGYxu/mD/pP5kjkJCjYLpElJqLn27Y5wtymhE8WszKysfJxc3Ge+88WP
rtZacKUlKxTSErAjopOIuKJ6IoS9hjbc+IsJkHwixOl9hC6CeQZo25lptPX62QxiarMEV8sgvWIo
N0YRftC2Ahj5DB2XDR8ddw0bjWkGPHbkBSzUPXjZp4lmIilGrMueRuik1sI7QNKN7upLbZgF6fUU
daRt60kLLibW16WC/Km+MLRLYxrdWkCmvMSbaM73l9U8m3ZRwO2MU6898zUg7QETFUNp0w5wWOEQ
jsd+K9GUz0+ZbaEKNxl4MfIJsDOomTOST09LXB4mE8PBsQvF6oV367qDePN08mGE4YZ+sGou4HBe
YYQ42rX0lYX0KCpMFxb6HdRZv47KGFQ6oOvYB/KD7/cnkQbIWaeXnK3qaCTEJofAngQuFIbRoLgy
bS1CTGdUJtbvYxzVKKxcoDJu1Vb0+vjhCd1BK1RGt5kJ1J/5OGomsNHnCPV/8dOpjYiGdTsGlmBs
LHASA9FFwxUgtYzl5Ux5YgARRpVEL8PfGMoQ1pY3xYZj3nAPiK6m8bAG+tFl5kGt1Il3vlYtBMs9
43aCE6m9SnDm6bheBOMA3XLBnTaNZtdPwehDsgJAo+phquF0Au8nC4fWatZO4Fh5mYrsa2+pX6MU
/a4XTq3mMkYOGKECNBEZidOoW8i/TuNsce8jEaHAv2SLqfcBU2PnmO0JWNI4qbdmaJfAbsLIzLJb
hfnA5F+iD+x6mUzsc0cB0CTAZVD1YnrRZehNrwDSbrUiPZg29SmrX4405i6V+uLRUwGuhqlNGrAh
rhCimZ7XF7BpqybzF/eBtsTUqHCEWQWowujF9UZ9AlCweIGKjjot2lugz2ysTNqoOHo6M23zCa0d
wIczEYBYW0Deh6WcI7eKBBTFZRfe1RwZ7tayvmxgwMj8DAB0zq33pFwaDHWznhHeI3zjogJfb64i
WGtk6bPzsYaSPtar3/dGaMLqrdbXcaiNr+j+jYj6/JHBA7hRNA3YFnWUVo1X42nLVOHw1sf9GSZ0
ZJj4M3IeFSRhzp4w2dS2afSAkQ0NH+XKNIVvPecekBwa8JV/B1YXM1HctuRIUQGwP/odeR+M2Zms
V0g5oUHQ3gzo0BE7rwOkwresLxqmJNBcgjV2D2y/N5XV5xSTWWDJHwBe0phkmLxLQ1loaMiTg+mH
M4bvVj8zUZFAn2lOWT6cjB6gP4q5vHdGiH3RsrQYCGBRejtSMVkUZSeT5CGIllcjzFQiaP+ZRsV4
k74x7ajj8SdLUTnNi6GBF+u5h/1cIGGmDqd601GXnEDu6aMXLe5Yr5dj6eMS3qfBLigFaai99C6f
rbnERNAoe7qzfUBBYiqMtcAcldHyK8CpaXJTyFZ/WwbsMyqw9FHSmWDgKJvPvkDO8sUsl109GKG/
qt7OHIAtQ8ToVzSSYKw89WkggqZ7uMgY5yhsOdMdZ7A2LDACYPKTxLUnCjB0qMF4M1DMBNhwMA47
tPJspPDFVL9IFv4FzUEJMQlGny6+wuQAiXNhAhgLb0Lstz1WVxc0OwD4Yd36sksP0kICjBegxwAq
11Cs9MFTtbsAxZP1ee8LMZJmhyT+1J3Pn2511LKqmIVA8w/mKipzEJUHCBxQqk1kA7QPdYxTKgak
zXtphzmYeIIZNKYPNoMWzWFIV2o70pM80DhS8x9nGLFAv6LNWsx7Z1AYpInSQZKc0yppes4cUFXA
+wNSU3ZGwkWTNewg6tv+B2+BrgWMPY2BDtQIURUWzJ8uaAQiDbOkORoxc66sbNpaM8wApoGO6Oht
BGjFQTc2zUGiMaS9ACm/0aJB0yBolAPJCw2HQkcQCny0Lj2nYrwJiWOUGl1thMObRnqkGEriTaLr
KSpM6IEeEIfh5I7XwScfY1C8mQZothVXUViDlvgHGoSXAbetS38BQlJOEEFARDN/p480e5Dkn2aZ
eq1eWj+vPwFXBANXEgw/p/GlkXm5QGhyhTksPZtx3devgxVrRVOM/KI5DGAK/PNG3V90AQV1pgC2
v4dBD+iaHUxnCDuhs9RMrIFHAx902/hiYyJE7Ew/I7U9U4GS7Xl3gEPjaJ3vm9piGGOCSA9ytdYx
9w8BQ4b/zmzWVzHeLBhnQwA59bUpGLqeIBPJglsr7A0mcyAxrVBMjykgGML8wUSNuJqq/TmNdwvW
CqY56DczzPmlL6b0UKaAqc7oOcqH+64uenN0dttG38a4CNx7+zRGdm7WEdF2Lk0jwJUluqdhmfQM
zW/JbVgKBMn5so7kLBbzrvbb+7/8Nlj++8iN0HAE3Nswef8XfB5E0xUGPXlp6eP7i9ZDK/8/vj0h
Pv/+sz+GFgx9fvCpTvf8sfwAreMbVbz3eV1nPOXCh1aY+unqQ+bGqwcXg2/Sw7/dfAN8QSJ0HyEJ
/RjtkHjRQ/k3/SGhmpuv63E1df/6bhBlITqTHtyRH4Xvnn91OfzrO6bmPN+w/NuK8i9ziEDA8Z2z
ISjXVePEUm0GyB3kWR0DjUjvagGKzJ9/zzT9RHcUhuysgysxntze5G9v3MODw1+vYHVp5QKdQ99g
wx1iga1XZIFunpiqbgPYFu4p5oAQwS0OqCe6YWuOoSi6aqHmRHF+NQ4w26rIgrp5YpuOY+K7gxE2
Y4YoBXXLOEFawzZU02SMpGAjd1s69SNV+EeJgVZZE5hyguJv/IMxajoKTRxDkIO6oZ2oQDdUFMtE
JbajG9qvJgg6VgwLXNKpV1gDzTxBfbpmMQcIxCjts22BBbASJ5ahAfBGU3TmAFDqV+OA+qydb2dB
XbVPoAmaqkDZddvSFFEMYC8V22K66iDyrIFZYNH3U+9XMIjM3ghmBR7o2glCzigRxt3IxH8VUNwy
icxSTnRbAWqS6iiK5ijmr8YDp+qhYLATxcFhqBiW7hjo+RUNItkKW1GZaqGmDmektbHAv5A9hPBW
NQYOTn4Ueei6AU23kUcXhKDuQFEAJ2Sjmw9YmPjzCh68gFHffCgUbATD3MXy3WTLTzv6QGEJdwls
eVAown0nPEge14b0dw/sveCA5a7k1i/J4G59FJ5Ndh5+/ur5op7ftf0j4YsKCyt+U/zwwndjHg8A
zZd7is/f6ZZP4NadBiM39vm2qwhx+L7IHZfy27FxkGoIWEWBKHyhqkQbUZrgZimQZTLouqhLKpZH
jqIKS115sVmMOJpfECKydABUJdv0+LCgQjR1qFpVmg/uNOsH/qAW/a2Wem6tCac+KsjmL4FRr/qS
nGjtX88emv9WEMtJSxC2JgQ5RrurQFeCXDQjQJxGyTZZQyk+7b1uvUg3mmBlzIPaKabxDnhYK9hf
UCa2GHAlKnOcT93aJzceugWtnDJsb1XKZ09+P8pSQbhNHHtV6bZGaMcvyNBiTQmLbc0ynkYwcUGN
SkpdwXyYEsQEVcppLJK1JGhlCzB0aC0RlmtJUMRHaHibT/oiZRuOWdXta/O+qIR026xMFOPGBB7Y
ErZsVxCYIkOz//if1K0N/+Vyjny+oHVMxjl17YYrgRVMlcCLG79fdgBwZ6m+cTduEqWecI4wXYKU
Yb0lLugSztUOH/IRTwY8Lr452R+mS2Bwh6+iNBXFgSICVTWjwwOArRR08uUaEvgLsiWiErS4g4N0
MBCFwZDC2wzWl4eiMUOrRcGWtx/TnWhNVnKWiTtnShA2IPW6opzJMOw51RIjLKM6IzbGso4ZqQnP
CnK5uDkSxO0BHv1QsGqqIsEn7MI/8Z5drO0152GfqprXdUN3xAOBLpNwfnRxT4t57caNQkHoVCbB
XHSjCTRb5DSTsIHdbMgF1xt4agVn3q59j4AxLqiQrKkUta28b3/8Z1R7jCZ//FcNQle7j//473CA
pFFBefMiCbx+zEJMfRN5rUmQ6kcersvGTtUksPvjaEcLdQkC3UAfsR/y2jlPxN2k+HPV3UT8wi95
saohgcldlEb4AfhRLDEXC1MCO77uuN2o9ize8nZd+epP+ry/EMXYlMGJ3IjuKrh11Gzsi1N9y5bu
RtnEHN/rf/8sS7RRiDFbyovidIiFhZDBnbCbGKOLBi4PjzzzK8TxWlnMyybHPKRlyVbQ92AoLw9T
FFJKLKZAaEl7n3n5UpJhinBkiuhHQYfIAut0x5K9km6ZAXsuSK+jCK5G4vnAFGM35vY6orcRWpFq
pwhalTgA5A7KmouG8XW0T7OEgkuls8dSdm/Nr6P77E/trllj2q4buE3755kCFfJfhMC3g+iiggvK
u6Po26snC414//aPWvimaZFsEN5V/Kb44SEVa7tRjL7oYudJGSifKspBtl3X8aJA40OWlBWC0nNV
yRI4iLsq6NBiIbfFxx+dYvuYdoCVEg+E3KwUu/BWMTggMj8rb7PXhhqUYD28wT9vJzbm7c+3FU1E
KMUrrAyXvB27blh2Qx0J+ttx0dIluONoVTsmNVAAFKAdMmJdjgq32j1dYd38etWh2AlqAQrSuaU4
Lp/H3/Qx9FN3WOumPHXhxWzEPadOmezD0n+c+rf0zO5Zp+Ic3XF9su92+aUuVZPHfr8Pv7JYLS0e
EWhUlNmHrhkb+j9Rgcmf+vPp7+nfRkgyAK1C3BAJqna6duM+x/BmYaePHpbHhfQ0niBpLXgMEqK0
DY4RlXzoJt62YKoSGNFZ8XAixtZVGQv2svKmSbAAABEPXX+bBZqEtSJL3Y9QnrxNV0aMpRv7tRse
jkXCh8zUC29p8JXEzJuMoM0Fagtq1/Sv7unDNiuYjKjvZThE6LTk9DLGihf9yDs9rnCgLG4dilur
U73iU9E0MCqUrHqCXWOeIeAtSpqBquXqpDdX1+uolO9mmgQWb66Ye2hLUOlrvuZjb5clEvT6hosl
IkxGmU+HD3i0oyKGBC53qLinFB9AFXN10UDecAgEX/go3x0ydjAC9UI7RHnOVVmnZVSG3LpTMYnD
LAm37ns+3nElmCNB9+5R3ehPpwhaCjxWqdqyqsnoYjg1n0KtC1K5O80keCqPHt8Npss4+x/5Ezp+
yiqN8tPiK7zd2D9yH1nJgk7OChkeAAVOyG3bWbMMi/Fx3Xf3sEOXYOE++W4a8onADxmm6DJFjeS0
dpmUb7loKlEkrPs6C3mCWZ773mDpMjIv3WnM02D1/AJBLYH3KMPv6PjDYeDWWjxJt/mvW4epYykv
ChF2AZ4UwVHYwyJE4y1LRiAjt9+8do1KjeB///4fyZiveO3BH44EY4OrtQkwo+JLVlBeH1WbdVQf
iSU3luqgF0WrTh/J/zEfZ/v23LEMS5VRynEWjYdR7bfaIx/jMuZPeLFsskWOZerovSl+9HZOXfPM
j/1xQWgThGCKaVFPRNUT5Z4DQKM+8HxeBxpZQW/rHRK2uov76h7KEkzHDZ+mXsk5UHLWHD1efl54
ZpOa+hPGZ4J+uehBgvCc4q6Iaptt+Tm6t8fviXn+rXRTlKBNDRfDvDLxCJbg9jWiBFGkPFp74cZr
dxTNS3d+VYILiMXzOBNORxmFq40sGCGQKuzg8UTU8S08cylUJZhFUwKvL2OwQSwqkVFL2ErSqBwJ
lHDZaK7dgbe3NUFGSeG5v5PZoL64qmfOOY8jd9/BvJtVz75H7V/oKp3HPBwILgu1f1ddctvvI12P
coiCVH7CS9jANmAKwkTM0zoSgkttN57wUEj/ynAXKNslcteRYI2bcQT8AsFCMEUC3QtgivFYYAKj
fuKq0nA52LERTEZh6WXKA3G1TAIXrty4JGCYTVudCVe4jqBm3hUu4EzGQXTD03lJGmRE4G/81MvK
HgrbrRJ6vc3pYlQnwkmiAOsSeHzjw7ynbohLktj6yGQE+W+ypYtkRxaL3rmMWEQnAnTmXGQIQVBU
1TyERXkpKW5IUBHcfVNxsTLCDrcu2jRj8iYEp4odr8s87v0gwr/goq2QcTQD5Kfk/DCHVd+2e5TS
ZaVSfCajSOIB1fIltwqQHtUXTBpdztwCHEAC4dxqAiRMqOxQmQQfpTtFaUexQvJPVCbBWevOOe51
8VAgrMpg8cIdioeHqkoQte7CT5HOL4sxkGiLb/D2SMzHcQwWC86lKuP8eK6UuUZ0fxiJt8fdGt7X
H0+f4FxRB3MTsFgFE3L5kNLeFoU4oNxRLAo0irsrG/suqjLEQ1WV0bHbXAEHM6l9vK3dulne4v21
3Mgjw5QiXu5Sq35HTFEwA5PpqvPm/MvDHUgPXGTSRR4xx5ThNT5EgzEPhOYphJk1U0YvEnDao7kg
Lw5QSczd4ueyrP+8oN0mkl81aLe9fjJD/y9lyg3ukZkqZCyP5Uo4CDZqs01VRnC7jYw/SgRjf7pN
mSkSjtpLRAIEojJE9zKJuStoBaCEire8/WTBWmcFlXzDZByFV1E8LLFAhum5zhbcT4XVahIs2o2L
8LFYhoqeheI1b2ftHTzEgkrOWhktVx+AFRkLVAksqertpsuzoV87jXn52CPIssrEAdgp3HFUGUVM
z64LrbnWmvjIs5bKHlQJnu1nZAlrDRTPFVzYeC8SmPLFRaZfoCojhtymW1Ttws0BUrep64AfkyDS
6Fvt74ufIvMFayTjwnbaz2qdLBHk5Zm6BMv8o/VbmmVgJpONBK0NADIDWG0F936k/9snauu5y+cf
07CyqTL/5/AIXEyZKl1bjjH2eAiiiWk7VCEgtgfKqFFrBbUuD+Ycmb9imaTxBNlX1Qq2gTLkTlCq
VpAiwrsNjdmr8w6omB1Sb+c2XWhM8fFH8nuczbdgcMxHmbBidrDB4YWpkns0xIg1C+x46uHnKdy3
zot/Cp07jbO+uGXVReEUBg6CkCeCGzzuA9KhIJqfiMWHtwvbaTjK/EDUDhnlhbRaqLOoHRICt4SS
hfsOxFggLcOzueVzDiiVPSVXMqqom3wFv3TfIS4j/N4syZ4MwKGzaIK5QKKxlxElL+juR9iTUZmM
pGW580+Gj3QOssD/x4kyRP9cJvaf7zZbv+FIwTXLL3SaFBxwzcXHt6v4FZSltI1MhpP+zI4Ox5CM
cAePSQYiI5I/aULQO+LlUwYI4z3S8GlEzowQllJlxCG6ae3aT9MkN9u37twXTZWMElq84iYblK53
MqKAj8hU+EM+zNf+GPUxoK+QwPzEkZHupXrrDXOaEMwo2WcUgUtdvPftkg8uffJRHIL+VyS5cgzV
jWnYqdWXAVXXAOKZn3h4JUAD9lp6VYZSfOwefIMEl7mBnGsJJxFzE6pvRxPuMtpnCkK5PMmoyu1y
0fFSLQkhiE3bdAuwHUimlIrkZJRabejDTULKOHAnq22uGDJqSyD8ZJrFaIemODI6dJ5pizFnDaDy
R68/P+82Qdf3P2WXNER0B1nmeOb6523EBpmm6p0O9+jvoQER3f1nIX/EI1qR2Jsro9cEE+X8Un2U
jLB+IyY8tW27IwPLr4luOCHyJKN3BPOnozIysoxOp9YAvrwYc5IBubHxjAnWuoSRLKMQ6JxjTiS5
M5v+LMG3tCQ4Te0MmABCmIFJ6WREmxGiT4JoYE5RIX5vd/LuN8Ey4QBltoRUwb0bZ8Xy8suYDNjs
j3GGgI6wWEykKl7zdi58QknGGrAuwsapx2GS33gM7PvfxMEe9MQgcHn8/v8AAAD//w==</cx:binary>
              </cx:geoCache>
            </cx:geography>
          </cx:layoutPr>
          <cx:valueColors>
            <cx:midColor>
              <a:schemeClr val="accent6">
                <a:lumMod val="40000"/>
                <a:lumOff val="60000"/>
              </a:schemeClr>
            </cx:mid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100"/>
          </a:pPr>
          <a:endParaRPr lang="zh-TW" altLang="en-US" sz="11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  <a:ea typeface="新細明體" panose="02020500000000000000" pitchFamily="18" charset="-120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size">
        <cx:f>_xlchart.v1.6</cx:f>
      </cx:numDim>
    </cx:data>
  </cx:chartData>
  <cx:chart>
    <cx:plotArea>
      <cx:plotAreaRegion>
        <cx:series layoutId="sunburst" uniqueId="{27583952-5FD2-41E9-94DC-4654B1C80CC8}">
          <cx:dataLabels pos="ct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zh-TW" altLang="en-US" sz="1200" b="0" i="0" u="none" strike="noStrike" baseline="0">
                  <a:solidFill>
                    <a:sysClr val="window" lastClr="FFFFFF"/>
                  </a:solidFill>
                  <a:latin typeface="Calibri" panose="020F0502020204030204"/>
                  <a:ea typeface="新細明體" panose="02020500000000000000" pitchFamily="18" charset="-120"/>
                </a:endParaRPr>
              </a:p>
            </cx:txPr>
            <cx:visibility seriesName="0" categoryName="1" value="0"/>
          </cx:dataLabels>
          <cx:dataId val="0"/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PJ!A1"/><Relationship Id="rId13" Type="http://schemas.openxmlformats.org/officeDocument/2006/relationships/image" Target="../media/image9.svg"/><Relationship Id="rId3" Type="http://schemas.openxmlformats.org/officeDocument/2006/relationships/image" Target="../media/image3.png"/><Relationship Id="rId7" Type="http://schemas.openxmlformats.org/officeDocument/2006/relationships/hyperlink" Target="#AS_PJ!A1"/><Relationship Id="rId12" Type="http://schemas.openxmlformats.org/officeDocument/2006/relationships/image" Target="../media/image8.png"/><Relationship Id="rId17" Type="http://schemas.openxmlformats.org/officeDocument/2006/relationships/image" Target="../media/image12.emf"/><Relationship Id="rId2" Type="http://schemas.openxmlformats.org/officeDocument/2006/relationships/image" Target="../media/image2.png"/><Relationship Id="rId16" Type="http://schemas.openxmlformats.org/officeDocument/2006/relationships/image" Target="../media/image11.png"/><Relationship Id="rId1" Type="http://schemas.openxmlformats.org/officeDocument/2006/relationships/image" Target="../media/image1.jpg"/><Relationship Id="rId6" Type="http://schemas.openxmlformats.org/officeDocument/2006/relationships/hyperlink" Target="#DB_PJ!A1"/><Relationship Id="rId11" Type="http://schemas.openxmlformats.org/officeDocument/2006/relationships/image" Target="../media/image7.png"/><Relationship Id="rId5" Type="http://schemas.openxmlformats.org/officeDocument/2006/relationships/image" Target="../media/image5.png"/><Relationship Id="rId15" Type="http://schemas.microsoft.com/office/2007/relationships/hdphoto" Target="../media/hdphoto1.wdp"/><Relationship Id="rId10" Type="http://schemas.openxmlformats.org/officeDocument/2006/relationships/hyperlink" Target="#setting!A1"/><Relationship Id="rId4" Type="http://schemas.openxmlformats.org/officeDocument/2006/relationships/image" Target="../media/image4.svg"/><Relationship Id="rId9" Type="http://schemas.openxmlformats.org/officeDocument/2006/relationships/image" Target="../media/image6.WMF"/><Relationship Id="rId14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WMF"/><Relationship Id="rId13" Type="http://schemas.openxmlformats.org/officeDocument/2006/relationships/image" Target="../media/image20.png"/><Relationship Id="rId18" Type="http://schemas.microsoft.com/office/2014/relationships/chartEx" Target="../charts/chartEx2.xml"/><Relationship Id="rId3" Type="http://schemas.openxmlformats.org/officeDocument/2006/relationships/hyperlink" Target="#H!A1"/><Relationship Id="rId7" Type="http://schemas.openxmlformats.org/officeDocument/2006/relationships/image" Target="../media/image18.svg"/><Relationship Id="rId12" Type="http://schemas.openxmlformats.org/officeDocument/2006/relationships/hyperlink" Target="#AS_PJ!A1"/><Relationship Id="rId17" Type="http://schemas.microsoft.com/office/2014/relationships/chartEx" Target="../charts/chartEx1.xml"/><Relationship Id="rId2" Type="http://schemas.openxmlformats.org/officeDocument/2006/relationships/image" Target="../media/image14.jpg"/><Relationship Id="rId16" Type="http://schemas.openxmlformats.org/officeDocument/2006/relationships/chart" Target="../charts/chart3.xml"/><Relationship Id="rId20" Type="http://schemas.openxmlformats.org/officeDocument/2006/relationships/image" Target="../media/image22.jpeg"/><Relationship Id="rId1" Type="http://schemas.openxmlformats.org/officeDocument/2006/relationships/image" Target="../media/image2.png"/><Relationship Id="rId6" Type="http://schemas.openxmlformats.org/officeDocument/2006/relationships/image" Target="../media/image17.png"/><Relationship Id="rId11" Type="http://schemas.openxmlformats.org/officeDocument/2006/relationships/image" Target="../media/image19.png"/><Relationship Id="rId5" Type="http://schemas.openxmlformats.org/officeDocument/2006/relationships/image" Target="../media/image16.svg"/><Relationship Id="rId15" Type="http://schemas.openxmlformats.org/officeDocument/2006/relationships/chart" Target="../charts/chart2.xml"/><Relationship Id="rId10" Type="http://schemas.openxmlformats.org/officeDocument/2006/relationships/hyperlink" Target="#DB_PJ!A1"/><Relationship Id="rId19" Type="http://schemas.openxmlformats.org/officeDocument/2006/relationships/chart" Target="../charts/chart4.xml"/><Relationship Id="rId4" Type="http://schemas.openxmlformats.org/officeDocument/2006/relationships/image" Target="../media/image15.png"/><Relationship Id="rId9" Type="http://schemas.openxmlformats.org/officeDocument/2006/relationships/image" Target="../media/image5.png"/><Relationship Id="rId14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hyperlink" Target="#H!A1"/><Relationship Id="rId1" Type="http://schemas.openxmlformats.org/officeDocument/2006/relationships/image" Target="../media/image23.png"/><Relationship Id="rId6" Type="http://schemas.openxmlformats.org/officeDocument/2006/relationships/image" Target="../media/image6.WMF"/><Relationship Id="rId5" Type="http://schemas.openxmlformats.org/officeDocument/2006/relationships/hyperlink" Target="#PJ!A1"/><Relationship Id="rId4" Type="http://schemas.openxmlformats.org/officeDocument/2006/relationships/image" Target="../media/image25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13" Type="http://schemas.openxmlformats.org/officeDocument/2006/relationships/chart" Target="../charts/chart14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12" Type="http://schemas.openxmlformats.org/officeDocument/2006/relationships/chart" Target="../charts/chart13.xml"/><Relationship Id="rId2" Type="http://schemas.openxmlformats.org/officeDocument/2006/relationships/chart" Target="../charts/chart6.xml"/><Relationship Id="rId16" Type="http://schemas.openxmlformats.org/officeDocument/2006/relationships/chart" Target="../charts/chart17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image" Target="../media/image27.svg"/><Relationship Id="rId5" Type="http://schemas.openxmlformats.org/officeDocument/2006/relationships/chart" Target="../charts/chart9.xml"/><Relationship Id="rId15" Type="http://schemas.openxmlformats.org/officeDocument/2006/relationships/chart" Target="../charts/chart16.xml"/><Relationship Id="rId10" Type="http://schemas.openxmlformats.org/officeDocument/2006/relationships/image" Target="../media/image26.png"/><Relationship Id="rId4" Type="http://schemas.openxmlformats.org/officeDocument/2006/relationships/chart" Target="../charts/chart8.xml"/><Relationship Id="rId9" Type="http://schemas.openxmlformats.org/officeDocument/2006/relationships/hyperlink" Target="#H!A1"/><Relationship Id="rId14" Type="http://schemas.openxmlformats.org/officeDocument/2006/relationships/chart" Target="../charts/chart15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image" Target="../media/image16.svg"/><Relationship Id="rId7" Type="http://schemas.openxmlformats.org/officeDocument/2006/relationships/image" Target="../media/image6.WMF"/><Relationship Id="rId2" Type="http://schemas.openxmlformats.org/officeDocument/2006/relationships/image" Target="../media/image15.png"/><Relationship Id="rId1" Type="http://schemas.openxmlformats.org/officeDocument/2006/relationships/hyperlink" Target="#H!A1"/><Relationship Id="rId6" Type="http://schemas.openxmlformats.org/officeDocument/2006/relationships/hyperlink" Target="#PJ!A1"/><Relationship Id="rId5" Type="http://schemas.openxmlformats.org/officeDocument/2006/relationships/image" Target="../media/image18.svg"/><Relationship Id="rId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460375</xdr:colOff>
      <xdr:row>0</xdr:row>
      <xdr:rowOff>0</xdr:rowOff>
    </xdr:from>
    <xdr:to>
      <xdr:col>20</xdr:col>
      <xdr:colOff>107607</xdr:colOff>
      <xdr:row>53</xdr:row>
      <xdr:rowOff>72469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BEA519D-3770-495E-AC0F-003AE3AFC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375" y="0"/>
          <a:ext cx="14125232" cy="11010344"/>
        </a:xfrm>
        <a:prstGeom prst="rect">
          <a:avLst/>
        </a:prstGeom>
      </xdr:spPr>
    </xdr:pic>
    <xdr:clientData/>
  </xdr:twoCellAnchor>
  <xdr:twoCellAnchor>
    <xdr:from>
      <xdr:col>11</xdr:col>
      <xdr:colOff>698500</xdr:colOff>
      <xdr:row>0</xdr:row>
      <xdr:rowOff>0</xdr:rowOff>
    </xdr:from>
    <xdr:to>
      <xdr:col>20</xdr:col>
      <xdr:colOff>127000</xdr:colOff>
      <xdr:row>4</xdr:row>
      <xdr:rowOff>70156</xdr:rowOff>
    </xdr:to>
    <xdr:grpSp>
      <xdr:nvGrpSpPr>
        <xdr:cNvPr id="11" name="群組 10">
          <a:extLst>
            <a:ext uri="{FF2B5EF4-FFF2-40B4-BE49-F238E27FC236}">
              <a16:creationId xmlns:a16="http://schemas.microsoft.com/office/drawing/2014/main" id="{E279D6EF-425D-4E88-9A37-418EBE149DAB}"/>
            </a:ext>
          </a:extLst>
        </xdr:cNvPr>
        <xdr:cNvGrpSpPr/>
      </xdr:nvGrpSpPr>
      <xdr:grpSpPr>
        <a:xfrm>
          <a:off x="9080500" y="0"/>
          <a:ext cx="6286500" cy="895656"/>
          <a:chOff x="8848294" y="0"/>
          <a:chExt cx="6332147" cy="890693"/>
        </a:xfrm>
      </xdr:grpSpPr>
      <xdr:sp macro="" textlink="">
        <xdr:nvSpPr>
          <xdr:cNvPr id="12" name="矩形: 圓角化對角角落 11">
            <a:extLst>
              <a:ext uri="{FF2B5EF4-FFF2-40B4-BE49-F238E27FC236}">
                <a16:creationId xmlns:a16="http://schemas.microsoft.com/office/drawing/2014/main" id="{F1A2D35C-D916-429F-9CA5-E85DEE539A5E}"/>
              </a:ext>
            </a:extLst>
          </xdr:cNvPr>
          <xdr:cNvSpPr/>
        </xdr:nvSpPr>
        <xdr:spPr>
          <a:xfrm>
            <a:off x="8848294" y="134850"/>
            <a:ext cx="5801824" cy="720000"/>
          </a:xfrm>
          <a:prstGeom prst="round2DiagRect">
            <a:avLst>
              <a:gd name="adj1" fmla="val 50000"/>
              <a:gd name="adj2" fmla="val 0"/>
            </a:avLst>
          </a:prstGeom>
          <a:solidFill>
            <a:srgbClr val="F4ECE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3" name="矩形: 圓角化對角角落 12">
            <a:extLst>
              <a:ext uri="{FF2B5EF4-FFF2-40B4-BE49-F238E27FC236}">
                <a16:creationId xmlns:a16="http://schemas.microsoft.com/office/drawing/2014/main" id="{62D7289F-E83C-47BA-A8D8-88A9CACC1902}"/>
              </a:ext>
            </a:extLst>
          </xdr:cNvPr>
          <xdr:cNvSpPr/>
        </xdr:nvSpPr>
        <xdr:spPr>
          <a:xfrm>
            <a:off x="9183044" y="122944"/>
            <a:ext cx="5801824" cy="720000"/>
          </a:xfrm>
          <a:prstGeom prst="round2DiagRect">
            <a:avLst>
              <a:gd name="adj1" fmla="val 35484"/>
              <a:gd name="adj2" fmla="val 0"/>
            </a:avLst>
          </a:prstGeom>
          <a:solidFill>
            <a:srgbClr val="172537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矩形 13">
            <a:extLst>
              <a:ext uri="{FF2B5EF4-FFF2-40B4-BE49-F238E27FC236}">
                <a16:creationId xmlns:a16="http://schemas.microsoft.com/office/drawing/2014/main" id="{57D6D06A-6F60-4BF6-8C15-9774C14EE9D5}"/>
              </a:ext>
            </a:extLst>
          </xdr:cNvPr>
          <xdr:cNvSpPr/>
        </xdr:nvSpPr>
        <xdr:spPr>
          <a:xfrm>
            <a:off x="10031575" y="0"/>
            <a:ext cx="5148866" cy="890693"/>
          </a:xfrm>
          <a:prstGeom prst="rect">
            <a:avLst/>
          </a:prstGeom>
          <a:noFill/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wrap="none" lIns="91440" tIns="45720" rIns="91440" bIns="45720" anchor="ctr">
            <a:noAutofit/>
          </a:bodyPr>
          <a:lstStyle/>
          <a:p>
            <a:pPr algn="ctr"/>
            <a:r>
              <a:rPr lang="en-US" altLang="zh-TW" sz="3600" b="1" cap="none" spc="0">
                <a:ln w="0"/>
                <a:solidFill>
                  <a:srgbClr val="4878CE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Broadway" panose="04040905080B02020502" pitchFamily="82" charset="0"/>
                <a:ea typeface="微軟正黑體" panose="020B0604030504040204" pitchFamily="34" charset="-120"/>
              </a:rPr>
              <a:t>COMPANY NAME</a:t>
            </a:r>
            <a:endParaRPr lang="zh-TW" altLang="en-US" sz="3600" b="1" cap="none" spc="0">
              <a:ln w="0"/>
              <a:solidFill>
                <a:srgbClr val="4878CE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oadway" panose="04040905080B02020502" pitchFamily="82" charset="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15" name="矩形: 圓角化對角角落 14">
            <a:extLst>
              <a:ext uri="{FF2B5EF4-FFF2-40B4-BE49-F238E27FC236}">
                <a16:creationId xmlns:a16="http://schemas.microsoft.com/office/drawing/2014/main" id="{F6DE08AA-9DAC-4AA5-80CD-13AF1EF19122}"/>
              </a:ext>
            </a:extLst>
          </xdr:cNvPr>
          <xdr:cNvSpPr/>
        </xdr:nvSpPr>
        <xdr:spPr>
          <a:xfrm>
            <a:off x="8961918" y="119986"/>
            <a:ext cx="5801824" cy="725581"/>
          </a:xfrm>
          <a:prstGeom prst="round2DiagRect">
            <a:avLst>
              <a:gd name="adj1" fmla="val 50000"/>
              <a:gd name="adj2" fmla="val 0"/>
            </a:avLst>
          </a:prstGeom>
          <a:solidFill>
            <a:srgbClr val="172537">
              <a:alpha val="4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zh-TW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absolute">
    <xdr:from>
      <xdr:col>0</xdr:col>
      <xdr:colOff>0</xdr:colOff>
      <xdr:row>0</xdr:row>
      <xdr:rowOff>0</xdr:rowOff>
    </xdr:from>
    <xdr:to>
      <xdr:col>0</xdr:col>
      <xdr:colOff>288000</xdr:colOff>
      <xdr:row>53</xdr:row>
      <xdr:rowOff>78125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7F4F3C7-457C-4622-90AC-2A2C7F6F7AB0}"/>
            </a:ext>
          </a:extLst>
        </xdr:cNvPr>
        <xdr:cNvSpPr/>
      </xdr:nvSpPr>
      <xdr:spPr>
        <a:xfrm>
          <a:off x="0" y="0"/>
          <a:ext cx="288000" cy="11016000"/>
        </a:xfrm>
        <a:prstGeom prst="rect">
          <a:avLst/>
        </a:prstGeom>
        <a:solidFill>
          <a:srgbClr val="2528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tIns="2520000" rtlCol="0" anchor="ctr" anchorCtr="0"/>
        <a:lstStyle/>
        <a:p>
          <a:pPr algn="l"/>
          <a:r>
            <a:rPr lang="en-US" altLang="zh-TW" sz="1100"/>
            <a:t>Design by Kary</a:t>
          </a:r>
          <a:r>
            <a:rPr lang="en-US" altLang="zh-TW" sz="1100" baseline="0"/>
            <a:t> LIN          </a:t>
          </a:r>
          <a:r>
            <a:rPr lang="en-US" altLang="zh-TW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©2021 Kary LIN</a:t>
          </a:r>
          <a:endParaRPr lang="zh-TW" altLang="en-US" sz="1100"/>
        </a:p>
      </xdr:txBody>
    </xdr:sp>
    <xdr:clientData/>
  </xdr:twoCellAnchor>
  <xdr:twoCellAnchor>
    <xdr:from>
      <xdr:col>0</xdr:col>
      <xdr:colOff>287733</xdr:colOff>
      <xdr:row>0</xdr:row>
      <xdr:rowOff>0</xdr:rowOff>
    </xdr:from>
    <xdr:to>
      <xdr:col>2</xdr:col>
      <xdr:colOff>555795</xdr:colOff>
      <xdr:row>53</xdr:row>
      <xdr:rowOff>79375</xdr:rowOff>
    </xdr:to>
    <xdr:grpSp>
      <xdr:nvGrpSpPr>
        <xdr:cNvPr id="3" name="群組 2">
          <a:extLst>
            <a:ext uri="{FF2B5EF4-FFF2-40B4-BE49-F238E27FC236}">
              <a16:creationId xmlns:a16="http://schemas.microsoft.com/office/drawing/2014/main" id="{DFD4C814-729A-4731-95A5-BE870FF7F368}"/>
            </a:ext>
          </a:extLst>
        </xdr:cNvPr>
        <xdr:cNvGrpSpPr/>
      </xdr:nvGrpSpPr>
      <xdr:grpSpPr>
        <a:xfrm>
          <a:off x="287733" y="0"/>
          <a:ext cx="1792062" cy="11017250"/>
          <a:chOff x="0" y="554831"/>
          <a:chExt cx="1800000" cy="11245294"/>
        </a:xfrm>
      </xdr:grpSpPr>
      <xdr:sp macro="" textlink="">
        <xdr:nvSpPr>
          <xdr:cNvPr id="4" name="矩形: 圓角化單一角落 3">
            <a:extLst>
              <a:ext uri="{FF2B5EF4-FFF2-40B4-BE49-F238E27FC236}">
                <a16:creationId xmlns:a16="http://schemas.microsoft.com/office/drawing/2014/main" id="{F1A358F0-B9CD-49B3-86D4-3131BEDE7D8D}"/>
              </a:ext>
            </a:extLst>
          </xdr:cNvPr>
          <xdr:cNvSpPr/>
        </xdr:nvSpPr>
        <xdr:spPr>
          <a:xfrm>
            <a:off x="0" y="554831"/>
            <a:ext cx="1800000" cy="10800000"/>
          </a:xfrm>
          <a:prstGeom prst="round1Rect">
            <a:avLst>
              <a:gd name="adj" fmla="val 50000"/>
            </a:avLst>
          </a:prstGeom>
          <a:solidFill>
            <a:srgbClr val="F4ECE3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5" name="矩形: 圓角化單一角落 4">
            <a:extLst>
              <a:ext uri="{FF2B5EF4-FFF2-40B4-BE49-F238E27FC236}">
                <a16:creationId xmlns:a16="http://schemas.microsoft.com/office/drawing/2014/main" id="{28F0C8E4-5B51-42EA-B9C2-89EA479809FC}"/>
              </a:ext>
            </a:extLst>
          </xdr:cNvPr>
          <xdr:cNvSpPr/>
        </xdr:nvSpPr>
        <xdr:spPr>
          <a:xfrm>
            <a:off x="0" y="1000125"/>
            <a:ext cx="1800000" cy="10800000"/>
          </a:xfrm>
          <a:prstGeom prst="round1Rect">
            <a:avLst>
              <a:gd name="adj" fmla="val 50000"/>
            </a:avLst>
          </a:prstGeom>
          <a:solidFill>
            <a:srgbClr val="172537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6" name="矩形: 圓角化單一角落 5">
            <a:extLst>
              <a:ext uri="{FF2B5EF4-FFF2-40B4-BE49-F238E27FC236}">
                <a16:creationId xmlns:a16="http://schemas.microsoft.com/office/drawing/2014/main" id="{008781C5-E0A6-472A-9431-3120611CE918}"/>
              </a:ext>
            </a:extLst>
          </xdr:cNvPr>
          <xdr:cNvSpPr/>
        </xdr:nvSpPr>
        <xdr:spPr>
          <a:xfrm>
            <a:off x="0" y="692905"/>
            <a:ext cx="1800000" cy="11023548"/>
          </a:xfrm>
          <a:prstGeom prst="round1Rect">
            <a:avLst>
              <a:gd name="adj" fmla="val 50000"/>
            </a:avLst>
          </a:prstGeom>
          <a:solidFill>
            <a:srgbClr val="172537">
              <a:alpha val="4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</xdr:grpSp>
    <xdr:clientData/>
  </xdr:twoCellAnchor>
  <xdr:twoCellAnchor>
    <xdr:from>
      <xdr:col>0</xdr:col>
      <xdr:colOff>680363</xdr:colOff>
      <xdr:row>4</xdr:row>
      <xdr:rowOff>22220</xdr:rowOff>
    </xdr:from>
    <xdr:to>
      <xdr:col>2</xdr:col>
      <xdr:colOff>408803</xdr:colOff>
      <xdr:row>8</xdr:row>
      <xdr:rowOff>99214</xdr:rowOff>
    </xdr:to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F565C07E-4C1E-4EAE-ACAC-36BC4C21DF09}"/>
            </a:ext>
          </a:extLst>
        </xdr:cNvPr>
        <xdr:cNvSpPr txBox="1"/>
      </xdr:nvSpPr>
      <xdr:spPr>
        <a:xfrm>
          <a:off x="680363" y="847720"/>
          <a:ext cx="1252440" cy="9024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bIns="0" rtlCol="0" anchor="ctr"/>
        <a:lstStyle/>
        <a:p>
          <a:pPr algn="ctr"/>
          <a:r>
            <a:rPr lang="en-US" altLang="en-US" sz="6600" b="1" i="0" u="none" strike="noStrike">
              <a:solidFill>
                <a:srgbClr val="CACEC7"/>
              </a:solidFill>
              <a:latin typeface="Bradley Hand ITC" panose="03070402050302030203" pitchFamily="66" charset="0"/>
              <a:ea typeface="微軟正黑體"/>
            </a:rPr>
            <a:t>12</a:t>
          </a:r>
        </a:p>
      </xdr:txBody>
    </xdr:sp>
    <xdr:clientData/>
  </xdr:twoCellAnchor>
  <xdr:twoCellAnchor>
    <xdr:from>
      <xdr:col>0</xdr:col>
      <xdr:colOff>285750</xdr:colOff>
      <xdr:row>2</xdr:row>
      <xdr:rowOff>85721</xdr:rowOff>
    </xdr:from>
    <xdr:to>
      <xdr:col>2</xdr:col>
      <xdr:colOff>31750</xdr:colOff>
      <xdr:row>4</xdr:row>
      <xdr:rowOff>196846</xdr:rowOff>
    </xdr:to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BCA73EDF-2C36-4247-BEF7-9108732FA802}"/>
            </a:ext>
          </a:extLst>
        </xdr:cNvPr>
        <xdr:cNvSpPr txBox="1"/>
      </xdr:nvSpPr>
      <xdr:spPr>
        <a:xfrm>
          <a:off x="285750" y="498471"/>
          <a:ext cx="1270000" cy="5238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>
              <a:solidFill>
                <a:srgbClr val="CACEC7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rPr>
            <a:t>employees</a:t>
          </a:r>
          <a:endParaRPr lang="zh-TW" altLang="en-US" sz="1600">
            <a:solidFill>
              <a:srgbClr val="CACEC7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absolute">
    <xdr:from>
      <xdr:col>12</xdr:col>
      <xdr:colOff>682625</xdr:colOff>
      <xdr:row>1</xdr:row>
      <xdr:rowOff>79375</xdr:rowOff>
    </xdr:from>
    <xdr:to>
      <xdr:col>13</xdr:col>
      <xdr:colOff>352625</xdr:colOff>
      <xdr:row>3</xdr:row>
      <xdr:rowOff>98625</xdr:rowOff>
    </xdr:to>
    <xdr:sp macro="" textlink="">
      <xdr:nvSpPr>
        <xdr:cNvPr id="16" name="橢圓 15">
          <a:extLst>
            <a:ext uri="{FF2B5EF4-FFF2-40B4-BE49-F238E27FC236}">
              <a16:creationId xmlns:a16="http://schemas.microsoft.com/office/drawing/2014/main" id="{DEEC8FCC-6BDE-40BA-9513-D04DA073FE64}"/>
            </a:ext>
          </a:extLst>
        </xdr:cNvPr>
        <xdr:cNvSpPr>
          <a:spLocks noChangeAspect="1"/>
        </xdr:cNvSpPr>
      </xdr:nvSpPr>
      <xdr:spPr>
        <a:xfrm>
          <a:off x="9826625" y="285750"/>
          <a:ext cx="432000" cy="432000"/>
        </a:xfrm>
        <a:prstGeom prst="ellipse">
          <a:avLst/>
        </a:prstGeom>
        <a:noFill/>
        <a:ln w="25400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zh-TW" sz="1100"/>
            <a:t>logo</a:t>
          </a:r>
          <a:endParaRPr lang="zh-TW" altLang="en-US" sz="1100"/>
        </a:p>
      </xdr:txBody>
    </xdr:sp>
    <xdr:clientData/>
  </xdr:twoCellAnchor>
  <xdr:twoCellAnchor editAs="absolute">
    <xdr:from>
      <xdr:col>0</xdr:col>
      <xdr:colOff>476250</xdr:colOff>
      <xdr:row>50</xdr:row>
      <xdr:rowOff>95250</xdr:rowOff>
    </xdr:from>
    <xdr:to>
      <xdr:col>1</xdr:col>
      <xdr:colOff>74250</xdr:colOff>
      <xdr:row>52</xdr:row>
      <xdr:rowOff>42500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E229206-C0D2-4262-A94B-17BBDC050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0" y="10414000"/>
          <a:ext cx="360000" cy="36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122316</xdr:colOff>
      <xdr:row>50</xdr:row>
      <xdr:rowOff>111125</xdr:rowOff>
    </xdr:from>
    <xdr:to>
      <xdr:col>2</xdr:col>
      <xdr:colOff>455691</xdr:colOff>
      <xdr:row>52</xdr:row>
      <xdr:rowOff>66309</xdr:rowOff>
    </xdr:to>
    <xdr:sp macro="" textlink="setting!T7">
      <xdr:nvSpPr>
        <xdr:cNvPr id="18" name="文字方塊 17">
          <a:extLst>
            <a:ext uri="{FF2B5EF4-FFF2-40B4-BE49-F238E27FC236}">
              <a16:creationId xmlns:a16="http://schemas.microsoft.com/office/drawing/2014/main" id="{B2828CD6-FB00-4C0A-8068-1E0DBD158179}"/>
            </a:ext>
          </a:extLst>
        </xdr:cNvPr>
        <xdr:cNvSpPr txBox="1"/>
      </xdr:nvSpPr>
      <xdr:spPr>
        <a:xfrm>
          <a:off x="884316" y="10429875"/>
          <a:ext cx="1095375" cy="3679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E00763-C8ED-45DB-9097-7080555DB30B}" type="TxLink">
            <a:rPr lang="en-US" altLang="en-US" sz="1200" b="0" i="0" u="none" strike="noStrike">
              <a:solidFill>
                <a:srgbClr val="DDE7E6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pPr/>
            <a:t>2021/12/4</a:t>
          </a:fld>
          <a:endParaRPr lang="zh-TW" altLang="en-US" sz="1400">
            <a:solidFill>
              <a:srgbClr val="DDE7E6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3</xdr:col>
      <xdr:colOff>206374</xdr:colOff>
      <xdr:row>4</xdr:row>
      <xdr:rowOff>95250</xdr:rowOff>
    </xdr:from>
    <xdr:to>
      <xdr:col>13</xdr:col>
      <xdr:colOff>126999</xdr:colOff>
      <xdr:row>8</xdr:row>
      <xdr:rowOff>63500</xdr:rowOff>
    </xdr:to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0B746B2F-6ADA-489F-81FE-DCD20AF2764B}"/>
            </a:ext>
          </a:extLst>
        </xdr:cNvPr>
        <xdr:cNvSpPr txBox="1"/>
      </xdr:nvSpPr>
      <xdr:spPr>
        <a:xfrm>
          <a:off x="2492374" y="920750"/>
          <a:ext cx="7540625" cy="793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3000" b="1">
              <a:solidFill>
                <a:srgbClr val="CACEC7"/>
              </a:solidFill>
              <a:latin typeface="Bradley Hand ITC" panose="03070402050302030203" pitchFamily="66" charset="0"/>
            </a:rPr>
            <a:t>Welcome to the Mini</a:t>
          </a:r>
          <a:r>
            <a:rPr lang="en-US" altLang="zh-TW" sz="3000" b="1" baseline="0">
              <a:solidFill>
                <a:srgbClr val="CACEC7"/>
              </a:solidFill>
              <a:latin typeface="Bradley Hand ITC" panose="03070402050302030203" pitchFamily="66" charset="0"/>
            </a:rPr>
            <a:t> </a:t>
          </a:r>
          <a:r>
            <a:rPr lang="en-US" altLang="zh-TW" sz="3000" b="1">
              <a:solidFill>
                <a:srgbClr val="CACEC7"/>
              </a:solidFill>
              <a:latin typeface="Bradley Hand ITC" panose="03070402050302030203" pitchFamily="66" charset="0"/>
            </a:rPr>
            <a:t>Management System ~</a:t>
          </a:r>
          <a:endParaRPr lang="zh-TW" altLang="en-US" sz="3000" b="1">
            <a:solidFill>
              <a:srgbClr val="CACEC7"/>
            </a:solidFill>
            <a:latin typeface="Bradley Hand ITC" panose="03070402050302030203" pitchFamily="66" charset="0"/>
          </a:endParaRPr>
        </a:p>
      </xdr:txBody>
    </xdr:sp>
    <xdr:clientData/>
  </xdr:twoCellAnchor>
  <xdr:twoCellAnchor>
    <xdr:from>
      <xdr:col>3</xdr:col>
      <xdr:colOff>79375</xdr:colOff>
      <xdr:row>37</xdr:row>
      <xdr:rowOff>79375</xdr:rowOff>
    </xdr:from>
    <xdr:to>
      <xdr:col>19</xdr:col>
      <xdr:colOff>413815</xdr:colOff>
      <xdr:row>54</xdr:row>
      <xdr:rowOff>190500</xdr:rowOff>
    </xdr:to>
    <xdr:sp macro="" textlink="">
      <xdr:nvSpPr>
        <xdr:cNvPr id="20" name="矩形: 圓角 19">
          <a:extLst>
            <a:ext uri="{FF2B5EF4-FFF2-40B4-BE49-F238E27FC236}">
              <a16:creationId xmlns:a16="http://schemas.microsoft.com/office/drawing/2014/main" id="{AB32DE23-7701-46AB-955E-9F357BCFABF8}"/>
            </a:ext>
          </a:extLst>
        </xdr:cNvPr>
        <xdr:cNvSpPr/>
      </xdr:nvSpPr>
      <xdr:spPr>
        <a:xfrm>
          <a:off x="2365375" y="7715250"/>
          <a:ext cx="12526440" cy="3619500"/>
        </a:xfrm>
        <a:prstGeom prst="roundRect">
          <a:avLst>
            <a:gd name="adj" fmla="val 9611"/>
          </a:avLst>
        </a:prstGeom>
        <a:solidFill>
          <a:schemeClr val="accent1"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635000</xdr:colOff>
      <xdr:row>8</xdr:row>
      <xdr:rowOff>47623</xdr:rowOff>
    </xdr:from>
    <xdr:to>
      <xdr:col>19</xdr:col>
      <xdr:colOff>412750</xdr:colOff>
      <xdr:row>23</xdr:row>
      <xdr:rowOff>11998</xdr:rowOff>
    </xdr:to>
    <xdr:grpSp>
      <xdr:nvGrpSpPr>
        <xdr:cNvPr id="21" name="群組 20">
          <a:extLst>
            <a:ext uri="{FF2B5EF4-FFF2-40B4-BE49-F238E27FC236}">
              <a16:creationId xmlns:a16="http://schemas.microsoft.com/office/drawing/2014/main" id="{6614A3FC-49E7-47BA-8663-A7AB707CD68C}"/>
            </a:ext>
          </a:extLst>
        </xdr:cNvPr>
        <xdr:cNvGrpSpPr/>
      </xdr:nvGrpSpPr>
      <xdr:grpSpPr>
        <a:xfrm>
          <a:off x="10541000" y="1698623"/>
          <a:ext cx="4349750" cy="3060000"/>
          <a:chOff x="10937185" y="1333497"/>
          <a:chExt cx="4349750" cy="3047726"/>
        </a:xfrm>
      </xdr:grpSpPr>
      <xdr:sp macro="" textlink="">
        <xdr:nvSpPr>
          <xdr:cNvPr id="22" name="矩形: 圓角 21">
            <a:extLst>
              <a:ext uri="{FF2B5EF4-FFF2-40B4-BE49-F238E27FC236}">
                <a16:creationId xmlns:a16="http://schemas.microsoft.com/office/drawing/2014/main" id="{121AC017-B31D-4D9B-AFB3-0764674F2C0C}"/>
              </a:ext>
            </a:extLst>
          </xdr:cNvPr>
          <xdr:cNvSpPr/>
        </xdr:nvSpPr>
        <xdr:spPr>
          <a:xfrm>
            <a:off x="10937185" y="1333497"/>
            <a:ext cx="4349750" cy="3047726"/>
          </a:xfrm>
          <a:prstGeom prst="roundRect">
            <a:avLst>
              <a:gd name="adj" fmla="val 11096"/>
            </a:avLst>
          </a:prstGeom>
          <a:gradFill flip="none" rotWithShape="1">
            <a:gsLst>
              <a:gs pos="0">
                <a:srgbClr val="CACEC7"/>
              </a:gs>
              <a:gs pos="100000">
                <a:srgbClr val="CACEC7">
                  <a:alpha val="50000"/>
                </a:srgbClr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lang="en-US" altLang="zh-TW" sz="2400">
                <a:solidFill>
                  <a:srgbClr val="25284A"/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History</a:t>
            </a:r>
            <a:r>
              <a:rPr lang="zh-TW" altLang="en-US" sz="2400">
                <a:solidFill>
                  <a:srgbClr val="25284A"/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：</a:t>
            </a:r>
            <a:endParaRPr lang="en-US" altLang="zh-TW" sz="2400">
              <a:solidFill>
                <a:srgbClr val="25284A"/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endParaRPr>
          </a:p>
          <a:p>
            <a:pPr marL="0" indent="0" algn="l"/>
            <a:endParaRPr lang="en-US" altLang="en-US" sz="2400">
              <a:solidFill>
                <a:srgbClr val="25284A"/>
              </a:solidFill>
              <a:latin typeface="+mn-ea"/>
              <a:ea typeface="+mn-ea"/>
              <a:cs typeface="+mn-cs"/>
            </a:endParaRPr>
          </a:p>
        </xdr:txBody>
      </xdr:sp>
      <xdr:sp macro="" textlink="">
        <xdr:nvSpPr>
          <xdr:cNvPr id="23" name="文字方塊 22">
            <a:extLst>
              <a:ext uri="{FF2B5EF4-FFF2-40B4-BE49-F238E27FC236}">
                <a16:creationId xmlns:a16="http://schemas.microsoft.com/office/drawing/2014/main" id="{2A259207-500C-482F-B6B7-BB47D1760EA5}"/>
              </a:ext>
            </a:extLst>
          </xdr:cNvPr>
          <xdr:cNvSpPr txBox="1"/>
        </xdr:nvSpPr>
        <xdr:spPr>
          <a:xfrm>
            <a:off x="11223578" y="2048403"/>
            <a:ext cx="3984671" cy="211532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en-US" sz="1600">
                <a:solidFill>
                  <a:schemeClr val="tx1">
                    <a:lumMod val="85000"/>
                    <a:lumOff val="1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</a:t>
            </a:r>
            <a:r>
              <a:rPr lang="zh-TW" altLang="en-US" sz="1600">
                <a:solidFill>
                  <a:schemeClr val="tx1">
                    <a:lumMod val="85000"/>
                    <a:lumOff val="1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    </a:t>
            </a:r>
            <a:r>
              <a:rPr lang="en-US" altLang="zh-TW" sz="1600">
                <a:solidFill>
                  <a:schemeClr val="tx1">
                    <a:lumMod val="85000"/>
                    <a:lumOff val="15000"/>
                  </a:schemeClr>
                </a:solidFill>
                <a:effectLst/>
                <a:latin typeface="+mn-lt"/>
                <a:ea typeface="+mn-ea"/>
                <a:cs typeface="+mn-cs"/>
              </a:rPr>
              <a:t>Lorem ipsum dolor sit amet, consectetur adipisicing elit. Commodi quo sapiente magnam cupiditate libero, dolorem exercitationem officiis animi similique nemo maiores rerum saepe atque, repellendus repudiandae dolorum praesentium tenetur voluptatem!</a:t>
            </a:r>
            <a:endParaRPr lang="en-US" altLang="en-US" sz="1600">
              <a:solidFill>
                <a:schemeClr val="tx1">
                  <a:lumMod val="85000"/>
                  <a:lumOff val="1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14</xdr:col>
      <xdr:colOff>222939</xdr:colOff>
      <xdr:row>21</xdr:row>
      <xdr:rowOff>180188</xdr:rowOff>
    </xdr:from>
    <xdr:to>
      <xdr:col>19</xdr:col>
      <xdr:colOff>732939</xdr:colOff>
      <xdr:row>39</xdr:row>
      <xdr:rowOff>65438</xdr:rowOff>
    </xdr:to>
    <xdr:grpSp>
      <xdr:nvGrpSpPr>
        <xdr:cNvPr id="24" name="群組 23">
          <a:extLst>
            <a:ext uri="{FF2B5EF4-FFF2-40B4-BE49-F238E27FC236}">
              <a16:creationId xmlns:a16="http://schemas.microsoft.com/office/drawing/2014/main" id="{DAC11F7D-77BE-4864-A973-65DE1A241B2E}"/>
            </a:ext>
          </a:extLst>
        </xdr:cNvPr>
        <xdr:cNvGrpSpPr/>
      </xdr:nvGrpSpPr>
      <xdr:grpSpPr>
        <a:xfrm>
          <a:off x="10890939" y="4514063"/>
          <a:ext cx="4320000" cy="3600000"/>
          <a:chOff x="10429874" y="3821912"/>
          <a:chExt cx="4320000" cy="3600000"/>
        </a:xfrm>
      </xdr:grpSpPr>
      <xdr:sp macro="" textlink="">
        <xdr:nvSpPr>
          <xdr:cNvPr id="25" name="矩形: 圓角 24">
            <a:extLst>
              <a:ext uri="{FF2B5EF4-FFF2-40B4-BE49-F238E27FC236}">
                <a16:creationId xmlns:a16="http://schemas.microsoft.com/office/drawing/2014/main" id="{FF765D64-572F-4DD2-B5C4-92EF04B68357}"/>
              </a:ext>
            </a:extLst>
          </xdr:cNvPr>
          <xdr:cNvSpPr/>
        </xdr:nvSpPr>
        <xdr:spPr>
          <a:xfrm>
            <a:off x="10429874" y="3821912"/>
            <a:ext cx="4320000" cy="3600000"/>
          </a:xfrm>
          <a:prstGeom prst="roundRect">
            <a:avLst>
              <a:gd name="adj" fmla="val 7141"/>
            </a:avLst>
          </a:prstGeom>
          <a:gradFill flip="none" rotWithShape="1">
            <a:gsLst>
              <a:gs pos="0">
                <a:srgbClr val="CACEC7"/>
              </a:gs>
              <a:gs pos="100000">
                <a:srgbClr val="CACEC7">
                  <a:alpha val="50000"/>
                </a:srgbClr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r>
              <a:rPr lang="en-US" altLang="zh-TW" sz="2400">
                <a:solidFill>
                  <a:srgbClr val="25284A"/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Team</a:t>
            </a:r>
            <a:r>
              <a:rPr lang="zh-TW" altLang="en-US" sz="2400">
                <a:solidFill>
                  <a:srgbClr val="25284A"/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rPr>
              <a:t>：</a:t>
            </a:r>
            <a:endParaRPr lang="en-US" altLang="zh-TW" sz="2400">
              <a:solidFill>
                <a:srgbClr val="25284A"/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endParaRPr>
          </a:p>
          <a:p>
            <a:pPr marL="0" indent="0" algn="l"/>
            <a:endParaRPr lang="en-US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  <xdr:grpSp>
        <xdr:nvGrpSpPr>
          <xdr:cNvPr id="27" name="群組 26">
            <a:extLst>
              <a:ext uri="{FF2B5EF4-FFF2-40B4-BE49-F238E27FC236}">
                <a16:creationId xmlns:a16="http://schemas.microsoft.com/office/drawing/2014/main" id="{464E95A5-DC68-4A19-8C12-CD67E784AFD4}"/>
              </a:ext>
            </a:extLst>
          </xdr:cNvPr>
          <xdr:cNvGrpSpPr/>
        </xdr:nvGrpSpPr>
        <xdr:grpSpPr>
          <a:xfrm>
            <a:off x="10835486" y="4147364"/>
            <a:ext cx="3690109" cy="3144593"/>
            <a:chOff x="3985779" y="5201953"/>
            <a:chExt cx="3695197" cy="3143263"/>
          </a:xfrm>
        </xdr:grpSpPr>
        <xdr:sp macro="" textlink="">
          <xdr:nvSpPr>
            <xdr:cNvPr id="32" name="橢圓 31">
              <a:extLst>
                <a:ext uri="{FF2B5EF4-FFF2-40B4-BE49-F238E27FC236}">
                  <a16:creationId xmlns:a16="http://schemas.microsoft.com/office/drawing/2014/main" id="{9EBE68FC-CA0D-4D03-B6B7-9D1E81FFB8E1}"/>
                </a:ext>
              </a:extLst>
            </xdr:cNvPr>
            <xdr:cNvSpPr>
              <a:spLocks noChangeAspect="1"/>
            </xdr:cNvSpPr>
          </xdr:nvSpPr>
          <xdr:spPr>
            <a:xfrm>
              <a:off x="5577508" y="5201953"/>
              <a:ext cx="1080615" cy="1079543"/>
            </a:xfrm>
            <a:prstGeom prst="ellipse">
              <a:avLst/>
            </a:prstGeom>
            <a:solidFill>
              <a:srgbClr val="3A5D9C"/>
            </a:solidFill>
            <a:ln>
              <a:solidFill>
                <a:srgbClr val="1D2E4E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ctr"/>
              <a:r>
                <a:rPr lang="en-US" altLang="zh-TW" sz="2400">
                  <a:solidFill>
                    <a:srgbClr val="D3DDEF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CEO</a:t>
              </a:r>
              <a:endParaRPr lang="zh-TW" altLang="en-US" sz="1600">
                <a:solidFill>
                  <a:srgbClr val="D3DDEF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  <xdr:sp macro="" textlink="">
          <xdr:nvSpPr>
            <xdr:cNvPr id="33" name="橢圓 32">
              <a:extLst>
                <a:ext uri="{FF2B5EF4-FFF2-40B4-BE49-F238E27FC236}">
                  <a16:creationId xmlns:a16="http://schemas.microsoft.com/office/drawing/2014/main" id="{F63F5888-3881-4AA3-983D-883DAA1EDE97}"/>
                </a:ext>
              </a:extLst>
            </xdr:cNvPr>
            <xdr:cNvSpPr>
              <a:spLocks noChangeAspect="1"/>
            </xdr:cNvSpPr>
          </xdr:nvSpPr>
          <xdr:spPr>
            <a:xfrm>
              <a:off x="3985779" y="5954603"/>
              <a:ext cx="1081489" cy="1079543"/>
            </a:xfrm>
            <a:prstGeom prst="ellipse">
              <a:avLst/>
            </a:prstGeom>
            <a:solidFill>
              <a:srgbClr val="7860B4"/>
            </a:solidFill>
            <a:ln>
              <a:solidFill>
                <a:srgbClr val="3A2D5E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none" lIns="0" tIns="0" rIns="0" bIns="0" rtlCol="0" anchor="ctr" anchorCtr="1"/>
            <a:lstStyle/>
            <a:p>
              <a:pPr algn="ctr"/>
              <a:r>
                <a:rPr lang="en-US" altLang="zh-TW" sz="2000" b="0" i="0">
                  <a:solidFill>
                    <a:schemeClr val="lt1"/>
                  </a:solidFill>
                  <a:effectLst/>
                  <a:latin typeface="+mn-lt"/>
                  <a:ea typeface="+mn-ea"/>
                  <a:cs typeface="+mn-cs"/>
                </a:rPr>
                <a:t>Adviser</a:t>
              </a:r>
              <a:endParaRPr lang="zh-TW" altLang="en-US" sz="2000">
                <a:solidFill>
                  <a:srgbClr val="E3DFF0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  <xdr:sp macro="" textlink="">
          <xdr:nvSpPr>
            <xdr:cNvPr id="34" name="橢圓 33">
              <a:extLst>
                <a:ext uri="{FF2B5EF4-FFF2-40B4-BE49-F238E27FC236}">
                  <a16:creationId xmlns:a16="http://schemas.microsoft.com/office/drawing/2014/main" id="{CED8FD75-8AD0-4373-AAD3-361F9179B72F}"/>
                </a:ext>
              </a:extLst>
            </xdr:cNvPr>
            <xdr:cNvSpPr>
              <a:spLocks noChangeAspect="1"/>
            </xdr:cNvSpPr>
          </xdr:nvSpPr>
          <xdr:spPr>
            <a:xfrm>
              <a:off x="4659606" y="7265673"/>
              <a:ext cx="1081489" cy="1079543"/>
            </a:xfrm>
            <a:prstGeom prst="ellipse">
              <a:avLst/>
            </a:prstGeom>
            <a:solidFill>
              <a:srgbClr val="D8B25C"/>
            </a:solidFill>
            <a:ln>
              <a:solidFill>
                <a:srgbClr val="7B601E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wrap="none" lIns="0" tIns="0" rIns="0" bIns="0" rtlCol="0" anchor="ctr" anchorCtr="1"/>
            <a:lstStyle/>
            <a:p>
              <a:pPr algn="ctr"/>
              <a:r>
                <a:rPr lang="en-US" altLang="zh-TW" sz="1600">
                  <a:solidFill>
                    <a:srgbClr val="F8F0DE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Design</a:t>
              </a:r>
            </a:p>
            <a:p>
              <a:pPr algn="ctr"/>
              <a:r>
                <a:rPr lang="en-US" altLang="zh-TW" sz="1600">
                  <a:solidFill>
                    <a:srgbClr val="F8F0DE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Construction</a:t>
              </a:r>
              <a:endParaRPr lang="zh-TW" altLang="en-US" sz="1600">
                <a:solidFill>
                  <a:srgbClr val="F8F0DE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  <xdr:sp macro="" textlink="">
          <xdr:nvSpPr>
            <xdr:cNvPr id="35" name="橢圓 34">
              <a:extLst>
                <a:ext uri="{FF2B5EF4-FFF2-40B4-BE49-F238E27FC236}">
                  <a16:creationId xmlns:a16="http://schemas.microsoft.com/office/drawing/2014/main" id="{81F4CD59-7906-4EAA-B45D-95D0A9062708}"/>
                </a:ext>
              </a:extLst>
            </xdr:cNvPr>
            <xdr:cNvSpPr>
              <a:spLocks noChangeAspect="1"/>
            </xdr:cNvSpPr>
          </xdr:nvSpPr>
          <xdr:spPr>
            <a:xfrm>
              <a:off x="6599487" y="7249804"/>
              <a:ext cx="1081489" cy="1079542"/>
            </a:xfrm>
            <a:prstGeom prst="ellipse">
              <a:avLst/>
            </a:prstGeom>
            <a:solidFill>
              <a:srgbClr val="7BA79D"/>
            </a:solidFill>
            <a:ln>
              <a:solidFill>
                <a:srgbClr val="39575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ctr" anchorCtr="1"/>
            <a:lstStyle/>
            <a:p>
              <a:pPr algn="ctr"/>
              <a:r>
                <a:rPr lang="en-US" altLang="zh-TW" sz="2400">
                  <a:solidFill>
                    <a:srgbClr val="E4EDEB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HR</a:t>
              </a:r>
              <a:endParaRPr lang="zh-TW" altLang="en-US" sz="2400">
                <a:solidFill>
                  <a:srgbClr val="E4EDEB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  <xdr:cxnSp macro="">
          <xdr:nvCxnSpPr>
            <xdr:cNvPr id="36" name="接點: 弧形 35">
              <a:extLst>
                <a:ext uri="{FF2B5EF4-FFF2-40B4-BE49-F238E27FC236}">
                  <a16:creationId xmlns:a16="http://schemas.microsoft.com/office/drawing/2014/main" id="{9F0BB411-DC24-48F5-ABB4-4F3ACF507120}"/>
                </a:ext>
              </a:extLst>
            </xdr:cNvPr>
            <xdr:cNvCxnSpPr>
              <a:stCxn id="32" idx="4"/>
              <a:endCxn id="37" idx="0"/>
            </xdr:cNvCxnSpPr>
          </xdr:nvCxnSpPr>
          <xdr:spPr>
            <a:xfrm rot="16200000" flipH="1">
              <a:off x="6027441" y="6371870"/>
              <a:ext cx="185141" cy="4393"/>
            </a:xfrm>
            <a:prstGeom prst="curvedConnector3">
              <a:avLst>
                <a:gd name="adj1" fmla="val 50000"/>
              </a:avLst>
            </a:prstGeom>
            <a:ln>
              <a:solidFill>
                <a:schemeClr val="tx2"/>
              </a:solidFill>
              <a:headEnd type="none" w="med" len="med"/>
              <a:tailEnd type="non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橢圓 36">
              <a:extLst>
                <a:ext uri="{FF2B5EF4-FFF2-40B4-BE49-F238E27FC236}">
                  <a16:creationId xmlns:a16="http://schemas.microsoft.com/office/drawing/2014/main" id="{4BD1D845-CAA1-4A03-A327-3A54A9FA981A}"/>
                </a:ext>
              </a:extLst>
            </xdr:cNvPr>
            <xdr:cNvSpPr/>
          </xdr:nvSpPr>
          <xdr:spPr>
            <a:xfrm>
              <a:off x="6104184" y="6466637"/>
              <a:ext cx="36050" cy="35990"/>
            </a:xfrm>
            <a:prstGeom prst="ellipse">
              <a:avLst/>
            </a:prstGeom>
            <a:solidFill>
              <a:schemeClr val="tx2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zh-TW" altLang="en-US" sz="1100"/>
            </a:p>
          </xdr:txBody>
        </xdr:sp>
        <xdr:cxnSp macro="">
          <xdr:nvCxnSpPr>
            <xdr:cNvPr id="38" name="接點: 弧形 37">
              <a:extLst>
                <a:ext uri="{FF2B5EF4-FFF2-40B4-BE49-F238E27FC236}">
                  <a16:creationId xmlns:a16="http://schemas.microsoft.com/office/drawing/2014/main" id="{4F61D9FA-79E7-4470-9570-B3E10CC9D6D3}"/>
                </a:ext>
              </a:extLst>
            </xdr:cNvPr>
            <xdr:cNvCxnSpPr>
              <a:stCxn id="37" idx="2"/>
              <a:endCxn id="34" idx="0"/>
            </xdr:cNvCxnSpPr>
          </xdr:nvCxnSpPr>
          <xdr:spPr>
            <a:xfrm rot="10800000" flipV="1">
              <a:off x="5200351" y="6484632"/>
              <a:ext cx="903833" cy="781041"/>
            </a:xfrm>
            <a:prstGeom prst="curvedConnector2">
              <a:avLst/>
            </a:prstGeom>
            <a:ln>
              <a:solidFill>
                <a:schemeClr val="tx2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" name="接點: 弧形 38">
              <a:extLst>
                <a:ext uri="{FF2B5EF4-FFF2-40B4-BE49-F238E27FC236}">
                  <a16:creationId xmlns:a16="http://schemas.microsoft.com/office/drawing/2014/main" id="{DEC15C33-33EA-414E-B848-D098BA4EF742}"/>
                </a:ext>
              </a:extLst>
            </xdr:cNvPr>
            <xdr:cNvCxnSpPr>
              <a:stCxn id="37" idx="6"/>
              <a:endCxn id="35" idx="0"/>
            </xdr:cNvCxnSpPr>
          </xdr:nvCxnSpPr>
          <xdr:spPr>
            <a:xfrm>
              <a:off x="6140234" y="6484632"/>
              <a:ext cx="999998" cy="765172"/>
            </a:xfrm>
            <a:prstGeom prst="curvedConnector2">
              <a:avLst/>
            </a:prstGeom>
            <a:ln>
              <a:solidFill>
                <a:schemeClr val="tx2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" name="接點: 弧形 39">
              <a:extLst>
                <a:ext uri="{FF2B5EF4-FFF2-40B4-BE49-F238E27FC236}">
                  <a16:creationId xmlns:a16="http://schemas.microsoft.com/office/drawing/2014/main" id="{41BFD062-02C7-4655-9D6F-6CE895D4433A}"/>
                </a:ext>
              </a:extLst>
            </xdr:cNvPr>
            <xdr:cNvCxnSpPr>
              <a:stCxn id="37" idx="2"/>
              <a:endCxn id="33" idx="6"/>
            </xdr:cNvCxnSpPr>
          </xdr:nvCxnSpPr>
          <xdr:spPr>
            <a:xfrm rot="10800000" flipV="1">
              <a:off x="5067268" y="6484632"/>
              <a:ext cx="1036916" cy="9742"/>
            </a:xfrm>
            <a:prstGeom prst="curvedConnector3">
              <a:avLst/>
            </a:prstGeom>
            <a:ln>
              <a:solidFill>
                <a:schemeClr val="tx2"/>
              </a:solidFill>
              <a:headEnd type="none" w="med" len="med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403674</xdr:colOff>
      <xdr:row>9</xdr:row>
      <xdr:rowOff>81825</xdr:rowOff>
    </xdr:from>
    <xdr:to>
      <xdr:col>6</xdr:col>
      <xdr:colOff>385673</xdr:colOff>
      <xdr:row>23</xdr:row>
      <xdr:rowOff>112368</xdr:rowOff>
    </xdr:to>
    <xdr:grpSp>
      <xdr:nvGrpSpPr>
        <xdr:cNvPr id="41" name="群組 40">
          <a:extLst>
            <a:ext uri="{FF2B5EF4-FFF2-40B4-BE49-F238E27FC236}">
              <a16:creationId xmlns:a16="http://schemas.microsoft.com/office/drawing/2014/main" id="{A019CFD0-A79C-4517-A594-0D0A26240570}"/>
            </a:ext>
          </a:extLst>
        </xdr:cNvPr>
        <xdr:cNvGrpSpPr/>
      </xdr:nvGrpSpPr>
      <xdr:grpSpPr>
        <a:xfrm>
          <a:off x="2689674" y="1939200"/>
          <a:ext cx="2267999" cy="2919793"/>
          <a:chOff x="15406239" y="4221196"/>
          <a:chExt cx="2259717" cy="2736195"/>
        </a:xfrm>
      </xdr:grpSpPr>
      <xdr:sp macro="" textlink="">
        <xdr:nvSpPr>
          <xdr:cNvPr id="42" name="矩形: 圓角 41">
            <a:extLst>
              <a:ext uri="{FF2B5EF4-FFF2-40B4-BE49-F238E27FC236}">
                <a16:creationId xmlns:a16="http://schemas.microsoft.com/office/drawing/2014/main" id="{F15C92DD-D0AB-4147-A28A-A6E567160B42}"/>
              </a:ext>
            </a:extLst>
          </xdr:cNvPr>
          <xdr:cNvSpPr/>
        </xdr:nvSpPr>
        <xdr:spPr>
          <a:xfrm>
            <a:off x="15406239" y="4221196"/>
            <a:ext cx="2259717" cy="2736195"/>
          </a:xfrm>
          <a:prstGeom prst="roundRect">
            <a:avLst/>
          </a:prstGeom>
          <a:gradFill flip="none" rotWithShape="1">
            <a:gsLst>
              <a:gs pos="0">
                <a:srgbClr val="DDE7E6">
                  <a:lumMod val="99000"/>
                  <a:alpha val="80000"/>
                </a:srgbClr>
              </a:gs>
              <a:gs pos="100000">
                <a:srgbClr val="DDE7E6"/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rgbClr val="F5C342"/>
              </a:solidFill>
            </a:endParaRPr>
          </a:p>
        </xdr:txBody>
      </xdr:sp>
      <xdr:grpSp>
        <xdr:nvGrpSpPr>
          <xdr:cNvPr id="43" name="群組 42">
            <a:extLst>
              <a:ext uri="{FF2B5EF4-FFF2-40B4-BE49-F238E27FC236}">
                <a16:creationId xmlns:a16="http://schemas.microsoft.com/office/drawing/2014/main" id="{9A589357-4452-455D-9EDE-FED782422378}"/>
              </a:ext>
            </a:extLst>
          </xdr:cNvPr>
          <xdr:cNvGrpSpPr/>
        </xdr:nvGrpSpPr>
        <xdr:grpSpPr>
          <a:xfrm>
            <a:off x="15469266" y="4256268"/>
            <a:ext cx="2151717" cy="680658"/>
            <a:chOff x="15469266" y="4256268"/>
            <a:chExt cx="2151717" cy="680658"/>
          </a:xfrm>
        </xdr:grpSpPr>
        <xdr:pic>
          <xdr:nvPicPr>
            <xdr:cNvPr id="62" name="圖形 61" descr="撲滿 外框">
              <a:extLst>
                <a:ext uri="{FF2B5EF4-FFF2-40B4-BE49-F238E27FC236}">
                  <a16:creationId xmlns:a16="http://schemas.microsoft.com/office/drawing/2014/main" id="{C8B26CF8-32BC-45D5-B2E6-335930AE71F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4"/>
                </a:ext>
              </a:extLst>
            </a:blip>
            <a:stretch>
              <a:fillRect/>
            </a:stretch>
          </xdr:blipFill>
          <xdr:spPr>
            <a:xfrm>
              <a:off x="17003176" y="4353785"/>
              <a:ext cx="597600" cy="500658"/>
            </a:xfrm>
            <a:prstGeom prst="rect">
              <a:avLst/>
            </a:prstGeom>
          </xdr:spPr>
        </xdr:pic>
        <xdr:sp macro="" textlink="">
          <xdr:nvSpPr>
            <xdr:cNvPr id="63" name="矩形: 圓角 62">
              <a:extLst>
                <a:ext uri="{FF2B5EF4-FFF2-40B4-BE49-F238E27FC236}">
                  <a16:creationId xmlns:a16="http://schemas.microsoft.com/office/drawing/2014/main" id="{8C38D4F6-2462-4113-837B-6377074EF1C5}"/>
                </a:ext>
              </a:extLst>
            </xdr:cNvPr>
            <xdr:cNvSpPr/>
          </xdr:nvSpPr>
          <xdr:spPr>
            <a:xfrm>
              <a:off x="15469266" y="4256268"/>
              <a:ext cx="2151717" cy="680658"/>
            </a:xfrm>
            <a:prstGeom prst="roundRect">
              <a:avLst>
                <a:gd name="adj" fmla="val 50000"/>
              </a:avLst>
            </a:prstGeom>
            <a:noFill/>
            <a:ln w="25400">
              <a:solidFill>
                <a:srgbClr val="F5C342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 anchorCtr="0"/>
            <a:lstStyle/>
            <a:p>
              <a:pPr algn="l"/>
              <a:r>
                <a:rPr lang="en-US" altLang="zh-TW" sz="2400">
                  <a:solidFill>
                    <a:srgbClr val="F5C342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Finance</a:t>
              </a:r>
              <a:endParaRPr lang="zh-TW" altLang="en-US" sz="2400">
                <a:solidFill>
                  <a:srgbClr val="F5C342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</xdr:grpSp>
      <xdr:grpSp>
        <xdr:nvGrpSpPr>
          <xdr:cNvPr id="44" name="群組 43">
            <a:extLst>
              <a:ext uri="{FF2B5EF4-FFF2-40B4-BE49-F238E27FC236}">
                <a16:creationId xmlns:a16="http://schemas.microsoft.com/office/drawing/2014/main" id="{65D426EA-552D-4C18-9A58-052AE9221F2F}"/>
              </a:ext>
            </a:extLst>
          </xdr:cNvPr>
          <xdr:cNvGrpSpPr/>
        </xdr:nvGrpSpPr>
        <xdr:grpSpPr>
          <a:xfrm>
            <a:off x="15581196" y="5185815"/>
            <a:ext cx="1976553" cy="412980"/>
            <a:chOff x="2666538" y="2843907"/>
            <a:chExt cx="1984836" cy="439209"/>
          </a:xfrm>
        </xdr:grpSpPr>
        <xdr:sp macro="" textlink="">
          <xdr:nvSpPr>
            <xdr:cNvPr id="57" name="TextBox 58">
              <a:extLst>
                <a:ext uri="{FF2B5EF4-FFF2-40B4-BE49-F238E27FC236}">
                  <a16:creationId xmlns:a16="http://schemas.microsoft.com/office/drawing/2014/main" id="{8D6F0474-EEB9-4004-9142-6659039284F7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F5C342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Databas</a:t>
              </a:r>
              <a:endParaRPr lang="zh-TW" sz="1600">
                <a:solidFill>
                  <a:srgbClr val="F5C342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58" name="Group 10">
              <a:extLst>
                <a:ext uri="{FF2B5EF4-FFF2-40B4-BE49-F238E27FC236}">
                  <a16:creationId xmlns:a16="http://schemas.microsoft.com/office/drawing/2014/main" id="{59CF596B-DFE3-4019-A3C0-F56CBA2CA212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60" name="Oval 5">
                <a:extLst>
                  <a:ext uri="{FF2B5EF4-FFF2-40B4-BE49-F238E27FC236}">
                    <a16:creationId xmlns:a16="http://schemas.microsoft.com/office/drawing/2014/main" id="{AA44D0D2-B567-42AD-920C-FD2EB1CB811B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61" name="Oval 6">
                <a:extLst>
                  <a:ext uri="{FF2B5EF4-FFF2-40B4-BE49-F238E27FC236}">
                    <a16:creationId xmlns:a16="http://schemas.microsoft.com/office/drawing/2014/main" id="{74606484-0AD8-4ECA-86CD-3FD3441FC317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F5C34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59" name="Straight Connector 16">
              <a:extLst>
                <a:ext uri="{FF2B5EF4-FFF2-40B4-BE49-F238E27FC236}">
                  <a16:creationId xmlns:a16="http://schemas.microsoft.com/office/drawing/2014/main" id="{1D0875EB-0A85-41CD-BD3A-644016AB4494}"/>
                </a:ext>
              </a:extLst>
            </xdr:cNvPr>
            <xdr:cNvCxnSpPr>
              <a:cxnSpLocks/>
              <a:stCxn id="60" idx="4"/>
              <a:endCxn id="57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F5C342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5" name="群組 44">
            <a:extLst>
              <a:ext uri="{FF2B5EF4-FFF2-40B4-BE49-F238E27FC236}">
                <a16:creationId xmlns:a16="http://schemas.microsoft.com/office/drawing/2014/main" id="{C6DB7B10-CB4A-4FF3-A0F2-F341108C39D4}"/>
              </a:ext>
            </a:extLst>
          </xdr:cNvPr>
          <xdr:cNvGrpSpPr/>
        </xdr:nvGrpSpPr>
        <xdr:grpSpPr>
          <a:xfrm>
            <a:off x="15581196" y="5677143"/>
            <a:ext cx="1976553" cy="412981"/>
            <a:chOff x="2666538" y="2843907"/>
            <a:chExt cx="1984836" cy="439209"/>
          </a:xfrm>
        </xdr:grpSpPr>
        <xdr:sp macro="" textlink="">
          <xdr:nvSpPr>
            <xdr:cNvPr id="52" name="TextBox 58">
              <a:extLst>
                <a:ext uri="{FF2B5EF4-FFF2-40B4-BE49-F238E27FC236}">
                  <a16:creationId xmlns:a16="http://schemas.microsoft.com/office/drawing/2014/main" id="{7DE3DC87-9D26-4B44-A455-F5C246B87346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F5C342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Analysis</a:t>
              </a:r>
              <a:endParaRPr lang="zh-TW" sz="1600">
                <a:solidFill>
                  <a:srgbClr val="F5C342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53" name="Group 10">
              <a:extLst>
                <a:ext uri="{FF2B5EF4-FFF2-40B4-BE49-F238E27FC236}">
                  <a16:creationId xmlns:a16="http://schemas.microsoft.com/office/drawing/2014/main" id="{CF709505-5D1D-4135-8340-0B662CAEBD0E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55" name="Oval 5">
                <a:extLst>
                  <a:ext uri="{FF2B5EF4-FFF2-40B4-BE49-F238E27FC236}">
                    <a16:creationId xmlns:a16="http://schemas.microsoft.com/office/drawing/2014/main" id="{232F6A06-4462-4244-89B6-0391FE484FCB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56" name="Oval 6">
                <a:extLst>
                  <a:ext uri="{FF2B5EF4-FFF2-40B4-BE49-F238E27FC236}">
                    <a16:creationId xmlns:a16="http://schemas.microsoft.com/office/drawing/2014/main" id="{7E48CBF4-56DC-4FCD-8CE3-88222987B1A4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F5C34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54" name="Straight Connector 16">
              <a:extLst>
                <a:ext uri="{FF2B5EF4-FFF2-40B4-BE49-F238E27FC236}">
                  <a16:creationId xmlns:a16="http://schemas.microsoft.com/office/drawing/2014/main" id="{2692CB71-82EA-498F-909F-38D70CA9188B}"/>
                </a:ext>
              </a:extLst>
            </xdr:cNvPr>
            <xdr:cNvCxnSpPr>
              <a:cxnSpLocks/>
              <a:stCxn id="55" idx="4"/>
              <a:endCxn id="52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F5C342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" name="群組 45">
            <a:extLst>
              <a:ext uri="{FF2B5EF4-FFF2-40B4-BE49-F238E27FC236}">
                <a16:creationId xmlns:a16="http://schemas.microsoft.com/office/drawing/2014/main" id="{B39ECC3A-CD7E-4EAD-8719-FC23638759FC}"/>
              </a:ext>
            </a:extLst>
          </xdr:cNvPr>
          <xdr:cNvGrpSpPr/>
        </xdr:nvGrpSpPr>
        <xdr:grpSpPr>
          <a:xfrm>
            <a:off x="15581196" y="6181587"/>
            <a:ext cx="1976553" cy="399867"/>
            <a:chOff x="2666538" y="2843907"/>
            <a:chExt cx="1984836" cy="439209"/>
          </a:xfrm>
        </xdr:grpSpPr>
        <xdr:sp macro="" textlink="">
          <xdr:nvSpPr>
            <xdr:cNvPr id="47" name="TextBox 58">
              <a:extLst>
                <a:ext uri="{FF2B5EF4-FFF2-40B4-BE49-F238E27FC236}">
                  <a16:creationId xmlns:a16="http://schemas.microsoft.com/office/drawing/2014/main" id="{A2BAD51D-AC32-4E47-888D-72A5826A7B66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F5C342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Reports</a:t>
              </a:r>
              <a:endParaRPr lang="zh-TW" sz="1600">
                <a:solidFill>
                  <a:srgbClr val="F5C342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48" name="Group 10">
              <a:extLst>
                <a:ext uri="{FF2B5EF4-FFF2-40B4-BE49-F238E27FC236}">
                  <a16:creationId xmlns:a16="http://schemas.microsoft.com/office/drawing/2014/main" id="{9CDBCC3F-710C-4C08-93DA-8B7609B2D5CE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50" name="Oval 5">
                <a:extLst>
                  <a:ext uri="{FF2B5EF4-FFF2-40B4-BE49-F238E27FC236}">
                    <a16:creationId xmlns:a16="http://schemas.microsoft.com/office/drawing/2014/main" id="{BF5EE645-4350-4A34-BE2C-E2E322976871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51" name="Oval 6">
                <a:extLst>
                  <a:ext uri="{FF2B5EF4-FFF2-40B4-BE49-F238E27FC236}">
                    <a16:creationId xmlns:a16="http://schemas.microsoft.com/office/drawing/2014/main" id="{C9F77F17-F134-4646-AFB9-686EAFF19372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F5C342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49" name="Straight Connector 16">
              <a:extLst>
                <a:ext uri="{FF2B5EF4-FFF2-40B4-BE49-F238E27FC236}">
                  <a16:creationId xmlns:a16="http://schemas.microsoft.com/office/drawing/2014/main" id="{65EA7EEC-F2AF-451B-B465-07FA94AC6BEC}"/>
                </a:ext>
              </a:extLst>
            </xdr:cNvPr>
            <xdr:cNvCxnSpPr>
              <a:cxnSpLocks/>
              <a:stCxn id="50" idx="4"/>
              <a:endCxn id="47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F5C342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19618</xdr:colOff>
      <xdr:row>9</xdr:row>
      <xdr:rowOff>81825</xdr:rowOff>
    </xdr:from>
    <xdr:to>
      <xdr:col>10</xdr:col>
      <xdr:colOff>4379</xdr:colOff>
      <xdr:row>23</xdr:row>
      <xdr:rowOff>125482</xdr:rowOff>
    </xdr:to>
    <xdr:grpSp>
      <xdr:nvGrpSpPr>
        <xdr:cNvPr id="64" name="群組 63">
          <a:extLst>
            <a:ext uri="{FF2B5EF4-FFF2-40B4-BE49-F238E27FC236}">
              <a16:creationId xmlns:a16="http://schemas.microsoft.com/office/drawing/2014/main" id="{E2FDF922-B759-4381-9AC4-791D778DAC9F}"/>
            </a:ext>
          </a:extLst>
        </xdr:cNvPr>
        <xdr:cNvGrpSpPr/>
      </xdr:nvGrpSpPr>
      <xdr:grpSpPr>
        <a:xfrm>
          <a:off x="5353618" y="1939200"/>
          <a:ext cx="2270761" cy="2932907"/>
          <a:chOff x="18221738" y="4251739"/>
          <a:chExt cx="2262478" cy="2749309"/>
        </a:xfrm>
      </xdr:grpSpPr>
      <xdr:sp macro="" textlink="">
        <xdr:nvSpPr>
          <xdr:cNvPr id="65" name="矩形: 圓角 64">
            <a:extLst>
              <a:ext uri="{FF2B5EF4-FFF2-40B4-BE49-F238E27FC236}">
                <a16:creationId xmlns:a16="http://schemas.microsoft.com/office/drawing/2014/main" id="{0D39ECF5-A734-41A9-8123-33DF13FC5127}"/>
              </a:ext>
            </a:extLst>
          </xdr:cNvPr>
          <xdr:cNvSpPr/>
        </xdr:nvSpPr>
        <xdr:spPr>
          <a:xfrm>
            <a:off x="18221738" y="4251739"/>
            <a:ext cx="2262478" cy="2749309"/>
          </a:xfrm>
          <a:prstGeom prst="roundRect">
            <a:avLst/>
          </a:prstGeom>
          <a:gradFill flip="none" rotWithShape="1">
            <a:gsLst>
              <a:gs pos="0">
                <a:srgbClr val="DDE7E6">
                  <a:lumMod val="99000"/>
                  <a:alpha val="80000"/>
                </a:srgbClr>
              </a:gs>
              <a:gs pos="100000">
                <a:srgbClr val="DDE7E6"/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rgbClr val="6C6564"/>
              </a:solidFill>
            </a:endParaRPr>
          </a:p>
        </xdr:txBody>
      </xdr:sp>
      <xdr:grpSp>
        <xdr:nvGrpSpPr>
          <xdr:cNvPr id="66" name="群組 65">
            <a:extLst>
              <a:ext uri="{FF2B5EF4-FFF2-40B4-BE49-F238E27FC236}">
                <a16:creationId xmlns:a16="http://schemas.microsoft.com/office/drawing/2014/main" id="{DE66D23B-08F6-47FD-B401-0C2E3D5161CF}"/>
              </a:ext>
            </a:extLst>
          </xdr:cNvPr>
          <xdr:cNvGrpSpPr/>
        </xdr:nvGrpSpPr>
        <xdr:grpSpPr>
          <a:xfrm>
            <a:off x="18396696" y="5229472"/>
            <a:ext cx="1979314" cy="399866"/>
            <a:chOff x="2666538" y="2843907"/>
            <a:chExt cx="1984836" cy="439209"/>
          </a:xfrm>
        </xdr:grpSpPr>
        <xdr:sp macro="" textlink="">
          <xdr:nvSpPr>
            <xdr:cNvPr id="82" name="TextBox 58">
              <a:extLst>
                <a:ext uri="{FF2B5EF4-FFF2-40B4-BE49-F238E27FC236}">
                  <a16:creationId xmlns:a16="http://schemas.microsoft.com/office/drawing/2014/main" id="{9A50CBCA-AF3B-4436-AEFE-949241D1A035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6C6564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Databas</a:t>
              </a:r>
              <a:endParaRPr lang="zh-TW" sz="1600">
                <a:solidFill>
                  <a:srgbClr val="6C6564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83" name="Group 10">
              <a:extLst>
                <a:ext uri="{FF2B5EF4-FFF2-40B4-BE49-F238E27FC236}">
                  <a16:creationId xmlns:a16="http://schemas.microsoft.com/office/drawing/2014/main" id="{63B86F52-BEE1-45BC-9370-6F4E824A0676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85" name="Oval 5">
                <a:extLst>
                  <a:ext uri="{FF2B5EF4-FFF2-40B4-BE49-F238E27FC236}">
                    <a16:creationId xmlns:a16="http://schemas.microsoft.com/office/drawing/2014/main" id="{9C5028B3-4D79-470D-AA9D-79AA263982F6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86" name="Oval 6">
                <a:extLst>
                  <a:ext uri="{FF2B5EF4-FFF2-40B4-BE49-F238E27FC236}">
                    <a16:creationId xmlns:a16="http://schemas.microsoft.com/office/drawing/2014/main" id="{6811FE9C-1834-4C62-80A8-757D2E9A69A3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6C65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84" name="Straight Connector 16">
              <a:extLst>
                <a:ext uri="{FF2B5EF4-FFF2-40B4-BE49-F238E27FC236}">
                  <a16:creationId xmlns:a16="http://schemas.microsoft.com/office/drawing/2014/main" id="{1B044A1F-8A00-4779-B0A0-71FEC6124051}"/>
                </a:ext>
              </a:extLst>
            </xdr:cNvPr>
            <xdr:cNvCxnSpPr>
              <a:cxnSpLocks/>
              <a:stCxn id="85" idx="4"/>
              <a:endCxn id="82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6C6564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7" name="群組 66">
            <a:extLst>
              <a:ext uri="{FF2B5EF4-FFF2-40B4-BE49-F238E27FC236}">
                <a16:creationId xmlns:a16="http://schemas.microsoft.com/office/drawing/2014/main" id="{4BB4C6CF-1203-45E6-B467-8E607BC5568B}"/>
              </a:ext>
            </a:extLst>
          </xdr:cNvPr>
          <xdr:cNvGrpSpPr/>
        </xdr:nvGrpSpPr>
        <xdr:grpSpPr>
          <a:xfrm>
            <a:off x="18396696" y="5720800"/>
            <a:ext cx="1979314" cy="412981"/>
            <a:chOff x="2666538" y="2843907"/>
            <a:chExt cx="1984836" cy="439209"/>
          </a:xfrm>
        </xdr:grpSpPr>
        <xdr:sp macro="" textlink="">
          <xdr:nvSpPr>
            <xdr:cNvPr id="77" name="TextBox 58">
              <a:extLst>
                <a:ext uri="{FF2B5EF4-FFF2-40B4-BE49-F238E27FC236}">
                  <a16:creationId xmlns:a16="http://schemas.microsoft.com/office/drawing/2014/main" id="{EEBEB0CA-89D4-45C0-9D35-505CEA5110D5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6C6564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Analysis</a:t>
              </a:r>
              <a:endParaRPr lang="zh-TW" sz="1600">
                <a:solidFill>
                  <a:srgbClr val="6C6564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78" name="Group 10">
              <a:extLst>
                <a:ext uri="{FF2B5EF4-FFF2-40B4-BE49-F238E27FC236}">
                  <a16:creationId xmlns:a16="http://schemas.microsoft.com/office/drawing/2014/main" id="{C1C0720C-E175-4743-AA0D-2A95CB26C495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80" name="Oval 5">
                <a:extLst>
                  <a:ext uri="{FF2B5EF4-FFF2-40B4-BE49-F238E27FC236}">
                    <a16:creationId xmlns:a16="http://schemas.microsoft.com/office/drawing/2014/main" id="{80671D30-2CDA-48F6-B60C-D9EAC1D6FC34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81" name="Oval 6">
                <a:extLst>
                  <a:ext uri="{FF2B5EF4-FFF2-40B4-BE49-F238E27FC236}">
                    <a16:creationId xmlns:a16="http://schemas.microsoft.com/office/drawing/2014/main" id="{E6DB56EE-0EE6-4C4C-99AF-5DDB144282A4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6C65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79" name="Straight Connector 16">
              <a:extLst>
                <a:ext uri="{FF2B5EF4-FFF2-40B4-BE49-F238E27FC236}">
                  <a16:creationId xmlns:a16="http://schemas.microsoft.com/office/drawing/2014/main" id="{4403267D-8820-4597-808F-01D8E82D7E6B}"/>
                </a:ext>
              </a:extLst>
            </xdr:cNvPr>
            <xdr:cNvCxnSpPr>
              <a:cxnSpLocks/>
              <a:stCxn id="80" idx="4"/>
              <a:endCxn id="77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6C6564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8" name="群組 67">
            <a:extLst>
              <a:ext uri="{FF2B5EF4-FFF2-40B4-BE49-F238E27FC236}">
                <a16:creationId xmlns:a16="http://schemas.microsoft.com/office/drawing/2014/main" id="{6A03CB62-F3EC-4AFD-AC94-A5D4D3B00718}"/>
              </a:ext>
            </a:extLst>
          </xdr:cNvPr>
          <xdr:cNvGrpSpPr/>
        </xdr:nvGrpSpPr>
        <xdr:grpSpPr>
          <a:xfrm>
            <a:off x="18396696" y="6212130"/>
            <a:ext cx="1979314" cy="412981"/>
            <a:chOff x="2666538" y="2843907"/>
            <a:chExt cx="1984836" cy="439209"/>
          </a:xfrm>
        </xdr:grpSpPr>
        <xdr:sp macro="" textlink="">
          <xdr:nvSpPr>
            <xdr:cNvPr id="72" name="TextBox 58">
              <a:extLst>
                <a:ext uri="{FF2B5EF4-FFF2-40B4-BE49-F238E27FC236}">
                  <a16:creationId xmlns:a16="http://schemas.microsoft.com/office/drawing/2014/main" id="{B685FF60-5C1A-4BF0-AB31-424812C54053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6C6564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Reports</a:t>
              </a:r>
              <a:endParaRPr lang="zh-TW" sz="1600">
                <a:solidFill>
                  <a:srgbClr val="6C6564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73" name="Group 10">
              <a:extLst>
                <a:ext uri="{FF2B5EF4-FFF2-40B4-BE49-F238E27FC236}">
                  <a16:creationId xmlns:a16="http://schemas.microsoft.com/office/drawing/2014/main" id="{5AEF7B3B-D09D-4141-AE54-0056C5304792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75" name="Oval 5">
                <a:extLst>
                  <a:ext uri="{FF2B5EF4-FFF2-40B4-BE49-F238E27FC236}">
                    <a16:creationId xmlns:a16="http://schemas.microsoft.com/office/drawing/2014/main" id="{9443736C-15C3-4A31-8C39-A0D2E38C718D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76" name="Oval 6">
                <a:extLst>
                  <a:ext uri="{FF2B5EF4-FFF2-40B4-BE49-F238E27FC236}">
                    <a16:creationId xmlns:a16="http://schemas.microsoft.com/office/drawing/2014/main" id="{7C221568-E176-418A-B16B-7FE29D068CC0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6C6564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74" name="Straight Connector 16">
              <a:extLst>
                <a:ext uri="{FF2B5EF4-FFF2-40B4-BE49-F238E27FC236}">
                  <a16:creationId xmlns:a16="http://schemas.microsoft.com/office/drawing/2014/main" id="{DB8F7000-62D1-4443-8B43-AB67558F3E8D}"/>
                </a:ext>
              </a:extLst>
            </xdr:cNvPr>
            <xdr:cNvCxnSpPr>
              <a:cxnSpLocks/>
              <a:stCxn id="75" idx="4"/>
              <a:endCxn id="72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6C6564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9" name="群組 68">
            <a:extLst>
              <a:ext uri="{FF2B5EF4-FFF2-40B4-BE49-F238E27FC236}">
                <a16:creationId xmlns:a16="http://schemas.microsoft.com/office/drawing/2014/main" id="{4B51CBF9-E52B-4965-9E47-DA55CC7A4DA9}"/>
              </a:ext>
            </a:extLst>
          </xdr:cNvPr>
          <xdr:cNvGrpSpPr/>
        </xdr:nvGrpSpPr>
        <xdr:grpSpPr>
          <a:xfrm>
            <a:off x="18285236" y="4299363"/>
            <a:ext cx="2154478" cy="680658"/>
            <a:chOff x="18285236" y="4299363"/>
            <a:chExt cx="2154478" cy="680658"/>
          </a:xfrm>
        </xdr:grpSpPr>
        <xdr:sp macro="" textlink="">
          <xdr:nvSpPr>
            <xdr:cNvPr id="70" name="矩形: 圓角 69">
              <a:extLst>
                <a:ext uri="{FF2B5EF4-FFF2-40B4-BE49-F238E27FC236}">
                  <a16:creationId xmlns:a16="http://schemas.microsoft.com/office/drawing/2014/main" id="{84DBC45D-7C0E-4373-99A1-CC52D3AE6CAC}"/>
                </a:ext>
              </a:extLst>
            </xdr:cNvPr>
            <xdr:cNvSpPr/>
          </xdr:nvSpPr>
          <xdr:spPr>
            <a:xfrm>
              <a:off x="18285236" y="4299363"/>
              <a:ext cx="2154478" cy="680658"/>
            </a:xfrm>
            <a:prstGeom prst="roundRect">
              <a:avLst>
                <a:gd name="adj" fmla="val 50000"/>
              </a:avLst>
            </a:prstGeom>
            <a:noFill/>
            <a:ln w="25400">
              <a:solidFill>
                <a:srgbClr val="6C6564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72000" tIns="0" rIns="0" bIns="0" rtlCol="0" anchor="ctr" anchorCtr="0"/>
            <a:lstStyle/>
            <a:p>
              <a:pPr algn="l"/>
              <a:r>
                <a:rPr lang="en-US" altLang="zh-TW" sz="2400">
                  <a:solidFill>
                    <a:srgbClr val="6C6564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HR</a:t>
              </a:r>
              <a:endParaRPr lang="zh-TW" altLang="en-US" sz="2400">
                <a:solidFill>
                  <a:srgbClr val="6C6564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  <xdr:pic>
          <xdr:nvPicPr>
            <xdr:cNvPr id="71" name="圖片 70">
              <a:extLst>
                <a:ext uri="{FF2B5EF4-FFF2-40B4-BE49-F238E27FC236}">
                  <a16:creationId xmlns:a16="http://schemas.microsoft.com/office/drawing/2014/main" id="{2FC29CE0-BE98-4F89-AE93-5CF4AC16FA8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>
              <a:duotone>
                <a:schemeClr val="accent3">
                  <a:shade val="45000"/>
                  <a:satMod val="135000"/>
                </a:schemeClr>
                <a:prstClr val="white"/>
              </a:duoton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9774264" y="4378739"/>
              <a:ext cx="537239" cy="500658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10</xdr:col>
      <xdr:colOff>403087</xdr:colOff>
      <xdr:row>9</xdr:row>
      <xdr:rowOff>81825</xdr:rowOff>
    </xdr:from>
    <xdr:to>
      <xdr:col>13</xdr:col>
      <xdr:colOff>387847</xdr:colOff>
      <xdr:row>23</xdr:row>
      <xdr:rowOff>125482</xdr:rowOff>
    </xdr:to>
    <xdr:grpSp>
      <xdr:nvGrpSpPr>
        <xdr:cNvPr id="87" name="群組 86">
          <a:extLst>
            <a:ext uri="{FF2B5EF4-FFF2-40B4-BE49-F238E27FC236}">
              <a16:creationId xmlns:a16="http://schemas.microsoft.com/office/drawing/2014/main" id="{EFB8CAC4-D5F0-4886-8701-77461CB4099F}"/>
            </a:ext>
          </a:extLst>
        </xdr:cNvPr>
        <xdr:cNvGrpSpPr/>
      </xdr:nvGrpSpPr>
      <xdr:grpSpPr>
        <a:xfrm>
          <a:off x="8023087" y="1939200"/>
          <a:ext cx="2270760" cy="2932907"/>
          <a:chOff x="21258696" y="4251739"/>
          <a:chExt cx="2262478" cy="2749309"/>
        </a:xfrm>
      </xdr:grpSpPr>
      <xdr:sp macro="" textlink="">
        <xdr:nvSpPr>
          <xdr:cNvPr id="88" name="矩形: 圓角 87">
            <a:extLst>
              <a:ext uri="{FF2B5EF4-FFF2-40B4-BE49-F238E27FC236}">
                <a16:creationId xmlns:a16="http://schemas.microsoft.com/office/drawing/2014/main" id="{2658D78C-E9A0-4261-BC45-B185AD55A2BC}"/>
              </a:ext>
            </a:extLst>
          </xdr:cNvPr>
          <xdr:cNvSpPr/>
        </xdr:nvSpPr>
        <xdr:spPr>
          <a:xfrm>
            <a:off x="21258696" y="4251739"/>
            <a:ext cx="2262478" cy="2749309"/>
          </a:xfrm>
          <a:prstGeom prst="roundRect">
            <a:avLst/>
          </a:prstGeom>
          <a:gradFill flip="none" rotWithShape="1">
            <a:gsLst>
              <a:gs pos="0">
                <a:srgbClr val="DDE7E6">
                  <a:lumMod val="99000"/>
                  <a:alpha val="80000"/>
                </a:srgbClr>
              </a:gs>
              <a:gs pos="100000">
                <a:srgbClr val="DDE7E6"/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rgbClr val="F5C342"/>
              </a:solidFill>
            </a:endParaRPr>
          </a:p>
        </xdr:txBody>
      </xdr:sp>
      <xdr:grpSp>
        <xdr:nvGrpSpPr>
          <xdr:cNvPr id="89" name="群組 88">
            <a:extLst>
              <a:ext uri="{FF2B5EF4-FFF2-40B4-BE49-F238E27FC236}">
                <a16:creationId xmlns:a16="http://schemas.microsoft.com/office/drawing/2014/main" id="{E33DC431-872C-4CDD-8D95-53071868DC1A}"/>
              </a:ext>
            </a:extLst>
          </xdr:cNvPr>
          <xdr:cNvGrpSpPr/>
        </xdr:nvGrpSpPr>
        <xdr:grpSpPr>
          <a:xfrm>
            <a:off x="21433653" y="5229472"/>
            <a:ext cx="1979314" cy="399866"/>
            <a:chOff x="2666538" y="2843907"/>
            <a:chExt cx="1984836" cy="439209"/>
          </a:xfrm>
        </xdr:grpSpPr>
        <xdr:sp macro="" textlink="">
          <xdr:nvSpPr>
            <xdr:cNvPr id="104" name="TextBox 58">
              <a:hlinkClick xmlns:r="http://schemas.openxmlformats.org/officeDocument/2006/relationships" r:id="rId6"/>
              <a:extLst>
                <a:ext uri="{FF2B5EF4-FFF2-40B4-BE49-F238E27FC236}">
                  <a16:creationId xmlns:a16="http://schemas.microsoft.com/office/drawing/2014/main" id="{22055986-F106-4676-B3D7-D0D05814C711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4878CE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Databas</a:t>
              </a:r>
              <a:endParaRPr lang="zh-TW" sz="1600">
                <a:solidFill>
                  <a:srgbClr val="4878CE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05" name="Group 10">
              <a:extLst>
                <a:ext uri="{FF2B5EF4-FFF2-40B4-BE49-F238E27FC236}">
                  <a16:creationId xmlns:a16="http://schemas.microsoft.com/office/drawing/2014/main" id="{B5860075-AC7E-4EBA-ABF9-50B2CDD2A1E9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07" name="Oval 5">
                <a:extLst>
                  <a:ext uri="{FF2B5EF4-FFF2-40B4-BE49-F238E27FC236}">
                    <a16:creationId xmlns:a16="http://schemas.microsoft.com/office/drawing/2014/main" id="{46B00FE6-980F-47BC-8275-F14F8BA189C2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08" name="Oval 6">
                <a:extLst>
                  <a:ext uri="{FF2B5EF4-FFF2-40B4-BE49-F238E27FC236}">
                    <a16:creationId xmlns:a16="http://schemas.microsoft.com/office/drawing/2014/main" id="{37AF9A28-E089-4645-9886-C5B19A389A77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4878CE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06" name="Straight Connector 16">
              <a:extLst>
                <a:ext uri="{FF2B5EF4-FFF2-40B4-BE49-F238E27FC236}">
                  <a16:creationId xmlns:a16="http://schemas.microsoft.com/office/drawing/2014/main" id="{C6CD391D-F9FC-414B-BBFB-A7FF43BB41EB}"/>
                </a:ext>
              </a:extLst>
            </xdr:cNvPr>
            <xdr:cNvCxnSpPr>
              <a:cxnSpLocks/>
              <a:stCxn id="107" idx="4"/>
              <a:endCxn id="104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4878CE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0" name="群組 89">
            <a:extLst>
              <a:ext uri="{FF2B5EF4-FFF2-40B4-BE49-F238E27FC236}">
                <a16:creationId xmlns:a16="http://schemas.microsoft.com/office/drawing/2014/main" id="{98294E3D-57FE-4417-A044-315BB6BBDCE4}"/>
              </a:ext>
            </a:extLst>
          </xdr:cNvPr>
          <xdr:cNvGrpSpPr/>
        </xdr:nvGrpSpPr>
        <xdr:grpSpPr>
          <a:xfrm>
            <a:off x="21433653" y="5720800"/>
            <a:ext cx="1979314" cy="412981"/>
            <a:chOff x="2666538" y="2843907"/>
            <a:chExt cx="1984836" cy="439209"/>
          </a:xfrm>
        </xdr:grpSpPr>
        <xdr:sp macro="" textlink="">
          <xdr:nvSpPr>
            <xdr:cNvPr id="99" name="TextBox 58">
              <a:hlinkClick xmlns:r="http://schemas.openxmlformats.org/officeDocument/2006/relationships" r:id="rId7"/>
              <a:extLst>
                <a:ext uri="{FF2B5EF4-FFF2-40B4-BE49-F238E27FC236}">
                  <a16:creationId xmlns:a16="http://schemas.microsoft.com/office/drawing/2014/main" id="{BCF8E9FC-D888-4FC8-9531-833DB3BCF6C6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4878CE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Analysis</a:t>
              </a:r>
              <a:endParaRPr lang="zh-TW" sz="1600">
                <a:solidFill>
                  <a:srgbClr val="4878CE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00" name="Group 10">
              <a:extLst>
                <a:ext uri="{FF2B5EF4-FFF2-40B4-BE49-F238E27FC236}">
                  <a16:creationId xmlns:a16="http://schemas.microsoft.com/office/drawing/2014/main" id="{CE63ABFA-981E-4B3B-938C-8BC4390C347B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02" name="Oval 5">
                <a:extLst>
                  <a:ext uri="{FF2B5EF4-FFF2-40B4-BE49-F238E27FC236}">
                    <a16:creationId xmlns:a16="http://schemas.microsoft.com/office/drawing/2014/main" id="{0BE7E15E-814D-4EA6-AE65-3CB4F2917084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03" name="Oval 6">
                <a:extLst>
                  <a:ext uri="{FF2B5EF4-FFF2-40B4-BE49-F238E27FC236}">
                    <a16:creationId xmlns:a16="http://schemas.microsoft.com/office/drawing/2014/main" id="{B1BA4BF7-2B6F-423A-9D3E-811ABDAFD510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4878CE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01" name="Straight Connector 16">
              <a:extLst>
                <a:ext uri="{FF2B5EF4-FFF2-40B4-BE49-F238E27FC236}">
                  <a16:creationId xmlns:a16="http://schemas.microsoft.com/office/drawing/2014/main" id="{E2246265-8480-4EE9-9931-39BDCD4D4440}"/>
                </a:ext>
              </a:extLst>
            </xdr:cNvPr>
            <xdr:cNvCxnSpPr>
              <a:cxnSpLocks/>
              <a:stCxn id="102" idx="4"/>
              <a:endCxn id="99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4878CE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1" name="群組 90">
            <a:extLst>
              <a:ext uri="{FF2B5EF4-FFF2-40B4-BE49-F238E27FC236}">
                <a16:creationId xmlns:a16="http://schemas.microsoft.com/office/drawing/2014/main" id="{37661C50-9B35-4087-A1A5-DBCCAA674247}"/>
              </a:ext>
            </a:extLst>
          </xdr:cNvPr>
          <xdr:cNvGrpSpPr/>
        </xdr:nvGrpSpPr>
        <xdr:grpSpPr>
          <a:xfrm>
            <a:off x="21433653" y="6212130"/>
            <a:ext cx="1979314" cy="412981"/>
            <a:chOff x="2666538" y="2843907"/>
            <a:chExt cx="1984836" cy="439209"/>
          </a:xfrm>
        </xdr:grpSpPr>
        <xdr:sp macro="" textlink="">
          <xdr:nvSpPr>
            <xdr:cNvPr id="94" name="TextBox 58">
              <a:extLst>
                <a:ext uri="{FF2B5EF4-FFF2-40B4-BE49-F238E27FC236}">
                  <a16:creationId xmlns:a16="http://schemas.microsoft.com/office/drawing/2014/main" id="{B7618F31-F049-41C2-B78C-844701121574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4878CE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Reports</a:t>
              </a:r>
              <a:endParaRPr lang="zh-TW" sz="1600">
                <a:solidFill>
                  <a:srgbClr val="4878CE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95" name="Group 10">
              <a:extLst>
                <a:ext uri="{FF2B5EF4-FFF2-40B4-BE49-F238E27FC236}">
                  <a16:creationId xmlns:a16="http://schemas.microsoft.com/office/drawing/2014/main" id="{0223CA17-1AF0-4731-B046-C71C02CE80EF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97" name="Oval 5">
                <a:extLst>
                  <a:ext uri="{FF2B5EF4-FFF2-40B4-BE49-F238E27FC236}">
                    <a16:creationId xmlns:a16="http://schemas.microsoft.com/office/drawing/2014/main" id="{D58B3A99-7ECA-48E1-904F-10C4BB3843E0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98" name="Oval 6">
                <a:extLst>
                  <a:ext uri="{FF2B5EF4-FFF2-40B4-BE49-F238E27FC236}">
                    <a16:creationId xmlns:a16="http://schemas.microsoft.com/office/drawing/2014/main" id="{F50F01A4-03A2-40D5-82DC-4368BBC6ABCC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4878CE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96" name="Straight Connector 16">
              <a:extLst>
                <a:ext uri="{FF2B5EF4-FFF2-40B4-BE49-F238E27FC236}">
                  <a16:creationId xmlns:a16="http://schemas.microsoft.com/office/drawing/2014/main" id="{D13F1AD9-46DE-40BE-AA2E-7ACA593FAD37}"/>
                </a:ext>
              </a:extLst>
            </xdr:cNvPr>
            <xdr:cNvCxnSpPr>
              <a:cxnSpLocks/>
              <a:stCxn id="97" idx="4"/>
              <a:endCxn id="94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4878CE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92" name="矩形: 圓角 91">
            <a:hlinkClick xmlns:r="http://schemas.openxmlformats.org/officeDocument/2006/relationships" r:id="rId8"/>
            <a:extLst>
              <a:ext uri="{FF2B5EF4-FFF2-40B4-BE49-F238E27FC236}">
                <a16:creationId xmlns:a16="http://schemas.microsoft.com/office/drawing/2014/main" id="{7EC29D8D-7443-4B5B-9D21-0F8F6FA6D6CB}"/>
              </a:ext>
            </a:extLst>
          </xdr:cNvPr>
          <xdr:cNvSpPr/>
        </xdr:nvSpPr>
        <xdr:spPr>
          <a:xfrm>
            <a:off x="21322382" y="4289279"/>
            <a:ext cx="2148875" cy="680658"/>
          </a:xfrm>
          <a:prstGeom prst="roundRect">
            <a:avLst>
              <a:gd name="adj" fmla="val 50000"/>
            </a:avLst>
          </a:prstGeom>
          <a:noFill/>
          <a:ln w="25400">
            <a:solidFill>
              <a:srgbClr val="4878CE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TW" sz="2400">
                <a:solidFill>
                  <a:srgbClr val="4878CE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Projects</a:t>
            </a:r>
            <a:endParaRPr lang="zh-TW" altLang="en-US" sz="2400">
              <a:solidFill>
                <a:srgbClr val="4878CE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93" name="圖片 92">
            <a:extLst>
              <a:ext uri="{FF2B5EF4-FFF2-40B4-BE49-F238E27FC236}">
                <a16:creationId xmlns:a16="http://schemas.microsoft.com/office/drawing/2014/main" id="{3A9C7A81-8D28-43D9-B242-FF0944ED01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745150" y="4398815"/>
            <a:ext cx="574109" cy="50065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396875</xdr:colOff>
      <xdr:row>24</xdr:row>
      <xdr:rowOff>120651</xdr:rowOff>
    </xdr:from>
    <xdr:to>
      <xdr:col>6</xdr:col>
      <xdr:colOff>381636</xdr:colOff>
      <xdr:row>38</xdr:row>
      <xdr:rowOff>177422</xdr:rowOff>
    </xdr:to>
    <xdr:grpSp>
      <xdr:nvGrpSpPr>
        <xdr:cNvPr id="109" name="群組 108">
          <a:extLst>
            <a:ext uri="{FF2B5EF4-FFF2-40B4-BE49-F238E27FC236}">
              <a16:creationId xmlns:a16="http://schemas.microsoft.com/office/drawing/2014/main" id="{27998AEB-DEE5-4630-BEA5-39A807EDFC9C}"/>
            </a:ext>
          </a:extLst>
        </xdr:cNvPr>
        <xdr:cNvGrpSpPr/>
      </xdr:nvGrpSpPr>
      <xdr:grpSpPr>
        <a:xfrm>
          <a:off x="2682875" y="5073651"/>
          <a:ext cx="2270761" cy="2946021"/>
          <a:chOff x="15350435" y="2628349"/>
          <a:chExt cx="2270761" cy="2946021"/>
        </a:xfrm>
      </xdr:grpSpPr>
      <xdr:sp macro="" textlink="">
        <xdr:nvSpPr>
          <xdr:cNvPr id="110" name="矩形: 圓角 109">
            <a:extLst>
              <a:ext uri="{FF2B5EF4-FFF2-40B4-BE49-F238E27FC236}">
                <a16:creationId xmlns:a16="http://schemas.microsoft.com/office/drawing/2014/main" id="{A921FE9D-156D-4527-B65C-609539BB7037}"/>
              </a:ext>
            </a:extLst>
          </xdr:cNvPr>
          <xdr:cNvSpPr/>
        </xdr:nvSpPr>
        <xdr:spPr>
          <a:xfrm>
            <a:off x="15350435" y="2628349"/>
            <a:ext cx="2270761" cy="2946021"/>
          </a:xfrm>
          <a:prstGeom prst="roundRect">
            <a:avLst/>
          </a:prstGeom>
          <a:gradFill flip="none" rotWithShape="1">
            <a:gsLst>
              <a:gs pos="0">
                <a:srgbClr val="DDE7E6">
                  <a:lumMod val="99000"/>
                  <a:alpha val="80000"/>
                </a:srgbClr>
              </a:gs>
              <a:gs pos="100000">
                <a:srgbClr val="DDE7E6"/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rgbClr val="6C6564"/>
              </a:solidFill>
            </a:endParaRPr>
          </a:p>
        </xdr:txBody>
      </xdr:sp>
      <xdr:grpSp>
        <xdr:nvGrpSpPr>
          <xdr:cNvPr id="111" name="群組 110">
            <a:extLst>
              <a:ext uri="{FF2B5EF4-FFF2-40B4-BE49-F238E27FC236}">
                <a16:creationId xmlns:a16="http://schemas.microsoft.com/office/drawing/2014/main" id="{32E51213-CA06-4081-B0A4-344345B4C6B4}"/>
              </a:ext>
            </a:extLst>
          </xdr:cNvPr>
          <xdr:cNvGrpSpPr/>
        </xdr:nvGrpSpPr>
        <xdr:grpSpPr>
          <a:xfrm>
            <a:off x="15526033" y="3676038"/>
            <a:ext cx="1986560" cy="428476"/>
            <a:chOff x="2666538" y="2843907"/>
            <a:chExt cx="1984836" cy="439209"/>
          </a:xfrm>
        </xdr:grpSpPr>
        <xdr:sp macro="" textlink="">
          <xdr:nvSpPr>
            <xdr:cNvPr id="126" name="TextBox 58">
              <a:hlinkClick xmlns:r="http://schemas.openxmlformats.org/officeDocument/2006/relationships" r:id="rId10"/>
              <a:extLst>
                <a:ext uri="{FF2B5EF4-FFF2-40B4-BE49-F238E27FC236}">
                  <a16:creationId xmlns:a16="http://schemas.microsoft.com/office/drawing/2014/main" id="{743DB4C4-7308-444B-84DA-461AAA665571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364901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LIST</a:t>
              </a:r>
              <a:endParaRPr lang="zh-TW" sz="1600">
                <a:solidFill>
                  <a:srgbClr val="36490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27" name="Group 10">
              <a:extLst>
                <a:ext uri="{FF2B5EF4-FFF2-40B4-BE49-F238E27FC236}">
                  <a16:creationId xmlns:a16="http://schemas.microsoft.com/office/drawing/2014/main" id="{EFA84CAA-A70D-4E54-9F97-0634F7F1F7C4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29" name="Oval 5">
                <a:extLst>
                  <a:ext uri="{FF2B5EF4-FFF2-40B4-BE49-F238E27FC236}">
                    <a16:creationId xmlns:a16="http://schemas.microsoft.com/office/drawing/2014/main" id="{92ACE1FE-E6D0-426B-BB2F-F7132A1A1747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30" name="Oval 6">
                <a:extLst>
                  <a:ext uri="{FF2B5EF4-FFF2-40B4-BE49-F238E27FC236}">
                    <a16:creationId xmlns:a16="http://schemas.microsoft.com/office/drawing/2014/main" id="{B81EC3CE-F26E-4924-B10E-598D8846EF3C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36490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28" name="Straight Connector 16">
              <a:extLst>
                <a:ext uri="{FF2B5EF4-FFF2-40B4-BE49-F238E27FC236}">
                  <a16:creationId xmlns:a16="http://schemas.microsoft.com/office/drawing/2014/main" id="{837C782B-93AC-4C13-BE2C-136A4CDD3419}"/>
                </a:ext>
              </a:extLst>
            </xdr:cNvPr>
            <xdr:cNvCxnSpPr>
              <a:cxnSpLocks/>
              <a:stCxn id="129" idx="4"/>
              <a:endCxn id="126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36490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2" name="群組 111">
            <a:extLst>
              <a:ext uri="{FF2B5EF4-FFF2-40B4-BE49-F238E27FC236}">
                <a16:creationId xmlns:a16="http://schemas.microsoft.com/office/drawing/2014/main" id="{5211EDE8-1028-4546-B8EB-3FECB3631213}"/>
              </a:ext>
            </a:extLst>
          </xdr:cNvPr>
          <xdr:cNvGrpSpPr/>
        </xdr:nvGrpSpPr>
        <xdr:grpSpPr>
          <a:xfrm>
            <a:off x="15526033" y="4202521"/>
            <a:ext cx="1986560" cy="442530"/>
            <a:chOff x="2666538" y="2843907"/>
            <a:chExt cx="1984836" cy="439209"/>
          </a:xfrm>
        </xdr:grpSpPr>
        <xdr:sp macro="" textlink="">
          <xdr:nvSpPr>
            <xdr:cNvPr id="121" name="TextBox 58">
              <a:extLst>
                <a:ext uri="{FF2B5EF4-FFF2-40B4-BE49-F238E27FC236}">
                  <a16:creationId xmlns:a16="http://schemas.microsoft.com/office/drawing/2014/main" id="{AAD7E86A-9B2B-4C36-837E-FCCF010776B7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364901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...</a:t>
              </a:r>
              <a:endParaRPr lang="zh-TW" sz="1600">
                <a:solidFill>
                  <a:srgbClr val="36490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22" name="Group 10">
              <a:extLst>
                <a:ext uri="{FF2B5EF4-FFF2-40B4-BE49-F238E27FC236}">
                  <a16:creationId xmlns:a16="http://schemas.microsoft.com/office/drawing/2014/main" id="{59E0A88C-7CBF-482D-8E4C-ECAF9E53432F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24" name="Oval 5">
                <a:extLst>
                  <a:ext uri="{FF2B5EF4-FFF2-40B4-BE49-F238E27FC236}">
                    <a16:creationId xmlns:a16="http://schemas.microsoft.com/office/drawing/2014/main" id="{811A147A-92FB-4763-9AFE-2DFEC67E269E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25" name="Oval 6">
                <a:extLst>
                  <a:ext uri="{FF2B5EF4-FFF2-40B4-BE49-F238E27FC236}">
                    <a16:creationId xmlns:a16="http://schemas.microsoft.com/office/drawing/2014/main" id="{B8AB5409-C92C-42ED-A1C3-45863295DEB2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36490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23" name="Straight Connector 16">
              <a:extLst>
                <a:ext uri="{FF2B5EF4-FFF2-40B4-BE49-F238E27FC236}">
                  <a16:creationId xmlns:a16="http://schemas.microsoft.com/office/drawing/2014/main" id="{0AEFB5A4-2002-4EA8-8978-2EFB8E2686E0}"/>
                </a:ext>
              </a:extLst>
            </xdr:cNvPr>
            <xdr:cNvCxnSpPr>
              <a:cxnSpLocks/>
              <a:stCxn id="124" idx="4"/>
              <a:endCxn id="121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36490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13" name="群組 112">
            <a:extLst>
              <a:ext uri="{FF2B5EF4-FFF2-40B4-BE49-F238E27FC236}">
                <a16:creationId xmlns:a16="http://schemas.microsoft.com/office/drawing/2014/main" id="{157C9203-70F1-4D97-8883-8CA57B680418}"/>
              </a:ext>
            </a:extLst>
          </xdr:cNvPr>
          <xdr:cNvGrpSpPr/>
        </xdr:nvGrpSpPr>
        <xdr:grpSpPr>
          <a:xfrm>
            <a:off x="15526033" y="4729005"/>
            <a:ext cx="1986560" cy="442530"/>
            <a:chOff x="2666538" y="2843907"/>
            <a:chExt cx="1984836" cy="439209"/>
          </a:xfrm>
        </xdr:grpSpPr>
        <xdr:sp macro="" textlink="">
          <xdr:nvSpPr>
            <xdr:cNvPr id="116" name="TextBox 58">
              <a:extLst>
                <a:ext uri="{FF2B5EF4-FFF2-40B4-BE49-F238E27FC236}">
                  <a16:creationId xmlns:a16="http://schemas.microsoft.com/office/drawing/2014/main" id="{8BA28636-599D-4884-BCFA-AB7A10AD023E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364901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...</a:t>
              </a:r>
              <a:endParaRPr lang="zh-TW" sz="1600">
                <a:solidFill>
                  <a:srgbClr val="36490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17" name="Group 10">
              <a:extLst>
                <a:ext uri="{FF2B5EF4-FFF2-40B4-BE49-F238E27FC236}">
                  <a16:creationId xmlns:a16="http://schemas.microsoft.com/office/drawing/2014/main" id="{582286AA-BC60-4A27-8AE5-912AB3AB33AE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19" name="Oval 5">
                <a:extLst>
                  <a:ext uri="{FF2B5EF4-FFF2-40B4-BE49-F238E27FC236}">
                    <a16:creationId xmlns:a16="http://schemas.microsoft.com/office/drawing/2014/main" id="{DE82381B-9FFA-4C7B-958F-5F0E569528E2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20" name="Oval 6">
                <a:extLst>
                  <a:ext uri="{FF2B5EF4-FFF2-40B4-BE49-F238E27FC236}">
                    <a16:creationId xmlns:a16="http://schemas.microsoft.com/office/drawing/2014/main" id="{F776E3BE-BF0C-4E46-B9E4-C70220E25A02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36490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18" name="Straight Connector 16">
              <a:extLst>
                <a:ext uri="{FF2B5EF4-FFF2-40B4-BE49-F238E27FC236}">
                  <a16:creationId xmlns:a16="http://schemas.microsoft.com/office/drawing/2014/main" id="{5C48690D-DC97-42D3-AA66-E357142D0E26}"/>
                </a:ext>
              </a:extLst>
            </xdr:cNvPr>
            <xdr:cNvCxnSpPr>
              <a:cxnSpLocks/>
              <a:stCxn id="119" idx="4"/>
              <a:endCxn id="116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36490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4" name="矩形: 圓角 113">
            <a:extLst>
              <a:ext uri="{FF2B5EF4-FFF2-40B4-BE49-F238E27FC236}">
                <a16:creationId xmlns:a16="http://schemas.microsoft.com/office/drawing/2014/main" id="{A06E8225-EA47-41FB-A0BA-B34879B64F74}"/>
              </a:ext>
            </a:extLst>
          </xdr:cNvPr>
          <xdr:cNvSpPr/>
        </xdr:nvSpPr>
        <xdr:spPr>
          <a:xfrm>
            <a:off x="15414167" y="2679382"/>
            <a:ext cx="2162366" cy="729359"/>
          </a:xfrm>
          <a:prstGeom prst="roundRect">
            <a:avLst>
              <a:gd name="adj" fmla="val 50000"/>
            </a:avLst>
          </a:prstGeom>
          <a:noFill/>
          <a:ln w="25400">
            <a:solidFill>
              <a:srgbClr val="36490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TW" sz="2000">
                <a:solidFill>
                  <a:srgbClr val="364901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Setting</a:t>
            </a:r>
            <a:endParaRPr lang="zh-TW" altLang="en-US" sz="2000">
              <a:solidFill>
                <a:srgbClr val="364901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115" name="圖片 114">
            <a:extLst>
              <a:ext uri="{FF2B5EF4-FFF2-40B4-BE49-F238E27FC236}">
                <a16:creationId xmlns:a16="http://schemas.microsoft.com/office/drawing/2014/main" id="{3D1D049E-D7BB-40CC-831F-319CE3258F1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duotone>
              <a:schemeClr val="accent6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766061" y="2797645"/>
            <a:ext cx="532980" cy="540000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48315</xdr:colOff>
      <xdr:row>24</xdr:row>
      <xdr:rowOff>120651</xdr:rowOff>
    </xdr:from>
    <xdr:to>
      <xdr:col>10</xdr:col>
      <xdr:colOff>33076</xdr:colOff>
      <xdr:row>38</xdr:row>
      <xdr:rowOff>177422</xdr:rowOff>
    </xdr:to>
    <xdr:grpSp>
      <xdr:nvGrpSpPr>
        <xdr:cNvPr id="131" name="群組 130">
          <a:extLst>
            <a:ext uri="{FF2B5EF4-FFF2-40B4-BE49-F238E27FC236}">
              <a16:creationId xmlns:a16="http://schemas.microsoft.com/office/drawing/2014/main" id="{4128A912-E897-4F26-8B08-C04F888DF779}"/>
            </a:ext>
          </a:extLst>
        </xdr:cNvPr>
        <xdr:cNvGrpSpPr/>
      </xdr:nvGrpSpPr>
      <xdr:grpSpPr>
        <a:xfrm>
          <a:off x="5382315" y="5073651"/>
          <a:ext cx="2270761" cy="2946021"/>
          <a:chOff x="18288000" y="2476500"/>
          <a:chExt cx="2270761" cy="2946021"/>
        </a:xfrm>
      </xdr:grpSpPr>
      <xdr:sp macro="" textlink="">
        <xdr:nvSpPr>
          <xdr:cNvPr id="132" name="矩形: 圓角 131">
            <a:extLst>
              <a:ext uri="{FF2B5EF4-FFF2-40B4-BE49-F238E27FC236}">
                <a16:creationId xmlns:a16="http://schemas.microsoft.com/office/drawing/2014/main" id="{36B1BCFB-3574-4B8B-8578-6D3289E3A9A1}"/>
              </a:ext>
            </a:extLst>
          </xdr:cNvPr>
          <xdr:cNvSpPr/>
        </xdr:nvSpPr>
        <xdr:spPr>
          <a:xfrm>
            <a:off x="18288000" y="2476500"/>
            <a:ext cx="2270761" cy="2946021"/>
          </a:xfrm>
          <a:prstGeom prst="roundRect">
            <a:avLst/>
          </a:prstGeom>
          <a:gradFill flip="none" rotWithShape="1">
            <a:gsLst>
              <a:gs pos="0">
                <a:srgbClr val="DDE7E6">
                  <a:lumMod val="99000"/>
                  <a:alpha val="80000"/>
                </a:srgbClr>
              </a:gs>
              <a:gs pos="100000">
                <a:srgbClr val="DDE7E6"/>
              </a:gs>
            </a:gsLst>
            <a:path path="rect">
              <a:fillToRect l="100000" t="100000"/>
            </a:path>
            <a:tileRect r="-100000" b="-100000"/>
          </a:gradFill>
          <a:ln>
            <a:noFill/>
          </a:ln>
          <a:effectLst>
            <a:outerShdw blurRad="127000" sx="102000" sy="102000" algn="ctr" rotWithShape="0">
              <a:prstClr val="black">
                <a:alpha val="3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rgbClr val="6C6564"/>
              </a:solidFill>
            </a:endParaRPr>
          </a:p>
        </xdr:txBody>
      </xdr:sp>
      <xdr:grpSp>
        <xdr:nvGrpSpPr>
          <xdr:cNvPr id="133" name="群組 132">
            <a:extLst>
              <a:ext uri="{FF2B5EF4-FFF2-40B4-BE49-F238E27FC236}">
                <a16:creationId xmlns:a16="http://schemas.microsoft.com/office/drawing/2014/main" id="{E33C5BA2-2E6F-4C68-920B-5A0134D3E2D1}"/>
              </a:ext>
            </a:extLst>
          </xdr:cNvPr>
          <xdr:cNvGrpSpPr/>
        </xdr:nvGrpSpPr>
        <xdr:grpSpPr>
          <a:xfrm>
            <a:off x="18463598" y="3524189"/>
            <a:ext cx="1986560" cy="428476"/>
            <a:chOff x="2666538" y="2843907"/>
            <a:chExt cx="1984836" cy="439209"/>
          </a:xfrm>
        </xdr:grpSpPr>
        <xdr:sp macro="" textlink="">
          <xdr:nvSpPr>
            <xdr:cNvPr id="148" name="TextBox 58">
              <a:extLst>
                <a:ext uri="{FF2B5EF4-FFF2-40B4-BE49-F238E27FC236}">
                  <a16:creationId xmlns:a16="http://schemas.microsoft.com/office/drawing/2014/main" id="{4C3E6BB7-D045-4D2A-8475-59AADE449C55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t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DC736B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TIPS</a:t>
              </a:r>
              <a:endParaRPr lang="zh-TW" sz="1600">
                <a:solidFill>
                  <a:srgbClr val="DC736B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49" name="Group 10">
              <a:extLst>
                <a:ext uri="{FF2B5EF4-FFF2-40B4-BE49-F238E27FC236}">
                  <a16:creationId xmlns:a16="http://schemas.microsoft.com/office/drawing/2014/main" id="{D1D4E300-E3E2-4066-BBBA-BF1DF0648A2B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51" name="Oval 5">
                <a:extLst>
                  <a:ext uri="{FF2B5EF4-FFF2-40B4-BE49-F238E27FC236}">
                    <a16:creationId xmlns:a16="http://schemas.microsoft.com/office/drawing/2014/main" id="{534F537D-6E63-4F67-9DD8-6166065ADAF4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52" name="Oval 6">
                <a:extLst>
                  <a:ext uri="{FF2B5EF4-FFF2-40B4-BE49-F238E27FC236}">
                    <a16:creationId xmlns:a16="http://schemas.microsoft.com/office/drawing/2014/main" id="{13324E85-42F2-42E8-9B5B-0C7B49B27CAC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DC736B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50" name="Straight Connector 16">
              <a:extLst>
                <a:ext uri="{FF2B5EF4-FFF2-40B4-BE49-F238E27FC236}">
                  <a16:creationId xmlns:a16="http://schemas.microsoft.com/office/drawing/2014/main" id="{72E2D3A3-4F5C-43A2-8ED2-AC19B9E6C438}"/>
                </a:ext>
              </a:extLst>
            </xdr:cNvPr>
            <xdr:cNvCxnSpPr>
              <a:cxnSpLocks/>
              <a:stCxn id="151" idx="4"/>
              <a:endCxn id="148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DC736B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4" name="群組 133">
            <a:extLst>
              <a:ext uri="{FF2B5EF4-FFF2-40B4-BE49-F238E27FC236}">
                <a16:creationId xmlns:a16="http://schemas.microsoft.com/office/drawing/2014/main" id="{5D7DE195-B66B-47DC-A4F2-77EEFAFBB226}"/>
              </a:ext>
            </a:extLst>
          </xdr:cNvPr>
          <xdr:cNvGrpSpPr/>
        </xdr:nvGrpSpPr>
        <xdr:grpSpPr>
          <a:xfrm>
            <a:off x="18463598" y="4050672"/>
            <a:ext cx="1986560" cy="442530"/>
            <a:chOff x="2666538" y="2843907"/>
            <a:chExt cx="1984836" cy="439209"/>
          </a:xfrm>
        </xdr:grpSpPr>
        <xdr:sp macro="" textlink="">
          <xdr:nvSpPr>
            <xdr:cNvPr id="143" name="TextBox 58">
              <a:extLst>
                <a:ext uri="{FF2B5EF4-FFF2-40B4-BE49-F238E27FC236}">
                  <a16:creationId xmlns:a16="http://schemas.microsoft.com/office/drawing/2014/main" id="{749C6EA0-037F-4CA6-9880-79BF33CA0984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 b="1" kern="1200">
                  <a:solidFill>
                    <a:srgbClr val="DC736B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...</a:t>
              </a:r>
              <a:endParaRPr lang="zh-TW" sz="1600">
                <a:solidFill>
                  <a:srgbClr val="DC736B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44" name="Group 10">
              <a:extLst>
                <a:ext uri="{FF2B5EF4-FFF2-40B4-BE49-F238E27FC236}">
                  <a16:creationId xmlns:a16="http://schemas.microsoft.com/office/drawing/2014/main" id="{45C62C95-FB99-4CC3-BAF8-CF8AAE08AD7F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46" name="Oval 5">
                <a:extLst>
                  <a:ext uri="{FF2B5EF4-FFF2-40B4-BE49-F238E27FC236}">
                    <a16:creationId xmlns:a16="http://schemas.microsoft.com/office/drawing/2014/main" id="{6974E581-397C-4325-9E28-629F20EA425D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47" name="Oval 6">
                <a:extLst>
                  <a:ext uri="{FF2B5EF4-FFF2-40B4-BE49-F238E27FC236}">
                    <a16:creationId xmlns:a16="http://schemas.microsoft.com/office/drawing/2014/main" id="{530C7B2B-0A10-4696-A53B-353A51D31AF9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DC736B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45" name="Straight Connector 16">
              <a:extLst>
                <a:ext uri="{FF2B5EF4-FFF2-40B4-BE49-F238E27FC236}">
                  <a16:creationId xmlns:a16="http://schemas.microsoft.com/office/drawing/2014/main" id="{77462ED5-3856-4BAF-BD43-D7705BA15B58}"/>
                </a:ext>
              </a:extLst>
            </xdr:cNvPr>
            <xdr:cNvCxnSpPr>
              <a:cxnSpLocks/>
              <a:stCxn id="146" idx="4"/>
              <a:endCxn id="143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DC736B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5" name="群組 134">
            <a:extLst>
              <a:ext uri="{FF2B5EF4-FFF2-40B4-BE49-F238E27FC236}">
                <a16:creationId xmlns:a16="http://schemas.microsoft.com/office/drawing/2014/main" id="{E25B5253-30CF-45F0-873E-6034CE72D499}"/>
              </a:ext>
            </a:extLst>
          </xdr:cNvPr>
          <xdr:cNvGrpSpPr/>
        </xdr:nvGrpSpPr>
        <xdr:grpSpPr>
          <a:xfrm>
            <a:off x="18463598" y="4577156"/>
            <a:ext cx="1986560" cy="442530"/>
            <a:chOff x="2666538" y="2843907"/>
            <a:chExt cx="1984836" cy="439209"/>
          </a:xfrm>
        </xdr:grpSpPr>
        <xdr:sp macro="" textlink="">
          <xdr:nvSpPr>
            <xdr:cNvPr id="138" name="TextBox 58">
              <a:extLst>
                <a:ext uri="{FF2B5EF4-FFF2-40B4-BE49-F238E27FC236}">
                  <a16:creationId xmlns:a16="http://schemas.microsoft.com/office/drawing/2014/main" id="{ACD997E6-31A2-4FD6-A63B-C95676D31991}"/>
                </a:ext>
              </a:extLst>
            </xdr:cNvPr>
            <xdr:cNvSpPr txBox="1"/>
          </xdr:nvSpPr>
          <xdr:spPr>
            <a:xfrm flipH="1">
              <a:off x="3444875" y="2843907"/>
              <a:ext cx="1206499" cy="439209"/>
            </a:xfrm>
            <a:prstGeom prst="rect">
              <a:avLst/>
            </a:prstGeom>
            <a:noFill/>
          </xdr:spPr>
          <xdr:txBody>
            <a:bodyPr wrap="square" lIns="72000" tIns="0" rIns="0" bIns="0" rtlCol="0" anchor="b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2000">
                  <a:solidFill>
                    <a:srgbClr val="DC736B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...</a:t>
              </a:r>
              <a:endParaRPr lang="zh-TW" sz="2000">
                <a:solidFill>
                  <a:srgbClr val="DC736B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139" name="Group 10">
              <a:extLst>
                <a:ext uri="{FF2B5EF4-FFF2-40B4-BE49-F238E27FC236}">
                  <a16:creationId xmlns:a16="http://schemas.microsoft.com/office/drawing/2014/main" id="{A97F27C2-563E-4780-AE95-AB8EE709F731}"/>
                </a:ext>
              </a:extLst>
            </xdr:cNvPr>
            <xdr:cNvGrpSpPr/>
          </xdr:nvGrpSpPr>
          <xdr:grpSpPr>
            <a:xfrm rot="16200000" flipH="1">
              <a:off x="2662082" y="2999304"/>
              <a:ext cx="142437" cy="133525"/>
              <a:chOff x="1044386" y="1761792"/>
              <a:chExt cx="211094" cy="211094"/>
            </a:xfrm>
          </xdr:grpSpPr>
          <xdr:sp macro="" textlink="">
            <xdr:nvSpPr>
              <xdr:cNvPr id="141" name="Oval 5">
                <a:extLst>
                  <a:ext uri="{FF2B5EF4-FFF2-40B4-BE49-F238E27FC236}">
                    <a16:creationId xmlns:a16="http://schemas.microsoft.com/office/drawing/2014/main" id="{C26EDAC3-4262-45AE-BA31-22397DB369CC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142" name="Oval 6">
                <a:extLst>
                  <a:ext uri="{FF2B5EF4-FFF2-40B4-BE49-F238E27FC236}">
                    <a16:creationId xmlns:a16="http://schemas.microsoft.com/office/drawing/2014/main" id="{6E2495C1-6192-4AB8-BCBA-C5AD6F41BD88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DC736B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140" name="Straight Connector 16">
              <a:extLst>
                <a:ext uri="{FF2B5EF4-FFF2-40B4-BE49-F238E27FC236}">
                  <a16:creationId xmlns:a16="http://schemas.microsoft.com/office/drawing/2014/main" id="{AFBC63BF-4402-4B2F-8C61-AB2B280A158C}"/>
                </a:ext>
              </a:extLst>
            </xdr:cNvPr>
            <xdr:cNvCxnSpPr>
              <a:cxnSpLocks/>
              <a:stCxn id="141" idx="4"/>
              <a:endCxn id="138" idx="3"/>
            </xdr:cNvCxnSpPr>
          </xdr:nvCxnSpPr>
          <xdr:spPr>
            <a:xfrm flipV="1">
              <a:off x="2800063" y="3063512"/>
              <a:ext cx="644812" cy="2555"/>
            </a:xfrm>
            <a:prstGeom prst="line">
              <a:avLst/>
            </a:prstGeom>
            <a:ln w="19050">
              <a:solidFill>
                <a:srgbClr val="DC736B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36" name="矩形: 圓角 135">
            <a:extLst>
              <a:ext uri="{FF2B5EF4-FFF2-40B4-BE49-F238E27FC236}">
                <a16:creationId xmlns:a16="http://schemas.microsoft.com/office/drawing/2014/main" id="{530A3276-D522-48F2-AF73-7FE00C4EA1AC}"/>
              </a:ext>
            </a:extLst>
          </xdr:cNvPr>
          <xdr:cNvSpPr/>
        </xdr:nvSpPr>
        <xdr:spPr>
          <a:xfrm>
            <a:off x="18351732" y="2527533"/>
            <a:ext cx="2162366" cy="729359"/>
          </a:xfrm>
          <a:prstGeom prst="roundRect">
            <a:avLst>
              <a:gd name="adj" fmla="val 50000"/>
            </a:avLst>
          </a:prstGeom>
          <a:noFill/>
          <a:ln w="25400">
            <a:solidFill>
              <a:srgbClr val="DC736B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0"/>
          <a:lstStyle/>
          <a:p>
            <a:pPr algn="l"/>
            <a:r>
              <a:rPr lang="en-US" altLang="zh-TW" sz="2000">
                <a:solidFill>
                  <a:srgbClr val="DC736B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rPr>
              <a:t>Tools</a:t>
            </a:r>
            <a:endParaRPr lang="zh-TW" altLang="en-US" sz="2000">
              <a:solidFill>
                <a:srgbClr val="DC736B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pic>
        <xdr:nvPicPr>
          <xdr:cNvPr id="137" name="圖形 136" descr="摩斯碼 外框">
            <a:extLst>
              <a:ext uri="{FF2B5EF4-FFF2-40B4-BE49-F238E27FC236}">
                <a16:creationId xmlns:a16="http://schemas.microsoft.com/office/drawing/2014/main" id="{8D2787F1-8E0D-4E91-9107-C49A033217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3"/>
              </a:ext>
            </a:extLst>
          </a:blip>
          <a:stretch>
            <a:fillRect/>
          </a:stretch>
        </xdr:blipFill>
        <xdr:spPr>
          <a:xfrm>
            <a:off x="19803161" y="2662920"/>
            <a:ext cx="532628" cy="540000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190500</xdr:colOff>
      <xdr:row>42</xdr:row>
      <xdr:rowOff>15546</xdr:rowOff>
    </xdr:from>
    <xdr:to>
      <xdr:col>7</xdr:col>
      <xdr:colOff>15874</xdr:colOff>
      <xdr:row>44</xdr:row>
      <xdr:rowOff>178520</xdr:rowOff>
    </xdr:to>
    <xdr:grpSp>
      <xdr:nvGrpSpPr>
        <xdr:cNvPr id="173" name="群組 172">
          <a:extLst>
            <a:ext uri="{FF2B5EF4-FFF2-40B4-BE49-F238E27FC236}">
              <a16:creationId xmlns:a16="http://schemas.microsoft.com/office/drawing/2014/main" id="{CF5CB0E1-1D8A-403D-A35B-113EA5164B6B}"/>
            </a:ext>
          </a:extLst>
        </xdr:cNvPr>
        <xdr:cNvGrpSpPr/>
      </xdr:nvGrpSpPr>
      <xdr:grpSpPr>
        <a:xfrm>
          <a:off x="3238500" y="8683296"/>
          <a:ext cx="2111374" cy="575724"/>
          <a:chOff x="2778125" y="8108151"/>
          <a:chExt cx="2111374" cy="575724"/>
        </a:xfrm>
      </xdr:grpSpPr>
      <xdr:pic>
        <xdr:nvPicPr>
          <xdr:cNvPr id="174" name="圖片 173" descr="一張含有 時鐘 的圖片&#10;&#10;自動產生的描述">
            <a:extLst>
              <a:ext uri="{FF2B5EF4-FFF2-40B4-BE49-F238E27FC236}">
                <a16:creationId xmlns:a16="http://schemas.microsoft.com/office/drawing/2014/main" id="{E3667FDB-412E-462F-8E66-C6E0E5C0D51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4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ackgroundRemoval t="10000" b="90000" l="10000" r="90000"/>
                    </a14:imgEffect>
                  </a14:imgLayer>
                </a14:imgProps>
              </a:ext>
            </a:extLst>
          </a:blip>
          <a:srcRect l="23982" t="13244" r="21073" b="17171"/>
          <a:stretch/>
        </xdr:blipFill>
        <xdr:spPr>
          <a:xfrm>
            <a:off x="2778125" y="8143875"/>
            <a:ext cx="421345" cy="540000"/>
          </a:xfrm>
          <a:prstGeom prst="rect">
            <a:avLst/>
          </a:prstGeom>
        </xdr:spPr>
      </xdr:pic>
      <xdr:cxnSp macro="">
        <xdr:nvCxnSpPr>
          <xdr:cNvPr id="175" name="直線接點 174">
            <a:extLst>
              <a:ext uri="{FF2B5EF4-FFF2-40B4-BE49-F238E27FC236}">
                <a16:creationId xmlns:a16="http://schemas.microsoft.com/office/drawing/2014/main" id="{DD882F51-D09B-4034-9DE3-444C8F6B47CD}"/>
              </a:ext>
            </a:extLst>
          </xdr:cNvPr>
          <xdr:cNvCxnSpPr/>
        </xdr:nvCxnSpPr>
        <xdr:spPr>
          <a:xfrm>
            <a:off x="3047999" y="8572500"/>
            <a:ext cx="1800000" cy="0"/>
          </a:xfrm>
          <a:prstGeom prst="line">
            <a:avLst/>
          </a:prstGeom>
          <a:ln w="38100">
            <a:solidFill>
              <a:srgbClr val="CACEC7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6" name="文字方塊 175">
            <a:extLst>
              <a:ext uri="{FF2B5EF4-FFF2-40B4-BE49-F238E27FC236}">
                <a16:creationId xmlns:a16="http://schemas.microsoft.com/office/drawing/2014/main" id="{A3E187ED-CC69-42A5-8E6D-4D811337E308}"/>
              </a:ext>
            </a:extLst>
          </xdr:cNvPr>
          <xdr:cNvSpPr txBox="1"/>
        </xdr:nvSpPr>
        <xdr:spPr>
          <a:xfrm>
            <a:off x="3190874" y="8108151"/>
            <a:ext cx="1698625" cy="464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2000">
                <a:solidFill>
                  <a:srgbClr val="CACEC7"/>
                </a:solidFill>
              </a:rPr>
              <a:t>REPORT LIST</a:t>
            </a:r>
            <a:endParaRPr lang="zh-TW" altLang="en-US" sz="2000">
              <a:solidFill>
                <a:srgbClr val="CACEC7"/>
              </a:solidFill>
            </a:endParaRPr>
          </a:p>
        </xdr:txBody>
      </xdr:sp>
    </xdr:grpSp>
    <xdr:clientData/>
  </xdr:twoCellAnchor>
  <xdr:twoCellAnchor>
    <xdr:from>
      <xdr:col>11</xdr:col>
      <xdr:colOff>364011</xdr:colOff>
      <xdr:row>42</xdr:row>
      <xdr:rowOff>0</xdr:rowOff>
    </xdr:from>
    <xdr:to>
      <xdr:col>14</xdr:col>
      <xdr:colOff>412749</xdr:colOff>
      <xdr:row>44</xdr:row>
      <xdr:rowOff>178520</xdr:rowOff>
    </xdr:to>
    <xdr:grpSp>
      <xdr:nvGrpSpPr>
        <xdr:cNvPr id="177" name="群組 176">
          <a:extLst>
            <a:ext uri="{FF2B5EF4-FFF2-40B4-BE49-F238E27FC236}">
              <a16:creationId xmlns:a16="http://schemas.microsoft.com/office/drawing/2014/main" id="{CA044C3A-1C0E-4A72-8F89-A1EDF54E4264}"/>
            </a:ext>
          </a:extLst>
        </xdr:cNvPr>
        <xdr:cNvGrpSpPr/>
      </xdr:nvGrpSpPr>
      <xdr:grpSpPr>
        <a:xfrm>
          <a:off x="8746011" y="8667750"/>
          <a:ext cx="2334738" cy="591270"/>
          <a:chOff x="16191386" y="8143875"/>
          <a:chExt cx="2334738" cy="591270"/>
        </a:xfrm>
      </xdr:grpSpPr>
      <xdr:cxnSp macro="">
        <xdr:nvCxnSpPr>
          <xdr:cNvPr id="178" name="直線接點 177">
            <a:extLst>
              <a:ext uri="{FF2B5EF4-FFF2-40B4-BE49-F238E27FC236}">
                <a16:creationId xmlns:a16="http://schemas.microsoft.com/office/drawing/2014/main" id="{1BB5C2B6-3A81-42A2-95E1-6BB1B977D6B4}"/>
              </a:ext>
            </a:extLst>
          </xdr:cNvPr>
          <xdr:cNvCxnSpPr/>
        </xdr:nvCxnSpPr>
        <xdr:spPr>
          <a:xfrm>
            <a:off x="16510000" y="8608224"/>
            <a:ext cx="1800000" cy="0"/>
          </a:xfrm>
          <a:prstGeom prst="line">
            <a:avLst/>
          </a:prstGeom>
          <a:ln w="38100">
            <a:solidFill>
              <a:srgbClr val="CACEC7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9" name="文字方塊 178">
            <a:extLst>
              <a:ext uri="{FF2B5EF4-FFF2-40B4-BE49-F238E27FC236}">
                <a16:creationId xmlns:a16="http://schemas.microsoft.com/office/drawing/2014/main" id="{A4C37CA6-69FB-4F07-A199-30454F93DF3E}"/>
              </a:ext>
            </a:extLst>
          </xdr:cNvPr>
          <xdr:cNvSpPr txBox="1"/>
        </xdr:nvSpPr>
        <xdr:spPr>
          <a:xfrm>
            <a:off x="16652875" y="8143875"/>
            <a:ext cx="1873249" cy="46434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2000">
                <a:solidFill>
                  <a:srgbClr val="CACEC7"/>
                </a:solidFill>
              </a:rPr>
              <a:t>ANALYSIS</a:t>
            </a:r>
            <a:r>
              <a:rPr lang="en-US" altLang="zh-TW" sz="2000" baseline="0">
                <a:solidFill>
                  <a:srgbClr val="CACEC7"/>
                </a:solidFill>
              </a:rPr>
              <a:t> </a:t>
            </a:r>
            <a:r>
              <a:rPr lang="en-US" altLang="zh-TW" sz="2000">
                <a:solidFill>
                  <a:srgbClr val="CACEC7"/>
                </a:solidFill>
              </a:rPr>
              <a:t>LIST</a:t>
            </a:r>
            <a:endParaRPr lang="zh-TW" altLang="en-US" sz="2000">
              <a:solidFill>
                <a:srgbClr val="CACEC7"/>
              </a:solidFill>
            </a:endParaRPr>
          </a:p>
        </xdr:txBody>
      </xdr:sp>
      <xdr:pic>
        <xdr:nvPicPr>
          <xdr:cNvPr id="180" name="圖片 179">
            <a:extLst>
              <a:ext uri="{FF2B5EF4-FFF2-40B4-BE49-F238E27FC236}">
                <a16:creationId xmlns:a16="http://schemas.microsoft.com/office/drawing/2014/main" id="{D38DD61F-99F1-4F19-A569-EA600DFEAF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191386" y="8195145"/>
            <a:ext cx="540000" cy="540000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698500</xdr:colOff>
      <xdr:row>45</xdr:row>
      <xdr:rowOff>0</xdr:rowOff>
    </xdr:from>
    <xdr:to>
      <xdr:col>9</xdr:col>
      <xdr:colOff>539750</xdr:colOff>
      <xdr:row>52</xdr:row>
      <xdr:rowOff>63500</xdr:rowOff>
    </xdr:to>
    <xdr:grpSp>
      <xdr:nvGrpSpPr>
        <xdr:cNvPr id="181" name="群組 180">
          <a:extLst>
            <a:ext uri="{FF2B5EF4-FFF2-40B4-BE49-F238E27FC236}">
              <a16:creationId xmlns:a16="http://schemas.microsoft.com/office/drawing/2014/main" id="{E5CBA1D4-90FC-49A1-8FE3-5F5AEF5BB64E}"/>
            </a:ext>
          </a:extLst>
        </xdr:cNvPr>
        <xdr:cNvGrpSpPr/>
      </xdr:nvGrpSpPr>
      <xdr:grpSpPr>
        <a:xfrm>
          <a:off x="4508500" y="9286875"/>
          <a:ext cx="2889250" cy="1508125"/>
          <a:chOff x="14938375" y="8461376"/>
          <a:chExt cx="2889250" cy="1508125"/>
        </a:xfrm>
      </xdr:grpSpPr>
      <xdr:sp macro="" textlink="">
        <xdr:nvSpPr>
          <xdr:cNvPr id="182" name="TextBox 58">
            <a:extLst>
              <a:ext uri="{FF2B5EF4-FFF2-40B4-BE49-F238E27FC236}">
                <a16:creationId xmlns:a16="http://schemas.microsoft.com/office/drawing/2014/main" id="{07037762-F161-4E97-8309-2C43E156D984}"/>
              </a:ext>
            </a:extLst>
          </xdr:cNvPr>
          <xdr:cNvSpPr txBox="1"/>
        </xdr:nvSpPr>
        <xdr:spPr>
          <a:xfrm flipH="1">
            <a:off x="14954249" y="8461376"/>
            <a:ext cx="2587625" cy="383438"/>
          </a:xfrm>
          <a:prstGeom prst="rect">
            <a:avLst/>
          </a:prstGeom>
          <a:noFill/>
        </xdr:spPr>
        <xdr:txBody>
          <a:bodyPr wrap="square" lIns="180000" rtlCol="0" anchor="ctr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US" altLang="zh-TW" sz="1800" b="1" kern="1200">
                <a:solidFill>
                  <a:srgbClr val="CACEC7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rPr>
              <a:t>income statement</a:t>
            </a:r>
          </a:p>
        </xdr:txBody>
      </xdr:sp>
      <xdr:sp macro="" textlink="">
        <xdr:nvSpPr>
          <xdr:cNvPr id="183" name="TextBox 58">
            <a:extLst>
              <a:ext uri="{FF2B5EF4-FFF2-40B4-BE49-F238E27FC236}">
                <a16:creationId xmlns:a16="http://schemas.microsoft.com/office/drawing/2014/main" id="{0B8DE406-3EC8-4868-AE73-8C9F4047DF3E}"/>
              </a:ext>
            </a:extLst>
          </xdr:cNvPr>
          <xdr:cNvSpPr txBox="1"/>
        </xdr:nvSpPr>
        <xdr:spPr>
          <a:xfrm flipH="1">
            <a:off x="14954250" y="9009062"/>
            <a:ext cx="1809750" cy="383440"/>
          </a:xfrm>
          <a:prstGeom prst="rect">
            <a:avLst/>
          </a:prstGeom>
          <a:noFill/>
        </xdr:spPr>
        <xdr:txBody>
          <a:bodyPr wrap="square" lIns="180000" rtlCol="0" anchor="ctr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US" altLang="zh-TW" sz="1800" b="1" kern="1200">
                <a:solidFill>
                  <a:srgbClr val="CACEC7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rPr>
              <a:t>Project report</a:t>
            </a:r>
          </a:p>
        </xdr:txBody>
      </xdr:sp>
      <xdr:sp macro="" textlink="">
        <xdr:nvSpPr>
          <xdr:cNvPr id="184" name="TextBox 58">
            <a:extLst>
              <a:ext uri="{FF2B5EF4-FFF2-40B4-BE49-F238E27FC236}">
                <a16:creationId xmlns:a16="http://schemas.microsoft.com/office/drawing/2014/main" id="{F8A5EFDE-1F78-41C4-9F92-B82952E68004}"/>
              </a:ext>
            </a:extLst>
          </xdr:cNvPr>
          <xdr:cNvSpPr txBox="1"/>
        </xdr:nvSpPr>
        <xdr:spPr>
          <a:xfrm flipH="1">
            <a:off x="14938375" y="9604376"/>
            <a:ext cx="2889250" cy="365125"/>
          </a:xfrm>
          <a:prstGeom prst="rect">
            <a:avLst/>
          </a:prstGeom>
          <a:noFill/>
        </xdr:spPr>
        <xdr:txBody>
          <a:bodyPr wrap="square" lIns="180000" rtlCol="0" anchor="ctr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US" altLang="zh-TW" sz="1800" b="1" kern="1200">
                <a:solidFill>
                  <a:srgbClr val="CACEC7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rPr>
              <a:t>Monthly salary report</a:t>
            </a:r>
          </a:p>
        </xdr:txBody>
      </xdr:sp>
    </xdr:grpSp>
    <xdr:clientData/>
  </xdr:twoCellAnchor>
  <xdr:twoCellAnchor>
    <xdr:from>
      <xdr:col>13</xdr:col>
      <xdr:colOff>238815</xdr:colOff>
      <xdr:row>45</xdr:row>
      <xdr:rowOff>21427</xdr:rowOff>
    </xdr:from>
    <xdr:to>
      <xdr:col>17</xdr:col>
      <xdr:colOff>80065</xdr:colOff>
      <xdr:row>52</xdr:row>
      <xdr:rowOff>84927</xdr:rowOff>
    </xdr:to>
    <xdr:grpSp>
      <xdr:nvGrpSpPr>
        <xdr:cNvPr id="185" name="群組 184">
          <a:extLst>
            <a:ext uri="{FF2B5EF4-FFF2-40B4-BE49-F238E27FC236}">
              <a16:creationId xmlns:a16="http://schemas.microsoft.com/office/drawing/2014/main" id="{5E6C760E-B5C8-4C26-BCC0-95ED936421C1}"/>
            </a:ext>
          </a:extLst>
        </xdr:cNvPr>
        <xdr:cNvGrpSpPr/>
      </xdr:nvGrpSpPr>
      <xdr:grpSpPr>
        <a:xfrm>
          <a:off x="10144815" y="9308302"/>
          <a:ext cx="2889250" cy="1508125"/>
          <a:chOff x="14938375" y="8461376"/>
          <a:chExt cx="2889250" cy="1508125"/>
        </a:xfrm>
      </xdr:grpSpPr>
      <xdr:sp macro="" textlink="">
        <xdr:nvSpPr>
          <xdr:cNvPr id="186" name="TextBox 58">
            <a:extLst>
              <a:ext uri="{FF2B5EF4-FFF2-40B4-BE49-F238E27FC236}">
                <a16:creationId xmlns:a16="http://schemas.microsoft.com/office/drawing/2014/main" id="{858C1CBE-8F9F-4015-9A5E-399AE4342F8F}"/>
              </a:ext>
            </a:extLst>
          </xdr:cNvPr>
          <xdr:cNvSpPr txBox="1"/>
        </xdr:nvSpPr>
        <xdr:spPr>
          <a:xfrm flipH="1">
            <a:off x="14954249" y="8461376"/>
            <a:ext cx="2587625" cy="383438"/>
          </a:xfrm>
          <a:prstGeom prst="rect">
            <a:avLst/>
          </a:prstGeom>
          <a:noFill/>
        </xdr:spPr>
        <xdr:txBody>
          <a:bodyPr wrap="square" lIns="180000" rtlCol="0" anchor="ctr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US" altLang="zh-TW" sz="1800" b="1" kern="1200">
                <a:solidFill>
                  <a:srgbClr val="CACEC7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rPr>
              <a:t>Project analysis</a:t>
            </a:r>
          </a:p>
        </xdr:txBody>
      </xdr:sp>
      <xdr:sp macro="" textlink="">
        <xdr:nvSpPr>
          <xdr:cNvPr id="187" name="TextBox 58">
            <a:extLst>
              <a:ext uri="{FF2B5EF4-FFF2-40B4-BE49-F238E27FC236}">
                <a16:creationId xmlns:a16="http://schemas.microsoft.com/office/drawing/2014/main" id="{6CFD08B5-0243-400E-ACDF-C9DE46C2306B}"/>
              </a:ext>
            </a:extLst>
          </xdr:cNvPr>
          <xdr:cNvSpPr txBox="1"/>
        </xdr:nvSpPr>
        <xdr:spPr>
          <a:xfrm flipH="1">
            <a:off x="14954250" y="9009062"/>
            <a:ext cx="2856810" cy="383440"/>
          </a:xfrm>
          <a:prstGeom prst="rect">
            <a:avLst/>
          </a:prstGeom>
          <a:noFill/>
        </xdr:spPr>
        <xdr:txBody>
          <a:bodyPr wrap="square" lIns="180000" rtlCol="0" anchor="ctr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US" altLang="zh-TW" sz="1800" b="1" kern="1200">
                <a:solidFill>
                  <a:srgbClr val="CACEC7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rPr>
              <a:t>Market strategy</a:t>
            </a:r>
          </a:p>
        </xdr:txBody>
      </xdr:sp>
      <xdr:sp macro="" textlink="">
        <xdr:nvSpPr>
          <xdr:cNvPr id="188" name="TextBox 58">
            <a:extLst>
              <a:ext uri="{FF2B5EF4-FFF2-40B4-BE49-F238E27FC236}">
                <a16:creationId xmlns:a16="http://schemas.microsoft.com/office/drawing/2014/main" id="{EDC0C58C-AE90-43C4-9983-5A5DB1954344}"/>
              </a:ext>
            </a:extLst>
          </xdr:cNvPr>
          <xdr:cNvSpPr txBox="1"/>
        </xdr:nvSpPr>
        <xdr:spPr>
          <a:xfrm flipH="1">
            <a:off x="14938375" y="9604376"/>
            <a:ext cx="2889250" cy="365125"/>
          </a:xfrm>
          <a:prstGeom prst="rect">
            <a:avLst/>
          </a:prstGeom>
          <a:noFill/>
        </xdr:spPr>
        <xdr:txBody>
          <a:bodyPr wrap="square" lIns="180000" rtlCol="0" anchor="ctr" anchorCtr="0">
            <a:noAutofit/>
          </a:bodyPr>
          <a:lstStyle/>
          <a:p>
            <a:pPr>
              <a:lnSpc>
                <a:spcPct val="115000"/>
              </a:lnSpc>
              <a:spcAft>
                <a:spcPts val="1000"/>
              </a:spcAft>
            </a:pPr>
            <a:r>
              <a:rPr lang="en-US" altLang="zh-TW" sz="1800" b="1" kern="1200">
                <a:solidFill>
                  <a:srgbClr val="CACEC7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rPr>
              <a:t>...</a:t>
            </a:r>
          </a:p>
        </xdr:txBody>
      </xdr:sp>
    </xdr:grpSp>
    <xdr:clientData/>
  </xdr:twoCellAnchor>
  <xdr:twoCellAnchor>
    <xdr:from>
      <xdr:col>0</xdr:col>
      <xdr:colOff>428625</xdr:colOff>
      <xdr:row>8</xdr:row>
      <xdr:rowOff>158750</xdr:rowOff>
    </xdr:from>
    <xdr:to>
      <xdr:col>3</xdr:col>
      <xdr:colOff>302625</xdr:colOff>
      <xdr:row>18</xdr:row>
      <xdr:rowOff>75000</xdr:rowOff>
    </xdr:to>
    <xdr:grpSp>
      <xdr:nvGrpSpPr>
        <xdr:cNvPr id="191" name="群組 190">
          <a:extLst>
            <a:ext uri="{FF2B5EF4-FFF2-40B4-BE49-F238E27FC236}">
              <a16:creationId xmlns:a16="http://schemas.microsoft.com/office/drawing/2014/main" id="{C9075A78-A2DC-4A2B-9384-5E597CD673FB}"/>
            </a:ext>
          </a:extLst>
        </xdr:cNvPr>
        <xdr:cNvGrpSpPr/>
      </xdr:nvGrpSpPr>
      <xdr:grpSpPr>
        <a:xfrm>
          <a:off x="428625" y="1809750"/>
          <a:ext cx="2160000" cy="1980000"/>
          <a:chOff x="5683250" y="174625"/>
          <a:chExt cx="2160000" cy="1980000"/>
        </a:xfrm>
      </xdr:grpSpPr>
      <xdr:sp macro="" textlink="">
        <xdr:nvSpPr>
          <xdr:cNvPr id="189" name="矩形: 圓角 188">
            <a:extLst>
              <a:ext uri="{FF2B5EF4-FFF2-40B4-BE49-F238E27FC236}">
                <a16:creationId xmlns:a16="http://schemas.microsoft.com/office/drawing/2014/main" id="{5739160F-F1D4-4DE8-A8B8-9FEC6EFCEF99}"/>
              </a:ext>
            </a:extLst>
          </xdr:cNvPr>
          <xdr:cNvSpPr/>
        </xdr:nvSpPr>
        <xdr:spPr>
          <a:xfrm>
            <a:off x="5683250" y="174625"/>
            <a:ext cx="2160000" cy="1980000"/>
          </a:xfrm>
          <a:prstGeom prst="roundRect">
            <a:avLst>
              <a:gd name="adj" fmla="val 9611"/>
            </a:avLst>
          </a:prstGeom>
          <a:solidFill>
            <a:srgbClr val="DDE7E6">
              <a:alpha val="49804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mc:AlternateContent xmlns:mc="http://schemas.openxmlformats.org/markup-compatibility/2006" xmlns:a14="http://schemas.microsoft.com/office/drawing/2010/main">
        <mc:Choice Requires="a14">
          <xdr:pic>
            <xdr:nvPicPr>
              <xdr:cNvPr id="9" name="圖片 8">
                <a:extLst>
                  <a:ext uri="{FF2B5EF4-FFF2-40B4-BE49-F238E27FC236}">
                    <a16:creationId xmlns:a16="http://schemas.microsoft.com/office/drawing/2014/main" id="{49D06B64-EDC6-4D90-A447-CB194FA01D5D}"/>
                  </a:ext>
                </a:extLst>
              </xdr:cNvPr>
              <xdr:cNvPicPr>
                <a:picLocks noChangeAspect="1"/>
                <a:extLst>
                  <a:ext uri="{84589F7E-364E-4C9E-8A38-B11213B215E9}">
                    <a14:cameraTool cellRange="setting!B6:H13" spid="_x0000_s5140"/>
                  </a:ext>
                </a:extLst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46750" y="206375"/>
                <a:ext cx="2009231" cy="1812532"/>
              </a:xfrm>
              <a:prstGeom prst="rect">
                <a:avLst/>
              </a:prstGeom>
              <a:noFill/>
              <a:ln>
                <a:noFill/>
              </a:ln>
            </xdr:spPr>
          </xdr:pic>
        </mc:Choice>
        <mc:Fallback xmlns=""/>
      </mc:AlternateContent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2</xdr:col>
      <xdr:colOff>503820</xdr:colOff>
      <xdr:row>3</xdr:row>
      <xdr:rowOff>75630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E237B5A-511A-490F-BFA4-3CEED8DEDB01}"/>
            </a:ext>
          </a:extLst>
        </xdr:cNvPr>
        <xdr:cNvSpPr/>
      </xdr:nvSpPr>
      <xdr:spPr>
        <a:xfrm>
          <a:off x="0" y="0"/>
          <a:ext cx="2027820" cy="694755"/>
        </a:xfrm>
        <a:prstGeom prst="rect">
          <a:avLst/>
        </a:prstGeom>
        <a:solidFill>
          <a:srgbClr val="2528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tIns="2520000" rtlCol="0" anchor="ctr" anchorCtr="0"/>
        <a:lstStyle/>
        <a:p>
          <a:pPr algn="l"/>
          <a:r>
            <a:rPr lang="en-US" altLang="zh-TW" sz="1100"/>
            <a:t>Design by Kary</a:t>
          </a:r>
          <a:r>
            <a:rPr lang="en-US" altLang="zh-TW" sz="1100" baseline="0"/>
            <a:t> LIN          </a:t>
          </a:r>
          <a:r>
            <a:rPr lang="en-US" altLang="zh-TW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©2021 Kary LIN</a:t>
          </a:r>
          <a:endParaRPr lang="zh-TW" altLang="en-US" sz="1100"/>
        </a:p>
      </xdr:txBody>
    </xdr:sp>
    <xdr:clientData/>
  </xdr:twoCellAnchor>
  <xdr:twoCellAnchor editAs="absolute">
    <xdr:from>
      <xdr:col>0</xdr:col>
      <xdr:colOff>285750</xdr:colOff>
      <xdr:row>0</xdr:row>
      <xdr:rowOff>0</xdr:rowOff>
    </xdr:from>
    <xdr:to>
      <xdr:col>3</xdr:col>
      <xdr:colOff>159750</xdr:colOff>
      <xdr:row>52</xdr:row>
      <xdr:rowOff>68500</xdr:rowOff>
    </xdr:to>
    <xdr:sp macro="" textlink="">
      <xdr:nvSpPr>
        <xdr:cNvPr id="3" name="矩形: 圓角 2">
          <a:extLst>
            <a:ext uri="{FF2B5EF4-FFF2-40B4-BE49-F238E27FC236}">
              <a16:creationId xmlns:a16="http://schemas.microsoft.com/office/drawing/2014/main" id="{18DBD0F6-DB00-4598-A42C-7FF7A1EDB8DB}"/>
            </a:ext>
          </a:extLst>
        </xdr:cNvPr>
        <xdr:cNvSpPr/>
      </xdr:nvSpPr>
      <xdr:spPr>
        <a:xfrm>
          <a:off x="285750" y="0"/>
          <a:ext cx="2160000" cy="10800000"/>
        </a:xfrm>
        <a:prstGeom prst="roundRect">
          <a:avLst>
            <a:gd name="adj" fmla="val 0"/>
          </a:avLst>
        </a:prstGeom>
        <a:solidFill>
          <a:schemeClr val="tx1">
            <a:lumMod val="85000"/>
            <a:lumOff val="15000"/>
          </a:schemeClr>
        </a:solidFill>
        <a:ln>
          <a:noFill/>
        </a:ln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absolute">
    <xdr:from>
      <xdr:col>0</xdr:col>
      <xdr:colOff>539750</xdr:colOff>
      <xdr:row>50</xdr:row>
      <xdr:rowOff>0</xdr:rowOff>
    </xdr:from>
    <xdr:to>
      <xdr:col>1</xdr:col>
      <xdr:colOff>137750</xdr:colOff>
      <xdr:row>51</xdr:row>
      <xdr:rowOff>153625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39DC1C0-BAEE-4AC2-BF9B-B8A086A1C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750" y="10318750"/>
          <a:ext cx="360000" cy="360000"/>
        </a:xfrm>
        <a:prstGeom prst="rect">
          <a:avLst/>
        </a:prstGeom>
      </xdr:spPr>
    </xdr:pic>
    <xdr:clientData/>
  </xdr:twoCellAnchor>
  <xdr:twoCellAnchor editAs="absolute">
    <xdr:from>
      <xdr:col>1</xdr:col>
      <xdr:colOff>185816</xdr:colOff>
      <xdr:row>50</xdr:row>
      <xdr:rowOff>15875</xdr:rowOff>
    </xdr:from>
    <xdr:to>
      <xdr:col>2</xdr:col>
      <xdr:colOff>519191</xdr:colOff>
      <xdr:row>51</xdr:row>
      <xdr:rowOff>177434</xdr:rowOff>
    </xdr:to>
    <xdr:sp macro="" textlink="setting!T7">
      <xdr:nvSpPr>
        <xdr:cNvPr id="5" name="文字方塊 4">
          <a:extLst>
            <a:ext uri="{FF2B5EF4-FFF2-40B4-BE49-F238E27FC236}">
              <a16:creationId xmlns:a16="http://schemas.microsoft.com/office/drawing/2014/main" id="{F4A24CB1-F68E-4A06-9218-03C48671E675}"/>
            </a:ext>
          </a:extLst>
        </xdr:cNvPr>
        <xdr:cNvSpPr txBox="1"/>
      </xdr:nvSpPr>
      <xdr:spPr>
        <a:xfrm>
          <a:off x="947816" y="10334625"/>
          <a:ext cx="1095375" cy="3679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BE00763-C8ED-45DB-9097-7080555DB30B}" type="TxLink">
            <a:rPr lang="en-US" altLang="en-US" sz="1200" b="0" i="0" u="none" strike="noStrike">
              <a:solidFill>
                <a:srgbClr val="DDE7E6"/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pPr/>
            <a:t>2021/12/4</a:t>
          </a:fld>
          <a:endParaRPr lang="zh-TW" altLang="en-US" sz="1400">
            <a:solidFill>
              <a:srgbClr val="DDE7E6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0</xdr:col>
      <xdr:colOff>428625</xdr:colOff>
      <xdr:row>3</xdr:row>
      <xdr:rowOff>111125</xdr:rowOff>
    </xdr:from>
    <xdr:to>
      <xdr:col>2</xdr:col>
      <xdr:colOff>704625</xdr:colOff>
      <xdr:row>6</xdr:row>
      <xdr:rowOff>146803</xdr:rowOff>
    </xdr:to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8824BE8C-2379-4E86-B129-7CB886D09E6A}"/>
            </a:ext>
          </a:extLst>
        </xdr:cNvPr>
        <xdr:cNvSpPr txBox="1"/>
      </xdr:nvSpPr>
      <xdr:spPr>
        <a:xfrm>
          <a:off x="428625" y="730250"/>
          <a:ext cx="1800000" cy="6548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0" tIns="0" rIns="0" bIns="0" rtlCol="0" anchor="ctr"/>
        <a:lstStyle/>
        <a:p>
          <a:pPr algn="ctr"/>
          <a:r>
            <a:rPr lang="en-US" altLang="en-US" sz="3200" b="1" i="0" u="none" strike="noStrike">
              <a:solidFill>
                <a:schemeClr val="bg2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/>
            </a:rPr>
            <a:t> </a:t>
          </a:r>
          <a:r>
            <a:rPr lang="en-US" altLang="zh-TW" sz="3200" b="1" i="0" u="none" strike="noStrike">
              <a:solidFill>
                <a:schemeClr val="bg2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/>
            </a:rPr>
            <a:t>Project</a:t>
          </a:r>
          <a:endParaRPr lang="en-US" altLang="en-US" sz="3200" b="1" i="0" u="none" strike="noStrike">
            <a:solidFill>
              <a:schemeClr val="bg2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Bradley Hand ITC" panose="03070402050302030203" pitchFamily="66" charset="0"/>
            <a:ea typeface="微軟正黑體"/>
          </a:endParaRPr>
        </a:p>
      </xdr:txBody>
    </xdr:sp>
    <xdr:clientData/>
  </xdr:twoCellAnchor>
  <xdr:twoCellAnchor editAs="absolute">
    <xdr:from>
      <xdr:col>3</xdr:col>
      <xdr:colOff>158750</xdr:colOff>
      <xdr:row>0</xdr:row>
      <xdr:rowOff>0</xdr:rowOff>
    </xdr:from>
    <xdr:to>
      <xdr:col>22</xdr:col>
      <xdr:colOff>114501</xdr:colOff>
      <xdr:row>52</xdr:row>
      <xdr:rowOff>68500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1275244E-82C1-4E6E-809F-9B1B9971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0"/>
          <a:ext cx="14433751" cy="10800000"/>
        </a:xfrm>
        <a:prstGeom prst="rect">
          <a:avLst/>
        </a:prstGeom>
      </xdr:spPr>
    </xdr:pic>
    <xdr:clientData/>
  </xdr:twoCellAnchor>
  <xdr:twoCellAnchor>
    <xdr:from>
      <xdr:col>0</xdr:col>
      <xdr:colOff>412750</xdr:colOff>
      <xdr:row>0</xdr:row>
      <xdr:rowOff>79375</xdr:rowOff>
    </xdr:from>
    <xdr:to>
      <xdr:col>3</xdr:col>
      <xdr:colOff>646750</xdr:colOff>
      <xdr:row>2</xdr:row>
      <xdr:rowOff>170625</xdr:rowOff>
    </xdr:to>
    <xdr:grpSp>
      <xdr:nvGrpSpPr>
        <xdr:cNvPr id="9" name="群組 8">
          <a:extLst>
            <a:ext uri="{FF2B5EF4-FFF2-40B4-BE49-F238E27FC236}">
              <a16:creationId xmlns:a16="http://schemas.microsoft.com/office/drawing/2014/main" id="{1E90DAA0-0974-4738-A0E3-B400FAAAC679}"/>
            </a:ext>
          </a:extLst>
        </xdr:cNvPr>
        <xdr:cNvGrpSpPr/>
      </xdr:nvGrpSpPr>
      <xdr:grpSpPr>
        <a:xfrm>
          <a:off x="412750" y="79375"/>
          <a:ext cx="2520000" cy="504000"/>
          <a:chOff x="244929" y="54429"/>
          <a:chExt cx="2520000" cy="504000"/>
        </a:xfrm>
      </xdr:grpSpPr>
      <xdr:sp macro="" textlink="">
        <xdr:nvSpPr>
          <xdr:cNvPr id="10" name="矩形: 圓角 9">
            <a:extLst>
              <a:ext uri="{FF2B5EF4-FFF2-40B4-BE49-F238E27FC236}">
                <a16:creationId xmlns:a16="http://schemas.microsoft.com/office/drawing/2014/main" id="{9F6CD96A-37F3-45C6-972C-1111A5ADF561}"/>
              </a:ext>
            </a:extLst>
          </xdr:cNvPr>
          <xdr:cNvSpPr/>
        </xdr:nvSpPr>
        <xdr:spPr>
          <a:xfrm>
            <a:off x="244929" y="54429"/>
            <a:ext cx="2520000" cy="504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11" name="圖形 10" descr="梯皮帳篷 外框">
            <a:hlinkClick xmlns:r="http://schemas.openxmlformats.org/officeDocument/2006/relationships" r:id="rId3"/>
            <a:extLst>
              <a:ext uri="{FF2B5EF4-FFF2-40B4-BE49-F238E27FC236}">
                <a16:creationId xmlns:a16="http://schemas.microsoft.com/office/drawing/2014/main" id="{08A025CE-ABC4-47D3-B423-F26CE97F82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641804" y="133804"/>
            <a:ext cx="358057" cy="364107"/>
          </a:xfrm>
          <a:prstGeom prst="rect">
            <a:avLst/>
          </a:prstGeom>
        </xdr:spPr>
      </xdr:pic>
      <xdr:pic>
        <xdr:nvPicPr>
          <xdr:cNvPr id="12" name="圖形 11" descr="撲滿 外框">
            <a:extLst>
              <a:ext uri="{FF2B5EF4-FFF2-40B4-BE49-F238E27FC236}">
                <a16:creationId xmlns:a16="http://schemas.microsoft.com/office/drawing/2014/main" id="{97C7AD07-8C0E-42E9-A349-418CB3D9A0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7"/>
              </a:ext>
            </a:extLst>
          </a:blip>
          <a:stretch>
            <a:fillRect/>
          </a:stretch>
        </xdr:blipFill>
        <xdr:spPr>
          <a:xfrm>
            <a:off x="1515415" y="133804"/>
            <a:ext cx="360000" cy="364536"/>
          </a:xfrm>
          <a:prstGeom prst="rect">
            <a:avLst/>
          </a:prstGeom>
        </xdr:spPr>
      </xdr:pic>
      <xdr:pic>
        <xdr:nvPicPr>
          <xdr:cNvPr id="13" name="圖片 12">
            <a:extLst>
              <a:ext uri="{FF2B5EF4-FFF2-40B4-BE49-F238E27FC236}">
                <a16:creationId xmlns:a16="http://schemas.microsoft.com/office/drawing/2014/main" id="{0987D176-8CE5-4118-B912-0122F318889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53193" y="133804"/>
            <a:ext cx="360000" cy="341527"/>
          </a:xfrm>
          <a:prstGeom prst="rect">
            <a:avLst/>
          </a:prstGeom>
        </xdr:spPr>
      </xdr:pic>
      <xdr:pic>
        <xdr:nvPicPr>
          <xdr:cNvPr id="14" name="圖片 13">
            <a:extLst>
              <a:ext uri="{FF2B5EF4-FFF2-40B4-BE49-F238E27FC236}">
                <a16:creationId xmlns:a16="http://schemas.microsoft.com/office/drawing/2014/main" id="{7751032B-3AE5-440E-9511-27403FA83A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7638" y="133804"/>
            <a:ext cx="360000" cy="364536"/>
          </a:xfrm>
          <a:prstGeom prst="rect">
            <a:avLst/>
          </a:prstGeom>
        </xdr:spPr>
      </xdr:pic>
    </xdr:grpSp>
    <xdr:clientData/>
  </xdr:twoCellAnchor>
  <xdr:twoCellAnchor editAs="absolute">
    <xdr:from>
      <xdr:col>2</xdr:col>
      <xdr:colOff>650875</xdr:colOff>
      <xdr:row>12</xdr:row>
      <xdr:rowOff>158750</xdr:rowOff>
    </xdr:from>
    <xdr:to>
      <xdr:col>21</xdr:col>
      <xdr:colOff>572875</xdr:colOff>
      <xdr:row>50</xdr:row>
      <xdr:rowOff>161364</xdr:rowOff>
    </xdr:to>
    <xdr:sp macro="" textlink="">
      <xdr:nvSpPr>
        <xdr:cNvPr id="15" name="矩形: 圓角 14">
          <a:extLst>
            <a:ext uri="{FF2B5EF4-FFF2-40B4-BE49-F238E27FC236}">
              <a16:creationId xmlns:a16="http://schemas.microsoft.com/office/drawing/2014/main" id="{75A461C9-D1F6-4949-8031-D54602FDE16D}"/>
            </a:ext>
          </a:extLst>
        </xdr:cNvPr>
        <xdr:cNvSpPr/>
      </xdr:nvSpPr>
      <xdr:spPr>
        <a:xfrm>
          <a:off x="2174875" y="2635250"/>
          <a:ext cx="14400000" cy="7844864"/>
        </a:xfrm>
        <a:prstGeom prst="roundRect">
          <a:avLst>
            <a:gd name="adj" fmla="val 3457"/>
          </a:avLst>
        </a:prstGeom>
        <a:solidFill>
          <a:schemeClr val="bg1">
            <a:lumMod val="95000"/>
            <a:alpha val="90000"/>
          </a:schemeClr>
        </a:solidFill>
        <a:ln/>
      </xdr:spPr>
      <xdr:style>
        <a:lnRef idx="3">
          <a:schemeClr val="lt1"/>
        </a:lnRef>
        <a:fillRef idx="1">
          <a:schemeClr val="dk1"/>
        </a:fillRef>
        <a:effectRef idx="1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0</xdr:col>
      <xdr:colOff>412750</xdr:colOff>
      <xdr:row>6</xdr:row>
      <xdr:rowOff>129265</xdr:rowOff>
    </xdr:from>
    <xdr:to>
      <xdr:col>3</xdr:col>
      <xdr:colOff>11210</xdr:colOff>
      <xdr:row>9</xdr:row>
      <xdr:rowOff>113294</xdr:rowOff>
    </xdr:to>
    <xdr:grpSp>
      <xdr:nvGrpSpPr>
        <xdr:cNvPr id="16" name="群組 15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7BEC518-76A7-4849-8906-0FC55AFB44D3}"/>
            </a:ext>
          </a:extLst>
        </xdr:cNvPr>
        <xdr:cNvGrpSpPr/>
      </xdr:nvGrpSpPr>
      <xdr:grpSpPr>
        <a:xfrm>
          <a:off x="412750" y="1367515"/>
          <a:ext cx="1884460" cy="603154"/>
          <a:chOff x="476026" y="2645110"/>
          <a:chExt cx="1879168" cy="583120"/>
        </a:xfrm>
      </xdr:grpSpPr>
      <xdr:grpSp>
        <xdr:nvGrpSpPr>
          <xdr:cNvPr id="17" name="群組 16">
            <a:extLst>
              <a:ext uri="{FF2B5EF4-FFF2-40B4-BE49-F238E27FC236}">
                <a16:creationId xmlns:a16="http://schemas.microsoft.com/office/drawing/2014/main" id="{5EDBB9B3-5970-4875-BF06-17662D7249F9}"/>
              </a:ext>
            </a:extLst>
          </xdr:cNvPr>
          <xdr:cNvGrpSpPr/>
        </xdr:nvGrpSpPr>
        <xdr:grpSpPr>
          <a:xfrm flipH="1">
            <a:off x="476026" y="2645110"/>
            <a:ext cx="1879168" cy="583120"/>
            <a:chOff x="5817323" y="987038"/>
            <a:chExt cx="1873209" cy="583380"/>
          </a:xfrm>
        </xdr:grpSpPr>
        <xdr:grpSp>
          <xdr:nvGrpSpPr>
            <xdr:cNvPr id="19" name="Group 10">
              <a:extLst>
                <a:ext uri="{FF2B5EF4-FFF2-40B4-BE49-F238E27FC236}">
                  <a16:creationId xmlns:a16="http://schemas.microsoft.com/office/drawing/2014/main" id="{605FBCCB-6E36-4646-B277-571EAA9FD2CC}"/>
                </a:ext>
              </a:extLst>
            </xdr:cNvPr>
            <xdr:cNvGrpSpPr/>
          </xdr:nvGrpSpPr>
          <xdr:grpSpPr>
            <a:xfrm rot="16200000" flipH="1">
              <a:off x="5818970" y="1288157"/>
              <a:ext cx="128259" cy="131554"/>
              <a:chOff x="1044386" y="1761792"/>
              <a:chExt cx="211094" cy="211094"/>
            </a:xfrm>
          </xdr:grpSpPr>
          <xdr:sp macro="" textlink="">
            <xdr:nvSpPr>
              <xdr:cNvPr id="25" name="Oval 5">
                <a:extLst>
                  <a:ext uri="{FF2B5EF4-FFF2-40B4-BE49-F238E27FC236}">
                    <a16:creationId xmlns:a16="http://schemas.microsoft.com/office/drawing/2014/main" id="{DB093CCD-3014-4263-A3BD-BD841DE1AB0A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26" name="Oval 6">
                <a:extLst>
                  <a:ext uri="{FF2B5EF4-FFF2-40B4-BE49-F238E27FC236}">
                    <a16:creationId xmlns:a16="http://schemas.microsoft.com/office/drawing/2014/main" id="{ED3786CE-A948-4507-A492-020D28B2C10D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7C9A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sp macro="" textlink="">
          <xdr:nvSpPr>
            <xdr:cNvPr id="20" name="TextBox 58">
              <a:extLst>
                <a:ext uri="{FF2B5EF4-FFF2-40B4-BE49-F238E27FC236}">
                  <a16:creationId xmlns:a16="http://schemas.microsoft.com/office/drawing/2014/main" id="{6F1EC3A1-1FA6-4EC0-B981-990A6DCCAD71}"/>
                </a:ext>
              </a:extLst>
            </xdr:cNvPr>
            <xdr:cNvSpPr txBox="1"/>
          </xdr:nvSpPr>
          <xdr:spPr>
            <a:xfrm>
              <a:off x="6108606" y="987038"/>
              <a:ext cx="1073552" cy="353909"/>
            </a:xfrm>
            <a:prstGeom prst="rect">
              <a:avLst/>
            </a:prstGeom>
            <a:noFill/>
          </xdr:spPr>
          <xdr:txBody>
            <a:bodyPr wrap="square" rtlCol="0" anchor="t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1400" b="1" kern="1200">
                  <a:solidFill>
                    <a:srgbClr val="7C9A60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Database</a:t>
              </a:r>
              <a:endParaRPr lang="zh-TW" sz="1100">
                <a:solidFill>
                  <a:srgbClr val="7C9A60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21" name="Group 2">
              <a:extLst>
                <a:ext uri="{FF2B5EF4-FFF2-40B4-BE49-F238E27FC236}">
                  <a16:creationId xmlns:a16="http://schemas.microsoft.com/office/drawing/2014/main" id="{7BC12D05-F782-49FE-AF53-4481664B3FD5}"/>
                </a:ext>
              </a:extLst>
            </xdr:cNvPr>
            <xdr:cNvGrpSpPr/>
          </xdr:nvGrpSpPr>
          <xdr:grpSpPr>
            <a:xfrm rot="5400000">
              <a:off x="7245273" y="1125159"/>
              <a:ext cx="435476" cy="455042"/>
              <a:chOff x="640935" y="1800939"/>
              <a:chExt cx="1020547" cy="1020546"/>
            </a:xfrm>
          </xdr:grpSpPr>
          <xdr:sp macro="" textlink="">
            <xdr:nvSpPr>
              <xdr:cNvPr id="23" name="Teardrop 14">
                <a:extLst>
                  <a:ext uri="{FF2B5EF4-FFF2-40B4-BE49-F238E27FC236}">
                    <a16:creationId xmlns:a16="http://schemas.microsoft.com/office/drawing/2014/main" id="{DE5DBFE3-15C3-495E-A108-6A8F54B743D9}"/>
                  </a:ext>
                </a:extLst>
              </xdr:cNvPr>
              <xdr:cNvSpPr>
                <a:spLocks noChangeAspect="1"/>
              </xdr:cNvSpPr>
            </xdr:nvSpPr>
            <xdr:spPr>
              <a:xfrm rot="8100000">
                <a:off x="640935" y="1800939"/>
                <a:ext cx="1020547" cy="1020546"/>
              </a:xfrm>
              <a:prstGeom prst="teardrop">
                <a:avLst>
                  <a:gd name="adj" fmla="val 109962"/>
                </a:avLst>
              </a:prstGeom>
              <a:solidFill>
                <a:srgbClr val="7C9A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24" name="Oval 15">
                <a:extLst>
                  <a:ext uri="{FF2B5EF4-FFF2-40B4-BE49-F238E27FC236}">
                    <a16:creationId xmlns:a16="http://schemas.microsoft.com/office/drawing/2014/main" id="{3B88A730-B513-4694-9EB3-2BA90F2BD6FC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83854" y="1954269"/>
                <a:ext cx="711748" cy="711748"/>
              </a:xfrm>
              <a:prstGeom prst="ellips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22" name="Straight Connector 16">
              <a:extLst>
                <a:ext uri="{FF2B5EF4-FFF2-40B4-BE49-F238E27FC236}">
                  <a16:creationId xmlns:a16="http://schemas.microsoft.com/office/drawing/2014/main" id="{DFE856B0-418E-4CB6-BD15-A8C09A995814}"/>
                </a:ext>
              </a:extLst>
            </xdr:cNvPr>
            <xdr:cNvCxnSpPr>
              <a:stCxn id="25" idx="4"/>
              <a:endCxn id="23" idx="7"/>
            </xdr:cNvCxnSpPr>
          </xdr:nvCxnSpPr>
          <xdr:spPr>
            <a:xfrm>
              <a:off x="5948877" y="1353935"/>
              <a:ext cx="1165677" cy="4036"/>
            </a:xfrm>
            <a:prstGeom prst="line">
              <a:avLst/>
            </a:prstGeom>
            <a:ln w="19050">
              <a:solidFill>
                <a:srgbClr val="7C9A6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18" name="圖片 17">
            <a:extLst>
              <a:ext uri="{FF2B5EF4-FFF2-40B4-BE49-F238E27FC236}">
                <a16:creationId xmlns:a16="http://schemas.microsoft.com/office/drawing/2014/main" id="{B6A7945B-9705-49E8-9E49-C117EEC518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8597" y="2891378"/>
            <a:ext cx="252000" cy="246644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621393</xdr:colOff>
      <xdr:row>2</xdr:row>
      <xdr:rowOff>15875</xdr:rowOff>
    </xdr:from>
    <xdr:to>
      <xdr:col>7</xdr:col>
      <xdr:colOff>571500</xdr:colOff>
      <xdr:row>7</xdr:row>
      <xdr:rowOff>31182</xdr:rowOff>
    </xdr:to>
    <xdr:grpSp>
      <xdr:nvGrpSpPr>
        <xdr:cNvPr id="27" name="群組 26">
          <a:extLst>
            <a:ext uri="{FF2B5EF4-FFF2-40B4-BE49-F238E27FC236}">
              <a16:creationId xmlns:a16="http://schemas.microsoft.com/office/drawing/2014/main" id="{C9F0C31E-83A6-4DC2-B8BA-4BAE45E5D1DD}"/>
            </a:ext>
          </a:extLst>
        </xdr:cNvPr>
        <xdr:cNvGrpSpPr/>
      </xdr:nvGrpSpPr>
      <xdr:grpSpPr>
        <a:xfrm>
          <a:off x="2907393" y="428625"/>
          <a:ext cx="2998107" cy="1047182"/>
          <a:chOff x="3023054" y="462643"/>
          <a:chExt cx="2998107" cy="1034052"/>
        </a:xfrm>
      </xdr:grpSpPr>
      <xdr:sp macro="" textlink="Pivot!E5">
        <xdr:nvSpPr>
          <xdr:cNvPr id="28" name="文字方塊 27">
            <a:extLst>
              <a:ext uri="{FF2B5EF4-FFF2-40B4-BE49-F238E27FC236}">
                <a16:creationId xmlns:a16="http://schemas.microsoft.com/office/drawing/2014/main" id="{25A15634-8458-49E5-9ACF-77ADDBC4A009}"/>
              </a:ext>
            </a:extLst>
          </xdr:cNvPr>
          <xdr:cNvSpPr txBox="1"/>
        </xdr:nvSpPr>
        <xdr:spPr>
          <a:xfrm>
            <a:off x="3023054" y="794227"/>
            <a:ext cx="2998107" cy="7024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fld id="{051705CF-3492-480E-BF9F-A458EEF7EFAB}" type="TxLink">
              <a:rPr lang="en-US" altLang="en-US" sz="4400" b="1" i="0" u="none" strike="noStrike">
                <a:solidFill>
                  <a:srgbClr val="DDE7E6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Bradley Hand ITC" panose="03070402050302030203" pitchFamily="66" charset="0"/>
                <a:ea typeface="微軟正黑體"/>
              </a:rPr>
              <a:pPr algn="ctr"/>
              <a:t> 10,250,000 </a:t>
            </a:fld>
            <a:endParaRPr lang="zh-TW" altLang="en-US" sz="4400" b="1">
              <a:solidFill>
                <a:srgbClr val="DDE7E6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29" name="文字方塊 28">
            <a:extLst>
              <a:ext uri="{FF2B5EF4-FFF2-40B4-BE49-F238E27FC236}">
                <a16:creationId xmlns:a16="http://schemas.microsoft.com/office/drawing/2014/main" id="{BA9AF756-BCB2-4162-BBA5-BFC464F4B0F6}"/>
              </a:ext>
            </a:extLst>
          </xdr:cNvPr>
          <xdr:cNvSpPr txBox="1"/>
        </xdr:nvSpPr>
        <xdr:spPr>
          <a:xfrm>
            <a:off x="3070678" y="462643"/>
            <a:ext cx="1474108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400" b="1">
                <a:solidFill>
                  <a:srgbClr val="DDE7E6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rPr>
              <a:t>Total Budget</a:t>
            </a:r>
            <a:endParaRPr lang="zh-TW" altLang="en-US" sz="1400" b="1">
              <a:solidFill>
                <a:srgbClr val="DDE7E6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0" name="文字方塊 29">
            <a:extLst>
              <a:ext uri="{FF2B5EF4-FFF2-40B4-BE49-F238E27FC236}">
                <a16:creationId xmlns:a16="http://schemas.microsoft.com/office/drawing/2014/main" id="{A857F50E-F348-42B4-863B-56CFD04384C4}"/>
              </a:ext>
            </a:extLst>
          </xdr:cNvPr>
          <xdr:cNvSpPr txBox="1"/>
        </xdr:nvSpPr>
        <xdr:spPr>
          <a:xfrm>
            <a:off x="5095876" y="683299"/>
            <a:ext cx="827357" cy="36909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200">
                <a:solidFill>
                  <a:srgbClr val="DDE7E6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Bradley Hand ITC" panose="03070402050302030203" pitchFamily="66" charset="0"/>
                <a:ea typeface="微軟正黑體" panose="020B0604030504040204" pitchFamily="34" charset="-120"/>
              </a:rPr>
              <a:t>USD</a:t>
            </a:r>
            <a:endParaRPr lang="zh-TW" altLang="en-US" sz="1200">
              <a:solidFill>
                <a:srgbClr val="DDE7E6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3</xdr:col>
      <xdr:colOff>684891</xdr:colOff>
      <xdr:row>7</xdr:row>
      <xdr:rowOff>106590</xdr:rowOff>
    </xdr:from>
    <xdr:to>
      <xdr:col>7</xdr:col>
      <xdr:colOff>460374</xdr:colOff>
      <xdr:row>11</xdr:row>
      <xdr:rowOff>167255</xdr:rowOff>
    </xdr:to>
    <xdr:grpSp>
      <xdr:nvGrpSpPr>
        <xdr:cNvPr id="31" name="群組 30">
          <a:extLst>
            <a:ext uri="{FF2B5EF4-FFF2-40B4-BE49-F238E27FC236}">
              <a16:creationId xmlns:a16="http://schemas.microsoft.com/office/drawing/2014/main" id="{A5E2BAD4-1230-4EEC-813B-F01563901254}"/>
            </a:ext>
          </a:extLst>
        </xdr:cNvPr>
        <xdr:cNvGrpSpPr/>
      </xdr:nvGrpSpPr>
      <xdr:grpSpPr>
        <a:xfrm>
          <a:off x="2970891" y="1551215"/>
          <a:ext cx="2823483" cy="886165"/>
          <a:chOff x="6894284" y="344203"/>
          <a:chExt cx="2823483" cy="877253"/>
        </a:xfrm>
      </xdr:grpSpPr>
      <xdr:sp macro="" textlink="Pivot!E25">
        <xdr:nvSpPr>
          <xdr:cNvPr id="32" name="文字方塊 31">
            <a:extLst>
              <a:ext uri="{FF2B5EF4-FFF2-40B4-BE49-F238E27FC236}">
                <a16:creationId xmlns:a16="http://schemas.microsoft.com/office/drawing/2014/main" id="{4A4120E2-3674-4ABD-B76E-82DD916D097E}"/>
              </a:ext>
            </a:extLst>
          </xdr:cNvPr>
          <xdr:cNvSpPr txBox="1"/>
        </xdr:nvSpPr>
        <xdr:spPr>
          <a:xfrm>
            <a:off x="8463642" y="518988"/>
            <a:ext cx="1254125" cy="70246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fld id="{6C57688D-F899-4AF9-AA0C-835C052601FD}" type="TxLink">
              <a:rPr lang="en-US" altLang="en-US" sz="6000" b="1" i="0" u="none" strike="noStrike">
                <a:solidFill>
                  <a:srgbClr val="DDE7E6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Bradley Hand ITC" panose="03070402050302030203" pitchFamily="66" charset="0"/>
                <a:ea typeface="微軟正黑體"/>
              </a:rPr>
              <a:pPr algn="ctr"/>
              <a:t>101</a:t>
            </a:fld>
            <a:endParaRPr lang="zh-TW" altLang="en-US" sz="6000" b="1">
              <a:solidFill>
                <a:srgbClr val="DDE7E6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33" name="文字方塊 32">
            <a:extLst>
              <a:ext uri="{FF2B5EF4-FFF2-40B4-BE49-F238E27FC236}">
                <a16:creationId xmlns:a16="http://schemas.microsoft.com/office/drawing/2014/main" id="{62A7E4E1-626D-4403-8B76-4D5E8F6B23E0}"/>
              </a:ext>
            </a:extLst>
          </xdr:cNvPr>
          <xdr:cNvSpPr txBox="1"/>
        </xdr:nvSpPr>
        <xdr:spPr>
          <a:xfrm>
            <a:off x="6894284" y="344203"/>
            <a:ext cx="2061483" cy="5238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400" b="1">
                <a:solidFill>
                  <a:srgbClr val="DDE7E6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rPr>
              <a:t>Total Case</a:t>
            </a:r>
            <a:r>
              <a:rPr lang="en-US" altLang="zh-TW" sz="1400" b="1" baseline="0">
                <a:solidFill>
                  <a:srgbClr val="DDE7E6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rPr>
              <a:t> no.</a:t>
            </a:r>
            <a:endParaRPr lang="zh-TW" altLang="en-US" sz="1400" b="1">
              <a:solidFill>
                <a:srgbClr val="DDE7E6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0</xdr:col>
      <xdr:colOff>412750</xdr:colOff>
      <xdr:row>9</xdr:row>
      <xdr:rowOff>142875</xdr:rowOff>
    </xdr:from>
    <xdr:to>
      <xdr:col>3</xdr:col>
      <xdr:colOff>11210</xdr:colOff>
      <xdr:row>12</xdr:row>
      <xdr:rowOff>116731</xdr:rowOff>
    </xdr:to>
    <xdr:grpSp>
      <xdr:nvGrpSpPr>
        <xdr:cNvPr id="35" name="群組 3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189BC4C0-CA23-4A0F-91DD-19F054FC11E3}"/>
            </a:ext>
          </a:extLst>
        </xdr:cNvPr>
        <xdr:cNvGrpSpPr/>
      </xdr:nvGrpSpPr>
      <xdr:grpSpPr>
        <a:xfrm>
          <a:off x="412750" y="2000250"/>
          <a:ext cx="1884460" cy="592981"/>
          <a:chOff x="476026" y="2078765"/>
          <a:chExt cx="1879168" cy="572949"/>
        </a:xfrm>
      </xdr:grpSpPr>
      <xdr:grpSp>
        <xdr:nvGrpSpPr>
          <xdr:cNvPr id="36" name="群組 35">
            <a:extLst>
              <a:ext uri="{FF2B5EF4-FFF2-40B4-BE49-F238E27FC236}">
                <a16:creationId xmlns:a16="http://schemas.microsoft.com/office/drawing/2014/main" id="{4B1B9315-80BB-439D-8F31-837872A98A86}"/>
              </a:ext>
            </a:extLst>
          </xdr:cNvPr>
          <xdr:cNvGrpSpPr/>
        </xdr:nvGrpSpPr>
        <xdr:grpSpPr>
          <a:xfrm flipH="1">
            <a:off x="476026" y="2078765"/>
            <a:ext cx="1879168" cy="572949"/>
            <a:chOff x="5817323" y="987038"/>
            <a:chExt cx="1873209" cy="583380"/>
          </a:xfrm>
        </xdr:grpSpPr>
        <xdr:grpSp>
          <xdr:nvGrpSpPr>
            <xdr:cNvPr id="38" name="Group 10">
              <a:extLst>
                <a:ext uri="{FF2B5EF4-FFF2-40B4-BE49-F238E27FC236}">
                  <a16:creationId xmlns:a16="http://schemas.microsoft.com/office/drawing/2014/main" id="{BF723FCF-8764-437D-900E-F60D88B7B568}"/>
                </a:ext>
              </a:extLst>
            </xdr:cNvPr>
            <xdr:cNvGrpSpPr/>
          </xdr:nvGrpSpPr>
          <xdr:grpSpPr>
            <a:xfrm rot="16200000" flipH="1">
              <a:off x="5818970" y="1288157"/>
              <a:ext cx="128259" cy="131554"/>
              <a:chOff x="1044386" y="1761792"/>
              <a:chExt cx="211094" cy="211094"/>
            </a:xfrm>
          </xdr:grpSpPr>
          <xdr:sp macro="" textlink="">
            <xdr:nvSpPr>
              <xdr:cNvPr id="44" name="Oval 5">
                <a:extLst>
                  <a:ext uri="{FF2B5EF4-FFF2-40B4-BE49-F238E27FC236}">
                    <a16:creationId xmlns:a16="http://schemas.microsoft.com/office/drawing/2014/main" id="{E6F0F680-69AD-47DF-9E6E-8A0221561127}"/>
                  </a:ext>
                </a:extLst>
              </xdr:cNvPr>
              <xdr:cNvSpPr/>
            </xdr:nvSpPr>
            <xdr:spPr>
              <a:xfrm>
                <a:off x="1044386" y="1761792"/>
                <a:ext cx="211094" cy="211094"/>
              </a:xfrm>
              <a:prstGeom prst="ellipse">
                <a:avLst/>
              </a:prstGeom>
              <a:solidFill>
                <a:schemeClr val="bg1">
                  <a:lumMod val="8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45" name="Oval 6">
                <a:extLst>
                  <a:ext uri="{FF2B5EF4-FFF2-40B4-BE49-F238E27FC236}">
                    <a16:creationId xmlns:a16="http://schemas.microsoft.com/office/drawing/2014/main" id="{6B264A68-437F-44A6-88E4-A25C2C82EBEF}"/>
                  </a:ext>
                </a:extLst>
              </xdr:cNvPr>
              <xdr:cNvSpPr/>
            </xdr:nvSpPr>
            <xdr:spPr>
              <a:xfrm>
                <a:off x="1074674" y="1792080"/>
                <a:ext cx="150518" cy="150518"/>
              </a:xfrm>
              <a:prstGeom prst="ellipse">
                <a:avLst/>
              </a:prstGeom>
              <a:solidFill>
                <a:srgbClr val="FDBA7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sp macro="" textlink="">
          <xdr:nvSpPr>
            <xdr:cNvPr id="39" name="TextBox 58">
              <a:extLst>
                <a:ext uri="{FF2B5EF4-FFF2-40B4-BE49-F238E27FC236}">
                  <a16:creationId xmlns:a16="http://schemas.microsoft.com/office/drawing/2014/main" id="{0E6A28D1-194D-412F-B1AA-A0041C491CBB}"/>
                </a:ext>
              </a:extLst>
            </xdr:cNvPr>
            <xdr:cNvSpPr txBox="1"/>
          </xdr:nvSpPr>
          <xdr:spPr>
            <a:xfrm>
              <a:off x="6108602" y="987038"/>
              <a:ext cx="1073552" cy="353909"/>
            </a:xfrm>
            <a:prstGeom prst="rect">
              <a:avLst/>
            </a:prstGeom>
            <a:noFill/>
          </xdr:spPr>
          <xdr:txBody>
            <a:bodyPr wrap="square" rtlCol="0" anchor="t">
              <a:noAutofit/>
            </a:bodyPr>
            <a:lstStyle/>
            <a:p>
              <a:pPr>
                <a:lnSpc>
                  <a:spcPct val="115000"/>
                </a:lnSpc>
                <a:spcAft>
                  <a:spcPts val="1000"/>
                </a:spcAft>
              </a:pPr>
              <a:r>
                <a:rPr lang="en-US" altLang="zh-TW" sz="1400" b="1" kern="1200">
                  <a:solidFill>
                    <a:srgbClr val="FDBA71"/>
                  </a:solidFill>
                  <a:effectLst/>
                  <a:latin typeface="微軟正黑體" panose="020B0604030504040204" pitchFamily="34" charset="-120"/>
                  <a:ea typeface="微軟正黑體" panose="020B0604030504040204" pitchFamily="34" charset="-120"/>
                  <a:cs typeface="Times New Roman" panose="02020603050405020304" pitchFamily="18" charset="0"/>
                </a:rPr>
                <a:t>Analysis</a:t>
              </a:r>
              <a:endParaRPr lang="zh-TW" sz="1100">
                <a:solidFill>
                  <a:srgbClr val="FDBA71"/>
                </a:solidFill>
                <a:effectLst/>
                <a:latin typeface="微軟正黑體" panose="020B0604030504040204" pitchFamily="34" charset="-120"/>
                <a:ea typeface="微軟正黑體" panose="020B0604030504040204" pitchFamily="34" charset="-120"/>
                <a:cs typeface="Times New Roman" panose="02020603050405020304" pitchFamily="18" charset="0"/>
              </a:endParaRPr>
            </a:p>
          </xdr:txBody>
        </xdr:sp>
        <xdr:grpSp>
          <xdr:nvGrpSpPr>
            <xdr:cNvPr id="40" name="Group 2">
              <a:extLst>
                <a:ext uri="{FF2B5EF4-FFF2-40B4-BE49-F238E27FC236}">
                  <a16:creationId xmlns:a16="http://schemas.microsoft.com/office/drawing/2014/main" id="{09E1D552-DBE8-4A39-8559-9A5F0CBCA311}"/>
                </a:ext>
              </a:extLst>
            </xdr:cNvPr>
            <xdr:cNvGrpSpPr/>
          </xdr:nvGrpSpPr>
          <xdr:grpSpPr>
            <a:xfrm rot="5400000">
              <a:off x="7245273" y="1125159"/>
              <a:ext cx="435476" cy="455042"/>
              <a:chOff x="640935" y="1800939"/>
              <a:chExt cx="1020547" cy="1020546"/>
            </a:xfrm>
          </xdr:grpSpPr>
          <xdr:sp macro="" textlink="">
            <xdr:nvSpPr>
              <xdr:cNvPr id="42" name="Teardrop 14">
                <a:extLst>
                  <a:ext uri="{FF2B5EF4-FFF2-40B4-BE49-F238E27FC236}">
                    <a16:creationId xmlns:a16="http://schemas.microsoft.com/office/drawing/2014/main" id="{FF0642F1-618E-463D-91B3-F93AB7B4BAA4}"/>
                  </a:ext>
                </a:extLst>
              </xdr:cNvPr>
              <xdr:cNvSpPr>
                <a:spLocks noChangeAspect="1"/>
              </xdr:cNvSpPr>
            </xdr:nvSpPr>
            <xdr:spPr>
              <a:xfrm rot="8100000">
                <a:off x="640935" y="1800939"/>
                <a:ext cx="1020547" cy="1020546"/>
              </a:xfrm>
              <a:prstGeom prst="teardrop">
                <a:avLst>
                  <a:gd name="adj" fmla="val 109962"/>
                </a:avLst>
              </a:prstGeom>
              <a:solidFill>
                <a:srgbClr val="FDBA7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  <xdr:sp macro="" textlink="">
            <xdr:nvSpPr>
              <xdr:cNvPr id="43" name="Oval 15">
                <a:extLst>
                  <a:ext uri="{FF2B5EF4-FFF2-40B4-BE49-F238E27FC236}">
                    <a16:creationId xmlns:a16="http://schemas.microsoft.com/office/drawing/2014/main" id="{7BCC6A1D-46F1-4E3A-800C-D5EAD40F6163}"/>
                  </a:ext>
                </a:extLst>
              </xdr:cNvPr>
              <xdr:cNvSpPr>
                <a:spLocks noChangeAspect="1"/>
              </xdr:cNvSpPr>
            </xdr:nvSpPr>
            <xdr:spPr>
              <a:xfrm>
                <a:off x="783854" y="1954269"/>
                <a:ext cx="711748" cy="711748"/>
              </a:xfrm>
              <a:prstGeom prst="ellipse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wrap="square" rtlCol="0" anchor="ctr"/>
              <a:lstStyle/>
              <a:p>
                <a:endParaRPr lang="zh-TW" altLang="en-US"/>
              </a:p>
            </xdr:txBody>
          </xdr:sp>
        </xdr:grpSp>
        <xdr:cxnSp macro="">
          <xdr:nvCxnSpPr>
            <xdr:cNvPr id="41" name="Straight Connector 16">
              <a:extLst>
                <a:ext uri="{FF2B5EF4-FFF2-40B4-BE49-F238E27FC236}">
                  <a16:creationId xmlns:a16="http://schemas.microsoft.com/office/drawing/2014/main" id="{72DAA0E1-FC6D-4726-8FD0-F377C4C5D1CF}"/>
                </a:ext>
              </a:extLst>
            </xdr:cNvPr>
            <xdr:cNvCxnSpPr>
              <a:stCxn id="44" idx="4"/>
              <a:endCxn id="42" idx="7"/>
            </xdr:cNvCxnSpPr>
          </xdr:nvCxnSpPr>
          <xdr:spPr>
            <a:xfrm>
              <a:off x="5948877" y="1353935"/>
              <a:ext cx="1165677" cy="4036"/>
            </a:xfrm>
            <a:prstGeom prst="line">
              <a:avLst/>
            </a:prstGeom>
            <a:ln w="19050">
              <a:solidFill>
                <a:srgbClr val="FDBA7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37" name="圖片 36">
            <a:extLst>
              <a:ext uri="{FF2B5EF4-FFF2-40B4-BE49-F238E27FC236}">
                <a16:creationId xmlns:a16="http://schemas.microsoft.com/office/drawing/2014/main" id="{778C4991-59B4-4B7F-B018-63CD35A9E4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duotone>
              <a:schemeClr val="accent4">
                <a:shade val="45000"/>
                <a:satMod val="135000"/>
              </a:scheme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8522" y="2312803"/>
            <a:ext cx="252000" cy="246643"/>
          </a:xfrm>
          <a:prstGeom prst="rect">
            <a:avLst/>
          </a:prstGeom>
        </xdr:spPr>
      </xdr:pic>
    </xdr:grpSp>
    <xdr:clientData/>
  </xdr:twoCellAnchor>
  <xdr:twoCellAnchor>
    <xdr:from>
      <xdr:col>7</xdr:col>
      <xdr:colOff>603250</xdr:colOff>
      <xdr:row>0</xdr:row>
      <xdr:rowOff>158750</xdr:rowOff>
    </xdr:from>
    <xdr:to>
      <xdr:col>10</xdr:col>
      <xdr:colOff>657250</xdr:colOff>
      <xdr:row>11</xdr:row>
      <xdr:rowOff>112126</xdr:rowOff>
    </xdr:to>
    <xdr:grpSp>
      <xdr:nvGrpSpPr>
        <xdr:cNvPr id="82" name="群組 81">
          <a:extLst>
            <a:ext uri="{FF2B5EF4-FFF2-40B4-BE49-F238E27FC236}">
              <a16:creationId xmlns:a16="http://schemas.microsoft.com/office/drawing/2014/main" id="{FD5D33A8-9E12-472C-B337-ACD9121D2D3D}"/>
            </a:ext>
          </a:extLst>
        </xdr:cNvPr>
        <xdr:cNvGrpSpPr/>
      </xdr:nvGrpSpPr>
      <xdr:grpSpPr>
        <a:xfrm>
          <a:off x="5937250" y="158750"/>
          <a:ext cx="2340000" cy="2223501"/>
          <a:chOff x="17319625" y="3349625"/>
          <a:chExt cx="2340000" cy="2223501"/>
        </a:xfrm>
      </xdr:grpSpPr>
      <xdr:sp macro="" textlink="">
        <xdr:nvSpPr>
          <xdr:cNvPr id="80" name="橢圓 79">
            <a:extLst>
              <a:ext uri="{FF2B5EF4-FFF2-40B4-BE49-F238E27FC236}">
                <a16:creationId xmlns:a16="http://schemas.microsoft.com/office/drawing/2014/main" id="{9B258D70-13E7-4031-999C-B68F2860E659}"/>
              </a:ext>
            </a:extLst>
          </xdr:cNvPr>
          <xdr:cNvSpPr>
            <a:spLocks noChangeAspect="1"/>
          </xdr:cNvSpPr>
        </xdr:nvSpPr>
        <xdr:spPr>
          <a:xfrm>
            <a:off x="17700625" y="3635375"/>
            <a:ext cx="1548000" cy="1548000"/>
          </a:xfrm>
          <a:prstGeom prst="ellipse">
            <a:avLst/>
          </a:prstGeom>
          <a:solidFill>
            <a:srgbClr val="DDE7E6">
              <a:alpha val="7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76" name="群組 75">
            <a:extLst>
              <a:ext uri="{FF2B5EF4-FFF2-40B4-BE49-F238E27FC236}">
                <a16:creationId xmlns:a16="http://schemas.microsoft.com/office/drawing/2014/main" id="{00712329-28F7-4B7C-997F-3D0DB6AF0C98}"/>
              </a:ext>
            </a:extLst>
          </xdr:cNvPr>
          <xdr:cNvGrpSpPr/>
        </xdr:nvGrpSpPr>
        <xdr:grpSpPr>
          <a:xfrm>
            <a:off x="17319625" y="3349625"/>
            <a:ext cx="2340000" cy="2223501"/>
            <a:chOff x="4857750" y="870858"/>
            <a:chExt cx="3357429" cy="2200822"/>
          </a:xfrm>
        </xdr:grpSpPr>
        <xdr:graphicFrame macro="">
          <xdr:nvGraphicFramePr>
            <xdr:cNvPr id="77" name="圖表 76">
              <a:extLst>
                <a:ext uri="{FF2B5EF4-FFF2-40B4-BE49-F238E27FC236}">
                  <a16:creationId xmlns:a16="http://schemas.microsoft.com/office/drawing/2014/main" id="{32381EB1-D727-468C-BFEE-873C3166C42D}"/>
                </a:ext>
              </a:extLst>
            </xdr:cNvPr>
            <xdr:cNvGraphicFramePr>
              <a:graphicFrameLocks/>
            </xdr:cNvGraphicFramePr>
          </xdr:nvGraphicFramePr>
          <xdr:xfrm>
            <a:off x="4857750" y="870858"/>
            <a:ext cx="3357429" cy="2200822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4"/>
            </a:graphicData>
          </a:graphic>
        </xdr:graphicFrame>
        <xdr:sp macro="" textlink="">
          <xdr:nvSpPr>
            <xdr:cNvPr id="78" name="文字方塊 77">
              <a:extLst>
                <a:ext uri="{FF2B5EF4-FFF2-40B4-BE49-F238E27FC236}">
                  <a16:creationId xmlns:a16="http://schemas.microsoft.com/office/drawing/2014/main" id="{FBD5F9E2-70D4-475D-B95C-80984FA91A3E}"/>
                </a:ext>
              </a:extLst>
            </xdr:cNvPr>
            <xdr:cNvSpPr txBox="1"/>
          </xdr:nvSpPr>
          <xdr:spPr>
            <a:xfrm>
              <a:off x="5470842" y="1496510"/>
              <a:ext cx="2122097" cy="44283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altLang="zh-TW" sz="1400" b="0">
                  <a:solidFill>
                    <a:srgbClr val="E1BB60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project rate</a:t>
              </a:r>
              <a:endParaRPr lang="zh-TW" altLang="en-US" sz="1400" b="0">
                <a:solidFill>
                  <a:srgbClr val="E1BB60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</xdr:grpSp>
      <xdr:sp macro="" textlink="Pivot!M13">
        <xdr:nvSpPr>
          <xdr:cNvPr id="81" name="文字方塊 80">
            <a:extLst>
              <a:ext uri="{FF2B5EF4-FFF2-40B4-BE49-F238E27FC236}">
                <a16:creationId xmlns:a16="http://schemas.microsoft.com/office/drawing/2014/main" id="{10D03843-6625-4A66-8D04-3B56926FF3D5}"/>
              </a:ext>
            </a:extLst>
          </xdr:cNvPr>
          <xdr:cNvSpPr txBox="1"/>
        </xdr:nvSpPr>
        <xdr:spPr>
          <a:xfrm>
            <a:off x="17795875" y="4206875"/>
            <a:ext cx="1365250" cy="698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fld id="{915FFDA2-83B5-4219-824E-CC76635DE185}" type="TxLink">
              <a:rPr lang="en-US" altLang="en-US" sz="2800" b="0" i="0" u="none" strike="noStrike">
                <a:solidFill>
                  <a:srgbClr val="C3A577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/>
                <a:ea typeface="微軟正黑體"/>
              </a:rPr>
              <a:pPr algn="ctr"/>
              <a:t>84.2%</a:t>
            </a:fld>
            <a:endParaRPr lang="zh-TW" altLang="en-US" sz="2800" b="0">
              <a:solidFill>
                <a:srgbClr val="C3A577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15</xdr:col>
      <xdr:colOff>714375</xdr:colOff>
      <xdr:row>0</xdr:row>
      <xdr:rowOff>174625</xdr:rowOff>
    </xdr:from>
    <xdr:to>
      <xdr:col>21</xdr:col>
      <xdr:colOff>726875</xdr:colOff>
      <xdr:row>15</xdr:row>
      <xdr:rowOff>70125</xdr:rowOff>
    </xdr:to>
    <xdr:grpSp>
      <xdr:nvGrpSpPr>
        <xdr:cNvPr id="92" name="群組 91">
          <a:extLst>
            <a:ext uri="{FF2B5EF4-FFF2-40B4-BE49-F238E27FC236}">
              <a16:creationId xmlns:a16="http://schemas.microsoft.com/office/drawing/2014/main" id="{0E04CEB9-D87B-4FBE-BC24-D80C4EEFF047}"/>
            </a:ext>
          </a:extLst>
        </xdr:cNvPr>
        <xdr:cNvGrpSpPr/>
      </xdr:nvGrpSpPr>
      <xdr:grpSpPr>
        <a:xfrm>
          <a:off x="12144375" y="174625"/>
          <a:ext cx="4584500" cy="2991125"/>
          <a:chOff x="17430750" y="3540125"/>
          <a:chExt cx="4584500" cy="2991125"/>
        </a:xfrm>
      </xdr:grpSpPr>
      <xdr:sp macro="" textlink="">
        <xdr:nvSpPr>
          <xdr:cNvPr id="83" name="矩形: 圓角 82">
            <a:extLst>
              <a:ext uri="{FF2B5EF4-FFF2-40B4-BE49-F238E27FC236}">
                <a16:creationId xmlns:a16="http://schemas.microsoft.com/office/drawing/2014/main" id="{C43C23B9-149C-4A83-82C5-AB591E5075F0}"/>
              </a:ext>
            </a:extLst>
          </xdr:cNvPr>
          <xdr:cNvSpPr/>
        </xdr:nvSpPr>
        <xdr:spPr>
          <a:xfrm>
            <a:off x="17875250" y="3651250"/>
            <a:ext cx="4140000" cy="2880000"/>
          </a:xfrm>
          <a:prstGeom prst="roundRect">
            <a:avLst/>
          </a:prstGeom>
          <a:solidFill>
            <a:srgbClr val="DDE7E6">
              <a:alpha val="5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pSp>
        <xdr:nvGrpSpPr>
          <xdr:cNvPr id="89" name="群組 88">
            <a:extLst>
              <a:ext uri="{FF2B5EF4-FFF2-40B4-BE49-F238E27FC236}">
                <a16:creationId xmlns:a16="http://schemas.microsoft.com/office/drawing/2014/main" id="{6CB2F23F-3E5A-4F2A-BDCB-64E1694448D9}"/>
              </a:ext>
            </a:extLst>
          </xdr:cNvPr>
          <xdr:cNvGrpSpPr/>
        </xdr:nvGrpSpPr>
        <xdr:grpSpPr>
          <a:xfrm>
            <a:off x="17430750" y="3540125"/>
            <a:ext cx="3358800" cy="2212754"/>
            <a:chOff x="17335500" y="1317625"/>
            <a:chExt cx="3358800" cy="2212754"/>
          </a:xfrm>
        </xdr:grpSpPr>
        <xdr:graphicFrame macro="">
          <xdr:nvGraphicFramePr>
            <xdr:cNvPr id="84" name="圖表 83">
              <a:extLst>
                <a:ext uri="{FF2B5EF4-FFF2-40B4-BE49-F238E27FC236}">
                  <a16:creationId xmlns:a16="http://schemas.microsoft.com/office/drawing/2014/main" id="{5BFF3768-5D37-4F5B-A988-CFCC7636BE51}"/>
                </a:ext>
              </a:extLst>
            </xdr:cNvPr>
            <xdr:cNvGraphicFramePr>
              <a:graphicFrameLocks/>
            </xdr:cNvGraphicFramePr>
          </xdr:nvGraphicFramePr>
          <xdr:xfrm>
            <a:off x="17335500" y="1317625"/>
            <a:ext cx="3358800" cy="2212754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5"/>
            </a:graphicData>
          </a:graphic>
        </xdr:graphicFrame>
        <xdr:sp macro="" textlink="Pivot!V7">
          <xdr:nvSpPr>
            <xdr:cNvPr id="85" name="文字方塊 84">
              <a:extLst>
                <a:ext uri="{FF2B5EF4-FFF2-40B4-BE49-F238E27FC236}">
                  <a16:creationId xmlns:a16="http://schemas.microsoft.com/office/drawing/2014/main" id="{62C1FAE1-2010-4E92-8249-AD0643E34D14}"/>
                </a:ext>
              </a:extLst>
            </xdr:cNvPr>
            <xdr:cNvSpPr txBox="1"/>
          </xdr:nvSpPr>
          <xdr:spPr>
            <a:xfrm>
              <a:off x="18446750" y="2233095"/>
              <a:ext cx="1079500" cy="56978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lIns="0" tIns="0" rIns="0" bIns="0" rtlCol="0" anchor="ctr"/>
            <a:lstStyle/>
            <a:p>
              <a:pPr algn="ctr"/>
              <a:fld id="{56A020C6-D553-4670-9CC9-7DC0D029E204}" type="TxLink">
                <a:rPr lang="en-US" altLang="en-US" sz="4000" b="0" i="0" u="none" strike="noStrike">
                  <a:solidFill>
                    <a:srgbClr val="8AC58F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微軟正黑體"/>
                  <a:ea typeface="微軟正黑體"/>
                </a:rPr>
                <a:pPr algn="ctr"/>
                <a:t>80</a:t>
              </a:fld>
              <a:endParaRPr lang="zh-TW" altLang="en-US" sz="4000" b="1">
                <a:solidFill>
                  <a:srgbClr val="8AC58F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Bradley Hand ITC" panose="03070402050302030203" pitchFamily="66" charset="0"/>
                <a:ea typeface="微軟正黑體" panose="020B0604030504040204" pitchFamily="34" charset="-120"/>
              </a:endParaRPr>
            </a:p>
          </xdr:txBody>
        </xdr:sp>
        <xdr:sp macro="" textlink="">
          <xdr:nvSpPr>
            <xdr:cNvPr id="86" name="文字方塊 85">
              <a:extLst>
                <a:ext uri="{FF2B5EF4-FFF2-40B4-BE49-F238E27FC236}">
                  <a16:creationId xmlns:a16="http://schemas.microsoft.com/office/drawing/2014/main" id="{A79E9371-D6C4-491F-AB00-DA522511C641}"/>
                </a:ext>
              </a:extLst>
            </xdr:cNvPr>
            <xdr:cNvSpPr txBox="1"/>
          </xdr:nvSpPr>
          <xdr:spPr>
            <a:xfrm>
              <a:off x="18616570" y="1873250"/>
              <a:ext cx="893805" cy="424926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altLang="zh-TW" sz="1600" b="1">
                  <a:solidFill>
                    <a:srgbClr val="8AC58F"/>
                  </a:solidFill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Done</a:t>
              </a:r>
              <a:endParaRPr lang="zh-TW" altLang="en-US" sz="1600" b="1">
                <a:solidFill>
                  <a:srgbClr val="8AC58F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</xdr:grpSp>
      <xdr:sp macro="" textlink="Pivot!W7">
        <xdr:nvSpPr>
          <xdr:cNvPr id="87" name="文字方塊 86">
            <a:extLst>
              <a:ext uri="{FF2B5EF4-FFF2-40B4-BE49-F238E27FC236}">
                <a16:creationId xmlns:a16="http://schemas.microsoft.com/office/drawing/2014/main" id="{C5F154DF-6C8D-43A9-9E11-EB7E28A56B54}"/>
              </a:ext>
            </a:extLst>
          </xdr:cNvPr>
          <xdr:cNvSpPr txBox="1"/>
        </xdr:nvSpPr>
        <xdr:spPr>
          <a:xfrm>
            <a:off x="20669250" y="3995220"/>
            <a:ext cx="1079500" cy="569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fld id="{8E6FFAC0-ACEC-4BEB-8F76-E4A9D61AA58C}" type="TxLink">
              <a:rPr lang="en-US" altLang="en-US" sz="4000" b="1" i="0" u="none" strike="noStrike">
                <a:solidFill>
                  <a:srgbClr val="B4D9B8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/>
                <a:ea typeface="微軟正黑體"/>
              </a:rPr>
              <a:pPr algn="ctr"/>
              <a:t>17</a:t>
            </a:fld>
            <a:endParaRPr lang="zh-TW" altLang="en-US" sz="4000" b="1">
              <a:solidFill>
                <a:srgbClr val="B4D9B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88" name="文字方塊 87">
            <a:extLst>
              <a:ext uri="{FF2B5EF4-FFF2-40B4-BE49-F238E27FC236}">
                <a16:creationId xmlns:a16="http://schemas.microsoft.com/office/drawing/2014/main" id="{8E1C11F2-408D-4079-83D6-3F23B2750432}"/>
              </a:ext>
            </a:extLst>
          </xdr:cNvPr>
          <xdr:cNvSpPr txBox="1"/>
        </xdr:nvSpPr>
        <xdr:spPr>
          <a:xfrm>
            <a:off x="20045320" y="3762375"/>
            <a:ext cx="893805" cy="424926"/>
          </a:xfrm>
          <a:prstGeom prst="rect">
            <a:avLst/>
          </a:prstGeom>
          <a:noFill/>
          <a:ln w="9525" cmpd="sng"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600" b="1">
                <a:solidFill>
                  <a:srgbClr val="B4D9B8"/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rPr>
              <a:t>GOING</a:t>
            </a:r>
            <a:endParaRPr lang="zh-TW" altLang="en-US" sz="1600" b="1">
              <a:solidFill>
                <a:srgbClr val="B4D9B8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sp macro="" textlink="Pivot!X7">
        <xdr:nvSpPr>
          <xdr:cNvPr id="90" name="文字方塊 89">
            <a:extLst>
              <a:ext uri="{FF2B5EF4-FFF2-40B4-BE49-F238E27FC236}">
                <a16:creationId xmlns:a16="http://schemas.microsoft.com/office/drawing/2014/main" id="{0EBD77A2-FE31-4832-BC74-01C82A1EDDC7}"/>
              </a:ext>
            </a:extLst>
          </xdr:cNvPr>
          <xdr:cNvSpPr txBox="1"/>
        </xdr:nvSpPr>
        <xdr:spPr>
          <a:xfrm>
            <a:off x="20674055" y="4836595"/>
            <a:ext cx="1079500" cy="56978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0" tIns="0" rIns="0" bIns="0" rtlCol="0" anchor="ctr"/>
          <a:lstStyle/>
          <a:p>
            <a:pPr algn="ctr"/>
            <a:fld id="{6AF04006-345E-412C-924E-9CBD5CE3BBAA}" type="TxLink">
              <a:rPr lang="en-US" altLang="en-US" sz="4000" b="1" i="0" u="none" strike="noStrike">
                <a:solidFill>
                  <a:schemeClr val="tx2">
                    <a:lumMod val="20000"/>
                    <a:lumOff val="80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/>
                <a:ea typeface="微軟正黑體"/>
              </a:rPr>
              <a:pPr algn="ctr"/>
              <a:t>4</a:t>
            </a:fld>
            <a:endParaRPr lang="zh-TW" altLang="en-US" sz="4000" b="1">
              <a:solidFill>
                <a:schemeClr val="tx2">
                  <a:lumMod val="20000"/>
                  <a:lumOff val="8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Bradley Hand ITC" panose="03070402050302030203" pitchFamily="66" charset="0"/>
              <a:ea typeface="微軟正黑體" panose="020B0604030504040204" pitchFamily="34" charset="-120"/>
            </a:endParaRPr>
          </a:p>
        </xdr:txBody>
      </xdr:sp>
      <xdr:sp macro="" textlink="">
        <xdr:nvSpPr>
          <xdr:cNvPr id="91" name="文字方塊 90">
            <a:extLst>
              <a:ext uri="{FF2B5EF4-FFF2-40B4-BE49-F238E27FC236}">
                <a16:creationId xmlns:a16="http://schemas.microsoft.com/office/drawing/2014/main" id="{31A1B7C0-D2EE-4907-91D1-369A3C3CDE60}"/>
              </a:ext>
            </a:extLst>
          </xdr:cNvPr>
          <xdr:cNvSpPr txBox="1"/>
        </xdr:nvSpPr>
        <xdr:spPr>
          <a:xfrm>
            <a:off x="20050125" y="4603750"/>
            <a:ext cx="893805" cy="42492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600" b="1">
                <a:solidFill>
                  <a:schemeClr val="tx2">
                    <a:lumMod val="20000"/>
                    <a:lumOff val="80000"/>
                  </a:schemeClr>
                </a:solidFill>
                <a:effectLst>
                  <a:outerShdw blurRad="50800" dist="38100" dir="2700000" algn="tl" rotWithShape="0">
                    <a:prstClr val="black">
                      <a:alpha val="40000"/>
                    </a:prstClr>
                  </a:outerShdw>
                </a:effectLst>
                <a:latin typeface="微軟正黑體" panose="020B0604030504040204" pitchFamily="34" charset="-120"/>
                <a:ea typeface="微軟正黑體" panose="020B0604030504040204" pitchFamily="34" charset="-120"/>
              </a:rPr>
              <a:t>STOP</a:t>
            </a:r>
            <a:endParaRPr lang="zh-TW" altLang="en-US" sz="1600" b="1">
              <a:solidFill>
                <a:schemeClr val="tx2">
                  <a:lumMod val="20000"/>
                  <a:lumOff val="80000"/>
                </a:schemeClr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</xdr:grpSp>
    <xdr:clientData/>
  </xdr:twoCellAnchor>
  <xdr:twoCellAnchor>
    <xdr:from>
      <xdr:col>10</xdr:col>
      <xdr:colOff>746125</xdr:colOff>
      <xdr:row>1</xdr:row>
      <xdr:rowOff>95250</xdr:rowOff>
    </xdr:from>
    <xdr:to>
      <xdr:col>16</xdr:col>
      <xdr:colOff>134125</xdr:colOff>
      <xdr:row>11</xdr:row>
      <xdr:rowOff>108858</xdr:rowOff>
    </xdr:to>
    <xdr:grpSp>
      <xdr:nvGrpSpPr>
        <xdr:cNvPr id="94" name="群組 93">
          <a:extLst>
            <a:ext uri="{FF2B5EF4-FFF2-40B4-BE49-F238E27FC236}">
              <a16:creationId xmlns:a16="http://schemas.microsoft.com/office/drawing/2014/main" id="{4F0BA097-F7FE-40FC-99DE-A242537B5A00}"/>
            </a:ext>
          </a:extLst>
        </xdr:cNvPr>
        <xdr:cNvGrpSpPr/>
      </xdr:nvGrpSpPr>
      <xdr:grpSpPr>
        <a:xfrm>
          <a:off x="8366125" y="301625"/>
          <a:ext cx="3960000" cy="2077358"/>
          <a:chOff x="17129125" y="1952625"/>
          <a:chExt cx="3960000" cy="2077358"/>
        </a:xfrm>
      </xdr:grpSpPr>
      <xdr:sp macro="" textlink="">
        <xdr:nvSpPr>
          <xdr:cNvPr id="79" name="矩形: 圓角 78">
            <a:extLst>
              <a:ext uri="{FF2B5EF4-FFF2-40B4-BE49-F238E27FC236}">
                <a16:creationId xmlns:a16="http://schemas.microsoft.com/office/drawing/2014/main" id="{825A7A89-0F30-4AC3-87F4-54A4D30FB4EF}"/>
              </a:ext>
            </a:extLst>
          </xdr:cNvPr>
          <xdr:cNvSpPr/>
        </xdr:nvSpPr>
        <xdr:spPr>
          <a:xfrm>
            <a:off x="17129125" y="1952625"/>
            <a:ext cx="3960000" cy="2077358"/>
          </a:xfrm>
          <a:prstGeom prst="roundRect">
            <a:avLst/>
          </a:prstGeom>
          <a:solidFill>
            <a:srgbClr val="DDE7E6">
              <a:alpha val="6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graphicFrame macro="">
        <xdr:nvGraphicFramePr>
          <xdr:cNvPr id="93" name="圖表 92">
            <a:extLst>
              <a:ext uri="{FF2B5EF4-FFF2-40B4-BE49-F238E27FC236}">
                <a16:creationId xmlns:a16="http://schemas.microsoft.com/office/drawing/2014/main" id="{58642ED3-9E7F-44CB-B999-AF3A6FA34CED}"/>
              </a:ext>
            </a:extLst>
          </xdr:cNvPr>
          <xdr:cNvGraphicFramePr>
            <a:graphicFrameLocks/>
          </xdr:cNvGraphicFramePr>
        </xdr:nvGraphicFramePr>
        <xdr:xfrm>
          <a:off x="17414875" y="2095500"/>
          <a:ext cx="3420000" cy="182041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6"/>
          </a:graphicData>
        </a:graphic>
      </xdr:graphicFrame>
    </xdr:grpSp>
    <xdr:clientData/>
  </xdr:twoCellAnchor>
  <xdr:twoCellAnchor editAs="oneCell">
    <xdr:from>
      <xdr:col>0</xdr:col>
      <xdr:colOff>476250</xdr:colOff>
      <xdr:row>13</xdr:row>
      <xdr:rowOff>127000</xdr:rowOff>
    </xdr:from>
    <xdr:to>
      <xdr:col>2</xdr:col>
      <xdr:colOff>392250</xdr:colOff>
      <xdr:row>20</xdr:row>
      <xdr:rowOff>122375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5" name="Year">
              <a:extLst>
                <a:ext uri="{FF2B5EF4-FFF2-40B4-BE49-F238E27FC236}">
                  <a16:creationId xmlns:a16="http://schemas.microsoft.com/office/drawing/2014/main" id="{0A3AF63A-FCC6-460C-816E-2F44FC285F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0" y="2809875"/>
              <a:ext cx="1440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476250</xdr:colOff>
      <xdr:row>21</xdr:row>
      <xdr:rowOff>174625</xdr:rowOff>
    </xdr:from>
    <xdr:to>
      <xdr:col>2</xdr:col>
      <xdr:colOff>392250</xdr:colOff>
      <xdr:row>34</xdr:row>
      <xdr:rowOff>11750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6" name="Region">
              <a:extLst>
                <a:ext uri="{FF2B5EF4-FFF2-40B4-BE49-F238E27FC236}">
                  <a16:creationId xmlns:a16="http://schemas.microsoft.com/office/drawing/2014/main" id="{87B82858-CAA7-43A1-AB21-D723C80880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0" y="4508500"/>
              <a:ext cx="144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此圖案代表交叉分析篩選器。Excel 2010 或更新版本支援交叉分析篩選器。
如果圖案是在舊版 Excel 中修改，或如果活頁簿是在 Excel 2003 或較舊版本中儲存，則交叉分析篩選器無法使用。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0</xdr:col>
      <xdr:colOff>288000</xdr:colOff>
      <xdr:row>52</xdr:row>
      <xdr:rowOff>68500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C0B6A0DE-86BF-4C03-9430-D7FEE9B5C4AD}"/>
            </a:ext>
          </a:extLst>
        </xdr:cNvPr>
        <xdr:cNvSpPr/>
      </xdr:nvSpPr>
      <xdr:spPr>
        <a:xfrm>
          <a:off x="0" y="0"/>
          <a:ext cx="288000" cy="10800000"/>
        </a:xfrm>
        <a:prstGeom prst="rect">
          <a:avLst/>
        </a:prstGeom>
        <a:solidFill>
          <a:srgbClr val="25284A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vert="vert" tIns="2520000" rtlCol="0" anchor="ctr" anchorCtr="0"/>
        <a:lstStyle/>
        <a:p>
          <a:pPr algn="l"/>
          <a:r>
            <a:rPr lang="en-US" altLang="zh-TW" sz="1100"/>
            <a:t>Design by Kary</a:t>
          </a:r>
          <a:r>
            <a:rPr lang="en-US" altLang="zh-TW" sz="1100" baseline="0"/>
            <a:t> LIN          </a:t>
          </a:r>
          <a:r>
            <a:rPr lang="en-US" altLang="zh-TW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©2021 Kary LIN</a:t>
          </a:r>
          <a:endParaRPr lang="zh-TW" altLang="en-US" sz="1100"/>
        </a:p>
      </xdr:txBody>
    </xdr:sp>
    <xdr:clientData/>
  </xdr:twoCellAnchor>
  <xdr:twoCellAnchor>
    <xdr:from>
      <xdr:col>3</xdr:col>
      <xdr:colOff>285750</xdr:colOff>
      <xdr:row>14</xdr:row>
      <xdr:rowOff>47624</xdr:rowOff>
    </xdr:from>
    <xdr:to>
      <xdr:col>12</xdr:col>
      <xdr:colOff>627750</xdr:colOff>
      <xdr:row>36</xdr:row>
      <xdr:rowOff>187374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98" name="圖表 97">
              <a:extLst>
                <a:ext uri="{FF2B5EF4-FFF2-40B4-BE49-F238E27FC236}">
                  <a16:creationId xmlns:a16="http://schemas.microsoft.com/office/drawing/2014/main" id="{92D6BC93-3E3A-4A60-997E-008E66807C9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71750" y="2847974"/>
              <a:ext cx="7200000" cy="4540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>
    <xdr:from>
      <xdr:col>13</xdr:col>
      <xdr:colOff>238125</xdr:colOff>
      <xdr:row>14</xdr:row>
      <xdr:rowOff>79374</xdr:rowOff>
    </xdr:from>
    <xdr:to>
      <xdr:col>21</xdr:col>
      <xdr:colOff>595500</xdr:colOff>
      <xdr:row>39</xdr:row>
      <xdr:rowOff>142874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圖表 98">
              <a:extLst>
                <a:ext uri="{FF2B5EF4-FFF2-40B4-BE49-F238E27FC236}">
                  <a16:creationId xmlns:a16="http://schemas.microsoft.com/office/drawing/2014/main" id="{0734F23D-A6C7-4FFC-9A40-D4C299775B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4125" y="2879724"/>
              <a:ext cx="6453375" cy="506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TW" altLang="en-US" sz="1100"/>
                <a:t>此圖表在您的 Excel 版本中無法使用。
若編輯此圖案或將此活頁簿儲存為不同格式，將永久破壞圖表。</a:t>
              </a:r>
            </a:p>
          </xdr:txBody>
        </xdr:sp>
      </mc:Fallback>
    </mc:AlternateContent>
    <xdr:clientData/>
  </xdr:twoCellAnchor>
  <xdr:twoCellAnchor>
    <xdr:from>
      <xdr:col>3</xdr:col>
      <xdr:colOff>254000</xdr:colOff>
      <xdr:row>14</xdr:row>
      <xdr:rowOff>15873</xdr:rowOff>
    </xdr:from>
    <xdr:to>
      <xdr:col>12</xdr:col>
      <xdr:colOff>740000</xdr:colOff>
      <xdr:row>36</xdr:row>
      <xdr:rowOff>155623</xdr:rowOff>
    </xdr:to>
    <xdr:sp macro="" textlink="">
      <xdr:nvSpPr>
        <xdr:cNvPr id="7" name="矩形: 圓角 6">
          <a:extLst>
            <a:ext uri="{FF2B5EF4-FFF2-40B4-BE49-F238E27FC236}">
              <a16:creationId xmlns:a16="http://schemas.microsoft.com/office/drawing/2014/main" id="{0F64E12B-399D-455B-8E45-70442A1230F2}"/>
            </a:ext>
          </a:extLst>
        </xdr:cNvPr>
        <xdr:cNvSpPr/>
      </xdr:nvSpPr>
      <xdr:spPr>
        <a:xfrm>
          <a:off x="2540000" y="2905123"/>
          <a:ext cx="7344000" cy="4680000"/>
        </a:xfrm>
        <a:prstGeom prst="roundRect">
          <a:avLst>
            <a:gd name="adj" fmla="val 3009"/>
          </a:avLst>
        </a:prstGeom>
        <a:noFill/>
        <a:ln w="254000">
          <a:solidFill>
            <a:schemeClr val="tx1">
              <a:lumMod val="65000"/>
              <a:lumOff val="3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349250</xdr:colOff>
      <xdr:row>36</xdr:row>
      <xdr:rowOff>127000</xdr:rowOff>
    </xdr:from>
    <xdr:to>
      <xdr:col>13</xdr:col>
      <xdr:colOff>691250</xdr:colOff>
      <xdr:row>47</xdr:row>
      <xdr:rowOff>196875</xdr:rowOff>
    </xdr:to>
    <xdr:graphicFrame macro="">
      <xdr:nvGraphicFramePr>
        <xdr:cNvPr id="69" name="圖表 68">
          <a:extLst>
            <a:ext uri="{FF2B5EF4-FFF2-40B4-BE49-F238E27FC236}">
              <a16:creationId xmlns:a16="http://schemas.microsoft.com/office/drawing/2014/main" id="{03DEE396-B636-4237-8D5D-67A24892E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</xdr:col>
      <xdr:colOff>222250</xdr:colOff>
      <xdr:row>36</xdr:row>
      <xdr:rowOff>47624</xdr:rowOff>
    </xdr:from>
    <xdr:to>
      <xdr:col>13</xdr:col>
      <xdr:colOff>708250</xdr:colOff>
      <xdr:row>48</xdr:row>
      <xdr:rowOff>91124</xdr:rowOff>
    </xdr:to>
    <xdr:sp macro="" textlink="">
      <xdr:nvSpPr>
        <xdr:cNvPr id="70" name="矩形: 圓角 69">
          <a:extLst>
            <a:ext uri="{FF2B5EF4-FFF2-40B4-BE49-F238E27FC236}">
              <a16:creationId xmlns:a16="http://schemas.microsoft.com/office/drawing/2014/main" id="{E12A9296-DFA0-4D09-9560-18DDD50ABE69}"/>
            </a:ext>
          </a:extLst>
        </xdr:cNvPr>
        <xdr:cNvSpPr/>
      </xdr:nvSpPr>
      <xdr:spPr>
        <a:xfrm>
          <a:off x="3270250" y="7477124"/>
          <a:ext cx="7344000" cy="2520000"/>
        </a:xfrm>
        <a:prstGeom prst="roundRect">
          <a:avLst>
            <a:gd name="adj" fmla="val 3009"/>
          </a:avLst>
        </a:prstGeom>
        <a:noFill/>
        <a:ln w="254000"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18</xdr:col>
      <xdr:colOff>222250</xdr:colOff>
      <xdr:row>38</xdr:row>
      <xdr:rowOff>144671</xdr:rowOff>
    </xdr:from>
    <xdr:to>
      <xdr:col>21</xdr:col>
      <xdr:colOff>262801</xdr:colOff>
      <xdr:row>50</xdr:row>
      <xdr:rowOff>5626</xdr:rowOff>
    </xdr:to>
    <xdr:pic>
      <xdr:nvPicPr>
        <xdr:cNvPr id="71" name="圖片 70">
          <a:extLst>
            <a:ext uri="{FF2B5EF4-FFF2-40B4-BE49-F238E27FC236}">
              <a16:creationId xmlns:a16="http://schemas.microsoft.com/office/drawing/2014/main" id="{B7B78DBF-C927-40B5-A78E-52D4937C3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38250" y="7986921"/>
          <a:ext cx="2326551" cy="2337455"/>
        </a:xfrm>
        <a:prstGeom prst="rect">
          <a:avLst/>
        </a:prstGeom>
      </xdr:spPr>
    </xdr:pic>
    <xdr:clientData/>
  </xdr:twoCellAnchor>
  <xdr:twoCellAnchor>
    <xdr:from>
      <xdr:col>17</xdr:col>
      <xdr:colOff>682626</xdr:colOff>
      <xdr:row>12</xdr:row>
      <xdr:rowOff>111125</xdr:rowOff>
    </xdr:from>
    <xdr:to>
      <xdr:col>21</xdr:col>
      <xdr:colOff>508000</xdr:colOff>
      <xdr:row>15</xdr:row>
      <xdr:rowOff>22527</xdr:rowOff>
    </xdr:to>
    <xdr:sp macro="" textlink="">
      <xdr:nvSpPr>
        <xdr:cNvPr id="72" name="文字方塊 71">
          <a:extLst>
            <a:ext uri="{FF2B5EF4-FFF2-40B4-BE49-F238E27FC236}">
              <a16:creationId xmlns:a16="http://schemas.microsoft.com/office/drawing/2014/main" id="{0A2856BD-74EC-4200-90F4-3BE4A90266A7}"/>
            </a:ext>
          </a:extLst>
        </xdr:cNvPr>
        <xdr:cNvSpPr txBox="1"/>
      </xdr:nvSpPr>
      <xdr:spPr>
        <a:xfrm>
          <a:off x="13636626" y="2587625"/>
          <a:ext cx="2873374" cy="53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TW" sz="1800" b="1">
              <a:solidFill>
                <a:srgbClr val="3A5D9C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rPr>
            <a:t>Construction Condition</a:t>
          </a:r>
          <a:endParaRPr lang="zh-TW" altLang="en-US" sz="1800" b="1">
            <a:solidFill>
              <a:srgbClr val="3A5D9C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>
    <xdr:from>
      <xdr:col>10</xdr:col>
      <xdr:colOff>761999</xdr:colOff>
      <xdr:row>1</xdr:row>
      <xdr:rowOff>63500</xdr:rowOff>
    </xdr:from>
    <xdr:to>
      <xdr:col>13</xdr:col>
      <xdr:colOff>126998</xdr:colOff>
      <xdr:row>3</xdr:row>
      <xdr:rowOff>181277</xdr:rowOff>
    </xdr:to>
    <xdr:sp macro="" textlink="">
      <xdr:nvSpPr>
        <xdr:cNvPr id="73" name="文字方塊 72">
          <a:extLst>
            <a:ext uri="{FF2B5EF4-FFF2-40B4-BE49-F238E27FC236}">
              <a16:creationId xmlns:a16="http://schemas.microsoft.com/office/drawing/2014/main" id="{67DE18EA-3A9C-4A52-84FB-F6D91B075F03}"/>
            </a:ext>
          </a:extLst>
        </xdr:cNvPr>
        <xdr:cNvSpPr txBox="1"/>
      </xdr:nvSpPr>
      <xdr:spPr>
        <a:xfrm>
          <a:off x="8381999" y="269875"/>
          <a:ext cx="1650999" cy="530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altLang="zh-TW" sz="1800" b="1">
              <a:solidFill>
                <a:srgbClr val="451C1A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微軟正黑體" panose="020B0604030504040204" pitchFamily="34" charset="-120"/>
              <a:ea typeface="微軟正黑體" panose="020B0604030504040204" pitchFamily="34" charset="-120"/>
            </a:rPr>
            <a:t>Case Types</a:t>
          </a:r>
          <a:endParaRPr lang="zh-TW" altLang="en-US" sz="1800" b="1">
            <a:solidFill>
              <a:srgbClr val="451C1A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0.20088</cdr:x>
      <cdr:y>0.41156</cdr:y>
    </cdr:from>
    <cdr:to>
      <cdr:x>0.80486</cdr:x>
      <cdr:y>0.72402</cdr:y>
    </cdr:to>
    <cdr:sp macro="" textlink="Pivot!$X$73">
      <cdr:nvSpPr>
        <cdr:cNvPr id="2" name="文字方塊 1">
          <a:extLst xmlns:a="http://schemas.openxmlformats.org/drawingml/2006/main">
            <a:ext uri="{FF2B5EF4-FFF2-40B4-BE49-F238E27FC236}">
              <a16:creationId xmlns:a16="http://schemas.microsoft.com/office/drawing/2014/main" id="{9BC87F94-FA0D-402E-BEAF-97D19C1B6ED5}"/>
            </a:ext>
          </a:extLst>
        </cdr:cNvPr>
        <cdr:cNvSpPr txBox="1"/>
      </cdr:nvSpPr>
      <cdr:spPr>
        <a:xfrm xmlns:a="http://schemas.openxmlformats.org/drawingml/2006/main">
          <a:off x="674455" y="905774"/>
          <a:ext cx="2027820" cy="6876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indent="0" algn="ctr"/>
          <a:fld id="{8DC2566A-B090-40A4-B7B6-CD19EF9B3841}" type="TxLink">
            <a:rPr lang="en-US" altLang="en-US" sz="2800" b="0" i="0" u="none" strike="noStrike">
              <a:solidFill>
                <a:srgbClr val="C3A577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Comic Sans MS" panose="030F0702030302020204" pitchFamily="66" charset="0"/>
              <a:ea typeface="微軟正黑體"/>
              <a:cs typeface="Calibri"/>
            </a:rPr>
            <a:pPr marL="0" indent="0" algn="ctr"/>
            <a:t> </a:t>
          </a:fld>
          <a:endParaRPr lang="zh-TW" altLang="en-US" sz="2800" b="0" i="0" u="none" strike="noStrike">
            <a:solidFill>
              <a:srgbClr val="C3A577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Comic Sans MS" panose="030F0702030302020204" pitchFamily="66" charset="0"/>
            <a:ea typeface="微軟正黑體"/>
            <a:cs typeface="Calibri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904807</xdr:colOff>
      <xdr:row>1</xdr:row>
      <xdr:rowOff>0</xdr:rowOff>
    </xdr:from>
    <xdr:to>
      <xdr:col>19</xdr:col>
      <xdr:colOff>703489</xdr:colOff>
      <xdr:row>4</xdr:row>
      <xdr:rowOff>123894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B81CE92-F1BF-4635-912D-0D525734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3357" y="57150"/>
          <a:ext cx="723968" cy="723969"/>
        </a:xfrm>
        <a:prstGeom prst="rect">
          <a:avLst/>
        </a:prstGeom>
      </xdr:spPr>
    </xdr:pic>
    <xdr:clientData/>
  </xdr:twoCellAnchor>
  <xdr:twoCellAnchor editAs="absolute">
    <xdr:from>
      <xdr:col>1</xdr:col>
      <xdr:colOff>136070</xdr:colOff>
      <xdr:row>1</xdr:row>
      <xdr:rowOff>40822</xdr:rowOff>
    </xdr:from>
    <xdr:to>
      <xdr:col>1</xdr:col>
      <xdr:colOff>568070</xdr:colOff>
      <xdr:row>1</xdr:row>
      <xdr:rowOff>472822</xdr:rowOff>
    </xdr:to>
    <xdr:sp macro="" textlink="">
      <xdr:nvSpPr>
        <xdr:cNvPr id="3" name="橢圓 2">
          <a:extLst>
            <a:ext uri="{FF2B5EF4-FFF2-40B4-BE49-F238E27FC236}">
              <a16:creationId xmlns:a16="http://schemas.microsoft.com/office/drawing/2014/main" id="{DC569438-AF1D-4F6D-91A4-D6C278229E6E}"/>
            </a:ext>
          </a:extLst>
        </xdr:cNvPr>
        <xdr:cNvSpPr>
          <a:spLocks noChangeAspect="1"/>
        </xdr:cNvSpPr>
      </xdr:nvSpPr>
      <xdr:spPr>
        <a:xfrm>
          <a:off x="380999" y="95251"/>
          <a:ext cx="432000" cy="432000"/>
        </a:xfrm>
        <a:prstGeom prst="ellipse">
          <a:avLst/>
        </a:prstGeom>
        <a:noFill/>
        <a:ln w="25400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zh-TW" sz="1100"/>
            <a:t>logo</a:t>
          </a:r>
          <a:endParaRPr lang="zh-TW" altLang="en-US" sz="1100"/>
        </a:p>
      </xdr:txBody>
    </xdr:sp>
    <xdr:clientData/>
  </xdr:twoCellAnchor>
  <xdr:twoCellAnchor editAs="oneCell">
    <xdr:from>
      <xdr:col>14</xdr:col>
      <xdr:colOff>127000</xdr:colOff>
      <xdr:row>1</xdr:row>
      <xdr:rowOff>63500</xdr:rowOff>
    </xdr:from>
    <xdr:to>
      <xdr:col>14</xdr:col>
      <xdr:colOff>847000</xdr:colOff>
      <xdr:row>1</xdr:row>
      <xdr:rowOff>443015</xdr:rowOff>
    </xdr:to>
    <xdr:grpSp>
      <xdr:nvGrpSpPr>
        <xdr:cNvPr id="4" name="群組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BDAE314-FB0F-4509-BE56-E3393C9149C8}"/>
            </a:ext>
          </a:extLst>
        </xdr:cNvPr>
        <xdr:cNvGrpSpPr/>
      </xdr:nvGrpSpPr>
      <xdr:grpSpPr>
        <a:xfrm>
          <a:off x="12684125" y="127000"/>
          <a:ext cx="720000" cy="379515"/>
          <a:chOff x="8372990" y="150192"/>
          <a:chExt cx="720000" cy="379515"/>
        </a:xfrm>
      </xdr:grpSpPr>
      <xdr:sp macro="" textlink="">
        <xdr:nvSpPr>
          <xdr:cNvPr id="5" name="矩形: 圓角 4">
            <a:extLst>
              <a:ext uri="{FF2B5EF4-FFF2-40B4-BE49-F238E27FC236}">
                <a16:creationId xmlns:a16="http://schemas.microsoft.com/office/drawing/2014/main" id="{FD140737-382B-404B-92AD-3E5B37816574}"/>
              </a:ext>
            </a:extLst>
          </xdr:cNvPr>
          <xdr:cNvSpPr/>
        </xdr:nvSpPr>
        <xdr:spPr>
          <a:xfrm>
            <a:off x="8372990" y="150192"/>
            <a:ext cx="720000" cy="329387"/>
          </a:xfrm>
          <a:prstGeom prst="roundRect">
            <a:avLst>
              <a:gd name="adj" fmla="val 50000"/>
            </a:avLst>
          </a:prstGeom>
          <a:solidFill>
            <a:schemeClr val="tx2">
              <a:lumMod val="40000"/>
              <a:lumOff val="60000"/>
            </a:schemeClr>
          </a:solidFill>
          <a:ln w="9525">
            <a:solidFill>
              <a:schemeClr val="tx2">
                <a:lumMod val="20000"/>
                <a:lumOff val="8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6" name="圖形 5" descr="梯皮帳篷 外框">
            <a:extLst>
              <a:ext uri="{FF2B5EF4-FFF2-40B4-BE49-F238E27FC236}">
                <a16:creationId xmlns:a16="http://schemas.microsoft.com/office/drawing/2014/main" id="{1ACDCD40-0742-4394-B76D-7BEF4A9F18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8552383" y="169707"/>
            <a:ext cx="363687" cy="360000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95250</xdr:colOff>
      <xdr:row>1</xdr:row>
      <xdr:rowOff>63500</xdr:rowOff>
    </xdr:from>
    <xdr:to>
      <xdr:col>15</xdr:col>
      <xdr:colOff>815250</xdr:colOff>
      <xdr:row>1</xdr:row>
      <xdr:rowOff>436777</xdr:rowOff>
    </xdr:to>
    <xdr:grpSp>
      <xdr:nvGrpSpPr>
        <xdr:cNvPr id="11" name="群組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D4BA68D-CFAF-4DD5-8430-A68D9E92B8CB}"/>
            </a:ext>
          </a:extLst>
        </xdr:cNvPr>
        <xdr:cNvGrpSpPr/>
      </xdr:nvGrpSpPr>
      <xdr:grpSpPr>
        <a:xfrm>
          <a:off x="13573125" y="127000"/>
          <a:ext cx="720000" cy="373277"/>
          <a:chOff x="13573125" y="127000"/>
          <a:chExt cx="720000" cy="373277"/>
        </a:xfrm>
      </xdr:grpSpPr>
      <xdr:sp macro="" textlink="">
        <xdr:nvSpPr>
          <xdr:cNvPr id="8" name="矩形: 圓角 7">
            <a:extLst>
              <a:ext uri="{FF2B5EF4-FFF2-40B4-BE49-F238E27FC236}">
                <a16:creationId xmlns:a16="http://schemas.microsoft.com/office/drawing/2014/main" id="{6D736B31-DA40-47CA-BADA-0587665F4652}"/>
              </a:ext>
            </a:extLst>
          </xdr:cNvPr>
          <xdr:cNvSpPr/>
        </xdr:nvSpPr>
        <xdr:spPr>
          <a:xfrm>
            <a:off x="13573125" y="127000"/>
            <a:ext cx="720000" cy="329387"/>
          </a:xfrm>
          <a:prstGeom prst="roundRect">
            <a:avLst>
              <a:gd name="adj" fmla="val 50000"/>
            </a:avLst>
          </a:prstGeom>
          <a:solidFill>
            <a:schemeClr val="tx2">
              <a:lumMod val="40000"/>
              <a:lumOff val="60000"/>
            </a:schemeClr>
          </a:solidFill>
          <a:ln w="9525">
            <a:solidFill>
              <a:schemeClr val="tx2">
                <a:lumMod val="20000"/>
                <a:lumOff val="80000"/>
              </a:scheme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10" name="圖片 9">
            <a:extLst>
              <a:ext uri="{FF2B5EF4-FFF2-40B4-BE49-F238E27FC236}">
                <a16:creationId xmlns:a16="http://schemas.microsoft.com/office/drawing/2014/main" id="{423499E5-DA5A-4500-8DA3-B3C3F354C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63625" y="158750"/>
            <a:ext cx="360000" cy="341527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74836</xdr:colOff>
      <xdr:row>37</xdr:row>
      <xdr:rowOff>9524</xdr:rowOff>
    </xdr:from>
    <xdr:to>
      <xdr:col>6</xdr:col>
      <xdr:colOff>504372</xdr:colOff>
      <xdr:row>48</xdr:row>
      <xdr:rowOff>58510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9E907AAD-E22F-4593-B928-76DC87793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697366</xdr:colOff>
      <xdr:row>37</xdr:row>
      <xdr:rowOff>23131</xdr:rowOff>
    </xdr:from>
    <xdr:to>
      <xdr:col>10</xdr:col>
      <xdr:colOff>236223</xdr:colOff>
      <xdr:row>48</xdr:row>
      <xdr:rowOff>28917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A56F474B-3DAB-4883-A2BA-E980BA4FA2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449036</xdr:colOff>
      <xdr:row>37</xdr:row>
      <xdr:rowOff>23131</xdr:rowOff>
    </xdr:from>
    <xdr:to>
      <xdr:col>13</xdr:col>
      <xdr:colOff>913179</xdr:colOff>
      <xdr:row>48</xdr:row>
      <xdr:rowOff>28917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59D0FE9-C4E5-4CDE-802D-A3A304536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6</xdr:col>
      <xdr:colOff>697366</xdr:colOff>
      <xdr:row>50</xdr:row>
      <xdr:rowOff>136072</xdr:rowOff>
    </xdr:from>
    <xdr:to>
      <xdr:col>10</xdr:col>
      <xdr:colOff>236223</xdr:colOff>
      <xdr:row>61</xdr:row>
      <xdr:rowOff>141858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E48ED216-599B-47FB-8A56-D51528F9D6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6</xdr:col>
      <xdr:colOff>830037</xdr:colOff>
      <xdr:row>33</xdr:row>
      <xdr:rowOff>231319</xdr:rowOff>
    </xdr:from>
    <xdr:to>
      <xdr:col>9</xdr:col>
      <xdr:colOff>748392</xdr:colOff>
      <xdr:row>39</xdr:row>
      <xdr:rowOff>68033</xdr:rowOff>
    </xdr:to>
    <xdr:grpSp>
      <xdr:nvGrpSpPr>
        <xdr:cNvPr id="7" name="群組 6">
          <a:extLst>
            <a:ext uri="{FF2B5EF4-FFF2-40B4-BE49-F238E27FC236}">
              <a16:creationId xmlns:a16="http://schemas.microsoft.com/office/drawing/2014/main" id="{637B7411-1F1C-4FDB-817A-BAF601B9B789}"/>
            </a:ext>
          </a:extLst>
        </xdr:cNvPr>
        <xdr:cNvGrpSpPr/>
      </xdr:nvGrpSpPr>
      <xdr:grpSpPr>
        <a:xfrm>
          <a:off x="4272644" y="8667748"/>
          <a:ext cx="2694212" cy="816428"/>
          <a:chOff x="4871358" y="10872107"/>
          <a:chExt cx="3626244" cy="816429"/>
        </a:xfrm>
      </xdr:grpSpPr>
      <xdr:sp macro="" textlink="">
        <xdr:nvSpPr>
          <xdr:cNvPr id="8" name="矩形: 圓角 7">
            <a:extLst>
              <a:ext uri="{FF2B5EF4-FFF2-40B4-BE49-F238E27FC236}">
                <a16:creationId xmlns:a16="http://schemas.microsoft.com/office/drawing/2014/main" id="{58DFC2DC-34E3-42A7-BB76-93BB1DC99FC2}"/>
              </a:ext>
            </a:extLst>
          </xdr:cNvPr>
          <xdr:cNvSpPr/>
        </xdr:nvSpPr>
        <xdr:spPr>
          <a:xfrm>
            <a:off x="4871358" y="10899320"/>
            <a:ext cx="3600000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9" name="文字方塊 8">
            <a:extLst>
              <a:ext uri="{FF2B5EF4-FFF2-40B4-BE49-F238E27FC236}">
                <a16:creationId xmlns:a16="http://schemas.microsoft.com/office/drawing/2014/main" id="{9B2B31ED-AA80-4A57-866A-AB741CCF6779}"/>
              </a:ext>
            </a:extLst>
          </xdr:cNvPr>
          <xdr:cNvSpPr txBox="1"/>
        </xdr:nvSpPr>
        <xdr:spPr>
          <a:xfrm>
            <a:off x="5116287" y="10912928"/>
            <a:ext cx="2122713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Budget V.S. Region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F$40">
        <xdr:nvSpPr>
          <xdr:cNvPr id="10" name="文字方塊 9">
            <a:extLst>
              <a:ext uri="{FF2B5EF4-FFF2-40B4-BE49-F238E27FC236}">
                <a16:creationId xmlns:a16="http://schemas.microsoft.com/office/drawing/2014/main" id="{5B60CAF6-7251-471F-BCE8-2AD5AEEC7F0B}"/>
              </a:ext>
            </a:extLst>
          </xdr:cNvPr>
          <xdr:cNvSpPr txBox="1"/>
        </xdr:nvSpPr>
        <xdr:spPr>
          <a:xfrm>
            <a:off x="7170966" y="11348357"/>
            <a:ext cx="1211036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B181427-7B91-4272-BA5B-CC1E0E6F0F80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Asia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G$40">
        <xdr:nvSpPr>
          <xdr:cNvPr id="11" name="文字方塊 10">
            <a:extLst>
              <a:ext uri="{FF2B5EF4-FFF2-40B4-BE49-F238E27FC236}">
                <a16:creationId xmlns:a16="http://schemas.microsoft.com/office/drawing/2014/main" id="{33ABD29F-DB9F-4716-8DB4-99E3B6AEDFDE}"/>
              </a:ext>
            </a:extLst>
          </xdr:cNvPr>
          <xdr:cNvSpPr txBox="1"/>
        </xdr:nvSpPr>
        <xdr:spPr>
          <a:xfrm>
            <a:off x="7052178" y="10872107"/>
            <a:ext cx="144542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03BB1882-D854-448D-886C-61986F7B0730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25.2%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10</xdr:col>
      <xdr:colOff>571502</xdr:colOff>
      <xdr:row>33</xdr:row>
      <xdr:rowOff>231319</xdr:rowOff>
    </xdr:from>
    <xdr:to>
      <xdr:col>13</xdr:col>
      <xdr:colOff>503468</xdr:colOff>
      <xdr:row>39</xdr:row>
      <xdr:rowOff>40818</xdr:rowOff>
    </xdr:to>
    <xdr:grpSp>
      <xdr:nvGrpSpPr>
        <xdr:cNvPr id="12" name="群組 11">
          <a:extLst>
            <a:ext uri="{FF2B5EF4-FFF2-40B4-BE49-F238E27FC236}">
              <a16:creationId xmlns:a16="http://schemas.microsoft.com/office/drawing/2014/main" id="{E20CEEA8-E120-4C58-BDA1-1C6F182F6CC8}"/>
            </a:ext>
          </a:extLst>
        </xdr:cNvPr>
        <xdr:cNvGrpSpPr/>
      </xdr:nvGrpSpPr>
      <xdr:grpSpPr>
        <a:xfrm>
          <a:off x="7715252" y="8667748"/>
          <a:ext cx="2707823" cy="789213"/>
          <a:chOff x="4871358" y="10858500"/>
          <a:chExt cx="3633109" cy="789214"/>
        </a:xfrm>
      </xdr:grpSpPr>
      <xdr:sp macro="" textlink="">
        <xdr:nvSpPr>
          <xdr:cNvPr id="13" name="矩形: 圓角 12">
            <a:extLst>
              <a:ext uri="{FF2B5EF4-FFF2-40B4-BE49-F238E27FC236}">
                <a16:creationId xmlns:a16="http://schemas.microsoft.com/office/drawing/2014/main" id="{8253A401-17BA-4CF6-8FDA-FC795B51387A}"/>
              </a:ext>
            </a:extLst>
          </xdr:cNvPr>
          <xdr:cNvSpPr/>
        </xdr:nvSpPr>
        <xdr:spPr>
          <a:xfrm>
            <a:off x="4871358" y="10899320"/>
            <a:ext cx="3600000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4" name="文字方塊 13">
            <a:extLst>
              <a:ext uri="{FF2B5EF4-FFF2-40B4-BE49-F238E27FC236}">
                <a16:creationId xmlns:a16="http://schemas.microsoft.com/office/drawing/2014/main" id="{4E6EA5CC-37E2-4933-8A8B-AE806BCFCE98}"/>
              </a:ext>
            </a:extLst>
          </xdr:cNvPr>
          <xdr:cNvSpPr txBox="1"/>
        </xdr:nvSpPr>
        <xdr:spPr>
          <a:xfrm>
            <a:off x="5048252" y="10940143"/>
            <a:ext cx="2050436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Case V.S. Region</a:t>
            </a:r>
          </a:p>
        </xdr:txBody>
      </xdr:sp>
      <xdr:sp macro="" textlink="$AF$40">
        <xdr:nvSpPr>
          <xdr:cNvPr id="15" name="文字方塊 14">
            <a:extLst>
              <a:ext uri="{FF2B5EF4-FFF2-40B4-BE49-F238E27FC236}">
                <a16:creationId xmlns:a16="http://schemas.microsoft.com/office/drawing/2014/main" id="{FADC0E31-BDD1-42CB-9F36-3E7BCED91AB0}"/>
              </a:ext>
            </a:extLst>
          </xdr:cNvPr>
          <xdr:cNvSpPr txBox="1"/>
        </xdr:nvSpPr>
        <xdr:spPr>
          <a:xfrm>
            <a:off x="7293431" y="11307535"/>
            <a:ext cx="1211036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521F94A-69AC-4725-8769-5273B98C2A47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Asia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H$40">
        <xdr:nvSpPr>
          <xdr:cNvPr id="16" name="文字方塊 15">
            <a:extLst>
              <a:ext uri="{FF2B5EF4-FFF2-40B4-BE49-F238E27FC236}">
                <a16:creationId xmlns:a16="http://schemas.microsoft.com/office/drawing/2014/main" id="{A688A124-4CE6-411B-9F3F-F3B984EF2B60}"/>
              </a:ext>
            </a:extLst>
          </xdr:cNvPr>
          <xdr:cNvSpPr txBox="1"/>
        </xdr:nvSpPr>
        <xdr:spPr>
          <a:xfrm>
            <a:off x="7010620" y="10858500"/>
            <a:ext cx="1475586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B3A8EE5-33C8-446F-B533-16F34D1EE123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22.8%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6</xdr:col>
      <xdr:colOff>830037</xdr:colOff>
      <xdr:row>48</xdr:row>
      <xdr:rowOff>204107</xdr:rowOff>
    </xdr:from>
    <xdr:to>
      <xdr:col>9</xdr:col>
      <xdr:colOff>761998</xdr:colOff>
      <xdr:row>52</xdr:row>
      <xdr:rowOff>54427</xdr:rowOff>
    </xdr:to>
    <xdr:grpSp>
      <xdr:nvGrpSpPr>
        <xdr:cNvPr id="17" name="群組 16">
          <a:extLst>
            <a:ext uri="{FF2B5EF4-FFF2-40B4-BE49-F238E27FC236}">
              <a16:creationId xmlns:a16="http://schemas.microsoft.com/office/drawing/2014/main" id="{B647441F-CFA5-4A0D-A364-E4F80EC50B75}"/>
            </a:ext>
          </a:extLst>
        </xdr:cNvPr>
        <xdr:cNvGrpSpPr/>
      </xdr:nvGrpSpPr>
      <xdr:grpSpPr>
        <a:xfrm>
          <a:off x="4272644" y="11824607"/>
          <a:ext cx="2707818" cy="830034"/>
          <a:chOff x="4871358" y="10858500"/>
          <a:chExt cx="3644557" cy="830036"/>
        </a:xfrm>
      </xdr:grpSpPr>
      <xdr:sp macro="" textlink="">
        <xdr:nvSpPr>
          <xdr:cNvPr id="18" name="矩形: 圓角 17">
            <a:extLst>
              <a:ext uri="{FF2B5EF4-FFF2-40B4-BE49-F238E27FC236}">
                <a16:creationId xmlns:a16="http://schemas.microsoft.com/office/drawing/2014/main" id="{1D796216-764D-4C62-A480-690604FEEFD3}"/>
              </a:ext>
            </a:extLst>
          </xdr:cNvPr>
          <xdr:cNvSpPr/>
        </xdr:nvSpPr>
        <xdr:spPr>
          <a:xfrm>
            <a:off x="4871358" y="10899320"/>
            <a:ext cx="3600000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9" name="文字方塊 18">
            <a:extLst>
              <a:ext uri="{FF2B5EF4-FFF2-40B4-BE49-F238E27FC236}">
                <a16:creationId xmlns:a16="http://schemas.microsoft.com/office/drawing/2014/main" id="{15631988-D3F3-4259-9E1A-029742695782}"/>
              </a:ext>
            </a:extLst>
          </xdr:cNvPr>
          <xdr:cNvSpPr txBox="1"/>
        </xdr:nvSpPr>
        <xdr:spPr>
          <a:xfrm>
            <a:off x="5116287" y="10912928"/>
            <a:ext cx="2122713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Budget V.S. Country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F$41">
        <xdr:nvSpPr>
          <xdr:cNvPr id="20" name="文字方塊 19">
            <a:extLst>
              <a:ext uri="{FF2B5EF4-FFF2-40B4-BE49-F238E27FC236}">
                <a16:creationId xmlns:a16="http://schemas.microsoft.com/office/drawing/2014/main" id="{29E8239B-8459-48EC-8378-5A9599137228}"/>
              </a:ext>
            </a:extLst>
          </xdr:cNvPr>
          <xdr:cNvSpPr txBox="1"/>
        </xdr:nvSpPr>
        <xdr:spPr>
          <a:xfrm>
            <a:off x="7170966" y="11348357"/>
            <a:ext cx="1211036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36932B4-8B41-4E2B-8489-6D5DEC9F6DAD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China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G$41">
        <xdr:nvSpPr>
          <xdr:cNvPr id="21" name="文字方塊 20">
            <a:extLst>
              <a:ext uri="{FF2B5EF4-FFF2-40B4-BE49-F238E27FC236}">
                <a16:creationId xmlns:a16="http://schemas.microsoft.com/office/drawing/2014/main" id="{C68DE237-9CDA-4B7F-B530-021DD6B4F046}"/>
              </a:ext>
            </a:extLst>
          </xdr:cNvPr>
          <xdr:cNvSpPr txBox="1"/>
        </xdr:nvSpPr>
        <xdr:spPr>
          <a:xfrm>
            <a:off x="7033864" y="10858500"/>
            <a:ext cx="1482051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0554CCF-9FD3-4EC2-9BF8-F213D5C5196E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25.2%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10</xdr:col>
      <xdr:colOff>449036</xdr:colOff>
      <xdr:row>50</xdr:row>
      <xdr:rowOff>136072</xdr:rowOff>
    </xdr:from>
    <xdr:to>
      <xdr:col>13</xdr:col>
      <xdr:colOff>913179</xdr:colOff>
      <xdr:row>61</xdr:row>
      <xdr:rowOff>141858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575E61F0-D011-45C7-9414-F72D80EDFE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571502</xdr:colOff>
      <xdr:row>48</xdr:row>
      <xdr:rowOff>204107</xdr:rowOff>
    </xdr:from>
    <xdr:to>
      <xdr:col>13</xdr:col>
      <xdr:colOff>489858</xdr:colOff>
      <xdr:row>52</xdr:row>
      <xdr:rowOff>54427</xdr:rowOff>
    </xdr:to>
    <xdr:grpSp>
      <xdr:nvGrpSpPr>
        <xdr:cNvPr id="23" name="群組 22">
          <a:extLst>
            <a:ext uri="{FF2B5EF4-FFF2-40B4-BE49-F238E27FC236}">
              <a16:creationId xmlns:a16="http://schemas.microsoft.com/office/drawing/2014/main" id="{74A471C3-0FE3-4047-A414-AC28401BB59A}"/>
            </a:ext>
          </a:extLst>
        </xdr:cNvPr>
        <xdr:cNvGrpSpPr/>
      </xdr:nvGrpSpPr>
      <xdr:grpSpPr>
        <a:xfrm>
          <a:off x="7715252" y="11824607"/>
          <a:ext cx="2694213" cy="830034"/>
          <a:chOff x="4871358" y="10858500"/>
          <a:chExt cx="3626244" cy="830036"/>
        </a:xfrm>
      </xdr:grpSpPr>
      <xdr:sp macro="" textlink="">
        <xdr:nvSpPr>
          <xdr:cNvPr id="24" name="矩形: 圓角 23">
            <a:extLst>
              <a:ext uri="{FF2B5EF4-FFF2-40B4-BE49-F238E27FC236}">
                <a16:creationId xmlns:a16="http://schemas.microsoft.com/office/drawing/2014/main" id="{AD495829-809A-4FF0-8362-0FF7E38240D6}"/>
              </a:ext>
            </a:extLst>
          </xdr:cNvPr>
          <xdr:cNvSpPr/>
        </xdr:nvSpPr>
        <xdr:spPr>
          <a:xfrm>
            <a:off x="4871358" y="10899320"/>
            <a:ext cx="3600000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25" name="文字方塊 24">
            <a:extLst>
              <a:ext uri="{FF2B5EF4-FFF2-40B4-BE49-F238E27FC236}">
                <a16:creationId xmlns:a16="http://schemas.microsoft.com/office/drawing/2014/main" id="{A6479373-EBF5-4BDD-B2C2-F414D5D5BC7B}"/>
              </a:ext>
            </a:extLst>
          </xdr:cNvPr>
          <xdr:cNvSpPr txBox="1"/>
        </xdr:nvSpPr>
        <xdr:spPr>
          <a:xfrm>
            <a:off x="5116287" y="10912928"/>
            <a:ext cx="2122713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Case V.S. Country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F$41">
        <xdr:nvSpPr>
          <xdr:cNvPr id="26" name="文字方塊 25">
            <a:extLst>
              <a:ext uri="{FF2B5EF4-FFF2-40B4-BE49-F238E27FC236}">
                <a16:creationId xmlns:a16="http://schemas.microsoft.com/office/drawing/2014/main" id="{F6DC75A5-0AC3-482F-A8D9-348AB426C0AE}"/>
              </a:ext>
            </a:extLst>
          </xdr:cNvPr>
          <xdr:cNvSpPr txBox="1"/>
        </xdr:nvSpPr>
        <xdr:spPr>
          <a:xfrm>
            <a:off x="7170966" y="11348357"/>
            <a:ext cx="1211036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5B13DAE2-D8DA-473C-95DA-95B507DCCE9E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China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H$41">
        <xdr:nvSpPr>
          <xdr:cNvPr id="27" name="文字方塊 26">
            <a:extLst>
              <a:ext uri="{FF2B5EF4-FFF2-40B4-BE49-F238E27FC236}">
                <a16:creationId xmlns:a16="http://schemas.microsoft.com/office/drawing/2014/main" id="{6F2412F5-CE6D-4A85-8AFB-03A3D7C546B1}"/>
              </a:ext>
            </a:extLst>
          </xdr:cNvPr>
          <xdr:cNvSpPr txBox="1"/>
        </xdr:nvSpPr>
        <xdr:spPr>
          <a:xfrm>
            <a:off x="6997236" y="10858500"/>
            <a:ext cx="1500366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4EC50B8E-6583-49F5-9346-969FDF1DA863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22.8%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1</xdr:col>
      <xdr:colOff>54428</xdr:colOff>
      <xdr:row>48</xdr:row>
      <xdr:rowOff>204107</xdr:rowOff>
    </xdr:from>
    <xdr:to>
      <xdr:col>6</xdr:col>
      <xdr:colOff>544287</xdr:colOff>
      <xdr:row>62</xdr:row>
      <xdr:rowOff>15107</xdr:rowOff>
    </xdr:to>
    <xdr:grpSp>
      <xdr:nvGrpSpPr>
        <xdr:cNvPr id="28" name="群組 27">
          <a:extLst>
            <a:ext uri="{FF2B5EF4-FFF2-40B4-BE49-F238E27FC236}">
              <a16:creationId xmlns:a16="http://schemas.microsoft.com/office/drawing/2014/main" id="{8243BC35-B06B-4E64-BD59-8C1B94D08BD9}"/>
            </a:ext>
          </a:extLst>
        </xdr:cNvPr>
        <xdr:cNvGrpSpPr/>
      </xdr:nvGrpSpPr>
      <xdr:grpSpPr>
        <a:xfrm>
          <a:off x="326571" y="11824607"/>
          <a:ext cx="3660323" cy="3240000"/>
          <a:chOff x="898071" y="14627677"/>
          <a:chExt cx="3660323" cy="3240001"/>
        </a:xfrm>
      </xdr:grpSpPr>
      <xdr:sp macro="" textlink="">
        <xdr:nvSpPr>
          <xdr:cNvPr id="29" name="矩形: 圓角 28">
            <a:extLst>
              <a:ext uri="{FF2B5EF4-FFF2-40B4-BE49-F238E27FC236}">
                <a16:creationId xmlns:a16="http://schemas.microsoft.com/office/drawing/2014/main" id="{445B40C7-F15D-42F6-9AD0-1C0F3D251C58}"/>
              </a:ext>
            </a:extLst>
          </xdr:cNvPr>
          <xdr:cNvSpPr/>
        </xdr:nvSpPr>
        <xdr:spPr>
          <a:xfrm>
            <a:off x="898071" y="14627677"/>
            <a:ext cx="3600000" cy="3240001"/>
          </a:xfrm>
          <a:prstGeom prst="roundRect">
            <a:avLst>
              <a:gd name="adj" fmla="val 4457"/>
            </a:avLst>
          </a:prstGeom>
          <a:solidFill>
            <a:srgbClr val="25284A">
              <a:alpha val="8000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30" name="文字方塊 29">
            <a:extLst>
              <a:ext uri="{FF2B5EF4-FFF2-40B4-BE49-F238E27FC236}">
                <a16:creationId xmlns:a16="http://schemas.microsoft.com/office/drawing/2014/main" id="{0FCB7E07-4398-4568-9806-37348ED16DBF}"/>
              </a:ext>
            </a:extLst>
          </xdr:cNvPr>
          <xdr:cNvSpPr txBox="1"/>
        </xdr:nvSpPr>
        <xdr:spPr>
          <a:xfrm>
            <a:off x="1047750" y="15022285"/>
            <a:ext cx="2408463" cy="6123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Budget V.S. Case Types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F$42">
        <xdr:nvSpPr>
          <xdr:cNvPr id="31" name="文字方塊 30">
            <a:extLst>
              <a:ext uri="{FF2B5EF4-FFF2-40B4-BE49-F238E27FC236}">
                <a16:creationId xmlns:a16="http://schemas.microsoft.com/office/drawing/2014/main" id="{75CE3530-30FD-4763-9947-25F4AE2ED462}"/>
              </a:ext>
            </a:extLst>
          </xdr:cNvPr>
          <xdr:cNvSpPr txBox="1"/>
        </xdr:nvSpPr>
        <xdr:spPr>
          <a:xfrm>
            <a:off x="3347358" y="14695714"/>
            <a:ext cx="1211036" cy="48985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16F242A5-A3EC-4F51-B313-A03C175EAC0F}" type="TxLink">
              <a:rPr lang="en-US" altLang="en-US" sz="1600" b="1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Civil</a:t>
            </a:fld>
            <a:endParaRPr lang="zh-TW" altLang="en-US" sz="2800" b="1">
              <a:solidFill>
                <a:schemeClr val="bg1"/>
              </a:solidFill>
            </a:endParaRPr>
          </a:p>
        </xdr:txBody>
      </xdr:sp>
      <xdr:sp macro="" textlink="$AG$42">
        <xdr:nvSpPr>
          <xdr:cNvPr id="32" name="文字方塊 31">
            <a:extLst>
              <a:ext uri="{FF2B5EF4-FFF2-40B4-BE49-F238E27FC236}">
                <a16:creationId xmlns:a16="http://schemas.microsoft.com/office/drawing/2014/main" id="{B1F0B89F-1783-4057-99D7-F0715E648FAE}"/>
              </a:ext>
            </a:extLst>
          </xdr:cNvPr>
          <xdr:cNvSpPr txBox="1"/>
        </xdr:nvSpPr>
        <xdr:spPr>
          <a:xfrm>
            <a:off x="3320144" y="14954250"/>
            <a:ext cx="1211036" cy="6123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CF1F2FA9-4B38-46E7-92D6-61C54194A684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77.3%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  <xdr:sp macro="" textlink="">
        <xdr:nvSpPr>
          <xdr:cNvPr id="33" name="文字方塊 32">
            <a:extLst>
              <a:ext uri="{FF2B5EF4-FFF2-40B4-BE49-F238E27FC236}">
                <a16:creationId xmlns:a16="http://schemas.microsoft.com/office/drawing/2014/main" id="{895E9DED-9D4B-413C-97C6-CDA1F85CDE25}"/>
              </a:ext>
            </a:extLst>
          </xdr:cNvPr>
          <xdr:cNvSpPr txBox="1"/>
        </xdr:nvSpPr>
        <xdr:spPr>
          <a:xfrm>
            <a:off x="1047750" y="15552962"/>
            <a:ext cx="2462893" cy="6123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Case V.S. Case Types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H$42">
        <xdr:nvSpPr>
          <xdr:cNvPr id="34" name="文字方塊 33">
            <a:extLst>
              <a:ext uri="{FF2B5EF4-FFF2-40B4-BE49-F238E27FC236}">
                <a16:creationId xmlns:a16="http://schemas.microsoft.com/office/drawing/2014/main" id="{6F162DD9-8A00-4280-89E8-33C75B4FA1E2}"/>
              </a:ext>
            </a:extLst>
          </xdr:cNvPr>
          <xdr:cNvSpPr txBox="1"/>
        </xdr:nvSpPr>
        <xdr:spPr>
          <a:xfrm>
            <a:off x="3306536" y="15484927"/>
            <a:ext cx="1211036" cy="61232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F0915CB-39C9-433F-BAD1-5EB76F4E5B2D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74.3%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4</xdr:col>
      <xdr:colOff>615724</xdr:colOff>
      <xdr:row>54</xdr:row>
      <xdr:rowOff>118386</xdr:rowOff>
    </xdr:from>
    <xdr:to>
      <xdr:col>6</xdr:col>
      <xdr:colOff>385153</xdr:colOff>
      <xdr:row>61</xdr:row>
      <xdr:rowOff>23886</xdr:rowOff>
    </xdr:to>
    <xdr:graphicFrame macro="">
      <xdr:nvGraphicFramePr>
        <xdr:cNvPr id="35" name="圖表 34">
          <a:extLst>
            <a:ext uri="{FF2B5EF4-FFF2-40B4-BE49-F238E27FC236}">
              <a16:creationId xmlns:a16="http://schemas.microsoft.com/office/drawing/2014/main" id="{348A6F64-962A-45E0-B791-835C303E7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</xdr:col>
      <xdr:colOff>149679</xdr:colOff>
      <xdr:row>54</xdr:row>
      <xdr:rowOff>118386</xdr:rowOff>
    </xdr:from>
    <xdr:to>
      <xdr:col>4</xdr:col>
      <xdr:colOff>449786</xdr:colOff>
      <xdr:row>61</xdr:row>
      <xdr:rowOff>23886</xdr:rowOff>
    </xdr:to>
    <xdr:graphicFrame macro="">
      <xdr:nvGraphicFramePr>
        <xdr:cNvPr id="36" name="圖表 35">
          <a:extLst>
            <a:ext uri="{FF2B5EF4-FFF2-40B4-BE49-F238E27FC236}">
              <a16:creationId xmlns:a16="http://schemas.microsoft.com/office/drawing/2014/main" id="{90499BA4-339C-4D6B-965E-D47FC5006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</xdr:col>
      <xdr:colOff>27215</xdr:colOff>
      <xdr:row>96</xdr:row>
      <xdr:rowOff>163288</xdr:rowOff>
    </xdr:from>
    <xdr:to>
      <xdr:col>6</xdr:col>
      <xdr:colOff>491358</xdr:colOff>
      <xdr:row>107</xdr:row>
      <xdr:rowOff>169074</xdr:rowOff>
    </xdr:to>
    <xdr:graphicFrame macro="">
      <xdr:nvGraphicFramePr>
        <xdr:cNvPr id="37" name="圖表 36">
          <a:extLst>
            <a:ext uri="{FF2B5EF4-FFF2-40B4-BE49-F238E27FC236}">
              <a16:creationId xmlns:a16="http://schemas.microsoft.com/office/drawing/2014/main" id="{A6456815-51AC-409C-B335-79236FC5B1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3</xdr:col>
      <xdr:colOff>244930</xdr:colOff>
      <xdr:row>95</xdr:row>
      <xdr:rowOff>13609</xdr:rowOff>
    </xdr:from>
    <xdr:to>
      <xdr:col>6</xdr:col>
      <xdr:colOff>150096</xdr:colOff>
      <xdr:row>98</xdr:row>
      <xdr:rowOff>95250</xdr:rowOff>
    </xdr:to>
    <xdr:grpSp>
      <xdr:nvGrpSpPr>
        <xdr:cNvPr id="38" name="群組 37">
          <a:extLst>
            <a:ext uri="{FF2B5EF4-FFF2-40B4-BE49-F238E27FC236}">
              <a16:creationId xmlns:a16="http://schemas.microsoft.com/office/drawing/2014/main" id="{BEB37B16-0A84-43AC-B44D-378978C03A74}"/>
            </a:ext>
          </a:extLst>
        </xdr:cNvPr>
        <xdr:cNvGrpSpPr/>
      </xdr:nvGrpSpPr>
      <xdr:grpSpPr>
        <a:xfrm>
          <a:off x="911680" y="23349859"/>
          <a:ext cx="2681023" cy="816427"/>
          <a:chOff x="4871357" y="10817679"/>
          <a:chExt cx="3752739" cy="816428"/>
        </a:xfrm>
      </xdr:grpSpPr>
      <xdr:sp macro="" textlink="">
        <xdr:nvSpPr>
          <xdr:cNvPr id="39" name="矩形: 圓角 38">
            <a:extLst>
              <a:ext uri="{FF2B5EF4-FFF2-40B4-BE49-F238E27FC236}">
                <a16:creationId xmlns:a16="http://schemas.microsoft.com/office/drawing/2014/main" id="{6E3FD74F-8B73-49D9-8ADC-7A3314BA9B02}"/>
              </a:ext>
            </a:extLst>
          </xdr:cNvPr>
          <xdr:cNvSpPr/>
        </xdr:nvSpPr>
        <xdr:spPr>
          <a:xfrm>
            <a:off x="4871357" y="10899320"/>
            <a:ext cx="3744029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40" name="文字方塊 39">
            <a:extLst>
              <a:ext uri="{FF2B5EF4-FFF2-40B4-BE49-F238E27FC236}">
                <a16:creationId xmlns:a16="http://schemas.microsoft.com/office/drawing/2014/main" id="{95A639B4-3E4B-4125-A8A9-C2F78FD8CDEF}"/>
              </a:ext>
            </a:extLst>
          </xdr:cNvPr>
          <xdr:cNvSpPr txBox="1"/>
        </xdr:nvSpPr>
        <xdr:spPr>
          <a:xfrm>
            <a:off x="5048251" y="10940143"/>
            <a:ext cx="2449284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Region Rank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L$76">
        <xdr:nvSpPr>
          <xdr:cNvPr id="41" name="文字方塊 40">
            <a:extLst>
              <a:ext uri="{FF2B5EF4-FFF2-40B4-BE49-F238E27FC236}">
                <a16:creationId xmlns:a16="http://schemas.microsoft.com/office/drawing/2014/main" id="{D422C2F0-7924-4261-9D20-AB362F08A115}"/>
              </a:ext>
            </a:extLst>
          </xdr:cNvPr>
          <xdr:cNvSpPr txBox="1"/>
        </xdr:nvSpPr>
        <xdr:spPr>
          <a:xfrm>
            <a:off x="7413061" y="11293928"/>
            <a:ext cx="1211035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2C19158-FD41-48A7-B3DA-6FCEAC8C8B2F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Arthur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N$76">
        <xdr:nvSpPr>
          <xdr:cNvPr id="42" name="文字方塊 41">
            <a:extLst>
              <a:ext uri="{FF2B5EF4-FFF2-40B4-BE49-F238E27FC236}">
                <a16:creationId xmlns:a16="http://schemas.microsoft.com/office/drawing/2014/main" id="{62CE8E96-98CA-4EDD-B438-FF7A8016ED36}"/>
              </a:ext>
            </a:extLst>
          </xdr:cNvPr>
          <xdr:cNvSpPr txBox="1"/>
        </xdr:nvSpPr>
        <xdr:spPr>
          <a:xfrm>
            <a:off x="6928379" y="10817679"/>
            <a:ext cx="149708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839FC30A-ABF9-4B6F-B918-0F8305EA1E26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36.5%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19</xdr:col>
      <xdr:colOff>0</xdr:colOff>
      <xdr:row>7</xdr:row>
      <xdr:rowOff>1</xdr:rowOff>
    </xdr:from>
    <xdr:to>
      <xdr:col>22</xdr:col>
      <xdr:colOff>742821</xdr:colOff>
      <xdr:row>9</xdr:row>
      <xdr:rowOff>230144</xdr:rowOff>
    </xdr:to>
    <xdr:grpSp>
      <xdr:nvGrpSpPr>
        <xdr:cNvPr id="131" name="群組 130">
          <a:extLst>
            <a:ext uri="{FF2B5EF4-FFF2-40B4-BE49-F238E27FC236}">
              <a16:creationId xmlns:a16="http://schemas.microsoft.com/office/drawing/2014/main" id="{1DC13E47-E246-4C0C-91C0-8E590374E3AF}"/>
            </a:ext>
          </a:extLst>
        </xdr:cNvPr>
        <xdr:cNvGrpSpPr/>
      </xdr:nvGrpSpPr>
      <xdr:grpSpPr>
        <a:xfrm>
          <a:off x="12817929" y="1864180"/>
          <a:ext cx="2987999" cy="720000"/>
          <a:chOff x="12817929" y="1551214"/>
          <a:chExt cx="2987999" cy="720000"/>
        </a:xfrm>
      </xdr:grpSpPr>
      <xdr:sp macro="" textlink="">
        <xdr:nvSpPr>
          <xdr:cNvPr id="62" name="矩形: 圓角 61">
            <a:extLst>
              <a:ext uri="{FF2B5EF4-FFF2-40B4-BE49-F238E27FC236}">
                <a16:creationId xmlns:a16="http://schemas.microsoft.com/office/drawing/2014/main" id="{2A432C56-1C5D-45DA-A819-D25D7ADAA21A}"/>
              </a:ext>
            </a:extLst>
          </xdr:cNvPr>
          <xdr:cNvSpPr/>
        </xdr:nvSpPr>
        <xdr:spPr>
          <a:xfrm>
            <a:off x="12817929" y="1551214"/>
            <a:ext cx="2987999" cy="720000"/>
          </a:xfrm>
          <a:prstGeom prst="roundRect">
            <a:avLst>
              <a:gd name="adj" fmla="val 0"/>
            </a:avLst>
          </a:prstGeom>
          <a:noFill/>
          <a:ln w="19050">
            <a:solidFill>
              <a:srgbClr val="F2B82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zh-TW" sz="2000">
              <a:solidFill>
                <a:srgbClr val="F2B821"/>
              </a:solidFill>
              <a:latin typeface="微軟正黑體" panose="020B0604030504040204" pitchFamily="34" charset="-120"/>
              <a:ea typeface="微軟正黑體" panose="020B0604030504040204" pitchFamily="34" charset="-120"/>
            </a:endParaRPr>
          </a:p>
        </xdr:txBody>
      </xdr:sp>
      <xdr:grpSp>
        <xdr:nvGrpSpPr>
          <xdr:cNvPr id="63" name="群組 62">
            <a:hlinkClick xmlns:r="http://schemas.openxmlformats.org/officeDocument/2006/relationships" r:id="rId9"/>
            <a:extLst>
              <a:ext uri="{FF2B5EF4-FFF2-40B4-BE49-F238E27FC236}">
                <a16:creationId xmlns:a16="http://schemas.microsoft.com/office/drawing/2014/main" id="{EE9E3BC0-E7ED-474E-89B3-5CAD33F9A47C}"/>
              </a:ext>
            </a:extLst>
          </xdr:cNvPr>
          <xdr:cNvGrpSpPr/>
        </xdr:nvGrpSpPr>
        <xdr:grpSpPr>
          <a:xfrm>
            <a:off x="13134160" y="1660073"/>
            <a:ext cx="2390399" cy="540000"/>
            <a:chOff x="12391598" y="2248250"/>
            <a:chExt cx="2194074" cy="543787"/>
          </a:xfrm>
        </xdr:grpSpPr>
        <xdr:sp macro="" textlink="">
          <xdr:nvSpPr>
            <xdr:cNvPr id="64" name="矩形: 圓角 63">
              <a:extLst>
                <a:ext uri="{FF2B5EF4-FFF2-40B4-BE49-F238E27FC236}">
                  <a16:creationId xmlns:a16="http://schemas.microsoft.com/office/drawing/2014/main" id="{42475EB0-D4D0-41D2-8C7D-6277DE2B84BF}"/>
                </a:ext>
              </a:extLst>
            </xdr:cNvPr>
            <xdr:cNvSpPr/>
          </xdr:nvSpPr>
          <xdr:spPr>
            <a:xfrm>
              <a:off x="12391598" y="2248250"/>
              <a:ext cx="2194074" cy="543787"/>
            </a:xfrm>
            <a:prstGeom prst="roundRect">
              <a:avLst>
                <a:gd name="adj" fmla="val 50000"/>
              </a:avLst>
            </a:prstGeom>
            <a:noFill/>
            <a:ln w="25400">
              <a:solidFill>
                <a:srgbClr val="F2B82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 anchorCtr="0"/>
            <a:lstStyle/>
            <a:p>
              <a:pPr algn="l"/>
              <a:r>
                <a:rPr lang="en-US" altLang="zh-TW" sz="1600">
                  <a:solidFill>
                    <a:srgbClr val="F2B821"/>
                  </a:solidFill>
                  <a:latin typeface="微軟正黑體" panose="020B0604030504040204" pitchFamily="34" charset="-120"/>
                  <a:ea typeface="微軟正黑體" panose="020B0604030504040204" pitchFamily="34" charset="-120"/>
                </a:rPr>
                <a:t>Home</a:t>
              </a:r>
              <a:endParaRPr lang="zh-TW" altLang="en-US" sz="1600">
                <a:solidFill>
                  <a:srgbClr val="F2B821"/>
                </a:solidFill>
                <a:latin typeface="微軟正黑體" panose="020B0604030504040204" pitchFamily="34" charset="-120"/>
                <a:ea typeface="微軟正黑體" panose="020B0604030504040204" pitchFamily="34" charset="-120"/>
              </a:endParaRPr>
            </a:p>
          </xdr:txBody>
        </xdr:sp>
        <xdr:pic>
          <xdr:nvPicPr>
            <xdr:cNvPr id="65" name="圖形 64" descr="梯皮帳篷 外框">
              <a:extLst>
                <a:ext uri="{FF2B5EF4-FFF2-40B4-BE49-F238E27FC236}">
                  <a16:creationId xmlns:a16="http://schemas.microsoft.com/office/drawing/2014/main" id="{E7E0689B-43C7-43B2-8C4F-E5209215E71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>
              <a:extLst>
                <a:ext uri="{28A0092B-C50C-407E-A947-70E740481C1C}">
                  <a14:useLocalDpi xmlns:a14="http://schemas.microsoft.com/office/drawing/2010/main" val="0"/>
                </a:ext>
                <a:ext uri="{96DAC541-7B7A-43D3-8B79-37D633B846F1}">
                  <asvg:svgBlip xmlns:asvg="http://schemas.microsoft.com/office/drawing/2016/SVG/main" r:embed="rId11"/>
                </a:ext>
              </a:extLst>
            </a:blip>
            <a:stretch>
              <a:fillRect/>
            </a:stretch>
          </xdr:blipFill>
          <xdr:spPr>
            <a:xfrm>
              <a:off x="13992569" y="2330265"/>
              <a:ext cx="439200" cy="433348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24</xdr:col>
      <xdr:colOff>0</xdr:colOff>
      <xdr:row>2</xdr:row>
      <xdr:rowOff>13607</xdr:rowOff>
    </xdr:from>
    <xdr:to>
      <xdr:col>27</xdr:col>
      <xdr:colOff>742822</xdr:colOff>
      <xdr:row>8</xdr:row>
      <xdr:rowOff>160071</xdr:rowOff>
    </xdr:to>
    <xdr:sp macro="" textlink="">
      <xdr:nvSpPr>
        <xdr:cNvPr id="66" name="矩形: 圓角 65">
          <a:extLst>
            <a:ext uri="{FF2B5EF4-FFF2-40B4-BE49-F238E27FC236}">
              <a16:creationId xmlns:a16="http://schemas.microsoft.com/office/drawing/2014/main" id="{50DCC0B6-D859-42A2-98C4-1D28843BF707}"/>
            </a:ext>
          </a:extLst>
        </xdr:cNvPr>
        <xdr:cNvSpPr/>
      </xdr:nvSpPr>
      <xdr:spPr>
        <a:xfrm>
          <a:off x="16056429" y="721178"/>
          <a:ext cx="2988000" cy="1548000"/>
        </a:xfrm>
        <a:prstGeom prst="roundRect">
          <a:avLst>
            <a:gd name="adj" fmla="val 0"/>
          </a:avLst>
        </a:prstGeom>
        <a:noFill/>
        <a:ln w="19050">
          <a:solidFill>
            <a:srgbClr val="1E749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rtlCol="0" anchor="t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800" b="0" i="0" baseline="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1.</a:t>
          </a:r>
          <a:r>
            <a:rPr lang="en-US" altLang="zh-TW" sz="1800" b="0" i="0" baseline="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 </a:t>
          </a:r>
          <a:r>
            <a:rPr lang="en-US" altLang="zh-TW" sz="1400" b="0" i="0" baseline="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Please enter the date in cell V5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800" b="0" i="0" baseline="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2. </a:t>
          </a:r>
          <a:r>
            <a:rPr lang="en-US" altLang="zh-TW" sz="1400" b="0" i="0" baseline="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rPr>
            <a:t>The analysis content is customized.</a:t>
          </a:r>
        </a:p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TW" sz="180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</a:rPr>
            <a:t>3. </a:t>
          </a:r>
          <a:r>
            <a:rPr lang="en-US" altLang="zh-TW" sz="1400">
              <a:solidFill>
                <a:srgbClr val="1E7490"/>
              </a:solidFill>
              <a:effectLst/>
              <a:latin typeface="微軟正黑體" panose="020B0604030504040204" pitchFamily="34" charset="-120"/>
              <a:ea typeface="微軟正黑體" panose="020B0604030504040204" pitchFamily="34" charset="-120"/>
            </a:rPr>
            <a:t>print the report.</a:t>
          </a:r>
          <a:endParaRPr lang="zh-TW" altLang="zh-TW" sz="1400">
            <a:solidFill>
              <a:srgbClr val="1E7490"/>
            </a:solidFill>
            <a:effectLst/>
            <a:latin typeface="微軟正黑體" panose="020B0604030504040204" pitchFamily="34" charset="-120"/>
            <a:ea typeface="微軟正黑體" panose="020B0604030504040204" pitchFamily="34" charset="-120"/>
          </a:endParaRPr>
        </a:p>
        <a:p>
          <a:pPr algn="l"/>
          <a:endParaRPr lang="zh-TW" altLang="en-US" sz="1600">
            <a:solidFill>
              <a:srgbClr val="1E7490"/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absolute">
    <xdr:from>
      <xdr:col>3</xdr:col>
      <xdr:colOff>27214</xdr:colOff>
      <xdr:row>1</xdr:row>
      <xdr:rowOff>40821</xdr:rowOff>
    </xdr:from>
    <xdr:to>
      <xdr:col>3</xdr:col>
      <xdr:colOff>459214</xdr:colOff>
      <xdr:row>1</xdr:row>
      <xdr:rowOff>472821</xdr:rowOff>
    </xdr:to>
    <xdr:sp macro="" textlink="">
      <xdr:nvSpPr>
        <xdr:cNvPr id="67" name="橢圓 66">
          <a:extLst>
            <a:ext uri="{FF2B5EF4-FFF2-40B4-BE49-F238E27FC236}">
              <a16:creationId xmlns:a16="http://schemas.microsoft.com/office/drawing/2014/main" id="{E6D4ACBF-EFCE-4933-9891-E9DF596B4A10}"/>
            </a:ext>
          </a:extLst>
        </xdr:cNvPr>
        <xdr:cNvSpPr>
          <a:spLocks noChangeAspect="1"/>
        </xdr:cNvSpPr>
      </xdr:nvSpPr>
      <xdr:spPr>
        <a:xfrm>
          <a:off x="693964" y="244928"/>
          <a:ext cx="432000" cy="432000"/>
        </a:xfrm>
        <a:prstGeom prst="ellipse">
          <a:avLst/>
        </a:prstGeom>
        <a:noFill/>
        <a:ln w="25400"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zh-TW" sz="1100"/>
            <a:t>logo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695326</xdr:colOff>
      <xdr:row>96</xdr:row>
      <xdr:rowOff>163288</xdr:rowOff>
    </xdr:from>
    <xdr:to>
      <xdr:col>10</xdr:col>
      <xdr:colOff>234183</xdr:colOff>
      <xdr:row>107</xdr:row>
      <xdr:rowOff>169074</xdr:rowOff>
    </xdr:to>
    <xdr:graphicFrame macro="">
      <xdr:nvGraphicFramePr>
        <xdr:cNvPr id="101" name="圖表 100">
          <a:extLst>
            <a:ext uri="{FF2B5EF4-FFF2-40B4-BE49-F238E27FC236}">
              <a16:creationId xmlns:a16="http://schemas.microsoft.com/office/drawing/2014/main" id="{B7CE2738-E412-44CF-81F5-6D3E90FA9C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6</xdr:col>
      <xdr:colOff>913041</xdr:colOff>
      <xdr:row>95</xdr:row>
      <xdr:rowOff>13609</xdr:rowOff>
    </xdr:from>
    <xdr:to>
      <xdr:col>9</xdr:col>
      <xdr:colOff>818207</xdr:colOff>
      <xdr:row>98</xdr:row>
      <xdr:rowOff>95250</xdr:rowOff>
    </xdr:to>
    <xdr:grpSp>
      <xdr:nvGrpSpPr>
        <xdr:cNvPr id="102" name="群組 101">
          <a:extLst>
            <a:ext uri="{FF2B5EF4-FFF2-40B4-BE49-F238E27FC236}">
              <a16:creationId xmlns:a16="http://schemas.microsoft.com/office/drawing/2014/main" id="{A3A6317D-8E98-4FD2-B590-16E0C78F145F}"/>
            </a:ext>
          </a:extLst>
        </xdr:cNvPr>
        <xdr:cNvGrpSpPr/>
      </xdr:nvGrpSpPr>
      <xdr:grpSpPr>
        <a:xfrm>
          <a:off x="4355648" y="23349859"/>
          <a:ext cx="2681023" cy="816427"/>
          <a:chOff x="4871357" y="10817679"/>
          <a:chExt cx="3752739" cy="816428"/>
        </a:xfrm>
      </xdr:grpSpPr>
      <xdr:sp macro="" textlink="">
        <xdr:nvSpPr>
          <xdr:cNvPr id="103" name="矩形: 圓角 102">
            <a:extLst>
              <a:ext uri="{FF2B5EF4-FFF2-40B4-BE49-F238E27FC236}">
                <a16:creationId xmlns:a16="http://schemas.microsoft.com/office/drawing/2014/main" id="{2F4D5543-6867-4AA6-843A-CD0B63282F0F}"/>
              </a:ext>
            </a:extLst>
          </xdr:cNvPr>
          <xdr:cNvSpPr/>
        </xdr:nvSpPr>
        <xdr:spPr>
          <a:xfrm>
            <a:off x="4871357" y="10899320"/>
            <a:ext cx="3744029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04" name="文字方塊 103">
            <a:extLst>
              <a:ext uri="{FF2B5EF4-FFF2-40B4-BE49-F238E27FC236}">
                <a16:creationId xmlns:a16="http://schemas.microsoft.com/office/drawing/2014/main" id="{C2853271-2F82-44F8-99F2-AFE870C6C28C}"/>
              </a:ext>
            </a:extLst>
          </xdr:cNvPr>
          <xdr:cNvSpPr txBox="1"/>
        </xdr:nvSpPr>
        <xdr:spPr>
          <a:xfrm>
            <a:off x="5048251" y="10940143"/>
            <a:ext cx="2449284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Case Type</a:t>
            </a:r>
            <a:r>
              <a:rPr lang="en-US" altLang="zh-TW" sz="1800" baseline="0">
                <a:solidFill>
                  <a:schemeClr val="bg1"/>
                </a:solidFill>
              </a:rPr>
              <a:t> </a:t>
            </a:r>
            <a:br>
              <a:rPr lang="en-US" altLang="zh-TW" sz="1800" baseline="0">
                <a:solidFill>
                  <a:schemeClr val="bg1"/>
                </a:solidFill>
              </a:rPr>
            </a:br>
            <a:r>
              <a:rPr lang="en-US" altLang="zh-TW" sz="1800">
                <a:solidFill>
                  <a:schemeClr val="bg1"/>
                </a:solidFill>
              </a:rPr>
              <a:t>Rank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L$81">
        <xdr:nvSpPr>
          <xdr:cNvPr id="105" name="文字方塊 104">
            <a:extLst>
              <a:ext uri="{FF2B5EF4-FFF2-40B4-BE49-F238E27FC236}">
                <a16:creationId xmlns:a16="http://schemas.microsoft.com/office/drawing/2014/main" id="{D38EA349-96AF-4180-9725-BBBA8E46A2C1}"/>
              </a:ext>
            </a:extLst>
          </xdr:cNvPr>
          <xdr:cNvSpPr txBox="1"/>
        </xdr:nvSpPr>
        <xdr:spPr>
          <a:xfrm>
            <a:off x="7413061" y="11293928"/>
            <a:ext cx="1211035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F0390BB6-2CDB-4F95-BB46-0D940FC6369F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Arthur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N$81">
        <xdr:nvSpPr>
          <xdr:cNvPr id="106" name="文字方塊 105">
            <a:extLst>
              <a:ext uri="{FF2B5EF4-FFF2-40B4-BE49-F238E27FC236}">
                <a16:creationId xmlns:a16="http://schemas.microsoft.com/office/drawing/2014/main" id="{D2B54014-E9F6-4F3B-B2FB-3CACEAC6B6EC}"/>
              </a:ext>
            </a:extLst>
          </xdr:cNvPr>
          <xdr:cNvSpPr txBox="1"/>
        </xdr:nvSpPr>
        <xdr:spPr>
          <a:xfrm>
            <a:off x="6928379" y="10817679"/>
            <a:ext cx="149708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65ACA9ED-C7BF-416C-86BC-0AEEC6006A2B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36.5%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10</xdr:col>
      <xdr:colOff>438151</xdr:colOff>
      <xdr:row>96</xdr:row>
      <xdr:rowOff>163288</xdr:rowOff>
    </xdr:from>
    <xdr:to>
      <xdr:col>13</xdr:col>
      <xdr:colOff>902294</xdr:colOff>
      <xdr:row>107</xdr:row>
      <xdr:rowOff>169074</xdr:rowOff>
    </xdr:to>
    <xdr:graphicFrame macro="">
      <xdr:nvGraphicFramePr>
        <xdr:cNvPr id="107" name="圖表 106">
          <a:extLst>
            <a:ext uri="{FF2B5EF4-FFF2-40B4-BE49-F238E27FC236}">
              <a16:creationId xmlns:a16="http://schemas.microsoft.com/office/drawing/2014/main" id="{86306AA9-3037-4785-889C-FAE416BB1F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10</xdr:col>
      <xdr:colOff>655866</xdr:colOff>
      <xdr:row>95</xdr:row>
      <xdr:rowOff>13609</xdr:rowOff>
    </xdr:from>
    <xdr:to>
      <xdr:col>13</xdr:col>
      <xdr:colOff>561032</xdr:colOff>
      <xdr:row>98</xdr:row>
      <xdr:rowOff>95250</xdr:rowOff>
    </xdr:to>
    <xdr:grpSp>
      <xdr:nvGrpSpPr>
        <xdr:cNvPr id="108" name="群組 107">
          <a:extLst>
            <a:ext uri="{FF2B5EF4-FFF2-40B4-BE49-F238E27FC236}">
              <a16:creationId xmlns:a16="http://schemas.microsoft.com/office/drawing/2014/main" id="{B6192800-533B-4831-96FD-0C6CE5D73CE2}"/>
            </a:ext>
          </a:extLst>
        </xdr:cNvPr>
        <xdr:cNvGrpSpPr/>
      </xdr:nvGrpSpPr>
      <xdr:grpSpPr>
        <a:xfrm>
          <a:off x="7799616" y="23349859"/>
          <a:ext cx="2681023" cy="816427"/>
          <a:chOff x="4871357" y="10817679"/>
          <a:chExt cx="3752739" cy="816428"/>
        </a:xfrm>
      </xdr:grpSpPr>
      <xdr:sp macro="" textlink="">
        <xdr:nvSpPr>
          <xdr:cNvPr id="109" name="矩形: 圓角 108">
            <a:extLst>
              <a:ext uri="{FF2B5EF4-FFF2-40B4-BE49-F238E27FC236}">
                <a16:creationId xmlns:a16="http://schemas.microsoft.com/office/drawing/2014/main" id="{961767B5-2A82-4D2C-BE5E-C91B6C1E7194}"/>
              </a:ext>
            </a:extLst>
          </xdr:cNvPr>
          <xdr:cNvSpPr/>
        </xdr:nvSpPr>
        <xdr:spPr>
          <a:xfrm>
            <a:off x="4871357" y="10899320"/>
            <a:ext cx="3744029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sp macro="" textlink="">
        <xdr:nvSpPr>
          <xdr:cNvPr id="110" name="文字方塊 109">
            <a:extLst>
              <a:ext uri="{FF2B5EF4-FFF2-40B4-BE49-F238E27FC236}">
                <a16:creationId xmlns:a16="http://schemas.microsoft.com/office/drawing/2014/main" id="{465E5870-501F-4A2C-8494-868152F72AEE}"/>
              </a:ext>
            </a:extLst>
          </xdr:cNvPr>
          <xdr:cNvSpPr txBox="1"/>
        </xdr:nvSpPr>
        <xdr:spPr>
          <a:xfrm>
            <a:off x="5048251" y="10940143"/>
            <a:ext cx="2449284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Country Rank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I$87">
        <xdr:nvSpPr>
          <xdr:cNvPr id="111" name="文字方塊 110">
            <a:extLst>
              <a:ext uri="{FF2B5EF4-FFF2-40B4-BE49-F238E27FC236}">
                <a16:creationId xmlns:a16="http://schemas.microsoft.com/office/drawing/2014/main" id="{F89BA8EB-243A-4FD4-A1CF-B9B7AD95D58A}"/>
              </a:ext>
            </a:extLst>
          </xdr:cNvPr>
          <xdr:cNvSpPr txBox="1"/>
        </xdr:nvSpPr>
        <xdr:spPr>
          <a:xfrm>
            <a:off x="7413061" y="11293928"/>
            <a:ext cx="1211035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58A6A04-88A6-4F77-875F-E191B8B0E7BD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John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AK$87">
        <xdr:nvSpPr>
          <xdr:cNvPr id="112" name="文字方塊 111">
            <a:extLst>
              <a:ext uri="{FF2B5EF4-FFF2-40B4-BE49-F238E27FC236}">
                <a16:creationId xmlns:a16="http://schemas.microsoft.com/office/drawing/2014/main" id="{58F27B89-EB07-407A-ABDA-03D37F9E208F}"/>
              </a:ext>
            </a:extLst>
          </xdr:cNvPr>
          <xdr:cNvSpPr txBox="1"/>
        </xdr:nvSpPr>
        <xdr:spPr>
          <a:xfrm>
            <a:off x="6928379" y="10817679"/>
            <a:ext cx="149708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0DCF6B2-4FE6-4DC6-AFC1-FE97854AA44B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27.6%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</xdr:col>
      <xdr:colOff>27214</xdr:colOff>
      <xdr:row>160</xdr:row>
      <xdr:rowOff>40822</xdr:rowOff>
    </xdr:from>
    <xdr:to>
      <xdr:col>6</xdr:col>
      <xdr:colOff>491357</xdr:colOff>
      <xdr:row>171</xdr:row>
      <xdr:rowOff>46608</xdr:rowOff>
    </xdr:to>
    <xdr:graphicFrame macro="">
      <xdr:nvGraphicFramePr>
        <xdr:cNvPr id="113" name="圖表 112">
          <a:extLst>
            <a:ext uri="{FF2B5EF4-FFF2-40B4-BE49-F238E27FC236}">
              <a16:creationId xmlns:a16="http://schemas.microsoft.com/office/drawing/2014/main" id="{C438DADD-2CD1-48BB-A528-1B19A5A77A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3</xdr:col>
      <xdr:colOff>244929</xdr:colOff>
      <xdr:row>158</xdr:row>
      <xdr:rowOff>136071</xdr:rowOff>
    </xdr:from>
    <xdr:to>
      <xdr:col>6</xdr:col>
      <xdr:colOff>150095</xdr:colOff>
      <xdr:row>161</xdr:row>
      <xdr:rowOff>217713</xdr:rowOff>
    </xdr:to>
    <xdr:grpSp>
      <xdr:nvGrpSpPr>
        <xdr:cNvPr id="114" name="群組 113">
          <a:extLst>
            <a:ext uri="{FF2B5EF4-FFF2-40B4-BE49-F238E27FC236}">
              <a16:creationId xmlns:a16="http://schemas.microsoft.com/office/drawing/2014/main" id="{A45F9BB9-2F35-4374-9E29-BD0198CB69B3}"/>
            </a:ext>
          </a:extLst>
        </xdr:cNvPr>
        <xdr:cNvGrpSpPr/>
      </xdr:nvGrpSpPr>
      <xdr:grpSpPr>
        <a:xfrm>
          <a:off x="911679" y="39066107"/>
          <a:ext cx="2681023" cy="816427"/>
          <a:chOff x="4871357" y="10817679"/>
          <a:chExt cx="3752739" cy="816428"/>
        </a:xfrm>
      </xdr:grpSpPr>
      <xdr:sp macro="" textlink="">
        <xdr:nvSpPr>
          <xdr:cNvPr id="115" name="矩形: 圓角 114">
            <a:extLst>
              <a:ext uri="{FF2B5EF4-FFF2-40B4-BE49-F238E27FC236}">
                <a16:creationId xmlns:a16="http://schemas.microsoft.com/office/drawing/2014/main" id="{04673D5E-23D9-4C1A-A1B8-61D13BDCCCC0}"/>
              </a:ext>
            </a:extLst>
          </xdr:cNvPr>
          <xdr:cNvSpPr/>
        </xdr:nvSpPr>
        <xdr:spPr>
          <a:xfrm>
            <a:off x="4871357" y="10899320"/>
            <a:ext cx="3744029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16" name="文字方塊 115">
            <a:extLst>
              <a:ext uri="{FF2B5EF4-FFF2-40B4-BE49-F238E27FC236}">
                <a16:creationId xmlns:a16="http://schemas.microsoft.com/office/drawing/2014/main" id="{4B574D13-82CE-47CF-9A87-97D2EEF6CFCE}"/>
              </a:ext>
            </a:extLst>
          </xdr:cNvPr>
          <xdr:cNvSpPr txBox="1"/>
        </xdr:nvSpPr>
        <xdr:spPr>
          <a:xfrm>
            <a:off x="5048251" y="10940143"/>
            <a:ext cx="2449284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Region Rank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A$140">
        <xdr:nvSpPr>
          <xdr:cNvPr id="117" name="文字方塊 116">
            <a:extLst>
              <a:ext uri="{FF2B5EF4-FFF2-40B4-BE49-F238E27FC236}">
                <a16:creationId xmlns:a16="http://schemas.microsoft.com/office/drawing/2014/main" id="{3CF45814-4E50-4683-83E2-037DC78ADFC7}"/>
              </a:ext>
            </a:extLst>
          </xdr:cNvPr>
          <xdr:cNvSpPr txBox="1"/>
        </xdr:nvSpPr>
        <xdr:spPr>
          <a:xfrm>
            <a:off x="7413061" y="11293928"/>
            <a:ext cx="1211035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7CE0ADCE-AC36-4C1A-80D6-7EDCD062C237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Arthur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#REF!">
        <xdr:nvSpPr>
          <xdr:cNvPr id="118" name="文字方塊 117">
            <a:extLst>
              <a:ext uri="{FF2B5EF4-FFF2-40B4-BE49-F238E27FC236}">
                <a16:creationId xmlns:a16="http://schemas.microsoft.com/office/drawing/2014/main" id="{9F99E307-A5D0-492C-BF5C-4CA5564098E1}"/>
              </a:ext>
            </a:extLst>
          </xdr:cNvPr>
          <xdr:cNvSpPr txBox="1"/>
        </xdr:nvSpPr>
        <xdr:spPr>
          <a:xfrm>
            <a:off x="6928379" y="10817679"/>
            <a:ext cx="149708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2F555F78-4713-4037-938C-FA144D6C4BE7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38.9%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6</xdr:col>
      <xdr:colOff>695325</xdr:colOff>
      <xdr:row>160</xdr:row>
      <xdr:rowOff>40822</xdr:rowOff>
    </xdr:from>
    <xdr:to>
      <xdr:col>10</xdr:col>
      <xdr:colOff>234182</xdr:colOff>
      <xdr:row>171</xdr:row>
      <xdr:rowOff>46608</xdr:rowOff>
    </xdr:to>
    <xdr:graphicFrame macro="">
      <xdr:nvGraphicFramePr>
        <xdr:cNvPr id="119" name="圖表 118">
          <a:extLst>
            <a:ext uri="{FF2B5EF4-FFF2-40B4-BE49-F238E27FC236}">
              <a16:creationId xmlns:a16="http://schemas.microsoft.com/office/drawing/2014/main" id="{08DE20F7-C293-4FD5-9E6F-B06221A27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6</xdr:col>
      <xdr:colOff>913040</xdr:colOff>
      <xdr:row>158</xdr:row>
      <xdr:rowOff>136071</xdr:rowOff>
    </xdr:from>
    <xdr:to>
      <xdr:col>9</xdr:col>
      <xdr:colOff>818206</xdr:colOff>
      <xdr:row>161</xdr:row>
      <xdr:rowOff>217713</xdr:rowOff>
    </xdr:to>
    <xdr:grpSp>
      <xdr:nvGrpSpPr>
        <xdr:cNvPr id="120" name="群組 119">
          <a:extLst>
            <a:ext uri="{FF2B5EF4-FFF2-40B4-BE49-F238E27FC236}">
              <a16:creationId xmlns:a16="http://schemas.microsoft.com/office/drawing/2014/main" id="{646CBA97-8D96-4B38-93C7-1013B70C7A21}"/>
            </a:ext>
          </a:extLst>
        </xdr:cNvPr>
        <xdr:cNvGrpSpPr/>
      </xdr:nvGrpSpPr>
      <xdr:grpSpPr>
        <a:xfrm>
          <a:off x="4355647" y="39066107"/>
          <a:ext cx="2681023" cy="816427"/>
          <a:chOff x="4871357" y="10817679"/>
          <a:chExt cx="3752739" cy="816428"/>
        </a:xfrm>
      </xdr:grpSpPr>
      <xdr:sp macro="" textlink="">
        <xdr:nvSpPr>
          <xdr:cNvPr id="121" name="矩形: 圓角 120">
            <a:extLst>
              <a:ext uri="{FF2B5EF4-FFF2-40B4-BE49-F238E27FC236}">
                <a16:creationId xmlns:a16="http://schemas.microsoft.com/office/drawing/2014/main" id="{090919CD-D25E-4A6A-A9B1-6A439DDC2B19}"/>
              </a:ext>
            </a:extLst>
          </xdr:cNvPr>
          <xdr:cNvSpPr/>
        </xdr:nvSpPr>
        <xdr:spPr>
          <a:xfrm>
            <a:off x="4871357" y="10899320"/>
            <a:ext cx="3744029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22" name="文字方塊 121">
            <a:extLst>
              <a:ext uri="{FF2B5EF4-FFF2-40B4-BE49-F238E27FC236}">
                <a16:creationId xmlns:a16="http://schemas.microsoft.com/office/drawing/2014/main" id="{6059E88E-ECFB-4527-9465-CED1C749DF89}"/>
              </a:ext>
            </a:extLst>
          </xdr:cNvPr>
          <xdr:cNvSpPr txBox="1"/>
        </xdr:nvSpPr>
        <xdr:spPr>
          <a:xfrm>
            <a:off x="5048251" y="10940143"/>
            <a:ext cx="2449284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overflow" horzOverflow="overflow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Case Type</a:t>
            </a:r>
            <a:r>
              <a:rPr lang="en-US" altLang="zh-TW" sz="1800" baseline="0">
                <a:solidFill>
                  <a:schemeClr val="bg1"/>
                </a:solidFill>
              </a:rPr>
              <a:t> </a:t>
            </a:r>
            <a:br>
              <a:rPr lang="en-US" altLang="zh-TW" sz="1800" baseline="0">
                <a:solidFill>
                  <a:schemeClr val="bg1"/>
                </a:solidFill>
              </a:rPr>
            </a:br>
            <a:r>
              <a:rPr lang="en-US" altLang="zh-TW" sz="1800">
                <a:solidFill>
                  <a:schemeClr val="bg1"/>
                </a:solidFill>
              </a:rPr>
              <a:t>Rank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AA$145">
        <xdr:nvSpPr>
          <xdr:cNvPr id="123" name="文字方塊 122">
            <a:extLst>
              <a:ext uri="{FF2B5EF4-FFF2-40B4-BE49-F238E27FC236}">
                <a16:creationId xmlns:a16="http://schemas.microsoft.com/office/drawing/2014/main" id="{7197E378-A215-4DD0-BE0C-4B4CB6DEB58D}"/>
              </a:ext>
            </a:extLst>
          </xdr:cNvPr>
          <xdr:cNvSpPr txBox="1"/>
        </xdr:nvSpPr>
        <xdr:spPr>
          <a:xfrm>
            <a:off x="7413061" y="11293928"/>
            <a:ext cx="1211035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89F9B12-28B2-4D70-B1AB-964A38B92588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Arthur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#REF!">
        <xdr:nvSpPr>
          <xdr:cNvPr id="124" name="文字方塊 123">
            <a:extLst>
              <a:ext uri="{FF2B5EF4-FFF2-40B4-BE49-F238E27FC236}">
                <a16:creationId xmlns:a16="http://schemas.microsoft.com/office/drawing/2014/main" id="{B1E4444F-CFBE-44BA-945F-C16ECC5A15C2}"/>
              </a:ext>
            </a:extLst>
          </xdr:cNvPr>
          <xdr:cNvSpPr txBox="1"/>
        </xdr:nvSpPr>
        <xdr:spPr>
          <a:xfrm>
            <a:off x="6928379" y="10817679"/>
            <a:ext cx="149708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A858D987-640C-460F-BAFD-E50385D0B27F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38.9%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10</xdr:col>
      <xdr:colOff>438150</xdr:colOff>
      <xdr:row>160</xdr:row>
      <xdr:rowOff>40822</xdr:rowOff>
    </xdr:from>
    <xdr:to>
      <xdr:col>13</xdr:col>
      <xdr:colOff>902293</xdr:colOff>
      <xdr:row>171</xdr:row>
      <xdr:rowOff>46608</xdr:rowOff>
    </xdr:to>
    <xdr:graphicFrame macro="">
      <xdr:nvGraphicFramePr>
        <xdr:cNvPr id="125" name="圖表 124">
          <a:extLst>
            <a:ext uri="{FF2B5EF4-FFF2-40B4-BE49-F238E27FC236}">
              <a16:creationId xmlns:a16="http://schemas.microsoft.com/office/drawing/2014/main" id="{F7EAEDCE-8A4E-43B7-BB0B-9D9357055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655865</xdr:colOff>
      <xdr:row>158</xdr:row>
      <xdr:rowOff>136071</xdr:rowOff>
    </xdr:from>
    <xdr:to>
      <xdr:col>13</xdr:col>
      <xdr:colOff>561031</xdr:colOff>
      <xdr:row>161</xdr:row>
      <xdr:rowOff>217713</xdr:rowOff>
    </xdr:to>
    <xdr:grpSp>
      <xdr:nvGrpSpPr>
        <xdr:cNvPr id="126" name="群組 125">
          <a:extLst>
            <a:ext uri="{FF2B5EF4-FFF2-40B4-BE49-F238E27FC236}">
              <a16:creationId xmlns:a16="http://schemas.microsoft.com/office/drawing/2014/main" id="{6E26E3F5-94D6-437D-98B7-88806EFBC7A4}"/>
            </a:ext>
          </a:extLst>
        </xdr:cNvPr>
        <xdr:cNvGrpSpPr/>
      </xdr:nvGrpSpPr>
      <xdr:grpSpPr>
        <a:xfrm>
          <a:off x="7799615" y="39066107"/>
          <a:ext cx="2681023" cy="816427"/>
          <a:chOff x="4871357" y="10817679"/>
          <a:chExt cx="3752739" cy="816428"/>
        </a:xfrm>
      </xdr:grpSpPr>
      <xdr:sp macro="" textlink="">
        <xdr:nvSpPr>
          <xdr:cNvPr id="127" name="矩形: 圓角 126">
            <a:extLst>
              <a:ext uri="{FF2B5EF4-FFF2-40B4-BE49-F238E27FC236}">
                <a16:creationId xmlns:a16="http://schemas.microsoft.com/office/drawing/2014/main" id="{40705462-AB39-435E-BE13-6627773B0B0F}"/>
              </a:ext>
            </a:extLst>
          </xdr:cNvPr>
          <xdr:cNvSpPr/>
        </xdr:nvSpPr>
        <xdr:spPr>
          <a:xfrm>
            <a:off x="4871357" y="10899320"/>
            <a:ext cx="3744029" cy="720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>
              <a:solidFill>
                <a:schemeClr val="bg1"/>
              </a:solidFill>
            </a:endParaRPr>
          </a:p>
        </xdr:txBody>
      </xdr:sp>
      <xdr:sp macro="" textlink="">
        <xdr:nvSpPr>
          <xdr:cNvPr id="128" name="文字方塊 127">
            <a:extLst>
              <a:ext uri="{FF2B5EF4-FFF2-40B4-BE49-F238E27FC236}">
                <a16:creationId xmlns:a16="http://schemas.microsoft.com/office/drawing/2014/main" id="{EF942FD6-9FDA-4ACB-90C7-1F0F3F8572F1}"/>
              </a:ext>
            </a:extLst>
          </xdr:cNvPr>
          <xdr:cNvSpPr txBox="1"/>
        </xdr:nvSpPr>
        <xdr:spPr>
          <a:xfrm>
            <a:off x="5048251" y="10940143"/>
            <a:ext cx="2449284" cy="6123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altLang="zh-TW" sz="1800">
                <a:solidFill>
                  <a:schemeClr val="bg1"/>
                </a:solidFill>
              </a:rPr>
              <a:t>Country Rank</a:t>
            </a:r>
            <a:endParaRPr lang="zh-TW" altLang="en-US" sz="1800">
              <a:solidFill>
                <a:schemeClr val="bg1"/>
              </a:solidFill>
            </a:endParaRPr>
          </a:p>
        </xdr:txBody>
      </xdr:sp>
      <xdr:sp macro="" textlink="$X$151">
        <xdr:nvSpPr>
          <xdr:cNvPr id="129" name="文字方塊 128">
            <a:extLst>
              <a:ext uri="{FF2B5EF4-FFF2-40B4-BE49-F238E27FC236}">
                <a16:creationId xmlns:a16="http://schemas.microsoft.com/office/drawing/2014/main" id="{ED3C4B42-1BAF-413F-89A9-293DDC527052}"/>
              </a:ext>
            </a:extLst>
          </xdr:cNvPr>
          <xdr:cNvSpPr txBox="1"/>
        </xdr:nvSpPr>
        <xdr:spPr>
          <a:xfrm>
            <a:off x="7413061" y="11293928"/>
            <a:ext cx="1211035" cy="34017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E1BB1EC3-8ADB-4C31-AD77-EA67C4A32B9A}" type="TxLink">
              <a:rPr lang="en-US" altLang="en-US" sz="12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John</a:t>
            </a:fld>
            <a:endParaRPr lang="zh-TW" altLang="en-US" sz="2000">
              <a:solidFill>
                <a:schemeClr val="bg1"/>
              </a:solidFill>
            </a:endParaRPr>
          </a:p>
        </xdr:txBody>
      </xdr:sp>
      <xdr:sp macro="" textlink="$Z$151">
        <xdr:nvSpPr>
          <xdr:cNvPr id="130" name="文字方塊 129">
            <a:extLst>
              <a:ext uri="{FF2B5EF4-FFF2-40B4-BE49-F238E27FC236}">
                <a16:creationId xmlns:a16="http://schemas.microsoft.com/office/drawing/2014/main" id="{57F8B3C6-99C6-454C-A91C-942462B941AB}"/>
              </a:ext>
            </a:extLst>
          </xdr:cNvPr>
          <xdr:cNvSpPr txBox="1"/>
        </xdr:nvSpPr>
        <xdr:spPr>
          <a:xfrm>
            <a:off x="6928379" y="10817679"/>
            <a:ext cx="1497084" cy="6123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fld id="{9C44F3D4-DD3E-4F6F-81DC-D422F927290C}" type="TxLink">
              <a:rPr lang="en-US" altLang="en-US" sz="2400" b="0" i="0" u="none" strike="noStrike">
                <a:solidFill>
                  <a:schemeClr val="bg1"/>
                </a:solidFill>
                <a:latin typeface="微軟正黑體"/>
                <a:ea typeface="微軟正黑體"/>
              </a:rPr>
              <a:pPr/>
              <a:t>26.2%</a:t>
            </a:fld>
            <a:endParaRPr lang="zh-TW" altLang="en-US" sz="2400">
              <a:solidFill>
                <a:schemeClr val="bg1"/>
              </a:solidFill>
            </a:endParaRPr>
          </a:p>
        </xdr:txBody>
      </xdr:sp>
    </xdr:grp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0.78115</cdr:x>
      <cdr:y>0.13757</cdr:y>
    </cdr:from>
    <cdr:to>
      <cdr:x>0.958</cdr:x>
      <cdr:y>0.26158</cdr:y>
    </cdr:to>
    <cdr:sp macro="" textlink="">
      <cdr:nvSpPr>
        <cdr:cNvPr id="2" name="文字方塊 58">
          <a:extLst xmlns:a="http://schemas.openxmlformats.org/drawingml/2006/main">
            <a:ext uri="{FF2B5EF4-FFF2-40B4-BE49-F238E27FC236}">
              <a16:creationId xmlns:a16="http://schemas.microsoft.com/office/drawing/2014/main" id="{17433711-CC77-40F1-A110-58EFACB16BB9}"/>
            </a:ext>
          </a:extLst>
        </cdr:cNvPr>
        <cdr:cNvSpPr txBox="1"/>
      </cdr:nvSpPr>
      <cdr:spPr>
        <a:xfrm xmlns:a="http://schemas.openxmlformats.org/drawingml/2006/main">
          <a:off x="2530934" y="377370"/>
          <a:ext cx="572994" cy="340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TW" sz="1200" b="0" i="0" u="none" strike="noStrike">
              <a:solidFill>
                <a:schemeClr val="bg1"/>
              </a:solidFill>
              <a:latin typeface="微軟正黑體"/>
              <a:ea typeface="微軟正黑體"/>
            </a:rPr>
            <a:t>USD</a:t>
          </a:r>
          <a:endParaRPr lang="zh-TW" altLang="en-US" sz="20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0.78115</cdr:x>
      <cdr:y>0.13757</cdr:y>
    </cdr:from>
    <cdr:to>
      <cdr:x>0.958</cdr:x>
      <cdr:y>0.26158</cdr:y>
    </cdr:to>
    <cdr:sp macro="" textlink="">
      <cdr:nvSpPr>
        <cdr:cNvPr id="2" name="文字方塊 58">
          <a:extLst xmlns:a="http://schemas.openxmlformats.org/drawingml/2006/main">
            <a:ext uri="{FF2B5EF4-FFF2-40B4-BE49-F238E27FC236}">
              <a16:creationId xmlns:a16="http://schemas.microsoft.com/office/drawing/2014/main" id="{17433711-CC77-40F1-A110-58EFACB16BB9}"/>
            </a:ext>
          </a:extLst>
        </cdr:cNvPr>
        <cdr:cNvSpPr txBox="1"/>
      </cdr:nvSpPr>
      <cdr:spPr>
        <a:xfrm xmlns:a="http://schemas.openxmlformats.org/drawingml/2006/main">
          <a:off x="2530934" y="377370"/>
          <a:ext cx="572994" cy="340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TW" sz="1200" b="0" i="0" u="none" strike="noStrike">
              <a:solidFill>
                <a:schemeClr val="bg1"/>
              </a:solidFill>
              <a:latin typeface="微軟正黑體"/>
              <a:ea typeface="微軟正黑體"/>
            </a:rPr>
            <a:t>USD</a:t>
          </a:r>
          <a:endParaRPr lang="zh-TW" altLang="en-US" sz="2000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0.78115</cdr:x>
      <cdr:y>0.13757</cdr:y>
    </cdr:from>
    <cdr:to>
      <cdr:x>0.958</cdr:x>
      <cdr:y>0.26158</cdr:y>
    </cdr:to>
    <cdr:sp macro="" textlink="">
      <cdr:nvSpPr>
        <cdr:cNvPr id="2" name="文字方塊 58">
          <a:extLst xmlns:a="http://schemas.openxmlformats.org/drawingml/2006/main">
            <a:ext uri="{FF2B5EF4-FFF2-40B4-BE49-F238E27FC236}">
              <a16:creationId xmlns:a16="http://schemas.microsoft.com/office/drawing/2014/main" id="{17433711-CC77-40F1-A110-58EFACB16BB9}"/>
            </a:ext>
          </a:extLst>
        </cdr:cNvPr>
        <cdr:cNvSpPr txBox="1"/>
      </cdr:nvSpPr>
      <cdr:spPr>
        <a:xfrm xmlns:a="http://schemas.openxmlformats.org/drawingml/2006/main">
          <a:off x="2530934" y="377370"/>
          <a:ext cx="572994" cy="340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TW" sz="1200" b="0" i="0" u="none" strike="noStrike">
              <a:solidFill>
                <a:schemeClr val="bg1"/>
              </a:solidFill>
              <a:latin typeface="微軟正黑體"/>
              <a:ea typeface="微軟正黑體"/>
            </a:rPr>
            <a:t>USD</a:t>
          </a:r>
          <a:endParaRPr lang="zh-TW" altLang="en-US" sz="2000">
            <a:solidFill>
              <a:schemeClr val="bg1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0.78115</cdr:x>
      <cdr:y>0.13757</cdr:y>
    </cdr:from>
    <cdr:to>
      <cdr:x>0.958</cdr:x>
      <cdr:y>0.26158</cdr:y>
    </cdr:to>
    <cdr:sp macro="" textlink="">
      <cdr:nvSpPr>
        <cdr:cNvPr id="2" name="文字方塊 58">
          <a:extLst xmlns:a="http://schemas.openxmlformats.org/drawingml/2006/main">
            <a:ext uri="{FF2B5EF4-FFF2-40B4-BE49-F238E27FC236}">
              <a16:creationId xmlns:a16="http://schemas.microsoft.com/office/drawing/2014/main" id="{17433711-CC77-40F1-A110-58EFACB16BB9}"/>
            </a:ext>
          </a:extLst>
        </cdr:cNvPr>
        <cdr:cNvSpPr txBox="1"/>
      </cdr:nvSpPr>
      <cdr:spPr>
        <a:xfrm xmlns:a="http://schemas.openxmlformats.org/drawingml/2006/main">
          <a:off x="2530934" y="377370"/>
          <a:ext cx="572994" cy="340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TW" sz="1200" b="0" i="0" u="none" strike="noStrike">
              <a:solidFill>
                <a:schemeClr val="bg1"/>
              </a:solidFill>
              <a:latin typeface="微軟正黑體"/>
              <a:ea typeface="微軟正黑體"/>
            </a:rPr>
            <a:t>USD</a:t>
          </a:r>
          <a:endParaRPr lang="zh-TW" altLang="en-US" sz="2000">
            <a:solidFill>
              <a:schemeClr val="bg1"/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0.78115</cdr:x>
      <cdr:y>0.13757</cdr:y>
    </cdr:from>
    <cdr:to>
      <cdr:x>0.958</cdr:x>
      <cdr:y>0.26158</cdr:y>
    </cdr:to>
    <cdr:sp macro="" textlink="">
      <cdr:nvSpPr>
        <cdr:cNvPr id="2" name="文字方塊 58">
          <a:extLst xmlns:a="http://schemas.openxmlformats.org/drawingml/2006/main">
            <a:ext uri="{FF2B5EF4-FFF2-40B4-BE49-F238E27FC236}">
              <a16:creationId xmlns:a16="http://schemas.microsoft.com/office/drawing/2014/main" id="{17433711-CC77-40F1-A110-58EFACB16BB9}"/>
            </a:ext>
          </a:extLst>
        </cdr:cNvPr>
        <cdr:cNvSpPr txBox="1"/>
      </cdr:nvSpPr>
      <cdr:spPr>
        <a:xfrm xmlns:a="http://schemas.openxmlformats.org/drawingml/2006/main">
          <a:off x="2530934" y="377370"/>
          <a:ext cx="572994" cy="340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TW" sz="1200" b="0" i="0" u="none" strike="noStrike">
              <a:solidFill>
                <a:schemeClr val="bg1"/>
              </a:solidFill>
              <a:latin typeface="微軟正黑體"/>
              <a:ea typeface="微軟正黑體"/>
            </a:rPr>
            <a:t>USD</a:t>
          </a:r>
          <a:endParaRPr lang="zh-TW" altLang="en-US" sz="2000">
            <a:solidFill>
              <a:schemeClr val="bg1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0.78115</cdr:x>
      <cdr:y>0.13757</cdr:y>
    </cdr:from>
    <cdr:to>
      <cdr:x>0.958</cdr:x>
      <cdr:y>0.26158</cdr:y>
    </cdr:to>
    <cdr:sp macro="" textlink="">
      <cdr:nvSpPr>
        <cdr:cNvPr id="2" name="文字方塊 58">
          <a:extLst xmlns:a="http://schemas.openxmlformats.org/drawingml/2006/main">
            <a:ext uri="{FF2B5EF4-FFF2-40B4-BE49-F238E27FC236}">
              <a16:creationId xmlns:a16="http://schemas.microsoft.com/office/drawing/2014/main" id="{17433711-CC77-40F1-A110-58EFACB16BB9}"/>
            </a:ext>
          </a:extLst>
        </cdr:cNvPr>
        <cdr:cNvSpPr txBox="1"/>
      </cdr:nvSpPr>
      <cdr:spPr>
        <a:xfrm xmlns:a="http://schemas.openxmlformats.org/drawingml/2006/main">
          <a:off x="2530934" y="377370"/>
          <a:ext cx="572994" cy="34018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TW" sz="1200" b="0" i="0" u="none" strike="noStrike">
              <a:solidFill>
                <a:schemeClr val="bg1"/>
              </a:solidFill>
              <a:latin typeface="微軟正黑體"/>
              <a:ea typeface="微軟正黑體"/>
            </a:rPr>
            <a:t>USD</a:t>
          </a:r>
          <a:endParaRPr lang="zh-TW" altLang="en-US" sz="2000">
            <a:solidFill>
              <a:schemeClr val="bg1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560572</xdr:colOff>
      <xdr:row>2</xdr:row>
      <xdr:rowOff>123000</xdr:rowOff>
    </xdr:to>
    <xdr:grpSp>
      <xdr:nvGrpSpPr>
        <xdr:cNvPr id="2" name="群組 1">
          <a:extLst>
            <a:ext uri="{FF2B5EF4-FFF2-40B4-BE49-F238E27FC236}">
              <a16:creationId xmlns:a16="http://schemas.microsoft.com/office/drawing/2014/main" id="{DDE7ADD3-C36F-4FC1-A2F7-0FC536B602A3}"/>
            </a:ext>
          </a:extLst>
        </xdr:cNvPr>
        <xdr:cNvGrpSpPr/>
      </xdr:nvGrpSpPr>
      <xdr:grpSpPr>
        <a:xfrm>
          <a:off x="238125" y="57150"/>
          <a:ext cx="2465572" cy="504000"/>
          <a:chOff x="244929" y="54429"/>
          <a:chExt cx="2520000" cy="504000"/>
        </a:xfrm>
      </xdr:grpSpPr>
      <xdr:sp macro="" textlink="">
        <xdr:nvSpPr>
          <xdr:cNvPr id="9" name="矩形: 圓角 8">
            <a:extLst>
              <a:ext uri="{FF2B5EF4-FFF2-40B4-BE49-F238E27FC236}">
                <a16:creationId xmlns:a16="http://schemas.microsoft.com/office/drawing/2014/main" id="{D50FBFDA-54A4-4503-ACA5-121E30F38FBB}"/>
              </a:ext>
            </a:extLst>
          </xdr:cNvPr>
          <xdr:cNvSpPr/>
        </xdr:nvSpPr>
        <xdr:spPr>
          <a:xfrm>
            <a:off x="244929" y="54429"/>
            <a:ext cx="2520000" cy="504000"/>
          </a:xfrm>
          <a:prstGeom prst="roundRect">
            <a:avLst>
              <a:gd name="adj" fmla="val 50000"/>
            </a:avLst>
          </a:prstGeom>
          <a:solidFill>
            <a:srgbClr val="25284A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TW" altLang="en-US" sz="1100"/>
          </a:p>
        </xdr:txBody>
      </xdr:sp>
      <xdr:pic>
        <xdr:nvPicPr>
          <xdr:cNvPr id="10" name="圖形 9" descr="梯皮帳篷 外框">
            <a:hlinkClick xmlns:r="http://schemas.openxmlformats.org/officeDocument/2006/relationships" r:id="rId1"/>
            <a:extLst>
              <a:ext uri="{FF2B5EF4-FFF2-40B4-BE49-F238E27FC236}">
                <a16:creationId xmlns:a16="http://schemas.microsoft.com/office/drawing/2014/main" id="{3D6CC2F1-15AF-43CC-897B-EB310D18C52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641804" y="133804"/>
            <a:ext cx="358057" cy="364107"/>
          </a:xfrm>
          <a:prstGeom prst="rect">
            <a:avLst/>
          </a:prstGeom>
        </xdr:spPr>
      </xdr:pic>
      <xdr:pic>
        <xdr:nvPicPr>
          <xdr:cNvPr id="11" name="圖形 10" descr="撲滿 外框">
            <a:extLst>
              <a:ext uri="{FF2B5EF4-FFF2-40B4-BE49-F238E27FC236}">
                <a16:creationId xmlns:a16="http://schemas.microsoft.com/office/drawing/2014/main" id="{0BDA112C-F61C-4DF9-91C7-29C53FD384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515415" y="133804"/>
            <a:ext cx="360000" cy="364536"/>
          </a:xfrm>
          <a:prstGeom prst="rect">
            <a:avLst/>
          </a:prstGeom>
        </xdr:spPr>
      </xdr:pic>
      <xdr:pic>
        <xdr:nvPicPr>
          <xdr:cNvPr id="12" name="圖片 11">
            <a:hlinkClick xmlns:r="http://schemas.openxmlformats.org/officeDocument/2006/relationships" r:id="rId6"/>
            <a:extLst>
              <a:ext uri="{FF2B5EF4-FFF2-40B4-BE49-F238E27FC236}">
                <a16:creationId xmlns:a16="http://schemas.microsoft.com/office/drawing/2014/main" id="{3BCB4A56-0AA0-41F0-984B-D90978F9AD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53193" y="133804"/>
            <a:ext cx="360000" cy="341527"/>
          </a:xfrm>
          <a:prstGeom prst="rect">
            <a:avLst/>
          </a:prstGeom>
        </xdr:spPr>
      </xdr:pic>
      <xdr:pic>
        <xdr:nvPicPr>
          <xdr:cNvPr id="13" name="圖片 12">
            <a:extLst>
              <a:ext uri="{FF2B5EF4-FFF2-40B4-BE49-F238E27FC236}">
                <a16:creationId xmlns:a16="http://schemas.microsoft.com/office/drawing/2014/main" id="{D2B664BA-9C7E-44C7-865E-534507B90C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7638" y="133804"/>
            <a:ext cx="360000" cy="364536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e/ex-job/&#20491;&#20154;&#24037;&#20316;&#26085;&#35468;&#32113;&#35336;&#20998;&#26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yLIN" refreshedDate="44541.91036238426" createdVersion="7" refreshedVersion="7" minRefreshableVersion="3" recordCount="120" xr:uid="{032FE47B-FDDC-444E-A153-2AA972D3A07C}">
  <cacheSource type="worksheet">
    <worksheetSource name="DB_PJ"/>
  </cacheSource>
  <cacheFields count="19">
    <cacheField name="Year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No." numFmtId="179">
      <sharedItems containsMixedTypes="1" containsNumber="1" containsInteger="1" minValue="101" maxValue="9906"/>
    </cacheField>
    <cacheField name="Get project" numFmtId="0">
      <sharedItems count="2">
        <s v="Y"/>
        <s v="N"/>
      </sharedItems>
    </cacheField>
    <cacheField name="Region" numFmtId="0">
      <sharedItems count="6">
        <s v="SouthAmerica"/>
        <s v="Asia"/>
        <s v="Europe"/>
        <s v="Oceania"/>
        <s v="Africa"/>
        <s v="NorthAmerica"/>
      </sharedItems>
    </cacheField>
    <cacheField name="Country" numFmtId="0">
      <sharedItems count="13">
        <s v="Brazil"/>
        <s v="China"/>
        <s v="France"/>
        <s v="Germany"/>
        <s v="New Zealand"/>
        <s v="Taiwan"/>
        <s v="Australia"/>
        <s v="Austria"/>
        <s v="Peru"/>
        <s v="South Africa"/>
        <s v="Italy"/>
        <s v="Kenya"/>
        <s v="USA"/>
      </sharedItems>
    </cacheField>
    <cacheField name="Client" numFmtId="0">
      <sharedItems count="13">
        <s v="Company M"/>
        <s v="Company J"/>
        <s v="Company B"/>
        <s v="Company A"/>
        <s v="Company I"/>
        <s v="Company O"/>
        <s v="Company G"/>
        <s v="Company R"/>
        <s v="Company N"/>
        <s v="Company K"/>
        <s v="Company S"/>
        <s v="Company W"/>
        <s v="Company L"/>
      </sharedItems>
    </cacheField>
    <cacheField name="Budget" numFmtId="180">
      <sharedItems containsSemiMixedTypes="0" containsString="0" containsNumber="1" containsInteger="1" minValue="2000" maxValue="2600000"/>
    </cacheField>
    <cacheField name="Service type" numFmtId="0">
      <sharedItems/>
    </cacheField>
    <cacheField name="Project Type" numFmtId="0">
      <sharedItems containsBlank="1" count="4">
        <s v="Civil"/>
        <s v="Architecture"/>
        <s v="Marine"/>
        <m/>
      </sharedItems>
    </cacheField>
    <cacheField name="Designer" numFmtId="0">
      <sharedItems containsBlank="1"/>
    </cacheField>
    <cacheField name="Supervisor" numFmtId="0">
      <sharedItems containsBlank="1"/>
    </cacheField>
    <cacheField name="Start date" numFmtId="0">
      <sharedItems containsNonDate="0" containsDate="1" containsString="0" containsBlank="1" minDate="2019-02-12T00:00:00" maxDate="2021-12-11T00:00:00"/>
    </cacheField>
    <cacheField name="work days" numFmtId="0">
      <sharedItems containsString="0" containsBlank="1" containsNumber="1" containsInteger="1" minValue="10" maxValue="305"/>
    </cacheField>
    <cacheField name="Expected End" numFmtId="0">
      <sharedItems containsNonDate="0" containsDate="1" containsString="0" containsBlank="1" minDate="2019-04-04T00:00:00" maxDate="2022-02-28T00:00:00"/>
    </cacheField>
    <cacheField name="Actual End" numFmtId="0">
      <sharedItems containsNonDate="0" containsDate="1" containsString="0" containsBlank="1" minDate="2019-04-04T00:00:00" maxDate="2021-12-03T00:00:00"/>
    </cacheField>
    <cacheField name="Actual Progress" numFmtId="9">
      <sharedItems containsString="0" containsBlank="1" containsNumber="1" minValue="0" maxValue="1"/>
    </cacheField>
    <cacheField name="Plan Progress" numFmtId="9">
      <sharedItems containsMixedTypes="1" containsNumber="1" minValue="1.2658227848101266E-2" maxValue="1"/>
    </cacheField>
    <cacheField name="Condition" numFmtId="0">
      <sharedItems count="4">
        <s v="done"/>
        <s v="stop"/>
        <s v="--"/>
        <s v="going"/>
      </sharedItems>
    </cacheField>
    <cacheField name="Remarks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0031785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  <n v="101"/>
    <x v="0"/>
    <x v="0"/>
    <x v="0"/>
    <x v="0"/>
    <n v="17000"/>
    <s v="D&amp;C"/>
    <x v="0"/>
    <s v="Arthur"/>
    <s v="Arthur"/>
    <d v="2019-04-26T00:00:00"/>
    <n v="30"/>
    <d v="2019-05-25T00:00:00"/>
    <d v="2019-05-25T00:00:00"/>
    <n v="1"/>
    <n v="1"/>
    <x v="0"/>
    <m/>
  </r>
  <r>
    <x v="0"/>
    <n v="102"/>
    <x v="0"/>
    <x v="0"/>
    <x v="0"/>
    <x v="0"/>
    <n v="110000"/>
    <s v="D&amp;C"/>
    <x v="0"/>
    <s v="Arthur"/>
    <s v="Arthur"/>
    <d v="2019-05-03T00:00:00"/>
    <n v="210"/>
    <d v="2019-11-28T00:00:00"/>
    <d v="2019-12-03T00:00:00"/>
    <n v="1"/>
    <n v="1"/>
    <x v="0"/>
    <m/>
  </r>
  <r>
    <x v="0"/>
    <n v="103"/>
    <x v="0"/>
    <x v="0"/>
    <x v="0"/>
    <x v="0"/>
    <n v="143000"/>
    <s v="D&amp;C"/>
    <x v="0"/>
    <s v="Arthur"/>
    <s v="Arthur"/>
    <d v="2019-11-20T00:00:00"/>
    <n v="30"/>
    <d v="2019-12-19T00:00:00"/>
    <d v="2019-12-19T00:00:00"/>
    <n v="1"/>
    <n v="1"/>
    <x v="0"/>
    <m/>
  </r>
  <r>
    <x v="0"/>
    <n v="104"/>
    <x v="0"/>
    <x v="0"/>
    <x v="0"/>
    <x v="0"/>
    <n v="167000"/>
    <s v="D&amp;C"/>
    <x v="0"/>
    <s v="Arthur"/>
    <s v="Arthur"/>
    <d v="2020-02-10T00:00:00"/>
    <n v="30"/>
    <d v="2020-03-10T00:00:00"/>
    <d v="2020-03-10T00:00:00"/>
    <n v="1"/>
    <n v="1"/>
    <x v="0"/>
    <m/>
  </r>
  <r>
    <x v="0"/>
    <n v="105"/>
    <x v="0"/>
    <x v="0"/>
    <x v="0"/>
    <x v="0"/>
    <n v="33000"/>
    <s v="D&amp;C"/>
    <x v="1"/>
    <s v="Arthur"/>
    <s v="Arthur"/>
    <d v="2020-02-03T00:00:00"/>
    <n v="30"/>
    <d v="2020-03-03T00:00:00"/>
    <d v="2020-03-03T00:00:00"/>
    <n v="1"/>
    <n v="1"/>
    <x v="0"/>
    <m/>
  </r>
  <r>
    <x v="0"/>
    <n v="106"/>
    <x v="0"/>
    <x v="0"/>
    <x v="0"/>
    <x v="0"/>
    <n v="33000"/>
    <s v="D&amp;C"/>
    <x v="0"/>
    <s v="Arthur"/>
    <s v="Arthur"/>
    <d v="2019-11-27T00:00:00"/>
    <n v="52"/>
    <d v="2020-01-17T00:00:00"/>
    <d v="2020-01-17T00:00:00"/>
    <n v="1"/>
    <n v="1"/>
    <x v="0"/>
    <m/>
  </r>
  <r>
    <x v="0"/>
    <n v="107"/>
    <x v="0"/>
    <x v="1"/>
    <x v="1"/>
    <x v="1"/>
    <n v="33000"/>
    <s v="D&amp;C"/>
    <x v="0"/>
    <s v="Arthur"/>
    <s v="Arthur"/>
    <d v="2019-05-28T00:00:00"/>
    <n v="133"/>
    <d v="2019-10-07T00:00:00"/>
    <d v="2019-10-07T00:00:00"/>
    <n v="1"/>
    <n v="1"/>
    <x v="0"/>
    <m/>
  </r>
  <r>
    <x v="0"/>
    <n v="108"/>
    <x v="0"/>
    <x v="1"/>
    <x v="1"/>
    <x v="1"/>
    <n v="48000"/>
    <s v="D&amp;C"/>
    <x v="0"/>
    <s v="Arthur"/>
    <s v="Arthur"/>
    <d v="2019-09-16T00:00:00"/>
    <n v="66"/>
    <d v="2019-11-20T00:00:00"/>
    <d v="2019-11-20T00:00:00"/>
    <n v="1"/>
    <n v="1"/>
    <x v="0"/>
    <m/>
  </r>
  <r>
    <x v="0"/>
    <n v="109"/>
    <x v="0"/>
    <x v="1"/>
    <x v="1"/>
    <x v="1"/>
    <n v="10000"/>
    <s v="D&amp;C"/>
    <x v="1"/>
    <s v="Arthur"/>
    <s v="Arthur"/>
    <d v="2019-03-06T00:00:00"/>
    <n v="30"/>
    <d v="2019-04-04T00:00:00"/>
    <d v="2019-04-04T00:00:00"/>
    <n v="1"/>
    <n v="1"/>
    <x v="0"/>
    <m/>
  </r>
  <r>
    <x v="0"/>
    <n v="110"/>
    <x v="0"/>
    <x v="1"/>
    <x v="1"/>
    <x v="1"/>
    <n v="100000"/>
    <s v="D&amp;C"/>
    <x v="0"/>
    <s v="Beth"/>
    <s v="Beth"/>
    <d v="2019-05-07T00:00:00"/>
    <n v="60"/>
    <d v="2019-07-05T00:00:00"/>
    <d v="2019-07-05T00:00:00"/>
    <n v="1"/>
    <n v="1"/>
    <x v="0"/>
    <m/>
  </r>
  <r>
    <x v="0"/>
    <n v="111"/>
    <x v="0"/>
    <x v="1"/>
    <x v="1"/>
    <x v="1"/>
    <n v="200000"/>
    <s v="D&amp;C"/>
    <x v="1"/>
    <s v="Beth"/>
    <s v="Beth"/>
    <d v="2019-02-12T00:00:00"/>
    <n v="90"/>
    <d v="2019-05-12T00:00:00"/>
    <d v="2019-05-12T00:00:00"/>
    <n v="1"/>
    <n v="1"/>
    <x v="0"/>
    <m/>
  </r>
  <r>
    <x v="0"/>
    <n v="112"/>
    <x v="0"/>
    <x v="1"/>
    <x v="1"/>
    <x v="1"/>
    <n v="100000"/>
    <s v="D&amp;C"/>
    <x v="0"/>
    <s v="Arthur"/>
    <s v="Arthur"/>
    <d v="2019-04-05T00:00:00"/>
    <n v="30"/>
    <d v="2019-05-04T00:00:00"/>
    <d v="2019-05-04T00:00:00"/>
    <n v="1"/>
    <n v="1"/>
    <x v="0"/>
    <m/>
  </r>
  <r>
    <x v="0"/>
    <n v="113"/>
    <x v="0"/>
    <x v="2"/>
    <x v="2"/>
    <x v="2"/>
    <n v="36000"/>
    <s v="D&amp;C"/>
    <x v="1"/>
    <s v="Emma"/>
    <s v="Emma"/>
    <d v="2019-07-08T00:00:00"/>
    <n v="10"/>
    <d v="2019-07-17T00:00:00"/>
    <d v="2019-07-17T00:00:00"/>
    <n v="1"/>
    <n v="1"/>
    <x v="1"/>
    <m/>
  </r>
  <r>
    <x v="0"/>
    <n v="114"/>
    <x v="0"/>
    <x v="2"/>
    <x v="3"/>
    <x v="3"/>
    <n v="117000"/>
    <s v="D&amp;C"/>
    <x v="0"/>
    <s v="Arthur"/>
    <s v="John"/>
    <d v="2019-10-17T00:00:00"/>
    <n v="40"/>
    <d v="2019-11-25T00:00:00"/>
    <d v="2019-11-25T00:00:00"/>
    <n v="1"/>
    <n v="1"/>
    <x v="1"/>
    <m/>
  </r>
  <r>
    <x v="0"/>
    <n v="115"/>
    <x v="0"/>
    <x v="2"/>
    <x v="3"/>
    <x v="3"/>
    <n v="300000"/>
    <s v="D&amp;C"/>
    <x v="0"/>
    <s v="John"/>
    <s v="John"/>
    <d v="2019-08-06T00:00:00"/>
    <n v="70"/>
    <d v="2019-10-14T00:00:00"/>
    <d v="2019-10-14T00:00:00"/>
    <n v="1"/>
    <n v="1"/>
    <x v="0"/>
    <m/>
  </r>
  <r>
    <x v="0"/>
    <n v="116"/>
    <x v="0"/>
    <x v="2"/>
    <x v="3"/>
    <x v="3"/>
    <n v="250000"/>
    <s v="D&amp;C"/>
    <x v="0"/>
    <s v="John"/>
    <s v="Jonn"/>
    <d v="2019-09-24T00:00:00"/>
    <n v="60"/>
    <d v="2019-11-22T00:00:00"/>
    <d v="2019-11-22T00:00:00"/>
    <n v="1"/>
    <n v="1"/>
    <x v="0"/>
    <m/>
  </r>
  <r>
    <x v="0"/>
    <n v="117"/>
    <x v="0"/>
    <x v="2"/>
    <x v="3"/>
    <x v="3"/>
    <n v="5000"/>
    <s v="D&amp;C"/>
    <x v="1"/>
    <s v="John"/>
    <s v="John"/>
    <d v="2019-11-13T00:00:00"/>
    <n v="10"/>
    <d v="2019-11-22T00:00:00"/>
    <d v="2019-11-22T00:00:00"/>
    <n v="1"/>
    <n v="1"/>
    <x v="0"/>
    <m/>
  </r>
  <r>
    <x v="0"/>
    <n v="118"/>
    <x v="0"/>
    <x v="2"/>
    <x v="3"/>
    <x v="3"/>
    <n v="27000"/>
    <s v="D&amp;C"/>
    <x v="1"/>
    <s v="Beth"/>
    <s v="Beth"/>
    <d v="2019-07-08T00:00:00"/>
    <n v="30"/>
    <d v="2019-08-06T00:00:00"/>
    <d v="2019-08-06T00:00:00"/>
    <n v="1"/>
    <n v="1"/>
    <x v="0"/>
    <m/>
  </r>
  <r>
    <x v="0"/>
    <n v="119"/>
    <x v="0"/>
    <x v="2"/>
    <x v="3"/>
    <x v="3"/>
    <n v="81000"/>
    <s v="D&amp;C"/>
    <x v="0"/>
    <s v="John"/>
    <s v="John"/>
    <d v="2019-11-29T00:00:00"/>
    <n v="30"/>
    <d v="2019-12-28T00:00:00"/>
    <d v="2019-12-28T00:00:00"/>
    <n v="1"/>
    <n v="1"/>
    <x v="0"/>
    <m/>
  </r>
  <r>
    <x v="0"/>
    <n v="120"/>
    <x v="0"/>
    <x v="3"/>
    <x v="4"/>
    <x v="4"/>
    <n v="17000"/>
    <s v="D&amp;C"/>
    <x v="2"/>
    <s v="Emma"/>
    <s v="Emma"/>
    <d v="2019-12-01T00:00:00"/>
    <n v="30"/>
    <d v="2019-12-30T00:00:00"/>
    <d v="2019-12-30T00:00:00"/>
    <n v="1"/>
    <n v="1"/>
    <x v="0"/>
    <m/>
  </r>
  <r>
    <x v="0"/>
    <s v="9901"/>
    <x v="1"/>
    <x v="1"/>
    <x v="5"/>
    <x v="5"/>
    <n v="53000"/>
    <s v="Planning"/>
    <x v="3"/>
    <m/>
    <m/>
    <m/>
    <m/>
    <m/>
    <m/>
    <m/>
    <s v=""/>
    <x v="2"/>
    <m/>
  </r>
  <r>
    <x v="0"/>
    <s v="9902"/>
    <x v="1"/>
    <x v="1"/>
    <x v="5"/>
    <x v="5"/>
    <n v="17000"/>
    <s v="Planning"/>
    <x v="3"/>
    <m/>
    <m/>
    <m/>
    <m/>
    <m/>
    <m/>
    <m/>
    <s v=""/>
    <x v="2"/>
    <m/>
  </r>
  <r>
    <x v="0"/>
    <s v="9903"/>
    <x v="1"/>
    <x v="1"/>
    <x v="5"/>
    <x v="5"/>
    <n v="2600000"/>
    <s v="Planning"/>
    <x v="3"/>
    <m/>
    <m/>
    <m/>
    <m/>
    <m/>
    <m/>
    <m/>
    <s v=""/>
    <x v="2"/>
    <m/>
  </r>
  <r>
    <x v="0"/>
    <s v="9904"/>
    <x v="1"/>
    <x v="1"/>
    <x v="5"/>
    <x v="5"/>
    <n v="202000"/>
    <s v="Planning"/>
    <x v="3"/>
    <m/>
    <m/>
    <m/>
    <m/>
    <m/>
    <m/>
    <m/>
    <s v=""/>
    <x v="2"/>
    <m/>
  </r>
  <r>
    <x v="0"/>
    <s v="9905"/>
    <x v="1"/>
    <x v="1"/>
    <x v="5"/>
    <x v="5"/>
    <n v="103000"/>
    <s v="Planning"/>
    <x v="3"/>
    <m/>
    <m/>
    <m/>
    <m/>
    <m/>
    <m/>
    <m/>
    <s v=""/>
    <x v="2"/>
    <m/>
  </r>
  <r>
    <x v="1"/>
    <n v="101"/>
    <x v="0"/>
    <x v="3"/>
    <x v="6"/>
    <x v="6"/>
    <n v="60000"/>
    <s v="D&amp;C"/>
    <x v="0"/>
    <s v="John"/>
    <s v="John"/>
    <d v="2020-04-30T00:00:00"/>
    <n v="45"/>
    <d v="2020-06-13T00:00:00"/>
    <d v="2020-06-13T00:00:00"/>
    <n v="1"/>
    <n v="1"/>
    <x v="0"/>
    <m/>
  </r>
  <r>
    <x v="1"/>
    <n v="102"/>
    <x v="0"/>
    <x v="3"/>
    <x v="6"/>
    <x v="6"/>
    <n v="167000"/>
    <s v="D&amp;C"/>
    <x v="0"/>
    <s v="David"/>
    <s v="David"/>
    <d v="2020-07-24T00:00:00"/>
    <n v="100"/>
    <d v="2020-10-31T00:00:00"/>
    <d v="2020-10-31T00:00:00"/>
    <n v="1"/>
    <n v="1"/>
    <x v="0"/>
    <m/>
  </r>
  <r>
    <x v="1"/>
    <n v="103"/>
    <x v="0"/>
    <x v="3"/>
    <x v="6"/>
    <x v="6"/>
    <n v="97000"/>
    <s v="D&amp;C"/>
    <x v="0"/>
    <s v="Emma"/>
    <s v="Emma"/>
    <d v="2020-05-13T00:00:00"/>
    <n v="30"/>
    <d v="2020-06-11T00:00:00"/>
    <d v="2020-06-11T00:00:00"/>
    <n v="1"/>
    <n v="1"/>
    <x v="0"/>
    <m/>
  </r>
  <r>
    <x v="1"/>
    <n v="104"/>
    <x v="0"/>
    <x v="3"/>
    <x v="6"/>
    <x v="6"/>
    <n v="17000"/>
    <s v="D&amp;C"/>
    <x v="0"/>
    <s v="David"/>
    <s v="David"/>
    <d v="2020-05-01T00:00:00"/>
    <n v="45"/>
    <d v="2020-06-14T00:00:00"/>
    <d v="2020-06-14T00:00:00"/>
    <n v="1"/>
    <n v="1"/>
    <x v="0"/>
    <m/>
  </r>
  <r>
    <x v="1"/>
    <n v="105"/>
    <x v="0"/>
    <x v="3"/>
    <x v="6"/>
    <x v="6"/>
    <n v="23000"/>
    <s v="D&amp;C"/>
    <x v="0"/>
    <s v="John"/>
    <s v="John"/>
    <d v="2020-09-04T00:00:00"/>
    <n v="45"/>
    <d v="2020-10-18T00:00:00"/>
    <d v="2020-10-18T00:00:00"/>
    <n v="1"/>
    <n v="1"/>
    <x v="0"/>
    <m/>
  </r>
  <r>
    <x v="1"/>
    <n v="106"/>
    <x v="0"/>
    <x v="3"/>
    <x v="6"/>
    <x v="6"/>
    <n v="118000"/>
    <s v="D&amp;C"/>
    <x v="0"/>
    <s v="John"/>
    <s v="John"/>
    <d v="2020-09-30T00:00:00"/>
    <n v="45"/>
    <d v="2020-11-13T00:00:00"/>
    <d v="2020-11-13T00:00:00"/>
    <n v="1"/>
    <n v="1"/>
    <x v="0"/>
    <m/>
  </r>
  <r>
    <x v="1"/>
    <n v="107"/>
    <x v="0"/>
    <x v="3"/>
    <x v="6"/>
    <x v="6"/>
    <n v="13000"/>
    <s v="D&amp;C"/>
    <x v="1"/>
    <s v="John"/>
    <s v="John"/>
    <d v="2020-09-15T00:00:00"/>
    <n v="30"/>
    <d v="2020-10-14T00:00:00"/>
    <d v="2020-10-14T00:00:00"/>
    <n v="1"/>
    <n v="1"/>
    <x v="0"/>
    <m/>
  </r>
  <r>
    <x v="1"/>
    <n v="108"/>
    <x v="0"/>
    <x v="3"/>
    <x v="6"/>
    <x v="6"/>
    <n v="46000"/>
    <s v="D&amp;C"/>
    <x v="1"/>
    <s v="John"/>
    <s v="John"/>
    <d v="2020-10-05T00:00:00"/>
    <n v="45"/>
    <d v="2020-11-18T00:00:00"/>
    <d v="2020-11-18T00:00:00"/>
    <n v="1"/>
    <n v="1"/>
    <x v="0"/>
    <m/>
  </r>
  <r>
    <x v="1"/>
    <n v="109"/>
    <x v="0"/>
    <x v="3"/>
    <x v="6"/>
    <x v="6"/>
    <n v="167000"/>
    <s v="D&amp;C"/>
    <x v="0"/>
    <s v="Arthur"/>
    <s v="Arthur"/>
    <d v="2021-01-29T00:00:00"/>
    <n v="121"/>
    <d v="2021-05-29T00:00:00"/>
    <d v="2021-05-29T00:00:00"/>
    <n v="1"/>
    <n v="1"/>
    <x v="0"/>
    <m/>
  </r>
  <r>
    <x v="1"/>
    <s v="9901"/>
    <x v="1"/>
    <x v="2"/>
    <x v="7"/>
    <x v="7"/>
    <n v="116000"/>
    <s v="Planning"/>
    <x v="3"/>
    <m/>
    <m/>
    <m/>
    <m/>
    <m/>
    <m/>
    <m/>
    <s v=""/>
    <x v="2"/>
    <m/>
  </r>
  <r>
    <x v="1"/>
    <s v="9902"/>
    <x v="1"/>
    <x v="2"/>
    <x v="7"/>
    <x v="7"/>
    <n v="18000"/>
    <s v="Planning"/>
    <x v="3"/>
    <m/>
    <m/>
    <m/>
    <m/>
    <m/>
    <m/>
    <m/>
    <s v=""/>
    <x v="2"/>
    <m/>
  </r>
  <r>
    <x v="1"/>
    <s v="9903"/>
    <x v="1"/>
    <x v="2"/>
    <x v="7"/>
    <x v="7"/>
    <n v="152000"/>
    <s v="Planning"/>
    <x v="3"/>
    <m/>
    <m/>
    <m/>
    <m/>
    <m/>
    <m/>
    <m/>
    <s v=""/>
    <x v="2"/>
    <m/>
  </r>
  <r>
    <x v="1"/>
    <n v="110"/>
    <x v="0"/>
    <x v="0"/>
    <x v="0"/>
    <x v="0"/>
    <n v="60000"/>
    <s v="D&amp;C"/>
    <x v="0"/>
    <s v="Arthur"/>
    <s v="Arthur"/>
    <d v="2020-07-27T00:00:00"/>
    <n v="80"/>
    <d v="2020-10-14T00:00:00"/>
    <d v="2021-07-26T00:00:00"/>
    <n v="1"/>
    <n v="1"/>
    <x v="0"/>
    <m/>
  </r>
  <r>
    <x v="1"/>
    <n v="111"/>
    <x v="0"/>
    <x v="0"/>
    <x v="0"/>
    <x v="0"/>
    <n v="10000"/>
    <s v="D&amp;C"/>
    <x v="1"/>
    <s v="David"/>
    <s v="David"/>
    <d v="2020-06-29T00:00:00"/>
    <n v="45"/>
    <d v="2020-08-12T00:00:00"/>
    <d v="2020-08-12T00:00:00"/>
    <n v="1"/>
    <n v="1"/>
    <x v="0"/>
    <m/>
  </r>
  <r>
    <x v="1"/>
    <n v="112"/>
    <x v="0"/>
    <x v="0"/>
    <x v="0"/>
    <x v="0"/>
    <n v="60000"/>
    <s v="D&amp;C"/>
    <x v="0"/>
    <s v="John"/>
    <s v="John"/>
    <d v="2020-07-20T00:00:00"/>
    <n v="45"/>
    <d v="2020-09-02T00:00:00"/>
    <d v="2020-09-02T00:00:00"/>
    <n v="1"/>
    <n v="1"/>
    <x v="0"/>
    <m/>
  </r>
  <r>
    <x v="1"/>
    <n v="113"/>
    <x v="0"/>
    <x v="0"/>
    <x v="0"/>
    <x v="0"/>
    <n v="1000000"/>
    <s v="D&amp;C"/>
    <x v="1"/>
    <s v="John"/>
    <s v="John"/>
    <m/>
    <m/>
    <m/>
    <m/>
    <n v="0"/>
    <s v=""/>
    <x v="1"/>
    <m/>
  </r>
  <r>
    <x v="1"/>
    <n v="114"/>
    <x v="0"/>
    <x v="0"/>
    <x v="0"/>
    <x v="0"/>
    <n v="30000"/>
    <s v="D&amp;C"/>
    <x v="0"/>
    <s v="John"/>
    <s v="John"/>
    <d v="2020-10-06T00:00:00"/>
    <n v="30"/>
    <d v="2020-11-04T00:00:00"/>
    <d v="2020-11-04T00:00:00"/>
    <n v="1"/>
    <n v="1"/>
    <x v="0"/>
    <m/>
  </r>
  <r>
    <x v="1"/>
    <n v="115"/>
    <x v="0"/>
    <x v="0"/>
    <x v="0"/>
    <x v="0"/>
    <n v="43000"/>
    <s v="D&amp;C"/>
    <x v="0"/>
    <s v="Arthur"/>
    <s v="Arthur"/>
    <d v="2020-09-25T00:00:00"/>
    <n v="45"/>
    <d v="2020-11-08T00:00:00"/>
    <d v="2020-11-08T00:00:00"/>
    <n v="1"/>
    <n v="1"/>
    <x v="0"/>
    <m/>
  </r>
  <r>
    <x v="1"/>
    <n v="116"/>
    <x v="0"/>
    <x v="1"/>
    <x v="1"/>
    <x v="1"/>
    <n v="322000"/>
    <s v="D&amp;C"/>
    <x v="0"/>
    <s v="Beth"/>
    <s v="Beth"/>
    <d v="2020-08-05T00:00:00"/>
    <n v="90"/>
    <d v="2020-11-02T00:00:00"/>
    <d v="2020-11-02T00:00:00"/>
    <n v="1"/>
    <n v="1"/>
    <x v="0"/>
    <m/>
  </r>
  <r>
    <x v="1"/>
    <n v="117"/>
    <x v="0"/>
    <x v="1"/>
    <x v="1"/>
    <x v="1"/>
    <n v="38000"/>
    <s v="D&amp;C"/>
    <x v="0"/>
    <s v="Arthur"/>
    <s v="Arthur"/>
    <d v="2020-07-01T00:00:00"/>
    <n v="50"/>
    <d v="2020-08-19T00:00:00"/>
    <d v="2020-08-19T00:00:00"/>
    <n v="1"/>
    <n v="1"/>
    <x v="0"/>
    <m/>
  </r>
  <r>
    <x v="1"/>
    <n v="118"/>
    <x v="0"/>
    <x v="1"/>
    <x v="1"/>
    <x v="1"/>
    <n v="5000"/>
    <s v="D&amp;C"/>
    <x v="0"/>
    <s v="Beth"/>
    <s v="Beth"/>
    <d v="2020-05-12T00:00:00"/>
    <n v="40"/>
    <d v="2020-06-20T00:00:00"/>
    <d v="2020-06-20T00:00:00"/>
    <n v="1"/>
    <n v="1"/>
    <x v="0"/>
    <m/>
  </r>
  <r>
    <x v="1"/>
    <n v="119"/>
    <x v="0"/>
    <x v="1"/>
    <x v="1"/>
    <x v="1"/>
    <n v="33000"/>
    <s v="D&amp;C"/>
    <x v="0"/>
    <s v="John"/>
    <s v="John"/>
    <d v="2020-11-18T00:00:00"/>
    <n v="60"/>
    <d v="2021-01-16T00:00:00"/>
    <d v="2021-01-16T00:00:00"/>
    <n v="1"/>
    <n v="1"/>
    <x v="0"/>
    <m/>
  </r>
  <r>
    <x v="1"/>
    <n v="120"/>
    <x v="0"/>
    <x v="1"/>
    <x v="1"/>
    <x v="1"/>
    <n v="53000"/>
    <s v="D&amp;C"/>
    <x v="1"/>
    <s v="Arthur"/>
    <s v="Arthur"/>
    <d v="2020-07-27T00:00:00"/>
    <n v="60"/>
    <d v="2020-09-24T00:00:00"/>
    <d v="2020-09-24T00:00:00"/>
    <n v="1"/>
    <n v="1"/>
    <x v="0"/>
    <m/>
  </r>
  <r>
    <x v="1"/>
    <n v="121"/>
    <x v="0"/>
    <x v="1"/>
    <x v="1"/>
    <x v="1"/>
    <n v="50000"/>
    <s v="D&amp;C"/>
    <x v="0"/>
    <s v="Arthur"/>
    <s v="Arthur"/>
    <d v="2020-08-24T00:00:00"/>
    <n v="50"/>
    <d v="2020-10-12T00:00:00"/>
    <d v="2020-10-12T00:00:00"/>
    <n v="1"/>
    <n v="1"/>
    <x v="0"/>
    <m/>
  </r>
  <r>
    <x v="1"/>
    <n v="9904"/>
    <x v="1"/>
    <x v="1"/>
    <x v="1"/>
    <x v="1"/>
    <n v="167000"/>
    <s v="Planning"/>
    <x v="3"/>
    <m/>
    <m/>
    <m/>
    <m/>
    <m/>
    <m/>
    <m/>
    <s v=""/>
    <x v="2"/>
    <m/>
  </r>
  <r>
    <x v="1"/>
    <n v="9905"/>
    <x v="1"/>
    <x v="1"/>
    <x v="1"/>
    <x v="1"/>
    <n v="100000"/>
    <s v="Planning"/>
    <x v="3"/>
    <m/>
    <m/>
    <m/>
    <m/>
    <m/>
    <m/>
    <m/>
    <s v=""/>
    <x v="2"/>
    <m/>
  </r>
  <r>
    <x v="1"/>
    <n v="9906"/>
    <x v="1"/>
    <x v="1"/>
    <x v="1"/>
    <x v="1"/>
    <n v="1111000"/>
    <s v="Planning"/>
    <x v="3"/>
    <m/>
    <m/>
    <m/>
    <m/>
    <m/>
    <m/>
    <m/>
    <s v=""/>
    <x v="2"/>
    <m/>
  </r>
  <r>
    <x v="1"/>
    <n v="122"/>
    <x v="0"/>
    <x v="2"/>
    <x v="2"/>
    <x v="2"/>
    <n v="2000"/>
    <s v="D&amp;C"/>
    <x v="1"/>
    <s v="Emma"/>
    <s v="Emma"/>
    <d v="2020-01-05T00:00:00"/>
    <n v="30"/>
    <d v="2020-02-03T00:00:00"/>
    <d v="2020-02-03T00:00:00"/>
    <n v="1"/>
    <n v="1"/>
    <x v="0"/>
    <m/>
  </r>
  <r>
    <x v="1"/>
    <n v="123"/>
    <x v="0"/>
    <x v="2"/>
    <x v="3"/>
    <x v="3"/>
    <n v="100000"/>
    <s v="D&amp;C"/>
    <x v="2"/>
    <s v="Beth"/>
    <s v="Beth"/>
    <d v="2020-02-01T00:00:00"/>
    <n v="60"/>
    <d v="2020-03-31T00:00:00"/>
    <d v="2020-03-31T00:00:00"/>
    <n v="1"/>
    <n v="1"/>
    <x v="0"/>
    <m/>
  </r>
  <r>
    <x v="1"/>
    <n v="124"/>
    <x v="0"/>
    <x v="2"/>
    <x v="3"/>
    <x v="3"/>
    <n v="133000"/>
    <s v="D&amp;C"/>
    <x v="1"/>
    <s v="John"/>
    <s v="John"/>
    <d v="2020-05-01T00:00:00"/>
    <n v="70"/>
    <d v="2020-07-09T00:00:00"/>
    <d v="2020-07-09T00:00:00"/>
    <n v="1"/>
    <n v="1"/>
    <x v="0"/>
    <m/>
  </r>
  <r>
    <x v="1"/>
    <n v="125"/>
    <x v="0"/>
    <x v="0"/>
    <x v="8"/>
    <x v="8"/>
    <n v="100000"/>
    <s v="D&amp;C"/>
    <x v="1"/>
    <s v="Emma"/>
    <s v="Emma"/>
    <d v="2020-07-08T00:00:00"/>
    <n v="60"/>
    <d v="2020-09-05T00:00:00"/>
    <d v="2020-09-05T00:00:00"/>
    <n v="1"/>
    <n v="1"/>
    <x v="0"/>
    <m/>
  </r>
  <r>
    <x v="1"/>
    <n v="126"/>
    <x v="0"/>
    <x v="0"/>
    <x v="8"/>
    <x v="8"/>
    <n v="100000"/>
    <s v="D&amp;C"/>
    <x v="1"/>
    <s v="Emma"/>
    <s v="Emma"/>
    <d v="2020-09-04T00:00:00"/>
    <n v="60"/>
    <d v="2020-11-02T00:00:00"/>
    <d v="2020-11-02T00:00:00"/>
    <n v="1"/>
    <n v="1"/>
    <x v="0"/>
    <m/>
  </r>
  <r>
    <x v="1"/>
    <n v="127"/>
    <x v="0"/>
    <x v="4"/>
    <x v="9"/>
    <x v="9"/>
    <n v="233000"/>
    <s v="D&amp;C"/>
    <x v="0"/>
    <s v="Arthur"/>
    <s v="Arthur"/>
    <d v="2020-04-10T00:00:00"/>
    <n v="266"/>
    <d v="2020-12-31T00:00:00"/>
    <d v="2020-12-31T00:00:00"/>
    <n v="1"/>
    <n v="1"/>
    <x v="0"/>
    <m/>
  </r>
  <r>
    <x v="1"/>
    <n v="128"/>
    <x v="0"/>
    <x v="4"/>
    <x v="9"/>
    <x v="9"/>
    <n v="37000"/>
    <s v="D&amp;C"/>
    <x v="0"/>
    <s v="Arthur"/>
    <s v="Arthur"/>
    <d v="2020-04-15T00:00:00"/>
    <n v="100"/>
    <d v="2020-07-23T00:00:00"/>
    <d v="2020-07-23T00:00:00"/>
    <n v="1"/>
    <n v="1"/>
    <x v="0"/>
    <m/>
  </r>
  <r>
    <x v="1"/>
    <n v="129"/>
    <x v="0"/>
    <x v="4"/>
    <x v="9"/>
    <x v="9"/>
    <n v="200000"/>
    <s v="D&amp;C"/>
    <x v="0"/>
    <s v="Arthur"/>
    <s v="Arthur"/>
    <d v="2020-04-10T00:00:00"/>
    <n v="266"/>
    <d v="2020-12-31T00:00:00"/>
    <d v="2020-12-31T00:00:00"/>
    <n v="1"/>
    <n v="1"/>
    <x v="0"/>
    <m/>
  </r>
  <r>
    <x v="1"/>
    <n v="130"/>
    <x v="0"/>
    <x v="4"/>
    <x v="9"/>
    <x v="9"/>
    <n v="13000"/>
    <s v="D&amp;C"/>
    <x v="2"/>
    <s v="Beth"/>
    <s v="Beth"/>
    <d v="2020-03-02T00:00:00"/>
    <n v="305"/>
    <d v="2020-12-31T00:00:00"/>
    <d v="2020-12-31T00:00:00"/>
    <n v="1"/>
    <n v="1"/>
    <x v="0"/>
    <m/>
  </r>
  <r>
    <x v="1"/>
    <n v="131"/>
    <x v="0"/>
    <x v="4"/>
    <x v="9"/>
    <x v="9"/>
    <n v="12000"/>
    <s v="D&amp;C"/>
    <x v="1"/>
    <s v="John"/>
    <s v="John"/>
    <d v="2020-05-04T00:00:00"/>
    <n v="30"/>
    <d v="2020-06-02T00:00:00"/>
    <d v="2020-06-02T00:00:00"/>
    <n v="1"/>
    <n v="1"/>
    <x v="0"/>
    <m/>
  </r>
  <r>
    <x v="1"/>
    <n v="132"/>
    <x v="0"/>
    <x v="4"/>
    <x v="9"/>
    <x v="9"/>
    <n v="233000"/>
    <s v="D&amp;C"/>
    <x v="0"/>
    <s v="John"/>
    <s v="John"/>
    <d v="2020-06-15T00:00:00"/>
    <n v="50"/>
    <d v="2020-08-03T00:00:00"/>
    <d v="2020-08-03T00:00:00"/>
    <n v="1"/>
    <n v="1"/>
    <x v="0"/>
    <m/>
  </r>
  <r>
    <x v="1"/>
    <n v="133"/>
    <x v="0"/>
    <x v="4"/>
    <x v="9"/>
    <x v="9"/>
    <n v="30000"/>
    <s v="D&amp;C"/>
    <x v="0"/>
    <s v="Arthur"/>
    <s v="Arthur"/>
    <d v="2020-07-06T00:00:00"/>
    <n v="45"/>
    <d v="2020-08-19T00:00:00"/>
    <d v="2020-08-19T00:00:00"/>
    <n v="1"/>
    <n v="1"/>
    <x v="0"/>
    <m/>
  </r>
  <r>
    <x v="1"/>
    <n v="133"/>
    <x v="0"/>
    <x v="4"/>
    <x v="9"/>
    <x v="9"/>
    <n v="207000"/>
    <s v="D&amp;C"/>
    <x v="0"/>
    <s v="David"/>
    <s v="David"/>
    <d v="2020-09-14T00:00:00"/>
    <n v="45"/>
    <d v="2020-10-28T00:00:00"/>
    <d v="2020-10-28T00:00:00"/>
    <n v="1"/>
    <n v="1"/>
    <x v="0"/>
    <m/>
  </r>
  <r>
    <x v="2"/>
    <s v="0101"/>
    <x v="0"/>
    <x v="0"/>
    <x v="0"/>
    <x v="0"/>
    <n v="42000"/>
    <s v="D&amp;C"/>
    <x v="0"/>
    <s v="Arthur"/>
    <s v="Arthur"/>
    <d v="2021-03-08T00:00:00"/>
    <n v="45"/>
    <d v="2021-04-21T00:00:00"/>
    <d v="2021-04-21T00:00:00"/>
    <n v="1"/>
    <n v="1"/>
    <x v="0"/>
    <m/>
  </r>
  <r>
    <x v="2"/>
    <n v="102"/>
    <x v="0"/>
    <x v="0"/>
    <x v="0"/>
    <x v="0"/>
    <n v="27000"/>
    <s v="D&amp;C"/>
    <x v="0"/>
    <s v="John"/>
    <s v="John"/>
    <d v="2021-06-02T00:00:00"/>
    <n v="27"/>
    <d v="2021-06-28T00:00:00"/>
    <d v="2021-06-28T00:00:00"/>
    <n v="1"/>
    <n v="1"/>
    <x v="0"/>
    <m/>
  </r>
  <r>
    <x v="2"/>
    <n v="103"/>
    <x v="0"/>
    <x v="0"/>
    <x v="0"/>
    <x v="0"/>
    <n v="133000"/>
    <s v="D&amp;C"/>
    <x v="1"/>
    <s v="John"/>
    <s v="John"/>
    <d v="2021-06-10T00:00:00"/>
    <n v="92"/>
    <d v="2021-09-09T00:00:00"/>
    <d v="2021-09-09T00:00:00"/>
    <n v="1"/>
    <n v="1"/>
    <x v="0"/>
    <m/>
  </r>
  <r>
    <x v="2"/>
    <n v="104"/>
    <x v="0"/>
    <x v="0"/>
    <x v="0"/>
    <x v="0"/>
    <n v="60000"/>
    <s v="D&amp;C"/>
    <x v="0"/>
    <s v="Arthur"/>
    <s v="Arthur"/>
    <d v="2021-07-05T00:00:00"/>
    <n v="45"/>
    <d v="2021-08-18T00:00:00"/>
    <d v="2021-08-18T00:00:00"/>
    <n v="1"/>
    <n v="1"/>
    <x v="0"/>
    <m/>
  </r>
  <r>
    <x v="2"/>
    <n v="105"/>
    <x v="0"/>
    <x v="0"/>
    <x v="0"/>
    <x v="0"/>
    <n v="59000"/>
    <s v="D&amp;C"/>
    <x v="0"/>
    <s v="John"/>
    <s v="John"/>
    <d v="2021-07-26T00:00:00"/>
    <n v="45"/>
    <d v="2021-09-08T00:00:00"/>
    <d v="2021-09-08T00:00:00"/>
    <n v="1"/>
    <n v="1"/>
    <x v="0"/>
    <m/>
  </r>
  <r>
    <x v="2"/>
    <n v="106"/>
    <x v="0"/>
    <x v="0"/>
    <x v="0"/>
    <x v="0"/>
    <n v="118000"/>
    <s v="D&amp;C"/>
    <x v="0"/>
    <s v="John"/>
    <s v="John"/>
    <d v="2021-07-26T00:00:00"/>
    <n v="45"/>
    <d v="2021-09-08T00:00:00"/>
    <d v="2021-09-08T00:00:00"/>
    <n v="1"/>
    <n v="1"/>
    <x v="0"/>
    <m/>
  </r>
  <r>
    <x v="2"/>
    <n v="107"/>
    <x v="0"/>
    <x v="0"/>
    <x v="0"/>
    <x v="0"/>
    <n v="30000"/>
    <s v="D&amp;C"/>
    <x v="1"/>
    <s v="Arthur"/>
    <s v="Arthur"/>
    <d v="2021-08-06T00:00:00"/>
    <n v="50"/>
    <d v="2021-09-24T00:00:00"/>
    <d v="2021-09-24T00:00:00"/>
    <n v="1"/>
    <n v="1"/>
    <x v="0"/>
    <m/>
  </r>
  <r>
    <x v="2"/>
    <n v="108"/>
    <x v="0"/>
    <x v="0"/>
    <x v="0"/>
    <x v="0"/>
    <n v="12000"/>
    <s v="D&amp;C"/>
    <x v="1"/>
    <s v="John"/>
    <s v="Arthur"/>
    <d v="2021-09-11T00:00:00"/>
    <n v="34"/>
    <d v="2021-10-14T00:00:00"/>
    <d v="2021-10-14T00:00:00"/>
    <n v="1"/>
    <n v="1"/>
    <x v="0"/>
    <m/>
  </r>
  <r>
    <x v="2"/>
    <n v="109"/>
    <x v="0"/>
    <x v="0"/>
    <x v="0"/>
    <x v="0"/>
    <n v="13000"/>
    <s v="D&amp;C"/>
    <x v="0"/>
    <s v="Arthur"/>
    <s v="Arthur"/>
    <d v="2021-09-06T00:00:00"/>
    <n v="45"/>
    <d v="2021-10-20T00:00:00"/>
    <d v="2021-10-20T00:00:00"/>
    <n v="1"/>
    <n v="1"/>
    <x v="0"/>
    <m/>
  </r>
  <r>
    <x v="2"/>
    <s v="0101"/>
    <x v="0"/>
    <x v="1"/>
    <x v="1"/>
    <x v="9"/>
    <n v="131000"/>
    <s v="D&amp;C"/>
    <x v="0"/>
    <s v="Beth"/>
    <s v="Beth"/>
    <d v="2021-09-22T00:00:00"/>
    <n v="90"/>
    <d v="2021-12-20T00:00:00"/>
    <m/>
    <n v="0.8"/>
    <n v="0.898876404494382"/>
    <x v="3"/>
    <m/>
  </r>
  <r>
    <x v="2"/>
    <s v="0102"/>
    <x v="0"/>
    <x v="1"/>
    <x v="1"/>
    <x v="9"/>
    <n v="167000"/>
    <s v="D&amp;C"/>
    <x v="0"/>
    <s v="John"/>
    <s v="John"/>
    <d v="2021-10-25T00:00:00"/>
    <n v="90"/>
    <d v="2022-01-22T00:00:00"/>
    <m/>
    <n v="0.5"/>
    <n v="0.5280898876404494"/>
    <x v="3"/>
    <m/>
  </r>
  <r>
    <x v="2"/>
    <s v="0103"/>
    <x v="0"/>
    <x v="1"/>
    <x v="1"/>
    <x v="9"/>
    <n v="167000"/>
    <s v="D&amp;C"/>
    <x v="0"/>
    <s v="Arthur"/>
    <s v="Arthur"/>
    <d v="2021-11-03T00:00:00"/>
    <n v="80"/>
    <d v="2022-01-21T00:00:00"/>
    <m/>
    <n v="0.5"/>
    <n v="0.48101265822784811"/>
    <x v="3"/>
    <m/>
  </r>
  <r>
    <x v="2"/>
    <s v="0104"/>
    <x v="0"/>
    <x v="1"/>
    <x v="1"/>
    <x v="9"/>
    <n v="599000"/>
    <s v="D&amp;C"/>
    <x v="0"/>
    <s v="Arthur"/>
    <s v="Arthur"/>
    <d v="2021-08-02T00:00:00"/>
    <n v="30"/>
    <d v="2021-08-31T00:00:00"/>
    <d v="2021-08-31T00:00:00"/>
    <n v="1"/>
    <n v="1"/>
    <x v="0"/>
    <m/>
  </r>
  <r>
    <x v="2"/>
    <s v="0105"/>
    <x v="0"/>
    <x v="1"/>
    <x v="1"/>
    <x v="9"/>
    <n v="9000"/>
    <s v="D&amp;C"/>
    <x v="1"/>
    <s v="Arthur"/>
    <s v="Arthur"/>
    <d v="2021-06-21T00:00:00"/>
    <n v="35"/>
    <d v="2021-07-25T00:00:00"/>
    <d v="2021-07-25T00:00:00"/>
    <n v="1"/>
    <n v="1"/>
    <x v="0"/>
    <m/>
  </r>
  <r>
    <x v="2"/>
    <s v="0106"/>
    <x v="0"/>
    <x v="1"/>
    <x v="1"/>
    <x v="9"/>
    <n v="98000"/>
    <s v="D&amp;C"/>
    <x v="1"/>
    <s v="Emma"/>
    <s v="Emma"/>
    <m/>
    <m/>
    <m/>
    <m/>
    <m/>
    <s v=""/>
    <x v="1"/>
    <m/>
  </r>
  <r>
    <x v="2"/>
    <s v="0107"/>
    <x v="0"/>
    <x v="1"/>
    <x v="1"/>
    <x v="9"/>
    <n v="24000"/>
    <s v="D&amp;C"/>
    <x v="0"/>
    <s v="Arthur"/>
    <s v="Arthur"/>
    <d v="2021-08-03T00:00:00"/>
    <n v="70"/>
    <d v="2021-10-11T00:00:00"/>
    <d v="2021-10-11T00:00:00"/>
    <n v="1"/>
    <n v="1"/>
    <x v="0"/>
    <m/>
  </r>
  <r>
    <x v="2"/>
    <s v="0108"/>
    <x v="0"/>
    <x v="1"/>
    <x v="1"/>
    <x v="9"/>
    <n v="23000"/>
    <s v="D&amp;C"/>
    <x v="0"/>
    <s v="Emma"/>
    <s v="Emma"/>
    <d v="2021-08-05T00:00:00"/>
    <n v="43"/>
    <d v="2021-09-16T00:00:00"/>
    <d v="2021-09-16T00:00:00"/>
    <n v="1"/>
    <n v="1"/>
    <x v="3"/>
    <m/>
  </r>
  <r>
    <x v="2"/>
    <s v="0109"/>
    <x v="0"/>
    <x v="1"/>
    <x v="1"/>
    <x v="9"/>
    <n v="17000"/>
    <s v="D&amp;C"/>
    <x v="0"/>
    <s v="Arthur"/>
    <s v="Arthur"/>
    <d v="2021-08-23T00:00:00"/>
    <n v="30"/>
    <d v="2021-09-21T00:00:00"/>
    <d v="2021-09-21T00:00:00"/>
    <n v="1"/>
    <n v="1"/>
    <x v="0"/>
    <m/>
  </r>
  <r>
    <x v="2"/>
    <s v="0110"/>
    <x v="0"/>
    <x v="1"/>
    <x v="1"/>
    <x v="9"/>
    <n v="27000"/>
    <s v="D&amp;C"/>
    <x v="0"/>
    <s v="Arthur"/>
    <s v="Arthur"/>
    <d v="2021-09-15T00:00:00"/>
    <n v="45"/>
    <d v="2021-10-29T00:00:00"/>
    <d v="2021-10-29T00:00:00"/>
    <n v="1"/>
    <n v="1"/>
    <x v="0"/>
    <m/>
  </r>
  <r>
    <x v="2"/>
    <s v="0111"/>
    <x v="0"/>
    <x v="1"/>
    <x v="1"/>
    <x v="9"/>
    <n v="333000"/>
    <s v="D&amp;C"/>
    <x v="0"/>
    <s v="Arthur"/>
    <s v="Arthur"/>
    <d v="2021-11-03T00:00:00"/>
    <n v="30"/>
    <d v="2021-12-02T00:00:00"/>
    <d v="2021-12-02T00:00:00"/>
    <n v="1"/>
    <n v="1"/>
    <x v="0"/>
    <m/>
  </r>
  <r>
    <x v="2"/>
    <s v="0112"/>
    <x v="0"/>
    <x v="2"/>
    <x v="3"/>
    <x v="9"/>
    <n v="45000"/>
    <s v="D&amp;C"/>
    <x v="0"/>
    <s v="Emma"/>
    <s v="Emma"/>
    <d v="2021-03-15T00:00:00"/>
    <n v="292"/>
    <d v="2021-12-31T00:00:00"/>
    <m/>
    <n v="0.93"/>
    <n v="0.93127147766323026"/>
    <x v="3"/>
    <m/>
  </r>
  <r>
    <x v="2"/>
    <s v="0113"/>
    <x v="0"/>
    <x v="2"/>
    <x v="3"/>
    <x v="9"/>
    <n v="225000"/>
    <s v="D&amp;C"/>
    <x v="0"/>
    <s v="Emma"/>
    <s v="Emma"/>
    <d v="2021-03-30T00:00:00"/>
    <n v="93"/>
    <d v="2021-06-30T00:00:00"/>
    <d v="2021-06-30T00:00:00"/>
    <n v="1"/>
    <n v="1"/>
    <x v="0"/>
    <m/>
  </r>
  <r>
    <x v="2"/>
    <s v="0114"/>
    <x v="0"/>
    <x v="2"/>
    <x v="3"/>
    <x v="9"/>
    <n v="64000"/>
    <s v="D&amp;C"/>
    <x v="0"/>
    <s v="David"/>
    <s v="David"/>
    <d v="2021-03-05T00:00:00"/>
    <n v="60"/>
    <d v="2021-05-03T00:00:00"/>
    <d v="2021-05-03T00:00:00"/>
    <n v="1"/>
    <n v="1"/>
    <x v="0"/>
    <m/>
  </r>
  <r>
    <x v="2"/>
    <s v="0115"/>
    <x v="0"/>
    <x v="2"/>
    <x v="3"/>
    <x v="9"/>
    <n v="159000"/>
    <s v="D&amp;C"/>
    <x v="0"/>
    <s v="John"/>
    <s v="John"/>
    <d v="2021-06-11T00:00:00"/>
    <n v="204"/>
    <d v="2021-12-31T00:00:00"/>
    <m/>
    <n v="0.9"/>
    <n v="0.90147783251231528"/>
    <x v="3"/>
    <m/>
  </r>
  <r>
    <x v="2"/>
    <s v="0116"/>
    <x v="0"/>
    <x v="2"/>
    <x v="3"/>
    <x v="9"/>
    <n v="106000"/>
    <s v="D&amp;C"/>
    <x v="0"/>
    <s v="David"/>
    <s v="David"/>
    <d v="2021-07-27T00:00:00"/>
    <n v="75"/>
    <d v="2021-10-09T00:00:00"/>
    <d v="2021-10-09T00:00:00"/>
    <n v="1"/>
    <n v="1"/>
    <x v="0"/>
    <m/>
  </r>
  <r>
    <x v="2"/>
    <s v="0117"/>
    <x v="0"/>
    <x v="2"/>
    <x v="3"/>
    <x v="9"/>
    <n v="231000"/>
    <s v="D&amp;C"/>
    <x v="0"/>
    <s v="Emma"/>
    <s v="Emma"/>
    <d v="2021-05-24T00:00:00"/>
    <n v="222"/>
    <d v="2021-12-31T00:00:00"/>
    <d v="2021-10-05T00:00:00"/>
    <n v="0.9"/>
    <n v="0.9095022624434389"/>
    <x v="3"/>
    <m/>
  </r>
  <r>
    <x v="2"/>
    <s v="0118"/>
    <x v="0"/>
    <x v="2"/>
    <x v="3"/>
    <x v="9"/>
    <n v="167000"/>
    <s v="D&amp;C"/>
    <x v="0"/>
    <s v="David"/>
    <s v="David"/>
    <d v="2021-09-01T00:00:00"/>
    <n v="60"/>
    <d v="2021-10-30T00:00:00"/>
    <d v="2021-10-30T00:00:00"/>
    <n v="1"/>
    <n v="1"/>
    <x v="0"/>
    <m/>
  </r>
  <r>
    <x v="2"/>
    <s v="9901"/>
    <x v="1"/>
    <x v="2"/>
    <x v="10"/>
    <x v="10"/>
    <n v="67000"/>
    <s v="Planning"/>
    <x v="3"/>
    <m/>
    <m/>
    <m/>
    <m/>
    <m/>
    <m/>
    <m/>
    <s v=""/>
    <x v="2"/>
    <m/>
  </r>
  <r>
    <x v="2"/>
    <s v="9902"/>
    <x v="1"/>
    <x v="2"/>
    <x v="10"/>
    <x v="10"/>
    <n v="86000"/>
    <s v="Planning"/>
    <x v="3"/>
    <m/>
    <m/>
    <m/>
    <m/>
    <m/>
    <m/>
    <m/>
    <s v=""/>
    <x v="2"/>
    <m/>
  </r>
  <r>
    <x v="2"/>
    <s v="9903"/>
    <x v="1"/>
    <x v="2"/>
    <x v="10"/>
    <x v="10"/>
    <n v="92000"/>
    <s v="Planning"/>
    <x v="3"/>
    <m/>
    <m/>
    <m/>
    <m/>
    <m/>
    <m/>
    <m/>
    <s v=""/>
    <x v="2"/>
    <m/>
  </r>
  <r>
    <x v="2"/>
    <s v="9901"/>
    <x v="1"/>
    <x v="4"/>
    <x v="11"/>
    <x v="11"/>
    <n v="200000"/>
    <s v="Planning"/>
    <x v="3"/>
    <m/>
    <m/>
    <m/>
    <m/>
    <m/>
    <m/>
    <m/>
    <s v=""/>
    <x v="2"/>
    <m/>
  </r>
  <r>
    <x v="2"/>
    <s v="9902"/>
    <x v="1"/>
    <x v="4"/>
    <x v="11"/>
    <x v="11"/>
    <n v="100000"/>
    <s v="Planning"/>
    <x v="3"/>
    <m/>
    <m/>
    <m/>
    <m/>
    <m/>
    <m/>
    <m/>
    <s v=""/>
    <x v="2"/>
    <m/>
  </r>
  <r>
    <x v="2"/>
    <s v="9903"/>
    <x v="1"/>
    <x v="4"/>
    <x v="11"/>
    <x v="11"/>
    <n v="100000"/>
    <s v="Planning"/>
    <x v="3"/>
    <m/>
    <m/>
    <m/>
    <m/>
    <m/>
    <m/>
    <m/>
    <s v=""/>
    <x v="2"/>
    <m/>
  </r>
  <r>
    <x v="2"/>
    <s v="9904"/>
    <x v="1"/>
    <x v="4"/>
    <x v="11"/>
    <x v="11"/>
    <n v="100000"/>
    <s v="Planning"/>
    <x v="3"/>
    <m/>
    <m/>
    <m/>
    <m/>
    <m/>
    <m/>
    <m/>
    <s v=""/>
    <x v="2"/>
    <m/>
  </r>
  <r>
    <x v="2"/>
    <s v="9905"/>
    <x v="1"/>
    <x v="4"/>
    <x v="11"/>
    <x v="11"/>
    <n v="51000"/>
    <s v="Planning"/>
    <x v="3"/>
    <m/>
    <m/>
    <m/>
    <m/>
    <m/>
    <m/>
    <m/>
    <s v=""/>
    <x v="2"/>
    <m/>
  </r>
  <r>
    <x v="2"/>
    <n v="119"/>
    <x v="0"/>
    <x v="4"/>
    <x v="9"/>
    <x v="9"/>
    <n v="233000"/>
    <s v="D&amp;C"/>
    <x v="0"/>
    <s v="Arthur"/>
    <s v="Arthur"/>
    <d v="2021-03-25T00:00:00"/>
    <n v="282"/>
    <d v="2021-12-31T00:00:00"/>
    <m/>
    <n v="0.5"/>
    <n v="0.92882562277580072"/>
    <x v="3"/>
    <m/>
  </r>
  <r>
    <x v="2"/>
    <n v="120"/>
    <x v="0"/>
    <x v="4"/>
    <x v="9"/>
    <x v="9"/>
    <n v="37000"/>
    <s v="D&amp;C"/>
    <x v="0"/>
    <s v="Arthur"/>
    <s v="Arthur"/>
    <d v="2021-09-07T00:00:00"/>
    <n v="31"/>
    <d v="2021-10-07T00:00:00"/>
    <d v="2021-10-07T00:00:00"/>
    <n v="1"/>
    <n v="1"/>
    <x v="0"/>
    <m/>
  </r>
  <r>
    <x v="2"/>
    <n v="121"/>
    <x v="0"/>
    <x v="4"/>
    <x v="9"/>
    <x v="9"/>
    <n v="13000"/>
    <s v="D&amp;C"/>
    <x v="0"/>
    <s v="Arthur"/>
    <s v="Arthur"/>
    <d v="2021-06-11T00:00:00"/>
    <n v="45"/>
    <d v="2021-07-25T00:00:00"/>
    <d v="2021-07-14T00:00:00"/>
    <n v="1"/>
    <n v="1"/>
    <x v="0"/>
    <m/>
  </r>
  <r>
    <x v="2"/>
    <n v="122"/>
    <x v="0"/>
    <x v="4"/>
    <x v="9"/>
    <x v="9"/>
    <n v="10000"/>
    <s v="D&amp;C"/>
    <x v="0"/>
    <s v="Emma"/>
    <s v="Emma"/>
    <d v="2021-04-06T00:00:00"/>
    <n v="270"/>
    <d v="2021-12-31T00:00:00"/>
    <m/>
    <n v="0.8"/>
    <n v="0.92565055762081783"/>
    <x v="3"/>
    <m/>
  </r>
  <r>
    <x v="2"/>
    <n v="123"/>
    <x v="0"/>
    <x v="4"/>
    <x v="9"/>
    <x v="9"/>
    <n v="16000"/>
    <s v="D&amp;C"/>
    <x v="0"/>
    <s v="John"/>
    <s v="John"/>
    <d v="2021-06-11T00:00:00"/>
    <n v="204"/>
    <d v="2021-12-31T00:00:00"/>
    <m/>
    <n v="0.9"/>
    <n v="0.90147783251231528"/>
    <x v="3"/>
    <m/>
  </r>
  <r>
    <x v="2"/>
    <n v="124"/>
    <x v="0"/>
    <x v="4"/>
    <x v="9"/>
    <x v="9"/>
    <n v="167000"/>
    <s v="D&amp;C"/>
    <x v="0"/>
    <s v="John"/>
    <s v="John"/>
    <d v="2021-07-12T00:00:00"/>
    <n v="61"/>
    <d v="2021-09-10T00:00:00"/>
    <d v="2021-09-10T00:00:00"/>
    <n v="1"/>
    <n v="1"/>
    <x v="0"/>
    <m/>
  </r>
  <r>
    <x v="2"/>
    <n v="125"/>
    <x v="0"/>
    <x v="4"/>
    <x v="9"/>
    <x v="9"/>
    <n v="69000"/>
    <s v="D&amp;C"/>
    <x v="0"/>
    <s v="Emma"/>
    <s v="Emma"/>
    <d v="2021-05-01T00:00:00"/>
    <n v="245"/>
    <d v="2021-12-31T00:00:00"/>
    <m/>
    <n v="0.92"/>
    <n v="0.91803278688524592"/>
    <x v="3"/>
    <m/>
  </r>
  <r>
    <x v="2"/>
    <n v="126"/>
    <x v="0"/>
    <x v="4"/>
    <x v="9"/>
    <x v="9"/>
    <n v="114000"/>
    <s v="D&amp;C"/>
    <x v="1"/>
    <s v="John"/>
    <s v="Emma"/>
    <d v="2021-08-26T00:00:00"/>
    <n v="120"/>
    <d v="2021-12-23T00:00:00"/>
    <m/>
    <n v="0.9"/>
    <n v="0.89915966386554624"/>
    <x v="3"/>
    <m/>
  </r>
  <r>
    <x v="2"/>
    <n v="127"/>
    <x v="0"/>
    <x v="4"/>
    <x v="9"/>
    <x v="9"/>
    <n v="40000"/>
    <s v="D&amp;C"/>
    <x v="0"/>
    <s v="Emma"/>
    <s v="Arthur"/>
    <d v="2021-10-14T00:00:00"/>
    <n v="90"/>
    <d v="2022-01-11T00:00:00"/>
    <m/>
    <n v="0.7"/>
    <n v="0.651685393258427"/>
    <x v="3"/>
    <m/>
  </r>
  <r>
    <x v="2"/>
    <n v="128"/>
    <x v="0"/>
    <x v="5"/>
    <x v="12"/>
    <x v="12"/>
    <n v="10000"/>
    <s v="D&amp;C"/>
    <x v="0"/>
    <s v="Carine"/>
    <s v="Arthur"/>
    <d v="2021-07-12T00:00:00"/>
    <n v="40"/>
    <d v="2021-08-20T00:00:00"/>
    <d v="2021-08-04T00:00:00"/>
    <n v="1"/>
    <n v="1"/>
    <x v="0"/>
    <m/>
  </r>
  <r>
    <x v="2"/>
    <n v="129"/>
    <x v="0"/>
    <x v="5"/>
    <x v="12"/>
    <x v="12"/>
    <n v="131000"/>
    <s v="D&amp;C"/>
    <x v="0"/>
    <s v="Carine"/>
    <s v="Arthur"/>
    <d v="2021-07-08T00:00:00"/>
    <n v="160"/>
    <d v="2021-12-14T00:00:00"/>
    <m/>
    <n v="0.95"/>
    <n v="0.98113207547169812"/>
    <x v="3"/>
    <m/>
  </r>
  <r>
    <x v="2"/>
    <n v="130"/>
    <x v="0"/>
    <x v="5"/>
    <x v="12"/>
    <x v="12"/>
    <n v="148000"/>
    <s v="D&amp;C"/>
    <x v="0"/>
    <s v="Arthur"/>
    <s v="Arthur"/>
    <d v="2021-07-02T00:00:00"/>
    <n v="30"/>
    <d v="2021-07-31T00:00:00"/>
    <d v="2021-07-31T00:00:00"/>
    <n v="1"/>
    <n v="1"/>
    <x v="0"/>
    <m/>
  </r>
  <r>
    <x v="2"/>
    <n v="131"/>
    <x v="0"/>
    <x v="5"/>
    <x v="12"/>
    <x v="12"/>
    <n v="172000"/>
    <s v="D&amp;C"/>
    <x v="0"/>
    <s v="Arthur"/>
    <s v="Arthur"/>
    <d v="2021-07-02T00:00:00"/>
    <n v="50"/>
    <d v="2021-08-20T00:00:00"/>
    <d v="2021-08-20T00:00:00"/>
    <n v="1"/>
    <n v="1"/>
    <x v="0"/>
    <m/>
  </r>
  <r>
    <x v="2"/>
    <n v="132"/>
    <x v="0"/>
    <x v="5"/>
    <x v="12"/>
    <x v="12"/>
    <n v="101000"/>
    <s v="D&amp;C"/>
    <x v="0"/>
    <s v="Emma"/>
    <s v="Emma"/>
    <d v="2021-09-02T00:00:00"/>
    <n v="30"/>
    <d v="2021-10-01T00:00:00"/>
    <d v="2021-10-01T00:00:00"/>
    <n v="1"/>
    <n v="1"/>
    <x v="0"/>
    <m/>
  </r>
  <r>
    <x v="2"/>
    <n v="133"/>
    <x v="0"/>
    <x v="5"/>
    <x v="12"/>
    <x v="12"/>
    <n v="56000"/>
    <s v="D&amp;C"/>
    <x v="0"/>
    <s v="Arthur"/>
    <s v="Arthur"/>
    <d v="2021-08-18T00:00:00"/>
    <n v="30"/>
    <d v="2021-09-16T00:00:00"/>
    <d v="2021-08-30T00:00:00"/>
    <n v="1"/>
    <n v="1"/>
    <x v="0"/>
    <m/>
  </r>
  <r>
    <x v="2"/>
    <n v="134"/>
    <x v="0"/>
    <x v="5"/>
    <x v="12"/>
    <x v="12"/>
    <n v="20000"/>
    <s v="D&amp;C"/>
    <x v="1"/>
    <s v="Carine"/>
    <s v="Arthur"/>
    <d v="2021-11-01T00:00:00"/>
    <n v="45"/>
    <d v="2021-12-15T00:00:00"/>
    <m/>
    <n v="0.9"/>
    <n v="0.90909090909090906"/>
    <x v="3"/>
    <m/>
  </r>
  <r>
    <x v="2"/>
    <n v="135"/>
    <x v="0"/>
    <x v="5"/>
    <x v="12"/>
    <x v="12"/>
    <n v="84000"/>
    <s v="D&amp;C"/>
    <x v="0"/>
    <s v="Carine"/>
    <s v="Arthur"/>
    <d v="2021-11-02T00:00:00"/>
    <n v="30"/>
    <d v="2021-12-01T00:00:00"/>
    <d v="2021-12-01T00:00:00"/>
    <n v="1"/>
    <n v="1"/>
    <x v="0"/>
    <m/>
  </r>
  <r>
    <x v="2"/>
    <n v="136"/>
    <x v="0"/>
    <x v="5"/>
    <x v="12"/>
    <x v="12"/>
    <n v="26000"/>
    <s v="D&amp;C"/>
    <x v="0"/>
    <s v="Carine"/>
    <s v="Arthur"/>
    <d v="2021-12-10T00:00:00"/>
    <n v="80"/>
    <d v="2022-02-27T00:00:00"/>
    <m/>
    <m/>
    <n v="1.2658227848101266E-2"/>
    <x v="3"/>
    <m/>
  </r>
  <r>
    <x v="2"/>
    <n v="137"/>
    <x v="0"/>
    <x v="5"/>
    <x v="12"/>
    <x v="12"/>
    <n v="35000"/>
    <s v="D&amp;C"/>
    <x v="0"/>
    <s v="Arthur"/>
    <s v="Arthur"/>
    <d v="2021-10-01T00:00:00"/>
    <n v="30"/>
    <d v="2021-10-30T00:00:00"/>
    <d v="2021-10-30T00:00:00"/>
    <n v="1"/>
    <n v="1"/>
    <x v="0"/>
    <m/>
  </r>
  <r>
    <x v="2"/>
    <n v="138"/>
    <x v="0"/>
    <x v="5"/>
    <x v="12"/>
    <x v="12"/>
    <n v="43000"/>
    <s v="D&amp;C"/>
    <x v="0"/>
    <s v="Carine"/>
    <s v="Arthur"/>
    <d v="2021-11-01T00:00:00"/>
    <n v="60"/>
    <d v="2021-12-30T00:00:00"/>
    <m/>
    <n v="0.7"/>
    <n v="0.67796610169491522"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291432-14CB-47A0-9C22-FC484AC72E2E}" name="樞紐分析表10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AF25:AG45" firstHeaderRow="1" firstDataRow="1" firstDataCol="1" rowPageCount="1" colPageCount="1"/>
  <pivotFields count="19">
    <pivotField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axis="axisRow" showAll="0">
      <items count="7">
        <item x="4"/>
        <item x="1"/>
        <item x="2"/>
        <item x="5"/>
        <item x="3"/>
        <item x="0"/>
        <item t="default"/>
      </items>
    </pivotField>
    <pivotField showAll="0">
      <items count="14">
        <item x="6"/>
        <item x="7"/>
        <item x="0"/>
        <item x="1"/>
        <item x="2"/>
        <item x="3"/>
        <item x="10"/>
        <item x="11"/>
        <item x="4"/>
        <item x="8"/>
        <item x="9"/>
        <item x="5"/>
        <item x="12"/>
        <item t="default"/>
      </items>
    </pivotField>
    <pivotField showAll="0">
      <items count="14">
        <item x="3"/>
        <item x="2"/>
        <item x="6"/>
        <item x="4"/>
        <item x="1"/>
        <item x="9"/>
        <item x="12"/>
        <item x="0"/>
        <item x="8"/>
        <item x="5"/>
        <item x="7"/>
        <item x="10"/>
        <item x="11"/>
        <item t="default"/>
      </items>
    </pivotField>
    <pivotField numFmtId="18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0"/>
        <item x="3"/>
        <item x="1"/>
        <item t="default"/>
      </items>
    </pivotField>
    <pivotField showAll="0"/>
  </pivotFields>
  <rowFields count="2">
    <field x="3"/>
    <field x="17"/>
  </rowFields>
  <rowItems count="20">
    <i>
      <x/>
    </i>
    <i r="1">
      <x v="1"/>
    </i>
    <i r="1">
      <x v="2"/>
    </i>
    <i>
      <x v="1"/>
    </i>
    <i r="1">
      <x v="1"/>
    </i>
    <i r="1">
      <x v="2"/>
    </i>
    <i r="1">
      <x v="3"/>
    </i>
    <i>
      <x v="2"/>
    </i>
    <i r="1">
      <x v="1"/>
    </i>
    <i r="1">
      <x v="2"/>
    </i>
    <i r="1">
      <x v="3"/>
    </i>
    <i>
      <x v="3"/>
    </i>
    <i r="1">
      <x v="1"/>
    </i>
    <i r="1">
      <x v="2"/>
    </i>
    <i>
      <x v="4"/>
    </i>
    <i r="1">
      <x v="1"/>
    </i>
    <i>
      <x v="5"/>
    </i>
    <i r="1">
      <x v="1"/>
    </i>
    <i r="1">
      <x v="3"/>
    </i>
    <i t="grand">
      <x/>
    </i>
  </rowItems>
  <colItems count="1">
    <i/>
  </colItems>
  <pageFields count="1">
    <pageField fld="2" item="1" hier="-1"/>
  </pageFields>
  <dataFields count="1">
    <dataField name="計數 - Condition" fld="17" subtotal="count" baseField="0" baseItem="0"/>
  </dataFields>
  <formats count="6">
    <format dxfId="10">
      <pivotArea outline="0" collapsedLevelsAreSubtotals="1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0" type="button" dataOnly="0" labelOnly="1" outline="0"/>
    </format>
    <format dxfId="6">
      <pivotArea dataOnly="0" labelOnly="1" grandRow="1" outline="0" fieldPosition="0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DA67E-F06C-4D20-9BD7-C60FE9266868}" name="樞紐分析表2" cacheId="0" applyNumberFormats="0" applyBorderFormats="0" applyFontFormats="0" applyPatternFormats="0" applyAlignmentFormats="0" applyWidthHeightFormats="1" dataCaption="值" updatedVersion="7" minRefreshableVersion="3" useAutoFormatting="1" rowGrandTotals="0" itemPrintTitles="1" createdVersion="7" indent="0" outline="1" outlineData="1" multipleFieldFilters="0">
  <location ref="B25:C28" firstHeaderRow="1" firstDataRow="1" firstDataCol="1" rowPageCount="1" colPageCount="1"/>
  <pivotFields count="19"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7">
        <item x="4"/>
        <item x="1"/>
        <item x="2"/>
        <item x="5"/>
        <item x="3"/>
        <item x="0"/>
        <item t="default"/>
      </items>
    </pivotField>
    <pivotField showAll="0"/>
    <pivotField showAll="0"/>
    <pivotField numFmtId="180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2" item="1" hier="-1"/>
  </pageFields>
  <dataFields count="1">
    <dataField name="計數 - Project Type" fld="8" subtotal="count" baseField="0" baseItem="0"/>
  </dataFields>
  <formats count="7">
    <format dxfId="17">
      <pivotArea outline="0" collapsedLevelsAreSubtotals="1" fieldPosition="0"/>
    </format>
    <format dxfId="16">
      <pivotArea type="all" dataOnly="0" outline="0" fieldPosition="0"/>
    </format>
    <format dxfId="15">
      <pivotArea outline="0" collapsedLevelsAreSubtotals="1" fieldPosition="0"/>
    </format>
    <format dxfId="14">
      <pivotArea field="0" type="button" dataOnly="0" labelOnly="1" outline="0" axis="axisRow" fieldPosition="0"/>
    </format>
    <format dxfId="13">
      <pivotArea dataOnly="0" labelOnly="1" fieldPosition="0">
        <references count="1">
          <reference field="0" count="0"/>
        </references>
      </pivotArea>
    </format>
    <format dxfId="12">
      <pivotArea dataOnly="0" labelOnly="1" grandRow="1" outline="0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691C1-1393-48E2-933B-30F26AA89F26}" name="樞紐分析表4" cacheId="0" applyNumberFormats="0" applyBorderFormats="0" applyFontFormats="0" applyPatternFormats="0" applyAlignmentFormats="0" applyWidthHeightFormats="1" dataCaption="值" updatedVersion="7" minRefreshableVersion="3" useAutoFormatting="1" colGrandTotals="0" itemPrintTitles="1" createdVersion="7" indent="0" outline="1" outlineData="1" multipleFieldFilters="0">
  <location ref="P5:S7" firstHeaderRow="1" firstDataRow="2" firstDataCol="1" rowPageCount="1" colPageCount="1"/>
  <pivotFields count="19">
    <pivotField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7">
        <item x="4"/>
        <item x="1"/>
        <item x="2"/>
        <item x="5"/>
        <item x="3"/>
        <item x="0"/>
        <item t="default"/>
      </items>
    </pivotField>
    <pivotField showAll="0"/>
    <pivotField showAll="0"/>
    <pivotField numFmtId="18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showAll="0"/>
  </pivotFields>
  <rowItems count="1">
    <i/>
  </rowItems>
  <colFields count="1">
    <field x="17"/>
  </colFields>
  <colItems count="3">
    <i>
      <x v="1"/>
    </i>
    <i>
      <x v="2"/>
    </i>
    <i>
      <x v="3"/>
    </i>
  </colItems>
  <pageFields count="1">
    <pageField fld="2" item="1" hier="-1"/>
  </pageFields>
  <dataFields count="1">
    <dataField name="計數 - Condition" fld="17" subtotal="count" baseField="0" baseItem="0"/>
  </dataFields>
  <formats count="6">
    <format dxfId="23">
      <pivotArea outline="0" collapsedLevelsAreSubtotals="1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field="0" type="button" dataOnly="0" labelOnly="1" outline="0"/>
    </format>
    <format dxfId="19">
      <pivotArea dataOnly="0" labelOnly="1" grandRow="1" outline="0" fieldPosition="0"/>
    </format>
    <format dxfId="1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D3BD0-F0F0-4AE3-B9E1-97229DBAC6A1}" name="樞紐分析表1" cacheId="0" applyNumberFormats="0" applyBorderFormats="0" applyFontFormats="0" applyPatternFormats="0" applyAlignmentFormats="0" applyWidthHeightFormats="1" dataCaption="值" updatedVersion="7" minRefreshableVersion="3" useAutoFormatting="1" rowGrandTotals="0" itemPrintTitles="1" createdVersion="7" indent="0" outline="1" outlineData="1" multipleFieldFilters="0">
  <location ref="B5:C8" firstHeaderRow="1" firstDataRow="1" firstDataCol="1" rowPageCount="1" colPageCount="1"/>
  <pivotFields count="19"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7">
        <item x="4"/>
        <item x="1"/>
        <item x="2"/>
        <item x="5"/>
        <item x="3"/>
        <item x="0"/>
        <item t="default"/>
      </items>
    </pivotField>
    <pivotField showAll="0"/>
    <pivotField showAll="0"/>
    <pivotField dataField="1" numFmtId="18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2" item="1" hier="-1"/>
  </pageFields>
  <dataFields count="1">
    <dataField name="加總 - Budget" fld="6" baseField="0" baseItem="0" numFmtId="182"/>
  </dataFields>
  <formats count="7">
    <format dxfId="30">
      <pivotArea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21421-408A-4F81-83ED-6FCE8FBD3BEF}" name="樞紐分析表3" cacheId="0" applyNumberFormats="0" applyBorderFormats="0" applyFontFormats="0" applyPatternFormats="0" applyAlignmentFormats="0" applyWidthHeightFormats="1" dataCaption="值" updatedVersion="7" minRefreshableVersion="3" useAutoFormatting="1" rowGrandTotals="0" itemPrintTitles="1" createdVersion="7" indent="0" outline="1" outlineData="1" multipleFieldFilters="0">
  <location ref="H5:K9" firstHeaderRow="1" firstDataRow="2" firstDataCol="1"/>
  <pivotFields count="19">
    <pivotField axis="axisRow" showAll="0">
      <items count="4">
        <item x="0"/>
        <item x="1"/>
        <item x="2"/>
        <item t="default"/>
      </items>
    </pivotField>
    <pivotField showAll="0"/>
    <pivotField axis="axisCol" dataField="1" showAll="0">
      <items count="3">
        <item x="1"/>
        <item x="0"/>
        <item t="default"/>
      </items>
    </pivotField>
    <pivotField showAll="0">
      <items count="7">
        <item x="4"/>
        <item x="1"/>
        <item x="2"/>
        <item x="5"/>
        <item x="3"/>
        <item x="0"/>
        <item t="default"/>
      </items>
    </pivotField>
    <pivotField showAll="0"/>
    <pivotField showAll="0"/>
    <pivotField numFmtId="18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>
      <x v="2"/>
    </i>
  </rowItems>
  <colFields count="1">
    <field x="2"/>
  </colFields>
  <colItems count="3">
    <i>
      <x/>
    </i>
    <i>
      <x v="1"/>
    </i>
    <i t="grand">
      <x/>
    </i>
  </colItems>
  <dataFields count="1">
    <dataField name="計數 - Get project" fld="2" subtotal="count" baseField="0" baseItem="0"/>
  </dataFields>
  <formats count="7">
    <format dxfId="37">
      <pivotArea outline="0" collapsedLevelsAreSubtotals="1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field="0" type="button" dataOnly="0" labelOnly="1" outline="0" axis="axisRow" fieldPosition="0"/>
    </format>
    <format dxfId="33">
      <pivotArea dataOnly="0" labelOnly="1" fieldPosition="0">
        <references count="1">
          <reference field="0" count="0"/>
        </references>
      </pivotArea>
    </format>
    <format dxfId="32">
      <pivotArea dataOnly="0" labelOnly="1" grandRow="1" outline="0" fieldPosition="0"/>
    </format>
    <format dxfId="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2570A-023A-49B1-B7E1-AEB49BA2945F}" name="樞紐分析表5" cacheId="0" applyNumberFormats="0" applyBorderFormats="0" applyFontFormats="0" applyPatternFormats="0" applyAlignmentFormats="0" applyWidthHeightFormats="1" dataCaption="值" updatedVersion="7" minRefreshableVersion="3" useAutoFormatting="1" colGrandTotals="0" itemPrintTitles="1" createdVersion="7" indent="0" outline="1" outlineData="1" multipleFieldFilters="0">
  <location ref="P25:S27" firstHeaderRow="1" firstDataRow="2" firstDataCol="1" rowPageCount="1" colPageCount="1"/>
  <pivotFields count="19">
    <pivotField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7">
        <item x="4"/>
        <item x="1"/>
        <item x="2"/>
        <item x="5"/>
        <item x="3"/>
        <item x="0"/>
        <item t="default"/>
      </items>
    </pivotField>
    <pivotField showAll="0"/>
    <pivotField showAll="0"/>
    <pivotField numFmtId="180" showAll="0"/>
    <pivotField showAll="0"/>
    <pivotField axis="axisCol" dataField="1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0"/>
        <item x="3"/>
        <item x="1"/>
        <item t="default"/>
      </items>
    </pivotField>
    <pivotField showAll="0"/>
  </pivotFields>
  <rowItems count="1">
    <i/>
  </rowItems>
  <colFields count="1">
    <field x="8"/>
  </colFields>
  <colItems count="3">
    <i>
      <x/>
    </i>
    <i>
      <x v="1"/>
    </i>
    <i>
      <x v="2"/>
    </i>
  </colItems>
  <pageFields count="1">
    <pageField fld="2" item="1" hier="-1"/>
  </pageFields>
  <dataFields count="1">
    <dataField name="計數 - Project Type" fld="8" subtotal="count" baseField="0" baseItem="0"/>
  </dataFields>
  <formats count="6">
    <format dxfId="43">
      <pivotArea outline="0" collapsedLevelsAreSubtotals="1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field="0" type="button" dataOnly="0" labelOnly="1" outline="0"/>
    </format>
    <format dxfId="39">
      <pivotArea dataOnly="0" labelOnly="1" grandRow="1" outline="0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B2619-2987-4F5B-B9A7-83051AD14127}" name="樞紐分析表6" cacheId="0" applyNumberFormats="0" applyBorderFormats="0" applyFontFormats="0" applyPatternFormats="0" applyAlignmentFormats="0" applyWidthHeightFormats="1" dataCaption="值" updatedVersion="7" minRefreshableVersion="3" useAutoFormatting="1" colGrandTotals="0" itemPrintTitles="1" createdVersion="7" indent="0" outline="1" outlineData="1" multipleFieldFilters="0">
  <location ref="Z5:AF7" firstHeaderRow="1" firstDataRow="2" firstDataCol="1" rowPageCount="1" colPageCount="1"/>
  <pivotFields count="19">
    <pivotField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axis="axisCol" showAll="0">
      <items count="7">
        <item x="4"/>
        <item x="1"/>
        <item x="2"/>
        <item x="5"/>
        <item x="3"/>
        <item x="0"/>
        <item t="default"/>
      </items>
    </pivotField>
    <pivotField showAll="0">
      <items count="14">
        <item x="6"/>
        <item x="7"/>
        <item x="0"/>
        <item x="1"/>
        <item x="2"/>
        <item x="3"/>
        <item x="10"/>
        <item x="11"/>
        <item x="4"/>
        <item x="8"/>
        <item x="9"/>
        <item x="5"/>
        <item x="12"/>
        <item t="default"/>
      </items>
    </pivotField>
    <pivotField showAll="0">
      <items count="14">
        <item x="3"/>
        <item x="2"/>
        <item x="6"/>
        <item x="4"/>
        <item x="1"/>
        <item x="9"/>
        <item x="12"/>
        <item x="0"/>
        <item x="8"/>
        <item x="5"/>
        <item x="7"/>
        <item x="10"/>
        <item x="11"/>
        <item t="default"/>
      </items>
    </pivotField>
    <pivotField dataField="1" numFmtId="18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6">
    <i>
      <x/>
    </i>
    <i>
      <x v="1"/>
    </i>
    <i>
      <x v="2"/>
    </i>
    <i>
      <x v="3"/>
    </i>
    <i>
      <x v="4"/>
    </i>
    <i>
      <x v="5"/>
    </i>
  </colItems>
  <pageFields count="1">
    <pageField fld="2" item="1" hier="-1"/>
  </pageFields>
  <dataFields count="1">
    <dataField name="加總 - Budget" fld="6" baseField="0" baseItem="0" numFmtId="182"/>
  </dataFields>
  <formats count="6">
    <format dxfId="49">
      <pivotArea outline="0" collapsedLevelsAreSubtotals="1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/>
    </format>
    <format dxfId="45">
      <pivotArea dataOnly="0" labelOnly="1" grandRow="1" outline="0" fieldPosition="0"/>
    </format>
    <format dxfId="4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B345F-B3A0-45A7-8F30-BDDB67BB2F7E}" name="樞紐分析表7" cacheId="0" applyNumberFormats="0" applyBorderFormats="0" applyFontFormats="0" applyPatternFormats="0" applyAlignmentFormats="0" applyWidthHeightFormats="1" dataCaption="值" updatedVersion="7" minRefreshableVersion="3" useAutoFormatting="1" itemPrintTitles="1" createdVersion="7" indent="0" outline="1" outlineData="1" multipleFieldFilters="0">
  <location ref="Z25:AA35" firstHeaderRow="1" firstDataRow="1" firstDataCol="1" rowPageCount="1" colPageCount="1"/>
  <pivotFields count="19">
    <pivotField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>
      <items count="7">
        <item x="4"/>
        <item x="1"/>
        <item x="2"/>
        <item x="5"/>
        <item x="3"/>
        <item x="0"/>
        <item t="default"/>
      </items>
    </pivotField>
    <pivotField axis="axisRow" showAll="0">
      <items count="14">
        <item x="6"/>
        <item x="7"/>
        <item x="0"/>
        <item x="1"/>
        <item x="2"/>
        <item x="3"/>
        <item x="10"/>
        <item x="11"/>
        <item x="4"/>
        <item x="8"/>
        <item x="9"/>
        <item x="5"/>
        <item x="12"/>
        <item t="default"/>
      </items>
    </pivotField>
    <pivotField showAll="0">
      <items count="14">
        <item x="3"/>
        <item x="2"/>
        <item x="6"/>
        <item x="4"/>
        <item x="1"/>
        <item x="9"/>
        <item x="12"/>
        <item x="0"/>
        <item x="8"/>
        <item x="5"/>
        <item x="7"/>
        <item x="10"/>
        <item x="11"/>
        <item t="default"/>
      </items>
    </pivotField>
    <pivotField dataField="1" numFmtId="180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0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2"/>
    </i>
    <i t="grand">
      <x/>
    </i>
  </rowItems>
  <colItems count="1">
    <i/>
  </colItems>
  <pageFields count="1">
    <pageField fld="2" item="1" hier="-1"/>
  </pageFields>
  <dataFields count="1">
    <dataField name="加總 - Budget" fld="6" baseField="0" baseItem="0" numFmtId="182"/>
  </dataFields>
  <formats count="6">
    <format dxfId="55">
      <pivotArea outline="0" collapsedLevelsAreSubtotals="1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0" type="button" dataOnly="0" labelOnly="1" outline="0"/>
    </format>
    <format dxfId="51">
      <pivotArea dataOnly="0" labelOnly="1" grandRow="1" outline="0" fieldPosition="0"/>
    </format>
    <format dxfId="5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" xr10:uid="{C94E1C89-D9B1-4890-AB4A-77BAF6307E12}" sourceName="Year">
  <pivotTables>
    <pivotTable tabId="7" name="樞紐分析表1"/>
    <pivotTable tabId="7" name="樞紐分析表10"/>
    <pivotTable tabId="7" name="樞紐分析表2"/>
    <pivotTable tabId="7" name="樞紐分析表3"/>
    <pivotTable tabId="7" name="樞紐分析表4"/>
    <pivotTable tabId="7" name="樞紐分析表5"/>
    <pivotTable tabId="7" name="樞紐分析表6"/>
    <pivotTable tabId="7" name="樞紐分析表7"/>
  </pivotTables>
  <data>
    <tabular pivotCacheId="100317854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Region" xr10:uid="{5294C75B-783E-4D58-AE5F-82A2CAB64A7D}" sourceName="Region">
  <pivotTables>
    <pivotTable tabId="7" name="樞紐分析表1"/>
    <pivotTable tabId="7" name="樞紐分析表10"/>
    <pivotTable tabId="7" name="樞紐分析表2"/>
    <pivotTable tabId="7" name="樞紐分析表3"/>
    <pivotTable tabId="7" name="樞紐分析表4"/>
    <pivotTable tabId="7" name="樞紐分析表5"/>
    <pivotTable tabId="7" name="樞紐分析表6"/>
    <pivotTable tabId="7" name="樞紐分析表7"/>
  </pivotTables>
  <data>
    <tabular pivotCacheId="1003178541">
      <items count="6">
        <i x="4" s="1"/>
        <i x="1" s="1"/>
        <i x="2" s="1"/>
        <i x="5" s="1"/>
        <i x="3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E6B00983-F5D5-4D02-BD72-2884A53451F6}" cache="Slicer_Year" caption="Year" style="交叉分析篩選器樣式 1" rowHeight="273050"/>
  <slicer name="Region" xr10:uid="{1E5F7804-BCAF-4B41-8BA5-23339D9DF930}" cache="Slicer_Region" caption="Region" style="交叉分析篩選器樣式 1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3CA665-36DB-47DD-8E9C-48108BE3F81C}" name="DB_PJ" displayName="DB_PJ" ref="B7:T127" totalsRowShown="0" headerRowDxfId="249">
  <autoFilter ref="B7:T127" xr:uid="{303CA665-36DB-47DD-8E9C-48108BE3F81C}"/>
  <sortState xmlns:xlrd2="http://schemas.microsoft.com/office/spreadsheetml/2017/richdata2" ref="B8:T127">
    <sortCondition ref="B7:B127"/>
  </sortState>
  <tableColumns count="19">
    <tableColumn id="1" xr3:uid="{8A081B65-2F6D-4DAC-B7A9-6439850D6839}" name="Year" dataDxfId="248"/>
    <tableColumn id="2" xr3:uid="{1DB5D96C-069E-4379-94E2-561B524C72A1}" name="No." dataDxfId="247"/>
    <tableColumn id="3" xr3:uid="{574F4540-00F2-41FC-A1F8-061124EF5FBC}" name="Get project" dataDxfId="246"/>
    <tableColumn id="5" xr3:uid="{11C75BDA-8C60-4C86-9E77-C89C7473D1D8}" name="Region" dataDxfId="245"/>
    <tableColumn id="8" xr3:uid="{A12B672E-B2E2-44ED-A44A-67053B11BFC3}" name="Country" dataDxfId="244"/>
    <tableColumn id="9" xr3:uid="{500E878B-C753-4C54-914D-9C0D688E40BF}" name="Client" dataDxfId="243"/>
    <tableColumn id="12" xr3:uid="{595DD104-B7CB-4AF4-B527-81A864F6E76C}" name="Budget" dataDxfId="242"/>
    <tableColumn id="15" xr3:uid="{EDBCEE2F-B6AE-489A-BCA6-CA975399906D}" name="Service type" dataDxfId="241"/>
    <tableColumn id="20" xr3:uid="{0EBB8E9B-E8BA-467D-BD37-FC55C05A37EC}" name="Case Type" dataDxfId="240"/>
    <tableColumn id="21" xr3:uid="{E001DEA6-B25F-461E-882B-85E91225AD36}" name="Designer" dataDxfId="239"/>
    <tableColumn id="26" xr3:uid="{81E3DAA9-AD08-46F4-AF84-501949C601BB}" name="Inspector" dataDxfId="238"/>
    <tableColumn id="28" xr3:uid="{ABDD435E-187A-4E42-BCEB-CAD4F03339F3}" name="Start date" dataDxfId="237"/>
    <tableColumn id="29" xr3:uid="{954D518D-680B-40D3-9DF8-80E6AD7DB6D8}" name="work days" dataDxfId="236"/>
    <tableColumn id="30" xr3:uid="{BDD6D72F-FFDB-43F3-BB96-6F811087D76D}" name="Expected End" dataDxfId="235"/>
    <tableColumn id="31" xr3:uid="{82F8B528-2187-46EE-AE2A-236BB73DF904}" name="Actual End" dataDxfId="234"/>
    <tableColumn id="32" xr3:uid="{2969320E-0228-4C66-B68A-1AC375277342}" name="Actual Progress" dataDxfId="233"/>
    <tableColumn id="33" xr3:uid="{5911191A-D913-4819-A3F5-592604F6275B}" name="Plan Progress" dataDxfId="232"/>
    <tableColumn id="34" xr3:uid="{E3A10517-2742-492D-93F4-A297CED383E8}" name="Condition" dataDxfId="231"/>
    <tableColumn id="37" xr3:uid="{B5A35561-8B2B-4ED3-9048-524FF3FF92EB}" name="Remarks" dataDxfId="23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F59B2-4B56-4208-88E8-C1AD74AE9641}">
  <dimension ref="A1"/>
  <sheetViews>
    <sheetView showGridLines="0" tabSelected="1" zoomScale="60" zoomScaleNormal="60" workbookViewId="0"/>
  </sheetViews>
  <sheetFormatPr defaultRowHeight="15.75" x14ac:dyDescent="0.25"/>
  <sheetData/>
  <phoneticPr fontId="2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862EE-12C9-41B0-8C62-5BD8482ABD7F}">
  <dimension ref="A1"/>
  <sheetViews>
    <sheetView zoomScale="60" zoomScaleNormal="60" workbookViewId="0">
      <selection activeCell="Z22" sqref="Z22"/>
    </sheetView>
  </sheetViews>
  <sheetFormatPr defaultRowHeight="15.75" x14ac:dyDescent="0.25"/>
  <sheetData/>
  <phoneticPr fontId="2" type="noConversion"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93268-3EF9-44EF-8DA7-BF71BB28F565}">
  <dimension ref="A1:U127"/>
  <sheetViews>
    <sheetView zoomScale="60" zoomScaleNormal="60" workbookViewId="0">
      <pane xSplit="5" ySplit="7" topLeftCell="F8" activePane="bottomRight" state="frozen"/>
      <selection pane="topRight" activeCell="G1" sqref="G1"/>
      <selection pane="bottomLeft" activeCell="A8" sqref="A8"/>
      <selection pane="bottomRight"/>
    </sheetView>
  </sheetViews>
  <sheetFormatPr defaultRowHeight="15.75" x14ac:dyDescent="0.25"/>
  <cols>
    <col min="1" max="1" width="2.77734375" style="2" customWidth="1"/>
    <col min="2" max="4" width="8.77734375" style="2" customWidth="1"/>
    <col min="5" max="8" width="12.77734375" style="2" customWidth="1"/>
    <col min="9" max="9" width="10.77734375" style="2" customWidth="1"/>
    <col min="10" max="10" width="12.77734375" style="2" customWidth="1"/>
    <col min="11" max="12" width="10.77734375" style="2" customWidth="1"/>
    <col min="13" max="16" width="10.77734375" style="43" customWidth="1"/>
    <col min="17" max="19" width="10.77734375" style="2" customWidth="1"/>
    <col min="20" max="20" width="15.77734375" style="2" customWidth="1"/>
    <col min="21" max="21" width="10.44140625" style="2" customWidth="1"/>
    <col min="22" max="22" width="11" style="2" customWidth="1"/>
    <col min="23" max="23" width="13.77734375" style="2" customWidth="1"/>
    <col min="24" max="24" width="11.5546875" style="2" customWidth="1"/>
    <col min="25" max="25" width="15.5546875" style="2" customWidth="1"/>
    <col min="26" max="26" width="8.88671875" style="2"/>
    <col min="27" max="28" width="9.5546875" style="2" customWidth="1"/>
    <col min="29" max="16384" width="8.88671875" style="2"/>
  </cols>
  <sheetData>
    <row r="1" spans="1:21" ht="5.0999999999999996" customHeight="1" x14ac:dyDescent="0.25"/>
    <row r="2" spans="1:21" ht="39.950000000000003" customHeight="1" x14ac:dyDescent="0.45">
      <c r="A2" s="23"/>
      <c r="B2" s="23"/>
      <c r="C2" s="34" t="s">
        <v>41</v>
      </c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5" t="s">
        <v>40</v>
      </c>
      <c r="R2" s="51"/>
      <c r="S2" s="52"/>
      <c r="T2" s="52"/>
      <c r="U2" s="43"/>
    </row>
    <row r="3" spans="1:21" ht="5.0999999999999996" customHeight="1" x14ac:dyDescent="0.25"/>
    <row r="4" spans="1:21" s="26" customFormat="1" ht="5.0999999999999996" customHeight="1" x14ac:dyDescent="0.25">
      <c r="M4" s="53"/>
      <c r="N4" s="53"/>
      <c r="O4" s="53"/>
      <c r="P4" s="53"/>
    </row>
    <row r="6" spans="1:21" s="27" customFormat="1" ht="20.100000000000001" customHeight="1" x14ac:dyDescent="0.25">
      <c r="B6" s="28" t="s">
        <v>42</v>
      </c>
      <c r="C6" s="29"/>
      <c r="D6" s="29"/>
      <c r="E6" s="29"/>
      <c r="F6" s="29"/>
      <c r="G6" s="29"/>
      <c r="H6" s="29"/>
      <c r="I6" s="29"/>
      <c r="J6" s="30" t="s">
        <v>362</v>
      </c>
      <c r="K6" s="31"/>
      <c r="L6" s="32" t="s">
        <v>391</v>
      </c>
      <c r="M6" s="54"/>
      <c r="N6" s="54"/>
      <c r="O6" s="54"/>
      <c r="P6" s="54"/>
      <c r="Q6" s="33"/>
      <c r="R6" s="33"/>
      <c r="S6" s="33"/>
      <c r="T6" s="33"/>
    </row>
    <row r="7" spans="1:21" s="35" customFormat="1" ht="39.950000000000003" customHeight="1" x14ac:dyDescent="0.25">
      <c r="B7" s="55" t="s">
        <v>43</v>
      </c>
      <c r="C7" s="56" t="s">
        <v>44</v>
      </c>
      <c r="D7" s="57" t="s">
        <v>378</v>
      </c>
      <c r="E7" s="57" t="s">
        <v>45</v>
      </c>
      <c r="F7" s="57" t="s">
        <v>46</v>
      </c>
      <c r="G7" s="57" t="s">
        <v>57</v>
      </c>
      <c r="H7" s="58" t="s">
        <v>47</v>
      </c>
      <c r="I7" s="56" t="s">
        <v>339</v>
      </c>
      <c r="J7" s="56" t="s">
        <v>438</v>
      </c>
      <c r="K7" s="56" t="s">
        <v>48</v>
      </c>
      <c r="L7" s="56" t="s">
        <v>347</v>
      </c>
      <c r="M7" s="57" t="s">
        <v>49</v>
      </c>
      <c r="N7" s="57" t="s">
        <v>50</v>
      </c>
      <c r="O7" s="57" t="s">
        <v>51</v>
      </c>
      <c r="P7" s="57" t="s">
        <v>52</v>
      </c>
      <c r="Q7" s="56" t="s">
        <v>54</v>
      </c>
      <c r="R7" s="56" t="s">
        <v>53</v>
      </c>
      <c r="S7" s="56" t="s">
        <v>55</v>
      </c>
      <c r="T7" s="56" t="s">
        <v>56</v>
      </c>
    </row>
    <row r="8" spans="1:21" x14ac:dyDescent="0.25">
      <c r="B8" s="36">
        <v>2019</v>
      </c>
      <c r="C8" s="37">
        <v>101</v>
      </c>
      <c r="D8" s="38" t="s">
        <v>59</v>
      </c>
      <c r="E8" s="38" t="s">
        <v>388</v>
      </c>
      <c r="F8" s="39" t="s">
        <v>81</v>
      </c>
      <c r="G8" s="39" t="s">
        <v>374</v>
      </c>
      <c r="H8" s="50">
        <v>17000</v>
      </c>
      <c r="I8" s="38" t="s">
        <v>393</v>
      </c>
      <c r="J8" s="38" t="s">
        <v>341</v>
      </c>
      <c r="K8" s="38" t="s">
        <v>349</v>
      </c>
      <c r="L8" s="38" t="s">
        <v>349</v>
      </c>
      <c r="M8" s="49">
        <v>43581</v>
      </c>
      <c r="N8" s="38">
        <v>30</v>
      </c>
      <c r="O8" s="49">
        <f>DB_PJ[[#This Row],[Start date]]+DB_PJ[[#This Row],[work days]]-1</f>
        <v>43610</v>
      </c>
      <c r="P8" s="49">
        <v>43610</v>
      </c>
      <c r="Q8" s="41">
        <v>1</v>
      </c>
      <c r="R8" s="41">
        <f t="shared" ref="R8:R39" ca="1" si="0">IFERROR(((DATEDIF(M8,O8,"D"))-(IF(TODAY()&gt;O8,"0",DATEDIF(TODAY(),O8,"D"))))/(DATEDIF(M8,O8,"D")),"")</f>
        <v>1</v>
      </c>
      <c r="S8" s="12" t="s">
        <v>334</v>
      </c>
      <c r="T8" s="12"/>
    </row>
    <row r="9" spans="1:21" x14ac:dyDescent="0.25">
      <c r="B9" s="36">
        <v>2019</v>
      </c>
      <c r="C9" s="37">
        <v>102</v>
      </c>
      <c r="D9" s="38" t="s">
        <v>59</v>
      </c>
      <c r="E9" s="38" t="s">
        <v>388</v>
      </c>
      <c r="F9" s="39" t="s">
        <v>81</v>
      </c>
      <c r="G9" s="39" t="s">
        <v>374</v>
      </c>
      <c r="H9" s="50">
        <v>110000</v>
      </c>
      <c r="I9" s="38" t="s">
        <v>393</v>
      </c>
      <c r="J9" s="38" t="s">
        <v>341</v>
      </c>
      <c r="K9" s="38" t="s">
        <v>349</v>
      </c>
      <c r="L9" s="38" t="s">
        <v>349</v>
      </c>
      <c r="M9" s="49">
        <v>43588</v>
      </c>
      <c r="N9" s="38">
        <v>210</v>
      </c>
      <c r="O9" s="49">
        <f>DB_PJ[[#This Row],[Start date]]+DB_PJ[[#This Row],[work days]]-1</f>
        <v>43797</v>
      </c>
      <c r="P9" s="49">
        <v>43802</v>
      </c>
      <c r="Q9" s="41">
        <v>1</v>
      </c>
      <c r="R9" s="41">
        <f t="shared" ca="1" si="0"/>
        <v>1</v>
      </c>
      <c r="S9" s="12" t="s">
        <v>334</v>
      </c>
      <c r="T9" s="12"/>
    </row>
    <row r="10" spans="1:21" x14ac:dyDescent="0.25">
      <c r="B10" s="36">
        <v>2019</v>
      </c>
      <c r="C10" s="37">
        <v>103</v>
      </c>
      <c r="D10" s="38" t="s">
        <v>59</v>
      </c>
      <c r="E10" s="38" t="s">
        <v>388</v>
      </c>
      <c r="F10" s="39" t="s">
        <v>81</v>
      </c>
      <c r="G10" s="39" t="s">
        <v>374</v>
      </c>
      <c r="H10" s="50">
        <v>143000</v>
      </c>
      <c r="I10" s="38" t="s">
        <v>393</v>
      </c>
      <c r="J10" s="38" t="s">
        <v>341</v>
      </c>
      <c r="K10" s="38" t="s">
        <v>349</v>
      </c>
      <c r="L10" s="38" t="s">
        <v>349</v>
      </c>
      <c r="M10" s="49">
        <v>43789</v>
      </c>
      <c r="N10" s="38">
        <v>30</v>
      </c>
      <c r="O10" s="49">
        <f>DB_PJ[[#This Row],[Start date]]+DB_PJ[[#This Row],[work days]]-1</f>
        <v>43818</v>
      </c>
      <c r="P10" s="49">
        <v>43818</v>
      </c>
      <c r="Q10" s="41">
        <v>1</v>
      </c>
      <c r="R10" s="41">
        <f t="shared" ca="1" si="0"/>
        <v>1</v>
      </c>
      <c r="S10" s="12" t="s">
        <v>334</v>
      </c>
      <c r="T10" s="12"/>
    </row>
    <row r="11" spans="1:21" x14ac:dyDescent="0.25">
      <c r="B11" s="36">
        <v>2019</v>
      </c>
      <c r="C11" s="37">
        <v>104</v>
      </c>
      <c r="D11" s="38" t="s">
        <v>59</v>
      </c>
      <c r="E11" s="38" t="s">
        <v>388</v>
      </c>
      <c r="F11" s="39" t="s">
        <v>81</v>
      </c>
      <c r="G11" s="39" t="s">
        <v>374</v>
      </c>
      <c r="H11" s="50">
        <v>167000</v>
      </c>
      <c r="I11" s="38" t="s">
        <v>393</v>
      </c>
      <c r="J11" s="38" t="s">
        <v>341</v>
      </c>
      <c r="K11" s="38" t="s">
        <v>349</v>
      </c>
      <c r="L11" s="38" t="s">
        <v>349</v>
      </c>
      <c r="M11" s="49">
        <v>43871</v>
      </c>
      <c r="N11" s="38">
        <v>30</v>
      </c>
      <c r="O11" s="49">
        <f>DB_PJ[[#This Row],[Start date]]+DB_PJ[[#This Row],[work days]]-1</f>
        <v>43900</v>
      </c>
      <c r="P11" s="49">
        <v>43900</v>
      </c>
      <c r="Q11" s="41">
        <v>1</v>
      </c>
      <c r="R11" s="41">
        <f t="shared" ca="1" si="0"/>
        <v>1</v>
      </c>
      <c r="S11" s="12" t="s">
        <v>334</v>
      </c>
      <c r="T11" s="12"/>
    </row>
    <row r="12" spans="1:21" x14ac:dyDescent="0.25">
      <c r="B12" s="36">
        <v>2019</v>
      </c>
      <c r="C12" s="37">
        <v>105</v>
      </c>
      <c r="D12" s="38" t="s">
        <v>59</v>
      </c>
      <c r="E12" s="38" t="s">
        <v>388</v>
      </c>
      <c r="F12" s="39" t="s">
        <v>81</v>
      </c>
      <c r="G12" s="39" t="s">
        <v>374</v>
      </c>
      <c r="H12" s="50">
        <v>33000</v>
      </c>
      <c r="I12" s="38" t="s">
        <v>393</v>
      </c>
      <c r="J12" s="38" t="s">
        <v>343</v>
      </c>
      <c r="K12" s="38" t="s">
        <v>349</v>
      </c>
      <c r="L12" s="38" t="s">
        <v>349</v>
      </c>
      <c r="M12" s="49">
        <v>43864</v>
      </c>
      <c r="N12" s="38">
        <v>30</v>
      </c>
      <c r="O12" s="49">
        <f>DB_PJ[[#This Row],[Start date]]+DB_PJ[[#This Row],[work days]]-1</f>
        <v>43893</v>
      </c>
      <c r="P12" s="49">
        <v>43893</v>
      </c>
      <c r="Q12" s="41">
        <v>1</v>
      </c>
      <c r="R12" s="41">
        <f t="shared" ca="1" si="0"/>
        <v>1</v>
      </c>
      <c r="S12" s="42" t="s">
        <v>334</v>
      </c>
      <c r="T12" s="12"/>
    </row>
    <row r="13" spans="1:21" x14ac:dyDescent="0.25">
      <c r="B13" s="36">
        <v>2019</v>
      </c>
      <c r="C13" s="37">
        <v>106</v>
      </c>
      <c r="D13" s="38" t="s">
        <v>59</v>
      </c>
      <c r="E13" s="38" t="s">
        <v>388</v>
      </c>
      <c r="F13" s="39" t="s">
        <v>81</v>
      </c>
      <c r="G13" s="39" t="s">
        <v>374</v>
      </c>
      <c r="H13" s="50">
        <v>33000</v>
      </c>
      <c r="I13" s="38" t="s">
        <v>393</v>
      </c>
      <c r="J13" s="38" t="s">
        <v>341</v>
      </c>
      <c r="K13" s="38" t="s">
        <v>349</v>
      </c>
      <c r="L13" s="38" t="s">
        <v>349</v>
      </c>
      <c r="M13" s="49">
        <v>43796</v>
      </c>
      <c r="N13" s="38">
        <v>52</v>
      </c>
      <c r="O13" s="49">
        <f>DB_PJ[[#This Row],[Start date]]+DB_PJ[[#This Row],[work days]]-1</f>
        <v>43847</v>
      </c>
      <c r="P13" s="49">
        <v>43847</v>
      </c>
      <c r="Q13" s="41">
        <v>1</v>
      </c>
      <c r="R13" s="41">
        <f t="shared" ca="1" si="0"/>
        <v>1</v>
      </c>
      <c r="S13" s="42" t="s">
        <v>334</v>
      </c>
      <c r="T13" s="12"/>
    </row>
    <row r="14" spans="1:21" x14ac:dyDescent="0.25">
      <c r="B14" s="36">
        <v>2019</v>
      </c>
      <c r="C14" s="37">
        <v>107</v>
      </c>
      <c r="D14" s="38" t="s">
        <v>59</v>
      </c>
      <c r="E14" s="38" t="s">
        <v>61</v>
      </c>
      <c r="F14" s="39" t="s">
        <v>88</v>
      </c>
      <c r="G14" s="39" t="s">
        <v>370</v>
      </c>
      <c r="H14" s="50">
        <v>33000</v>
      </c>
      <c r="I14" s="38" t="s">
        <v>393</v>
      </c>
      <c r="J14" s="38" t="s">
        <v>341</v>
      </c>
      <c r="K14" s="38" t="s">
        <v>349</v>
      </c>
      <c r="L14" s="38" t="s">
        <v>349</v>
      </c>
      <c r="M14" s="49">
        <v>43613</v>
      </c>
      <c r="N14" s="38">
        <v>133</v>
      </c>
      <c r="O14" s="49">
        <f>DB_PJ[[#This Row],[Start date]]+DB_PJ[[#This Row],[work days]]-1</f>
        <v>43745</v>
      </c>
      <c r="P14" s="49">
        <v>43745</v>
      </c>
      <c r="Q14" s="41">
        <v>1</v>
      </c>
      <c r="R14" s="41">
        <f t="shared" ca="1" si="0"/>
        <v>1</v>
      </c>
      <c r="S14" s="12" t="s">
        <v>334</v>
      </c>
      <c r="T14" s="12"/>
    </row>
    <row r="15" spans="1:21" x14ac:dyDescent="0.25">
      <c r="B15" s="36">
        <v>2019</v>
      </c>
      <c r="C15" s="37">
        <v>108</v>
      </c>
      <c r="D15" s="38" t="s">
        <v>59</v>
      </c>
      <c r="E15" s="38" t="s">
        <v>61</v>
      </c>
      <c r="F15" s="39" t="s">
        <v>88</v>
      </c>
      <c r="G15" s="39" t="s">
        <v>370</v>
      </c>
      <c r="H15" s="50">
        <v>48000</v>
      </c>
      <c r="I15" s="38" t="s">
        <v>393</v>
      </c>
      <c r="J15" s="38" t="s">
        <v>341</v>
      </c>
      <c r="K15" s="38" t="s">
        <v>349</v>
      </c>
      <c r="L15" s="38" t="s">
        <v>349</v>
      </c>
      <c r="M15" s="49">
        <v>43724</v>
      </c>
      <c r="N15" s="38">
        <v>66</v>
      </c>
      <c r="O15" s="49">
        <f>DB_PJ[[#This Row],[Start date]]+DB_PJ[[#This Row],[work days]]-1</f>
        <v>43789</v>
      </c>
      <c r="P15" s="49">
        <v>43789</v>
      </c>
      <c r="Q15" s="41">
        <v>1</v>
      </c>
      <c r="R15" s="41">
        <f t="shared" ca="1" si="0"/>
        <v>1</v>
      </c>
      <c r="S15" s="12" t="s">
        <v>334</v>
      </c>
      <c r="T15" s="12"/>
    </row>
    <row r="16" spans="1:21" x14ac:dyDescent="0.25">
      <c r="B16" s="36">
        <v>2019</v>
      </c>
      <c r="C16" s="37">
        <v>109</v>
      </c>
      <c r="D16" s="38" t="s">
        <v>59</v>
      </c>
      <c r="E16" s="38" t="s">
        <v>61</v>
      </c>
      <c r="F16" s="39" t="s">
        <v>88</v>
      </c>
      <c r="G16" s="39" t="s">
        <v>370</v>
      </c>
      <c r="H16" s="50">
        <v>10000</v>
      </c>
      <c r="I16" s="38" t="s">
        <v>393</v>
      </c>
      <c r="J16" s="38" t="s">
        <v>343</v>
      </c>
      <c r="K16" s="38" t="s">
        <v>349</v>
      </c>
      <c r="L16" s="38" t="s">
        <v>349</v>
      </c>
      <c r="M16" s="49">
        <v>43530</v>
      </c>
      <c r="N16" s="38">
        <v>30</v>
      </c>
      <c r="O16" s="49">
        <f>DB_PJ[[#This Row],[Start date]]+DB_PJ[[#This Row],[work days]]-1</f>
        <v>43559</v>
      </c>
      <c r="P16" s="49">
        <v>43559</v>
      </c>
      <c r="Q16" s="41">
        <v>1</v>
      </c>
      <c r="R16" s="41">
        <f t="shared" ca="1" si="0"/>
        <v>1</v>
      </c>
      <c r="S16" s="42" t="s">
        <v>334</v>
      </c>
      <c r="T16" s="12"/>
    </row>
    <row r="17" spans="2:20" x14ac:dyDescent="0.25">
      <c r="B17" s="36">
        <v>2019</v>
      </c>
      <c r="C17" s="37">
        <v>110</v>
      </c>
      <c r="D17" s="38" t="s">
        <v>59</v>
      </c>
      <c r="E17" s="38" t="s">
        <v>61</v>
      </c>
      <c r="F17" s="39" t="s">
        <v>88</v>
      </c>
      <c r="G17" s="39" t="s">
        <v>370</v>
      </c>
      <c r="H17" s="50">
        <v>100000</v>
      </c>
      <c r="I17" s="38" t="s">
        <v>393</v>
      </c>
      <c r="J17" s="38" t="s">
        <v>341</v>
      </c>
      <c r="K17" s="38" t="s">
        <v>356</v>
      </c>
      <c r="L17" s="38" t="s">
        <v>356</v>
      </c>
      <c r="M17" s="49">
        <v>43592</v>
      </c>
      <c r="N17" s="38">
        <v>60</v>
      </c>
      <c r="O17" s="49">
        <f>DB_PJ[[#This Row],[Start date]]+DB_PJ[[#This Row],[work days]]-1</f>
        <v>43651</v>
      </c>
      <c r="P17" s="49">
        <v>43651</v>
      </c>
      <c r="Q17" s="41">
        <v>1</v>
      </c>
      <c r="R17" s="41">
        <f t="shared" ca="1" si="0"/>
        <v>1</v>
      </c>
      <c r="S17" s="42" t="s">
        <v>334</v>
      </c>
      <c r="T17" s="12"/>
    </row>
    <row r="18" spans="2:20" x14ac:dyDescent="0.25">
      <c r="B18" s="36">
        <v>2019</v>
      </c>
      <c r="C18" s="37">
        <v>111</v>
      </c>
      <c r="D18" s="38" t="s">
        <v>59</v>
      </c>
      <c r="E18" s="38" t="s">
        <v>61</v>
      </c>
      <c r="F18" s="39" t="s">
        <v>88</v>
      </c>
      <c r="G18" s="39" t="s">
        <v>370</v>
      </c>
      <c r="H18" s="50">
        <v>200000</v>
      </c>
      <c r="I18" s="38" t="s">
        <v>393</v>
      </c>
      <c r="J18" s="38" t="s">
        <v>343</v>
      </c>
      <c r="K18" s="38" t="s">
        <v>356</v>
      </c>
      <c r="L18" s="38" t="s">
        <v>356</v>
      </c>
      <c r="M18" s="49">
        <v>43508</v>
      </c>
      <c r="N18" s="38">
        <v>90</v>
      </c>
      <c r="O18" s="49">
        <f>DB_PJ[[#This Row],[Start date]]+DB_PJ[[#This Row],[work days]]-1</f>
        <v>43597</v>
      </c>
      <c r="P18" s="49">
        <v>43597</v>
      </c>
      <c r="Q18" s="41">
        <v>1</v>
      </c>
      <c r="R18" s="41">
        <f t="shared" ca="1" si="0"/>
        <v>1</v>
      </c>
      <c r="S18" s="42" t="s">
        <v>334</v>
      </c>
      <c r="T18" s="12"/>
    </row>
    <row r="19" spans="2:20" x14ac:dyDescent="0.25">
      <c r="B19" s="36">
        <v>2019</v>
      </c>
      <c r="C19" s="37">
        <v>112</v>
      </c>
      <c r="D19" s="38" t="s">
        <v>59</v>
      </c>
      <c r="E19" s="38" t="s">
        <v>61</v>
      </c>
      <c r="F19" s="39" t="s">
        <v>88</v>
      </c>
      <c r="G19" s="39" t="s">
        <v>370</v>
      </c>
      <c r="H19" s="50">
        <v>100000</v>
      </c>
      <c r="I19" s="38" t="s">
        <v>393</v>
      </c>
      <c r="J19" s="38" t="s">
        <v>341</v>
      </c>
      <c r="K19" s="38" t="s">
        <v>349</v>
      </c>
      <c r="L19" s="38" t="s">
        <v>349</v>
      </c>
      <c r="M19" s="49">
        <v>43560</v>
      </c>
      <c r="N19" s="38">
        <v>30</v>
      </c>
      <c r="O19" s="49">
        <f>DB_PJ[[#This Row],[Start date]]+DB_PJ[[#This Row],[work days]]-1</f>
        <v>43589</v>
      </c>
      <c r="P19" s="49">
        <v>43589</v>
      </c>
      <c r="Q19" s="41">
        <v>1</v>
      </c>
      <c r="R19" s="41">
        <f t="shared" ca="1" si="0"/>
        <v>1</v>
      </c>
      <c r="S19" s="42" t="s">
        <v>334</v>
      </c>
      <c r="T19" s="12"/>
    </row>
    <row r="20" spans="2:20" x14ac:dyDescent="0.25">
      <c r="B20" s="36">
        <v>2019</v>
      </c>
      <c r="C20" s="37">
        <v>113</v>
      </c>
      <c r="D20" s="38" t="s">
        <v>59</v>
      </c>
      <c r="E20" s="38" t="s">
        <v>62</v>
      </c>
      <c r="F20" s="39" t="s">
        <v>115</v>
      </c>
      <c r="G20" s="39" t="s">
        <v>366</v>
      </c>
      <c r="H20" s="50">
        <v>36000</v>
      </c>
      <c r="I20" s="38" t="s">
        <v>393</v>
      </c>
      <c r="J20" s="38" t="s">
        <v>343</v>
      </c>
      <c r="K20" s="38" t="s">
        <v>360</v>
      </c>
      <c r="L20" s="38" t="s">
        <v>360</v>
      </c>
      <c r="M20" s="49">
        <v>43654</v>
      </c>
      <c r="N20" s="38">
        <v>10</v>
      </c>
      <c r="O20" s="49">
        <f>DB_PJ[[#This Row],[Start date]]+DB_PJ[[#This Row],[work days]]-1</f>
        <v>43663</v>
      </c>
      <c r="P20" s="49">
        <v>43663</v>
      </c>
      <c r="Q20" s="41">
        <v>1</v>
      </c>
      <c r="R20" s="41">
        <f t="shared" ca="1" si="0"/>
        <v>1</v>
      </c>
      <c r="S20" s="42" t="s">
        <v>390</v>
      </c>
      <c r="T20" s="12"/>
    </row>
    <row r="21" spans="2:20" x14ac:dyDescent="0.25">
      <c r="B21" s="36">
        <v>2019</v>
      </c>
      <c r="C21" s="37">
        <v>114</v>
      </c>
      <c r="D21" s="38" t="s">
        <v>59</v>
      </c>
      <c r="E21" s="38" t="s">
        <v>62</v>
      </c>
      <c r="F21" s="39" t="s">
        <v>120</v>
      </c>
      <c r="G21" s="39" t="s">
        <v>364</v>
      </c>
      <c r="H21" s="50">
        <v>117000</v>
      </c>
      <c r="I21" s="38" t="s">
        <v>393</v>
      </c>
      <c r="J21" s="38" t="s">
        <v>341</v>
      </c>
      <c r="K21" s="38" t="s">
        <v>349</v>
      </c>
      <c r="L21" s="38" t="s">
        <v>353</v>
      </c>
      <c r="M21" s="49">
        <v>43755</v>
      </c>
      <c r="N21" s="38">
        <v>40</v>
      </c>
      <c r="O21" s="49">
        <f>DB_PJ[[#This Row],[Start date]]+DB_PJ[[#This Row],[work days]]-1</f>
        <v>43794</v>
      </c>
      <c r="P21" s="49">
        <v>43794</v>
      </c>
      <c r="Q21" s="41">
        <v>1</v>
      </c>
      <c r="R21" s="41">
        <f t="shared" ca="1" si="0"/>
        <v>1</v>
      </c>
      <c r="S21" s="42" t="s">
        <v>390</v>
      </c>
      <c r="T21" s="12"/>
    </row>
    <row r="22" spans="2:20" x14ac:dyDescent="0.25">
      <c r="B22" s="36">
        <v>2019</v>
      </c>
      <c r="C22" s="37">
        <v>115</v>
      </c>
      <c r="D22" s="38" t="s">
        <v>59</v>
      </c>
      <c r="E22" s="38" t="s">
        <v>62</v>
      </c>
      <c r="F22" s="39" t="s">
        <v>120</v>
      </c>
      <c r="G22" s="39" t="s">
        <v>364</v>
      </c>
      <c r="H22" s="50">
        <v>300000</v>
      </c>
      <c r="I22" s="38" t="s">
        <v>393</v>
      </c>
      <c r="J22" s="38" t="s">
        <v>341</v>
      </c>
      <c r="K22" s="38" t="s">
        <v>353</v>
      </c>
      <c r="L22" s="38" t="s">
        <v>353</v>
      </c>
      <c r="M22" s="49">
        <v>43683</v>
      </c>
      <c r="N22" s="38">
        <v>70</v>
      </c>
      <c r="O22" s="49">
        <f>DB_PJ[[#This Row],[Start date]]+DB_PJ[[#This Row],[work days]]-1</f>
        <v>43752</v>
      </c>
      <c r="P22" s="49">
        <v>43752</v>
      </c>
      <c r="Q22" s="41">
        <v>1</v>
      </c>
      <c r="R22" s="41">
        <f t="shared" ca="1" si="0"/>
        <v>1</v>
      </c>
      <c r="S22" s="42" t="s">
        <v>334</v>
      </c>
      <c r="T22" s="12"/>
    </row>
    <row r="23" spans="2:20" x14ac:dyDescent="0.25">
      <c r="B23" s="36">
        <v>2019</v>
      </c>
      <c r="C23" s="37">
        <v>116</v>
      </c>
      <c r="D23" s="38" t="s">
        <v>59</v>
      </c>
      <c r="E23" s="38" t="s">
        <v>62</v>
      </c>
      <c r="F23" s="39" t="s">
        <v>120</v>
      </c>
      <c r="G23" s="39" t="s">
        <v>364</v>
      </c>
      <c r="H23" s="50">
        <v>250000</v>
      </c>
      <c r="I23" s="38" t="s">
        <v>393</v>
      </c>
      <c r="J23" s="38" t="s">
        <v>341</v>
      </c>
      <c r="K23" s="38" t="s">
        <v>353</v>
      </c>
      <c r="L23" s="38" t="s">
        <v>351</v>
      </c>
      <c r="M23" s="49">
        <v>43732</v>
      </c>
      <c r="N23" s="38">
        <v>60</v>
      </c>
      <c r="O23" s="49">
        <f>DB_PJ[[#This Row],[Start date]]+DB_PJ[[#This Row],[work days]]-1</f>
        <v>43791</v>
      </c>
      <c r="P23" s="49">
        <v>43791</v>
      </c>
      <c r="Q23" s="41">
        <v>1</v>
      </c>
      <c r="R23" s="41">
        <f t="shared" ca="1" si="0"/>
        <v>1</v>
      </c>
      <c r="S23" s="42" t="s">
        <v>334</v>
      </c>
      <c r="T23" s="12"/>
    </row>
    <row r="24" spans="2:20" x14ac:dyDescent="0.25">
      <c r="B24" s="36">
        <v>2019</v>
      </c>
      <c r="C24" s="37">
        <v>117</v>
      </c>
      <c r="D24" s="38" t="s">
        <v>59</v>
      </c>
      <c r="E24" s="38" t="s">
        <v>62</v>
      </c>
      <c r="F24" s="39" t="s">
        <v>120</v>
      </c>
      <c r="G24" s="39" t="s">
        <v>364</v>
      </c>
      <c r="H24" s="50">
        <v>5000</v>
      </c>
      <c r="I24" s="38" t="s">
        <v>393</v>
      </c>
      <c r="J24" s="38" t="s">
        <v>343</v>
      </c>
      <c r="K24" s="38" t="s">
        <v>353</v>
      </c>
      <c r="L24" s="38" t="s">
        <v>353</v>
      </c>
      <c r="M24" s="49">
        <v>43782</v>
      </c>
      <c r="N24" s="38">
        <v>10</v>
      </c>
      <c r="O24" s="49">
        <f>DB_PJ[[#This Row],[Start date]]+DB_PJ[[#This Row],[work days]]-1</f>
        <v>43791</v>
      </c>
      <c r="P24" s="49">
        <v>43791</v>
      </c>
      <c r="Q24" s="41">
        <v>1</v>
      </c>
      <c r="R24" s="41">
        <f t="shared" ca="1" si="0"/>
        <v>1</v>
      </c>
      <c r="S24" s="42" t="s">
        <v>334</v>
      </c>
      <c r="T24" s="12"/>
    </row>
    <row r="25" spans="2:20" x14ac:dyDescent="0.25">
      <c r="B25" s="36">
        <v>2019</v>
      </c>
      <c r="C25" s="37">
        <v>118</v>
      </c>
      <c r="D25" s="38" t="s">
        <v>59</v>
      </c>
      <c r="E25" s="38" t="s">
        <v>62</v>
      </c>
      <c r="F25" s="39" t="s">
        <v>120</v>
      </c>
      <c r="G25" s="39" t="s">
        <v>364</v>
      </c>
      <c r="H25" s="50">
        <v>27000</v>
      </c>
      <c r="I25" s="38" t="s">
        <v>393</v>
      </c>
      <c r="J25" s="38" t="s">
        <v>343</v>
      </c>
      <c r="K25" s="38" t="s">
        <v>356</v>
      </c>
      <c r="L25" s="38" t="s">
        <v>356</v>
      </c>
      <c r="M25" s="49">
        <v>43654</v>
      </c>
      <c r="N25" s="38">
        <v>30</v>
      </c>
      <c r="O25" s="49">
        <f>DB_PJ[[#This Row],[Start date]]+DB_PJ[[#This Row],[work days]]-1</f>
        <v>43683</v>
      </c>
      <c r="P25" s="49">
        <v>43683</v>
      </c>
      <c r="Q25" s="41">
        <v>1</v>
      </c>
      <c r="R25" s="41">
        <f t="shared" ca="1" si="0"/>
        <v>1</v>
      </c>
      <c r="S25" s="42" t="s">
        <v>334</v>
      </c>
      <c r="T25" s="12"/>
    </row>
    <row r="26" spans="2:20" x14ac:dyDescent="0.25">
      <c r="B26" s="36">
        <v>2019</v>
      </c>
      <c r="C26" s="37">
        <v>119</v>
      </c>
      <c r="D26" s="38" t="s">
        <v>59</v>
      </c>
      <c r="E26" s="38" t="s">
        <v>62</v>
      </c>
      <c r="F26" s="39" t="s">
        <v>120</v>
      </c>
      <c r="G26" s="39" t="s">
        <v>364</v>
      </c>
      <c r="H26" s="50">
        <v>81000</v>
      </c>
      <c r="I26" s="38" t="s">
        <v>393</v>
      </c>
      <c r="J26" s="38" t="s">
        <v>341</v>
      </c>
      <c r="K26" s="38" t="s">
        <v>353</v>
      </c>
      <c r="L26" s="38" t="s">
        <v>353</v>
      </c>
      <c r="M26" s="49">
        <v>43798</v>
      </c>
      <c r="N26" s="38">
        <v>30</v>
      </c>
      <c r="O26" s="49">
        <f>DB_PJ[[#This Row],[Start date]]+DB_PJ[[#This Row],[work days]]-1</f>
        <v>43827</v>
      </c>
      <c r="P26" s="49">
        <v>43827</v>
      </c>
      <c r="Q26" s="41">
        <v>1</v>
      </c>
      <c r="R26" s="41">
        <f t="shared" ca="1" si="0"/>
        <v>1</v>
      </c>
      <c r="S26" s="42" t="s">
        <v>334</v>
      </c>
      <c r="T26" s="12"/>
    </row>
    <row r="27" spans="2:20" x14ac:dyDescent="0.25">
      <c r="B27" s="36">
        <v>2019</v>
      </c>
      <c r="C27" s="37">
        <v>120</v>
      </c>
      <c r="D27" s="38" t="s">
        <v>59</v>
      </c>
      <c r="E27" s="38" t="s">
        <v>63</v>
      </c>
      <c r="F27" s="39" t="s">
        <v>368</v>
      </c>
      <c r="G27" s="39" t="s">
        <v>369</v>
      </c>
      <c r="H27" s="50">
        <v>17000</v>
      </c>
      <c r="I27" s="38" t="s">
        <v>393</v>
      </c>
      <c r="J27" s="38" t="s">
        <v>345</v>
      </c>
      <c r="K27" s="38" t="s">
        <v>360</v>
      </c>
      <c r="L27" s="38" t="s">
        <v>360</v>
      </c>
      <c r="M27" s="49">
        <v>43800</v>
      </c>
      <c r="N27" s="38">
        <v>30</v>
      </c>
      <c r="O27" s="49">
        <f>DB_PJ[[#This Row],[Start date]]+DB_PJ[[#This Row],[work days]]-1</f>
        <v>43829</v>
      </c>
      <c r="P27" s="49">
        <v>43829</v>
      </c>
      <c r="Q27" s="41">
        <v>1</v>
      </c>
      <c r="R27" s="41">
        <f t="shared" ca="1" si="0"/>
        <v>1</v>
      </c>
      <c r="S27" s="42" t="s">
        <v>334</v>
      </c>
      <c r="T27" s="12"/>
    </row>
    <row r="28" spans="2:20" x14ac:dyDescent="0.25">
      <c r="B28" s="36">
        <v>2019</v>
      </c>
      <c r="C28" s="37" t="s">
        <v>326</v>
      </c>
      <c r="D28" s="38" t="s">
        <v>331</v>
      </c>
      <c r="E28" s="38" t="s">
        <v>61</v>
      </c>
      <c r="F28" s="39" t="s">
        <v>147</v>
      </c>
      <c r="G28" s="39" t="s">
        <v>380</v>
      </c>
      <c r="H28" s="50">
        <v>53000</v>
      </c>
      <c r="I28" s="38" t="s">
        <v>363</v>
      </c>
      <c r="J28" s="38"/>
      <c r="K28" s="38"/>
      <c r="L28" s="38"/>
      <c r="M28" s="40"/>
      <c r="N28" s="38"/>
      <c r="O28" s="40"/>
      <c r="P28" s="40"/>
      <c r="Q28" s="41"/>
      <c r="R28" s="41" t="str">
        <f t="shared" ca="1" si="0"/>
        <v/>
      </c>
      <c r="S28" s="42" t="s">
        <v>325</v>
      </c>
      <c r="T28" s="12"/>
    </row>
    <row r="29" spans="2:20" x14ac:dyDescent="0.25">
      <c r="B29" s="36">
        <v>2019</v>
      </c>
      <c r="C29" s="37" t="s">
        <v>327</v>
      </c>
      <c r="D29" s="38" t="s">
        <v>331</v>
      </c>
      <c r="E29" s="38" t="s">
        <v>61</v>
      </c>
      <c r="F29" s="39" t="s">
        <v>147</v>
      </c>
      <c r="G29" s="39" t="s">
        <v>379</v>
      </c>
      <c r="H29" s="50">
        <v>17000</v>
      </c>
      <c r="I29" s="38" t="s">
        <v>363</v>
      </c>
      <c r="J29" s="38"/>
      <c r="K29" s="38"/>
      <c r="L29" s="38"/>
      <c r="M29" s="40"/>
      <c r="N29" s="38"/>
      <c r="O29" s="40"/>
      <c r="P29" s="40"/>
      <c r="Q29" s="41"/>
      <c r="R29" s="41" t="str">
        <f t="shared" ca="1" si="0"/>
        <v/>
      </c>
      <c r="S29" s="42" t="s">
        <v>325</v>
      </c>
      <c r="T29" s="12"/>
    </row>
    <row r="30" spans="2:20" x14ac:dyDescent="0.25">
      <c r="B30" s="36">
        <v>2019</v>
      </c>
      <c r="C30" s="37" t="s">
        <v>328</v>
      </c>
      <c r="D30" s="38" t="s">
        <v>331</v>
      </c>
      <c r="E30" s="38" t="s">
        <v>61</v>
      </c>
      <c r="F30" s="39" t="s">
        <v>147</v>
      </c>
      <c r="G30" s="39" t="s">
        <v>379</v>
      </c>
      <c r="H30" s="50">
        <v>2600000</v>
      </c>
      <c r="I30" s="38" t="s">
        <v>363</v>
      </c>
      <c r="J30" s="38"/>
      <c r="K30" s="38"/>
      <c r="L30" s="38"/>
      <c r="M30" s="40"/>
      <c r="N30" s="38"/>
      <c r="O30" s="40"/>
      <c r="P30" s="40"/>
      <c r="Q30" s="41"/>
      <c r="R30" s="41" t="str">
        <f t="shared" ca="1" si="0"/>
        <v/>
      </c>
      <c r="S30" s="42" t="s">
        <v>325</v>
      </c>
      <c r="T30" s="12"/>
    </row>
    <row r="31" spans="2:20" x14ac:dyDescent="0.25">
      <c r="B31" s="36">
        <v>2019</v>
      </c>
      <c r="C31" s="37" t="s">
        <v>329</v>
      </c>
      <c r="D31" s="38" t="s">
        <v>331</v>
      </c>
      <c r="E31" s="38" t="s">
        <v>61</v>
      </c>
      <c r="F31" s="39" t="s">
        <v>147</v>
      </c>
      <c r="G31" s="39" t="s">
        <v>379</v>
      </c>
      <c r="H31" s="50">
        <v>202000</v>
      </c>
      <c r="I31" s="38" t="s">
        <v>363</v>
      </c>
      <c r="J31" s="38"/>
      <c r="K31" s="38"/>
      <c r="L31" s="38"/>
      <c r="M31" s="40"/>
      <c r="N31" s="38"/>
      <c r="O31" s="40"/>
      <c r="P31" s="40"/>
      <c r="Q31" s="41"/>
      <c r="R31" s="41" t="str">
        <f t="shared" ca="1" si="0"/>
        <v/>
      </c>
      <c r="S31" s="42" t="s">
        <v>325</v>
      </c>
      <c r="T31" s="12"/>
    </row>
    <row r="32" spans="2:20" x14ac:dyDescent="0.25">
      <c r="B32" s="36">
        <v>2019</v>
      </c>
      <c r="C32" s="37" t="s">
        <v>330</v>
      </c>
      <c r="D32" s="38" t="s">
        <v>331</v>
      </c>
      <c r="E32" s="38" t="s">
        <v>61</v>
      </c>
      <c r="F32" s="39" t="s">
        <v>147</v>
      </c>
      <c r="G32" s="39" t="s">
        <v>379</v>
      </c>
      <c r="H32" s="50">
        <v>103000</v>
      </c>
      <c r="I32" s="38" t="s">
        <v>363</v>
      </c>
      <c r="J32" s="38"/>
      <c r="K32" s="38"/>
      <c r="L32" s="38"/>
      <c r="M32" s="40"/>
      <c r="N32" s="38"/>
      <c r="O32" s="40"/>
      <c r="P32" s="40"/>
      <c r="Q32" s="41"/>
      <c r="R32" s="41" t="str">
        <f t="shared" ca="1" si="0"/>
        <v/>
      </c>
      <c r="S32" s="42" t="s">
        <v>325</v>
      </c>
      <c r="T32" s="12"/>
    </row>
    <row r="33" spans="2:20" x14ac:dyDescent="0.25">
      <c r="B33" s="36">
        <v>2020</v>
      </c>
      <c r="C33" s="37">
        <v>101</v>
      </c>
      <c r="D33" s="38" t="s">
        <v>59</v>
      </c>
      <c r="E33" s="38" t="s">
        <v>63</v>
      </c>
      <c r="F33" s="39" t="s">
        <v>295</v>
      </c>
      <c r="G33" s="39" t="s">
        <v>367</v>
      </c>
      <c r="H33" s="50">
        <v>60000</v>
      </c>
      <c r="I33" s="38" t="s">
        <v>393</v>
      </c>
      <c r="J33" s="38" t="s">
        <v>341</v>
      </c>
      <c r="K33" s="38" t="s">
        <v>353</v>
      </c>
      <c r="L33" s="38" t="s">
        <v>353</v>
      </c>
      <c r="M33" s="49">
        <v>43951</v>
      </c>
      <c r="N33" s="38">
        <v>45</v>
      </c>
      <c r="O33" s="49">
        <f>DB_PJ[[#This Row],[Start date]]+DB_PJ[[#This Row],[work days]]-1</f>
        <v>43995</v>
      </c>
      <c r="P33" s="49">
        <v>43995</v>
      </c>
      <c r="Q33" s="41">
        <v>1</v>
      </c>
      <c r="R33" s="41">
        <f t="shared" ca="1" si="0"/>
        <v>1</v>
      </c>
      <c r="S33" s="12" t="s">
        <v>334</v>
      </c>
      <c r="T33" s="12"/>
    </row>
    <row r="34" spans="2:20" x14ac:dyDescent="0.25">
      <c r="B34" s="36">
        <v>2020</v>
      </c>
      <c r="C34" s="37">
        <v>102</v>
      </c>
      <c r="D34" s="38" t="s">
        <v>59</v>
      </c>
      <c r="E34" s="38" t="s">
        <v>63</v>
      </c>
      <c r="F34" s="39" t="s">
        <v>295</v>
      </c>
      <c r="G34" s="39" t="s">
        <v>367</v>
      </c>
      <c r="H34" s="50">
        <v>167000</v>
      </c>
      <c r="I34" s="38" t="s">
        <v>393</v>
      </c>
      <c r="J34" s="38" t="s">
        <v>341</v>
      </c>
      <c r="K34" s="38" t="s">
        <v>358</v>
      </c>
      <c r="L34" s="38" t="s">
        <v>358</v>
      </c>
      <c r="M34" s="49">
        <v>44036</v>
      </c>
      <c r="N34" s="38">
        <v>100</v>
      </c>
      <c r="O34" s="49">
        <f>DB_PJ[[#This Row],[Start date]]+DB_PJ[[#This Row],[work days]]-1</f>
        <v>44135</v>
      </c>
      <c r="P34" s="49">
        <v>44135</v>
      </c>
      <c r="Q34" s="41">
        <v>1</v>
      </c>
      <c r="R34" s="41">
        <f t="shared" ca="1" si="0"/>
        <v>1</v>
      </c>
      <c r="S34" s="12" t="s">
        <v>334</v>
      </c>
      <c r="T34" s="12"/>
    </row>
    <row r="35" spans="2:20" x14ac:dyDescent="0.25">
      <c r="B35" s="36">
        <v>2020</v>
      </c>
      <c r="C35" s="37">
        <v>103</v>
      </c>
      <c r="D35" s="38" t="s">
        <v>59</v>
      </c>
      <c r="E35" s="38" t="s">
        <v>63</v>
      </c>
      <c r="F35" s="39" t="s">
        <v>295</v>
      </c>
      <c r="G35" s="39" t="s">
        <v>367</v>
      </c>
      <c r="H35" s="50">
        <v>97000</v>
      </c>
      <c r="I35" s="38" t="s">
        <v>393</v>
      </c>
      <c r="J35" s="38" t="s">
        <v>341</v>
      </c>
      <c r="K35" s="38" t="s">
        <v>360</v>
      </c>
      <c r="L35" s="38" t="s">
        <v>360</v>
      </c>
      <c r="M35" s="49">
        <v>43964</v>
      </c>
      <c r="N35" s="38">
        <v>30</v>
      </c>
      <c r="O35" s="49">
        <f>DB_PJ[[#This Row],[Start date]]+DB_PJ[[#This Row],[work days]]-1</f>
        <v>43993</v>
      </c>
      <c r="P35" s="49">
        <v>43993</v>
      </c>
      <c r="Q35" s="41">
        <v>1</v>
      </c>
      <c r="R35" s="41">
        <f t="shared" ca="1" si="0"/>
        <v>1</v>
      </c>
      <c r="S35" s="12" t="s">
        <v>334</v>
      </c>
      <c r="T35" s="12"/>
    </row>
    <row r="36" spans="2:20" x14ac:dyDescent="0.25">
      <c r="B36" s="36">
        <v>2020</v>
      </c>
      <c r="C36" s="37">
        <v>104</v>
      </c>
      <c r="D36" s="38" t="s">
        <v>59</v>
      </c>
      <c r="E36" s="38" t="s">
        <v>63</v>
      </c>
      <c r="F36" s="39" t="s">
        <v>295</v>
      </c>
      <c r="G36" s="39" t="s">
        <v>367</v>
      </c>
      <c r="H36" s="50">
        <v>17000</v>
      </c>
      <c r="I36" s="38" t="s">
        <v>393</v>
      </c>
      <c r="J36" s="38" t="s">
        <v>341</v>
      </c>
      <c r="K36" s="38" t="s">
        <v>358</v>
      </c>
      <c r="L36" s="38" t="s">
        <v>358</v>
      </c>
      <c r="M36" s="49">
        <v>43952</v>
      </c>
      <c r="N36" s="38">
        <v>45</v>
      </c>
      <c r="O36" s="49">
        <f>DB_PJ[[#This Row],[Start date]]+DB_PJ[[#This Row],[work days]]-1</f>
        <v>43996</v>
      </c>
      <c r="P36" s="49">
        <v>43996</v>
      </c>
      <c r="Q36" s="41">
        <v>1</v>
      </c>
      <c r="R36" s="41">
        <f t="shared" ca="1" si="0"/>
        <v>1</v>
      </c>
      <c r="S36" s="12" t="s">
        <v>334</v>
      </c>
      <c r="T36" s="12"/>
    </row>
    <row r="37" spans="2:20" x14ac:dyDescent="0.25">
      <c r="B37" s="36">
        <v>2020</v>
      </c>
      <c r="C37" s="37">
        <v>105</v>
      </c>
      <c r="D37" s="38" t="s">
        <v>59</v>
      </c>
      <c r="E37" s="38" t="s">
        <v>63</v>
      </c>
      <c r="F37" s="39" t="s">
        <v>295</v>
      </c>
      <c r="G37" s="39" t="s">
        <v>367</v>
      </c>
      <c r="H37" s="50">
        <v>23000</v>
      </c>
      <c r="I37" s="38" t="s">
        <v>393</v>
      </c>
      <c r="J37" s="38" t="s">
        <v>341</v>
      </c>
      <c r="K37" s="38" t="s">
        <v>353</v>
      </c>
      <c r="L37" s="38" t="s">
        <v>353</v>
      </c>
      <c r="M37" s="49">
        <v>44078</v>
      </c>
      <c r="N37" s="38">
        <v>45</v>
      </c>
      <c r="O37" s="49">
        <f>DB_PJ[[#This Row],[Start date]]+DB_PJ[[#This Row],[work days]]-1</f>
        <v>44122</v>
      </c>
      <c r="P37" s="49">
        <v>44122</v>
      </c>
      <c r="Q37" s="41">
        <v>1</v>
      </c>
      <c r="R37" s="41">
        <f t="shared" ca="1" si="0"/>
        <v>1</v>
      </c>
      <c r="S37" s="12" t="s">
        <v>334</v>
      </c>
      <c r="T37" s="12"/>
    </row>
    <row r="38" spans="2:20" x14ac:dyDescent="0.25">
      <c r="B38" s="36">
        <v>2020</v>
      </c>
      <c r="C38" s="37">
        <v>106</v>
      </c>
      <c r="D38" s="38" t="s">
        <v>59</v>
      </c>
      <c r="E38" s="38" t="s">
        <v>63</v>
      </c>
      <c r="F38" s="39" t="s">
        <v>295</v>
      </c>
      <c r="G38" s="39" t="s">
        <v>367</v>
      </c>
      <c r="H38" s="50">
        <v>118000</v>
      </c>
      <c r="I38" s="38" t="s">
        <v>393</v>
      </c>
      <c r="J38" s="38" t="s">
        <v>341</v>
      </c>
      <c r="K38" s="38" t="s">
        <v>353</v>
      </c>
      <c r="L38" s="38" t="s">
        <v>353</v>
      </c>
      <c r="M38" s="49">
        <v>44104</v>
      </c>
      <c r="N38" s="38">
        <v>45</v>
      </c>
      <c r="O38" s="49">
        <f>DB_PJ[[#This Row],[Start date]]+DB_PJ[[#This Row],[work days]]-1</f>
        <v>44148</v>
      </c>
      <c r="P38" s="49">
        <v>44148</v>
      </c>
      <c r="Q38" s="41">
        <v>1</v>
      </c>
      <c r="R38" s="41">
        <f t="shared" ca="1" si="0"/>
        <v>1</v>
      </c>
      <c r="S38" s="12" t="s">
        <v>334</v>
      </c>
      <c r="T38" s="12"/>
    </row>
    <row r="39" spans="2:20" x14ac:dyDescent="0.25">
      <c r="B39" s="36">
        <v>2020</v>
      </c>
      <c r="C39" s="37">
        <v>107</v>
      </c>
      <c r="D39" s="38" t="s">
        <v>59</v>
      </c>
      <c r="E39" s="38" t="s">
        <v>63</v>
      </c>
      <c r="F39" s="39" t="s">
        <v>295</v>
      </c>
      <c r="G39" s="39" t="s">
        <v>367</v>
      </c>
      <c r="H39" s="50">
        <v>13000</v>
      </c>
      <c r="I39" s="38" t="s">
        <v>393</v>
      </c>
      <c r="J39" s="38" t="s">
        <v>343</v>
      </c>
      <c r="K39" s="38" t="s">
        <v>353</v>
      </c>
      <c r="L39" s="38" t="s">
        <v>353</v>
      </c>
      <c r="M39" s="49">
        <v>44089</v>
      </c>
      <c r="N39" s="38">
        <v>30</v>
      </c>
      <c r="O39" s="49">
        <f>DB_PJ[[#This Row],[Start date]]+DB_PJ[[#This Row],[work days]]-1</f>
        <v>44118</v>
      </c>
      <c r="P39" s="49">
        <v>44118</v>
      </c>
      <c r="Q39" s="41">
        <v>1</v>
      </c>
      <c r="R39" s="41">
        <f t="shared" ca="1" si="0"/>
        <v>1</v>
      </c>
      <c r="S39" s="12" t="s">
        <v>334</v>
      </c>
      <c r="T39" s="12"/>
    </row>
    <row r="40" spans="2:20" x14ac:dyDescent="0.25">
      <c r="B40" s="36">
        <v>2020</v>
      </c>
      <c r="C40" s="37">
        <v>108</v>
      </c>
      <c r="D40" s="38" t="s">
        <v>59</v>
      </c>
      <c r="E40" s="38" t="s">
        <v>63</v>
      </c>
      <c r="F40" s="39" t="s">
        <v>295</v>
      </c>
      <c r="G40" s="39" t="s">
        <v>367</v>
      </c>
      <c r="H40" s="50">
        <v>46000</v>
      </c>
      <c r="I40" s="38" t="s">
        <v>393</v>
      </c>
      <c r="J40" s="38" t="s">
        <v>343</v>
      </c>
      <c r="K40" s="38" t="s">
        <v>353</v>
      </c>
      <c r="L40" s="38" t="s">
        <v>353</v>
      </c>
      <c r="M40" s="49">
        <v>44109</v>
      </c>
      <c r="N40" s="38">
        <v>45</v>
      </c>
      <c r="O40" s="49">
        <f>DB_PJ[[#This Row],[Start date]]+DB_PJ[[#This Row],[work days]]-1</f>
        <v>44153</v>
      </c>
      <c r="P40" s="49">
        <v>44153</v>
      </c>
      <c r="Q40" s="41">
        <v>1</v>
      </c>
      <c r="R40" s="41">
        <f t="shared" ref="R40:R71" ca="1" si="1">IFERROR(((DATEDIF(M40,O40,"D"))-(IF(TODAY()&gt;O40,"0",DATEDIF(TODAY(),O40,"D"))))/(DATEDIF(M40,O40,"D")),"")</f>
        <v>1</v>
      </c>
      <c r="S40" s="12" t="s">
        <v>334</v>
      </c>
      <c r="T40" s="12"/>
    </row>
    <row r="41" spans="2:20" x14ac:dyDescent="0.25">
      <c r="B41" s="36">
        <v>2020</v>
      </c>
      <c r="C41" s="37">
        <v>109</v>
      </c>
      <c r="D41" s="38" t="s">
        <v>59</v>
      </c>
      <c r="E41" s="38" t="s">
        <v>63</v>
      </c>
      <c r="F41" s="39" t="s">
        <v>295</v>
      </c>
      <c r="G41" s="39" t="s">
        <v>367</v>
      </c>
      <c r="H41" s="50">
        <v>167000</v>
      </c>
      <c r="I41" s="38" t="s">
        <v>393</v>
      </c>
      <c r="J41" s="38" t="s">
        <v>341</v>
      </c>
      <c r="K41" s="38" t="s">
        <v>349</v>
      </c>
      <c r="L41" s="38" t="s">
        <v>349</v>
      </c>
      <c r="M41" s="49">
        <v>44225</v>
      </c>
      <c r="N41" s="38">
        <v>121</v>
      </c>
      <c r="O41" s="49">
        <f>DB_PJ[[#This Row],[Start date]]+DB_PJ[[#This Row],[work days]]-1</f>
        <v>44345</v>
      </c>
      <c r="P41" s="49">
        <v>44345</v>
      </c>
      <c r="Q41" s="41">
        <v>1</v>
      </c>
      <c r="R41" s="41">
        <f t="shared" ca="1" si="1"/>
        <v>1</v>
      </c>
      <c r="S41" s="12" t="s">
        <v>334</v>
      </c>
      <c r="T41" s="12"/>
    </row>
    <row r="42" spans="2:20" x14ac:dyDescent="0.25">
      <c r="B42" s="36">
        <v>2020</v>
      </c>
      <c r="C42" s="37" t="s">
        <v>326</v>
      </c>
      <c r="D42" s="38" t="s">
        <v>331</v>
      </c>
      <c r="E42" s="38" t="s">
        <v>62</v>
      </c>
      <c r="F42" s="39" t="s">
        <v>64</v>
      </c>
      <c r="G42" s="39" t="s">
        <v>382</v>
      </c>
      <c r="H42" s="50">
        <v>116000</v>
      </c>
      <c r="I42" s="38" t="s">
        <v>363</v>
      </c>
      <c r="J42" s="38"/>
      <c r="K42" s="38"/>
      <c r="L42" s="38"/>
      <c r="M42" s="40"/>
      <c r="N42" s="38"/>
      <c r="O42" s="40"/>
      <c r="P42" s="40"/>
      <c r="Q42" s="41"/>
      <c r="R42" s="41" t="str">
        <f t="shared" ca="1" si="1"/>
        <v/>
      </c>
      <c r="S42" s="42" t="s">
        <v>325</v>
      </c>
      <c r="T42" s="12"/>
    </row>
    <row r="43" spans="2:20" x14ac:dyDescent="0.25">
      <c r="B43" s="36">
        <v>2020</v>
      </c>
      <c r="C43" s="37" t="s">
        <v>327</v>
      </c>
      <c r="D43" s="38" t="s">
        <v>331</v>
      </c>
      <c r="E43" s="38" t="s">
        <v>62</v>
      </c>
      <c r="F43" s="39" t="s">
        <v>64</v>
      </c>
      <c r="G43" s="39" t="s">
        <v>381</v>
      </c>
      <c r="H43" s="50">
        <v>18000</v>
      </c>
      <c r="I43" s="38" t="s">
        <v>363</v>
      </c>
      <c r="J43" s="38"/>
      <c r="K43" s="38"/>
      <c r="L43" s="38"/>
      <c r="M43" s="40"/>
      <c r="N43" s="38"/>
      <c r="O43" s="40"/>
      <c r="P43" s="40"/>
      <c r="Q43" s="41"/>
      <c r="R43" s="41" t="str">
        <f t="shared" ca="1" si="1"/>
        <v/>
      </c>
      <c r="S43" s="42" t="s">
        <v>325</v>
      </c>
      <c r="T43" s="12"/>
    </row>
    <row r="44" spans="2:20" x14ac:dyDescent="0.25">
      <c r="B44" s="36">
        <v>2020</v>
      </c>
      <c r="C44" s="37" t="s">
        <v>328</v>
      </c>
      <c r="D44" s="38" t="s">
        <v>331</v>
      </c>
      <c r="E44" s="38" t="s">
        <v>62</v>
      </c>
      <c r="F44" s="39" t="s">
        <v>64</v>
      </c>
      <c r="G44" s="39" t="s">
        <v>381</v>
      </c>
      <c r="H44" s="50">
        <v>152000</v>
      </c>
      <c r="I44" s="38" t="s">
        <v>363</v>
      </c>
      <c r="J44" s="38"/>
      <c r="K44" s="38"/>
      <c r="L44" s="38"/>
      <c r="M44" s="40"/>
      <c r="N44" s="38"/>
      <c r="O44" s="40"/>
      <c r="P44" s="40"/>
      <c r="Q44" s="41"/>
      <c r="R44" s="41" t="str">
        <f t="shared" ca="1" si="1"/>
        <v/>
      </c>
      <c r="S44" s="42" t="s">
        <v>325</v>
      </c>
      <c r="T44" s="12"/>
    </row>
    <row r="45" spans="2:20" x14ac:dyDescent="0.25">
      <c r="B45" s="36">
        <v>2020</v>
      </c>
      <c r="C45" s="37">
        <v>110</v>
      </c>
      <c r="D45" s="38" t="s">
        <v>59</v>
      </c>
      <c r="E45" s="38" t="s">
        <v>388</v>
      </c>
      <c r="F45" s="39" t="s">
        <v>81</v>
      </c>
      <c r="G45" s="39" t="s">
        <v>374</v>
      </c>
      <c r="H45" s="50">
        <v>60000</v>
      </c>
      <c r="I45" s="38" t="s">
        <v>393</v>
      </c>
      <c r="J45" s="38" t="s">
        <v>341</v>
      </c>
      <c r="K45" s="38" t="s">
        <v>349</v>
      </c>
      <c r="L45" s="38" t="s">
        <v>349</v>
      </c>
      <c r="M45" s="49">
        <v>44039</v>
      </c>
      <c r="N45" s="38">
        <v>80</v>
      </c>
      <c r="O45" s="49">
        <f>DB_PJ[[#This Row],[Start date]]+DB_PJ[[#This Row],[work days]]-1</f>
        <v>44118</v>
      </c>
      <c r="P45" s="49">
        <v>44403</v>
      </c>
      <c r="Q45" s="41">
        <v>1</v>
      </c>
      <c r="R45" s="41">
        <f t="shared" ca="1" si="1"/>
        <v>1</v>
      </c>
      <c r="S45" s="12" t="s">
        <v>334</v>
      </c>
      <c r="T45" s="12"/>
    </row>
    <row r="46" spans="2:20" x14ac:dyDescent="0.25">
      <c r="B46" s="36">
        <v>2020</v>
      </c>
      <c r="C46" s="37">
        <v>111</v>
      </c>
      <c r="D46" s="38" t="s">
        <v>59</v>
      </c>
      <c r="E46" s="38" t="s">
        <v>388</v>
      </c>
      <c r="F46" s="39" t="s">
        <v>81</v>
      </c>
      <c r="G46" s="39" t="s">
        <v>374</v>
      </c>
      <c r="H46" s="50">
        <v>10000</v>
      </c>
      <c r="I46" s="38" t="s">
        <v>393</v>
      </c>
      <c r="J46" s="38" t="s">
        <v>343</v>
      </c>
      <c r="K46" s="38" t="s">
        <v>358</v>
      </c>
      <c r="L46" s="38" t="s">
        <v>358</v>
      </c>
      <c r="M46" s="49">
        <v>44011</v>
      </c>
      <c r="N46" s="38">
        <v>45</v>
      </c>
      <c r="O46" s="49">
        <f>DB_PJ[[#This Row],[Start date]]+DB_PJ[[#This Row],[work days]]-1</f>
        <v>44055</v>
      </c>
      <c r="P46" s="49">
        <v>44055</v>
      </c>
      <c r="Q46" s="41">
        <v>1</v>
      </c>
      <c r="R46" s="41">
        <f t="shared" ca="1" si="1"/>
        <v>1</v>
      </c>
      <c r="S46" s="42" t="s">
        <v>334</v>
      </c>
      <c r="T46" s="12"/>
    </row>
    <row r="47" spans="2:20" x14ac:dyDescent="0.25">
      <c r="B47" s="36">
        <v>2020</v>
      </c>
      <c r="C47" s="37">
        <v>112</v>
      </c>
      <c r="D47" s="38" t="s">
        <v>59</v>
      </c>
      <c r="E47" s="38" t="s">
        <v>388</v>
      </c>
      <c r="F47" s="39" t="s">
        <v>81</v>
      </c>
      <c r="G47" s="39" t="s">
        <v>374</v>
      </c>
      <c r="H47" s="50">
        <v>60000</v>
      </c>
      <c r="I47" s="38" t="s">
        <v>393</v>
      </c>
      <c r="J47" s="38" t="s">
        <v>341</v>
      </c>
      <c r="K47" s="38" t="s">
        <v>353</v>
      </c>
      <c r="L47" s="38" t="s">
        <v>353</v>
      </c>
      <c r="M47" s="49">
        <v>44032</v>
      </c>
      <c r="N47" s="38">
        <v>45</v>
      </c>
      <c r="O47" s="49">
        <f>DB_PJ[[#This Row],[Start date]]+DB_PJ[[#This Row],[work days]]-1</f>
        <v>44076</v>
      </c>
      <c r="P47" s="49">
        <v>44076</v>
      </c>
      <c r="Q47" s="41">
        <v>1</v>
      </c>
      <c r="R47" s="41">
        <f t="shared" ca="1" si="1"/>
        <v>1</v>
      </c>
      <c r="S47" s="42" t="s">
        <v>334</v>
      </c>
      <c r="T47" s="12"/>
    </row>
    <row r="48" spans="2:20" x14ac:dyDescent="0.25">
      <c r="B48" s="36">
        <v>2020</v>
      </c>
      <c r="C48" s="37">
        <v>113</v>
      </c>
      <c r="D48" s="38" t="s">
        <v>59</v>
      </c>
      <c r="E48" s="38" t="s">
        <v>388</v>
      </c>
      <c r="F48" s="39" t="s">
        <v>81</v>
      </c>
      <c r="G48" s="39" t="s">
        <v>374</v>
      </c>
      <c r="H48" s="50">
        <v>1000000</v>
      </c>
      <c r="I48" s="38" t="s">
        <v>393</v>
      </c>
      <c r="J48" s="38" t="s">
        <v>343</v>
      </c>
      <c r="K48" s="38" t="s">
        <v>353</v>
      </c>
      <c r="L48" s="38" t="s">
        <v>353</v>
      </c>
      <c r="M48" s="49"/>
      <c r="N48" s="38"/>
      <c r="O48" s="49"/>
      <c r="P48" s="49"/>
      <c r="Q48" s="41">
        <v>0</v>
      </c>
      <c r="R48" s="41" t="str">
        <f t="shared" ca="1" si="1"/>
        <v/>
      </c>
      <c r="S48" s="42" t="s">
        <v>390</v>
      </c>
      <c r="T48" s="12"/>
    </row>
    <row r="49" spans="2:20" x14ac:dyDescent="0.25">
      <c r="B49" s="36">
        <v>2020</v>
      </c>
      <c r="C49" s="37">
        <v>114</v>
      </c>
      <c r="D49" s="38" t="s">
        <v>59</v>
      </c>
      <c r="E49" s="38" t="s">
        <v>388</v>
      </c>
      <c r="F49" s="39" t="s">
        <v>81</v>
      </c>
      <c r="G49" s="39" t="s">
        <v>374</v>
      </c>
      <c r="H49" s="50">
        <v>30000</v>
      </c>
      <c r="I49" s="38" t="s">
        <v>393</v>
      </c>
      <c r="J49" s="38" t="s">
        <v>341</v>
      </c>
      <c r="K49" s="38" t="s">
        <v>353</v>
      </c>
      <c r="L49" s="38" t="s">
        <v>353</v>
      </c>
      <c r="M49" s="49">
        <v>44110</v>
      </c>
      <c r="N49" s="38">
        <v>30</v>
      </c>
      <c r="O49" s="49">
        <f>DB_PJ[[#This Row],[Start date]]+DB_PJ[[#This Row],[work days]]-1</f>
        <v>44139</v>
      </c>
      <c r="P49" s="49">
        <v>44139</v>
      </c>
      <c r="Q49" s="41">
        <v>1</v>
      </c>
      <c r="R49" s="41">
        <f t="shared" ca="1" si="1"/>
        <v>1</v>
      </c>
      <c r="S49" s="42" t="s">
        <v>334</v>
      </c>
      <c r="T49" s="12"/>
    </row>
    <row r="50" spans="2:20" x14ac:dyDescent="0.25">
      <c r="B50" s="36">
        <v>2020</v>
      </c>
      <c r="C50" s="37">
        <v>115</v>
      </c>
      <c r="D50" s="38" t="s">
        <v>59</v>
      </c>
      <c r="E50" s="38" t="s">
        <v>388</v>
      </c>
      <c r="F50" s="39" t="s">
        <v>81</v>
      </c>
      <c r="G50" s="39" t="s">
        <v>374</v>
      </c>
      <c r="H50" s="50">
        <v>43000</v>
      </c>
      <c r="I50" s="38" t="s">
        <v>393</v>
      </c>
      <c r="J50" s="38" t="s">
        <v>341</v>
      </c>
      <c r="K50" s="38" t="s">
        <v>349</v>
      </c>
      <c r="L50" s="38" t="s">
        <v>349</v>
      </c>
      <c r="M50" s="49">
        <v>44099</v>
      </c>
      <c r="N50" s="38">
        <v>45</v>
      </c>
      <c r="O50" s="49">
        <f>DB_PJ[[#This Row],[Start date]]+DB_PJ[[#This Row],[work days]]-1</f>
        <v>44143</v>
      </c>
      <c r="P50" s="49">
        <v>44143</v>
      </c>
      <c r="Q50" s="41">
        <v>1</v>
      </c>
      <c r="R50" s="41">
        <f t="shared" ca="1" si="1"/>
        <v>1</v>
      </c>
      <c r="S50" s="12" t="s">
        <v>334</v>
      </c>
      <c r="T50" s="12"/>
    </row>
    <row r="51" spans="2:20" x14ac:dyDescent="0.25">
      <c r="B51" s="36">
        <v>2020</v>
      </c>
      <c r="C51" s="37">
        <v>116</v>
      </c>
      <c r="D51" s="38" t="s">
        <v>59</v>
      </c>
      <c r="E51" s="38" t="s">
        <v>61</v>
      </c>
      <c r="F51" s="39" t="s">
        <v>88</v>
      </c>
      <c r="G51" s="39" t="s">
        <v>370</v>
      </c>
      <c r="H51" s="50">
        <v>322000</v>
      </c>
      <c r="I51" s="38" t="s">
        <v>393</v>
      </c>
      <c r="J51" s="38" t="s">
        <v>341</v>
      </c>
      <c r="K51" s="38" t="s">
        <v>356</v>
      </c>
      <c r="L51" s="38" t="s">
        <v>356</v>
      </c>
      <c r="M51" s="49">
        <v>44048</v>
      </c>
      <c r="N51" s="38">
        <v>90</v>
      </c>
      <c r="O51" s="49">
        <f>DB_PJ[[#This Row],[Start date]]+DB_PJ[[#This Row],[work days]]-1</f>
        <v>44137</v>
      </c>
      <c r="P51" s="49">
        <v>44137</v>
      </c>
      <c r="Q51" s="41">
        <v>1</v>
      </c>
      <c r="R51" s="41">
        <f t="shared" ca="1" si="1"/>
        <v>1</v>
      </c>
      <c r="S51" s="12" t="s">
        <v>334</v>
      </c>
      <c r="T51" s="12"/>
    </row>
    <row r="52" spans="2:20" x14ac:dyDescent="0.25">
      <c r="B52" s="36">
        <v>2020</v>
      </c>
      <c r="C52" s="37">
        <v>117</v>
      </c>
      <c r="D52" s="38" t="s">
        <v>59</v>
      </c>
      <c r="E52" s="38" t="s">
        <v>61</v>
      </c>
      <c r="F52" s="39" t="s">
        <v>88</v>
      </c>
      <c r="G52" s="39" t="s">
        <v>370</v>
      </c>
      <c r="H52" s="50">
        <v>38000</v>
      </c>
      <c r="I52" s="38" t="s">
        <v>393</v>
      </c>
      <c r="J52" s="38" t="s">
        <v>341</v>
      </c>
      <c r="K52" s="38" t="s">
        <v>349</v>
      </c>
      <c r="L52" s="38" t="s">
        <v>349</v>
      </c>
      <c r="M52" s="49">
        <v>44013</v>
      </c>
      <c r="N52" s="38">
        <v>50</v>
      </c>
      <c r="O52" s="49">
        <f>DB_PJ[[#This Row],[Start date]]+DB_PJ[[#This Row],[work days]]-1</f>
        <v>44062</v>
      </c>
      <c r="P52" s="49">
        <v>44062</v>
      </c>
      <c r="Q52" s="41">
        <v>1</v>
      </c>
      <c r="R52" s="41">
        <f t="shared" ca="1" si="1"/>
        <v>1</v>
      </c>
      <c r="S52" s="12" t="s">
        <v>334</v>
      </c>
      <c r="T52" s="12"/>
    </row>
    <row r="53" spans="2:20" x14ac:dyDescent="0.25">
      <c r="B53" s="36">
        <v>2020</v>
      </c>
      <c r="C53" s="37">
        <v>118</v>
      </c>
      <c r="D53" s="38" t="s">
        <v>59</v>
      </c>
      <c r="E53" s="38" t="s">
        <v>61</v>
      </c>
      <c r="F53" s="39" t="s">
        <v>88</v>
      </c>
      <c r="G53" s="39" t="s">
        <v>370</v>
      </c>
      <c r="H53" s="50">
        <v>5000</v>
      </c>
      <c r="I53" s="38" t="s">
        <v>393</v>
      </c>
      <c r="J53" s="38" t="s">
        <v>341</v>
      </c>
      <c r="K53" s="38" t="s">
        <v>356</v>
      </c>
      <c r="L53" s="38" t="s">
        <v>356</v>
      </c>
      <c r="M53" s="49">
        <v>43963</v>
      </c>
      <c r="N53" s="38">
        <v>40</v>
      </c>
      <c r="O53" s="49">
        <f>DB_PJ[[#This Row],[Start date]]+DB_PJ[[#This Row],[work days]]-1</f>
        <v>44002</v>
      </c>
      <c r="P53" s="49">
        <v>44002</v>
      </c>
      <c r="Q53" s="41">
        <v>1</v>
      </c>
      <c r="R53" s="41">
        <f t="shared" ca="1" si="1"/>
        <v>1</v>
      </c>
      <c r="S53" s="12" t="s">
        <v>334</v>
      </c>
      <c r="T53" s="12"/>
    </row>
    <row r="54" spans="2:20" x14ac:dyDescent="0.25">
      <c r="B54" s="36">
        <v>2020</v>
      </c>
      <c r="C54" s="37">
        <v>119</v>
      </c>
      <c r="D54" s="38" t="s">
        <v>59</v>
      </c>
      <c r="E54" s="38" t="s">
        <v>61</v>
      </c>
      <c r="F54" s="39" t="s">
        <v>88</v>
      </c>
      <c r="G54" s="39" t="s">
        <v>370</v>
      </c>
      <c r="H54" s="50">
        <v>33000</v>
      </c>
      <c r="I54" s="38" t="s">
        <v>393</v>
      </c>
      <c r="J54" s="38" t="s">
        <v>341</v>
      </c>
      <c r="K54" s="38" t="s">
        <v>353</v>
      </c>
      <c r="L54" s="38" t="s">
        <v>353</v>
      </c>
      <c r="M54" s="49">
        <v>44153</v>
      </c>
      <c r="N54" s="38">
        <v>60</v>
      </c>
      <c r="O54" s="49">
        <f>DB_PJ[[#This Row],[Start date]]+DB_PJ[[#This Row],[work days]]-1</f>
        <v>44212</v>
      </c>
      <c r="P54" s="49">
        <v>44212</v>
      </c>
      <c r="Q54" s="41">
        <v>1</v>
      </c>
      <c r="R54" s="41">
        <f t="shared" ca="1" si="1"/>
        <v>1</v>
      </c>
      <c r="S54" s="12" t="s">
        <v>334</v>
      </c>
      <c r="T54" s="12"/>
    </row>
    <row r="55" spans="2:20" x14ac:dyDescent="0.25">
      <c r="B55" s="36">
        <v>2020</v>
      </c>
      <c r="C55" s="37">
        <v>120</v>
      </c>
      <c r="D55" s="38" t="s">
        <v>59</v>
      </c>
      <c r="E55" s="38" t="s">
        <v>61</v>
      </c>
      <c r="F55" s="39" t="s">
        <v>88</v>
      </c>
      <c r="G55" s="39" t="s">
        <v>370</v>
      </c>
      <c r="H55" s="50">
        <v>53000</v>
      </c>
      <c r="I55" s="38" t="s">
        <v>393</v>
      </c>
      <c r="J55" s="38" t="s">
        <v>343</v>
      </c>
      <c r="K55" s="38" t="s">
        <v>349</v>
      </c>
      <c r="L55" s="38" t="s">
        <v>349</v>
      </c>
      <c r="M55" s="49">
        <v>44039</v>
      </c>
      <c r="N55" s="38">
        <v>60</v>
      </c>
      <c r="O55" s="49">
        <f>DB_PJ[[#This Row],[Start date]]+DB_PJ[[#This Row],[work days]]-1</f>
        <v>44098</v>
      </c>
      <c r="P55" s="49">
        <v>44098</v>
      </c>
      <c r="Q55" s="41">
        <v>1</v>
      </c>
      <c r="R55" s="41">
        <f t="shared" ca="1" si="1"/>
        <v>1</v>
      </c>
      <c r="S55" s="12" t="s">
        <v>334</v>
      </c>
      <c r="T55" s="12"/>
    </row>
    <row r="56" spans="2:20" x14ac:dyDescent="0.25">
      <c r="B56" s="36">
        <v>2020</v>
      </c>
      <c r="C56" s="37">
        <v>121</v>
      </c>
      <c r="D56" s="38" t="s">
        <v>59</v>
      </c>
      <c r="E56" s="38" t="s">
        <v>61</v>
      </c>
      <c r="F56" s="39" t="s">
        <v>88</v>
      </c>
      <c r="G56" s="39" t="s">
        <v>370</v>
      </c>
      <c r="H56" s="50">
        <v>50000</v>
      </c>
      <c r="I56" s="38" t="s">
        <v>393</v>
      </c>
      <c r="J56" s="38" t="s">
        <v>341</v>
      </c>
      <c r="K56" s="38" t="s">
        <v>349</v>
      </c>
      <c r="L56" s="38" t="s">
        <v>349</v>
      </c>
      <c r="M56" s="49">
        <v>44067</v>
      </c>
      <c r="N56" s="38">
        <v>50</v>
      </c>
      <c r="O56" s="49">
        <f>DB_PJ[[#This Row],[Start date]]+DB_PJ[[#This Row],[work days]]-1</f>
        <v>44116</v>
      </c>
      <c r="P56" s="49">
        <v>44116</v>
      </c>
      <c r="Q56" s="41">
        <v>1</v>
      </c>
      <c r="R56" s="41">
        <f t="shared" ca="1" si="1"/>
        <v>1</v>
      </c>
      <c r="S56" s="12" t="s">
        <v>334</v>
      </c>
      <c r="T56" s="12"/>
    </row>
    <row r="57" spans="2:20" x14ac:dyDescent="0.25">
      <c r="B57" s="36">
        <v>2020</v>
      </c>
      <c r="C57" s="37">
        <v>9904</v>
      </c>
      <c r="D57" s="38" t="s">
        <v>331</v>
      </c>
      <c r="E57" s="38" t="s">
        <v>61</v>
      </c>
      <c r="F57" s="39" t="s">
        <v>88</v>
      </c>
      <c r="G57" s="39" t="s">
        <v>370</v>
      </c>
      <c r="H57" s="50">
        <v>167000</v>
      </c>
      <c r="I57" s="38" t="s">
        <v>363</v>
      </c>
      <c r="J57" s="38"/>
      <c r="K57" s="38"/>
      <c r="L57" s="38"/>
      <c r="M57" s="40"/>
      <c r="N57" s="38"/>
      <c r="O57" s="40"/>
      <c r="P57" s="40"/>
      <c r="Q57" s="41"/>
      <c r="R57" s="41" t="str">
        <f t="shared" ca="1" si="1"/>
        <v/>
      </c>
      <c r="S57" s="42" t="s">
        <v>325</v>
      </c>
      <c r="T57" s="12"/>
    </row>
    <row r="58" spans="2:20" x14ac:dyDescent="0.25">
      <c r="B58" s="36">
        <v>2020</v>
      </c>
      <c r="C58" s="37">
        <v>9905</v>
      </c>
      <c r="D58" s="38" t="s">
        <v>331</v>
      </c>
      <c r="E58" s="38" t="s">
        <v>61</v>
      </c>
      <c r="F58" s="39" t="s">
        <v>88</v>
      </c>
      <c r="G58" s="39" t="s">
        <v>370</v>
      </c>
      <c r="H58" s="50">
        <v>100000</v>
      </c>
      <c r="I58" s="38" t="s">
        <v>363</v>
      </c>
      <c r="J58" s="38"/>
      <c r="K58" s="38"/>
      <c r="L58" s="38"/>
      <c r="M58" s="40"/>
      <c r="N58" s="38"/>
      <c r="O58" s="40"/>
      <c r="P58" s="40"/>
      <c r="Q58" s="41"/>
      <c r="R58" s="41" t="str">
        <f t="shared" ca="1" si="1"/>
        <v/>
      </c>
      <c r="S58" s="42" t="s">
        <v>325</v>
      </c>
      <c r="T58" s="12"/>
    </row>
    <row r="59" spans="2:20" x14ac:dyDescent="0.25">
      <c r="B59" s="36">
        <v>2020</v>
      </c>
      <c r="C59" s="37">
        <v>9906</v>
      </c>
      <c r="D59" s="38" t="s">
        <v>331</v>
      </c>
      <c r="E59" s="38" t="s">
        <v>61</v>
      </c>
      <c r="F59" s="39" t="s">
        <v>88</v>
      </c>
      <c r="G59" s="39" t="s">
        <v>370</v>
      </c>
      <c r="H59" s="50">
        <v>1111000</v>
      </c>
      <c r="I59" s="38" t="s">
        <v>363</v>
      </c>
      <c r="J59" s="38"/>
      <c r="K59" s="38"/>
      <c r="L59" s="38"/>
      <c r="M59" s="40"/>
      <c r="N59" s="38"/>
      <c r="O59" s="40"/>
      <c r="P59" s="40"/>
      <c r="Q59" s="41"/>
      <c r="R59" s="41" t="str">
        <f t="shared" ca="1" si="1"/>
        <v/>
      </c>
      <c r="S59" s="42" t="s">
        <v>325</v>
      </c>
      <c r="T59" s="12"/>
    </row>
    <row r="60" spans="2:20" x14ac:dyDescent="0.25">
      <c r="B60" s="36">
        <v>2020</v>
      </c>
      <c r="C60" s="37">
        <v>122</v>
      </c>
      <c r="D60" s="38" t="s">
        <v>59</v>
      </c>
      <c r="E60" s="38" t="s">
        <v>62</v>
      </c>
      <c r="F60" s="39" t="s">
        <v>115</v>
      </c>
      <c r="G60" s="39" t="s">
        <v>365</v>
      </c>
      <c r="H60" s="50">
        <v>2000</v>
      </c>
      <c r="I60" s="38" t="s">
        <v>393</v>
      </c>
      <c r="J60" s="38" t="s">
        <v>343</v>
      </c>
      <c r="K60" s="38" t="s">
        <v>360</v>
      </c>
      <c r="L60" s="38" t="s">
        <v>360</v>
      </c>
      <c r="M60" s="49">
        <v>43835</v>
      </c>
      <c r="N60" s="38">
        <v>30</v>
      </c>
      <c r="O60" s="49">
        <f>IF(M60="","",M60+N60-1)</f>
        <v>43864</v>
      </c>
      <c r="P60" s="49">
        <v>43864</v>
      </c>
      <c r="Q60" s="41">
        <v>1</v>
      </c>
      <c r="R60" s="41">
        <f t="shared" ca="1" si="1"/>
        <v>1</v>
      </c>
      <c r="S60" s="42" t="s">
        <v>334</v>
      </c>
      <c r="T60" s="12"/>
    </row>
    <row r="61" spans="2:20" x14ac:dyDescent="0.25">
      <c r="B61" s="36">
        <v>2020</v>
      </c>
      <c r="C61" s="37">
        <v>123</v>
      </c>
      <c r="D61" s="38" t="s">
        <v>59</v>
      </c>
      <c r="E61" s="38" t="s">
        <v>62</v>
      </c>
      <c r="F61" s="39" t="s">
        <v>120</v>
      </c>
      <c r="G61" s="39" t="s">
        <v>364</v>
      </c>
      <c r="H61" s="50">
        <v>100000</v>
      </c>
      <c r="I61" s="38" t="s">
        <v>393</v>
      </c>
      <c r="J61" s="38" t="s">
        <v>345</v>
      </c>
      <c r="K61" s="38" t="s">
        <v>356</v>
      </c>
      <c r="L61" s="38" t="s">
        <v>356</v>
      </c>
      <c r="M61" s="49">
        <v>43862</v>
      </c>
      <c r="N61" s="38">
        <v>60</v>
      </c>
      <c r="O61" s="49">
        <f t="shared" ref="O61:O86" si="2">IF(M61="","",M61+N61-1)</f>
        <v>43921</v>
      </c>
      <c r="P61" s="49">
        <v>43921</v>
      </c>
      <c r="Q61" s="41">
        <v>1</v>
      </c>
      <c r="R61" s="41">
        <f t="shared" ca="1" si="1"/>
        <v>1</v>
      </c>
      <c r="S61" s="42" t="s">
        <v>334</v>
      </c>
      <c r="T61" s="12"/>
    </row>
    <row r="62" spans="2:20" x14ac:dyDescent="0.25">
      <c r="B62" s="36">
        <v>2020</v>
      </c>
      <c r="C62" s="37">
        <v>124</v>
      </c>
      <c r="D62" s="38" t="s">
        <v>59</v>
      </c>
      <c r="E62" s="38" t="s">
        <v>62</v>
      </c>
      <c r="F62" s="39" t="s">
        <v>120</v>
      </c>
      <c r="G62" s="39" t="s">
        <v>364</v>
      </c>
      <c r="H62" s="50">
        <v>133000</v>
      </c>
      <c r="I62" s="38" t="s">
        <v>393</v>
      </c>
      <c r="J62" s="38" t="s">
        <v>343</v>
      </c>
      <c r="K62" s="38" t="s">
        <v>353</v>
      </c>
      <c r="L62" s="38" t="s">
        <v>353</v>
      </c>
      <c r="M62" s="49">
        <v>43952</v>
      </c>
      <c r="N62" s="38">
        <v>70</v>
      </c>
      <c r="O62" s="49">
        <f t="shared" si="2"/>
        <v>44021</v>
      </c>
      <c r="P62" s="49">
        <v>44021</v>
      </c>
      <c r="Q62" s="41">
        <v>1</v>
      </c>
      <c r="R62" s="41">
        <f t="shared" ca="1" si="1"/>
        <v>1</v>
      </c>
      <c r="S62" s="42" t="s">
        <v>334</v>
      </c>
      <c r="T62" s="12"/>
    </row>
    <row r="63" spans="2:20" x14ac:dyDescent="0.25">
      <c r="B63" s="36">
        <v>2020</v>
      </c>
      <c r="C63" s="37">
        <v>125</v>
      </c>
      <c r="D63" s="38" t="s">
        <v>59</v>
      </c>
      <c r="E63" s="38" t="s">
        <v>388</v>
      </c>
      <c r="F63" s="39" t="s">
        <v>152</v>
      </c>
      <c r="G63" s="39" t="s">
        <v>376</v>
      </c>
      <c r="H63" s="50">
        <v>100000</v>
      </c>
      <c r="I63" s="38" t="s">
        <v>393</v>
      </c>
      <c r="J63" s="38" t="s">
        <v>343</v>
      </c>
      <c r="K63" s="38" t="s">
        <v>361</v>
      </c>
      <c r="L63" s="38" t="s">
        <v>360</v>
      </c>
      <c r="M63" s="49">
        <v>44020</v>
      </c>
      <c r="N63" s="38">
        <v>60</v>
      </c>
      <c r="O63" s="49">
        <f t="shared" si="2"/>
        <v>44079</v>
      </c>
      <c r="P63" s="49">
        <v>44079</v>
      </c>
      <c r="Q63" s="41">
        <v>1</v>
      </c>
      <c r="R63" s="41">
        <f t="shared" ca="1" si="1"/>
        <v>1</v>
      </c>
      <c r="S63" s="42" t="s">
        <v>334</v>
      </c>
      <c r="T63" s="12"/>
    </row>
    <row r="64" spans="2:20" x14ac:dyDescent="0.25">
      <c r="B64" s="36">
        <v>2020</v>
      </c>
      <c r="C64" s="37">
        <v>126</v>
      </c>
      <c r="D64" s="38" t="s">
        <v>59</v>
      </c>
      <c r="E64" s="38" t="s">
        <v>388</v>
      </c>
      <c r="F64" s="39" t="s">
        <v>152</v>
      </c>
      <c r="G64" s="39" t="s">
        <v>375</v>
      </c>
      <c r="H64" s="50">
        <v>100000</v>
      </c>
      <c r="I64" s="38" t="s">
        <v>393</v>
      </c>
      <c r="J64" s="38" t="s">
        <v>343</v>
      </c>
      <c r="K64" s="38" t="s">
        <v>361</v>
      </c>
      <c r="L64" s="38" t="s">
        <v>360</v>
      </c>
      <c r="M64" s="49">
        <v>44078</v>
      </c>
      <c r="N64" s="38">
        <v>60</v>
      </c>
      <c r="O64" s="49">
        <f t="shared" si="2"/>
        <v>44137</v>
      </c>
      <c r="P64" s="49">
        <v>44137</v>
      </c>
      <c r="Q64" s="41">
        <v>1</v>
      </c>
      <c r="R64" s="41">
        <f t="shared" ca="1" si="1"/>
        <v>1</v>
      </c>
      <c r="S64" s="42" t="s">
        <v>334</v>
      </c>
      <c r="T64" s="12"/>
    </row>
    <row r="65" spans="2:20" x14ac:dyDescent="0.25">
      <c r="B65" s="36">
        <v>2020</v>
      </c>
      <c r="C65" s="37">
        <v>127</v>
      </c>
      <c r="D65" s="38" t="s">
        <v>59</v>
      </c>
      <c r="E65" s="38" t="s">
        <v>60</v>
      </c>
      <c r="F65" s="39" t="s">
        <v>155</v>
      </c>
      <c r="G65" s="39" t="s">
        <v>371</v>
      </c>
      <c r="H65" s="50">
        <v>233000</v>
      </c>
      <c r="I65" s="38" t="s">
        <v>393</v>
      </c>
      <c r="J65" s="38" t="s">
        <v>341</v>
      </c>
      <c r="K65" s="38" t="s">
        <v>349</v>
      </c>
      <c r="L65" s="38" t="s">
        <v>349</v>
      </c>
      <c r="M65" s="49">
        <v>43931</v>
      </c>
      <c r="N65" s="38">
        <v>266</v>
      </c>
      <c r="O65" s="49">
        <f t="shared" si="2"/>
        <v>44196</v>
      </c>
      <c r="P65" s="49">
        <v>44196</v>
      </c>
      <c r="Q65" s="41">
        <v>1</v>
      </c>
      <c r="R65" s="41">
        <f t="shared" ca="1" si="1"/>
        <v>1</v>
      </c>
      <c r="S65" s="12" t="s">
        <v>334</v>
      </c>
      <c r="T65" s="12"/>
    </row>
    <row r="66" spans="2:20" x14ac:dyDescent="0.25">
      <c r="B66" s="36">
        <v>2020</v>
      </c>
      <c r="C66" s="37">
        <v>128</v>
      </c>
      <c r="D66" s="38" t="s">
        <v>59</v>
      </c>
      <c r="E66" s="38" t="s">
        <v>60</v>
      </c>
      <c r="F66" s="39" t="s">
        <v>155</v>
      </c>
      <c r="G66" s="39" t="s">
        <v>371</v>
      </c>
      <c r="H66" s="50">
        <v>37000</v>
      </c>
      <c r="I66" s="38" t="s">
        <v>393</v>
      </c>
      <c r="J66" s="38" t="s">
        <v>341</v>
      </c>
      <c r="K66" s="38" t="s">
        <v>349</v>
      </c>
      <c r="L66" s="38" t="s">
        <v>349</v>
      </c>
      <c r="M66" s="49">
        <v>43936</v>
      </c>
      <c r="N66" s="38">
        <v>100</v>
      </c>
      <c r="O66" s="49">
        <f t="shared" si="2"/>
        <v>44035</v>
      </c>
      <c r="P66" s="49">
        <v>44035</v>
      </c>
      <c r="Q66" s="41">
        <v>1</v>
      </c>
      <c r="R66" s="41">
        <f t="shared" ca="1" si="1"/>
        <v>1</v>
      </c>
      <c r="S66" s="12" t="s">
        <v>334</v>
      </c>
      <c r="T66" s="12"/>
    </row>
    <row r="67" spans="2:20" x14ac:dyDescent="0.25">
      <c r="B67" s="36">
        <v>2020</v>
      </c>
      <c r="C67" s="37">
        <v>129</v>
      </c>
      <c r="D67" s="38" t="s">
        <v>59</v>
      </c>
      <c r="E67" s="38" t="s">
        <v>60</v>
      </c>
      <c r="F67" s="39" t="s">
        <v>155</v>
      </c>
      <c r="G67" s="39" t="s">
        <v>371</v>
      </c>
      <c r="H67" s="50">
        <v>200000</v>
      </c>
      <c r="I67" s="38" t="s">
        <v>393</v>
      </c>
      <c r="J67" s="38" t="s">
        <v>341</v>
      </c>
      <c r="K67" s="38" t="s">
        <v>349</v>
      </c>
      <c r="L67" s="38" t="s">
        <v>349</v>
      </c>
      <c r="M67" s="49">
        <v>43931</v>
      </c>
      <c r="N67" s="38">
        <v>266</v>
      </c>
      <c r="O67" s="49">
        <f t="shared" si="2"/>
        <v>44196</v>
      </c>
      <c r="P67" s="49">
        <v>44196</v>
      </c>
      <c r="Q67" s="41">
        <v>1</v>
      </c>
      <c r="R67" s="41">
        <f t="shared" ca="1" si="1"/>
        <v>1</v>
      </c>
      <c r="S67" s="12" t="s">
        <v>334</v>
      </c>
      <c r="T67" s="12"/>
    </row>
    <row r="68" spans="2:20" x14ac:dyDescent="0.25">
      <c r="B68" s="36">
        <v>2020</v>
      </c>
      <c r="C68" s="37">
        <v>130</v>
      </c>
      <c r="D68" s="38" t="s">
        <v>59</v>
      </c>
      <c r="E68" s="38" t="s">
        <v>60</v>
      </c>
      <c r="F68" s="39" t="s">
        <v>155</v>
      </c>
      <c r="G68" s="39" t="s">
        <v>371</v>
      </c>
      <c r="H68" s="50">
        <v>13000</v>
      </c>
      <c r="I68" s="38" t="s">
        <v>393</v>
      </c>
      <c r="J68" s="38" t="s">
        <v>345</v>
      </c>
      <c r="K68" s="38" t="s">
        <v>356</v>
      </c>
      <c r="L68" s="38" t="s">
        <v>356</v>
      </c>
      <c r="M68" s="49">
        <v>43892</v>
      </c>
      <c r="N68" s="38">
        <v>305</v>
      </c>
      <c r="O68" s="49">
        <f t="shared" si="2"/>
        <v>44196</v>
      </c>
      <c r="P68" s="49">
        <v>44196</v>
      </c>
      <c r="Q68" s="41">
        <v>1</v>
      </c>
      <c r="R68" s="41">
        <f t="shared" ca="1" si="1"/>
        <v>1</v>
      </c>
      <c r="S68" s="12" t="s">
        <v>334</v>
      </c>
      <c r="T68" s="12"/>
    </row>
    <row r="69" spans="2:20" x14ac:dyDescent="0.25">
      <c r="B69" s="36">
        <v>2020</v>
      </c>
      <c r="C69" s="37">
        <v>131</v>
      </c>
      <c r="D69" s="38" t="s">
        <v>59</v>
      </c>
      <c r="E69" s="38" t="s">
        <v>60</v>
      </c>
      <c r="F69" s="39" t="s">
        <v>155</v>
      </c>
      <c r="G69" s="39" t="s">
        <v>371</v>
      </c>
      <c r="H69" s="50">
        <v>12000</v>
      </c>
      <c r="I69" s="38" t="s">
        <v>393</v>
      </c>
      <c r="J69" s="38" t="s">
        <v>343</v>
      </c>
      <c r="K69" s="38" t="s">
        <v>353</v>
      </c>
      <c r="L69" s="38" t="s">
        <v>353</v>
      </c>
      <c r="M69" s="49">
        <v>43955</v>
      </c>
      <c r="N69" s="38">
        <v>30</v>
      </c>
      <c r="O69" s="49">
        <f t="shared" si="2"/>
        <v>43984</v>
      </c>
      <c r="P69" s="49">
        <v>43984</v>
      </c>
      <c r="Q69" s="41">
        <v>1</v>
      </c>
      <c r="R69" s="41">
        <f t="shared" ca="1" si="1"/>
        <v>1</v>
      </c>
      <c r="S69" s="12" t="s">
        <v>334</v>
      </c>
      <c r="T69" s="12"/>
    </row>
    <row r="70" spans="2:20" x14ac:dyDescent="0.25">
      <c r="B70" s="36">
        <v>2020</v>
      </c>
      <c r="C70" s="37">
        <v>132</v>
      </c>
      <c r="D70" s="38" t="s">
        <v>59</v>
      </c>
      <c r="E70" s="38" t="s">
        <v>60</v>
      </c>
      <c r="F70" s="39" t="s">
        <v>155</v>
      </c>
      <c r="G70" s="39" t="s">
        <v>371</v>
      </c>
      <c r="H70" s="50">
        <v>233000</v>
      </c>
      <c r="I70" s="38" t="s">
        <v>393</v>
      </c>
      <c r="J70" s="38" t="s">
        <v>341</v>
      </c>
      <c r="K70" s="38" t="s">
        <v>353</v>
      </c>
      <c r="L70" s="38" t="s">
        <v>353</v>
      </c>
      <c r="M70" s="49">
        <v>43997</v>
      </c>
      <c r="N70" s="38">
        <v>50</v>
      </c>
      <c r="O70" s="49">
        <f t="shared" si="2"/>
        <v>44046</v>
      </c>
      <c r="P70" s="49">
        <v>44046</v>
      </c>
      <c r="Q70" s="41">
        <v>1</v>
      </c>
      <c r="R70" s="41">
        <f t="shared" ca="1" si="1"/>
        <v>1</v>
      </c>
      <c r="S70" s="12" t="s">
        <v>334</v>
      </c>
      <c r="T70" s="12"/>
    </row>
    <row r="71" spans="2:20" x14ac:dyDescent="0.25">
      <c r="B71" s="36">
        <v>2020</v>
      </c>
      <c r="C71" s="37">
        <v>133</v>
      </c>
      <c r="D71" s="38" t="s">
        <v>59</v>
      </c>
      <c r="E71" s="38" t="s">
        <v>60</v>
      </c>
      <c r="F71" s="39" t="s">
        <v>155</v>
      </c>
      <c r="G71" s="39" t="s">
        <v>371</v>
      </c>
      <c r="H71" s="50">
        <v>30000</v>
      </c>
      <c r="I71" s="38" t="s">
        <v>393</v>
      </c>
      <c r="J71" s="38" t="s">
        <v>341</v>
      </c>
      <c r="K71" s="38" t="s">
        <v>349</v>
      </c>
      <c r="L71" s="38" t="s">
        <v>349</v>
      </c>
      <c r="M71" s="49">
        <v>44018</v>
      </c>
      <c r="N71" s="38">
        <v>45</v>
      </c>
      <c r="O71" s="49">
        <f t="shared" si="2"/>
        <v>44062</v>
      </c>
      <c r="P71" s="49">
        <v>44062</v>
      </c>
      <c r="Q71" s="41">
        <v>1</v>
      </c>
      <c r="R71" s="41">
        <f t="shared" ca="1" si="1"/>
        <v>1</v>
      </c>
      <c r="S71" s="12" t="s">
        <v>334</v>
      </c>
      <c r="T71" s="12"/>
    </row>
    <row r="72" spans="2:20" x14ac:dyDescent="0.25">
      <c r="B72" s="36">
        <v>2020</v>
      </c>
      <c r="C72" s="37">
        <v>134</v>
      </c>
      <c r="D72" s="38" t="s">
        <v>59</v>
      </c>
      <c r="E72" s="38" t="s">
        <v>60</v>
      </c>
      <c r="F72" s="39" t="s">
        <v>155</v>
      </c>
      <c r="G72" s="39" t="s">
        <v>371</v>
      </c>
      <c r="H72" s="50">
        <v>207000</v>
      </c>
      <c r="I72" s="38" t="s">
        <v>393</v>
      </c>
      <c r="J72" s="38" t="s">
        <v>341</v>
      </c>
      <c r="K72" s="38" t="s">
        <v>358</v>
      </c>
      <c r="L72" s="38" t="s">
        <v>358</v>
      </c>
      <c r="M72" s="49">
        <v>44088</v>
      </c>
      <c r="N72" s="38">
        <v>45</v>
      </c>
      <c r="O72" s="49">
        <f t="shared" si="2"/>
        <v>44132</v>
      </c>
      <c r="P72" s="49">
        <v>44132</v>
      </c>
      <c r="Q72" s="41">
        <v>1</v>
      </c>
      <c r="R72" s="41">
        <f t="shared" ref="R72:R103" ca="1" si="3">IFERROR(((DATEDIF(M72,O72,"D"))-(IF(TODAY()&gt;O72,"0",DATEDIF(TODAY(),O72,"D"))))/(DATEDIF(M72,O72,"D")),"")</f>
        <v>1</v>
      </c>
      <c r="S72" s="12" t="s">
        <v>334</v>
      </c>
      <c r="T72" s="12"/>
    </row>
    <row r="73" spans="2:20" x14ac:dyDescent="0.25">
      <c r="B73" s="36">
        <v>2021</v>
      </c>
      <c r="C73" s="37" t="s">
        <v>58</v>
      </c>
      <c r="D73" s="38" t="s">
        <v>59</v>
      </c>
      <c r="E73" s="38" t="s">
        <v>388</v>
      </c>
      <c r="F73" s="39" t="s">
        <v>81</v>
      </c>
      <c r="G73" s="39" t="s">
        <v>374</v>
      </c>
      <c r="H73" s="50">
        <v>42000</v>
      </c>
      <c r="I73" s="38" t="s">
        <v>393</v>
      </c>
      <c r="J73" s="38" t="s">
        <v>341</v>
      </c>
      <c r="K73" s="38" t="s">
        <v>349</v>
      </c>
      <c r="L73" s="38" t="s">
        <v>349</v>
      </c>
      <c r="M73" s="49">
        <v>44263</v>
      </c>
      <c r="N73" s="38">
        <v>45</v>
      </c>
      <c r="O73" s="49">
        <f t="shared" si="2"/>
        <v>44307</v>
      </c>
      <c r="P73" s="49">
        <v>44307</v>
      </c>
      <c r="Q73" s="41">
        <v>1</v>
      </c>
      <c r="R73" s="41">
        <f t="shared" ca="1" si="3"/>
        <v>1</v>
      </c>
      <c r="S73" s="12" t="s">
        <v>334</v>
      </c>
      <c r="T73" s="12"/>
    </row>
    <row r="74" spans="2:20" x14ac:dyDescent="0.25">
      <c r="B74" s="36">
        <v>2021</v>
      </c>
      <c r="C74" s="37">
        <v>102</v>
      </c>
      <c r="D74" s="38" t="s">
        <v>59</v>
      </c>
      <c r="E74" s="38" t="s">
        <v>388</v>
      </c>
      <c r="F74" s="39" t="s">
        <v>81</v>
      </c>
      <c r="G74" s="39" t="s">
        <v>374</v>
      </c>
      <c r="H74" s="50">
        <v>27000</v>
      </c>
      <c r="I74" s="38" t="s">
        <v>393</v>
      </c>
      <c r="J74" s="38" t="s">
        <v>341</v>
      </c>
      <c r="K74" s="38" t="s">
        <v>353</v>
      </c>
      <c r="L74" s="38" t="s">
        <v>353</v>
      </c>
      <c r="M74" s="49">
        <v>44349</v>
      </c>
      <c r="N74" s="38">
        <v>27</v>
      </c>
      <c r="O74" s="49">
        <f t="shared" si="2"/>
        <v>44375</v>
      </c>
      <c r="P74" s="49">
        <v>44375</v>
      </c>
      <c r="Q74" s="41">
        <v>1</v>
      </c>
      <c r="R74" s="41">
        <f t="shared" ca="1" si="3"/>
        <v>1</v>
      </c>
      <c r="S74" s="12" t="s">
        <v>334</v>
      </c>
      <c r="T74" s="12"/>
    </row>
    <row r="75" spans="2:20" x14ac:dyDescent="0.25">
      <c r="B75" s="36">
        <v>2021</v>
      </c>
      <c r="C75" s="37">
        <v>103</v>
      </c>
      <c r="D75" s="38" t="s">
        <v>59</v>
      </c>
      <c r="E75" s="38" t="s">
        <v>388</v>
      </c>
      <c r="F75" s="39" t="s">
        <v>81</v>
      </c>
      <c r="G75" s="39" t="s">
        <v>374</v>
      </c>
      <c r="H75" s="50">
        <v>133000</v>
      </c>
      <c r="I75" s="38" t="s">
        <v>393</v>
      </c>
      <c r="J75" s="38" t="s">
        <v>343</v>
      </c>
      <c r="K75" s="38" t="s">
        <v>353</v>
      </c>
      <c r="L75" s="38" t="s">
        <v>353</v>
      </c>
      <c r="M75" s="49">
        <v>44357</v>
      </c>
      <c r="N75" s="38">
        <v>92</v>
      </c>
      <c r="O75" s="49">
        <f t="shared" si="2"/>
        <v>44448</v>
      </c>
      <c r="P75" s="49">
        <v>44448</v>
      </c>
      <c r="Q75" s="41">
        <v>1</v>
      </c>
      <c r="R75" s="41">
        <f t="shared" ca="1" si="3"/>
        <v>1</v>
      </c>
      <c r="S75" s="12" t="s">
        <v>334</v>
      </c>
      <c r="T75" s="12"/>
    </row>
    <row r="76" spans="2:20" x14ac:dyDescent="0.25">
      <c r="B76" s="36">
        <v>2021</v>
      </c>
      <c r="C76" s="37">
        <v>104</v>
      </c>
      <c r="D76" s="38" t="s">
        <v>59</v>
      </c>
      <c r="E76" s="38" t="s">
        <v>388</v>
      </c>
      <c r="F76" s="39" t="s">
        <v>81</v>
      </c>
      <c r="G76" s="39" t="s">
        <v>374</v>
      </c>
      <c r="H76" s="50">
        <v>60000</v>
      </c>
      <c r="I76" s="38" t="s">
        <v>393</v>
      </c>
      <c r="J76" s="38" t="s">
        <v>341</v>
      </c>
      <c r="K76" s="38" t="s">
        <v>349</v>
      </c>
      <c r="L76" s="38" t="s">
        <v>349</v>
      </c>
      <c r="M76" s="49">
        <v>44382</v>
      </c>
      <c r="N76" s="38">
        <v>45</v>
      </c>
      <c r="O76" s="49">
        <f t="shared" si="2"/>
        <v>44426</v>
      </c>
      <c r="P76" s="49">
        <v>44426</v>
      </c>
      <c r="Q76" s="41">
        <v>1</v>
      </c>
      <c r="R76" s="41">
        <f t="shared" ca="1" si="3"/>
        <v>1</v>
      </c>
      <c r="S76" s="12" t="s">
        <v>334</v>
      </c>
      <c r="T76" s="12"/>
    </row>
    <row r="77" spans="2:20" x14ac:dyDescent="0.25">
      <c r="B77" s="36">
        <v>2021</v>
      </c>
      <c r="C77" s="37">
        <v>105</v>
      </c>
      <c r="D77" s="38" t="s">
        <v>59</v>
      </c>
      <c r="E77" s="38" t="s">
        <v>388</v>
      </c>
      <c r="F77" s="39" t="s">
        <v>81</v>
      </c>
      <c r="G77" s="39" t="s">
        <v>374</v>
      </c>
      <c r="H77" s="50">
        <v>59000</v>
      </c>
      <c r="I77" s="38" t="s">
        <v>393</v>
      </c>
      <c r="J77" s="38" t="s">
        <v>341</v>
      </c>
      <c r="K77" s="38" t="s">
        <v>353</v>
      </c>
      <c r="L77" s="38" t="s">
        <v>353</v>
      </c>
      <c r="M77" s="49">
        <v>44403</v>
      </c>
      <c r="N77" s="38">
        <v>45</v>
      </c>
      <c r="O77" s="49">
        <f t="shared" si="2"/>
        <v>44447</v>
      </c>
      <c r="P77" s="49">
        <v>44447</v>
      </c>
      <c r="Q77" s="41">
        <v>1</v>
      </c>
      <c r="R77" s="41">
        <f t="shared" ca="1" si="3"/>
        <v>1</v>
      </c>
      <c r="S77" s="12" t="s">
        <v>334</v>
      </c>
      <c r="T77" s="12"/>
    </row>
    <row r="78" spans="2:20" x14ac:dyDescent="0.25">
      <c r="B78" s="36">
        <v>2021</v>
      </c>
      <c r="C78" s="37">
        <v>106</v>
      </c>
      <c r="D78" s="38" t="s">
        <v>59</v>
      </c>
      <c r="E78" s="38" t="s">
        <v>388</v>
      </c>
      <c r="F78" s="39" t="s">
        <v>81</v>
      </c>
      <c r="G78" s="39" t="s">
        <v>374</v>
      </c>
      <c r="H78" s="50">
        <v>118000</v>
      </c>
      <c r="I78" s="38" t="s">
        <v>393</v>
      </c>
      <c r="J78" s="38" t="s">
        <v>341</v>
      </c>
      <c r="K78" s="38" t="s">
        <v>353</v>
      </c>
      <c r="L78" s="38" t="s">
        <v>353</v>
      </c>
      <c r="M78" s="49">
        <v>44403</v>
      </c>
      <c r="N78" s="38">
        <v>45</v>
      </c>
      <c r="O78" s="49">
        <f t="shared" si="2"/>
        <v>44447</v>
      </c>
      <c r="P78" s="49">
        <v>44447</v>
      </c>
      <c r="Q78" s="41">
        <v>1</v>
      </c>
      <c r="R78" s="41">
        <f t="shared" ca="1" si="3"/>
        <v>1</v>
      </c>
      <c r="S78" s="12" t="s">
        <v>334</v>
      </c>
      <c r="T78" s="12"/>
    </row>
    <row r="79" spans="2:20" x14ac:dyDescent="0.25">
      <c r="B79" s="36">
        <v>2021</v>
      </c>
      <c r="C79" s="37">
        <v>107</v>
      </c>
      <c r="D79" s="38" t="s">
        <v>59</v>
      </c>
      <c r="E79" s="38" t="s">
        <v>388</v>
      </c>
      <c r="F79" s="39" t="s">
        <v>81</v>
      </c>
      <c r="G79" s="39" t="s">
        <v>374</v>
      </c>
      <c r="H79" s="50">
        <v>30000</v>
      </c>
      <c r="I79" s="38" t="s">
        <v>393</v>
      </c>
      <c r="J79" s="38" t="s">
        <v>343</v>
      </c>
      <c r="K79" s="38" t="s">
        <v>349</v>
      </c>
      <c r="L79" s="38" t="s">
        <v>349</v>
      </c>
      <c r="M79" s="49">
        <v>44414</v>
      </c>
      <c r="N79" s="38">
        <v>50</v>
      </c>
      <c r="O79" s="49">
        <f t="shared" si="2"/>
        <v>44463</v>
      </c>
      <c r="P79" s="49">
        <v>44463</v>
      </c>
      <c r="Q79" s="41">
        <v>1</v>
      </c>
      <c r="R79" s="41">
        <f t="shared" ca="1" si="3"/>
        <v>1</v>
      </c>
      <c r="S79" s="12" t="s">
        <v>334</v>
      </c>
      <c r="T79" s="12"/>
    </row>
    <row r="80" spans="2:20" x14ac:dyDescent="0.25">
      <c r="B80" s="36">
        <v>2021</v>
      </c>
      <c r="C80" s="37">
        <v>108</v>
      </c>
      <c r="D80" s="38" t="s">
        <v>59</v>
      </c>
      <c r="E80" s="38" t="s">
        <v>388</v>
      </c>
      <c r="F80" s="39" t="s">
        <v>81</v>
      </c>
      <c r="G80" s="39" t="s">
        <v>374</v>
      </c>
      <c r="H80" s="50">
        <v>12000</v>
      </c>
      <c r="I80" s="38" t="s">
        <v>393</v>
      </c>
      <c r="J80" s="38" t="s">
        <v>343</v>
      </c>
      <c r="K80" s="38" t="s">
        <v>353</v>
      </c>
      <c r="L80" s="38" t="s">
        <v>349</v>
      </c>
      <c r="M80" s="49">
        <v>44450</v>
      </c>
      <c r="N80" s="38">
        <v>34</v>
      </c>
      <c r="O80" s="49">
        <f t="shared" si="2"/>
        <v>44483</v>
      </c>
      <c r="P80" s="49">
        <v>44483</v>
      </c>
      <c r="Q80" s="41">
        <v>1</v>
      </c>
      <c r="R80" s="41">
        <f t="shared" ca="1" si="3"/>
        <v>1</v>
      </c>
      <c r="S80" s="12" t="s">
        <v>334</v>
      </c>
      <c r="T80" s="12"/>
    </row>
    <row r="81" spans="2:20" x14ac:dyDescent="0.25">
      <c r="B81" s="36">
        <v>2021</v>
      </c>
      <c r="C81" s="37">
        <v>109</v>
      </c>
      <c r="D81" s="38" t="s">
        <v>59</v>
      </c>
      <c r="E81" s="38" t="s">
        <v>388</v>
      </c>
      <c r="F81" s="39" t="s">
        <v>81</v>
      </c>
      <c r="G81" s="39" t="s">
        <v>374</v>
      </c>
      <c r="H81" s="50">
        <v>13000</v>
      </c>
      <c r="I81" s="38" t="s">
        <v>393</v>
      </c>
      <c r="J81" s="38" t="s">
        <v>341</v>
      </c>
      <c r="K81" s="38" t="s">
        <v>349</v>
      </c>
      <c r="L81" s="38" t="s">
        <v>349</v>
      </c>
      <c r="M81" s="49">
        <v>44445</v>
      </c>
      <c r="N81" s="38">
        <v>45</v>
      </c>
      <c r="O81" s="49">
        <f t="shared" si="2"/>
        <v>44489</v>
      </c>
      <c r="P81" s="49">
        <v>44489</v>
      </c>
      <c r="Q81" s="41">
        <v>1</v>
      </c>
      <c r="R81" s="41">
        <f t="shared" ca="1" si="3"/>
        <v>1</v>
      </c>
      <c r="S81" s="12" t="s">
        <v>334</v>
      </c>
      <c r="T81" s="12"/>
    </row>
    <row r="82" spans="2:20" x14ac:dyDescent="0.25">
      <c r="B82" s="36">
        <v>2021</v>
      </c>
      <c r="C82" s="37">
        <v>110</v>
      </c>
      <c r="D82" s="38" t="s">
        <v>59</v>
      </c>
      <c r="E82" s="38" t="s">
        <v>61</v>
      </c>
      <c r="F82" s="39" t="s">
        <v>88</v>
      </c>
      <c r="G82" s="39" t="s">
        <v>371</v>
      </c>
      <c r="H82" s="50">
        <v>131000</v>
      </c>
      <c r="I82" s="38" t="s">
        <v>393</v>
      </c>
      <c r="J82" s="38" t="s">
        <v>341</v>
      </c>
      <c r="K82" s="38" t="s">
        <v>356</v>
      </c>
      <c r="L82" s="38" t="s">
        <v>357</v>
      </c>
      <c r="M82" s="49">
        <v>44461</v>
      </c>
      <c r="N82" s="38">
        <v>90</v>
      </c>
      <c r="O82" s="49">
        <f t="shared" si="2"/>
        <v>44550</v>
      </c>
      <c r="P82" s="49"/>
      <c r="Q82" s="41">
        <v>0.8</v>
      </c>
      <c r="R82" s="41">
        <f t="shared" ca="1" si="3"/>
        <v>0.9101123595505618</v>
      </c>
      <c r="S82" s="12" t="s">
        <v>336</v>
      </c>
      <c r="T82" s="12"/>
    </row>
    <row r="83" spans="2:20" x14ac:dyDescent="0.25">
      <c r="B83" s="36">
        <v>2021</v>
      </c>
      <c r="C83" s="37">
        <v>111</v>
      </c>
      <c r="D83" s="38" t="s">
        <v>59</v>
      </c>
      <c r="E83" s="38" t="s">
        <v>61</v>
      </c>
      <c r="F83" s="39" t="s">
        <v>88</v>
      </c>
      <c r="G83" s="39" t="s">
        <v>371</v>
      </c>
      <c r="H83" s="50">
        <v>167000</v>
      </c>
      <c r="I83" s="38" t="s">
        <v>393</v>
      </c>
      <c r="J83" s="38" t="s">
        <v>341</v>
      </c>
      <c r="K83" s="38" t="s">
        <v>353</v>
      </c>
      <c r="L83" s="38" t="s">
        <v>353</v>
      </c>
      <c r="M83" s="49">
        <v>44494</v>
      </c>
      <c r="N83" s="38">
        <v>90</v>
      </c>
      <c r="O83" s="49">
        <f t="shared" si="2"/>
        <v>44583</v>
      </c>
      <c r="P83" s="49"/>
      <c r="Q83" s="41">
        <v>0.5</v>
      </c>
      <c r="R83" s="41">
        <f t="shared" ca="1" si="3"/>
        <v>0.5393258426966292</v>
      </c>
      <c r="S83" s="12" t="s">
        <v>336</v>
      </c>
      <c r="T83" s="12"/>
    </row>
    <row r="84" spans="2:20" x14ac:dyDescent="0.25">
      <c r="B84" s="36">
        <v>2021</v>
      </c>
      <c r="C84" s="37">
        <v>112</v>
      </c>
      <c r="D84" s="38" t="s">
        <v>59</v>
      </c>
      <c r="E84" s="38" t="s">
        <v>61</v>
      </c>
      <c r="F84" s="39" t="s">
        <v>88</v>
      </c>
      <c r="G84" s="39" t="s">
        <v>371</v>
      </c>
      <c r="H84" s="50">
        <v>167000</v>
      </c>
      <c r="I84" s="38" t="s">
        <v>393</v>
      </c>
      <c r="J84" s="38" t="s">
        <v>341</v>
      </c>
      <c r="K84" s="38" t="s">
        <v>349</v>
      </c>
      <c r="L84" s="38" t="s">
        <v>349</v>
      </c>
      <c r="M84" s="49">
        <v>44503</v>
      </c>
      <c r="N84" s="38">
        <v>80</v>
      </c>
      <c r="O84" s="49">
        <f t="shared" si="2"/>
        <v>44582</v>
      </c>
      <c r="P84" s="49"/>
      <c r="Q84" s="41">
        <v>0.5</v>
      </c>
      <c r="R84" s="41">
        <f t="shared" ca="1" si="3"/>
        <v>0.49367088607594939</v>
      </c>
      <c r="S84" s="12" t="s">
        <v>336</v>
      </c>
      <c r="T84" s="12"/>
    </row>
    <row r="85" spans="2:20" x14ac:dyDescent="0.25">
      <c r="B85" s="36">
        <v>2021</v>
      </c>
      <c r="C85" s="37">
        <v>113</v>
      </c>
      <c r="D85" s="38" t="s">
        <v>59</v>
      </c>
      <c r="E85" s="38" t="s">
        <v>61</v>
      </c>
      <c r="F85" s="39" t="s">
        <v>88</v>
      </c>
      <c r="G85" s="39" t="s">
        <v>371</v>
      </c>
      <c r="H85" s="50">
        <v>599000</v>
      </c>
      <c r="I85" s="38" t="s">
        <v>393</v>
      </c>
      <c r="J85" s="38" t="s">
        <v>341</v>
      </c>
      <c r="K85" s="38" t="s">
        <v>349</v>
      </c>
      <c r="L85" s="38" t="s">
        <v>349</v>
      </c>
      <c r="M85" s="49">
        <v>44410</v>
      </c>
      <c r="N85" s="38">
        <v>30</v>
      </c>
      <c r="O85" s="49">
        <f t="shared" si="2"/>
        <v>44439</v>
      </c>
      <c r="P85" s="49">
        <v>44439</v>
      </c>
      <c r="Q85" s="41">
        <v>1</v>
      </c>
      <c r="R85" s="41">
        <f t="shared" ca="1" si="3"/>
        <v>1</v>
      </c>
      <c r="S85" s="12" t="s">
        <v>334</v>
      </c>
      <c r="T85" s="12"/>
    </row>
    <row r="86" spans="2:20" x14ac:dyDescent="0.25">
      <c r="B86" s="36">
        <v>2021</v>
      </c>
      <c r="C86" s="37">
        <v>114</v>
      </c>
      <c r="D86" s="38" t="s">
        <v>59</v>
      </c>
      <c r="E86" s="38" t="s">
        <v>61</v>
      </c>
      <c r="F86" s="39" t="s">
        <v>88</v>
      </c>
      <c r="G86" s="39" t="s">
        <v>371</v>
      </c>
      <c r="H86" s="50">
        <v>9000</v>
      </c>
      <c r="I86" s="38" t="s">
        <v>393</v>
      </c>
      <c r="J86" s="38" t="s">
        <v>343</v>
      </c>
      <c r="K86" s="38" t="s">
        <v>349</v>
      </c>
      <c r="L86" s="38" t="s">
        <v>349</v>
      </c>
      <c r="M86" s="49">
        <v>44368</v>
      </c>
      <c r="N86" s="38">
        <v>35</v>
      </c>
      <c r="O86" s="49">
        <f t="shared" si="2"/>
        <v>44402</v>
      </c>
      <c r="P86" s="49">
        <v>44402</v>
      </c>
      <c r="Q86" s="41">
        <v>1</v>
      </c>
      <c r="R86" s="41">
        <f t="shared" ca="1" si="3"/>
        <v>1</v>
      </c>
      <c r="S86" s="12" t="s">
        <v>334</v>
      </c>
      <c r="T86" s="12"/>
    </row>
    <row r="87" spans="2:20" x14ac:dyDescent="0.25">
      <c r="B87" s="36">
        <v>2021</v>
      </c>
      <c r="C87" s="37">
        <v>115</v>
      </c>
      <c r="D87" s="38" t="s">
        <v>59</v>
      </c>
      <c r="E87" s="38" t="s">
        <v>61</v>
      </c>
      <c r="F87" s="39" t="s">
        <v>88</v>
      </c>
      <c r="G87" s="39" t="s">
        <v>371</v>
      </c>
      <c r="H87" s="50">
        <v>98000</v>
      </c>
      <c r="I87" s="38" t="s">
        <v>393</v>
      </c>
      <c r="J87" s="38" t="s">
        <v>343</v>
      </c>
      <c r="K87" s="38" t="s">
        <v>360</v>
      </c>
      <c r="L87" s="38" t="s">
        <v>360</v>
      </c>
      <c r="M87" s="49"/>
      <c r="N87" s="38"/>
      <c r="O87" s="49"/>
      <c r="P87" s="49"/>
      <c r="Q87" s="41"/>
      <c r="R87" s="41" t="str">
        <f t="shared" ca="1" si="3"/>
        <v/>
      </c>
      <c r="S87" s="42" t="s">
        <v>390</v>
      </c>
      <c r="T87" s="12"/>
    </row>
    <row r="88" spans="2:20" x14ac:dyDescent="0.25">
      <c r="B88" s="36">
        <v>2021</v>
      </c>
      <c r="C88" s="37">
        <v>116</v>
      </c>
      <c r="D88" s="38" t="s">
        <v>59</v>
      </c>
      <c r="E88" s="38" t="s">
        <v>61</v>
      </c>
      <c r="F88" s="39" t="s">
        <v>88</v>
      </c>
      <c r="G88" s="39" t="s">
        <v>371</v>
      </c>
      <c r="H88" s="50">
        <v>24000</v>
      </c>
      <c r="I88" s="38" t="s">
        <v>393</v>
      </c>
      <c r="J88" s="38" t="s">
        <v>341</v>
      </c>
      <c r="K88" s="38" t="s">
        <v>349</v>
      </c>
      <c r="L88" s="38" t="s">
        <v>349</v>
      </c>
      <c r="M88" s="49">
        <v>44411</v>
      </c>
      <c r="N88" s="38">
        <v>70</v>
      </c>
      <c r="O88" s="49">
        <f t="shared" ref="O88:O99" si="4">IF(M88="","",M88+N88-1)</f>
        <v>44480</v>
      </c>
      <c r="P88" s="49">
        <v>44480</v>
      </c>
      <c r="Q88" s="41">
        <v>1</v>
      </c>
      <c r="R88" s="41">
        <f t="shared" ca="1" si="3"/>
        <v>1</v>
      </c>
      <c r="S88" s="12" t="s">
        <v>334</v>
      </c>
      <c r="T88" s="12"/>
    </row>
    <row r="89" spans="2:20" x14ac:dyDescent="0.25">
      <c r="B89" s="36">
        <v>2021</v>
      </c>
      <c r="C89" s="37">
        <v>117</v>
      </c>
      <c r="D89" s="38" t="s">
        <v>59</v>
      </c>
      <c r="E89" s="38" t="s">
        <v>61</v>
      </c>
      <c r="F89" s="39" t="s">
        <v>88</v>
      </c>
      <c r="G89" s="39" t="s">
        <v>371</v>
      </c>
      <c r="H89" s="50">
        <v>23000</v>
      </c>
      <c r="I89" s="38" t="s">
        <v>393</v>
      </c>
      <c r="J89" s="38" t="s">
        <v>341</v>
      </c>
      <c r="K89" s="38" t="s">
        <v>360</v>
      </c>
      <c r="L89" s="38" t="s">
        <v>360</v>
      </c>
      <c r="M89" s="49">
        <v>44413</v>
      </c>
      <c r="N89" s="38">
        <v>43</v>
      </c>
      <c r="O89" s="49">
        <f t="shared" si="4"/>
        <v>44455</v>
      </c>
      <c r="P89" s="49">
        <v>44455</v>
      </c>
      <c r="Q89" s="41">
        <v>1</v>
      </c>
      <c r="R89" s="41">
        <f t="shared" ca="1" si="3"/>
        <v>1</v>
      </c>
      <c r="S89" s="12" t="s">
        <v>336</v>
      </c>
      <c r="T89" s="12"/>
    </row>
    <row r="90" spans="2:20" x14ac:dyDescent="0.25">
      <c r="B90" s="36">
        <v>2021</v>
      </c>
      <c r="C90" s="37">
        <v>118</v>
      </c>
      <c r="D90" s="38" t="s">
        <v>59</v>
      </c>
      <c r="E90" s="38" t="s">
        <v>61</v>
      </c>
      <c r="F90" s="39" t="s">
        <v>88</v>
      </c>
      <c r="G90" s="39" t="s">
        <v>371</v>
      </c>
      <c r="H90" s="50">
        <v>17000</v>
      </c>
      <c r="I90" s="38" t="s">
        <v>393</v>
      </c>
      <c r="J90" s="38" t="s">
        <v>341</v>
      </c>
      <c r="K90" s="38" t="s">
        <v>349</v>
      </c>
      <c r="L90" s="38" t="s">
        <v>349</v>
      </c>
      <c r="M90" s="49">
        <v>44431</v>
      </c>
      <c r="N90" s="38">
        <v>30</v>
      </c>
      <c r="O90" s="49">
        <f t="shared" si="4"/>
        <v>44460</v>
      </c>
      <c r="P90" s="49">
        <v>44460</v>
      </c>
      <c r="Q90" s="41">
        <v>1</v>
      </c>
      <c r="R90" s="41">
        <f t="shared" ca="1" si="3"/>
        <v>1</v>
      </c>
      <c r="S90" s="12" t="s">
        <v>334</v>
      </c>
      <c r="T90" s="12"/>
    </row>
    <row r="91" spans="2:20" x14ac:dyDescent="0.25">
      <c r="B91" s="36">
        <v>2021</v>
      </c>
      <c r="C91" s="37">
        <v>119</v>
      </c>
      <c r="D91" s="38" t="s">
        <v>59</v>
      </c>
      <c r="E91" s="38" t="s">
        <v>61</v>
      </c>
      <c r="F91" s="39" t="s">
        <v>88</v>
      </c>
      <c r="G91" s="39" t="s">
        <v>371</v>
      </c>
      <c r="H91" s="50">
        <v>27000</v>
      </c>
      <c r="I91" s="38" t="s">
        <v>393</v>
      </c>
      <c r="J91" s="38" t="s">
        <v>341</v>
      </c>
      <c r="K91" s="38" t="s">
        <v>349</v>
      </c>
      <c r="L91" s="38" t="s">
        <v>349</v>
      </c>
      <c r="M91" s="49">
        <v>44454</v>
      </c>
      <c r="N91" s="38">
        <v>45</v>
      </c>
      <c r="O91" s="49">
        <f t="shared" si="4"/>
        <v>44498</v>
      </c>
      <c r="P91" s="49">
        <v>44498</v>
      </c>
      <c r="Q91" s="41">
        <v>1</v>
      </c>
      <c r="R91" s="41">
        <f t="shared" ca="1" si="3"/>
        <v>1</v>
      </c>
      <c r="S91" s="12" t="s">
        <v>334</v>
      </c>
      <c r="T91" s="12"/>
    </row>
    <row r="92" spans="2:20" x14ac:dyDescent="0.25">
      <c r="B92" s="36">
        <v>2021</v>
      </c>
      <c r="C92" s="37">
        <v>120</v>
      </c>
      <c r="D92" s="38" t="s">
        <v>59</v>
      </c>
      <c r="E92" s="38" t="s">
        <v>61</v>
      </c>
      <c r="F92" s="39" t="s">
        <v>88</v>
      </c>
      <c r="G92" s="39" t="s">
        <v>371</v>
      </c>
      <c r="H92" s="50">
        <v>333000</v>
      </c>
      <c r="I92" s="38" t="s">
        <v>393</v>
      </c>
      <c r="J92" s="38" t="s">
        <v>341</v>
      </c>
      <c r="K92" s="38" t="s">
        <v>349</v>
      </c>
      <c r="L92" s="38" t="s">
        <v>349</v>
      </c>
      <c r="M92" s="49">
        <v>44503</v>
      </c>
      <c r="N92" s="38">
        <v>30</v>
      </c>
      <c r="O92" s="49">
        <f t="shared" si="4"/>
        <v>44532</v>
      </c>
      <c r="P92" s="49">
        <v>44532</v>
      </c>
      <c r="Q92" s="41">
        <v>1</v>
      </c>
      <c r="R92" s="41">
        <f t="shared" ca="1" si="3"/>
        <v>1</v>
      </c>
      <c r="S92" s="12" t="s">
        <v>334</v>
      </c>
      <c r="T92" s="12"/>
    </row>
    <row r="93" spans="2:20" x14ac:dyDescent="0.25">
      <c r="B93" s="36">
        <v>2021</v>
      </c>
      <c r="C93" s="37">
        <v>121</v>
      </c>
      <c r="D93" s="38" t="s">
        <v>59</v>
      </c>
      <c r="E93" s="38" t="s">
        <v>62</v>
      </c>
      <c r="F93" s="39" t="s">
        <v>120</v>
      </c>
      <c r="G93" s="39" t="s">
        <v>371</v>
      </c>
      <c r="H93" s="50">
        <v>45000</v>
      </c>
      <c r="I93" s="38" t="s">
        <v>393</v>
      </c>
      <c r="J93" s="38" t="s">
        <v>341</v>
      </c>
      <c r="K93" s="38" t="s">
        <v>360</v>
      </c>
      <c r="L93" s="38" t="s">
        <v>360</v>
      </c>
      <c r="M93" s="49">
        <v>44270</v>
      </c>
      <c r="N93" s="38">
        <v>292</v>
      </c>
      <c r="O93" s="49">
        <f t="shared" si="4"/>
        <v>44561</v>
      </c>
      <c r="P93" s="49"/>
      <c r="Q93" s="41">
        <v>0.93</v>
      </c>
      <c r="R93" s="41">
        <f t="shared" ca="1" si="3"/>
        <v>0.93470790378006874</v>
      </c>
      <c r="S93" s="12" t="s">
        <v>336</v>
      </c>
      <c r="T93" s="12"/>
    </row>
    <row r="94" spans="2:20" x14ac:dyDescent="0.25">
      <c r="B94" s="36">
        <v>2021</v>
      </c>
      <c r="C94" s="37">
        <v>122</v>
      </c>
      <c r="D94" s="38" t="s">
        <v>59</v>
      </c>
      <c r="E94" s="38" t="s">
        <v>62</v>
      </c>
      <c r="F94" s="39" t="s">
        <v>120</v>
      </c>
      <c r="G94" s="39" t="s">
        <v>371</v>
      </c>
      <c r="H94" s="50">
        <v>225000</v>
      </c>
      <c r="I94" s="38" t="s">
        <v>393</v>
      </c>
      <c r="J94" s="38" t="s">
        <v>341</v>
      </c>
      <c r="K94" s="38" t="s">
        <v>360</v>
      </c>
      <c r="L94" s="38" t="s">
        <v>361</v>
      </c>
      <c r="M94" s="49">
        <v>44285</v>
      </c>
      <c r="N94" s="38">
        <v>93</v>
      </c>
      <c r="O94" s="49">
        <f t="shared" si="4"/>
        <v>44377</v>
      </c>
      <c r="P94" s="49">
        <v>44377</v>
      </c>
      <c r="Q94" s="41">
        <v>1</v>
      </c>
      <c r="R94" s="41">
        <f t="shared" ca="1" si="3"/>
        <v>1</v>
      </c>
      <c r="S94" s="12" t="s">
        <v>334</v>
      </c>
      <c r="T94" s="12"/>
    </row>
    <row r="95" spans="2:20" x14ac:dyDescent="0.25">
      <c r="B95" s="36">
        <v>2021</v>
      </c>
      <c r="C95" s="37">
        <v>123</v>
      </c>
      <c r="D95" s="38" t="s">
        <v>59</v>
      </c>
      <c r="E95" s="38" t="s">
        <v>62</v>
      </c>
      <c r="F95" s="39" t="s">
        <v>120</v>
      </c>
      <c r="G95" s="39" t="s">
        <v>371</v>
      </c>
      <c r="H95" s="50">
        <v>64000</v>
      </c>
      <c r="I95" s="38" t="s">
        <v>393</v>
      </c>
      <c r="J95" s="38" t="s">
        <v>341</v>
      </c>
      <c r="K95" s="38" t="s">
        <v>358</v>
      </c>
      <c r="L95" s="38" t="s">
        <v>359</v>
      </c>
      <c r="M95" s="49">
        <v>44260</v>
      </c>
      <c r="N95" s="38">
        <v>60</v>
      </c>
      <c r="O95" s="49">
        <f t="shared" si="4"/>
        <v>44319</v>
      </c>
      <c r="P95" s="49">
        <v>44319</v>
      </c>
      <c r="Q95" s="41">
        <v>1</v>
      </c>
      <c r="R95" s="41">
        <f t="shared" ca="1" si="3"/>
        <v>1</v>
      </c>
      <c r="S95" s="12" t="s">
        <v>334</v>
      </c>
      <c r="T95" s="12"/>
    </row>
    <row r="96" spans="2:20" x14ac:dyDescent="0.25">
      <c r="B96" s="36">
        <v>2021</v>
      </c>
      <c r="C96" s="37">
        <v>124</v>
      </c>
      <c r="D96" s="38" t="s">
        <v>59</v>
      </c>
      <c r="E96" s="38" t="s">
        <v>62</v>
      </c>
      <c r="F96" s="39" t="s">
        <v>120</v>
      </c>
      <c r="G96" s="39" t="s">
        <v>371</v>
      </c>
      <c r="H96" s="50">
        <v>159000</v>
      </c>
      <c r="I96" s="38" t="s">
        <v>393</v>
      </c>
      <c r="J96" s="38" t="s">
        <v>341</v>
      </c>
      <c r="K96" s="38" t="s">
        <v>353</v>
      </c>
      <c r="L96" s="38" t="s">
        <v>353</v>
      </c>
      <c r="M96" s="49">
        <v>44358</v>
      </c>
      <c r="N96" s="38">
        <v>204</v>
      </c>
      <c r="O96" s="49">
        <f t="shared" si="4"/>
        <v>44561</v>
      </c>
      <c r="P96" s="49"/>
      <c r="Q96" s="41">
        <v>0.9</v>
      </c>
      <c r="R96" s="41">
        <f t="shared" ca="1" si="3"/>
        <v>0.90640394088669951</v>
      </c>
      <c r="S96" s="12" t="s">
        <v>336</v>
      </c>
      <c r="T96" s="12"/>
    </row>
    <row r="97" spans="2:20" x14ac:dyDescent="0.25">
      <c r="B97" s="36">
        <v>2021</v>
      </c>
      <c r="C97" s="37">
        <v>125</v>
      </c>
      <c r="D97" s="38" t="s">
        <v>59</v>
      </c>
      <c r="E97" s="38" t="s">
        <v>62</v>
      </c>
      <c r="F97" s="39" t="s">
        <v>120</v>
      </c>
      <c r="G97" s="39" t="s">
        <v>371</v>
      </c>
      <c r="H97" s="50">
        <v>106000</v>
      </c>
      <c r="I97" s="38" t="s">
        <v>393</v>
      </c>
      <c r="J97" s="38" t="s">
        <v>341</v>
      </c>
      <c r="K97" s="38" t="s">
        <v>358</v>
      </c>
      <c r="L97" s="38" t="s">
        <v>359</v>
      </c>
      <c r="M97" s="49">
        <v>44404</v>
      </c>
      <c r="N97" s="38">
        <v>75</v>
      </c>
      <c r="O97" s="49">
        <f t="shared" si="4"/>
        <v>44478</v>
      </c>
      <c r="P97" s="49">
        <v>44478</v>
      </c>
      <c r="Q97" s="41">
        <v>1</v>
      </c>
      <c r="R97" s="41">
        <f t="shared" ca="1" si="3"/>
        <v>1</v>
      </c>
      <c r="S97" s="12" t="s">
        <v>334</v>
      </c>
      <c r="T97" s="12"/>
    </row>
    <row r="98" spans="2:20" x14ac:dyDescent="0.25">
      <c r="B98" s="36">
        <v>2021</v>
      </c>
      <c r="C98" s="37">
        <v>126</v>
      </c>
      <c r="D98" s="38" t="s">
        <v>59</v>
      </c>
      <c r="E98" s="38" t="s">
        <v>62</v>
      </c>
      <c r="F98" s="39" t="s">
        <v>120</v>
      </c>
      <c r="G98" s="39" t="s">
        <v>371</v>
      </c>
      <c r="H98" s="50">
        <v>231000</v>
      </c>
      <c r="I98" s="38" t="s">
        <v>393</v>
      </c>
      <c r="J98" s="38" t="s">
        <v>341</v>
      </c>
      <c r="K98" s="38" t="s">
        <v>360</v>
      </c>
      <c r="L98" s="38" t="s">
        <v>361</v>
      </c>
      <c r="M98" s="49">
        <v>44340</v>
      </c>
      <c r="N98" s="38">
        <v>222</v>
      </c>
      <c r="O98" s="49">
        <f t="shared" si="4"/>
        <v>44561</v>
      </c>
      <c r="P98" s="49">
        <v>44474</v>
      </c>
      <c r="Q98" s="41">
        <v>0.9</v>
      </c>
      <c r="R98" s="41">
        <f t="shared" ca="1" si="3"/>
        <v>0.91402714932126694</v>
      </c>
      <c r="S98" s="12" t="s">
        <v>336</v>
      </c>
      <c r="T98" s="12"/>
    </row>
    <row r="99" spans="2:20" x14ac:dyDescent="0.25">
      <c r="B99" s="36">
        <v>2021</v>
      </c>
      <c r="C99" s="37">
        <v>127</v>
      </c>
      <c r="D99" s="38" t="s">
        <v>59</v>
      </c>
      <c r="E99" s="38" t="s">
        <v>62</v>
      </c>
      <c r="F99" s="39" t="s">
        <v>120</v>
      </c>
      <c r="G99" s="39" t="s">
        <v>371</v>
      </c>
      <c r="H99" s="50">
        <v>167000</v>
      </c>
      <c r="I99" s="38" t="s">
        <v>393</v>
      </c>
      <c r="J99" s="38" t="s">
        <v>341</v>
      </c>
      <c r="K99" s="38" t="s">
        <v>358</v>
      </c>
      <c r="L99" s="38" t="s">
        <v>359</v>
      </c>
      <c r="M99" s="49">
        <v>44440</v>
      </c>
      <c r="N99" s="38">
        <v>60</v>
      </c>
      <c r="O99" s="49">
        <f t="shared" si="4"/>
        <v>44499</v>
      </c>
      <c r="P99" s="49">
        <v>44499</v>
      </c>
      <c r="Q99" s="41">
        <v>1</v>
      </c>
      <c r="R99" s="41">
        <f t="shared" ca="1" si="3"/>
        <v>1</v>
      </c>
      <c r="S99" s="12" t="s">
        <v>334</v>
      </c>
      <c r="T99" s="12"/>
    </row>
    <row r="100" spans="2:20" x14ac:dyDescent="0.25">
      <c r="B100" s="36">
        <v>2021</v>
      </c>
      <c r="C100" s="37" t="s">
        <v>326</v>
      </c>
      <c r="D100" s="38" t="s">
        <v>331</v>
      </c>
      <c r="E100" s="38" t="s">
        <v>62</v>
      </c>
      <c r="F100" s="39" t="s">
        <v>137</v>
      </c>
      <c r="G100" s="39" t="s">
        <v>384</v>
      </c>
      <c r="H100" s="50">
        <v>67000</v>
      </c>
      <c r="I100" s="38" t="s">
        <v>363</v>
      </c>
      <c r="J100" s="38"/>
      <c r="K100" s="38"/>
      <c r="L100" s="38"/>
      <c r="M100" s="40"/>
      <c r="N100" s="38"/>
      <c r="O100" s="40"/>
      <c r="P100" s="40"/>
      <c r="Q100" s="41"/>
      <c r="R100" s="41" t="str">
        <f t="shared" ca="1" si="3"/>
        <v/>
      </c>
      <c r="S100" s="42" t="s">
        <v>325</v>
      </c>
      <c r="T100" s="12"/>
    </row>
    <row r="101" spans="2:20" x14ac:dyDescent="0.25">
      <c r="B101" s="36">
        <v>2021</v>
      </c>
      <c r="C101" s="37" t="s">
        <v>327</v>
      </c>
      <c r="D101" s="38" t="s">
        <v>331</v>
      </c>
      <c r="E101" s="38" t="s">
        <v>62</v>
      </c>
      <c r="F101" s="39" t="s">
        <v>137</v>
      </c>
      <c r="G101" s="39" t="s">
        <v>383</v>
      </c>
      <c r="H101" s="50">
        <v>86000</v>
      </c>
      <c r="I101" s="38" t="s">
        <v>363</v>
      </c>
      <c r="J101" s="38"/>
      <c r="K101" s="38"/>
      <c r="L101" s="38"/>
      <c r="M101" s="40"/>
      <c r="N101" s="38"/>
      <c r="O101" s="40"/>
      <c r="P101" s="40"/>
      <c r="Q101" s="41"/>
      <c r="R101" s="41" t="str">
        <f t="shared" ca="1" si="3"/>
        <v/>
      </c>
      <c r="S101" s="42" t="s">
        <v>325</v>
      </c>
      <c r="T101" s="12"/>
    </row>
    <row r="102" spans="2:20" x14ac:dyDescent="0.25">
      <c r="B102" s="36">
        <v>2021</v>
      </c>
      <c r="C102" s="37" t="s">
        <v>328</v>
      </c>
      <c r="D102" s="38" t="s">
        <v>331</v>
      </c>
      <c r="E102" s="38" t="s">
        <v>62</v>
      </c>
      <c r="F102" s="39" t="s">
        <v>137</v>
      </c>
      <c r="G102" s="39" t="s">
        <v>383</v>
      </c>
      <c r="H102" s="50">
        <v>92000</v>
      </c>
      <c r="I102" s="38" t="s">
        <v>363</v>
      </c>
      <c r="J102" s="38"/>
      <c r="K102" s="38"/>
      <c r="L102" s="38"/>
      <c r="M102" s="40"/>
      <c r="N102" s="38"/>
      <c r="O102" s="40"/>
      <c r="P102" s="40"/>
      <c r="Q102" s="41"/>
      <c r="R102" s="41" t="str">
        <f t="shared" ca="1" si="3"/>
        <v/>
      </c>
      <c r="S102" s="42" t="s">
        <v>325</v>
      </c>
      <c r="T102" s="12"/>
    </row>
    <row r="103" spans="2:20" x14ac:dyDescent="0.25">
      <c r="B103" s="36">
        <v>2021</v>
      </c>
      <c r="C103" s="37" t="s">
        <v>326</v>
      </c>
      <c r="D103" s="38" t="s">
        <v>331</v>
      </c>
      <c r="E103" s="38" t="s">
        <v>60</v>
      </c>
      <c r="F103" s="39" t="s">
        <v>118</v>
      </c>
      <c r="G103" s="39" t="s">
        <v>385</v>
      </c>
      <c r="H103" s="50">
        <v>200000</v>
      </c>
      <c r="I103" s="38" t="s">
        <v>363</v>
      </c>
      <c r="J103" s="38"/>
      <c r="K103" s="38"/>
      <c r="L103" s="38"/>
      <c r="M103" s="40"/>
      <c r="N103" s="38"/>
      <c r="O103" s="40"/>
      <c r="P103" s="40"/>
      <c r="Q103" s="41"/>
      <c r="R103" s="41" t="str">
        <f t="shared" ca="1" si="3"/>
        <v/>
      </c>
      <c r="S103" s="42" t="s">
        <v>325</v>
      </c>
      <c r="T103" s="12"/>
    </row>
    <row r="104" spans="2:20" x14ac:dyDescent="0.25">
      <c r="B104" s="36">
        <v>2021</v>
      </c>
      <c r="C104" s="37" t="s">
        <v>327</v>
      </c>
      <c r="D104" s="38" t="s">
        <v>331</v>
      </c>
      <c r="E104" s="38" t="s">
        <v>60</v>
      </c>
      <c r="F104" s="39" t="s">
        <v>118</v>
      </c>
      <c r="G104" s="39" t="s">
        <v>385</v>
      </c>
      <c r="H104" s="50">
        <v>100000</v>
      </c>
      <c r="I104" s="38" t="s">
        <v>363</v>
      </c>
      <c r="J104" s="38"/>
      <c r="K104" s="38"/>
      <c r="L104" s="38"/>
      <c r="M104" s="40"/>
      <c r="N104" s="38"/>
      <c r="O104" s="40"/>
      <c r="P104" s="40"/>
      <c r="Q104" s="41"/>
      <c r="R104" s="41" t="str">
        <f t="shared" ref="R104:R127" ca="1" si="5">IFERROR(((DATEDIF(M104,O104,"D"))-(IF(TODAY()&gt;O104,"0",DATEDIF(TODAY(),O104,"D"))))/(DATEDIF(M104,O104,"D")),"")</f>
        <v/>
      </c>
      <c r="S104" s="42" t="s">
        <v>325</v>
      </c>
      <c r="T104" s="12"/>
    </row>
    <row r="105" spans="2:20" x14ac:dyDescent="0.25">
      <c r="B105" s="36">
        <v>2021</v>
      </c>
      <c r="C105" s="37" t="s">
        <v>328</v>
      </c>
      <c r="D105" s="38" t="s">
        <v>331</v>
      </c>
      <c r="E105" s="38" t="s">
        <v>60</v>
      </c>
      <c r="F105" s="39" t="s">
        <v>118</v>
      </c>
      <c r="G105" s="39" t="s">
        <v>385</v>
      </c>
      <c r="H105" s="50">
        <v>100000</v>
      </c>
      <c r="I105" s="38" t="s">
        <v>363</v>
      </c>
      <c r="J105" s="38"/>
      <c r="K105" s="38"/>
      <c r="L105" s="38"/>
      <c r="M105" s="40"/>
      <c r="N105" s="38"/>
      <c r="O105" s="40"/>
      <c r="P105" s="40"/>
      <c r="Q105" s="41"/>
      <c r="R105" s="41" t="str">
        <f t="shared" ca="1" si="5"/>
        <v/>
      </c>
      <c r="S105" s="42" t="s">
        <v>325</v>
      </c>
      <c r="T105" s="12"/>
    </row>
    <row r="106" spans="2:20" x14ac:dyDescent="0.25">
      <c r="B106" s="36">
        <v>2021</v>
      </c>
      <c r="C106" s="37" t="s">
        <v>329</v>
      </c>
      <c r="D106" s="38" t="s">
        <v>331</v>
      </c>
      <c r="E106" s="38" t="s">
        <v>60</v>
      </c>
      <c r="F106" s="39" t="s">
        <v>118</v>
      </c>
      <c r="G106" s="39" t="s">
        <v>385</v>
      </c>
      <c r="H106" s="50">
        <v>100000</v>
      </c>
      <c r="I106" s="38" t="s">
        <v>363</v>
      </c>
      <c r="J106" s="38"/>
      <c r="K106" s="38"/>
      <c r="L106" s="38"/>
      <c r="M106" s="40"/>
      <c r="N106" s="38"/>
      <c r="O106" s="40"/>
      <c r="P106" s="40"/>
      <c r="Q106" s="41"/>
      <c r="R106" s="41" t="str">
        <f t="shared" ca="1" si="5"/>
        <v/>
      </c>
      <c r="S106" s="42" t="s">
        <v>325</v>
      </c>
      <c r="T106" s="12"/>
    </row>
    <row r="107" spans="2:20" x14ac:dyDescent="0.25">
      <c r="B107" s="36">
        <v>2021</v>
      </c>
      <c r="C107" s="37" t="s">
        <v>330</v>
      </c>
      <c r="D107" s="38" t="s">
        <v>331</v>
      </c>
      <c r="E107" s="38" t="s">
        <v>60</v>
      </c>
      <c r="F107" s="39" t="s">
        <v>118</v>
      </c>
      <c r="G107" s="39" t="s">
        <v>385</v>
      </c>
      <c r="H107" s="50">
        <v>51000</v>
      </c>
      <c r="I107" s="38" t="s">
        <v>363</v>
      </c>
      <c r="J107" s="38"/>
      <c r="K107" s="38"/>
      <c r="L107" s="38"/>
      <c r="M107" s="40"/>
      <c r="N107" s="38"/>
      <c r="O107" s="40"/>
      <c r="P107" s="40"/>
      <c r="Q107" s="41"/>
      <c r="R107" s="41" t="str">
        <f t="shared" ca="1" si="5"/>
        <v/>
      </c>
      <c r="S107" s="42" t="s">
        <v>325</v>
      </c>
      <c r="T107" s="12"/>
    </row>
    <row r="108" spans="2:20" x14ac:dyDescent="0.25">
      <c r="B108" s="36">
        <v>2021</v>
      </c>
      <c r="C108" s="37">
        <v>128</v>
      </c>
      <c r="D108" s="38" t="s">
        <v>59</v>
      </c>
      <c r="E108" s="38" t="s">
        <v>60</v>
      </c>
      <c r="F108" s="39" t="s">
        <v>155</v>
      </c>
      <c r="G108" s="39" t="s">
        <v>371</v>
      </c>
      <c r="H108" s="50">
        <v>233000</v>
      </c>
      <c r="I108" s="38" t="s">
        <v>393</v>
      </c>
      <c r="J108" s="38" t="s">
        <v>341</v>
      </c>
      <c r="K108" s="38" t="s">
        <v>349</v>
      </c>
      <c r="L108" s="38" t="s">
        <v>349</v>
      </c>
      <c r="M108" s="49">
        <v>44280</v>
      </c>
      <c r="N108" s="38">
        <v>282</v>
      </c>
      <c r="O108" s="49">
        <f t="shared" ref="O108:O120" si="6">IF(M108="","",M108+N108-1)</f>
        <v>44561</v>
      </c>
      <c r="P108" s="49"/>
      <c r="Q108" s="41">
        <v>0.5</v>
      </c>
      <c r="R108" s="41">
        <f t="shared" ca="1" si="5"/>
        <v>0.93238434163701067</v>
      </c>
      <c r="S108" s="12" t="s">
        <v>336</v>
      </c>
      <c r="T108" s="12"/>
    </row>
    <row r="109" spans="2:20" x14ac:dyDescent="0.25">
      <c r="B109" s="36">
        <v>2021</v>
      </c>
      <c r="C109" s="37">
        <v>129</v>
      </c>
      <c r="D109" s="38" t="s">
        <v>59</v>
      </c>
      <c r="E109" s="38" t="s">
        <v>60</v>
      </c>
      <c r="F109" s="39" t="s">
        <v>155</v>
      </c>
      <c r="G109" s="39" t="s">
        <v>371</v>
      </c>
      <c r="H109" s="50">
        <v>37000</v>
      </c>
      <c r="I109" s="38" t="s">
        <v>393</v>
      </c>
      <c r="J109" s="38" t="s">
        <v>341</v>
      </c>
      <c r="K109" s="38" t="s">
        <v>349</v>
      </c>
      <c r="L109" s="38" t="s">
        <v>349</v>
      </c>
      <c r="M109" s="49">
        <v>44446</v>
      </c>
      <c r="N109" s="38">
        <v>31</v>
      </c>
      <c r="O109" s="49">
        <f t="shared" si="6"/>
        <v>44476</v>
      </c>
      <c r="P109" s="49">
        <v>44476</v>
      </c>
      <c r="Q109" s="41">
        <v>1</v>
      </c>
      <c r="R109" s="41">
        <f t="shared" ca="1" si="5"/>
        <v>1</v>
      </c>
      <c r="S109" s="12" t="s">
        <v>334</v>
      </c>
      <c r="T109" s="12"/>
    </row>
    <row r="110" spans="2:20" x14ac:dyDescent="0.25">
      <c r="B110" s="36">
        <v>2021</v>
      </c>
      <c r="C110" s="37">
        <v>130</v>
      </c>
      <c r="D110" s="38" t="s">
        <v>59</v>
      </c>
      <c r="E110" s="38" t="s">
        <v>60</v>
      </c>
      <c r="F110" s="39" t="s">
        <v>155</v>
      </c>
      <c r="G110" s="39" t="s">
        <v>371</v>
      </c>
      <c r="H110" s="50">
        <v>13000</v>
      </c>
      <c r="I110" s="38" t="s">
        <v>393</v>
      </c>
      <c r="J110" s="38" t="s">
        <v>341</v>
      </c>
      <c r="K110" s="38" t="s">
        <v>349</v>
      </c>
      <c r="L110" s="38" t="s">
        <v>349</v>
      </c>
      <c r="M110" s="49">
        <v>44358</v>
      </c>
      <c r="N110" s="38">
        <v>45</v>
      </c>
      <c r="O110" s="49">
        <f t="shared" si="6"/>
        <v>44402</v>
      </c>
      <c r="P110" s="49">
        <v>44391</v>
      </c>
      <c r="Q110" s="41">
        <v>1</v>
      </c>
      <c r="R110" s="41">
        <f t="shared" ca="1" si="5"/>
        <v>1</v>
      </c>
      <c r="S110" s="12" t="s">
        <v>334</v>
      </c>
      <c r="T110" s="12"/>
    </row>
    <row r="111" spans="2:20" x14ac:dyDescent="0.25">
      <c r="B111" s="36">
        <v>2021</v>
      </c>
      <c r="C111" s="37">
        <v>131</v>
      </c>
      <c r="D111" s="38" t="s">
        <v>59</v>
      </c>
      <c r="E111" s="38" t="s">
        <v>60</v>
      </c>
      <c r="F111" s="39" t="s">
        <v>155</v>
      </c>
      <c r="G111" s="39" t="s">
        <v>371</v>
      </c>
      <c r="H111" s="50">
        <v>10000</v>
      </c>
      <c r="I111" s="38" t="s">
        <v>393</v>
      </c>
      <c r="J111" s="38" t="s">
        <v>341</v>
      </c>
      <c r="K111" s="38" t="s">
        <v>360</v>
      </c>
      <c r="L111" s="38" t="s">
        <v>361</v>
      </c>
      <c r="M111" s="49">
        <v>44292</v>
      </c>
      <c r="N111" s="38">
        <v>270</v>
      </c>
      <c r="O111" s="49">
        <f t="shared" si="6"/>
        <v>44561</v>
      </c>
      <c r="P111" s="49"/>
      <c r="Q111" s="41">
        <v>0.8</v>
      </c>
      <c r="R111" s="41">
        <f t="shared" ca="1" si="5"/>
        <v>0.92936802973977695</v>
      </c>
      <c r="S111" s="12" t="s">
        <v>336</v>
      </c>
      <c r="T111" s="12"/>
    </row>
    <row r="112" spans="2:20" x14ac:dyDescent="0.25">
      <c r="B112" s="36">
        <v>2021</v>
      </c>
      <c r="C112" s="37">
        <v>132</v>
      </c>
      <c r="D112" s="38" t="s">
        <v>59</v>
      </c>
      <c r="E112" s="38" t="s">
        <v>60</v>
      </c>
      <c r="F112" s="39" t="s">
        <v>155</v>
      </c>
      <c r="G112" s="39" t="s">
        <v>371</v>
      </c>
      <c r="H112" s="50">
        <v>16000</v>
      </c>
      <c r="I112" s="38" t="s">
        <v>393</v>
      </c>
      <c r="J112" s="38" t="s">
        <v>341</v>
      </c>
      <c r="K112" s="38" t="s">
        <v>353</v>
      </c>
      <c r="L112" s="38" t="s">
        <v>353</v>
      </c>
      <c r="M112" s="49">
        <v>44358</v>
      </c>
      <c r="N112" s="38">
        <v>204</v>
      </c>
      <c r="O112" s="49">
        <f t="shared" si="6"/>
        <v>44561</v>
      </c>
      <c r="P112" s="49"/>
      <c r="Q112" s="41">
        <v>0.9</v>
      </c>
      <c r="R112" s="41">
        <f t="shared" ca="1" si="5"/>
        <v>0.90640394088669951</v>
      </c>
      <c r="S112" s="12" t="s">
        <v>336</v>
      </c>
      <c r="T112" s="12"/>
    </row>
    <row r="113" spans="2:20" x14ac:dyDescent="0.25">
      <c r="B113" s="36">
        <v>2021</v>
      </c>
      <c r="C113" s="37">
        <v>133</v>
      </c>
      <c r="D113" s="38" t="s">
        <v>59</v>
      </c>
      <c r="E113" s="38" t="s">
        <v>60</v>
      </c>
      <c r="F113" s="39" t="s">
        <v>155</v>
      </c>
      <c r="G113" s="39" t="s">
        <v>371</v>
      </c>
      <c r="H113" s="50">
        <v>167000</v>
      </c>
      <c r="I113" s="38" t="s">
        <v>393</v>
      </c>
      <c r="J113" s="38" t="s">
        <v>341</v>
      </c>
      <c r="K113" s="38" t="s">
        <v>353</v>
      </c>
      <c r="L113" s="38" t="s">
        <v>353</v>
      </c>
      <c r="M113" s="49">
        <v>44389</v>
      </c>
      <c r="N113" s="38">
        <v>61</v>
      </c>
      <c r="O113" s="49">
        <f t="shared" si="6"/>
        <v>44449</v>
      </c>
      <c r="P113" s="49">
        <v>44449</v>
      </c>
      <c r="Q113" s="41">
        <v>1</v>
      </c>
      <c r="R113" s="41">
        <f t="shared" ca="1" si="5"/>
        <v>1</v>
      </c>
      <c r="S113" s="12" t="s">
        <v>334</v>
      </c>
      <c r="T113" s="12"/>
    </row>
    <row r="114" spans="2:20" x14ac:dyDescent="0.25">
      <c r="B114" s="36">
        <v>2021</v>
      </c>
      <c r="C114" s="37">
        <v>134</v>
      </c>
      <c r="D114" s="38" t="s">
        <v>59</v>
      </c>
      <c r="E114" s="38" t="s">
        <v>60</v>
      </c>
      <c r="F114" s="39" t="s">
        <v>155</v>
      </c>
      <c r="G114" s="39" t="s">
        <v>371</v>
      </c>
      <c r="H114" s="50">
        <v>69000</v>
      </c>
      <c r="I114" s="38" t="s">
        <v>393</v>
      </c>
      <c r="J114" s="38" t="s">
        <v>341</v>
      </c>
      <c r="K114" s="38" t="s">
        <v>360</v>
      </c>
      <c r="L114" s="38" t="s">
        <v>361</v>
      </c>
      <c r="M114" s="49">
        <v>44317</v>
      </c>
      <c r="N114" s="38">
        <v>245</v>
      </c>
      <c r="O114" s="49">
        <f t="shared" si="6"/>
        <v>44561</v>
      </c>
      <c r="P114" s="49"/>
      <c r="Q114" s="41">
        <v>0.92</v>
      </c>
      <c r="R114" s="41">
        <f t="shared" ca="1" si="5"/>
        <v>0.92213114754098358</v>
      </c>
      <c r="S114" s="12" t="s">
        <v>336</v>
      </c>
      <c r="T114" s="12"/>
    </row>
    <row r="115" spans="2:20" x14ac:dyDescent="0.25">
      <c r="B115" s="36">
        <v>2021</v>
      </c>
      <c r="C115" s="37">
        <v>135</v>
      </c>
      <c r="D115" s="38" t="s">
        <v>59</v>
      </c>
      <c r="E115" s="38" t="s">
        <v>60</v>
      </c>
      <c r="F115" s="39" t="s">
        <v>155</v>
      </c>
      <c r="G115" s="39" t="s">
        <v>371</v>
      </c>
      <c r="H115" s="50">
        <v>114000</v>
      </c>
      <c r="I115" s="38" t="s">
        <v>393</v>
      </c>
      <c r="J115" s="38" t="s">
        <v>343</v>
      </c>
      <c r="K115" s="38" t="s">
        <v>353</v>
      </c>
      <c r="L115" s="38" t="s">
        <v>360</v>
      </c>
      <c r="M115" s="49">
        <v>44434</v>
      </c>
      <c r="N115" s="38">
        <v>120</v>
      </c>
      <c r="O115" s="49">
        <f t="shared" si="6"/>
        <v>44553</v>
      </c>
      <c r="P115" s="49"/>
      <c r="Q115" s="41">
        <v>0.9</v>
      </c>
      <c r="R115" s="41">
        <f t="shared" ca="1" si="5"/>
        <v>0.90756302521008403</v>
      </c>
      <c r="S115" s="12" t="s">
        <v>336</v>
      </c>
      <c r="T115" s="12"/>
    </row>
    <row r="116" spans="2:20" x14ac:dyDescent="0.25">
      <c r="B116" s="36">
        <v>2021</v>
      </c>
      <c r="C116" s="37">
        <v>136</v>
      </c>
      <c r="D116" s="38" t="s">
        <v>59</v>
      </c>
      <c r="E116" s="38" t="s">
        <v>60</v>
      </c>
      <c r="F116" s="39" t="s">
        <v>155</v>
      </c>
      <c r="G116" s="39" t="s">
        <v>371</v>
      </c>
      <c r="H116" s="50">
        <v>40000</v>
      </c>
      <c r="I116" s="38" t="s">
        <v>393</v>
      </c>
      <c r="J116" s="38" t="s">
        <v>341</v>
      </c>
      <c r="K116" s="38" t="s">
        <v>360</v>
      </c>
      <c r="L116" s="38" t="s">
        <v>349</v>
      </c>
      <c r="M116" s="49">
        <v>44483</v>
      </c>
      <c r="N116" s="38">
        <v>90</v>
      </c>
      <c r="O116" s="49">
        <f t="shared" si="6"/>
        <v>44572</v>
      </c>
      <c r="P116" s="49"/>
      <c r="Q116" s="41">
        <v>0.7</v>
      </c>
      <c r="R116" s="41">
        <f t="shared" ca="1" si="5"/>
        <v>0.6629213483146067</v>
      </c>
      <c r="S116" s="12" t="s">
        <v>336</v>
      </c>
      <c r="T116" s="12"/>
    </row>
    <row r="117" spans="2:20" x14ac:dyDescent="0.25">
      <c r="B117" s="36">
        <v>2021</v>
      </c>
      <c r="C117" s="37">
        <v>137</v>
      </c>
      <c r="D117" s="38" t="s">
        <v>59</v>
      </c>
      <c r="E117" s="38" t="s">
        <v>386</v>
      </c>
      <c r="F117" s="39" t="s">
        <v>160</v>
      </c>
      <c r="G117" s="39" t="s">
        <v>373</v>
      </c>
      <c r="H117" s="50">
        <v>10000</v>
      </c>
      <c r="I117" s="38" t="s">
        <v>393</v>
      </c>
      <c r="J117" s="38" t="s">
        <v>341</v>
      </c>
      <c r="K117" s="38" t="s">
        <v>354</v>
      </c>
      <c r="L117" s="38" t="s">
        <v>349</v>
      </c>
      <c r="M117" s="49">
        <v>44389</v>
      </c>
      <c r="N117" s="38">
        <v>40</v>
      </c>
      <c r="O117" s="49">
        <f t="shared" si="6"/>
        <v>44428</v>
      </c>
      <c r="P117" s="49">
        <v>44412</v>
      </c>
      <c r="Q117" s="41">
        <v>1</v>
      </c>
      <c r="R117" s="41">
        <f t="shared" ca="1" si="5"/>
        <v>1</v>
      </c>
      <c r="S117" s="12" t="s">
        <v>334</v>
      </c>
      <c r="T117" s="12"/>
    </row>
    <row r="118" spans="2:20" x14ac:dyDescent="0.25">
      <c r="B118" s="36">
        <v>2021</v>
      </c>
      <c r="C118" s="37">
        <v>138</v>
      </c>
      <c r="D118" s="38" t="s">
        <v>59</v>
      </c>
      <c r="E118" s="38" t="s">
        <v>386</v>
      </c>
      <c r="F118" s="39" t="s">
        <v>160</v>
      </c>
      <c r="G118" s="39" t="s">
        <v>372</v>
      </c>
      <c r="H118" s="50">
        <v>131000</v>
      </c>
      <c r="I118" s="38" t="s">
        <v>393</v>
      </c>
      <c r="J118" s="38" t="s">
        <v>341</v>
      </c>
      <c r="K118" s="38" t="s">
        <v>354</v>
      </c>
      <c r="L118" s="38" t="s">
        <v>349</v>
      </c>
      <c r="M118" s="49">
        <v>44385</v>
      </c>
      <c r="N118" s="38">
        <v>160</v>
      </c>
      <c r="O118" s="49">
        <f t="shared" si="6"/>
        <v>44544</v>
      </c>
      <c r="P118" s="49"/>
      <c r="Q118" s="41">
        <v>0.95</v>
      </c>
      <c r="R118" s="41">
        <f t="shared" ca="1" si="5"/>
        <v>0.98742138364779874</v>
      </c>
      <c r="S118" s="12" t="s">
        <v>336</v>
      </c>
      <c r="T118" s="12"/>
    </row>
    <row r="119" spans="2:20" x14ac:dyDescent="0.25">
      <c r="B119" s="36">
        <v>2021</v>
      </c>
      <c r="C119" s="37">
        <v>139</v>
      </c>
      <c r="D119" s="38" t="s">
        <v>59</v>
      </c>
      <c r="E119" s="38" t="s">
        <v>386</v>
      </c>
      <c r="F119" s="39" t="s">
        <v>160</v>
      </c>
      <c r="G119" s="39" t="s">
        <v>372</v>
      </c>
      <c r="H119" s="50">
        <v>148000</v>
      </c>
      <c r="I119" s="38" t="s">
        <v>393</v>
      </c>
      <c r="J119" s="38" t="s">
        <v>341</v>
      </c>
      <c r="K119" s="38" t="s">
        <v>349</v>
      </c>
      <c r="L119" s="38" t="s">
        <v>349</v>
      </c>
      <c r="M119" s="49">
        <v>44379</v>
      </c>
      <c r="N119" s="38">
        <v>30</v>
      </c>
      <c r="O119" s="49">
        <f t="shared" si="6"/>
        <v>44408</v>
      </c>
      <c r="P119" s="49">
        <v>44408</v>
      </c>
      <c r="Q119" s="41">
        <v>1</v>
      </c>
      <c r="R119" s="41">
        <f t="shared" ca="1" si="5"/>
        <v>1</v>
      </c>
      <c r="S119" s="12" t="s">
        <v>334</v>
      </c>
      <c r="T119" s="12"/>
    </row>
    <row r="120" spans="2:20" x14ac:dyDescent="0.25">
      <c r="B120" s="36">
        <v>2021</v>
      </c>
      <c r="C120" s="37">
        <v>140</v>
      </c>
      <c r="D120" s="38" t="s">
        <v>59</v>
      </c>
      <c r="E120" s="38" t="s">
        <v>386</v>
      </c>
      <c r="F120" s="39" t="s">
        <v>160</v>
      </c>
      <c r="G120" s="39" t="s">
        <v>372</v>
      </c>
      <c r="H120" s="50">
        <v>172000</v>
      </c>
      <c r="I120" s="38" t="s">
        <v>393</v>
      </c>
      <c r="J120" s="38" t="s">
        <v>341</v>
      </c>
      <c r="K120" s="38" t="s">
        <v>349</v>
      </c>
      <c r="L120" s="38" t="s">
        <v>349</v>
      </c>
      <c r="M120" s="49">
        <v>44379</v>
      </c>
      <c r="N120" s="38">
        <v>50</v>
      </c>
      <c r="O120" s="49">
        <f t="shared" si="6"/>
        <v>44428</v>
      </c>
      <c r="P120" s="49">
        <v>44428</v>
      </c>
      <c r="Q120" s="41">
        <v>1</v>
      </c>
      <c r="R120" s="41">
        <f t="shared" ca="1" si="5"/>
        <v>1</v>
      </c>
      <c r="S120" s="12" t="s">
        <v>334</v>
      </c>
      <c r="T120" s="12"/>
    </row>
    <row r="121" spans="2:20" x14ac:dyDescent="0.25">
      <c r="B121" s="36">
        <v>2021</v>
      </c>
      <c r="C121" s="37">
        <v>141</v>
      </c>
      <c r="D121" s="38" t="s">
        <v>59</v>
      </c>
      <c r="E121" s="38" t="s">
        <v>386</v>
      </c>
      <c r="F121" s="39" t="s">
        <v>160</v>
      </c>
      <c r="G121" s="39" t="s">
        <v>372</v>
      </c>
      <c r="H121" s="50">
        <v>101000</v>
      </c>
      <c r="I121" s="38" t="s">
        <v>393</v>
      </c>
      <c r="J121" s="38" t="s">
        <v>341</v>
      </c>
      <c r="K121" s="38" t="s">
        <v>361</v>
      </c>
      <c r="L121" s="38" t="s">
        <v>360</v>
      </c>
      <c r="M121" s="49">
        <v>44441</v>
      </c>
      <c r="N121" s="38">
        <v>30</v>
      </c>
      <c r="O121" s="49">
        <f t="shared" ref="O121:O127" si="7">M121+N121-1</f>
        <v>44470</v>
      </c>
      <c r="P121" s="49">
        <v>44470</v>
      </c>
      <c r="Q121" s="41">
        <v>1</v>
      </c>
      <c r="R121" s="41">
        <f t="shared" ca="1" si="5"/>
        <v>1</v>
      </c>
      <c r="S121" s="12" t="s">
        <v>334</v>
      </c>
      <c r="T121" s="12"/>
    </row>
    <row r="122" spans="2:20" x14ac:dyDescent="0.25">
      <c r="B122" s="36">
        <v>2021</v>
      </c>
      <c r="C122" s="37">
        <v>142</v>
      </c>
      <c r="D122" s="38" t="s">
        <v>59</v>
      </c>
      <c r="E122" s="38" t="s">
        <v>386</v>
      </c>
      <c r="F122" s="39" t="s">
        <v>160</v>
      </c>
      <c r="G122" s="39" t="s">
        <v>372</v>
      </c>
      <c r="H122" s="50">
        <v>56000</v>
      </c>
      <c r="I122" s="38" t="s">
        <v>393</v>
      </c>
      <c r="J122" s="38" t="s">
        <v>341</v>
      </c>
      <c r="K122" s="38" t="s">
        <v>349</v>
      </c>
      <c r="L122" s="38" t="s">
        <v>349</v>
      </c>
      <c r="M122" s="49">
        <v>44426</v>
      </c>
      <c r="N122" s="38">
        <v>30</v>
      </c>
      <c r="O122" s="49">
        <f t="shared" si="7"/>
        <v>44455</v>
      </c>
      <c r="P122" s="49">
        <v>44438</v>
      </c>
      <c r="Q122" s="41">
        <v>1</v>
      </c>
      <c r="R122" s="41">
        <f t="shared" ca="1" si="5"/>
        <v>1</v>
      </c>
      <c r="S122" s="12" t="s">
        <v>334</v>
      </c>
      <c r="T122" s="12"/>
    </row>
    <row r="123" spans="2:20" x14ac:dyDescent="0.25">
      <c r="B123" s="36">
        <v>2021</v>
      </c>
      <c r="C123" s="37">
        <v>143</v>
      </c>
      <c r="D123" s="38" t="s">
        <v>59</v>
      </c>
      <c r="E123" s="38" t="s">
        <v>386</v>
      </c>
      <c r="F123" s="39" t="s">
        <v>160</v>
      </c>
      <c r="G123" s="39" t="s">
        <v>372</v>
      </c>
      <c r="H123" s="50">
        <v>20000</v>
      </c>
      <c r="I123" s="38" t="s">
        <v>393</v>
      </c>
      <c r="J123" s="38" t="s">
        <v>343</v>
      </c>
      <c r="K123" s="38" t="s">
        <v>354</v>
      </c>
      <c r="L123" s="38" t="s">
        <v>349</v>
      </c>
      <c r="M123" s="49">
        <v>44501</v>
      </c>
      <c r="N123" s="38">
        <v>45</v>
      </c>
      <c r="O123" s="49">
        <f t="shared" si="7"/>
        <v>44545</v>
      </c>
      <c r="P123" s="49"/>
      <c r="Q123" s="41">
        <v>0.9</v>
      </c>
      <c r="R123" s="41">
        <f t="shared" ca="1" si="5"/>
        <v>0.93181818181818177</v>
      </c>
      <c r="S123" s="12" t="s">
        <v>336</v>
      </c>
      <c r="T123" s="12"/>
    </row>
    <row r="124" spans="2:20" x14ac:dyDescent="0.25">
      <c r="B124" s="36">
        <v>2021</v>
      </c>
      <c r="C124" s="37">
        <v>144</v>
      </c>
      <c r="D124" s="38" t="s">
        <v>59</v>
      </c>
      <c r="E124" s="38" t="s">
        <v>386</v>
      </c>
      <c r="F124" s="39" t="s">
        <v>160</v>
      </c>
      <c r="G124" s="39" t="s">
        <v>372</v>
      </c>
      <c r="H124" s="50">
        <v>84000</v>
      </c>
      <c r="I124" s="38" t="s">
        <v>393</v>
      </c>
      <c r="J124" s="38" t="s">
        <v>341</v>
      </c>
      <c r="K124" s="38" t="s">
        <v>354</v>
      </c>
      <c r="L124" s="38" t="s">
        <v>349</v>
      </c>
      <c r="M124" s="49">
        <v>44502</v>
      </c>
      <c r="N124" s="38">
        <v>30</v>
      </c>
      <c r="O124" s="49">
        <f t="shared" si="7"/>
        <v>44531</v>
      </c>
      <c r="P124" s="49">
        <v>44531</v>
      </c>
      <c r="Q124" s="41">
        <v>1</v>
      </c>
      <c r="R124" s="41">
        <f t="shared" ca="1" si="5"/>
        <v>1</v>
      </c>
      <c r="S124" s="12" t="s">
        <v>334</v>
      </c>
      <c r="T124" s="12"/>
    </row>
    <row r="125" spans="2:20" x14ac:dyDescent="0.25">
      <c r="B125" s="36">
        <v>2021</v>
      </c>
      <c r="C125" s="37">
        <v>145</v>
      </c>
      <c r="D125" s="38" t="s">
        <v>59</v>
      </c>
      <c r="E125" s="38" t="s">
        <v>386</v>
      </c>
      <c r="F125" s="39" t="s">
        <v>160</v>
      </c>
      <c r="G125" s="39" t="s">
        <v>372</v>
      </c>
      <c r="H125" s="50">
        <v>26000</v>
      </c>
      <c r="I125" s="38" t="s">
        <v>393</v>
      </c>
      <c r="J125" s="38" t="s">
        <v>341</v>
      </c>
      <c r="K125" s="38" t="s">
        <v>354</v>
      </c>
      <c r="L125" s="38" t="s">
        <v>349</v>
      </c>
      <c r="M125" s="49">
        <v>44540</v>
      </c>
      <c r="N125" s="38">
        <v>80</v>
      </c>
      <c r="O125" s="49">
        <f t="shared" si="7"/>
        <v>44619</v>
      </c>
      <c r="P125" s="49"/>
      <c r="Q125" s="41"/>
      <c r="R125" s="41">
        <f t="shared" ca="1" si="5"/>
        <v>2.5316455696202531E-2</v>
      </c>
      <c r="S125" s="12" t="s">
        <v>336</v>
      </c>
      <c r="T125" s="12"/>
    </row>
    <row r="126" spans="2:20" x14ac:dyDescent="0.25">
      <c r="B126" s="36">
        <v>2021</v>
      </c>
      <c r="C126" s="37">
        <v>146</v>
      </c>
      <c r="D126" s="38" t="s">
        <v>59</v>
      </c>
      <c r="E126" s="38" t="s">
        <v>386</v>
      </c>
      <c r="F126" s="39" t="s">
        <v>160</v>
      </c>
      <c r="G126" s="39" t="s">
        <v>372</v>
      </c>
      <c r="H126" s="50">
        <v>35000</v>
      </c>
      <c r="I126" s="38" t="s">
        <v>393</v>
      </c>
      <c r="J126" s="38" t="s">
        <v>341</v>
      </c>
      <c r="K126" s="38" t="s">
        <v>349</v>
      </c>
      <c r="L126" s="38" t="s">
        <v>349</v>
      </c>
      <c r="M126" s="49">
        <v>44470</v>
      </c>
      <c r="N126" s="38">
        <v>30</v>
      </c>
      <c r="O126" s="49">
        <f t="shared" si="7"/>
        <v>44499</v>
      </c>
      <c r="P126" s="49">
        <v>44499</v>
      </c>
      <c r="Q126" s="41">
        <v>1</v>
      </c>
      <c r="R126" s="41">
        <f t="shared" ca="1" si="5"/>
        <v>1</v>
      </c>
      <c r="S126" s="12" t="s">
        <v>334</v>
      </c>
      <c r="T126" s="12"/>
    </row>
    <row r="127" spans="2:20" x14ac:dyDescent="0.25">
      <c r="B127" s="36">
        <v>2021</v>
      </c>
      <c r="C127" s="37">
        <v>147</v>
      </c>
      <c r="D127" s="38" t="s">
        <v>59</v>
      </c>
      <c r="E127" s="38" t="s">
        <v>386</v>
      </c>
      <c r="F127" s="39" t="s">
        <v>160</v>
      </c>
      <c r="G127" s="39" t="s">
        <v>372</v>
      </c>
      <c r="H127" s="50">
        <v>43000</v>
      </c>
      <c r="I127" s="38" t="s">
        <v>393</v>
      </c>
      <c r="J127" s="38" t="s">
        <v>341</v>
      </c>
      <c r="K127" s="38" t="s">
        <v>354</v>
      </c>
      <c r="L127" s="38" t="s">
        <v>349</v>
      </c>
      <c r="M127" s="49">
        <v>44501</v>
      </c>
      <c r="N127" s="38">
        <v>60</v>
      </c>
      <c r="O127" s="49">
        <f t="shared" si="7"/>
        <v>44560</v>
      </c>
      <c r="P127" s="49"/>
      <c r="Q127" s="41">
        <v>0.7</v>
      </c>
      <c r="R127" s="41">
        <f t="shared" ca="1" si="5"/>
        <v>0.69491525423728817</v>
      </c>
      <c r="S127" s="12" t="s">
        <v>336</v>
      </c>
      <c r="T127" s="12"/>
    </row>
  </sheetData>
  <phoneticPr fontId="2" type="noConversion"/>
  <conditionalFormatting sqref="R8:R127">
    <cfRule type="dataBar" priority="2">
      <dataBar>
        <cfvo type="num" val="0"/>
        <cfvo type="num" val="1"/>
        <color rgb="FFD99595"/>
      </dataBar>
      <extLst>
        <ext xmlns:x14="http://schemas.microsoft.com/office/spreadsheetml/2009/9/main" uri="{B025F937-C7B1-47D3-B67F-A62EFF666E3E}">
          <x14:id>{37166059-A605-4288-A46D-7556F91346BC}</x14:id>
        </ext>
      </extLst>
    </cfRule>
  </conditionalFormatting>
  <conditionalFormatting sqref="Q8:Q127">
    <cfRule type="dataBar" priority="1">
      <dataBar>
        <cfvo type="num" val="0"/>
        <cfvo type="num" val="1"/>
        <color theme="3" tint="0.39997558519241921"/>
      </dataBar>
      <extLst>
        <ext xmlns:x14="http://schemas.microsoft.com/office/spreadsheetml/2009/9/main" uri="{B025F937-C7B1-47D3-B67F-A62EFF666E3E}">
          <x14:id>{5B47C68B-EDFA-45A3-A71B-4EDE7D72C779}</x14:id>
        </ext>
      </extLst>
    </cfRule>
  </conditionalFormatting>
  <dataValidations disablePrompts="1" count="9">
    <dataValidation type="list" allowBlank="1" showInputMessage="1" showErrorMessage="1" sqref="L8:L15 L26:L27 L30:L127" xr:uid="{F9162C51-C681-44F6-AE2A-F9D85D4C838F}">
      <formula1>Inspector</formula1>
    </dataValidation>
    <dataValidation type="list" allowBlank="1" showInputMessage="1" showErrorMessage="1" sqref="L28:L29 L16:L25 K8:K127" xr:uid="{344B21D5-A6CE-4F6B-9F73-944408FD68EC}">
      <formula1>Designer</formula1>
    </dataValidation>
    <dataValidation type="list" allowBlank="1" showInputMessage="1" showErrorMessage="1" sqref="S8:S127" xr:uid="{DCBA5353-9329-4E02-A24B-A6907B7E58F9}">
      <formula1>Condition</formula1>
    </dataValidation>
    <dataValidation type="list" allowBlank="1" showInputMessage="1" showErrorMessage="1" sqref="J8:J127" xr:uid="{A9D1A3E2-3D2D-471F-B491-97693A052EFD}">
      <formula1>Type</formula1>
    </dataValidation>
    <dataValidation type="list" allowBlank="1" showInputMessage="1" showErrorMessage="1" sqref="D8:D127" xr:uid="{18F288F4-BA15-4D89-AE3D-FAF0742F1B93}">
      <formula1>"已,尚未"</formula1>
    </dataValidation>
    <dataValidation type="list" allowBlank="1" showInputMessage="1" showErrorMessage="1" sqref="I8:I127" xr:uid="{BC1A5942-A9D9-4DF5-976C-01FD7ED0BE81}">
      <formula1>Service</formula1>
    </dataValidation>
    <dataValidation type="list" allowBlank="1" showInputMessage="1" showErrorMessage="1" sqref="F8:F127" xr:uid="{3465452B-3480-431C-A03A-6F68EEB4D0B0}">
      <formula1>INDIRECT(E8)</formula1>
    </dataValidation>
    <dataValidation type="list" allowBlank="1" showInputMessage="1" showErrorMessage="1" sqref="B8:B127" xr:uid="{BF4D96C6-0541-4D8C-88C1-9A7FF5A167C2}">
      <formula1>Year</formula1>
    </dataValidation>
    <dataValidation type="list" allowBlank="1" showInputMessage="1" showErrorMessage="1" sqref="E8:E127" xr:uid="{E64DCE59-F428-4E5C-A268-C4CDC5BAA566}">
      <formula1>Region</formula1>
    </dataValidation>
  </dataValidations>
  <pageMargins left="0.7" right="0.7" top="0.75" bottom="0.75" header="0.3" footer="0.3"/>
  <pageSetup paperSize="9" scale="49" orientation="landscape" r:id="rId1"/>
  <colBreaks count="1" manualBreakCount="1">
    <brk id="20" max="1048575" man="1"/>
  </colBreaks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7166059-A605-4288-A46D-7556F91346B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R8:R127</xm:sqref>
        </x14:conditionalFormatting>
        <x14:conditionalFormatting xmlns:xm="http://schemas.microsoft.com/office/excel/2006/main">
          <x14:cfRule type="dataBar" id="{5B47C68B-EDFA-45A3-A71B-4EDE7D72C77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Q8:Q127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93409-9FD6-4F10-BB92-2B45FA24C3DC}">
  <dimension ref="A1:CS172"/>
  <sheetViews>
    <sheetView showGridLines="0" zoomScale="70" zoomScaleNormal="70" zoomScaleSheetLayoutView="70" workbookViewId="0">
      <selection activeCell="V5" sqref="V5:W5"/>
    </sheetView>
  </sheetViews>
  <sheetFormatPr defaultRowHeight="15.75" x14ac:dyDescent="0.25"/>
  <cols>
    <col min="1" max="1" width="3.21875" style="75" customWidth="1"/>
    <col min="2" max="2" width="2.77734375" style="75" customWidth="1"/>
    <col min="3" max="3" width="1.77734375" style="75" customWidth="1"/>
    <col min="4" max="15" width="10.77734375" style="75" customWidth="1"/>
    <col min="16" max="16" width="1.77734375" style="75" customWidth="1"/>
    <col min="17" max="17" width="2.77734375" style="75" customWidth="1"/>
    <col min="18" max="19" width="3.77734375" style="75" customWidth="1"/>
    <col min="20" max="23" width="8.77734375" style="75" customWidth="1"/>
    <col min="24" max="24" width="2.77734375" style="75" customWidth="1"/>
    <col min="25" max="29" width="8.77734375" style="75" customWidth="1"/>
    <col min="30" max="30" width="3.77734375" style="75" hidden="1" customWidth="1"/>
    <col min="31" max="41" width="10.77734375" style="75" hidden="1" customWidth="1"/>
    <col min="42" max="58" width="5.77734375" style="75" customWidth="1"/>
    <col min="59" max="16384" width="8.88671875" style="75"/>
  </cols>
  <sheetData>
    <row r="1" spans="1:97" x14ac:dyDescent="0.25">
      <c r="AD1" s="76"/>
    </row>
    <row r="2" spans="1:97" ht="39.950000000000003" customHeight="1" x14ac:dyDescent="0.35">
      <c r="B2" s="77"/>
      <c r="C2" s="77"/>
      <c r="D2" s="178" t="str">
        <f>V7</f>
        <v>COMPANY NAME</v>
      </c>
      <c r="E2" s="179"/>
      <c r="F2" s="179"/>
      <c r="G2" s="179"/>
      <c r="H2" s="179"/>
      <c r="I2" s="179"/>
      <c r="J2" s="179"/>
      <c r="K2" s="179"/>
      <c r="L2" s="180" t="s">
        <v>417</v>
      </c>
      <c r="M2" s="180"/>
      <c r="N2" s="180"/>
      <c r="O2" s="180"/>
      <c r="P2" s="78"/>
      <c r="Q2" s="79"/>
      <c r="T2" s="176" t="s">
        <v>446</v>
      </c>
      <c r="U2" s="176"/>
      <c r="V2" s="176"/>
      <c r="W2" s="176"/>
      <c r="Y2" s="80"/>
      <c r="Z2" s="177" t="s">
        <v>448</v>
      </c>
      <c r="AA2" s="177"/>
      <c r="AB2" s="81"/>
      <c r="AD2" s="76"/>
      <c r="AE2" s="82" t="s">
        <v>447</v>
      </c>
      <c r="AF2" s="83"/>
      <c r="AG2" s="83"/>
      <c r="AH2" s="83"/>
      <c r="AI2" s="83"/>
      <c r="AJ2" s="83"/>
      <c r="AK2" s="83"/>
      <c r="AL2" s="83"/>
      <c r="AM2" s="83"/>
      <c r="AN2" s="83"/>
      <c r="AO2" s="83"/>
    </row>
    <row r="3" spans="1:97" x14ac:dyDescent="0.25">
      <c r="T3" s="84"/>
      <c r="W3" s="85"/>
      <c r="AD3" s="76"/>
    </row>
    <row r="4" spans="1:97" x14ac:dyDescent="0.25">
      <c r="T4" s="84"/>
      <c r="U4" s="86"/>
      <c r="V4" s="86"/>
      <c r="W4" s="85"/>
      <c r="AD4" s="76"/>
    </row>
    <row r="5" spans="1:97" s="87" customFormat="1" ht="24.95" customHeight="1" x14ac:dyDescent="0.25">
      <c r="B5" s="75"/>
      <c r="C5" s="75"/>
      <c r="D5" s="75"/>
      <c r="E5" s="75"/>
      <c r="K5" s="75"/>
      <c r="L5" s="75"/>
      <c r="M5" s="75"/>
      <c r="N5" s="88" t="s">
        <v>418</v>
      </c>
      <c r="O5" s="89">
        <f>V5</f>
        <v>44534</v>
      </c>
      <c r="P5" s="75"/>
      <c r="Q5" s="75"/>
      <c r="T5" s="90"/>
      <c r="U5" s="132" t="s">
        <v>445</v>
      </c>
      <c r="V5" s="181">
        <v>44534</v>
      </c>
      <c r="W5" s="182"/>
      <c r="AD5" s="76"/>
    </row>
    <row r="6" spans="1:97" ht="9.9499999999999993" customHeight="1" x14ac:dyDescent="0.25">
      <c r="T6" s="84"/>
      <c r="W6" s="85"/>
      <c r="AD6" s="76"/>
    </row>
    <row r="7" spans="1:97" ht="24.95" customHeight="1" x14ac:dyDescent="0.25">
      <c r="D7" s="91" t="s">
        <v>421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T7" s="84"/>
      <c r="U7" s="132" t="s">
        <v>450</v>
      </c>
      <c r="V7" s="181" t="s">
        <v>451</v>
      </c>
      <c r="W7" s="182"/>
      <c r="AD7" s="76"/>
    </row>
    <row r="8" spans="1:97" ht="20.100000000000001" customHeight="1" x14ac:dyDescent="0.25">
      <c r="D8" s="93"/>
      <c r="E8" s="183" t="s">
        <v>419</v>
      </c>
      <c r="F8" s="183"/>
      <c r="G8" s="183"/>
      <c r="H8" s="183"/>
      <c r="I8" s="183"/>
      <c r="J8" s="171" t="s">
        <v>427</v>
      </c>
      <c r="K8" s="171"/>
      <c r="L8" s="171"/>
      <c r="M8" s="171"/>
      <c r="N8" s="171"/>
      <c r="O8" s="171"/>
      <c r="V8" s="94"/>
      <c r="AD8" s="76"/>
    </row>
    <row r="9" spans="1:97" ht="20.100000000000001" customHeight="1" thickBot="1" x14ac:dyDescent="0.3">
      <c r="D9" s="95"/>
      <c r="E9" s="96"/>
      <c r="F9" s="97" t="s">
        <v>422</v>
      </c>
      <c r="G9" s="97">
        <v>2019</v>
      </c>
      <c r="H9" s="97">
        <v>2020</v>
      </c>
      <c r="I9" s="97">
        <v>2021</v>
      </c>
      <c r="J9" s="98">
        <v>2019</v>
      </c>
      <c r="K9" s="98">
        <v>2020</v>
      </c>
      <c r="L9" s="98">
        <v>2021</v>
      </c>
      <c r="M9" s="98" t="s">
        <v>422</v>
      </c>
      <c r="N9" s="98"/>
      <c r="O9" s="98"/>
      <c r="AD9" s="76"/>
    </row>
    <row r="10" spans="1:97" ht="20.100000000000001" customHeight="1" x14ac:dyDescent="0.25">
      <c r="D10" s="99"/>
      <c r="E10" s="100"/>
      <c r="F10" s="101"/>
      <c r="G10" s="101"/>
      <c r="H10" s="101"/>
      <c r="I10" s="101"/>
      <c r="J10" s="102"/>
      <c r="K10" s="102"/>
      <c r="L10" s="102"/>
      <c r="M10" s="102"/>
      <c r="N10" s="102"/>
      <c r="O10" s="102"/>
      <c r="AD10" s="76"/>
      <c r="AE10" s="103" t="s">
        <v>424</v>
      </c>
      <c r="AF10" s="104" t="s">
        <v>423</v>
      </c>
      <c r="AG10" s="103" t="s">
        <v>424</v>
      </c>
      <c r="AH10" s="104" t="s">
        <v>423</v>
      </c>
    </row>
    <row r="11" spans="1:97" ht="20.100000000000001" customHeight="1" x14ac:dyDescent="0.25">
      <c r="D11" s="105" t="s">
        <v>60</v>
      </c>
      <c r="E11" s="106"/>
      <c r="F11" s="107">
        <f t="shared" ref="F11:F16" si="0">SUM(G11:I11)</f>
        <v>1664000</v>
      </c>
      <c r="G11" s="108">
        <f>IFERROR(SUMIFS(DB_PJ[Budget],DB_PJ[Year], "="&amp;G$9,DB_PJ[Get project],"=Y",DB_PJ[Region],"="&amp;$D11),"")</f>
        <v>0</v>
      </c>
      <c r="H11" s="108">
        <f>IFERROR(SUMIFS(DB_PJ[Budget],DB_PJ[Year], "="&amp;H$9,DB_PJ[Get project],"=Y",DB_PJ[Region],"="&amp;$D11),"")</f>
        <v>965000</v>
      </c>
      <c r="I11" s="108">
        <f>IFERROR(SUMIFS(DB_PJ[Budget],DB_PJ[Year], "="&amp;I$9,DB_PJ[Get project],"=Y",DB_PJ[Region],"="&amp;$D11),"")</f>
        <v>699000</v>
      </c>
      <c r="J11" s="109">
        <f>IFERROR(COUNTIFS(DB_PJ[Year],"="&amp;J$9,DB_PJ[Get project],"=Y",DB_PJ[Region],"="&amp;$D11),"")</f>
        <v>0</v>
      </c>
      <c r="K11" s="109">
        <f>IFERROR(COUNTIFS(DB_PJ[Year],"="&amp;K$9,DB_PJ[Get project],"=Y",DB_PJ[Region],"="&amp;$D11),"")</f>
        <v>8</v>
      </c>
      <c r="L11" s="109">
        <f>IFERROR(COUNTIFS(DB_PJ[Year],"="&amp;L$9,DB_PJ[Get project],"=Y",DB_PJ[Region],"="&amp;$D11),"")</f>
        <v>9</v>
      </c>
      <c r="M11" s="110">
        <f t="shared" ref="M11:M16" si="1">SUM(J11:L11)</f>
        <v>17</v>
      </c>
      <c r="N11" s="111"/>
      <c r="O11" s="109"/>
      <c r="AD11" s="76"/>
      <c r="AE11" s="112">
        <f t="shared" ref="AE11:AE16" si="2">ROUND(F11/F$33,3)</f>
        <v>0.16200000000000001</v>
      </c>
      <c r="AF11" s="104">
        <f t="shared" ref="AF11:AF16" si="3">_xlfn.RANK.EQ(AE11,$AE$11:$AE$16)</f>
        <v>4</v>
      </c>
      <c r="AG11" s="112">
        <f t="shared" ref="AG11:AG16" si="4">ROUND(M11/M$33,3)</f>
        <v>0.16800000000000001</v>
      </c>
      <c r="AH11" s="104">
        <f t="shared" ref="AH11:AH16" si="5">_xlfn.RANK.EQ(AG11,$AG$11:$AG$16)</f>
        <v>3</v>
      </c>
      <c r="AP11" s="113"/>
      <c r="AQ11" s="113"/>
      <c r="AR11" s="113"/>
      <c r="AS11" s="113"/>
      <c r="AT11" s="113"/>
      <c r="AU11" s="113"/>
      <c r="AV11" s="113"/>
      <c r="AW11" s="113"/>
      <c r="AX11" s="113"/>
      <c r="AY11" s="113"/>
      <c r="AZ11" s="113"/>
      <c r="BA11" s="113"/>
      <c r="BB11" s="113"/>
      <c r="BC11" s="113"/>
      <c r="BD11" s="113"/>
      <c r="BE11" s="113"/>
      <c r="BF11" s="113"/>
      <c r="BG11" s="113"/>
      <c r="BH11" s="113"/>
      <c r="BI11" s="113"/>
      <c r="BJ11" s="113"/>
      <c r="BK11" s="113"/>
      <c r="BL11" s="113"/>
      <c r="BM11" s="113"/>
      <c r="BN11" s="113"/>
      <c r="BO11" s="113"/>
      <c r="BP11" s="113"/>
      <c r="BQ11" s="113"/>
      <c r="BR11" s="113"/>
      <c r="BS11" s="113"/>
      <c r="BT11" s="113"/>
      <c r="BU11" s="113"/>
      <c r="BV11" s="113"/>
      <c r="BW11" s="113"/>
      <c r="BX11" s="113"/>
      <c r="BY11" s="113"/>
      <c r="BZ11" s="113"/>
      <c r="CA11" s="113"/>
      <c r="CB11" s="113"/>
      <c r="CC11" s="113"/>
      <c r="CD11" s="113"/>
      <c r="CE11" s="113"/>
      <c r="CF11" s="113"/>
      <c r="CG11" s="113"/>
      <c r="CH11" s="113"/>
      <c r="CI11" s="113"/>
      <c r="CJ11" s="113"/>
      <c r="CK11" s="113"/>
      <c r="CL11" s="113"/>
      <c r="CM11" s="113"/>
      <c r="CN11" s="113"/>
      <c r="CO11" s="113"/>
      <c r="CP11" s="113"/>
      <c r="CQ11" s="113"/>
      <c r="CR11" s="113"/>
      <c r="CS11" s="113"/>
    </row>
    <row r="12" spans="1:97" ht="20.100000000000001" customHeight="1" x14ac:dyDescent="0.25">
      <c r="D12" s="114" t="s">
        <v>61</v>
      </c>
      <c r="E12" s="115"/>
      <c r="F12" s="116">
        <f t="shared" si="0"/>
        <v>2587000</v>
      </c>
      <c r="G12" s="108">
        <f>IFERROR(SUMIFS(DB_PJ[Budget],DB_PJ[Year], "="&amp;G$9,DB_PJ[Get project],"=Y",DB_PJ[Region],"="&amp;$D12),"")</f>
        <v>491000</v>
      </c>
      <c r="H12" s="108">
        <f>IFERROR(SUMIFS(DB_PJ[Budget],DB_PJ[Year], "="&amp;H$9,DB_PJ[Get project],"=Y",DB_PJ[Region],"="&amp;$D12),"")</f>
        <v>501000</v>
      </c>
      <c r="I12" s="108">
        <f>IFERROR(SUMIFS(DB_PJ[Budget],DB_PJ[Year], "="&amp;I$9,DB_PJ[Get project],"=Y",DB_PJ[Region],"="&amp;$D12),"")</f>
        <v>1595000</v>
      </c>
      <c r="J12" s="109">
        <f>IFERROR(COUNTIFS(DB_PJ[Year],"="&amp;J$9,DB_PJ[Get project],"=Y",DB_PJ[Region],"="&amp;$D12),"")</f>
        <v>6</v>
      </c>
      <c r="K12" s="109">
        <f>IFERROR(COUNTIFS(DB_PJ[Year],"="&amp;K$9,DB_PJ[Get project],"=Y",DB_PJ[Region],"="&amp;$D12),"")</f>
        <v>6</v>
      </c>
      <c r="L12" s="109">
        <f>IFERROR(COUNTIFS(DB_PJ[Year],"="&amp;L$9,DB_PJ[Get project],"=Y",DB_PJ[Region],"="&amp;$D12),"")</f>
        <v>11</v>
      </c>
      <c r="M12" s="117">
        <f t="shared" si="1"/>
        <v>23</v>
      </c>
      <c r="N12" s="118"/>
      <c r="O12" s="109"/>
      <c r="AD12" s="76"/>
      <c r="AE12" s="112">
        <f t="shared" si="2"/>
        <v>0.252</v>
      </c>
      <c r="AF12" s="104">
        <f t="shared" si="3"/>
        <v>1</v>
      </c>
      <c r="AG12" s="112">
        <f t="shared" si="4"/>
        <v>0.22800000000000001</v>
      </c>
      <c r="AH12" s="104">
        <f t="shared" si="5"/>
        <v>1</v>
      </c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119"/>
      <c r="BF12" s="119"/>
      <c r="BG12" s="119"/>
      <c r="BH12" s="119"/>
      <c r="BI12" s="119"/>
      <c r="BJ12" s="119"/>
      <c r="BK12" s="119"/>
      <c r="BL12" s="119"/>
      <c r="BM12" s="119"/>
      <c r="BN12" s="119"/>
      <c r="BO12" s="119"/>
      <c r="BP12" s="119"/>
      <c r="BQ12" s="119"/>
      <c r="BR12" s="119"/>
      <c r="BS12" s="119"/>
      <c r="BT12" s="119"/>
      <c r="BU12" s="119"/>
      <c r="BV12" s="119"/>
      <c r="BW12" s="119"/>
      <c r="BX12" s="119"/>
      <c r="BY12" s="119"/>
      <c r="BZ12" s="119"/>
      <c r="CA12" s="119"/>
      <c r="CB12" s="119"/>
      <c r="CC12" s="119"/>
      <c r="CD12" s="119"/>
      <c r="CE12" s="119"/>
      <c r="CF12" s="119"/>
      <c r="CG12" s="119"/>
      <c r="CH12" s="119"/>
      <c r="CI12" s="119"/>
      <c r="CJ12" s="119"/>
      <c r="CK12" s="119"/>
      <c r="CL12" s="119"/>
      <c r="CM12" s="119"/>
      <c r="CN12" s="119"/>
      <c r="CO12" s="119"/>
      <c r="CP12" s="119"/>
      <c r="CQ12" s="119"/>
      <c r="CR12" s="119"/>
      <c r="CS12" s="119"/>
    </row>
    <row r="13" spans="1:97" s="87" customFormat="1" ht="20.100000000000001" customHeight="1" x14ac:dyDescent="0.25">
      <c r="A13" s="75"/>
      <c r="B13" s="75"/>
      <c r="C13" s="75"/>
      <c r="D13" s="114" t="s">
        <v>62</v>
      </c>
      <c r="E13" s="115"/>
      <c r="F13" s="116">
        <f t="shared" si="0"/>
        <v>2048000</v>
      </c>
      <c r="G13" s="108">
        <f>IFERROR(SUMIFS(DB_PJ[Budget],DB_PJ[Year], "="&amp;G$9,DB_PJ[Get project],"=Y",DB_PJ[Region],"="&amp;$D13),"")</f>
        <v>816000</v>
      </c>
      <c r="H13" s="108">
        <f>IFERROR(SUMIFS(DB_PJ[Budget],DB_PJ[Year], "="&amp;H$9,DB_PJ[Get project],"=Y",DB_PJ[Region],"="&amp;$D13),"")</f>
        <v>235000</v>
      </c>
      <c r="I13" s="108">
        <f>IFERROR(SUMIFS(DB_PJ[Budget],DB_PJ[Year], "="&amp;I$9,DB_PJ[Get project],"=Y",DB_PJ[Region],"="&amp;$D13),"")</f>
        <v>997000</v>
      </c>
      <c r="J13" s="109">
        <f>IFERROR(COUNTIFS(DB_PJ[Year],"="&amp;J$9,DB_PJ[Get project],"=Y",DB_PJ[Region],"="&amp;$D13),"")</f>
        <v>7</v>
      </c>
      <c r="K13" s="109">
        <f>IFERROR(COUNTIFS(DB_PJ[Year],"="&amp;K$9,DB_PJ[Get project],"=Y",DB_PJ[Region],"="&amp;$D13),"")</f>
        <v>3</v>
      </c>
      <c r="L13" s="109">
        <f>IFERROR(COUNTIFS(DB_PJ[Year],"="&amp;L$9,DB_PJ[Get project],"=Y",DB_PJ[Region],"="&amp;$D13),"")</f>
        <v>7</v>
      </c>
      <c r="M13" s="117">
        <f t="shared" si="1"/>
        <v>17</v>
      </c>
      <c r="N13" s="118"/>
      <c r="O13" s="109"/>
      <c r="P13" s="75"/>
      <c r="Q13" s="75"/>
      <c r="R13" s="75"/>
      <c r="S13" s="75"/>
      <c r="AD13" s="76"/>
      <c r="AE13" s="112">
        <f t="shared" si="2"/>
        <v>0.2</v>
      </c>
      <c r="AF13" s="104">
        <f t="shared" si="3"/>
        <v>3</v>
      </c>
      <c r="AG13" s="112">
        <f t="shared" si="4"/>
        <v>0.16800000000000001</v>
      </c>
      <c r="AH13" s="104">
        <f t="shared" si="5"/>
        <v>3</v>
      </c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120"/>
      <c r="BQ13" s="120"/>
      <c r="BR13" s="120"/>
      <c r="BS13" s="120"/>
      <c r="BT13" s="75"/>
      <c r="BU13" s="120"/>
      <c r="BV13" s="120"/>
      <c r="BW13" s="120"/>
      <c r="BX13" s="120"/>
      <c r="BY13" s="120"/>
      <c r="BZ13" s="75"/>
      <c r="CA13" s="75"/>
      <c r="CB13" s="75"/>
      <c r="CC13" s="120"/>
      <c r="CD13" s="120"/>
      <c r="CE13" s="120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121"/>
      <c r="CS13" s="75"/>
    </row>
    <row r="14" spans="1:97" ht="20.100000000000001" customHeight="1" x14ac:dyDescent="0.25">
      <c r="A14" s="87"/>
      <c r="D14" s="114" t="s">
        <v>386</v>
      </c>
      <c r="E14" s="115"/>
      <c r="F14" s="116">
        <f t="shared" si="0"/>
        <v>826000</v>
      </c>
      <c r="G14" s="108">
        <f>IFERROR(SUMIFS(DB_PJ[Budget],DB_PJ[Year], "="&amp;G$9,DB_PJ[Get project],"=Y",DB_PJ[Region],"="&amp;$D14),"")</f>
        <v>0</v>
      </c>
      <c r="H14" s="108">
        <f>IFERROR(SUMIFS(DB_PJ[Budget],DB_PJ[Year], "="&amp;H$9,DB_PJ[Get project],"=Y",DB_PJ[Region],"="&amp;$D14),"")</f>
        <v>0</v>
      </c>
      <c r="I14" s="108">
        <f>IFERROR(SUMIFS(DB_PJ[Budget],DB_PJ[Year], "="&amp;I$9,DB_PJ[Get project],"=Y",DB_PJ[Region],"="&amp;$D14),"")</f>
        <v>826000</v>
      </c>
      <c r="J14" s="109">
        <f>IFERROR(COUNTIFS(DB_PJ[Year],"="&amp;J$9,DB_PJ[Get project],"=Y",DB_PJ[Region],"="&amp;$D14),"")</f>
        <v>0</v>
      </c>
      <c r="K14" s="109">
        <f>IFERROR(COUNTIFS(DB_PJ[Year],"="&amp;K$9,DB_PJ[Get project],"=Y",DB_PJ[Region],"="&amp;$D14),"")</f>
        <v>0</v>
      </c>
      <c r="L14" s="109">
        <f>IFERROR(COUNTIFS(DB_PJ[Year],"="&amp;L$9,DB_PJ[Get project],"=Y",DB_PJ[Region],"="&amp;$D14),"")</f>
        <v>11</v>
      </c>
      <c r="M14" s="117">
        <f t="shared" si="1"/>
        <v>11</v>
      </c>
      <c r="N14" s="118"/>
      <c r="O14" s="109"/>
      <c r="AD14" s="76"/>
      <c r="AE14" s="112">
        <f t="shared" si="2"/>
        <v>8.1000000000000003E-2</v>
      </c>
      <c r="AF14" s="104">
        <f t="shared" si="3"/>
        <v>5</v>
      </c>
      <c r="AG14" s="112">
        <f t="shared" si="4"/>
        <v>0.109</v>
      </c>
      <c r="AH14" s="104">
        <f t="shared" si="5"/>
        <v>5</v>
      </c>
      <c r="BP14" s="120"/>
      <c r="BQ14" s="120"/>
      <c r="BR14" s="120"/>
      <c r="BS14" s="120"/>
      <c r="BU14" s="120"/>
      <c r="BV14" s="120"/>
      <c r="BW14" s="120"/>
      <c r="BX14" s="120"/>
      <c r="BY14" s="120"/>
      <c r="CC14" s="120"/>
      <c r="CD14" s="120"/>
      <c r="CE14" s="120"/>
      <c r="CR14" s="121"/>
    </row>
    <row r="15" spans="1:97" ht="20.100000000000001" customHeight="1" x14ac:dyDescent="0.25">
      <c r="D15" s="114" t="s">
        <v>388</v>
      </c>
      <c r="E15" s="115"/>
      <c r="F15" s="116">
        <f t="shared" si="0"/>
        <v>2400000</v>
      </c>
      <c r="G15" s="108">
        <f>IFERROR(SUMIFS(DB_PJ[Budget],DB_PJ[Year], "="&amp;G$9,DB_PJ[Get project],"=Y",DB_PJ[Region],"="&amp;$D15),"")</f>
        <v>503000</v>
      </c>
      <c r="H15" s="108">
        <f>IFERROR(SUMIFS(DB_PJ[Budget],DB_PJ[Year], "="&amp;H$9,DB_PJ[Get project],"=Y",DB_PJ[Region],"="&amp;$D15),"")</f>
        <v>1403000</v>
      </c>
      <c r="I15" s="108">
        <f>IFERROR(SUMIFS(DB_PJ[Budget],DB_PJ[Year], "="&amp;I$9,DB_PJ[Get project],"=Y",DB_PJ[Region],"="&amp;$D15),"")</f>
        <v>494000</v>
      </c>
      <c r="J15" s="109">
        <f>IFERROR(COUNTIFS(DB_PJ[Year],"="&amp;J$9,DB_PJ[Get project],"=Y",DB_PJ[Region],"="&amp;$D15),"")</f>
        <v>6</v>
      </c>
      <c r="K15" s="109">
        <f>IFERROR(COUNTIFS(DB_PJ[Year],"="&amp;K$9,DB_PJ[Get project],"=Y",DB_PJ[Region],"="&amp;$D15),"")</f>
        <v>8</v>
      </c>
      <c r="L15" s="109">
        <f>IFERROR(COUNTIFS(DB_PJ[Year],"="&amp;L$9,DB_PJ[Get project],"=Y",DB_PJ[Region],"="&amp;$D15),"")</f>
        <v>9</v>
      </c>
      <c r="M15" s="117">
        <f t="shared" si="1"/>
        <v>23</v>
      </c>
      <c r="N15" s="118"/>
      <c r="O15" s="109"/>
      <c r="R15" s="87"/>
      <c r="AD15" s="76"/>
      <c r="AE15" s="112">
        <f t="shared" si="2"/>
        <v>0.23400000000000001</v>
      </c>
      <c r="AF15" s="104">
        <f t="shared" si="3"/>
        <v>2</v>
      </c>
      <c r="AG15" s="112">
        <f t="shared" si="4"/>
        <v>0.22800000000000001</v>
      </c>
      <c r="AH15" s="104">
        <f t="shared" si="5"/>
        <v>1</v>
      </c>
      <c r="BP15" s="120"/>
      <c r="BQ15" s="120"/>
      <c r="BR15" s="120"/>
      <c r="BS15" s="120"/>
      <c r="BU15" s="120"/>
      <c r="BV15" s="120"/>
      <c r="BW15" s="120"/>
      <c r="BX15" s="120"/>
      <c r="BY15" s="120"/>
      <c r="CC15" s="120"/>
      <c r="CD15" s="120"/>
      <c r="CE15" s="120"/>
      <c r="CR15" s="121"/>
    </row>
    <row r="16" spans="1:97" ht="20.100000000000001" customHeight="1" x14ac:dyDescent="0.25">
      <c r="D16" s="114" t="s">
        <v>63</v>
      </c>
      <c r="E16" s="115"/>
      <c r="F16" s="116">
        <f t="shared" si="0"/>
        <v>725000</v>
      </c>
      <c r="G16" s="108">
        <f>IFERROR(SUMIFS(DB_PJ[Budget],DB_PJ[Year], "="&amp;G$9,DB_PJ[Get project],"=Y",DB_PJ[Region],"="&amp;$D16),"")</f>
        <v>17000</v>
      </c>
      <c r="H16" s="108">
        <f>IFERROR(SUMIFS(DB_PJ[Budget],DB_PJ[Year], "="&amp;H$9,DB_PJ[Get project],"=Y",DB_PJ[Region],"="&amp;$D16),"")</f>
        <v>708000</v>
      </c>
      <c r="I16" s="108">
        <f>IFERROR(SUMIFS(DB_PJ[Budget],DB_PJ[Year], "="&amp;I$9,DB_PJ[Get project],"=Y",DB_PJ[Region],"="&amp;$D16),"")</f>
        <v>0</v>
      </c>
      <c r="J16" s="109">
        <f>IFERROR(COUNTIFS(DB_PJ[Year],"="&amp;J$9,DB_PJ[Get project],"=Y",DB_PJ[Region],"="&amp;$D16),"")</f>
        <v>1</v>
      </c>
      <c r="K16" s="109">
        <f>IFERROR(COUNTIFS(DB_PJ[Year],"="&amp;K$9,DB_PJ[Get project],"=Y",DB_PJ[Region],"="&amp;$D16),"")</f>
        <v>9</v>
      </c>
      <c r="L16" s="109">
        <f>IFERROR(COUNTIFS(DB_PJ[Year],"="&amp;L$9,DB_PJ[Get project],"=Y",DB_PJ[Region],"="&amp;$D16),"")</f>
        <v>0</v>
      </c>
      <c r="M16" s="117">
        <f t="shared" si="1"/>
        <v>10</v>
      </c>
      <c r="N16" s="118"/>
      <c r="O16" s="109"/>
      <c r="AD16" s="76"/>
      <c r="AE16" s="112">
        <f t="shared" si="2"/>
        <v>7.0999999999999994E-2</v>
      </c>
      <c r="AF16" s="104">
        <f t="shared" si="3"/>
        <v>6</v>
      </c>
      <c r="AG16" s="112">
        <f t="shared" si="4"/>
        <v>9.9000000000000005E-2</v>
      </c>
      <c r="AH16" s="104">
        <f t="shared" si="5"/>
        <v>6</v>
      </c>
      <c r="BP16" s="120"/>
      <c r="BQ16" s="120"/>
      <c r="BR16" s="120"/>
      <c r="BS16" s="120"/>
      <c r="BU16" s="120"/>
      <c r="BV16" s="120"/>
      <c r="BW16" s="120"/>
      <c r="BX16" s="120"/>
      <c r="BY16" s="120"/>
      <c r="CC16" s="120"/>
      <c r="CD16" s="120"/>
      <c r="CE16" s="120"/>
      <c r="CR16" s="121"/>
    </row>
    <row r="17" spans="1:97" ht="20.100000000000001" customHeight="1" x14ac:dyDescent="0.25">
      <c r="D17" s="99"/>
      <c r="E17" s="100"/>
      <c r="F17" s="122"/>
      <c r="G17" s="122"/>
      <c r="H17" s="122"/>
      <c r="I17" s="122"/>
      <c r="J17" s="123"/>
      <c r="K17" s="123"/>
      <c r="L17" s="123"/>
      <c r="M17" s="123"/>
      <c r="N17" s="123"/>
      <c r="O17" s="123"/>
      <c r="AD17" s="76"/>
      <c r="AE17" s="124"/>
    </row>
    <row r="18" spans="1:97" ht="20.100000000000001" customHeight="1" x14ac:dyDescent="0.25">
      <c r="D18" s="99"/>
      <c r="E18" s="100"/>
      <c r="F18" s="101"/>
      <c r="G18" s="101"/>
      <c r="H18" s="101"/>
      <c r="I18" s="101"/>
      <c r="J18" s="102"/>
      <c r="K18" s="102"/>
      <c r="L18" s="102"/>
      <c r="M18" s="102"/>
      <c r="N18" s="102"/>
      <c r="O18" s="102"/>
      <c r="AD18" s="76"/>
    </row>
    <row r="19" spans="1:97" ht="20.100000000000001" customHeight="1" x14ac:dyDescent="0.25">
      <c r="D19" s="105" t="s">
        <v>295</v>
      </c>
      <c r="E19" s="106"/>
      <c r="F19" s="107">
        <f t="shared" ref="F19:F27" si="6">SUM(G19:I19)</f>
        <v>708000</v>
      </c>
      <c r="G19" s="108">
        <f>IFERROR(SUMIFS(DB_PJ[Budget],DB_PJ[Year], "="&amp;G$9,DB_PJ[Get project],"=Y",DB_PJ[Country],"="&amp;$D19),"")</f>
        <v>0</v>
      </c>
      <c r="H19" s="108">
        <f>IFERROR(SUMIFS(DB_PJ[Budget],DB_PJ[Year], "="&amp;H$9,DB_PJ[Get project],"=Y",DB_PJ[Country],"="&amp;$D19),"")</f>
        <v>708000</v>
      </c>
      <c r="I19" s="108">
        <f>IFERROR(SUMIFS(DB_PJ[Budget],DB_PJ[Year], "="&amp;I$9,DB_PJ[Get project],"=Y",DB_PJ[Country],"="&amp;$D19),"")</f>
        <v>0</v>
      </c>
      <c r="J19" s="109">
        <f>IFERROR(COUNTIFS(DB_PJ[Year],"="&amp;J$9,DB_PJ[Get project],"=Y",DB_PJ[Country],"="&amp;$D19),"")</f>
        <v>0</v>
      </c>
      <c r="K19" s="109">
        <f>IFERROR(COUNTIFS(DB_PJ[Year],"="&amp;K$9,DB_PJ[Get project],"=Y",DB_PJ[Country],"="&amp;$D19),"")</f>
        <v>9</v>
      </c>
      <c r="L19" s="109">
        <f>IFERROR(COUNTIFS(DB_PJ[Year],"="&amp;L$9,DB_PJ[Get project],"=Y",DB_PJ[Country],"="&amp;$D19),"")</f>
        <v>0</v>
      </c>
      <c r="M19" s="110">
        <f t="shared" ref="M19:M27" si="7">SUM(J19:L19)</f>
        <v>9</v>
      </c>
      <c r="N19" s="111"/>
      <c r="O19" s="109"/>
      <c r="AD19" s="76"/>
      <c r="AE19" s="112">
        <f t="shared" ref="AE19:AE27" si="8">ROUND(F19/F$33,3)</f>
        <v>6.9000000000000006E-2</v>
      </c>
      <c r="AF19" s="104">
        <f t="shared" ref="AF19:AF27" si="9">_xlfn.RANK.EQ(AE19,$AE$19:$AE$27)</f>
        <v>6</v>
      </c>
      <c r="AG19" s="112">
        <f t="shared" ref="AG19:AG27" si="10">ROUND(M19/M$33,3)</f>
        <v>8.8999999999999996E-2</v>
      </c>
      <c r="AH19" s="104">
        <f t="shared" ref="AH19:AH27" si="11">_xlfn.RANK.EQ(AG19,$AG$19:$AG$27)</f>
        <v>6</v>
      </c>
    </row>
    <row r="20" spans="1:97" ht="20.100000000000001" customHeight="1" x14ac:dyDescent="0.25">
      <c r="D20" s="114" t="s">
        <v>81</v>
      </c>
      <c r="E20" s="115"/>
      <c r="F20" s="116">
        <f t="shared" si="6"/>
        <v>2200000</v>
      </c>
      <c r="G20" s="108">
        <f>IFERROR(SUMIFS(DB_PJ[Budget],DB_PJ[Year], "="&amp;G$9,DB_PJ[Get project],"=Y",DB_PJ[Country],"="&amp;$D20),"")</f>
        <v>503000</v>
      </c>
      <c r="H20" s="108">
        <f>IFERROR(SUMIFS(DB_PJ[Budget],DB_PJ[Year], "="&amp;H$9,DB_PJ[Get project],"=Y",DB_PJ[Country],"="&amp;$D20),"")</f>
        <v>1203000</v>
      </c>
      <c r="I20" s="108">
        <f>IFERROR(SUMIFS(DB_PJ[Budget],DB_PJ[Year], "="&amp;I$9,DB_PJ[Get project],"=Y",DB_PJ[Country],"="&amp;$D20),"")</f>
        <v>494000</v>
      </c>
      <c r="J20" s="109">
        <f>IFERROR(COUNTIFS(DB_PJ[Year],"="&amp;J$9,DB_PJ[Get project],"=Y",DB_PJ[Country],"="&amp;$D20),"")</f>
        <v>6</v>
      </c>
      <c r="K20" s="109">
        <f>IFERROR(COUNTIFS(DB_PJ[Year],"="&amp;K$9,DB_PJ[Get project],"=Y",DB_PJ[Country],"="&amp;$D20),"")</f>
        <v>6</v>
      </c>
      <c r="L20" s="109">
        <f>IFERROR(COUNTIFS(DB_PJ[Year],"="&amp;L$9,DB_PJ[Get project],"=Y",DB_PJ[Country],"="&amp;$D20),"")</f>
        <v>9</v>
      </c>
      <c r="M20" s="117">
        <f t="shared" si="7"/>
        <v>21</v>
      </c>
      <c r="N20" s="118"/>
      <c r="O20" s="109"/>
      <c r="AD20" s="76"/>
      <c r="AE20" s="112">
        <f t="shared" si="8"/>
        <v>0.215</v>
      </c>
      <c r="AF20" s="104">
        <f t="shared" si="9"/>
        <v>2</v>
      </c>
      <c r="AG20" s="112">
        <f t="shared" si="10"/>
        <v>0.20799999999999999</v>
      </c>
      <c r="AH20" s="104">
        <f t="shared" si="11"/>
        <v>2</v>
      </c>
    </row>
    <row r="21" spans="1:97" ht="20.100000000000001" customHeight="1" x14ac:dyDescent="0.25">
      <c r="D21" s="114" t="s">
        <v>88</v>
      </c>
      <c r="E21" s="115"/>
      <c r="F21" s="116">
        <f t="shared" si="6"/>
        <v>2587000</v>
      </c>
      <c r="G21" s="108">
        <f>IFERROR(SUMIFS(DB_PJ[Budget],DB_PJ[Year], "="&amp;G$9,DB_PJ[Get project],"=Y",DB_PJ[Country],"="&amp;$D21),"")</f>
        <v>491000</v>
      </c>
      <c r="H21" s="108">
        <f>IFERROR(SUMIFS(DB_PJ[Budget],DB_PJ[Year], "="&amp;H$9,DB_PJ[Get project],"=Y",DB_PJ[Country],"="&amp;$D21),"")</f>
        <v>501000</v>
      </c>
      <c r="I21" s="108">
        <f>IFERROR(SUMIFS(DB_PJ[Budget],DB_PJ[Year], "="&amp;I$9,DB_PJ[Get project],"=Y",DB_PJ[Country],"="&amp;$D21),"")</f>
        <v>1595000</v>
      </c>
      <c r="J21" s="109">
        <f>IFERROR(COUNTIFS(DB_PJ[Year],"="&amp;J$9,DB_PJ[Get project],"=Y",DB_PJ[Country],"="&amp;$D21),"")</f>
        <v>6</v>
      </c>
      <c r="K21" s="109">
        <f>IFERROR(COUNTIFS(DB_PJ[Year],"="&amp;K$9,DB_PJ[Get project],"=Y",DB_PJ[Country],"="&amp;$D21),"")</f>
        <v>6</v>
      </c>
      <c r="L21" s="109">
        <f>IFERROR(COUNTIFS(DB_PJ[Year],"="&amp;L$9,DB_PJ[Get project],"=Y",DB_PJ[Country],"="&amp;$D21),"")</f>
        <v>11</v>
      </c>
      <c r="M21" s="117">
        <f t="shared" si="7"/>
        <v>23</v>
      </c>
      <c r="N21" s="118"/>
      <c r="O21" s="109"/>
      <c r="AD21" s="76"/>
      <c r="AE21" s="112">
        <f t="shared" si="8"/>
        <v>0.252</v>
      </c>
      <c r="AF21" s="104">
        <f t="shared" si="9"/>
        <v>1</v>
      </c>
      <c r="AG21" s="112">
        <f t="shared" si="10"/>
        <v>0.22800000000000001</v>
      </c>
      <c r="AH21" s="104">
        <f t="shared" si="11"/>
        <v>1</v>
      </c>
    </row>
    <row r="22" spans="1:97" ht="20.100000000000001" customHeight="1" x14ac:dyDescent="0.25">
      <c r="D22" s="114" t="s">
        <v>115</v>
      </c>
      <c r="E22" s="115"/>
      <c r="F22" s="116">
        <f t="shared" si="6"/>
        <v>38000</v>
      </c>
      <c r="G22" s="108">
        <f>IFERROR(SUMIFS(DB_PJ[Budget],DB_PJ[Year], "="&amp;G$9,DB_PJ[Get project],"=Y",DB_PJ[Country],"="&amp;$D22),"")</f>
        <v>36000</v>
      </c>
      <c r="H22" s="108">
        <f>IFERROR(SUMIFS(DB_PJ[Budget],DB_PJ[Year], "="&amp;H$9,DB_PJ[Get project],"=Y",DB_PJ[Country],"="&amp;$D22),"")</f>
        <v>2000</v>
      </c>
      <c r="I22" s="108">
        <f>IFERROR(SUMIFS(DB_PJ[Budget],DB_PJ[Year], "="&amp;I$9,DB_PJ[Get project],"=Y",DB_PJ[Country],"="&amp;$D22),"")</f>
        <v>0</v>
      </c>
      <c r="J22" s="109">
        <f>IFERROR(COUNTIFS(DB_PJ[Year],"="&amp;J$9,DB_PJ[Get project],"=Y",DB_PJ[Country],"="&amp;$D22),"")</f>
        <v>1</v>
      </c>
      <c r="K22" s="109">
        <f>IFERROR(COUNTIFS(DB_PJ[Year],"="&amp;K$9,DB_PJ[Get project],"=Y",DB_PJ[Country],"="&amp;$D22),"")</f>
        <v>1</v>
      </c>
      <c r="L22" s="109">
        <f>IFERROR(COUNTIFS(DB_PJ[Year],"="&amp;L$9,DB_PJ[Get project],"=Y",DB_PJ[Country],"="&amp;$D22),"")</f>
        <v>0</v>
      </c>
      <c r="M22" s="117">
        <f t="shared" si="7"/>
        <v>2</v>
      </c>
      <c r="N22" s="118"/>
      <c r="O22" s="109"/>
      <c r="AD22" s="76"/>
      <c r="AE22" s="112">
        <f t="shared" si="8"/>
        <v>4.0000000000000001E-3</v>
      </c>
      <c r="AF22" s="104">
        <f t="shared" si="9"/>
        <v>8</v>
      </c>
      <c r="AG22" s="112">
        <f t="shared" si="10"/>
        <v>0.02</v>
      </c>
      <c r="AH22" s="104">
        <f t="shared" si="11"/>
        <v>7</v>
      </c>
    </row>
    <row r="23" spans="1:97" ht="20.100000000000001" customHeight="1" x14ac:dyDescent="0.25">
      <c r="D23" s="114" t="s">
        <v>120</v>
      </c>
      <c r="E23" s="115"/>
      <c r="F23" s="116">
        <f t="shared" si="6"/>
        <v>2010000</v>
      </c>
      <c r="G23" s="108">
        <f>IFERROR(SUMIFS(DB_PJ[Budget],DB_PJ[Year], "="&amp;G$9,DB_PJ[Get project],"=Y",DB_PJ[Country],"="&amp;$D23),"")</f>
        <v>780000</v>
      </c>
      <c r="H23" s="108">
        <f>IFERROR(SUMIFS(DB_PJ[Budget],DB_PJ[Year], "="&amp;H$9,DB_PJ[Get project],"=Y",DB_PJ[Country],"="&amp;$D23),"")</f>
        <v>233000</v>
      </c>
      <c r="I23" s="108">
        <f>IFERROR(SUMIFS(DB_PJ[Budget],DB_PJ[Year], "="&amp;I$9,DB_PJ[Get project],"=Y",DB_PJ[Country],"="&amp;$D23),"")</f>
        <v>997000</v>
      </c>
      <c r="J23" s="109">
        <f>IFERROR(COUNTIFS(DB_PJ[Year],"="&amp;J$9,DB_PJ[Get project],"=Y",DB_PJ[Country],"="&amp;$D23),"")</f>
        <v>6</v>
      </c>
      <c r="K23" s="109">
        <f>IFERROR(COUNTIFS(DB_PJ[Year],"="&amp;K$9,DB_PJ[Get project],"=Y",DB_PJ[Country],"="&amp;$D23),"")</f>
        <v>2</v>
      </c>
      <c r="L23" s="109">
        <f>IFERROR(COUNTIFS(DB_PJ[Year],"="&amp;L$9,DB_PJ[Get project],"=Y",DB_PJ[Country],"="&amp;$D23),"")</f>
        <v>7</v>
      </c>
      <c r="M23" s="117">
        <f t="shared" si="7"/>
        <v>15</v>
      </c>
      <c r="N23" s="118"/>
      <c r="O23" s="109"/>
      <c r="AD23" s="76"/>
      <c r="AE23" s="112">
        <f t="shared" si="8"/>
        <v>0.19600000000000001</v>
      </c>
      <c r="AF23" s="104">
        <f t="shared" si="9"/>
        <v>3</v>
      </c>
      <c r="AG23" s="112">
        <f t="shared" si="10"/>
        <v>0.14899999999999999</v>
      </c>
      <c r="AH23" s="104">
        <f t="shared" si="11"/>
        <v>4</v>
      </c>
    </row>
    <row r="24" spans="1:97" ht="20.100000000000001" customHeight="1" x14ac:dyDescent="0.25">
      <c r="D24" s="114" t="s">
        <v>72</v>
      </c>
      <c r="E24" s="115"/>
      <c r="F24" s="116">
        <f t="shared" si="6"/>
        <v>17000</v>
      </c>
      <c r="G24" s="108">
        <f>IFERROR(SUMIFS(DB_PJ[Budget],DB_PJ[Year], "="&amp;G$9,DB_PJ[Get project],"=Y",DB_PJ[Country],"="&amp;$D24),"")</f>
        <v>17000</v>
      </c>
      <c r="H24" s="108">
        <f>IFERROR(SUMIFS(DB_PJ[Budget],DB_PJ[Year], "="&amp;H$9,DB_PJ[Get project],"=Y",DB_PJ[Country],"="&amp;$D24),"")</f>
        <v>0</v>
      </c>
      <c r="I24" s="108">
        <f>IFERROR(SUMIFS(DB_PJ[Budget],DB_PJ[Year], "="&amp;I$9,DB_PJ[Get project],"=Y",DB_PJ[Country],"="&amp;$D24),"")</f>
        <v>0</v>
      </c>
      <c r="J24" s="109">
        <f>IFERROR(COUNTIFS(DB_PJ[Year],"="&amp;J$9,DB_PJ[Get project],"=Y",DB_PJ[Country],"="&amp;$D24),"")</f>
        <v>1</v>
      </c>
      <c r="K24" s="109">
        <f>IFERROR(COUNTIFS(DB_PJ[Year],"="&amp;K$9,DB_PJ[Get project],"=Y",DB_PJ[Country],"="&amp;$D24),"")</f>
        <v>0</v>
      </c>
      <c r="L24" s="109">
        <f>IFERROR(COUNTIFS(DB_PJ[Year],"="&amp;L$9,DB_PJ[Get project],"=Y",DB_PJ[Country],"="&amp;$D24),"")</f>
        <v>0</v>
      </c>
      <c r="M24" s="117">
        <f t="shared" si="7"/>
        <v>1</v>
      </c>
      <c r="N24" s="118"/>
      <c r="O24" s="109"/>
      <c r="AD24" s="76"/>
      <c r="AE24" s="112">
        <f t="shared" si="8"/>
        <v>2E-3</v>
      </c>
      <c r="AF24" s="104">
        <f t="shared" si="9"/>
        <v>9</v>
      </c>
      <c r="AG24" s="112">
        <f t="shared" si="10"/>
        <v>0.01</v>
      </c>
      <c r="AH24" s="104">
        <f t="shared" si="11"/>
        <v>9</v>
      </c>
    </row>
    <row r="25" spans="1:97" ht="20.100000000000001" customHeight="1" x14ac:dyDescent="0.25">
      <c r="D25" s="114" t="s">
        <v>152</v>
      </c>
      <c r="E25" s="115"/>
      <c r="F25" s="116">
        <f t="shared" si="6"/>
        <v>200000</v>
      </c>
      <c r="G25" s="108">
        <f>IFERROR(SUMIFS(DB_PJ[Budget],DB_PJ[Year], "="&amp;G$9,DB_PJ[Get project],"=Y",DB_PJ[Country],"="&amp;$D25),"")</f>
        <v>0</v>
      </c>
      <c r="H25" s="108">
        <f>IFERROR(SUMIFS(DB_PJ[Budget],DB_PJ[Year], "="&amp;H$9,DB_PJ[Get project],"=Y",DB_PJ[Country],"="&amp;$D25),"")</f>
        <v>200000</v>
      </c>
      <c r="I25" s="108">
        <f>IFERROR(SUMIFS(DB_PJ[Budget],DB_PJ[Year], "="&amp;I$9,DB_PJ[Get project],"=Y",DB_PJ[Country],"="&amp;$D25),"")</f>
        <v>0</v>
      </c>
      <c r="J25" s="109">
        <f>IFERROR(COUNTIFS(DB_PJ[Year],"="&amp;J$9,DB_PJ[Get project],"=Y",DB_PJ[Country],"="&amp;$D25),"")</f>
        <v>0</v>
      </c>
      <c r="K25" s="109">
        <f>IFERROR(COUNTIFS(DB_PJ[Year],"="&amp;K$9,DB_PJ[Get project],"=Y",DB_PJ[Country],"="&amp;$D25),"")</f>
        <v>2</v>
      </c>
      <c r="L25" s="109">
        <f>IFERROR(COUNTIFS(DB_PJ[Year],"="&amp;L$9,DB_PJ[Get project],"=Y",DB_PJ[Country],"="&amp;$D25),"")</f>
        <v>0</v>
      </c>
      <c r="M25" s="117">
        <f t="shared" si="7"/>
        <v>2</v>
      </c>
      <c r="N25" s="118"/>
      <c r="O25" s="109"/>
      <c r="AD25" s="76"/>
      <c r="AE25" s="112">
        <f t="shared" si="8"/>
        <v>0.02</v>
      </c>
      <c r="AF25" s="104">
        <f t="shared" si="9"/>
        <v>7</v>
      </c>
      <c r="AG25" s="112">
        <f t="shared" si="10"/>
        <v>0.02</v>
      </c>
      <c r="AH25" s="104">
        <f t="shared" si="11"/>
        <v>7</v>
      </c>
    </row>
    <row r="26" spans="1:97" ht="20.100000000000001" customHeight="1" x14ac:dyDescent="0.25">
      <c r="D26" s="114" t="s">
        <v>155</v>
      </c>
      <c r="E26" s="115"/>
      <c r="F26" s="116">
        <f t="shared" si="6"/>
        <v>1664000</v>
      </c>
      <c r="G26" s="108">
        <f>IFERROR(SUMIFS(DB_PJ[Budget],DB_PJ[Year], "="&amp;G$9,DB_PJ[Get project],"=Y",DB_PJ[Country],"="&amp;$D26),"")</f>
        <v>0</v>
      </c>
      <c r="H26" s="108">
        <f>IFERROR(SUMIFS(DB_PJ[Budget],DB_PJ[Year], "="&amp;H$9,DB_PJ[Get project],"=Y",DB_PJ[Country],"="&amp;$D26),"")</f>
        <v>965000</v>
      </c>
      <c r="I26" s="108">
        <f>IFERROR(SUMIFS(DB_PJ[Budget],DB_PJ[Year], "="&amp;I$9,DB_PJ[Get project],"=Y",DB_PJ[Country],"="&amp;$D26),"")</f>
        <v>699000</v>
      </c>
      <c r="J26" s="109">
        <f>IFERROR(COUNTIFS(DB_PJ[Year],"="&amp;J$9,DB_PJ[Get project],"=Y",DB_PJ[Country],"="&amp;$D26),"")</f>
        <v>0</v>
      </c>
      <c r="K26" s="109">
        <f>IFERROR(COUNTIFS(DB_PJ[Year],"="&amp;K$9,DB_PJ[Get project],"=Y",DB_PJ[Country],"="&amp;$D26),"")</f>
        <v>8</v>
      </c>
      <c r="L26" s="109">
        <f>IFERROR(COUNTIFS(DB_PJ[Year],"="&amp;L$9,DB_PJ[Get project],"=Y",DB_PJ[Country],"="&amp;$D26),"")</f>
        <v>9</v>
      </c>
      <c r="M26" s="117">
        <f t="shared" si="7"/>
        <v>17</v>
      </c>
      <c r="N26" s="118"/>
      <c r="O26" s="109"/>
      <c r="AD26" s="76"/>
      <c r="AE26" s="112">
        <f t="shared" si="8"/>
        <v>0.16200000000000001</v>
      </c>
      <c r="AF26" s="104">
        <f t="shared" si="9"/>
        <v>4</v>
      </c>
      <c r="AG26" s="112">
        <f t="shared" si="10"/>
        <v>0.16800000000000001</v>
      </c>
      <c r="AH26" s="104">
        <f t="shared" si="11"/>
        <v>3</v>
      </c>
    </row>
    <row r="27" spans="1:97" ht="20.100000000000001" customHeight="1" x14ac:dyDescent="0.25">
      <c r="D27" s="114" t="s">
        <v>160</v>
      </c>
      <c r="E27" s="115"/>
      <c r="F27" s="116">
        <f t="shared" si="6"/>
        <v>826000</v>
      </c>
      <c r="G27" s="108">
        <f>IFERROR(SUMIFS(DB_PJ[Budget],DB_PJ[Year], "="&amp;G$9,DB_PJ[Get project],"=Y",DB_PJ[Country],"="&amp;$D27),"")</f>
        <v>0</v>
      </c>
      <c r="H27" s="108">
        <f>IFERROR(SUMIFS(DB_PJ[Budget],DB_PJ[Year], "="&amp;H$9,DB_PJ[Get project],"=Y",DB_PJ[Country],"="&amp;$D27),"")</f>
        <v>0</v>
      </c>
      <c r="I27" s="108">
        <f>IFERROR(SUMIFS(DB_PJ[Budget],DB_PJ[Year], "="&amp;I$9,DB_PJ[Get project],"=Y",DB_PJ[Country],"="&amp;$D27),"")</f>
        <v>826000</v>
      </c>
      <c r="J27" s="109">
        <f>IFERROR(COUNTIFS(DB_PJ[Year],"="&amp;J$9,DB_PJ[Get project],"=Y",DB_PJ[Country],"="&amp;$D27),"")</f>
        <v>0</v>
      </c>
      <c r="K27" s="109">
        <f>IFERROR(COUNTIFS(DB_PJ[Year],"="&amp;K$9,DB_PJ[Get project],"=Y",DB_PJ[Country],"="&amp;$D27),"")</f>
        <v>0</v>
      </c>
      <c r="L27" s="109">
        <f>IFERROR(COUNTIFS(DB_PJ[Year],"="&amp;L$9,DB_PJ[Get project],"=Y",DB_PJ[Country],"="&amp;$D27),"")</f>
        <v>11</v>
      </c>
      <c r="M27" s="117">
        <f t="shared" si="7"/>
        <v>11</v>
      </c>
      <c r="N27" s="118"/>
      <c r="O27" s="109"/>
      <c r="AD27" s="76"/>
      <c r="AE27" s="112">
        <f t="shared" si="8"/>
        <v>8.1000000000000003E-2</v>
      </c>
      <c r="AF27" s="104">
        <f t="shared" si="9"/>
        <v>5</v>
      </c>
      <c r="AG27" s="112">
        <f t="shared" si="10"/>
        <v>0.109</v>
      </c>
      <c r="AH27" s="104">
        <f t="shared" si="11"/>
        <v>5</v>
      </c>
    </row>
    <row r="28" spans="1:97" ht="20.100000000000001" customHeight="1" x14ac:dyDescent="0.25">
      <c r="D28" s="99"/>
      <c r="E28" s="100"/>
      <c r="F28" s="122"/>
      <c r="G28" s="122"/>
      <c r="H28" s="122"/>
      <c r="I28" s="122"/>
      <c r="J28" s="123"/>
      <c r="K28" s="123"/>
      <c r="L28" s="123"/>
      <c r="M28" s="123"/>
      <c r="N28" s="123"/>
      <c r="O28" s="123"/>
      <c r="AD28" s="76"/>
    </row>
    <row r="29" spans="1:97" s="87" customFormat="1" ht="20.100000000000001" customHeight="1" x14ac:dyDescent="0.25">
      <c r="A29" s="75"/>
      <c r="B29" s="75"/>
      <c r="C29" s="75"/>
      <c r="D29" s="99"/>
      <c r="E29" s="100"/>
      <c r="F29" s="101"/>
      <c r="G29" s="101"/>
      <c r="H29" s="101"/>
      <c r="I29" s="101"/>
      <c r="J29" s="102"/>
      <c r="K29" s="102"/>
      <c r="L29" s="102"/>
      <c r="M29" s="102"/>
      <c r="N29" s="102"/>
      <c r="O29" s="102"/>
      <c r="P29" s="75"/>
      <c r="Q29" s="75"/>
      <c r="R29" s="75"/>
      <c r="S29" s="75"/>
      <c r="AD29" s="76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</row>
    <row r="30" spans="1:97" ht="24.95" customHeight="1" x14ac:dyDescent="0.25">
      <c r="D30" s="105" t="s">
        <v>341</v>
      </c>
      <c r="E30" s="106"/>
      <c r="F30" s="107">
        <f>SUM(G30:I30)</f>
        <v>7924000</v>
      </c>
      <c r="G30" s="108">
        <f>IFERROR(SUMIFS(DB_PJ[Budget],DB_PJ[Year], "="&amp;G$9,DB_PJ[Get project],"=Y",DB_PJ[Case Type],"="&amp;$D30),"")</f>
        <v>1499000</v>
      </c>
      <c r="H30" s="108">
        <f>IFERROR(SUMIFS(DB_PJ[Budget],DB_PJ[Year], "="&amp;H$9,DB_PJ[Get project],"=Y",DB_PJ[Case Type],"="&amp;$D30),"")</f>
        <v>2230000</v>
      </c>
      <c r="I30" s="108">
        <f>IFERROR(SUMIFS(DB_PJ[Budget],DB_PJ[Year], "="&amp;I$9,DB_PJ[Get project],"=Y",DB_PJ[Case Type],"="&amp;$D30),"")</f>
        <v>4195000</v>
      </c>
      <c r="J30" s="109">
        <f>IFERROR(COUNTIFS(DB_PJ[Year],"="&amp;J$9,DB_PJ[Get project],"=Y",DB_PJ[Case Type],"="&amp;$D30),"")</f>
        <v>13</v>
      </c>
      <c r="K30" s="109">
        <f>IFERROR(COUNTIFS(DB_PJ[Year],"="&amp;K$9,DB_PJ[Get project],"=Y",DB_PJ[Case Type],"="&amp;$D30),"")</f>
        <v>22</v>
      </c>
      <c r="L30" s="109">
        <f>IFERROR(COUNTIFS(DB_PJ[Year],"="&amp;L$9,DB_PJ[Get project],"=Y",DB_PJ[Case Type],"="&amp;$D30),"")</f>
        <v>40</v>
      </c>
      <c r="M30" s="110">
        <f>SUM(J30:L30)</f>
        <v>75</v>
      </c>
      <c r="N30" s="111"/>
      <c r="O30" s="109"/>
      <c r="AD30" s="76"/>
      <c r="AE30" s="112">
        <f>ROUND(F30/F$33,3)</f>
        <v>0.77300000000000002</v>
      </c>
      <c r="AF30" s="104">
        <f>_xlfn.RANK.EQ(AE30,$AE$30:$AE$32)</f>
        <v>1</v>
      </c>
      <c r="AG30" s="112">
        <f>ROUND(M30/M$33,3)</f>
        <v>0.74299999999999999</v>
      </c>
      <c r="AH30" s="104">
        <f>_xlfn.RANK.EQ(AG30,$AG$30:$AG$32)</f>
        <v>1</v>
      </c>
    </row>
    <row r="31" spans="1:97" ht="20.100000000000001" customHeight="1" x14ac:dyDescent="0.25">
      <c r="D31" s="114" t="s">
        <v>343</v>
      </c>
      <c r="E31" s="115"/>
      <c r="F31" s="116">
        <f>SUM(G31:I31)</f>
        <v>2196000</v>
      </c>
      <c r="G31" s="108">
        <f>IFERROR(SUMIFS(DB_PJ[Budget],DB_PJ[Year], "="&amp;G$9,DB_PJ[Get project],"=Y",DB_PJ[Case Type],"="&amp;$D31),"")</f>
        <v>311000</v>
      </c>
      <c r="H31" s="108">
        <f>IFERROR(SUMIFS(DB_PJ[Budget],DB_PJ[Year], "="&amp;H$9,DB_PJ[Get project],"=Y",DB_PJ[Case Type],"="&amp;$D31),"")</f>
        <v>1469000</v>
      </c>
      <c r="I31" s="108">
        <f>IFERROR(SUMIFS(DB_PJ[Budget],DB_PJ[Year], "="&amp;I$9,DB_PJ[Get project],"=Y",DB_PJ[Case Type],"="&amp;$D31),"")</f>
        <v>416000</v>
      </c>
      <c r="J31" s="109">
        <f>IFERROR(COUNTIFS(DB_PJ[Year],"="&amp;J$9,DB_PJ[Get project],"=Y",DB_PJ[Case Type],"="&amp;$D31),"")</f>
        <v>6</v>
      </c>
      <c r="K31" s="109">
        <f>IFERROR(COUNTIFS(DB_PJ[Year],"="&amp;K$9,DB_PJ[Get project],"=Y",DB_PJ[Case Type],"="&amp;$D31),"")</f>
        <v>10</v>
      </c>
      <c r="L31" s="109">
        <f>IFERROR(COUNTIFS(DB_PJ[Year],"="&amp;L$9,DB_PJ[Get project],"=Y",DB_PJ[Case Type],"="&amp;$D31),"")</f>
        <v>7</v>
      </c>
      <c r="M31" s="117">
        <f>SUM(J31:L31)</f>
        <v>23</v>
      </c>
      <c r="N31" s="118"/>
      <c r="O31" s="109"/>
      <c r="AD31" s="76"/>
      <c r="AE31" s="112">
        <f>ROUND(F31/F$33,3)</f>
        <v>0.214</v>
      </c>
      <c r="AF31" s="104">
        <f>_xlfn.RANK.EQ(AE31,$AE$30:$AE$32)</f>
        <v>2</v>
      </c>
      <c r="AG31" s="112">
        <f>ROUND(M31/M$33,3)</f>
        <v>0.22800000000000001</v>
      </c>
      <c r="AH31" s="104">
        <f>_xlfn.RANK.EQ(AG31,$AG$30:$AG$32)</f>
        <v>2</v>
      </c>
    </row>
    <row r="32" spans="1:97" ht="20.100000000000001" customHeight="1" x14ac:dyDescent="0.25">
      <c r="A32" s="87"/>
      <c r="D32" s="114" t="s">
        <v>345</v>
      </c>
      <c r="E32" s="115"/>
      <c r="F32" s="116">
        <f>SUM(G32:I32)</f>
        <v>130000</v>
      </c>
      <c r="G32" s="108">
        <f>IFERROR(SUMIFS(DB_PJ[Budget],DB_PJ[Year], "="&amp;G$9,DB_PJ[Get project],"=Y",DB_PJ[Case Type],"="&amp;$D32),"")</f>
        <v>17000</v>
      </c>
      <c r="H32" s="108">
        <f>IFERROR(SUMIFS(DB_PJ[Budget],DB_PJ[Year], "="&amp;H$9,DB_PJ[Get project],"=Y",DB_PJ[Case Type],"="&amp;$D32),"")</f>
        <v>113000</v>
      </c>
      <c r="I32" s="108">
        <f>IFERROR(SUMIFS(DB_PJ[Budget],DB_PJ[Year], "="&amp;I$9,DB_PJ[Get project],"=Y",DB_PJ[Case Type],"="&amp;$D32),"")</f>
        <v>0</v>
      </c>
      <c r="J32" s="109">
        <f>IFERROR(COUNTIFS(DB_PJ[Year],"="&amp;J$9,DB_PJ[Get project],"=Y",DB_PJ[Case Type],"="&amp;$D32),"")</f>
        <v>1</v>
      </c>
      <c r="K32" s="109">
        <f>IFERROR(COUNTIFS(DB_PJ[Year],"="&amp;K$9,DB_PJ[Get project],"=Y",DB_PJ[Case Type],"="&amp;$D32),"")</f>
        <v>2</v>
      </c>
      <c r="L32" s="109">
        <f>IFERROR(COUNTIFS(DB_PJ[Year],"="&amp;L$9,DB_PJ[Get project],"=Y",DB_PJ[Case Type],"="&amp;$D32),"")</f>
        <v>0</v>
      </c>
      <c r="M32" s="117">
        <f>SUM(J32:L32)</f>
        <v>3</v>
      </c>
      <c r="N32" s="118"/>
      <c r="O32" s="109"/>
      <c r="AD32" s="76"/>
      <c r="AE32" s="112">
        <f>ROUND(F32/F$33,3)</f>
        <v>1.2999999999999999E-2</v>
      </c>
      <c r="AF32" s="104">
        <f>_xlfn.RANK.EQ(AE32,$AE$30:$AE$32)</f>
        <v>3</v>
      </c>
      <c r="AG32" s="112">
        <f>ROUND(M32/M$33,3)</f>
        <v>0.03</v>
      </c>
      <c r="AH32" s="104">
        <f>_xlfn.RANK.EQ(AG32,$AG$30:$AG$32)</f>
        <v>3</v>
      </c>
    </row>
    <row r="33" spans="1:97" ht="30" customHeight="1" x14ac:dyDescent="0.25">
      <c r="D33" s="125" t="s">
        <v>420</v>
      </c>
      <c r="E33" s="126"/>
      <c r="F33" s="168">
        <f t="shared" ref="F33:M33" si="12">SUM(F11:F16)</f>
        <v>10250000</v>
      </c>
      <c r="G33" s="168">
        <f t="shared" si="12"/>
        <v>1827000</v>
      </c>
      <c r="H33" s="168">
        <f t="shared" si="12"/>
        <v>3812000</v>
      </c>
      <c r="I33" s="168">
        <f t="shared" si="12"/>
        <v>4611000</v>
      </c>
      <c r="J33" s="127">
        <f t="shared" si="12"/>
        <v>20</v>
      </c>
      <c r="K33" s="127">
        <f t="shared" si="12"/>
        <v>34</v>
      </c>
      <c r="L33" s="127">
        <f t="shared" si="12"/>
        <v>47</v>
      </c>
      <c r="M33" s="127">
        <f t="shared" si="12"/>
        <v>101</v>
      </c>
      <c r="N33" s="126"/>
      <c r="O33" s="127"/>
      <c r="P33" s="128">
        <f>SUM(P11:P16)</f>
        <v>0</v>
      </c>
      <c r="AD33" s="76"/>
    </row>
    <row r="34" spans="1:97" ht="20.100000000000001" customHeight="1" x14ac:dyDescent="0.25">
      <c r="AD34" s="76"/>
    </row>
    <row r="35" spans="1:97" ht="20.100000000000001" hidden="1" customHeight="1" x14ac:dyDescent="0.25">
      <c r="G35" s="112">
        <f>ROUND(G33/$F$33,3)</f>
        <v>0.17799999999999999</v>
      </c>
      <c r="H35" s="112">
        <f t="shared" ref="H35:I35" si="13">ROUND(H33/$F$33,3)</f>
        <v>0.372</v>
      </c>
      <c r="I35" s="112">
        <f t="shared" si="13"/>
        <v>0.45</v>
      </c>
      <c r="J35" s="112">
        <f>ROUND(J33/$M$33,3)</f>
        <v>0.19800000000000001</v>
      </c>
      <c r="K35" s="112">
        <f>ROUND(K33/$M$33,3)</f>
        <v>0.33700000000000002</v>
      </c>
      <c r="L35" s="112">
        <f>ROUND(L33/$M$33,3)</f>
        <v>0.46500000000000002</v>
      </c>
      <c r="M35" s="112"/>
      <c r="AD35" s="76"/>
    </row>
    <row r="36" spans="1:97" ht="20.100000000000001" hidden="1" customHeight="1" x14ac:dyDescent="0.25">
      <c r="G36" s="104">
        <f>_xlfn.RANK.EQ(G35,$G$35:$I$35)</f>
        <v>3</v>
      </c>
      <c r="H36" s="104">
        <f>_xlfn.RANK.EQ(H35,$G$35:$I$35)</f>
        <v>2</v>
      </c>
      <c r="I36" s="104">
        <f>_xlfn.RANK.EQ(I35,$G$35:$I$35)</f>
        <v>1</v>
      </c>
      <c r="J36" s="104">
        <f>_xlfn.RANK.EQ(J35,$J$35:$L$35)</f>
        <v>3</v>
      </c>
      <c r="K36" s="104">
        <f>_xlfn.RANK.EQ(K35,$J$35:$L$35)</f>
        <v>2</v>
      </c>
      <c r="L36" s="104">
        <f>_xlfn.RANK.EQ(L35,$J$35:$L$35)</f>
        <v>1</v>
      </c>
      <c r="M36" s="104"/>
      <c r="AD36" s="76"/>
    </row>
    <row r="37" spans="1:97" ht="20.100000000000001" customHeight="1" x14ac:dyDescent="0.25">
      <c r="AD37" s="76"/>
      <c r="AE37" s="104" t="s">
        <v>423</v>
      </c>
      <c r="AF37" s="75" t="s">
        <v>425</v>
      </c>
      <c r="AH37" s="75" t="s">
        <v>426</v>
      </c>
    </row>
    <row r="38" spans="1:97" ht="20.100000000000001" customHeight="1" x14ac:dyDescent="0.25">
      <c r="AD38" s="76"/>
      <c r="AF38" s="124">
        <v>1</v>
      </c>
      <c r="AH38" s="124"/>
      <c r="AJ38" s="112"/>
    </row>
    <row r="39" spans="1:97" ht="20.100000000000001" customHeight="1" x14ac:dyDescent="0.25">
      <c r="AD39" s="76"/>
      <c r="AE39" s="75" t="s">
        <v>428</v>
      </c>
      <c r="AF39" s="75">
        <f>_xlfn.XLOOKUP(AF38,G36:I36,G9:I9)</f>
        <v>2021</v>
      </c>
      <c r="AG39" s="112">
        <f>_xlfn.XLOOKUP(AF38,G36:I36,G35:I35)</f>
        <v>0.45</v>
      </c>
      <c r="AH39" s="112">
        <f>_xlfn.XLOOKUP(AF38,J36:L36,J35:L35)</f>
        <v>0.46500000000000002</v>
      </c>
      <c r="AJ39" s="112"/>
    </row>
    <row r="40" spans="1:97" ht="20.100000000000001" customHeight="1" x14ac:dyDescent="0.25">
      <c r="AD40" s="76"/>
      <c r="AE40" s="75" t="s">
        <v>429</v>
      </c>
      <c r="AF40" s="75" t="str">
        <f>_xlfn.XLOOKUP(AF38,AF11:AF16,D11:D16)</f>
        <v>Asia</v>
      </c>
      <c r="AG40" s="112">
        <f>_xlfn.XLOOKUP(AF38,AF11:AF16,AE11:AE16)</f>
        <v>0.252</v>
      </c>
      <c r="AH40" s="112">
        <f>_xlfn.XLOOKUP(AF38,AH11:AH16,AG11:AG16)</f>
        <v>0.22800000000000001</v>
      </c>
      <c r="AJ40" s="112"/>
    </row>
    <row r="41" spans="1:97" ht="20.100000000000001" customHeight="1" x14ac:dyDescent="0.25">
      <c r="AD41" s="76"/>
      <c r="AE41" s="75" t="s">
        <v>430</v>
      </c>
      <c r="AF41" s="75" t="str">
        <f>_xlfn.XLOOKUP(AF38,AF19:AF27,D19:D27)</f>
        <v>China</v>
      </c>
      <c r="AG41" s="112">
        <f>_xlfn.XLOOKUP(AF38,AF19:AF27,AE19:AE27)</f>
        <v>0.252</v>
      </c>
      <c r="AH41" s="112">
        <f>_xlfn.XLOOKUP(AF38,AH19:AH27,AG19:AG27)</f>
        <v>0.22800000000000001</v>
      </c>
    </row>
    <row r="42" spans="1:97" ht="20.100000000000001" customHeight="1" x14ac:dyDescent="0.25">
      <c r="AD42" s="76"/>
      <c r="AE42" s="75" t="s">
        <v>431</v>
      </c>
      <c r="AF42" s="75" t="str">
        <f>_xlfn.XLOOKUP(AF38,AF30:AF32,D30:D32)</f>
        <v>Civil</v>
      </c>
      <c r="AG42" s="112">
        <f>_xlfn.XLOOKUP(AF38,AF30:AF32,AE30:AE32)</f>
        <v>0.77300000000000002</v>
      </c>
      <c r="AH42" s="112">
        <f>_xlfn.XLOOKUP(AF38,AH30:AH32,AG30:AG32)</f>
        <v>0.74299999999999999</v>
      </c>
    </row>
    <row r="43" spans="1:97" ht="20.100000000000001" customHeight="1" x14ac:dyDescent="0.25">
      <c r="AD43" s="76"/>
    </row>
    <row r="44" spans="1:97" s="87" customFormat="1" ht="20.100000000000001" customHeight="1" x14ac:dyDescent="0.2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AD44" s="76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</row>
    <row r="45" spans="1:97" ht="20.100000000000001" customHeight="1" x14ac:dyDescent="0.25">
      <c r="AD45" s="76"/>
      <c r="AE45" s="129"/>
    </row>
    <row r="46" spans="1:97" ht="20.100000000000001" customHeight="1" x14ac:dyDescent="0.25">
      <c r="AD46" s="76"/>
      <c r="AE46" s="129"/>
    </row>
    <row r="47" spans="1:97" ht="20.100000000000001" customHeight="1" x14ac:dyDescent="0.25">
      <c r="A47" s="87"/>
      <c r="AD47" s="76"/>
      <c r="AE47" s="129"/>
    </row>
    <row r="48" spans="1:97" ht="20.100000000000001" customHeight="1" x14ac:dyDescent="0.25">
      <c r="R48" s="87"/>
      <c r="AD48" s="76"/>
      <c r="AE48" s="129"/>
    </row>
    <row r="49" spans="19:31" ht="20.100000000000001" customHeight="1" x14ac:dyDescent="0.25">
      <c r="AD49" s="76"/>
      <c r="AE49" s="129"/>
    </row>
    <row r="50" spans="19:31" ht="20.100000000000001" customHeight="1" x14ac:dyDescent="0.25">
      <c r="AD50" s="76"/>
    </row>
    <row r="51" spans="19:31" ht="20.100000000000001" customHeight="1" x14ac:dyDescent="0.25">
      <c r="AD51" s="76"/>
    </row>
    <row r="52" spans="19:31" ht="20.100000000000001" customHeight="1" x14ac:dyDescent="0.25">
      <c r="AD52" s="76"/>
    </row>
    <row r="53" spans="19:31" ht="20.100000000000001" customHeight="1" x14ac:dyDescent="0.25">
      <c r="AD53" s="76"/>
    </row>
    <row r="54" spans="19:31" ht="20.100000000000001" customHeight="1" x14ac:dyDescent="0.25">
      <c r="AD54" s="76"/>
    </row>
    <row r="55" spans="19:31" ht="20.100000000000001" customHeight="1" x14ac:dyDescent="0.25">
      <c r="AD55" s="76"/>
    </row>
    <row r="56" spans="19:31" ht="20.100000000000001" customHeight="1" x14ac:dyDescent="0.25">
      <c r="AD56" s="76"/>
    </row>
    <row r="57" spans="19:31" ht="20.100000000000001" customHeight="1" x14ac:dyDescent="0.25">
      <c r="AD57" s="76"/>
    </row>
    <row r="58" spans="19:31" ht="20.100000000000001" customHeight="1" x14ac:dyDescent="0.25">
      <c r="S58" s="87"/>
      <c r="AD58" s="76"/>
    </row>
    <row r="59" spans="19:31" ht="20.100000000000001" customHeight="1" x14ac:dyDescent="0.25">
      <c r="AD59" s="76"/>
    </row>
    <row r="60" spans="19:31" ht="20.100000000000001" customHeight="1" x14ac:dyDescent="0.25">
      <c r="AD60" s="76"/>
    </row>
    <row r="61" spans="19:31" ht="20.100000000000001" customHeight="1" x14ac:dyDescent="0.25">
      <c r="AD61" s="76"/>
    </row>
    <row r="62" spans="19:31" ht="20.100000000000001" customHeight="1" x14ac:dyDescent="0.25">
      <c r="AD62" s="76"/>
    </row>
    <row r="63" spans="19:31" ht="20.100000000000001" customHeight="1" x14ac:dyDescent="0.25">
      <c r="AD63" s="76"/>
    </row>
    <row r="64" spans="19:31" ht="20.100000000000001" customHeight="1" x14ac:dyDescent="0.25">
      <c r="AD64" s="76"/>
    </row>
    <row r="65" spans="4:41" ht="20.100000000000001" customHeight="1" x14ac:dyDescent="0.25">
      <c r="AD65" s="76"/>
    </row>
    <row r="66" spans="4:41" ht="20.100000000000001" customHeight="1" x14ac:dyDescent="0.25">
      <c r="AD66" s="76"/>
    </row>
    <row r="67" spans="4:41" ht="20.100000000000001" customHeight="1" x14ac:dyDescent="0.25">
      <c r="AD67" s="76"/>
    </row>
    <row r="68" spans="4:41" ht="20.100000000000001" customHeight="1" x14ac:dyDescent="0.25">
      <c r="AD68" s="76"/>
    </row>
    <row r="69" spans="4:41" ht="20.100000000000001" customHeight="1" x14ac:dyDescent="0.25">
      <c r="AD69" s="76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</row>
    <row r="70" spans="4:41" ht="20.100000000000001" customHeight="1" x14ac:dyDescent="0.25">
      <c r="AD70" s="76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</row>
    <row r="71" spans="4:41" ht="20.100000000000001" customHeight="1" x14ac:dyDescent="0.25">
      <c r="AD71" s="76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</row>
    <row r="72" spans="4:41" ht="20.100000000000001" customHeight="1" x14ac:dyDescent="0.25">
      <c r="AD72" s="76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</row>
    <row r="73" spans="4:41" ht="24.95" customHeight="1" x14ac:dyDescent="0.25">
      <c r="D73" s="130" t="s">
        <v>444</v>
      </c>
      <c r="E73" s="131"/>
      <c r="F73" s="131"/>
      <c r="G73" s="131"/>
      <c r="H73" s="131"/>
      <c r="I73" s="131"/>
      <c r="J73" s="131"/>
      <c r="K73" s="131"/>
      <c r="L73" s="131"/>
      <c r="M73" s="131"/>
      <c r="N73" s="131"/>
      <c r="O73" s="131"/>
      <c r="AD73" s="76"/>
    </row>
    <row r="74" spans="4:41" ht="20.100000000000001" customHeight="1" x14ac:dyDescent="0.25">
      <c r="D74" s="132"/>
      <c r="E74" s="133"/>
      <c r="F74" s="133" t="s">
        <v>435</v>
      </c>
      <c r="G74" s="133"/>
      <c r="H74" s="133"/>
      <c r="I74" s="133"/>
      <c r="J74" s="133"/>
      <c r="K74" s="133"/>
      <c r="L74" s="134" t="s">
        <v>437</v>
      </c>
      <c r="M74" s="134"/>
      <c r="N74" s="134"/>
      <c r="O74" s="134"/>
      <c r="AD74" s="76"/>
    </row>
    <row r="75" spans="4:41" ht="20.100000000000001" customHeight="1" thickBot="1" x14ac:dyDescent="0.3">
      <c r="D75" s="135" t="s">
        <v>332</v>
      </c>
      <c r="E75" s="136"/>
      <c r="F75" s="137" t="s">
        <v>60</v>
      </c>
      <c r="G75" s="137" t="s">
        <v>61</v>
      </c>
      <c r="H75" s="137" t="s">
        <v>62</v>
      </c>
      <c r="I75" s="137" t="s">
        <v>386</v>
      </c>
      <c r="J75" s="137" t="s">
        <v>63</v>
      </c>
      <c r="K75" s="137" t="s">
        <v>388</v>
      </c>
      <c r="L75" s="138" t="s">
        <v>341</v>
      </c>
      <c r="M75" s="138" t="s">
        <v>343</v>
      </c>
      <c r="N75" s="138" t="s">
        <v>345</v>
      </c>
      <c r="O75" s="139"/>
      <c r="AD75" s="76"/>
      <c r="AE75" s="75" t="s">
        <v>432</v>
      </c>
      <c r="AF75" s="75" t="s">
        <v>416</v>
      </c>
      <c r="AG75" s="104" t="s">
        <v>423</v>
      </c>
      <c r="AH75" s="75" t="s">
        <v>433</v>
      </c>
      <c r="AI75" s="75" t="s">
        <v>416</v>
      </c>
      <c r="AJ75" s="104" t="s">
        <v>423</v>
      </c>
      <c r="AK75" s="157" t="s">
        <v>423</v>
      </c>
      <c r="AL75" s="75" t="s">
        <v>440</v>
      </c>
      <c r="AM75" s="75" t="s">
        <v>422</v>
      </c>
      <c r="AN75" s="75" t="s">
        <v>416</v>
      </c>
    </row>
    <row r="76" spans="4:41" ht="20.100000000000001" customHeight="1" x14ac:dyDescent="0.25">
      <c r="D76" s="140" t="str" cm="1">
        <f t="array" ref="D76:D82">_xlfn._xlws.SORT(_xlfn.UNIQUE(DB_PJ[Designer]))</f>
        <v>Arthur</v>
      </c>
      <c r="E76" s="142"/>
      <c r="F76" s="143" cm="1">
        <f t="array" ref="F76:F82">SUMIFS(DB_PJ[Budget],DB_PJ[Get project],"=Y",DB_PJ[Designer], "="&amp;_xlfn.ANCHORARRAY($D76),DB_PJ[Region],"="&amp;F$75)</f>
        <v>783000</v>
      </c>
      <c r="G76" s="143" cm="1">
        <f t="array" ref="G76:G82">SUMIFS(DB_PJ[Budget],DB_PJ[Get project],"=Y",DB_PJ[Designer], "="&amp;_xlfn.ANCHORARRAY($D76),DB_PJ[Region],"="&amp;G$75)</f>
        <v>1508000</v>
      </c>
      <c r="H76" s="143" cm="1">
        <f t="array" ref="H76:H82">SUMIFS(DB_PJ[Budget],DB_PJ[Get project],"=Y",DB_PJ[Designer], "="&amp;_xlfn.ANCHORARRAY($D76),DB_PJ[Region],"="&amp;H$75)</f>
        <v>117000</v>
      </c>
      <c r="I76" s="143" cm="1">
        <f t="array" ref="I76:I82">SUMIFS(DB_PJ[Budget],DB_PJ[Get project],"=Y",DB_PJ[Designer], "="&amp;_xlfn.ANCHORARRAY($D76),DB_PJ[Region],"="&amp;I$75)</f>
        <v>411000</v>
      </c>
      <c r="J76" s="143" cm="1">
        <f t="array" ref="J76:J82">SUMIFS(DB_PJ[Budget],DB_PJ[Get project],"=Y",DB_PJ[Designer], "="&amp;_xlfn.ANCHORARRAY($D76),DB_PJ[Region],"="&amp;J$75)</f>
        <v>167000</v>
      </c>
      <c r="K76" s="143" cm="1">
        <f t="array" ref="K76:K82">SUMIFS(DB_PJ[Budget],DB_PJ[Get project],"=Y",DB_PJ[Designer], "="&amp;_xlfn.ANCHORARRAY($D76),DB_PJ[Region],"="&amp;K$75)</f>
        <v>751000</v>
      </c>
      <c r="L76" s="145" cm="1">
        <f t="array" ref="L76:L82">SUMIFS(DB_PJ[Budget],DB_PJ[Get project],"=Y",DB_PJ[Designer], "="&amp;_xlfn.ANCHORARRAY($D76),DB_PJ[Case Type],"="&amp;L$75)</f>
        <v>3602000</v>
      </c>
      <c r="M76" s="145" cm="1">
        <f t="array" ref="M76:M82">SUMIFS(DB_PJ[Budget],DB_PJ[Get project],"=Y",DB_PJ[Designer], "="&amp;_xlfn.ANCHORARRAY($D76),DB_PJ[Case Type],"="&amp;M$75)</f>
        <v>135000</v>
      </c>
      <c r="N76" s="145" cm="1">
        <f t="array" ref="N76:N82">SUMIFS(DB_PJ[Budget],DB_PJ[Get project],"=Y",DB_PJ[Designer], "="&amp;_xlfn.ANCHORARRAY($D76),DB_PJ[Case Type],"="&amp;N$75)</f>
        <v>0</v>
      </c>
      <c r="O76" s="147"/>
      <c r="AD76" s="76"/>
      <c r="AE76" s="124">
        <f t="shared" ref="AE76:AE83" si="14">SUM(F76:K76)</f>
        <v>3737000</v>
      </c>
      <c r="AF76" s="112">
        <f t="shared" ref="AF76:AF81" si="15">ROUND(AE76/$AE$83,3)</f>
        <v>0.36499999999999999</v>
      </c>
      <c r="AG76" s="103">
        <f t="shared" ref="AG76:AG81" si="16">_xlfn.RANK.EQ(AF76,$AF$76:$AF$81)</f>
        <v>1</v>
      </c>
      <c r="AH76" s="124">
        <f t="shared" ref="AH76:AH81" si="17">SUM(L76:N76)</f>
        <v>3737000</v>
      </c>
      <c r="AI76" s="112">
        <f t="shared" ref="AI76:AI81" si="18">ROUND(AH76/$AH$83,3)</f>
        <v>0.36499999999999999</v>
      </c>
      <c r="AJ76" s="103">
        <f t="shared" ref="AJ76:AJ81" si="19">_xlfn.RANK.EQ(AI76,$AI$76:$AI$81)</f>
        <v>1</v>
      </c>
      <c r="AK76" s="132">
        <v>1</v>
      </c>
      <c r="AL76" s="124" t="str">
        <f>_xlfn.XLOOKUP(AK76,$AG$76:$AG$81,$D$76:$D$81)</f>
        <v>Arthur</v>
      </c>
      <c r="AM76" s="170">
        <f>_xlfn.XLOOKUP(AK76,$AG$76:$AG$81,$AE$76:$AE$81)</f>
        <v>3737000</v>
      </c>
      <c r="AN76" s="112">
        <f>_xlfn.XLOOKUP(AK76,$AG$76:$AG$81,$AF$76:$AF$81)</f>
        <v>0.36499999999999999</v>
      </c>
    </row>
    <row r="77" spans="4:41" ht="20.100000000000001" customHeight="1" x14ac:dyDescent="0.25">
      <c r="D77" s="141" t="str">
        <v>Beth</v>
      </c>
      <c r="E77" s="148"/>
      <c r="F77" s="144">
        <v>13000</v>
      </c>
      <c r="G77" s="144">
        <v>758000</v>
      </c>
      <c r="H77" s="144">
        <v>127000</v>
      </c>
      <c r="I77" s="144">
        <v>0</v>
      </c>
      <c r="J77" s="144">
        <v>0</v>
      </c>
      <c r="K77" s="144">
        <v>0</v>
      </c>
      <c r="L77" s="146">
        <v>558000</v>
      </c>
      <c r="M77" s="146">
        <v>227000</v>
      </c>
      <c r="N77" s="146">
        <v>113000</v>
      </c>
      <c r="O77" s="149"/>
      <c r="AD77" s="76"/>
      <c r="AE77" s="124">
        <f t="shared" si="14"/>
        <v>898000</v>
      </c>
      <c r="AF77" s="112">
        <f t="shared" si="15"/>
        <v>8.7999999999999995E-2</v>
      </c>
      <c r="AG77" s="103">
        <f t="shared" si="16"/>
        <v>4</v>
      </c>
      <c r="AH77" s="124">
        <f t="shared" si="17"/>
        <v>898000</v>
      </c>
      <c r="AI77" s="112">
        <f t="shared" si="18"/>
        <v>8.7999999999999995E-2</v>
      </c>
      <c r="AJ77" s="103">
        <f t="shared" si="19"/>
        <v>4</v>
      </c>
      <c r="AK77" s="132">
        <v>2</v>
      </c>
      <c r="AL77" s="124" t="str">
        <f>_xlfn.XLOOKUP(AK77,$AG$76:$AG$81,$D$76:$D$81)</f>
        <v>John</v>
      </c>
      <c r="AM77" s="170">
        <f>_xlfn.XLOOKUP(AK77,$AG$76:$AG$81,$AE$76:$AE$81)</f>
        <v>3369000</v>
      </c>
      <c r="AN77" s="112">
        <f>_xlfn.XLOOKUP(AK77,$AG$76:$AG$81,$AF$76:$AF$81)</f>
        <v>0.32900000000000001</v>
      </c>
    </row>
    <row r="78" spans="4:41" ht="20.100000000000001" customHeight="1" x14ac:dyDescent="0.25">
      <c r="D78" s="141" t="str">
        <v>Carine</v>
      </c>
      <c r="E78" s="148"/>
      <c r="F78" s="144">
        <v>0</v>
      </c>
      <c r="G78" s="144">
        <v>0</v>
      </c>
      <c r="H78" s="144">
        <v>0</v>
      </c>
      <c r="I78" s="144">
        <v>314000</v>
      </c>
      <c r="J78" s="144">
        <v>0</v>
      </c>
      <c r="K78" s="144">
        <v>0</v>
      </c>
      <c r="L78" s="146">
        <v>294000</v>
      </c>
      <c r="M78" s="146">
        <v>20000</v>
      </c>
      <c r="N78" s="146">
        <v>0</v>
      </c>
      <c r="O78" s="149"/>
      <c r="AD78" s="76"/>
      <c r="AE78" s="124">
        <f t="shared" si="14"/>
        <v>314000</v>
      </c>
      <c r="AF78" s="112">
        <f t="shared" si="15"/>
        <v>3.1E-2</v>
      </c>
      <c r="AG78" s="103">
        <f t="shared" si="16"/>
        <v>6</v>
      </c>
      <c r="AH78" s="124">
        <f t="shared" si="17"/>
        <v>314000</v>
      </c>
      <c r="AI78" s="112">
        <f t="shared" si="18"/>
        <v>3.1E-2</v>
      </c>
      <c r="AJ78" s="103">
        <f t="shared" si="19"/>
        <v>6</v>
      </c>
      <c r="AK78" s="132">
        <v>3</v>
      </c>
      <c r="AL78" s="124" t="str">
        <f>_xlfn.XLOOKUP(AK78,$AG$76:$AG$81,$D$76:$D$81)</f>
        <v>Emma</v>
      </c>
      <c r="AM78" s="170">
        <f>_xlfn.XLOOKUP(AK78,$AG$76:$AG$81,$AE$76:$AE$81)</f>
        <v>1194000</v>
      </c>
      <c r="AN78" s="112">
        <f>_xlfn.XLOOKUP(AK78,$AG$76:$AG$81,$AF$76:$AF$81)</f>
        <v>0.11600000000000001</v>
      </c>
    </row>
    <row r="79" spans="4:41" ht="20.100000000000001" customHeight="1" x14ac:dyDescent="0.25">
      <c r="D79" s="141" t="str">
        <v>David</v>
      </c>
      <c r="E79" s="148"/>
      <c r="F79" s="144">
        <v>207000</v>
      </c>
      <c r="G79" s="144">
        <v>0</v>
      </c>
      <c r="H79" s="144">
        <v>337000</v>
      </c>
      <c r="I79" s="144">
        <v>0</v>
      </c>
      <c r="J79" s="144">
        <v>184000</v>
      </c>
      <c r="K79" s="144">
        <v>10000</v>
      </c>
      <c r="L79" s="146">
        <v>728000</v>
      </c>
      <c r="M79" s="146">
        <v>10000</v>
      </c>
      <c r="N79" s="146">
        <v>0</v>
      </c>
      <c r="O79" s="149"/>
      <c r="AD79" s="76"/>
      <c r="AE79" s="124">
        <f t="shared" si="14"/>
        <v>738000</v>
      </c>
      <c r="AF79" s="112">
        <f t="shared" si="15"/>
        <v>7.1999999999999995E-2</v>
      </c>
      <c r="AG79" s="103">
        <f t="shared" si="16"/>
        <v>5</v>
      </c>
      <c r="AH79" s="124">
        <f t="shared" si="17"/>
        <v>738000</v>
      </c>
      <c r="AI79" s="112">
        <f t="shared" si="18"/>
        <v>7.1999999999999995E-2</v>
      </c>
      <c r="AJ79" s="103">
        <f t="shared" si="19"/>
        <v>5</v>
      </c>
    </row>
    <row r="80" spans="4:41" ht="20.100000000000001" customHeight="1" x14ac:dyDescent="0.25">
      <c r="D80" s="141" t="str">
        <v>Emma</v>
      </c>
      <c r="E80" s="148"/>
      <c r="F80" s="144">
        <v>119000</v>
      </c>
      <c r="G80" s="144">
        <v>121000</v>
      </c>
      <c r="H80" s="144">
        <v>539000</v>
      </c>
      <c r="I80" s="144">
        <v>101000</v>
      </c>
      <c r="J80" s="144">
        <v>114000</v>
      </c>
      <c r="K80" s="144">
        <v>200000</v>
      </c>
      <c r="L80" s="146">
        <v>841000</v>
      </c>
      <c r="M80" s="146">
        <v>336000</v>
      </c>
      <c r="N80" s="146">
        <v>17000</v>
      </c>
      <c r="O80" s="149"/>
      <c r="AD80" s="76"/>
      <c r="AE80" s="124">
        <f t="shared" si="14"/>
        <v>1194000</v>
      </c>
      <c r="AF80" s="112">
        <f t="shared" si="15"/>
        <v>0.11600000000000001</v>
      </c>
      <c r="AG80" s="103">
        <f t="shared" si="16"/>
        <v>3</v>
      </c>
      <c r="AH80" s="124">
        <f t="shared" si="17"/>
        <v>1194000</v>
      </c>
      <c r="AI80" s="112">
        <f t="shared" si="18"/>
        <v>0.11600000000000001</v>
      </c>
      <c r="AJ80" s="103">
        <f t="shared" si="19"/>
        <v>3</v>
      </c>
      <c r="AK80" s="157" t="s">
        <v>423</v>
      </c>
      <c r="AL80" s="75" t="s">
        <v>440</v>
      </c>
      <c r="AM80" s="75" t="s">
        <v>422</v>
      </c>
      <c r="AN80" s="75" t="s">
        <v>416</v>
      </c>
    </row>
    <row r="81" spans="4:40" ht="20.100000000000001" customHeight="1" x14ac:dyDescent="0.25">
      <c r="D81" s="141" t="str">
        <v>John</v>
      </c>
      <c r="E81" s="148"/>
      <c r="F81" s="144">
        <v>542000</v>
      </c>
      <c r="G81" s="144">
        <v>200000</v>
      </c>
      <c r="H81" s="144">
        <v>928000</v>
      </c>
      <c r="I81" s="144">
        <v>0</v>
      </c>
      <c r="J81" s="144">
        <v>260000</v>
      </c>
      <c r="K81" s="144">
        <v>1439000</v>
      </c>
      <c r="L81" s="146">
        <v>1901000</v>
      </c>
      <c r="M81" s="146">
        <v>1468000</v>
      </c>
      <c r="N81" s="146">
        <v>0</v>
      </c>
      <c r="O81" s="149"/>
      <c r="AD81" s="76"/>
      <c r="AE81" s="124">
        <f t="shared" si="14"/>
        <v>3369000</v>
      </c>
      <c r="AF81" s="112">
        <f t="shared" si="15"/>
        <v>0.32900000000000001</v>
      </c>
      <c r="AG81" s="103">
        <f t="shared" si="16"/>
        <v>2</v>
      </c>
      <c r="AH81" s="124">
        <f t="shared" si="17"/>
        <v>3369000</v>
      </c>
      <c r="AI81" s="112">
        <f t="shared" si="18"/>
        <v>0.32900000000000001</v>
      </c>
      <c r="AJ81" s="103">
        <f t="shared" si="19"/>
        <v>2</v>
      </c>
      <c r="AK81" s="132">
        <v>1</v>
      </c>
      <c r="AL81" s="124" t="str">
        <f>_xlfn.XLOOKUP(AK81,$AJ$76:$AJ$81,$D$76:$D$81)</f>
        <v>Arthur</v>
      </c>
      <c r="AM81" s="170">
        <f>_xlfn.XLOOKUP(AK81,$AJ$76:$AJ$81,$AH$76:$AH$81)</f>
        <v>3737000</v>
      </c>
      <c r="AN81" s="112">
        <f>_xlfn.XLOOKUP(AK81,$AJ$76:$AJ$81,$AI$76:$AI$81)</f>
        <v>0.36499999999999999</v>
      </c>
    </row>
    <row r="82" spans="4:40" ht="20.100000000000001" customHeight="1" x14ac:dyDescent="0.25">
      <c r="D82" s="141">
        <v>0</v>
      </c>
      <c r="E82" s="150"/>
      <c r="F82" s="144">
        <v>0</v>
      </c>
      <c r="G82" s="144">
        <v>0</v>
      </c>
      <c r="H82" s="144">
        <v>0</v>
      </c>
      <c r="I82" s="144">
        <v>0</v>
      </c>
      <c r="J82" s="144">
        <v>0</v>
      </c>
      <c r="K82" s="144">
        <v>0</v>
      </c>
      <c r="L82" s="146">
        <v>0</v>
      </c>
      <c r="M82" s="146">
        <v>0</v>
      </c>
      <c r="N82" s="146">
        <v>0</v>
      </c>
      <c r="O82" s="151"/>
      <c r="AE82" s="124">
        <f t="shared" si="14"/>
        <v>0</v>
      </c>
      <c r="AF82" s="112"/>
      <c r="AG82" s="103"/>
      <c r="AH82" s="124"/>
      <c r="AK82" s="132">
        <v>2</v>
      </c>
      <c r="AL82" s="124" t="str">
        <f>_xlfn.XLOOKUP(AK82,$AJ$76:$AJ$81,$D$76:$D$81)</f>
        <v>John</v>
      </c>
      <c r="AM82" s="170">
        <f>_xlfn.XLOOKUP(AK82,$AJ$76:$AJ$81,$AH$76:$AH$81)</f>
        <v>3369000</v>
      </c>
      <c r="AN82" s="112">
        <f>_xlfn.XLOOKUP(AK82,$AJ$76:$AJ$81,$AI$76:$AI$81)</f>
        <v>0.32900000000000001</v>
      </c>
    </row>
    <row r="83" spans="4:40" ht="24.95" customHeight="1" x14ac:dyDescent="0.25">
      <c r="D83" s="152" t="s">
        <v>420</v>
      </c>
      <c r="E83" s="153"/>
      <c r="F83" s="169">
        <f t="shared" ref="F83:N83" si="20">SUM(_xlfn.ANCHORARRAY(F76))</f>
        <v>1664000</v>
      </c>
      <c r="G83" s="169">
        <f t="shared" si="20"/>
        <v>2587000</v>
      </c>
      <c r="H83" s="169">
        <f t="shared" si="20"/>
        <v>2048000</v>
      </c>
      <c r="I83" s="169">
        <f t="shared" si="20"/>
        <v>826000</v>
      </c>
      <c r="J83" s="169">
        <f t="shared" si="20"/>
        <v>725000</v>
      </c>
      <c r="K83" s="169">
        <f t="shared" si="20"/>
        <v>2400000</v>
      </c>
      <c r="L83" s="169">
        <f t="shared" si="20"/>
        <v>7924000</v>
      </c>
      <c r="M83" s="169">
        <f t="shared" si="20"/>
        <v>2196000</v>
      </c>
      <c r="N83" s="154">
        <f t="shared" si="20"/>
        <v>130000</v>
      </c>
      <c r="O83" s="153"/>
      <c r="P83" s="128">
        <f>SUM(P73:P73)</f>
        <v>0</v>
      </c>
      <c r="AE83" s="170">
        <f t="shared" si="14"/>
        <v>10250000</v>
      </c>
      <c r="AF83" s="112"/>
      <c r="AG83" s="103"/>
      <c r="AH83" s="170">
        <f>SUM(L83:N83)</f>
        <v>10250000</v>
      </c>
      <c r="AK83" s="132">
        <v>3</v>
      </c>
      <c r="AL83" s="124" t="str">
        <f>_xlfn.XLOOKUP(AK83,$AJ$76:$AJ$81,$D$76:$D$81)</f>
        <v>Emma</v>
      </c>
      <c r="AM83" s="170">
        <f>_xlfn.XLOOKUP(AK83,$AJ$76:$AJ$81,$AH$76:$AH$81)</f>
        <v>1194000</v>
      </c>
      <c r="AN83" s="112">
        <f>_xlfn.XLOOKUP(AK83,$AJ$76:$AJ$81,$AI$76:$AI$81)</f>
        <v>0.11600000000000001</v>
      </c>
    </row>
    <row r="84" spans="4:40" ht="20.100000000000001" customHeight="1" x14ac:dyDescent="0.25"/>
    <row r="85" spans="4:40" ht="20.100000000000001" customHeight="1" x14ac:dyDescent="0.25">
      <c r="D85" s="132"/>
      <c r="E85" s="175" t="s">
        <v>439</v>
      </c>
      <c r="F85" s="175"/>
      <c r="G85" s="175"/>
      <c r="H85" s="175"/>
      <c r="I85" s="175"/>
      <c r="J85" s="175"/>
      <c r="K85" s="175"/>
      <c r="L85" s="175"/>
      <c r="M85" s="175"/>
      <c r="N85" s="175"/>
    </row>
    <row r="86" spans="4:40" ht="20.100000000000001" customHeight="1" thickBot="1" x14ac:dyDescent="0.3">
      <c r="D86" s="135" t="s">
        <v>332</v>
      </c>
      <c r="E86" s="155"/>
      <c r="F86" s="156" t="s">
        <v>295</v>
      </c>
      <c r="G86" s="156" t="s">
        <v>81</v>
      </c>
      <c r="H86" s="156" t="s">
        <v>88</v>
      </c>
      <c r="I86" s="156" t="s">
        <v>115</v>
      </c>
      <c r="J86" s="156" t="s">
        <v>120</v>
      </c>
      <c r="K86" s="156" t="s">
        <v>72</v>
      </c>
      <c r="L86" s="156" t="s">
        <v>152</v>
      </c>
      <c r="M86" s="156" t="s">
        <v>155</v>
      </c>
      <c r="N86" s="156" t="s">
        <v>160</v>
      </c>
      <c r="O86" s="157"/>
      <c r="AE86" s="75" t="s">
        <v>441</v>
      </c>
      <c r="AF86" s="75" t="s">
        <v>416</v>
      </c>
      <c r="AG86" s="104" t="s">
        <v>423</v>
      </c>
      <c r="AH86" s="157" t="s">
        <v>423</v>
      </c>
      <c r="AI86" s="75" t="s">
        <v>440</v>
      </c>
      <c r="AJ86" s="75" t="s">
        <v>422</v>
      </c>
      <c r="AK86" s="75" t="s">
        <v>416</v>
      </c>
    </row>
    <row r="87" spans="4:40" ht="20.100000000000001" customHeight="1" x14ac:dyDescent="0.25">
      <c r="D87" s="140" t="str" cm="1">
        <f t="array" ref="D87:D93">_xlfn._xlws.SORT(_xlfn.UNIQUE(DB_PJ[Designer]))</f>
        <v>Arthur</v>
      </c>
      <c r="E87" s="158"/>
      <c r="F87" s="159" cm="1">
        <f t="array" ref="F87:F93">SUMIFS(DB_PJ[Budget],DB_PJ[Get project],"=Y",DB_PJ[Designer], "="&amp;_xlfn.ANCHORARRAY($D87),DB_PJ[Country],"="&amp;F$86)</f>
        <v>167000</v>
      </c>
      <c r="G87" s="159" cm="1">
        <f t="array" ref="G87:G93">SUMIFS(DB_PJ[Budget],DB_PJ[Get project],"=Y",DB_PJ[Designer], "="&amp;_xlfn.ANCHORARRAY($D87),DB_PJ[Country],"="&amp;G$86)</f>
        <v>751000</v>
      </c>
      <c r="H87" s="159" cm="1">
        <f t="array" ref="H87:H93">SUMIFS(DB_PJ[Budget],DB_PJ[Get project],"=Y",DB_PJ[Designer], "="&amp;_xlfn.ANCHORARRAY($D87),DB_PJ[Country],"="&amp;H$86)</f>
        <v>1508000</v>
      </c>
      <c r="I87" s="159" cm="1">
        <f t="array" ref="I87:I93">SUMIFS(DB_PJ[Budget],DB_PJ[Get project],"=Y",DB_PJ[Designer], "="&amp;_xlfn.ANCHORARRAY($D87),DB_PJ[Country],"="&amp;I$86)</f>
        <v>0</v>
      </c>
      <c r="J87" s="159" cm="1">
        <f t="array" ref="J87:J93">SUMIFS(DB_PJ[Budget],DB_PJ[Get project],"=Y",DB_PJ[Designer], "="&amp;_xlfn.ANCHORARRAY($D87),DB_PJ[Country],"="&amp;J$86)</f>
        <v>117000</v>
      </c>
      <c r="K87" s="159" cm="1">
        <f t="array" ref="K87:K93">SUMIFS(DB_PJ[Budget],DB_PJ[Get project],"=Y",DB_PJ[Designer], "="&amp;_xlfn.ANCHORARRAY($D87),DB_PJ[Country],"="&amp;K$86)</f>
        <v>0</v>
      </c>
      <c r="L87" s="159" cm="1">
        <f t="array" ref="L87:L93">SUMIFS(DB_PJ[Budget],DB_PJ[Get project],"=Y",DB_PJ[Designer], "="&amp;_xlfn.ANCHORARRAY($D87),DB_PJ[Country],"="&amp;L$86)</f>
        <v>0</v>
      </c>
      <c r="M87" s="159" cm="1">
        <f t="array" ref="M87:M93">SUMIFS(DB_PJ[Budget],DB_PJ[Get project],"=Y",DB_PJ[Designer], "="&amp;_xlfn.ANCHORARRAY($D87),DB_PJ[Country],"="&amp;M$86)</f>
        <v>783000</v>
      </c>
      <c r="N87" s="159" cm="1">
        <f t="array" ref="N87:N93">SUMIFS(DB_PJ[Budget],DB_PJ[Get project],"=Y",DB_PJ[Designer], "="&amp;_xlfn.ANCHORARRAY($D87),DB_PJ[Country],"="&amp;N$86)</f>
        <v>411000</v>
      </c>
      <c r="AD87" s="160"/>
      <c r="AE87" s="124">
        <f t="shared" ref="AE87:AE93" si="21">SUM(F87:K87)</f>
        <v>2543000</v>
      </c>
      <c r="AF87" s="112">
        <f t="shared" ref="AF87:AF92" si="22">ROUND(AE87/$AE$94,3)</f>
        <v>0.248</v>
      </c>
      <c r="AG87" s="103">
        <f t="shared" ref="AG87:AG92" si="23">_xlfn.RANK.EQ(AF87,$AF$87:$AF$92)</f>
        <v>2</v>
      </c>
      <c r="AH87" s="132">
        <v>1</v>
      </c>
      <c r="AI87" s="124" t="str">
        <f>_xlfn.XLOOKUP(AH87,$AG$87:$AG$92,$D$87:$D$92)</f>
        <v>John</v>
      </c>
      <c r="AJ87" s="170">
        <f>_xlfn.XLOOKUP(AH87,$AG$87:$AG$92,$AE$87:$AE$92)</f>
        <v>2827000</v>
      </c>
      <c r="AK87" s="112">
        <f>_xlfn.XLOOKUP(AH87,$AG$87:$AG$92,$AF$87:$AF$92)</f>
        <v>0.27600000000000002</v>
      </c>
      <c r="AM87" s="160"/>
      <c r="AN87" s="112"/>
    </row>
    <row r="88" spans="4:40" ht="20.100000000000001" customHeight="1" x14ac:dyDescent="0.25">
      <c r="D88" s="141" t="str">
        <v>Beth</v>
      </c>
      <c r="E88" s="161"/>
      <c r="F88" s="159">
        <v>0</v>
      </c>
      <c r="G88" s="159">
        <v>0</v>
      </c>
      <c r="H88" s="159">
        <v>758000</v>
      </c>
      <c r="I88" s="159">
        <v>0</v>
      </c>
      <c r="J88" s="159">
        <v>127000</v>
      </c>
      <c r="K88" s="159">
        <v>0</v>
      </c>
      <c r="L88" s="159">
        <v>0</v>
      </c>
      <c r="M88" s="159">
        <v>13000</v>
      </c>
      <c r="N88" s="159">
        <v>0</v>
      </c>
      <c r="AD88" s="160"/>
      <c r="AE88" s="124">
        <f t="shared" si="21"/>
        <v>885000</v>
      </c>
      <c r="AF88" s="112">
        <f t="shared" si="22"/>
        <v>8.5999999999999993E-2</v>
      </c>
      <c r="AG88" s="103">
        <f t="shared" si="23"/>
        <v>3</v>
      </c>
      <c r="AH88" s="132">
        <v>2</v>
      </c>
      <c r="AI88" s="124" t="str">
        <f>_xlfn.XLOOKUP(AH88,$AG$87:$AG$92,$D$87:$D$92)</f>
        <v>Arthur</v>
      </c>
      <c r="AJ88" s="170">
        <f>_xlfn.XLOOKUP(AH88,$AG$87:$AG$92,$AE$87:$AE$92)</f>
        <v>2543000</v>
      </c>
      <c r="AK88" s="112">
        <f>_xlfn.XLOOKUP(AH88,$AG$87:$AG$92,$AF$87:$AF$92)</f>
        <v>0.248</v>
      </c>
      <c r="AM88" s="160"/>
      <c r="AN88" s="112"/>
    </row>
    <row r="89" spans="4:40" ht="20.100000000000001" customHeight="1" x14ac:dyDescent="0.25">
      <c r="D89" s="141" t="str">
        <v>Carine</v>
      </c>
      <c r="E89" s="161"/>
      <c r="F89" s="159">
        <v>0</v>
      </c>
      <c r="G89" s="159">
        <v>0</v>
      </c>
      <c r="H89" s="159">
        <v>0</v>
      </c>
      <c r="I89" s="159">
        <v>0</v>
      </c>
      <c r="J89" s="159">
        <v>0</v>
      </c>
      <c r="K89" s="159">
        <v>0</v>
      </c>
      <c r="L89" s="159">
        <v>0</v>
      </c>
      <c r="M89" s="159">
        <v>0</v>
      </c>
      <c r="N89" s="159">
        <v>314000</v>
      </c>
      <c r="AD89" s="124"/>
      <c r="AE89" s="124">
        <f t="shared" si="21"/>
        <v>0</v>
      </c>
      <c r="AF89" s="112">
        <f t="shared" si="22"/>
        <v>0</v>
      </c>
      <c r="AG89" s="103">
        <f t="shared" si="23"/>
        <v>6</v>
      </c>
      <c r="AH89" s="132">
        <v>3</v>
      </c>
      <c r="AI89" s="124" t="str">
        <f>_xlfn.XLOOKUP(AH89,$AG$87:$AG$92,$D$87:$D$92)</f>
        <v>Beth</v>
      </c>
      <c r="AJ89" s="170">
        <f>_xlfn.XLOOKUP(AH89,$AG$87:$AG$92,$AE$87:$AE$92)</f>
        <v>885000</v>
      </c>
      <c r="AK89" s="112">
        <f>_xlfn.XLOOKUP(AH89,$AG$87:$AG$92,$AF$87:$AF$92)</f>
        <v>8.5999999999999993E-2</v>
      </c>
      <c r="AM89" s="160"/>
      <c r="AN89" s="112"/>
    </row>
    <row r="90" spans="4:40" ht="20.100000000000001" customHeight="1" x14ac:dyDescent="0.25">
      <c r="D90" s="141" t="str">
        <v>David</v>
      </c>
      <c r="E90" s="161"/>
      <c r="F90" s="159">
        <v>184000</v>
      </c>
      <c r="G90" s="159">
        <v>10000</v>
      </c>
      <c r="H90" s="159">
        <v>0</v>
      </c>
      <c r="I90" s="159">
        <v>0</v>
      </c>
      <c r="J90" s="159">
        <v>337000</v>
      </c>
      <c r="K90" s="159">
        <v>0</v>
      </c>
      <c r="L90" s="159">
        <v>0</v>
      </c>
      <c r="M90" s="159">
        <v>207000</v>
      </c>
      <c r="N90" s="159">
        <v>0</v>
      </c>
      <c r="AE90" s="124">
        <f t="shared" si="21"/>
        <v>531000</v>
      </c>
      <c r="AF90" s="112">
        <f t="shared" si="22"/>
        <v>5.1999999999999998E-2</v>
      </c>
      <c r="AG90" s="103">
        <f t="shared" si="23"/>
        <v>5</v>
      </c>
      <c r="AJ90" s="124"/>
      <c r="AK90" s="112"/>
    </row>
    <row r="91" spans="4:40" ht="20.100000000000001" customHeight="1" x14ac:dyDescent="0.25">
      <c r="D91" s="141" t="str">
        <v>Emma</v>
      </c>
      <c r="E91" s="161"/>
      <c r="F91" s="159">
        <v>97000</v>
      </c>
      <c r="G91" s="159">
        <v>0</v>
      </c>
      <c r="H91" s="159">
        <v>121000</v>
      </c>
      <c r="I91" s="159">
        <v>38000</v>
      </c>
      <c r="J91" s="159">
        <v>501000</v>
      </c>
      <c r="K91" s="159">
        <v>17000</v>
      </c>
      <c r="L91" s="159">
        <v>200000</v>
      </c>
      <c r="M91" s="159">
        <v>119000</v>
      </c>
      <c r="N91" s="159">
        <v>101000</v>
      </c>
      <c r="AE91" s="124">
        <f t="shared" si="21"/>
        <v>774000</v>
      </c>
      <c r="AF91" s="112">
        <f t="shared" si="22"/>
        <v>7.5999999999999998E-2</v>
      </c>
      <c r="AG91" s="103">
        <f t="shared" si="23"/>
        <v>4</v>
      </c>
    </row>
    <row r="92" spans="4:40" ht="20.100000000000001" customHeight="1" x14ac:dyDescent="0.25">
      <c r="D92" s="141" t="str">
        <v>John</v>
      </c>
      <c r="E92" s="161"/>
      <c r="F92" s="159">
        <v>260000</v>
      </c>
      <c r="G92" s="159">
        <v>1439000</v>
      </c>
      <c r="H92" s="159">
        <v>200000</v>
      </c>
      <c r="I92" s="159">
        <v>0</v>
      </c>
      <c r="J92" s="159">
        <v>928000</v>
      </c>
      <c r="K92" s="159">
        <v>0</v>
      </c>
      <c r="L92" s="159">
        <v>0</v>
      </c>
      <c r="M92" s="159">
        <v>542000</v>
      </c>
      <c r="N92" s="159">
        <v>0</v>
      </c>
      <c r="AE92" s="124">
        <f t="shared" si="21"/>
        <v>2827000</v>
      </c>
      <c r="AF92" s="112">
        <f t="shared" si="22"/>
        <v>0.27600000000000002</v>
      </c>
      <c r="AG92" s="103">
        <f t="shared" si="23"/>
        <v>1</v>
      </c>
      <c r="AM92" s="160"/>
      <c r="AN92" s="112"/>
    </row>
    <row r="93" spans="4:40" ht="20.100000000000001" customHeight="1" x14ac:dyDescent="0.25">
      <c r="D93" s="141">
        <v>0</v>
      </c>
      <c r="E93" s="162"/>
      <c r="F93" s="159">
        <v>0</v>
      </c>
      <c r="G93" s="159">
        <v>0</v>
      </c>
      <c r="H93" s="159">
        <v>0</v>
      </c>
      <c r="I93" s="159">
        <v>0</v>
      </c>
      <c r="J93" s="159">
        <v>0</v>
      </c>
      <c r="K93" s="159">
        <v>0</v>
      </c>
      <c r="L93" s="159">
        <v>0</v>
      </c>
      <c r="M93" s="159">
        <v>0</v>
      </c>
      <c r="N93" s="159">
        <v>0</v>
      </c>
      <c r="AE93" s="124">
        <f t="shared" si="21"/>
        <v>0</v>
      </c>
      <c r="AF93" s="112"/>
      <c r="AG93" s="103"/>
    </row>
    <row r="94" spans="4:40" ht="24.95" customHeight="1" x14ac:dyDescent="0.25">
      <c r="D94" s="152" t="s">
        <v>420</v>
      </c>
      <c r="E94" s="153"/>
      <c r="F94" s="169">
        <f t="shared" ref="F94:N94" si="24">SUM(_xlfn.ANCHORARRAY(F87))</f>
        <v>708000</v>
      </c>
      <c r="G94" s="169">
        <f t="shared" si="24"/>
        <v>2200000</v>
      </c>
      <c r="H94" s="169">
        <f t="shared" si="24"/>
        <v>2587000</v>
      </c>
      <c r="I94" s="169">
        <f t="shared" si="24"/>
        <v>38000</v>
      </c>
      <c r="J94" s="169">
        <f t="shared" si="24"/>
        <v>2010000</v>
      </c>
      <c r="K94" s="169">
        <f t="shared" si="24"/>
        <v>17000</v>
      </c>
      <c r="L94" s="169">
        <f t="shared" si="24"/>
        <v>200000</v>
      </c>
      <c r="M94" s="169">
        <f t="shared" si="24"/>
        <v>1664000</v>
      </c>
      <c r="N94" s="169">
        <f t="shared" si="24"/>
        <v>826000</v>
      </c>
      <c r="AE94" s="170">
        <f>SUM(F94:N94)</f>
        <v>10250000</v>
      </c>
      <c r="AF94" s="112"/>
      <c r="AG94" s="103"/>
    </row>
    <row r="95" spans="4:40" ht="20.100000000000001" customHeight="1" x14ac:dyDescent="0.25"/>
    <row r="96" spans="4:40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spans="4:28" ht="20.100000000000001" customHeight="1" x14ac:dyDescent="0.25"/>
    <row r="130" spans="4:28" ht="20.100000000000001" customHeight="1" x14ac:dyDescent="0.25"/>
    <row r="131" spans="4:28" ht="20.100000000000001" customHeight="1" x14ac:dyDescent="0.25"/>
    <row r="132" spans="4:28" ht="20.100000000000001" customHeight="1" x14ac:dyDescent="0.25"/>
    <row r="133" spans="4:28" ht="20.100000000000001" customHeight="1" x14ac:dyDescent="0.25"/>
    <row r="134" spans="4:28" ht="20.100000000000001" customHeight="1" x14ac:dyDescent="0.25"/>
    <row r="135" spans="4:28" ht="20.100000000000001" customHeight="1" x14ac:dyDescent="0.25"/>
    <row r="136" spans="4:28" ht="20.100000000000001" customHeight="1" x14ac:dyDescent="0.25"/>
    <row r="137" spans="4:28" ht="24.95" customHeight="1" x14ac:dyDescent="0.25">
      <c r="D137" s="163" t="s">
        <v>443</v>
      </c>
      <c r="E137" s="164"/>
      <c r="F137" s="164"/>
      <c r="G137" s="164"/>
      <c r="H137" s="164"/>
      <c r="I137" s="164"/>
      <c r="J137" s="164"/>
      <c r="K137" s="164"/>
      <c r="L137" s="164"/>
      <c r="M137" s="164"/>
      <c r="N137" s="164"/>
      <c r="O137" s="164"/>
    </row>
    <row r="138" spans="4:28" ht="20.100000000000001" customHeight="1" x14ac:dyDescent="0.25">
      <c r="D138" s="165"/>
      <c r="E138" s="133"/>
      <c r="F138" s="133" t="s">
        <v>434</v>
      </c>
      <c r="G138" s="133"/>
      <c r="H138" s="133"/>
      <c r="I138" s="133"/>
      <c r="J138" s="133"/>
      <c r="K138" s="133"/>
      <c r="L138" s="134" t="s">
        <v>436</v>
      </c>
      <c r="M138" s="134"/>
      <c r="N138" s="134"/>
      <c r="O138" s="134"/>
    </row>
    <row r="139" spans="4:28" ht="20.100000000000001" customHeight="1" thickBot="1" x14ac:dyDescent="0.3">
      <c r="D139" s="135" t="s">
        <v>442</v>
      </c>
      <c r="E139" s="136"/>
      <c r="F139" s="137" t="s">
        <v>60</v>
      </c>
      <c r="G139" s="137" t="s">
        <v>61</v>
      </c>
      <c r="H139" s="137" t="s">
        <v>62</v>
      </c>
      <c r="I139" s="137" t="s">
        <v>386</v>
      </c>
      <c r="J139" s="137" t="s">
        <v>63</v>
      </c>
      <c r="K139" s="137" t="s">
        <v>388</v>
      </c>
      <c r="L139" s="138" t="s">
        <v>341</v>
      </c>
      <c r="M139" s="138" t="s">
        <v>343</v>
      </c>
      <c r="N139" s="138" t="s">
        <v>345</v>
      </c>
      <c r="O139" s="139"/>
      <c r="T139" s="75" t="s">
        <v>432</v>
      </c>
      <c r="U139" s="75" t="s">
        <v>416</v>
      </c>
      <c r="V139" s="104" t="s">
        <v>423</v>
      </c>
      <c r="W139" s="75" t="s">
        <v>433</v>
      </c>
      <c r="X139" s="75" t="s">
        <v>416</v>
      </c>
      <c r="Y139" s="104" t="s">
        <v>423</v>
      </c>
      <c r="Z139" s="157" t="s">
        <v>423</v>
      </c>
      <c r="AA139" s="75" t="s">
        <v>440</v>
      </c>
      <c r="AB139" s="75" t="s">
        <v>422</v>
      </c>
    </row>
    <row r="140" spans="4:28" ht="20.100000000000001" customHeight="1" x14ac:dyDescent="0.25">
      <c r="D140" s="140" t="str" cm="1">
        <f t="array" ref="D140:D146">_xlfn._xlws.SORT(_xlfn.UNIQUE(DB_PJ[Inspector]))</f>
        <v>Arthur</v>
      </c>
      <c r="E140" s="142"/>
      <c r="F140" s="143" cm="1">
        <f t="array" ref="F140:F146">SUMIFS(DB_PJ[Budget],DB_PJ[Get project],"=Y",DB_PJ[Inspector], "="&amp;_xlfn.ANCHORARRAY($D140),DB_PJ[Region],"="&amp;F$75)</f>
        <v>823000</v>
      </c>
      <c r="G140" s="143" cm="1">
        <f t="array" ref="G140:G146">SUMIFS(DB_PJ[Budget],DB_PJ[Get project],"=Y",DB_PJ[Inspector], "="&amp;_xlfn.ANCHORARRAY($D140),DB_PJ[Region],"="&amp;G$75)</f>
        <v>1508000</v>
      </c>
      <c r="H140" s="143" cm="1">
        <f t="array" ref="H140:H146">SUMIFS(DB_PJ[Budget],DB_PJ[Get project],"=Y",DB_PJ[Inspector], "="&amp;_xlfn.ANCHORARRAY($D140),DB_PJ[Region],"="&amp;H$75)</f>
        <v>0</v>
      </c>
      <c r="I140" s="143" cm="1">
        <f t="array" ref="I140:I146">SUMIFS(DB_PJ[Budget],DB_PJ[Get project],"=Y",DB_PJ[Inspector], "="&amp;_xlfn.ANCHORARRAY($D140),DB_PJ[Region],"="&amp;I$75)</f>
        <v>725000</v>
      </c>
      <c r="J140" s="143" cm="1">
        <f t="array" ref="J140:J146">SUMIFS(DB_PJ[Budget],DB_PJ[Get project],"=Y",DB_PJ[Inspector], "="&amp;_xlfn.ANCHORARRAY($D140),DB_PJ[Region],"="&amp;J$75)</f>
        <v>167000</v>
      </c>
      <c r="K140" s="143" cm="1">
        <f t="array" ref="K140:K146">SUMIFS(DB_PJ[Budget],DB_PJ[Get project],"=Y",DB_PJ[Inspector], "="&amp;_xlfn.ANCHORARRAY($D140),DB_PJ[Region],"="&amp;K$75)</f>
        <v>763000</v>
      </c>
      <c r="L140" s="145" cm="1">
        <f t="array" ref="L140:L146">SUMIFS(DB_PJ[Budget],DB_PJ[Get project],"=Y",DB_PJ[Inspector], "="&amp;_xlfn.ANCHORARRAY($D140),DB_PJ[Case Type],"="&amp;L$75)</f>
        <v>3819000</v>
      </c>
      <c r="M140" s="145" cm="1">
        <f t="array" ref="M140:M146">SUMIFS(DB_PJ[Budget],DB_PJ[Get project],"=Y",DB_PJ[Inspector], "="&amp;_xlfn.ANCHORARRAY($D140),DB_PJ[Case Type],"="&amp;M$75)</f>
        <v>167000</v>
      </c>
      <c r="N140" s="145" cm="1">
        <f t="array" ref="N140:N146">SUMIFS(DB_PJ[Budget],DB_PJ[Get project],"=Y",DB_PJ[Inspector], "="&amp;_xlfn.ANCHORARRAY($D140),DB_PJ[Case Type],"="&amp;N$75)</f>
        <v>0</v>
      </c>
      <c r="O140" s="147"/>
      <c r="T140" s="124">
        <f t="shared" ref="T140:T147" si="25">SUM(F140:K140)</f>
        <v>3986000</v>
      </c>
      <c r="U140" s="112">
        <f t="shared" ref="U140:U145" si="26">ROUND(T140/$T$147,3)</f>
        <v>0.38900000000000001</v>
      </c>
      <c r="V140" s="103">
        <f t="shared" ref="V140:V145" si="27">_xlfn.RANK.EQ(U140,$U$140:$U$145)</f>
        <v>1</v>
      </c>
      <c r="W140" s="124">
        <f t="shared" ref="W140:W145" si="28">SUM(L140:N140)</f>
        <v>3986000</v>
      </c>
      <c r="X140" s="112">
        <f t="shared" ref="X140:X145" si="29">ROUND(W140/$W$147,3)</f>
        <v>0.38900000000000001</v>
      </c>
      <c r="Y140" s="103">
        <f t="shared" ref="Y140:Y145" si="30">_xlfn.RANK.EQ(X140,$X$140:$X$145)</f>
        <v>1</v>
      </c>
      <c r="Z140" s="132">
        <v>1</v>
      </c>
      <c r="AA140" s="124" t="str">
        <f>_xlfn.XLOOKUP(Z140,$V$140:$V$145,$D$140:$D$145)</f>
        <v>Arthur</v>
      </c>
      <c r="AB140" s="170">
        <f>_xlfn.XLOOKUP(Z140,$V$140:$V$145,$T$140:$T$145)</f>
        <v>3986000</v>
      </c>
    </row>
    <row r="141" spans="4:28" ht="20.100000000000001" customHeight="1" x14ac:dyDescent="0.25">
      <c r="D141" s="141" t="str">
        <v>Beth</v>
      </c>
      <c r="E141" s="148"/>
      <c r="F141" s="144">
        <v>13000</v>
      </c>
      <c r="G141" s="144">
        <v>758000</v>
      </c>
      <c r="H141" s="144">
        <v>127000</v>
      </c>
      <c r="I141" s="144">
        <v>0</v>
      </c>
      <c r="J141" s="144">
        <v>0</v>
      </c>
      <c r="K141" s="144">
        <v>0</v>
      </c>
      <c r="L141" s="146">
        <v>558000</v>
      </c>
      <c r="M141" s="146">
        <v>227000</v>
      </c>
      <c r="N141" s="146">
        <v>113000</v>
      </c>
      <c r="O141" s="149"/>
      <c r="T141" s="124">
        <f t="shared" si="25"/>
        <v>898000</v>
      </c>
      <c r="U141" s="112">
        <f t="shared" si="26"/>
        <v>8.7999999999999995E-2</v>
      </c>
      <c r="V141" s="103">
        <f t="shared" si="27"/>
        <v>4</v>
      </c>
      <c r="W141" s="124">
        <f t="shared" si="28"/>
        <v>898000</v>
      </c>
      <c r="X141" s="112">
        <f t="shared" si="29"/>
        <v>8.7999999999999995E-2</v>
      </c>
      <c r="Y141" s="103">
        <f t="shared" si="30"/>
        <v>4</v>
      </c>
      <c r="Z141" s="132">
        <v>2</v>
      </c>
      <c r="AA141" s="124" t="str">
        <f t="shared" ref="AA141:AA142" si="31">_xlfn.XLOOKUP(Z141,$V$140:$V$145,$D$140:$D$145)</f>
        <v>John</v>
      </c>
      <c r="AB141" s="170">
        <f t="shared" ref="AB141:AB142" si="32">_xlfn.XLOOKUP(Z141,$V$140:$V$145,$T$140:$T$145)</f>
        <v>3110000</v>
      </c>
    </row>
    <row r="142" spans="4:28" ht="20.100000000000001" customHeight="1" x14ac:dyDescent="0.25">
      <c r="D142" s="141" t="str">
        <v>David</v>
      </c>
      <c r="E142" s="148"/>
      <c r="F142" s="144">
        <v>207000</v>
      </c>
      <c r="G142" s="144">
        <v>0</v>
      </c>
      <c r="H142" s="144">
        <v>337000</v>
      </c>
      <c r="I142" s="144">
        <v>0</v>
      </c>
      <c r="J142" s="144">
        <v>184000</v>
      </c>
      <c r="K142" s="144">
        <v>10000</v>
      </c>
      <c r="L142" s="146">
        <v>728000</v>
      </c>
      <c r="M142" s="146">
        <v>10000</v>
      </c>
      <c r="N142" s="146">
        <v>0</v>
      </c>
      <c r="O142" s="149"/>
      <c r="T142" s="124">
        <f t="shared" si="25"/>
        <v>738000</v>
      </c>
      <c r="U142" s="112">
        <f t="shared" si="26"/>
        <v>7.1999999999999995E-2</v>
      </c>
      <c r="V142" s="103">
        <f t="shared" si="27"/>
        <v>5</v>
      </c>
      <c r="W142" s="124">
        <f t="shared" si="28"/>
        <v>738000</v>
      </c>
      <c r="X142" s="112">
        <f t="shared" si="29"/>
        <v>7.1999999999999995E-2</v>
      </c>
      <c r="Y142" s="103">
        <f t="shared" si="30"/>
        <v>5</v>
      </c>
      <c r="Z142" s="132">
        <v>3</v>
      </c>
      <c r="AA142" s="124" t="str">
        <f t="shared" si="31"/>
        <v>Emma</v>
      </c>
      <c r="AB142" s="170">
        <f t="shared" si="32"/>
        <v>1268000</v>
      </c>
    </row>
    <row r="143" spans="4:28" ht="20.100000000000001" customHeight="1" x14ac:dyDescent="0.25">
      <c r="D143" s="141" t="str">
        <v>Emma</v>
      </c>
      <c r="E143" s="148"/>
      <c r="F143" s="144">
        <v>193000</v>
      </c>
      <c r="G143" s="144">
        <v>121000</v>
      </c>
      <c r="H143" s="144">
        <v>539000</v>
      </c>
      <c r="I143" s="144">
        <v>101000</v>
      </c>
      <c r="J143" s="144">
        <v>114000</v>
      </c>
      <c r="K143" s="144">
        <v>200000</v>
      </c>
      <c r="L143" s="146">
        <v>801000</v>
      </c>
      <c r="M143" s="146">
        <v>450000</v>
      </c>
      <c r="N143" s="146">
        <v>17000</v>
      </c>
      <c r="O143" s="149"/>
      <c r="T143" s="124">
        <f t="shared" si="25"/>
        <v>1268000</v>
      </c>
      <c r="U143" s="112">
        <f t="shared" si="26"/>
        <v>0.124</v>
      </c>
      <c r="V143" s="103">
        <f t="shared" si="27"/>
        <v>3</v>
      </c>
      <c r="W143" s="124">
        <f t="shared" si="28"/>
        <v>1268000</v>
      </c>
      <c r="X143" s="112">
        <f t="shared" si="29"/>
        <v>0.124</v>
      </c>
      <c r="Y143" s="103">
        <f t="shared" si="30"/>
        <v>3</v>
      </c>
    </row>
    <row r="144" spans="4:28" ht="20.100000000000001" customHeight="1" x14ac:dyDescent="0.25">
      <c r="D144" s="141" t="str">
        <v>John</v>
      </c>
      <c r="E144" s="148"/>
      <c r="F144" s="144">
        <v>428000</v>
      </c>
      <c r="G144" s="144">
        <v>200000</v>
      </c>
      <c r="H144" s="144">
        <v>795000</v>
      </c>
      <c r="I144" s="144">
        <v>0</v>
      </c>
      <c r="J144" s="144">
        <v>260000</v>
      </c>
      <c r="K144" s="144">
        <v>1427000</v>
      </c>
      <c r="L144" s="146">
        <v>1768000</v>
      </c>
      <c r="M144" s="146">
        <v>1342000</v>
      </c>
      <c r="N144" s="146">
        <v>0</v>
      </c>
      <c r="O144" s="149"/>
      <c r="T144" s="124">
        <f t="shared" si="25"/>
        <v>3110000</v>
      </c>
      <c r="U144" s="112">
        <f t="shared" si="26"/>
        <v>0.30299999999999999</v>
      </c>
      <c r="V144" s="103">
        <f t="shared" si="27"/>
        <v>2</v>
      </c>
      <c r="W144" s="124">
        <f t="shared" si="28"/>
        <v>3110000</v>
      </c>
      <c r="X144" s="112">
        <f t="shared" si="29"/>
        <v>0.30299999999999999</v>
      </c>
      <c r="Y144" s="103">
        <f t="shared" si="30"/>
        <v>2</v>
      </c>
      <c r="Z144" s="157" t="s">
        <v>423</v>
      </c>
      <c r="AA144" s="75" t="s">
        <v>440</v>
      </c>
      <c r="AB144" s="75" t="s">
        <v>422</v>
      </c>
    </row>
    <row r="145" spans="4:28" ht="20.100000000000001" customHeight="1" x14ac:dyDescent="0.25">
      <c r="D145" s="141" t="str">
        <v>Jonn</v>
      </c>
      <c r="E145" s="148"/>
      <c r="F145" s="144">
        <v>0</v>
      </c>
      <c r="G145" s="144">
        <v>0</v>
      </c>
      <c r="H145" s="144">
        <v>250000</v>
      </c>
      <c r="I145" s="144">
        <v>0</v>
      </c>
      <c r="J145" s="144">
        <v>0</v>
      </c>
      <c r="K145" s="144">
        <v>0</v>
      </c>
      <c r="L145" s="146">
        <v>250000</v>
      </c>
      <c r="M145" s="146">
        <v>0</v>
      </c>
      <c r="N145" s="146">
        <v>0</v>
      </c>
      <c r="O145" s="149"/>
      <c r="T145" s="124">
        <f t="shared" si="25"/>
        <v>250000</v>
      </c>
      <c r="U145" s="112">
        <f t="shared" si="26"/>
        <v>2.4E-2</v>
      </c>
      <c r="V145" s="103">
        <f t="shared" si="27"/>
        <v>6</v>
      </c>
      <c r="W145" s="124">
        <f t="shared" si="28"/>
        <v>250000</v>
      </c>
      <c r="X145" s="112">
        <f t="shared" si="29"/>
        <v>2.4E-2</v>
      </c>
      <c r="Y145" s="103">
        <f t="shared" si="30"/>
        <v>6</v>
      </c>
      <c r="Z145" s="132">
        <v>1</v>
      </c>
      <c r="AA145" s="124" t="str">
        <f>_xlfn.XLOOKUP(Z145,$Y$140:$Y$145,$D$140:$D$145)</f>
        <v>Arthur</v>
      </c>
      <c r="AB145" s="170">
        <f>_xlfn.XLOOKUP(Z145,$Y$140:$Y$145,$W$140:$W$145)</f>
        <v>3986000</v>
      </c>
    </row>
    <row r="146" spans="4:28" ht="20.100000000000001" customHeight="1" x14ac:dyDescent="0.25">
      <c r="D146" s="141">
        <v>0</v>
      </c>
      <c r="E146" s="150"/>
      <c r="F146" s="144">
        <v>0</v>
      </c>
      <c r="G146" s="144">
        <v>0</v>
      </c>
      <c r="H146" s="144">
        <v>0</v>
      </c>
      <c r="I146" s="144">
        <v>0</v>
      </c>
      <c r="J146" s="144">
        <v>0</v>
      </c>
      <c r="K146" s="144">
        <v>0</v>
      </c>
      <c r="L146" s="146">
        <v>0</v>
      </c>
      <c r="M146" s="146">
        <v>0</v>
      </c>
      <c r="N146" s="146">
        <v>0</v>
      </c>
      <c r="O146" s="151"/>
      <c r="T146" s="124">
        <f t="shared" si="25"/>
        <v>0</v>
      </c>
      <c r="U146" s="112"/>
      <c r="V146" s="103"/>
      <c r="W146" s="124"/>
      <c r="Z146" s="132">
        <v>2</v>
      </c>
      <c r="AA146" s="124" t="str">
        <f t="shared" ref="AA146:AA147" si="33">_xlfn.XLOOKUP(Z146,$Y$140:$Y$145,$D$140:$D$145)</f>
        <v>John</v>
      </c>
      <c r="AB146" s="170">
        <f t="shared" ref="AB146:AB147" si="34">_xlfn.XLOOKUP(Z146,$Y$140:$Y$145,$W$140:$W$145)</f>
        <v>3110000</v>
      </c>
    </row>
    <row r="147" spans="4:28" ht="24.95" customHeight="1" x14ac:dyDescent="0.25">
      <c r="D147" s="166" t="s">
        <v>420</v>
      </c>
      <c r="E147" s="167"/>
      <c r="F147" s="172">
        <f>SUM(_xlfn.ANCHORARRAY(F140))</f>
        <v>1664000</v>
      </c>
      <c r="G147" s="172">
        <f t="shared" ref="G147:N147" si="35">SUM(_xlfn.ANCHORARRAY(G140))</f>
        <v>2587000</v>
      </c>
      <c r="H147" s="172">
        <f t="shared" si="35"/>
        <v>2048000</v>
      </c>
      <c r="I147" s="172">
        <f t="shared" si="35"/>
        <v>826000</v>
      </c>
      <c r="J147" s="172">
        <f t="shared" si="35"/>
        <v>725000</v>
      </c>
      <c r="K147" s="172">
        <f t="shared" si="35"/>
        <v>2400000</v>
      </c>
      <c r="L147" s="172">
        <f t="shared" si="35"/>
        <v>7924000</v>
      </c>
      <c r="M147" s="172">
        <f t="shared" si="35"/>
        <v>2196000</v>
      </c>
      <c r="N147" s="172">
        <f t="shared" si="35"/>
        <v>130000</v>
      </c>
      <c r="O147" s="167"/>
      <c r="P147" s="128">
        <f>SUM(P136:P137)</f>
        <v>0</v>
      </c>
      <c r="T147" s="170">
        <f t="shared" si="25"/>
        <v>10250000</v>
      </c>
      <c r="U147" s="112"/>
      <c r="V147" s="103"/>
      <c r="W147" s="170">
        <f>SUM(L147:N147)</f>
        <v>10250000</v>
      </c>
      <c r="Z147" s="132">
        <v>3</v>
      </c>
      <c r="AA147" s="124" t="str">
        <f t="shared" si="33"/>
        <v>Emma</v>
      </c>
      <c r="AB147" s="170">
        <f t="shared" si="34"/>
        <v>1268000</v>
      </c>
    </row>
    <row r="148" spans="4:28" ht="20.100000000000001" customHeight="1" x14ac:dyDescent="0.25"/>
    <row r="149" spans="4:28" ht="20.100000000000001" customHeight="1" x14ac:dyDescent="0.25">
      <c r="D149" s="165"/>
      <c r="E149" s="175" t="s">
        <v>439</v>
      </c>
      <c r="F149" s="175"/>
      <c r="G149" s="175"/>
      <c r="H149" s="175"/>
      <c r="I149" s="175"/>
      <c r="J149" s="175"/>
      <c r="K149" s="175"/>
      <c r="L149" s="175"/>
      <c r="M149" s="175"/>
      <c r="N149" s="175"/>
    </row>
    <row r="150" spans="4:28" ht="20.100000000000001" customHeight="1" thickBot="1" x14ac:dyDescent="0.3">
      <c r="D150" s="135" t="s">
        <v>442</v>
      </c>
      <c r="E150" s="155"/>
      <c r="F150" s="156" t="s">
        <v>295</v>
      </c>
      <c r="G150" s="156" t="s">
        <v>81</v>
      </c>
      <c r="H150" s="156" t="s">
        <v>88</v>
      </c>
      <c r="I150" s="156" t="s">
        <v>115</v>
      </c>
      <c r="J150" s="156" t="s">
        <v>120</v>
      </c>
      <c r="K150" s="156" t="s">
        <v>72</v>
      </c>
      <c r="L150" s="156" t="s">
        <v>152</v>
      </c>
      <c r="M150" s="156" t="s">
        <v>155</v>
      </c>
      <c r="N150" s="156" t="s">
        <v>160</v>
      </c>
      <c r="O150" s="157"/>
      <c r="T150" s="75" t="s">
        <v>441</v>
      </c>
      <c r="U150" s="75" t="s">
        <v>416</v>
      </c>
      <c r="V150" s="104" t="s">
        <v>423</v>
      </c>
      <c r="W150" s="157" t="s">
        <v>423</v>
      </c>
      <c r="X150" s="75" t="s">
        <v>440</v>
      </c>
      <c r="Y150" s="75" t="s">
        <v>422</v>
      </c>
      <c r="Z150" s="75" t="s">
        <v>416</v>
      </c>
    </row>
    <row r="151" spans="4:28" ht="20.100000000000001" customHeight="1" x14ac:dyDescent="0.25">
      <c r="D151" s="140" t="str" cm="1">
        <f t="array" ref="D151:D157">_xlfn._xlws.SORT(_xlfn.UNIQUE(DB_PJ[Inspector]))</f>
        <v>Arthur</v>
      </c>
      <c r="E151" s="158"/>
      <c r="F151" s="159" cm="1">
        <f t="array" ref="F151:F157">SUMIFS(DB_PJ[Budget],DB_PJ[Get project],"=Y",DB_PJ[Inspector], "="&amp;_xlfn.ANCHORARRAY($D151),DB_PJ[Country],"="&amp;F$86)</f>
        <v>167000</v>
      </c>
      <c r="G151" s="159" cm="1">
        <f t="array" ref="G151:G157">SUMIFS(DB_PJ[Budget],DB_PJ[Get project],"=Y",DB_PJ[Inspector], "="&amp;_xlfn.ANCHORARRAY($D151),DB_PJ[Country],"="&amp;G$86)</f>
        <v>763000</v>
      </c>
      <c r="H151" s="159" cm="1">
        <f t="array" ref="H151:H157">SUMIFS(DB_PJ[Budget],DB_PJ[Get project],"=Y",DB_PJ[Inspector], "="&amp;_xlfn.ANCHORARRAY($D151),DB_PJ[Country],"="&amp;H$86)</f>
        <v>1508000</v>
      </c>
      <c r="I151" s="159" cm="1">
        <f t="array" ref="I151:I157">SUMIFS(DB_PJ[Budget],DB_PJ[Get project],"=Y",DB_PJ[Inspector], "="&amp;_xlfn.ANCHORARRAY($D151),DB_PJ[Country],"="&amp;I$86)</f>
        <v>0</v>
      </c>
      <c r="J151" s="159" cm="1">
        <f t="array" ref="J151:J157">SUMIFS(DB_PJ[Budget],DB_PJ[Get project],"=Y",DB_PJ[Inspector], "="&amp;_xlfn.ANCHORARRAY($D151),DB_PJ[Country],"="&amp;J$86)</f>
        <v>0</v>
      </c>
      <c r="K151" s="159" cm="1">
        <f t="array" ref="K151:K157">SUMIFS(DB_PJ[Budget],DB_PJ[Get project],"=Y",DB_PJ[Inspector], "="&amp;_xlfn.ANCHORARRAY($D151),DB_PJ[Country],"="&amp;K$86)</f>
        <v>0</v>
      </c>
      <c r="L151" s="159" cm="1">
        <f t="array" ref="L151:L157">SUMIFS(DB_PJ[Budget],DB_PJ[Get project],"=Y",DB_PJ[Inspector], "="&amp;_xlfn.ANCHORARRAY($D151),DB_PJ[Country],"="&amp;L$86)</f>
        <v>0</v>
      </c>
      <c r="M151" s="159" cm="1">
        <f t="array" ref="M151:M157">SUMIFS(DB_PJ[Budget],DB_PJ[Get project],"=Y",DB_PJ[Inspector], "="&amp;_xlfn.ANCHORARRAY($D151),DB_PJ[Country],"="&amp;M$86)</f>
        <v>823000</v>
      </c>
      <c r="N151" s="159" cm="1">
        <f t="array" ref="N151:N157">SUMIFS(DB_PJ[Budget],DB_PJ[Get project],"=Y",DB_PJ[Inspector], "="&amp;_xlfn.ANCHORARRAY($D151),DB_PJ[Country],"="&amp;N$86)</f>
        <v>725000</v>
      </c>
      <c r="T151" s="124">
        <f t="shared" ref="T151:T157" si="36">SUM(F151:K151)</f>
        <v>2438000</v>
      </c>
      <c r="U151" s="112">
        <f t="shared" ref="U151:U156" si="37">ROUND(T151/$T$158,3)</f>
        <v>0.23799999999999999</v>
      </c>
      <c r="V151" s="103">
        <f t="shared" ref="V151:V156" si="38">_xlfn.RANK.EQ(U151,$U$151:$U$156)</f>
        <v>2</v>
      </c>
      <c r="W151" s="132">
        <v>1</v>
      </c>
      <c r="X151" s="124" t="str">
        <f>_xlfn.XLOOKUP(W151,$V$151:$V$156,$D$151:$D$156)</f>
        <v>John</v>
      </c>
      <c r="Y151" s="170">
        <f>_xlfn.XLOOKUP(W151,$V$151:$V$156,$T$151:$T$156)</f>
        <v>2682000</v>
      </c>
      <c r="Z151" s="112">
        <f>_xlfn.XLOOKUP(W151,$V$151:$V$156,$U$151:$U$156)</f>
        <v>0.26200000000000001</v>
      </c>
    </row>
    <row r="152" spans="4:28" ht="20.100000000000001" customHeight="1" x14ac:dyDescent="0.25">
      <c r="D152" s="141" t="str">
        <v>Beth</v>
      </c>
      <c r="E152" s="161"/>
      <c r="F152" s="159">
        <v>0</v>
      </c>
      <c r="G152" s="159">
        <v>0</v>
      </c>
      <c r="H152" s="159">
        <v>758000</v>
      </c>
      <c r="I152" s="159">
        <v>0</v>
      </c>
      <c r="J152" s="159">
        <v>127000</v>
      </c>
      <c r="K152" s="159">
        <v>0</v>
      </c>
      <c r="L152" s="159">
        <v>0</v>
      </c>
      <c r="M152" s="159">
        <v>13000</v>
      </c>
      <c r="N152" s="159">
        <v>0</v>
      </c>
      <c r="T152" s="124">
        <f t="shared" si="36"/>
        <v>885000</v>
      </c>
      <c r="U152" s="112">
        <f t="shared" si="37"/>
        <v>8.5999999999999993E-2</v>
      </c>
      <c r="V152" s="103">
        <f t="shared" si="38"/>
        <v>3</v>
      </c>
      <c r="W152" s="132">
        <v>2</v>
      </c>
      <c r="X152" s="124" t="str">
        <f>_xlfn.XLOOKUP(W152,$V$151:$V$156,$D$151:$D$156)</f>
        <v>Arthur</v>
      </c>
      <c r="Y152" s="170">
        <f>_xlfn.XLOOKUP(W152,$V$151:$V$156,$T$151:$T$156)</f>
        <v>2438000</v>
      </c>
      <c r="Z152" s="112">
        <f>_xlfn.XLOOKUP(W152,$V$151:$V$156,$U$151:$U$156)</f>
        <v>0.23799999999999999</v>
      </c>
    </row>
    <row r="153" spans="4:28" ht="20.100000000000001" customHeight="1" x14ac:dyDescent="0.25">
      <c r="D153" s="141" t="str">
        <v>David</v>
      </c>
      <c r="E153" s="161"/>
      <c r="F153" s="159">
        <v>184000</v>
      </c>
      <c r="G153" s="159">
        <v>10000</v>
      </c>
      <c r="H153" s="159">
        <v>0</v>
      </c>
      <c r="I153" s="159">
        <v>0</v>
      </c>
      <c r="J153" s="159">
        <v>337000</v>
      </c>
      <c r="K153" s="159">
        <v>0</v>
      </c>
      <c r="L153" s="159">
        <v>0</v>
      </c>
      <c r="M153" s="159">
        <v>207000</v>
      </c>
      <c r="N153" s="159">
        <v>0</v>
      </c>
      <c r="T153" s="124">
        <f t="shared" si="36"/>
        <v>531000</v>
      </c>
      <c r="U153" s="112">
        <f t="shared" si="37"/>
        <v>5.1999999999999998E-2</v>
      </c>
      <c r="V153" s="103">
        <f t="shared" si="38"/>
        <v>5</v>
      </c>
      <c r="W153" s="132">
        <v>3</v>
      </c>
      <c r="X153" s="124" t="str">
        <f>_xlfn.XLOOKUP(W153,$V$151:$V$156,$D$151:$D$156)</f>
        <v>Beth</v>
      </c>
      <c r="Y153" s="170">
        <f>_xlfn.XLOOKUP(W153,$V$151:$V$156,$T$151:$T$156)</f>
        <v>885000</v>
      </c>
      <c r="Z153" s="112">
        <f>_xlfn.XLOOKUP(W153,$V$151:$V$156,$U$151:$U$156)</f>
        <v>8.5999999999999993E-2</v>
      </c>
    </row>
    <row r="154" spans="4:28" ht="20.100000000000001" customHeight="1" x14ac:dyDescent="0.25">
      <c r="D154" s="141" t="str">
        <v>Emma</v>
      </c>
      <c r="E154" s="161"/>
      <c r="F154" s="159">
        <v>97000</v>
      </c>
      <c r="G154" s="159">
        <v>0</v>
      </c>
      <c r="H154" s="159">
        <v>121000</v>
      </c>
      <c r="I154" s="159">
        <v>38000</v>
      </c>
      <c r="J154" s="159">
        <v>501000</v>
      </c>
      <c r="K154" s="159">
        <v>17000</v>
      </c>
      <c r="L154" s="159">
        <v>200000</v>
      </c>
      <c r="M154" s="159">
        <v>193000</v>
      </c>
      <c r="N154" s="159">
        <v>101000</v>
      </c>
      <c r="T154" s="124">
        <f t="shared" si="36"/>
        <v>774000</v>
      </c>
      <c r="U154" s="112">
        <f t="shared" si="37"/>
        <v>7.5999999999999998E-2</v>
      </c>
      <c r="V154" s="103">
        <f t="shared" si="38"/>
        <v>4</v>
      </c>
      <c r="Y154" s="170"/>
      <c r="Z154" s="112"/>
    </row>
    <row r="155" spans="4:28" ht="20.100000000000001" customHeight="1" x14ac:dyDescent="0.25">
      <c r="D155" s="141" t="str">
        <v>John</v>
      </c>
      <c r="E155" s="161"/>
      <c r="F155" s="159">
        <v>260000</v>
      </c>
      <c r="G155" s="159">
        <v>1427000</v>
      </c>
      <c r="H155" s="159">
        <v>200000</v>
      </c>
      <c r="I155" s="159">
        <v>0</v>
      </c>
      <c r="J155" s="159">
        <v>795000</v>
      </c>
      <c r="K155" s="159">
        <v>0</v>
      </c>
      <c r="L155" s="159">
        <v>0</v>
      </c>
      <c r="M155" s="159">
        <v>428000</v>
      </c>
      <c r="N155" s="159">
        <v>0</v>
      </c>
      <c r="T155" s="124">
        <f t="shared" si="36"/>
        <v>2682000</v>
      </c>
      <c r="U155" s="112">
        <f t="shared" si="37"/>
        <v>0.26200000000000001</v>
      </c>
      <c r="V155" s="103">
        <f t="shared" si="38"/>
        <v>1</v>
      </c>
    </row>
    <row r="156" spans="4:28" ht="20.100000000000001" customHeight="1" x14ac:dyDescent="0.25">
      <c r="D156" s="141" t="str">
        <v>Jonn</v>
      </c>
      <c r="E156" s="161"/>
      <c r="F156" s="159">
        <v>0</v>
      </c>
      <c r="G156" s="159">
        <v>0</v>
      </c>
      <c r="H156" s="159">
        <v>0</v>
      </c>
      <c r="I156" s="159">
        <v>0</v>
      </c>
      <c r="J156" s="159">
        <v>250000</v>
      </c>
      <c r="K156" s="159">
        <v>0</v>
      </c>
      <c r="L156" s="159">
        <v>0</v>
      </c>
      <c r="M156" s="159">
        <v>0</v>
      </c>
      <c r="N156" s="159">
        <v>0</v>
      </c>
      <c r="T156" s="124">
        <f t="shared" si="36"/>
        <v>250000</v>
      </c>
      <c r="U156" s="112">
        <f t="shared" si="37"/>
        <v>2.4E-2</v>
      </c>
      <c r="V156" s="103">
        <f t="shared" si="38"/>
        <v>6</v>
      </c>
    </row>
    <row r="157" spans="4:28" x14ac:dyDescent="0.25">
      <c r="D157" s="141">
        <v>0</v>
      </c>
      <c r="E157" s="162"/>
      <c r="F157" s="159">
        <v>0</v>
      </c>
      <c r="G157" s="159">
        <v>0</v>
      </c>
      <c r="H157" s="159">
        <v>0</v>
      </c>
      <c r="I157" s="159">
        <v>0</v>
      </c>
      <c r="J157" s="159">
        <v>0</v>
      </c>
      <c r="K157" s="159">
        <v>0</v>
      </c>
      <c r="L157" s="159">
        <v>0</v>
      </c>
      <c r="M157" s="159">
        <v>0</v>
      </c>
      <c r="N157" s="159">
        <v>0</v>
      </c>
      <c r="T157" s="124">
        <f t="shared" si="36"/>
        <v>0</v>
      </c>
      <c r="U157" s="112"/>
      <c r="V157" s="103"/>
    </row>
    <row r="158" spans="4:28" ht="24.95" customHeight="1" x14ac:dyDescent="0.25">
      <c r="D158" s="166" t="s">
        <v>420</v>
      </c>
      <c r="E158" s="167"/>
      <c r="F158" s="172">
        <f>SUM(_xlfn.ANCHORARRAY(F151))</f>
        <v>708000</v>
      </c>
      <c r="G158" s="172">
        <f t="shared" ref="G158:N158" si="39">SUM(_xlfn.ANCHORARRAY(G151))</f>
        <v>2200000</v>
      </c>
      <c r="H158" s="172">
        <f t="shared" si="39"/>
        <v>2587000</v>
      </c>
      <c r="I158" s="172">
        <f t="shared" si="39"/>
        <v>38000</v>
      </c>
      <c r="J158" s="172">
        <f t="shared" si="39"/>
        <v>2010000</v>
      </c>
      <c r="K158" s="172">
        <f t="shared" si="39"/>
        <v>17000</v>
      </c>
      <c r="L158" s="172">
        <f t="shared" si="39"/>
        <v>200000</v>
      </c>
      <c r="M158" s="172">
        <f t="shared" si="39"/>
        <v>1664000</v>
      </c>
      <c r="N158" s="172">
        <f t="shared" si="39"/>
        <v>826000</v>
      </c>
      <c r="T158" s="170">
        <f>SUM(F158:N158)</f>
        <v>10250000</v>
      </c>
      <c r="U158" s="112"/>
      <c r="V158" s="103"/>
    </row>
    <row r="159" spans="4:28" ht="20.100000000000001" customHeight="1" x14ac:dyDescent="0.25"/>
    <row r="160" spans="4:28" ht="20.100000000000001" customHeight="1" x14ac:dyDescent="0.25"/>
    <row r="161" ht="20.100000000000001" customHeight="1" x14ac:dyDescent="0.25"/>
    <row r="162" ht="20.100000000000001" customHeight="1" x14ac:dyDescent="0.25"/>
    <row r="163" ht="20.100000000000001" customHeight="1" x14ac:dyDescent="0.25"/>
    <row r="164" ht="20.100000000000001" customHeight="1" x14ac:dyDescent="0.25"/>
    <row r="165" ht="20.100000000000001" customHeight="1" x14ac:dyDescent="0.25"/>
    <row r="166" ht="20.100000000000001" customHeight="1" x14ac:dyDescent="0.25"/>
    <row r="167" ht="20.100000000000001" customHeight="1" x14ac:dyDescent="0.25"/>
    <row r="168" ht="20.100000000000001" customHeight="1" x14ac:dyDescent="0.25"/>
    <row r="169" ht="20.100000000000001" customHeight="1" x14ac:dyDescent="0.25"/>
    <row r="170" ht="20.100000000000001" customHeight="1" x14ac:dyDescent="0.25"/>
    <row r="171" ht="20.100000000000001" customHeight="1" x14ac:dyDescent="0.25"/>
    <row r="172" ht="20.100000000000001" customHeight="1" x14ac:dyDescent="0.25"/>
  </sheetData>
  <sheetProtection algorithmName="SHA-512" hashValue="D2x9JNV8o7IkQmP16+YxiQYPuUgQGDizT6dZsFzxoh9R1SieoCkXgoHuj7fr0aO1D1TCD4oejctpU4BTrWwgaA==" saltValue="2bfRhk3kJ1EPPPh94AgUEw==" spinCount="100000" sheet="1" objects="1" scenarios="1" selectLockedCells="1"/>
  <mergeCells count="9">
    <mergeCell ref="E85:N85"/>
    <mergeCell ref="E149:N149"/>
    <mergeCell ref="T2:W2"/>
    <mergeCell ref="Z2:AA2"/>
    <mergeCell ref="D2:K2"/>
    <mergeCell ref="L2:O2"/>
    <mergeCell ref="V5:W5"/>
    <mergeCell ref="E8:I8"/>
    <mergeCell ref="V7:W7"/>
  </mergeCells>
  <phoneticPr fontId="12" type="noConversion"/>
  <conditionalFormatting sqref="F10:G10 F18 F29 E33 N33 M10:N16 M18:N27 M29:N32">
    <cfRule type="cellIs" dxfId="229" priority="410" operator="equal">
      <formula>0</formula>
    </cfRule>
  </conditionalFormatting>
  <conditionalFormatting sqref="F10:G10 F18 F29 E33 N33 M10:N16 M18:N27 M29:N32">
    <cfRule type="cellIs" dxfId="228" priority="409" operator="equal">
      <formula>0</formula>
    </cfRule>
  </conditionalFormatting>
  <conditionalFormatting sqref="H10">
    <cfRule type="cellIs" dxfId="227" priority="408" operator="equal">
      <formula>0</formula>
    </cfRule>
  </conditionalFormatting>
  <conditionalFormatting sqref="H10">
    <cfRule type="cellIs" dxfId="226" priority="407" operator="equal">
      <formula>0</formula>
    </cfRule>
  </conditionalFormatting>
  <conditionalFormatting sqref="I10">
    <cfRule type="cellIs" dxfId="225" priority="406" operator="equal">
      <formula>0</formula>
    </cfRule>
  </conditionalFormatting>
  <conditionalFormatting sqref="I10">
    <cfRule type="cellIs" dxfId="224" priority="405" operator="equal">
      <formula>0</formula>
    </cfRule>
  </conditionalFormatting>
  <conditionalFormatting sqref="J10">
    <cfRule type="cellIs" dxfId="223" priority="404" operator="equal">
      <formula>0</formula>
    </cfRule>
  </conditionalFormatting>
  <conditionalFormatting sqref="J10">
    <cfRule type="cellIs" dxfId="222" priority="403" operator="equal">
      <formula>0</formula>
    </cfRule>
  </conditionalFormatting>
  <conditionalFormatting sqref="K10">
    <cfRule type="cellIs" dxfId="221" priority="402" operator="equal">
      <formula>0</formula>
    </cfRule>
  </conditionalFormatting>
  <conditionalFormatting sqref="K10">
    <cfRule type="cellIs" dxfId="220" priority="401" operator="equal">
      <formula>0</formula>
    </cfRule>
  </conditionalFormatting>
  <conditionalFormatting sqref="L10">
    <cfRule type="cellIs" dxfId="219" priority="400" operator="equal">
      <formula>0</formula>
    </cfRule>
  </conditionalFormatting>
  <conditionalFormatting sqref="L10">
    <cfRule type="cellIs" dxfId="218" priority="399" operator="equal">
      <formula>0</formula>
    </cfRule>
  </conditionalFormatting>
  <conditionalFormatting sqref="G18">
    <cfRule type="cellIs" dxfId="217" priority="398" operator="equal">
      <formula>0</formula>
    </cfRule>
  </conditionalFormatting>
  <conditionalFormatting sqref="G18">
    <cfRule type="cellIs" dxfId="216" priority="397" operator="equal">
      <formula>0</formula>
    </cfRule>
  </conditionalFormatting>
  <conditionalFormatting sqref="E31">
    <cfRule type="cellIs" dxfId="215" priority="330" operator="equal">
      <formula>0</formula>
    </cfRule>
  </conditionalFormatting>
  <conditionalFormatting sqref="E31">
    <cfRule type="cellIs" dxfId="214" priority="329" operator="equal">
      <formula>0</formula>
    </cfRule>
  </conditionalFormatting>
  <conditionalFormatting sqref="J18">
    <cfRule type="cellIs" dxfId="213" priority="396" operator="equal">
      <formula>0</formula>
    </cfRule>
  </conditionalFormatting>
  <conditionalFormatting sqref="J18">
    <cfRule type="cellIs" dxfId="212" priority="395" operator="equal">
      <formula>0</formula>
    </cfRule>
  </conditionalFormatting>
  <conditionalFormatting sqref="H18">
    <cfRule type="cellIs" dxfId="211" priority="394" operator="equal">
      <formula>0</formula>
    </cfRule>
  </conditionalFormatting>
  <conditionalFormatting sqref="H18">
    <cfRule type="cellIs" dxfId="210" priority="393" operator="equal">
      <formula>0</formula>
    </cfRule>
  </conditionalFormatting>
  <conditionalFormatting sqref="H29">
    <cfRule type="cellIs" dxfId="209" priority="382" operator="equal">
      <formula>0</formula>
    </cfRule>
  </conditionalFormatting>
  <conditionalFormatting sqref="H29">
    <cfRule type="cellIs" dxfId="208" priority="381" operator="equal">
      <formula>0</formula>
    </cfRule>
  </conditionalFormatting>
  <conditionalFormatting sqref="E30">
    <cfRule type="cellIs" dxfId="207" priority="332" operator="equal">
      <formula>0</formula>
    </cfRule>
  </conditionalFormatting>
  <conditionalFormatting sqref="E30">
    <cfRule type="cellIs" dxfId="206" priority="331" operator="equal">
      <formula>0</formula>
    </cfRule>
  </conditionalFormatting>
  <conditionalFormatting sqref="E32">
    <cfRule type="cellIs" dxfId="205" priority="328" operator="equal">
      <formula>0</formula>
    </cfRule>
  </conditionalFormatting>
  <conditionalFormatting sqref="E32">
    <cfRule type="cellIs" dxfId="204" priority="327" operator="equal">
      <formula>0</formula>
    </cfRule>
  </conditionalFormatting>
  <conditionalFormatting sqref="I18">
    <cfRule type="cellIs" dxfId="203" priority="392" operator="equal">
      <formula>0</formula>
    </cfRule>
  </conditionalFormatting>
  <conditionalFormatting sqref="I18">
    <cfRule type="cellIs" dxfId="202" priority="391" operator="equal">
      <formula>0</formula>
    </cfRule>
  </conditionalFormatting>
  <conditionalFormatting sqref="K18">
    <cfRule type="cellIs" dxfId="201" priority="390" operator="equal">
      <formula>0</formula>
    </cfRule>
  </conditionalFormatting>
  <conditionalFormatting sqref="K18">
    <cfRule type="cellIs" dxfId="200" priority="389" operator="equal">
      <formula>0</formula>
    </cfRule>
  </conditionalFormatting>
  <conditionalFormatting sqref="L18">
    <cfRule type="cellIs" dxfId="199" priority="388" operator="equal">
      <formula>0</formula>
    </cfRule>
  </conditionalFormatting>
  <conditionalFormatting sqref="L18">
    <cfRule type="cellIs" dxfId="198" priority="387" operator="equal">
      <formula>0</formula>
    </cfRule>
  </conditionalFormatting>
  <conditionalFormatting sqref="G29">
    <cfRule type="cellIs" dxfId="197" priority="386" operator="equal">
      <formula>0</formula>
    </cfRule>
  </conditionalFormatting>
  <conditionalFormatting sqref="G29">
    <cfRule type="cellIs" dxfId="196" priority="385" operator="equal">
      <formula>0</formula>
    </cfRule>
  </conditionalFormatting>
  <conditionalFormatting sqref="J29">
    <cfRule type="cellIs" dxfId="195" priority="384" operator="equal">
      <formula>0</formula>
    </cfRule>
  </conditionalFormatting>
  <conditionalFormatting sqref="J29">
    <cfRule type="cellIs" dxfId="194" priority="383" operator="equal">
      <formula>0</formula>
    </cfRule>
  </conditionalFormatting>
  <conditionalFormatting sqref="I29">
    <cfRule type="cellIs" dxfId="193" priority="380" operator="equal">
      <formula>0</formula>
    </cfRule>
  </conditionalFormatting>
  <conditionalFormatting sqref="I29">
    <cfRule type="cellIs" dxfId="192" priority="379" operator="equal">
      <formula>0</formula>
    </cfRule>
  </conditionalFormatting>
  <conditionalFormatting sqref="K29">
    <cfRule type="cellIs" dxfId="191" priority="378" operator="equal">
      <formula>0</formula>
    </cfRule>
  </conditionalFormatting>
  <conditionalFormatting sqref="K29">
    <cfRule type="cellIs" dxfId="190" priority="377" operator="equal">
      <formula>0</formula>
    </cfRule>
  </conditionalFormatting>
  <conditionalFormatting sqref="L29">
    <cfRule type="cellIs" dxfId="189" priority="376" operator="equal">
      <formula>0</formula>
    </cfRule>
  </conditionalFormatting>
  <conditionalFormatting sqref="L29">
    <cfRule type="cellIs" dxfId="188" priority="375" operator="equal">
      <formula>0</formula>
    </cfRule>
  </conditionalFormatting>
  <conditionalFormatting sqref="E11:F11">
    <cfRule type="cellIs" dxfId="187" priority="374" operator="equal">
      <formula>0</formula>
    </cfRule>
  </conditionalFormatting>
  <conditionalFormatting sqref="E11:F11">
    <cfRule type="cellIs" dxfId="186" priority="373" operator="equal">
      <formula>0</formula>
    </cfRule>
  </conditionalFormatting>
  <conditionalFormatting sqref="E12:F12">
    <cfRule type="cellIs" dxfId="185" priority="372" operator="equal">
      <formula>0</formula>
    </cfRule>
  </conditionalFormatting>
  <conditionalFormatting sqref="E12:F12">
    <cfRule type="cellIs" dxfId="184" priority="371" operator="equal">
      <formula>0</formula>
    </cfRule>
  </conditionalFormatting>
  <conditionalFormatting sqref="E13:F13">
    <cfRule type="cellIs" dxfId="183" priority="370" operator="equal">
      <formula>0</formula>
    </cfRule>
  </conditionalFormatting>
  <conditionalFormatting sqref="E13:F13">
    <cfRule type="cellIs" dxfId="182" priority="369" operator="equal">
      <formula>0</formula>
    </cfRule>
  </conditionalFormatting>
  <conditionalFormatting sqref="E14:F14">
    <cfRule type="cellIs" dxfId="181" priority="368" operator="equal">
      <formula>0</formula>
    </cfRule>
  </conditionalFormatting>
  <conditionalFormatting sqref="E14:F14">
    <cfRule type="cellIs" dxfId="180" priority="367" operator="equal">
      <formula>0</formula>
    </cfRule>
  </conditionalFormatting>
  <conditionalFormatting sqref="E15:F15">
    <cfRule type="cellIs" dxfId="179" priority="366" operator="equal">
      <formula>0</formula>
    </cfRule>
  </conditionalFormatting>
  <conditionalFormatting sqref="E15:F15">
    <cfRule type="cellIs" dxfId="178" priority="365" operator="equal">
      <formula>0</formula>
    </cfRule>
  </conditionalFormatting>
  <conditionalFormatting sqref="E16:F16">
    <cfRule type="cellIs" dxfId="177" priority="364" operator="equal">
      <formula>0</formula>
    </cfRule>
  </conditionalFormatting>
  <conditionalFormatting sqref="E16:F16">
    <cfRule type="cellIs" dxfId="176" priority="363" operator="equal">
      <formula>0</formula>
    </cfRule>
  </conditionalFormatting>
  <conditionalFormatting sqref="E22">
    <cfRule type="cellIs" dxfId="175" priority="354" operator="equal">
      <formula>0</formula>
    </cfRule>
  </conditionalFormatting>
  <conditionalFormatting sqref="E22">
    <cfRule type="cellIs" dxfId="174" priority="353" operator="equal">
      <formula>0</formula>
    </cfRule>
  </conditionalFormatting>
  <conditionalFormatting sqref="E19">
    <cfRule type="cellIs" dxfId="173" priority="360" operator="equal">
      <formula>0</formula>
    </cfRule>
  </conditionalFormatting>
  <conditionalFormatting sqref="E19">
    <cfRule type="cellIs" dxfId="172" priority="359" operator="equal">
      <formula>0</formula>
    </cfRule>
  </conditionalFormatting>
  <conditionalFormatting sqref="E20">
    <cfRule type="cellIs" dxfId="171" priority="358" operator="equal">
      <formula>0</formula>
    </cfRule>
  </conditionalFormatting>
  <conditionalFormatting sqref="E20">
    <cfRule type="cellIs" dxfId="170" priority="357" operator="equal">
      <formula>0</formula>
    </cfRule>
  </conditionalFormatting>
  <conditionalFormatting sqref="E21">
    <cfRule type="cellIs" dxfId="169" priority="356" operator="equal">
      <formula>0</formula>
    </cfRule>
  </conditionalFormatting>
  <conditionalFormatting sqref="E21">
    <cfRule type="cellIs" dxfId="168" priority="355" operator="equal">
      <formula>0</formula>
    </cfRule>
  </conditionalFormatting>
  <conditionalFormatting sqref="E23">
    <cfRule type="cellIs" dxfId="167" priority="352" operator="equal">
      <formula>0</formula>
    </cfRule>
  </conditionalFormatting>
  <conditionalFormatting sqref="E23">
    <cfRule type="cellIs" dxfId="166" priority="351" operator="equal">
      <formula>0</formula>
    </cfRule>
  </conditionalFormatting>
  <conditionalFormatting sqref="E24">
    <cfRule type="cellIs" dxfId="165" priority="350" operator="equal">
      <formula>0</formula>
    </cfRule>
  </conditionalFormatting>
  <conditionalFormatting sqref="E24">
    <cfRule type="cellIs" dxfId="164" priority="349" operator="equal">
      <formula>0</formula>
    </cfRule>
  </conditionalFormatting>
  <conditionalFormatting sqref="E25">
    <cfRule type="cellIs" dxfId="163" priority="348" operator="equal">
      <formula>0</formula>
    </cfRule>
  </conditionalFormatting>
  <conditionalFormatting sqref="E25">
    <cfRule type="cellIs" dxfId="162" priority="347" operator="equal">
      <formula>0</formula>
    </cfRule>
  </conditionalFormatting>
  <conditionalFormatting sqref="E26">
    <cfRule type="cellIs" dxfId="161" priority="346" operator="equal">
      <formula>0</formula>
    </cfRule>
  </conditionalFormatting>
  <conditionalFormatting sqref="E26">
    <cfRule type="cellIs" dxfId="160" priority="345" operator="equal">
      <formula>0</formula>
    </cfRule>
  </conditionalFormatting>
  <conditionalFormatting sqref="E27">
    <cfRule type="cellIs" dxfId="159" priority="344" operator="equal">
      <formula>0</formula>
    </cfRule>
  </conditionalFormatting>
  <conditionalFormatting sqref="E27">
    <cfRule type="cellIs" dxfId="158" priority="343" operator="equal">
      <formula>0</formula>
    </cfRule>
  </conditionalFormatting>
  <conditionalFormatting sqref="F19">
    <cfRule type="cellIs" dxfId="157" priority="326" operator="equal">
      <formula>0</formula>
    </cfRule>
  </conditionalFormatting>
  <conditionalFormatting sqref="F19">
    <cfRule type="cellIs" dxfId="156" priority="325" operator="equal">
      <formula>0</formula>
    </cfRule>
  </conditionalFormatting>
  <conditionalFormatting sqref="F20">
    <cfRule type="cellIs" dxfId="155" priority="324" operator="equal">
      <formula>0</formula>
    </cfRule>
  </conditionalFormatting>
  <conditionalFormatting sqref="F20">
    <cfRule type="cellIs" dxfId="154" priority="323" operator="equal">
      <formula>0</formula>
    </cfRule>
  </conditionalFormatting>
  <conditionalFormatting sqref="F21">
    <cfRule type="cellIs" dxfId="153" priority="322" operator="equal">
      <formula>0</formula>
    </cfRule>
  </conditionalFormatting>
  <conditionalFormatting sqref="F21">
    <cfRule type="cellIs" dxfId="152" priority="321" operator="equal">
      <formula>0</formula>
    </cfRule>
  </conditionalFormatting>
  <conditionalFormatting sqref="F22">
    <cfRule type="cellIs" dxfId="151" priority="320" operator="equal">
      <formula>0</formula>
    </cfRule>
  </conditionalFormatting>
  <conditionalFormatting sqref="F22">
    <cfRule type="cellIs" dxfId="150" priority="319" operator="equal">
      <formula>0</formula>
    </cfRule>
  </conditionalFormatting>
  <conditionalFormatting sqref="F23">
    <cfRule type="cellIs" dxfId="149" priority="318" operator="equal">
      <formula>0</formula>
    </cfRule>
  </conditionalFormatting>
  <conditionalFormatting sqref="F23">
    <cfRule type="cellIs" dxfId="148" priority="317" operator="equal">
      <formula>0</formula>
    </cfRule>
  </conditionalFormatting>
  <conditionalFormatting sqref="F24">
    <cfRule type="cellIs" dxfId="147" priority="316" operator="equal">
      <formula>0</formula>
    </cfRule>
  </conditionalFormatting>
  <conditionalFormatting sqref="F24">
    <cfRule type="cellIs" dxfId="146" priority="315" operator="equal">
      <formula>0</formula>
    </cfRule>
  </conditionalFormatting>
  <conditionalFormatting sqref="F25">
    <cfRule type="cellIs" dxfId="145" priority="314" operator="equal">
      <formula>0</formula>
    </cfRule>
  </conditionalFormatting>
  <conditionalFormatting sqref="F25">
    <cfRule type="cellIs" dxfId="144" priority="313" operator="equal">
      <formula>0</formula>
    </cfRule>
  </conditionalFormatting>
  <conditionalFormatting sqref="F26:F27">
    <cfRule type="cellIs" dxfId="143" priority="312" operator="equal">
      <formula>0</formula>
    </cfRule>
  </conditionalFormatting>
  <conditionalFormatting sqref="F26:F27">
    <cfRule type="cellIs" dxfId="142" priority="311" operator="equal">
      <formula>0</formula>
    </cfRule>
  </conditionalFormatting>
  <conditionalFormatting sqref="F30">
    <cfRule type="cellIs" dxfId="141" priority="310" operator="equal">
      <formula>0</formula>
    </cfRule>
  </conditionalFormatting>
  <conditionalFormatting sqref="F30">
    <cfRule type="cellIs" dxfId="140" priority="309" operator="equal">
      <formula>0</formula>
    </cfRule>
  </conditionalFormatting>
  <conditionalFormatting sqref="F31">
    <cfRule type="cellIs" dxfId="139" priority="308" operator="equal">
      <formula>0</formula>
    </cfRule>
  </conditionalFormatting>
  <conditionalFormatting sqref="F31">
    <cfRule type="cellIs" dxfId="138" priority="307" operator="equal">
      <formula>0</formula>
    </cfRule>
  </conditionalFormatting>
  <conditionalFormatting sqref="F32">
    <cfRule type="cellIs" dxfId="137" priority="306" operator="equal">
      <formula>0</formula>
    </cfRule>
  </conditionalFormatting>
  <conditionalFormatting sqref="F32">
    <cfRule type="cellIs" dxfId="136" priority="305" operator="equal">
      <formula>0</formula>
    </cfRule>
  </conditionalFormatting>
  <conditionalFormatting sqref="E76">
    <cfRule type="cellIs" dxfId="135" priority="304" operator="equal">
      <formula>0</formula>
    </cfRule>
  </conditionalFormatting>
  <conditionalFormatting sqref="E76">
    <cfRule type="cellIs" dxfId="134" priority="303" operator="equal">
      <formula>0</formula>
    </cfRule>
  </conditionalFormatting>
  <conditionalFormatting sqref="O79">
    <cfRule type="cellIs" dxfId="133" priority="252" operator="equal">
      <formula>0</formula>
    </cfRule>
  </conditionalFormatting>
  <conditionalFormatting sqref="O79">
    <cfRule type="cellIs" dxfId="132" priority="251" operator="equal">
      <formula>0</formula>
    </cfRule>
  </conditionalFormatting>
  <conditionalFormatting sqref="E77">
    <cfRule type="cellIs" dxfId="131" priority="302" operator="equal">
      <formula>0</formula>
    </cfRule>
  </conditionalFormatting>
  <conditionalFormatting sqref="E77">
    <cfRule type="cellIs" dxfId="130" priority="301" operator="equal">
      <formula>0</formula>
    </cfRule>
  </conditionalFormatting>
  <conditionalFormatting sqref="E78">
    <cfRule type="cellIs" dxfId="129" priority="300" operator="equal">
      <formula>0</formula>
    </cfRule>
  </conditionalFormatting>
  <conditionalFormatting sqref="E78">
    <cfRule type="cellIs" dxfId="128" priority="299" operator="equal">
      <formula>0</formula>
    </cfRule>
  </conditionalFormatting>
  <conditionalFormatting sqref="E79">
    <cfRule type="cellIs" dxfId="127" priority="298" operator="equal">
      <formula>0</formula>
    </cfRule>
  </conditionalFormatting>
  <conditionalFormatting sqref="E79">
    <cfRule type="cellIs" dxfId="126" priority="297" operator="equal">
      <formula>0</formula>
    </cfRule>
  </conditionalFormatting>
  <conditionalFormatting sqref="E80">
    <cfRule type="cellIs" dxfId="125" priority="296" operator="equal">
      <formula>0</formula>
    </cfRule>
  </conditionalFormatting>
  <conditionalFormatting sqref="E80">
    <cfRule type="cellIs" dxfId="124" priority="295" operator="equal">
      <formula>0</formula>
    </cfRule>
  </conditionalFormatting>
  <conditionalFormatting sqref="E81">
    <cfRule type="cellIs" dxfId="123" priority="294" operator="equal">
      <formula>0</formula>
    </cfRule>
  </conditionalFormatting>
  <conditionalFormatting sqref="E81">
    <cfRule type="cellIs" dxfId="122" priority="293" operator="equal">
      <formula>0</formula>
    </cfRule>
  </conditionalFormatting>
  <conditionalFormatting sqref="O76">
    <cfRule type="cellIs" dxfId="121" priority="258" operator="equal">
      <formula>0</formula>
    </cfRule>
  </conditionalFormatting>
  <conditionalFormatting sqref="O76">
    <cfRule type="cellIs" dxfId="120" priority="257" operator="equal">
      <formula>0</formula>
    </cfRule>
  </conditionalFormatting>
  <conditionalFormatting sqref="O77">
    <cfRule type="cellIs" dxfId="119" priority="256" operator="equal">
      <formula>0</formula>
    </cfRule>
  </conditionalFormatting>
  <conditionalFormatting sqref="O77">
    <cfRule type="cellIs" dxfId="118" priority="255" operator="equal">
      <formula>0</formula>
    </cfRule>
  </conditionalFormatting>
  <conditionalFormatting sqref="O78">
    <cfRule type="cellIs" dxfId="117" priority="254" operator="equal">
      <formula>0</formula>
    </cfRule>
  </conditionalFormatting>
  <conditionalFormatting sqref="O78">
    <cfRule type="cellIs" dxfId="116" priority="253" operator="equal">
      <formula>0</formula>
    </cfRule>
  </conditionalFormatting>
  <conditionalFormatting sqref="O80">
    <cfRule type="cellIs" dxfId="115" priority="250" operator="equal">
      <formula>0</formula>
    </cfRule>
  </conditionalFormatting>
  <conditionalFormatting sqref="O80">
    <cfRule type="cellIs" dxfId="114" priority="249" operator="equal">
      <formula>0</formula>
    </cfRule>
  </conditionalFormatting>
  <conditionalFormatting sqref="O81">
    <cfRule type="cellIs" dxfId="113" priority="248" operator="equal">
      <formula>0</formula>
    </cfRule>
  </conditionalFormatting>
  <conditionalFormatting sqref="O81">
    <cfRule type="cellIs" dxfId="112" priority="247" operator="equal">
      <formula>0</formula>
    </cfRule>
  </conditionalFormatting>
  <conditionalFormatting sqref="E87">
    <cfRule type="cellIs" dxfId="111" priority="212" operator="equal">
      <formula>0</formula>
    </cfRule>
  </conditionalFormatting>
  <conditionalFormatting sqref="E87">
    <cfRule type="cellIs" dxfId="110" priority="211" operator="equal">
      <formula>0</formula>
    </cfRule>
  </conditionalFormatting>
  <conditionalFormatting sqref="E88">
    <cfRule type="cellIs" dxfId="109" priority="210" operator="equal">
      <formula>0</formula>
    </cfRule>
  </conditionalFormatting>
  <conditionalFormatting sqref="E88">
    <cfRule type="cellIs" dxfId="108" priority="209" operator="equal">
      <formula>0</formula>
    </cfRule>
  </conditionalFormatting>
  <conditionalFormatting sqref="E83 O83">
    <cfRule type="cellIs" dxfId="107" priority="166" operator="equal">
      <formula>0</formula>
    </cfRule>
  </conditionalFormatting>
  <conditionalFormatting sqref="E83 O83">
    <cfRule type="cellIs" dxfId="106" priority="165" operator="equal">
      <formula>0</formula>
    </cfRule>
  </conditionalFormatting>
  <conditionalFormatting sqref="E94">
    <cfRule type="cellIs" dxfId="105" priority="164" operator="equal">
      <formula>0</formula>
    </cfRule>
  </conditionalFormatting>
  <conditionalFormatting sqref="E94">
    <cfRule type="cellIs" dxfId="104" priority="163" operator="equal">
      <formula>0</formula>
    </cfRule>
  </conditionalFormatting>
  <conditionalFormatting sqref="E158">
    <cfRule type="cellIs" dxfId="103" priority="21" operator="equal">
      <formula>0</formula>
    </cfRule>
  </conditionalFormatting>
  <conditionalFormatting sqref="E140">
    <cfRule type="cellIs" dxfId="102" priority="162" operator="equal">
      <formula>0</formula>
    </cfRule>
  </conditionalFormatting>
  <conditionalFormatting sqref="E140">
    <cfRule type="cellIs" dxfId="101" priority="161" operator="equal">
      <formula>0</formula>
    </cfRule>
  </conditionalFormatting>
  <conditionalFormatting sqref="O142">
    <cfRule type="cellIs" dxfId="100" priority="112" operator="equal">
      <formula>0</formula>
    </cfRule>
  </conditionalFormatting>
  <conditionalFormatting sqref="O142">
    <cfRule type="cellIs" dxfId="99" priority="111" operator="equal">
      <formula>0</formula>
    </cfRule>
  </conditionalFormatting>
  <conditionalFormatting sqref="E141">
    <cfRule type="cellIs" dxfId="98" priority="160" operator="equal">
      <formula>0</formula>
    </cfRule>
  </conditionalFormatting>
  <conditionalFormatting sqref="E141">
    <cfRule type="cellIs" dxfId="97" priority="159" operator="equal">
      <formula>0</formula>
    </cfRule>
  </conditionalFormatting>
  <conditionalFormatting sqref="E142">
    <cfRule type="cellIs" dxfId="96" priority="158" operator="equal">
      <formula>0</formula>
    </cfRule>
  </conditionalFormatting>
  <conditionalFormatting sqref="E142">
    <cfRule type="cellIs" dxfId="95" priority="157" operator="equal">
      <formula>0</formula>
    </cfRule>
  </conditionalFormatting>
  <conditionalFormatting sqref="E143">
    <cfRule type="cellIs" dxfId="94" priority="156" operator="equal">
      <formula>0</formula>
    </cfRule>
  </conditionalFormatting>
  <conditionalFormatting sqref="E143">
    <cfRule type="cellIs" dxfId="93" priority="155" operator="equal">
      <formula>0</formula>
    </cfRule>
  </conditionalFormatting>
  <conditionalFormatting sqref="E144">
    <cfRule type="cellIs" dxfId="92" priority="154" operator="equal">
      <formula>0</formula>
    </cfRule>
  </conditionalFormatting>
  <conditionalFormatting sqref="E144">
    <cfRule type="cellIs" dxfId="91" priority="153" operator="equal">
      <formula>0</formula>
    </cfRule>
  </conditionalFormatting>
  <conditionalFormatting sqref="E145">
    <cfRule type="cellIs" dxfId="90" priority="152" operator="equal">
      <formula>0</formula>
    </cfRule>
  </conditionalFormatting>
  <conditionalFormatting sqref="E145">
    <cfRule type="cellIs" dxfId="89" priority="151" operator="equal">
      <formula>0</formula>
    </cfRule>
  </conditionalFormatting>
  <conditionalFormatting sqref="O140">
    <cfRule type="cellIs" dxfId="88" priority="116" operator="equal">
      <formula>0</formula>
    </cfRule>
  </conditionalFormatting>
  <conditionalFormatting sqref="O140">
    <cfRule type="cellIs" dxfId="87" priority="115" operator="equal">
      <formula>0</formula>
    </cfRule>
  </conditionalFormatting>
  <conditionalFormatting sqref="O141">
    <cfRule type="cellIs" dxfId="86" priority="114" operator="equal">
      <formula>0</formula>
    </cfRule>
  </conditionalFormatting>
  <conditionalFormatting sqref="O141">
    <cfRule type="cellIs" dxfId="85" priority="113" operator="equal">
      <formula>0</formula>
    </cfRule>
  </conditionalFormatting>
  <conditionalFormatting sqref="O143">
    <cfRule type="cellIs" dxfId="84" priority="110" operator="equal">
      <formula>0</formula>
    </cfRule>
  </conditionalFormatting>
  <conditionalFormatting sqref="O143">
    <cfRule type="cellIs" dxfId="83" priority="109" operator="equal">
      <formula>0</formula>
    </cfRule>
  </conditionalFormatting>
  <conditionalFormatting sqref="O144">
    <cfRule type="cellIs" dxfId="82" priority="108" operator="equal">
      <formula>0</formula>
    </cfRule>
  </conditionalFormatting>
  <conditionalFormatting sqref="O144">
    <cfRule type="cellIs" dxfId="81" priority="107" operator="equal">
      <formula>0</formula>
    </cfRule>
  </conditionalFormatting>
  <conditionalFormatting sqref="O145">
    <cfRule type="cellIs" dxfId="80" priority="106" operator="equal">
      <formula>0</formula>
    </cfRule>
  </conditionalFormatting>
  <conditionalFormatting sqref="O145">
    <cfRule type="cellIs" dxfId="79" priority="105" operator="equal">
      <formula>0</formula>
    </cfRule>
  </conditionalFormatting>
  <conditionalFormatting sqref="E147 O147">
    <cfRule type="cellIs" dxfId="78" priority="24" operator="equal">
      <formula>0</formula>
    </cfRule>
  </conditionalFormatting>
  <conditionalFormatting sqref="E147 O147">
    <cfRule type="cellIs" dxfId="77" priority="23" operator="equal">
      <formula>0</formula>
    </cfRule>
  </conditionalFormatting>
  <conditionalFormatting sqref="E158">
    <cfRule type="cellIs" dxfId="76" priority="22" operator="equal">
      <formula>0</formula>
    </cfRule>
  </conditionalFormatting>
  <conditionalFormatting sqref="E89">
    <cfRule type="cellIs" dxfId="75" priority="20" operator="equal">
      <formula>0</formula>
    </cfRule>
  </conditionalFormatting>
  <conditionalFormatting sqref="E89">
    <cfRule type="cellIs" dxfId="74" priority="19" operator="equal">
      <formula>0</formula>
    </cfRule>
  </conditionalFormatting>
  <conditionalFormatting sqref="E90">
    <cfRule type="cellIs" dxfId="73" priority="18" operator="equal">
      <formula>0</formula>
    </cfRule>
  </conditionalFormatting>
  <conditionalFormatting sqref="E90">
    <cfRule type="cellIs" dxfId="72" priority="17" operator="equal">
      <formula>0</formula>
    </cfRule>
  </conditionalFormatting>
  <conditionalFormatting sqref="E91">
    <cfRule type="cellIs" dxfId="71" priority="16" operator="equal">
      <formula>0</formula>
    </cfRule>
  </conditionalFormatting>
  <conditionalFormatting sqref="E91">
    <cfRule type="cellIs" dxfId="70" priority="15" operator="equal">
      <formula>0</formula>
    </cfRule>
  </conditionalFormatting>
  <conditionalFormatting sqref="E92">
    <cfRule type="cellIs" dxfId="69" priority="14" operator="equal">
      <formula>0</formula>
    </cfRule>
  </conditionalFormatting>
  <conditionalFormatting sqref="E92">
    <cfRule type="cellIs" dxfId="68" priority="13" operator="equal">
      <formula>0</formula>
    </cfRule>
  </conditionalFormatting>
  <conditionalFormatting sqref="O10">
    <cfRule type="cellIs" dxfId="67" priority="12" operator="equal">
      <formula>0</formula>
    </cfRule>
  </conditionalFormatting>
  <conditionalFormatting sqref="O10">
    <cfRule type="cellIs" dxfId="66" priority="11" operator="equal">
      <formula>0</formula>
    </cfRule>
  </conditionalFormatting>
  <conditionalFormatting sqref="O18">
    <cfRule type="cellIs" dxfId="65" priority="10" operator="equal">
      <formula>0</formula>
    </cfRule>
  </conditionalFormatting>
  <conditionalFormatting sqref="O18">
    <cfRule type="cellIs" dxfId="64" priority="9" operator="equal">
      <formula>0</formula>
    </cfRule>
  </conditionalFormatting>
  <conditionalFormatting sqref="O29">
    <cfRule type="cellIs" dxfId="63" priority="8" operator="equal">
      <formula>0</formula>
    </cfRule>
  </conditionalFormatting>
  <conditionalFormatting sqref="O29">
    <cfRule type="cellIs" dxfId="62" priority="7" operator="equal">
      <formula>0</formula>
    </cfRule>
  </conditionalFormatting>
  <conditionalFormatting sqref="E151">
    <cfRule type="cellIs" dxfId="61" priority="6" operator="equal">
      <formula>0</formula>
    </cfRule>
  </conditionalFormatting>
  <conditionalFormatting sqref="E151">
    <cfRule type="cellIs" dxfId="60" priority="5" operator="equal">
      <formula>0</formula>
    </cfRule>
  </conditionalFormatting>
  <conditionalFormatting sqref="E152">
    <cfRule type="cellIs" dxfId="59" priority="4" operator="equal">
      <formula>0</formula>
    </cfRule>
  </conditionalFormatting>
  <conditionalFormatting sqref="E152">
    <cfRule type="cellIs" dxfId="58" priority="3" operator="equal">
      <formula>0</formula>
    </cfRule>
  </conditionalFormatting>
  <conditionalFormatting sqref="E153:E156">
    <cfRule type="cellIs" dxfId="57" priority="2" operator="equal">
      <formula>0</formula>
    </cfRule>
  </conditionalFormatting>
  <conditionalFormatting sqref="E153:E156">
    <cfRule type="cellIs" dxfId="56" priority="1" operator="equal">
      <formula>0</formula>
    </cfRule>
  </conditionalFormatting>
  <dataValidations disablePrompts="1" count="1">
    <dataValidation type="list" allowBlank="1" showInputMessage="1" showErrorMessage="1" sqref="V8:V9" xr:uid="{71F887CA-C11A-4FEE-8124-993FCDDD88BA}">
      <formula1>INDEX(employee_table,,1)</formula1>
    </dataValidation>
  </dataValidations>
  <pageMargins left="0.39370078740157483" right="0.39370078740157483" top="0.39370078740157483" bottom="0.59055118110236227" header="0.31496062992125984" footer="0.23622047244094491"/>
  <pageSetup paperSize="9" scale="53" orientation="portrait" r:id="rId1"/>
  <headerFooter>
    <oddFooter>&amp;L&amp;10&amp;K04-046Address：Taiwan
e-mail：karycklin@gmail.com&amp;C&amp;9&amp;K01+022&amp;P / &amp;N&amp;R&amp;8&amp;K04-023©2021 Kary LIN</oddFooter>
  </headerFooter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high="1" low="1" xr2:uid="{DB502D29-EB3D-4E7C-B56E-7E5D3F98FAF3}">
          <x14:colorSeries theme="4" tint="-0.249977111117893"/>
          <x14:colorNegative theme="5"/>
          <x14:colorAxis rgb="FF000000"/>
          <x14:colorMarkers theme="5" tint="-0.249977111117893"/>
          <x14:colorFirst theme="5" tint="-0.249977111117893"/>
          <x14:colorLast theme="5" tint="-0.249977111117893"/>
          <x14:colorHigh theme="5" tint="-0.249977111117893"/>
          <x14:colorLow theme="5" tint="-0.249977111117893"/>
          <x14:sparklines>
            <x14:sparkline>
              <xm:f>AS_PJ!F158:K158</xm:f>
              <xm:sqref>E158</xm:sqref>
            </x14:sparkline>
          </x14:sparklines>
        </x14:sparklineGroup>
        <x14:sparklineGroup type="column" displayEmptyCellsAs="gap" high="1" low="1" xr2:uid="{97852B89-C649-4CEE-AE83-DDB36D11B285}">
          <x14:colorSeries theme="4" tint="-0.249977111117893"/>
          <x14:colorNegative theme="5"/>
          <x14:colorAxis rgb="FF000000"/>
          <x14:colorMarkers theme="5" tint="-0.249977111117893"/>
          <x14:colorFirst theme="5" tint="-0.249977111117893"/>
          <x14:colorLast theme="5" tint="-0.249977111117893"/>
          <x14:colorHigh theme="5" tint="-0.249977111117893"/>
          <x14:colorLow theme="5" tint="-0.249977111117893"/>
          <x14:sparklines>
            <x14:sparkline>
              <xm:f>AS_PJ!F147:K147</xm:f>
              <xm:sqref>E147</xm:sqref>
            </x14:sparkline>
          </x14:sparklines>
        </x14:sparklineGroup>
        <x14:sparklineGroup type="column" displayEmptyCellsAs="gap" high="1" low="1" xr2:uid="{F4412572-3CCE-4980-B047-941AB8CFCD7A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AS_PJ!M11:M16</xm:f>
              <xm:sqref>M10</xm:sqref>
            </x14:sparkline>
            <x14:sparkline>
              <xm:f>AS_PJ!N11:N16</xm:f>
              <xm:sqref>N10</xm:sqref>
            </x14:sparkline>
            <x14:sparkline>
              <xm:f>AS_PJ!O11:O16</xm:f>
              <xm:sqref>O10</xm:sqref>
            </x14:sparkline>
          </x14:sparklines>
        </x14:sparklineGroup>
        <x14:sparklineGroup displayEmptyCellsAs="gap" high="1" low="1" xr2:uid="{1A4A8A08-CC19-497A-8B23-8B4BD5780717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AS_PJ!F151:N151</xm:f>
              <xm:sqref>E151</xm:sqref>
            </x14:sparkline>
          </x14:sparklines>
        </x14:sparklineGroup>
        <x14:sparklineGroup displayEmptyCellsAs="gap" high="1" low="1" xr2:uid="{73015205-5C38-4B45-BFF0-FF09145FB669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AS_PJ!F152:N152</xm:f>
              <xm:sqref>E152</xm:sqref>
            </x14:sparkline>
          </x14:sparklines>
        </x14:sparklineGroup>
        <x14:sparklineGroup displayEmptyCellsAs="gap" high="1" low="1" xr2:uid="{393BB195-BC91-4742-B922-BB061CAFCBC4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AS_PJ!F153:K153</xm:f>
              <xm:sqref>E153</xm:sqref>
            </x14:sparkline>
          </x14:sparklines>
        </x14:sparklineGroup>
        <x14:sparklineGroup displayEmptyCellsAs="gap" high="1" low="1" xr2:uid="{1AA77353-35BE-4C7B-9801-F8D66C68AD89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AS_PJ!F154:K154</xm:f>
              <xm:sqref>E154</xm:sqref>
            </x14:sparkline>
          </x14:sparklines>
        </x14:sparklineGroup>
        <x14:sparklineGroup displayEmptyCellsAs="gap" high="1" low="1" xr2:uid="{7C779EEB-4EA8-428E-91CB-5BC829475BC6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AS_PJ!F155:K155</xm:f>
              <xm:sqref>E155</xm:sqref>
            </x14:sparkline>
          </x14:sparklines>
        </x14:sparklineGroup>
        <x14:sparklineGroup displayEmptyCellsAs="gap" high="1" low="1" xr2:uid="{814A6C51-CB69-45F5-A78F-AF4EF97C1A6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AS_PJ!F156:K156</xm:f>
              <xm:sqref>E156</xm:sqref>
            </x14:sparkline>
          </x14:sparklines>
        </x14:sparklineGroup>
        <x14:sparklineGroup type="column" displayEmptyCellsAs="gap" high="1" low="1" xr2:uid="{E1F567E3-CD06-48CE-A0C0-136634265A80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AS_PJ!M19:M27</xm:f>
              <xm:sqref>M18</xm:sqref>
            </x14:sparkline>
            <x14:sparkline>
              <xm:f>AS_PJ!N19:N27</xm:f>
              <xm:sqref>N18</xm:sqref>
            </x14:sparkline>
            <x14:sparkline>
              <xm:f>AS_PJ!O19:O27</xm:f>
              <xm:sqref>O18</xm:sqref>
            </x14:sparkline>
          </x14:sparklines>
        </x14:sparklineGroup>
        <x14:sparklineGroup type="column" displayEmptyCellsAs="gap" high="1" low="1" xr2:uid="{5EA06D86-D971-4037-B443-E7333D365A9D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AS_PJ!M30:M32</xm:f>
              <xm:sqref>M29</xm:sqref>
            </x14:sparkline>
            <x14:sparkline>
              <xm:f>AS_PJ!N30:N32</xm:f>
              <xm:sqref>N29</xm:sqref>
            </x14:sparkline>
            <x14:sparkline>
              <xm:f>AS_PJ!O30:O32</xm:f>
              <xm:sqref>O29</xm:sqref>
            </x14:sparkline>
          </x14:sparklines>
        </x14:sparklineGroup>
        <x14:sparklineGroup displayEmptyCellsAs="gap" high="1" low="1" xr2:uid="{66DD1DAC-0637-4097-AFAF-EAA1863F089B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AS_PJ!J12:L12</xm:f>
              <xm:sqref>N12</xm:sqref>
            </x14:sparkline>
          </x14:sparklines>
        </x14:sparklineGroup>
        <x14:sparklineGroup displayEmptyCellsAs="gap" high="1" low="1" xr2:uid="{3EC6126D-9168-40E5-A20E-20D628787E89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AS_PJ!J11:L11</xm:f>
              <xm:sqref>N11</xm:sqref>
            </x14:sparkline>
          </x14:sparklines>
        </x14:sparklineGroup>
        <x14:sparklineGroup displayEmptyCellsAs="gap" high="1" low="1" xr2:uid="{C4D1198B-B84D-4045-9525-0DE00B10764D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AS_PJ!J13:L13</xm:f>
              <xm:sqref>N13</xm:sqref>
            </x14:sparkline>
          </x14:sparklines>
        </x14:sparklineGroup>
        <x14:sparklineGroup displayEmptyCellsAs="gap" high="1" low="1" xr2:uid="{A3BE9A39-B179-40F1-BDC8-6E29624B50E7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AS_PJ!J14:L14</xm:f>
              <xm:sqref>N14</xm:sqref>
            </x14:sparkline>
          </x14:sparklines>
        </x14:sparklineGroup>
        <x14:sparklineGroup displayEmptyCellsAs="gap" high="1" low="1" xr2:uid="{9D75AE5E-7AF2-48E7-B8EE-0EFD9ACB7054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AS_PJ!J15:L15</xm:f>
              <xm:sqref>N15</xm:sqref>
            </x14:sparkline>
          </x14:sparklines>
        </x14:sparklineGroup>
        <x14:sparklineGroup displayEmptyCellsAs="gap" high="1" low="1" xr2:uid="{E0C6EDF3-32B0-4DDF-BA0E-B5966D8DC92F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AS_PJ!J16:L16</xm:f>
              <xm:sqref>N16</xm:sqref>
            </x14:sparkline>
          </x14:sparklines>
        </x14:sparklineGroup>
        <x14:sparklineGroup displayEmptyCellsAs="gap" high="1" low="1" xr2:uid="{8156E53F-448D-455C-9919-EE574F5460C8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AS_PJ!J25:L25</xm:f>
              <xm:sqref>N25</xm:sqref>
            </x14:sparkline>
          </x14:sparklines>
        </x14:sparklineGroup>
        <x14:sparklineGroup displayEmptyCellsAs="gap" high="1" low="1" xr2:uid="{A8A864D2-91EE-4A3F-BF93-1EF5FF4E4AF2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AS_PJ!J24:L24</xm:f>
              <xm:sqref>N24</xm:sqref>
            </x14:sparkline>
          </x14:sparklines>
        </x14:sparklineGroup>
        <x14:sparklineGroup displayEmptyCellsAs="gap" high="1" low="1" xr2:uid="{994146A1-7B08-4F06-B28C-2AAE4D4924EE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AS_PJ!J23:L23</xm:f>
              <xm:sqref>N23</xm:sqref>
            </x14:sparkline>
          </x14:sparklines>
        </x14:sparklineGroup>
        <x14:sparklineGroup displayEmptyCellsAs="gap" high="1" low="1" xr2:uid="{7A464692-9112-482B-9B0E-1E5CB5373A6D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AS_PJ!J22:L22</xm:f>
              <xm:sqref>N22</xm:sqref>
            </x14:sparkline>
          </x14:sparklines>
        </x14:sparklineGroup>
        <x14:sparklineGroup displayEmptyCellsAs="gap" high="1" low="1" xr2:uid="{C550ABF4-E632-42B5-B3B4-C5B49161532C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AS_PJ!J21:L21</xm:f>
              <xm:sqref>N21</xm:sqref>
            </x14:sparkline>
          </x14:sparklines>
        </x14:sparklineGroup>
        <x14:sparklineGroup displayEmptyCellsAs="gap" high="1" low="1" xr2:uid="{9D06799F-EFC2-4B1F-9672-495BEA2CF6A5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AS_PJ!J19:L19</xm:f>
              <xm:sqref>N19</xm:sqref>
            </x14:sparkline>
          </x14:sparklines>
        </x14:sparklineGroup>
        <x14:sparklineGroup displayEmptyCellsAs="gap" high="1" low="1" xr2:uid="{9DD8AD3B-2D54-48FD-BD8E-AE45D33E35D0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AS_PJ!J20:L20</xm:f>
              <xm:sqref>N20</xm:sqref>
            </x14:sparkline>
          </x14:sparklines>
        </x14:sparklineGroup>
        <x14:sparklineGroup displayEmptyCellsAs="gap" high="1" low="1" xr2:uid="{EC8213F5-220F-41F5-9CC5-9301C45B5FC3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AS_PJ!J26:L26</xm:f>
              <xm:sqref>N26</xm:sqref>
            </x14:sparkline>
          </x14:sparklines>
        </x14:sparklineGroup>
        <x14:sparklineGroup displayEmptyCellsAs="gap" high="1" low="1" xr2:uid="{C21C6A47-42C1-4288-9ACA-98A09AA9EBF9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AS_PJ!J27:L27</xm:f>
              <xm:sqref>N27</xm:sqref>
            </x14:sparkline>
          </x14:sparklines>
        </x14:sparklineGroup>
        <x14:sparklineGroup displayEmptyCellsAs="gap" high="1" low="1" xr2:uid="{F3F5A7FB-26F0-48A8-AE8A-41A446C0F550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AS_PJ!J31:L31</xm:f>
              <xm:sqref>N31</xm:sqref>
            </x14:sparkline>
          </x14:sparklines>
        </x14:sparklineGroup>
        <x14:sparklineGroup displayEmptyCellsAs="gap" high="1" low="1" xr2:uid="{71231506-D4BF-4E80-9C5C-ED040D791644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AS_PJ!J30:L30</xm:f>
              <xm:sqref>N30</xm:sqref>
            </x14:sparkline>
          </x14:sparklines>
        </x14:sparklineGroup>
        <x14:sparklineGroup displayEmptyCellsAs="gap" high="1" low="1" xr2:uid="{F5462324-C0C1-411E-A2DC-3C45A146B100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AS_PJ!J32:L32</xm:f>
              <xm:sqref>N32</xm:sqref>
            </x14:sparkline>
          </x14:sparklines>
        </x14:sparklineGroup>
        <x14:sparklineGroup type="column" displayEmptyCellsAs="gap" high="1" low="1" xr2:uid="{0CE38BDA-76F9-4E52-A61C-ADA830681EFF}">
          <x14:colorSeries theme="7" tint="-0.249977111117893"/>
          <x14:colorNegative theme="8"/>
          <x14:colorAxis rgb="FF000000"/>
          <x14:colorMarkers theme="8" tint="-0.249977111117893"/>
          <x14:colorFirst theme="8" tint="-0.249977111117893"/>
          <x14:colorLast theme="8" tint="-0.249977111117893"/>
          <x14:colorHigh theme="8" tint="-0.249977111117893"/>
          <x14:colorLow theme="8" tint="-0.249977111117893"/>
          <x14:sparklines>
            <x14:sparkline>
              <xm:f>AS_PJ!J33:L33</xm:f>
              <xm:sqref>N33</xm:sqref>
            </x14:sparkline>
          </x14:sparklines>
        </x14:sparklineGroup>
        <x14:sparklineGroup type="column" displayEmptyCellsAs="gap" high="1" low="1" xr2:uid="{3CB1844D-54B2-4E63-A988-BA02DB8A4946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AS_PJ!L83:N83</xm:f>
              <xm:sqref>O83</xm:sqref>
            </x14:sparkline>
          </x14:sparklines>
        </x14:sparklineGroup>
        <x14:sparklineGroup displayEmptyCellsAs="gap" high="1" low="1" xr2:uid="{C7F04F08-3F20-4297-AD82-F796A87F98B0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AS_PJ!F145:K145</xm:f>
              <xm:sqref>E145</xm:sqref>
            </x14:sparkline>
          </x14:sparklines>
        </x14:sparklineGroup>
        <x14:sparklineGroup displayEmptyCellsAs="gap" high="1" low="1" xr2:uid="{A081C184-713C-4B2C-9D83-959DFFEB0B1B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AS_PJ!F144:K144</xm:f>
              <xm:sqref>E144</xm:sqref>
            </x14:sparkline>
          </x14:sparklines>
        </x14:sparklineGroup>
        <x14:sparklineGroup displayEmptyCellsAs="gap" high="1" low="1" xr2:uid="{745CD233-F7AC-4625-973A-2EF686C1DBFC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AS_PJ!F143:K143</xm:f>
              <xm:sqref>E143</xm:sqref>
            </x14:sparkline>
          </x14:sparklines>
        </x14:sparklineGroup>
        <x14:sparklineGroup displayEmptyCellsAs="gap" high="1" low="1" xr2:uid="{3B68CCB7-1014-42E3-8148-C7F070F4F423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AS_PJ!F142:K142</xm:f>
              <xm:sqref>E142</xm:sqref>
            </x14:sparkline>
          </x14:sparklines>
        </x14:sparklineGroup>
        <x14:sparklineGroup displayEmptyCellsAs="gap" high="1" low="1" xr2:uid="{50760A0F-3BD9-4F13-99F9-6C8211A001B4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AS_PJ!F141:K141</xm:f>
              <xm:sqref>E141</xm:sqref>
            </x14:sparkline>
          </x14:sparklines>
        </x14:sparklineGroup>
        <x14:sparklineGroup displayEmptyCellsAs="gap" high="1" low="1" xr2:uid="{452B77A4-C27C-4CD4-AA68-C5261B77FF96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AS_PJ!F140:K140</xm:f>
              <xm:sqref>E140</xm:sqref>
            </x14:sparkline>
          </x14:sparklines>
        </x14:sparklineGroup>
        <x14:sparklineGroup displayEmptyCellsAs="gap" high="1" low="1" xr2:uid="{1BFCEEE7-4042-4352-A1E2-E80A4E4055D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AS_PJ!F76:K76</xm:f>
              <xm:sqref>E76</xm:sqref>
            </x14:sparkline>
          </x14:sparklines>
        </x14:sparklineGroup>
        <x14:sparklineGroup displayEmptyCellsAs="gap" high="1" low="1" xr2:uid="{EDDC9CB4-4C2D-4DFC-9A82-E993A1B86020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AS_PJ!F77:K77</xm:f>
              <xm:sqref>E77</xm:sqref>
            </x14:sparkline>
          </x14:sparklines>
        </x14:sparklineGroup>
        <x14:sparklineGroup displayEmptyCellsAs="gap" high="1" low="1" xr2:uid="{949B0269-48B8-47FA-915D-7AD249F0DB2A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AS_PJ!F78:K78</xm:f>
              <xm:sqref>E78</xm:sqref>
            </x14:sparkline>
          </x14:sparklines>
        </x14:sparklineGroup>
        <x14:sparklineGroup displayEmptyCellsAs="gap" high="1" low="1" xr2:uid="{2B5456B5-7665-4236-9FCD-268521539352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AS_PJ!F79:K79</xm:f>
              <xm:sqref>E79</xm:sqref>
            </x14:sparkline>
          </x14:sparklines>
        </x14:sparklineGroup>
        <x14:sparklineGroup displayEmptyCellsAs="gap" high="1" low="1" xr2:uid="{BB7329EB-3B26-4A95-AA4D-447263986DFF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AS_PJ!F80:K80</xm:f>
              <xm:sqref>E80</xm:sqref>
            </x14:sparkline>
          </x14:sparklines>
        </x14:sparklineGroup>
        <x14:sparklineGroup displayEmptyCellsAs="gap" high="1" low="1" xr2:uid="{004CE48A-F49E-4F12-892E-DC39E5C53AB0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AS_PJ!F81:K81</xm:f>
              <xm:sqref>E81</xm:sqref>
            </x14:sparkline>
          </x14:sparklines>
        </x14:sparklineGroup>
        <x14:sparklineGroup displayEmptyCellsAs="gap" high="1" low="1" xr2:uid="{B61F4077-FFF2-4264-8E98-B9DB65DDB792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AS_PJ!L81:N81</xm:f>
              <xm:sqref>O81</xm:sqref>
            </x14:sparkline>
          </x14:sparklines>
        </x14:sparklineGroup>
        <x14:sparklineGroup displayEmptyCellsAs="gap" high="1" low="1" xr2:uid="{A00C3E0B-BE97-49E9-91C3-292BF1F8D1A5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AS_PJ!L80:N80</xm:f>
              <xm:sqref>O80</xm:sqref>
            </x14:sparkline>
          </x14:sparklines>
        </x14:sparklineGroup>
        <x14:sparklineGroup displayEmptyCellsAs="gap" high="1" low="1" xr2:uid="{15CD9DE0-FB01-4446-8AA5-816014D65F14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AS_PJ!L79:N79</xm:f>
              <xm:sqref>O79</xm:sqref>
            </x14:sparkline>
          </x14:sparklines>
        </x14:sparklineGroup>
        <x14:sparklineGroup displayEmptyCellsAs="gap" high="1" low="1" xr2:uid="{A3B26427-0613-460E-9008-F812168FB86F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AS_PJ!L78:N78</xm:f>
              <xm:sqref>O78</xm:sqref>
            </x14:sparkline>
          </x14:sparklines>
        </x14:sparklineGroup>
        <x14:sparklineGroup displayEmptyCellsAs="gap" high="1" low="1" xr2:uid="{40E7D306-2FCC-4150-B058-E69A25EAFCD7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AS_PJ!L77:N77</xm:f>
              <xm:sqref>O77</xm:sqref>
            </x14:sparkline>
          </x14:sparklines>
        </x14:sparklineGroup>
        <x14:sparklineGroup displayEmptyCellsAs="gap" high="1" low="1" xr2:uid="{65C613D4-5E75-430D-AFC2-3D91BD7632AA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AS_PJ!L76:N76</xm:f>
              <xm:sqref>O76</xm:sqref>
            </x14:sparkline>
          </x14:sparklines>
        </x14:sparklineGroup>
        <x14:sparklineGroup displayEmptyCellsAs="gap" high="1" low="1" xr2:uid="{FA94C558-8813-40AE-9596-C57B96FB7DB0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AS_PJ!L140:N140</xm:f>
              <xm:sqref>O140</xm:sqref>
            </x14:sparkline>
          </x14:sparklines>
        </x14:sparklineGroup>
        <x14:sparklineGroup displayEmptyCellsAs="gap" high="1" low="1" xr2:uid="{A4F947AC-DEE4-4485-96FA-6B11D807DAAB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AS_PJ!F92:N92</xm:f>
              <xm:sqref>E92</xm:sqref>
            </x14:sparkline>
          </x14:sparklines>
        </x14:sparklineGroup>
        <x14:sparklineGroup displayEmptyCellsAs="gap" high="1" low="1" xr2:uid="{EE5FC288-3F9C-4924-B474-60FE40014EC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AS_PJ!F91:N91</xm:f>
              <xm:sqref>E91</xm:sqref>
            </x14:sparkline>
          </x14:sparklines>
        </x14:sparklineGroup>
        <x14:sparklineGroup displayEmptyCellsAs="gap" high="1" low="1" xr2:uid="{CC8C5697-8C8D-4CC6-9323-FDA9DB267AB0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AS_PJ!F90:N90</xm:f>
              <xm:sqref>E90</xm:sqref>
            </x14:sparkline>
          </x14:sparklines>
        </x14:sparklineGroup>
        <x14:sparklineGroup displayEmptyCellsAs="gap" high="1" low="1" xr2:uid="{0A9CDC4C-B28F-4E20-86FD-7C0476577C68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AS_PJ!F89:N89</xm:f>
              <xm:sqref>E89</xm:sqref>
            </x14:sparkline>
          </x14:sparklines>
        </x14:sparklineGroup>
        <x14:sparklineGroup displayEmptyCellsAs="gap" high="1" low="1" xr2:uid="{4C7C017E-A9E9-4AB8-A6A1-7ABCD6C7F80F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AS_PJ!F88:N88</xm:f>
              <xm:sqref>E88</xm:sqref>
            </x14:sparkline>
          </x14:sparklines>
        </x14:sparklineGroup>
        <x14:sparklineGroup displayEmptyCellsAs="gap" high="1" low="1" xr2:uid="{031ACD41-BC0D-427C-8F8B-42C8C62A9DF4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AS_PJ!F87:N87</xm:f>
              <xm:sqref>E87</xm:sqref>
            </x14:sparkline>
          </x14:sparklines>
        </x14:sparklineGroup>
        <x14:sparklineGroup displayEmptyCellsAs="gap" high="1" low="1" xr2:uid="{EBB1007F-1F3B-4BF3-970F-9D61C1F2C702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AS_PJ!L141:N141</xm:f>
              <xm:sqref>O141</xm:sqref>
            </x14:sparkline>
          </x14:sparklines>
        </x14:sparklineGroup>
        <x14:sparklineGroup type="column" displayEmptyCellsAs="gap" high="1" low="1" xr2:uid="{C2465269-D686-49C0-AA39-68BDC8769E3C}">
          <x14:colorSeries theme="4" tint="-0.249977111117893"/>
          <x14:colorNegative theme="5"/>
          <x14:colorAxis rgb="FF000000"/>
          <x14:colorMarkers theme="5" tint="-0.249977111117893"/>
          <x14:colorFirst theme="5" tint="-0.249977111117893"/>
          <x14:colorLast theme="5" tint="-0.249977111117893"/>
          <x14:colorHigh theme="5" tint="-0.249977111117893"/>
          <x14:colorLow theme="5" tint="-0.249977111117893"/>
          <x14:sparklines>
            <x14:sparkline>
              <xm:f>AS_PJ!F83:K83</xm:f>
              <xm:sqref>E83</xm:sqref>
            </x14:sparkline>
          </x14:sparklines>
        </x14:sparklineGroup>
        <x14:sparklineGroup type="column" displayEmptyCellsAs="gap" high="1" low="1" xr2:uid="{E0A73B2B-81D3-4617-9159-C2860C9AA12C}">
          <x14:colorSeries theme="4" tint="-0.249977111117893"/>
          <x14:colorNegative theme="5"/>
          <x14:colorAxis rgb="FF000000"/>
          <x14:colorMarkers theme="5" tint="-0.249977111117893"/>
          <x14:colorFirst theme="5" tint="-0.249977111117893"/>
          <x14:colorLast theme="5" tint="-0.249977111117893"/>
          <x14:colorHigh theme="5" tint="-0.249977111117893"/>
          <x14:colorLow theme="5" tint="-0.249977111117893"/>
          <x14:sparklines>
            <x14:sparkline>
              <xm:f>AS_PJ!F94:N94</xm:f>
              <xm:sqref>E94</xm:sqref>
            </x14:sparkline>
          </x14:sparklines>
        </x14:sparklineGroup>
        <x14:sparklineGroup displayEmptyCellsAs="gap" high="1" low="1" xr2:uid="{ADDCF53B-E6F3-460D-BF31-40A7F20D8C61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AS_PJ!L142:N142</xm:f>
              <xm:sqref>O142</xm:sqref>
            </x14:sparkline>
          </x14:sparklines>
        </x14:sparklineGroup>
        <x14:sparklineGroup type="column" displayEmptyCellsAs="gap" high="1" low="1" xr2:uid="{ABD0C009-BD43-4926-8B62-FBC42759555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AS_PJ!G33:I33</xm:f>
              <xm:sqref>E33</xm:sqref>
            </x14:sparkline>
          </x14:sparklines>
        </x14:sparklineGroup>
        <x14:sparklineGroup displayEmptyCellsAs="gap" high="1" low="1" xr2:uid="{47108E74-5B95-4CF3-8F6F-030A3B910AC2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AS_PJ!L143:N143</xm:f>
              <xm:sqref>O143</xm:sqref>
            </x14:sparkline>
          </x14:sparklines>
        </x14:sparklineGroup>
        <x14:sparklineGroup displayEmptyCellsAs="gap" high="1" low="1" xr2:uid="{F26F89E1-9B4A-40DA-ACD3-014E665D8D29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AS_PJ!L144:N144</xm:f>
              <xm:sqref>O144</xm:sqref>
            </x14:sparkline>
          </x14:sparklines>
        </x14:sparklineGroup>
        <x14:sparklineGroup displayEmptyCellsAs="gap" high="1" low="1" xr2:uid="{D6E45955-D451-4A89-873B-1DBC5BD979D8}">
          <x14:colorSeries theme="9" tint="0.39997558519241921"/>
          <x14:colorNegative theme="0" tint="-0.499984740745262"/>
          <x14:colorAxis rgb="FF000000"/>
          <x14:colorMarkers theme="9" tint="0.79998168889431442"/>
          <x14:colorFirst theme="9" tint="-0.249977111117893"/>
          <x14:colorLast theme="9" tint="-0.249977111117893"/>
          <x14:colorHigh theme="9" tint="-0.499984740745262"/>
          <x14:colorLow theme="9" tint="-0.499984740745262"/>
          <x14:sparklines>
            <x14:sparkline>
              <xm:f>AS_PJ!L145:N145</xm:f>
              <xm:sqref>O145</xm:sqref>
            </x14:sparkline>
          </x14:sparklines>
        </x14:sparklineGroup>
        <x14:sparklineGroup displayEmptyCellsAs="gap" high="1" low="1" xr2:uid="{3F27221D-B975-4F15-850A-FA9FEF2450A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AS_PJ!G32:I32</xm:f>
              <xm:sqref>E32</xm:sqref>
            </x14:sparkline>
          </x14:sparklines>
        </x14:sparklineGroup>
        <x14:sparklineGroup displayEmptyCellsAs="gap" high="1" low="1" xr2:uid="{D596C65E-3D4C-44AF-A7D0-B59777D28526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AS_PJ!G31:I31</xm:f>
              <xm:sqref>E31</xm:sqref>
            </x14:sparkline>
          </x14:sparklines>
        </x14:sparklineGroup>
        <x14:sparklineGroup displayEmptyCellsAs="gap" high="1" low="1" xr2:uid="{C9308A90-4B11-4394-915A-ADA1FD98E6A2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AS_PJ!G30:I30</xm:f>
              <xm:sqref>E30</xm:sqref>
            </x14:sparkline>
          </x14:sparklines>
        </x14:sparklineGroup>
        <x14:sparklineGroup displayEmptyCellsAs="gap" high="1" low="1" xr2:uid="{7FCDE11C-41D0-46DC-8D78-7015C13E3D1B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AS_PJ!G27:I27</xm:f>
              <xm:sqref>E27</xm:sqref>
            </x14:sparkline>
          </x14:sparklines>
        </x14:sparklineGroup>
        <x14:sparklineGroup displayEmptyCellsAs="gap" high="1" low="1" xr2:uid="{753CC22C-02FC-4601-B380-DFF39A4D5C0C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AS_PJ!G26:I26</xm:f>
              <xm:sqref>E26</xm:sqref>
            </x14:sparkline>
          </x14:sparklines>
        </x14:sparklineGroup>
        <x14:sparklineGroup displayEmptyCellsAs="gap" high="1" low="1" xr2:uid="{DC7EA822-A367-4A65-AB26-03E3BB371598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AS_PJ!G19:I19</xm:f>
              <xm:sqref>E19</xm:sqref>
            </x14:sparkline>
          </x14:sparklines>
        </x14:sparklineGroup>
        <x14:sparklineGroup displayEmptyCellsAs="gap" high="1" low="1" xr2:uid="{4888F5AF-13A7-4A1C-A341-9E4B4A8157CC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AS_PJ!G20:I20</xm:f>
              <xm:sqref>E20</xm:sqref>
            </x14:sparkline>
          </x14:sparklines>
        </x14:sparklineGroup>
        <x14:sparklineGroup displayEmptyCellsAs="gap" high="1" low="1" xr2:uid="{D9CEC6FE-64B3-40D3-BDA1-6B46E40D823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AS_PJ!G21:I21</xm:f>
              <xm:sqref>E21</xm:sqref>
            </x14:sparkline>
          </x14:sparklines>
        </x14:sparklineGroup>
        <x14:sparklineGroup displayEmptyCellsAs="gap" high="1" low="1" xr2:uid="{86B20B44-8EC3-4B4A-A15A-D24C203DF7C5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AS_PJ!G22:I22</xm:f>
              <xm:sqref>E22</xm:sqref>
            </x14:sparkline>
          </x14:sparklines>
        </x14:sparklineGroup>
        <x14:sparklineGroup displayEmptyCellsAs="gap" high="1" xr2:uid="{B9552232-F182-46A4-AB95-C4F813F8D1A4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AS_PJ!G23:I23</xm:f>
              <xm:sqref>E23</xm:sqref>
            </x14:sparkline>
          </x14:sparklines>
        </x14:sparklineGroup>
        <x14:sparklineGroup displayEmptyCellsAs="gap" high="1" low="1" xr2:uid="{E7FECB94-B176-4C9A-AF1F-B965D06338C8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AS_PJ!G24:I24</xm:f>
              <xm:sqref>E24</xm:sqref>
            </x14:sparkline>
          </x14:sparklines>
        </x14:sparklineGroup>
        <x14:sparklineGroup displayEmptyCellsAs="gap" high="1" low="1" xr2:uid="{6FABC854-32E7-41AB-843A-A0A937BCC32F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AS_PJ!G25:I25</xm:f>
              <xm:sqref>E25</xm:sqref>
            </x14:sparkline>
          </x14:sparklines>
        </x14:sparklineGroup>
        <x14:sparklineGroup displayEmptyCellsAs="gap" high="1" low="1" xr2:uid="{9DD07353-846E-430E-81AF-93FB829B444C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AS_PJ!G16:I16</xm:f>
              <xm:sqref>E16</xm:sqref>
            </x14:sparkline>
          </x14:sparklines>
        </x14:sparklineGroup>
        <x14:sparklineGroup displayEmptyCellsAs="gap" high="1" xr2:uid="{2F6151D6-8824-4FA3-8458-9447099C0DD4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AS_PJ!G15:I15</xm:f>
              <xm:sqref>E15</xm:sqref>
            </x14:sparkline>
          </x14:sparklines>
        </x14:sparklineGroup>
        <x14:sparklineGroup displayEmptyCellsAs="gap" high="1" low="1" xr2:uid="{C8042C65-6D80-41B3-9DE9-41BF9E4652A9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AS_PJ!G14:I14</xm:f>
              <xm:sqref>E14</xm:sqref>
            </x14:sparkline>
          </x14:sparklines>
        </x14:sparklineGroup>
        <x14:sparklineGroup displayEmptyCellsAs="gap" high="1" low="1" xr2:uid="{D5B8E7EF-004F-4694-919D-CA5ED0EA7F03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AS_PJ!G13:I13</xm:f>
              <xm:sqref>E13</xm:sqref>
            </x14:sparkline>
          </x14:sparklines>
        </x14:sparklineGroup>
        <x14:sparklineGroup displayEmptyCellsAs="gap" high="1" low="1" xr2:uid="{45A7467B-B703-4811-8202-E3B9131B6816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AS_PJ!G12:I12</xm:f>
              <xm:sqref>E12</xm:sqref>
            </x14:sparkline>
          </x14:sparklines>
        </x14:sparklineGroup>
        <x14:sparklineGroup displayEmptyCellsAs="gap" high="1" low="1" xr2:uid="{02B4D7EF-6773-4796-9DCC-058019692706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AS_PJ!G11:I11</xm:f>
              <xm:sqref>E11</xm:sqref>
            </x14:sparkline>
          </x14:sparklines>
        </x14:sparklineGroup>
        <x14:sparklineGroup type="column" displayEmptyCellsAs="gap" high="1" low="1" xr2:uid="{1291FF3B-CB89-4551-A18B-26D4B7A9F32F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AS_PJ!G30:G32</xm:f>
              <xm:sqref>G29</xm:sqref>
            </x14:sparkline>
          </x14:sparklines>
        </x14:sparklineGroup>
        <x14:sparklineGroup type="column" displayEmptyCellsAs="gap" high="1" low="1" xr2:uid="{01EE5F54-04D0-4068-94F3-81C3ACFFBDE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AS_PJ!H30:H32</xm:f>
              <xm:sqref>H29</xm:sqref>
            </x14:sparkline>
          </x14:sparklines>
        </x14:sparklineGroup>
        <x14:sparklineGroup type="column" displayEmptyCellsAs="gap" high="1" low="1" xr2:uid="{730CE5B8-55E9-4E01-85C8-6DAAF6DCEB6A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AS_PJ!I30:I32</xm:f>
              <xm:sqref>I29</xm:sqref>
            </x14:sparkline>
          </x14:sparklines>
        </x14:sparklineGroup>
        <x14:sparklineGroup type="column" displayEmptyCellsAs="gap" high="1" low="1" xr2:uid="{A3A5379E-3A84-4458-8C50-43478468AB30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AS_PJ!F30:F32</xm:f>
              <xm:sqref>F29</xm:sqref>
            </x14:sparkline>
          </x14:sparklines>
        </x14:sparklineGroup>
        <x14:sparklineGroup type="column" displayEmptyCellsAs="gap" high="1" low="1" xr2:uid="{56069088-2EE8-4A75-8540-F1D8581E5024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AS_PJ!J30:J32</xm:f>
              <xm:sqref>J29</xm:sqref>
            </x14:sparkline>
          </x14:sparklines>
        </x14:sparklineGroup>
        <x14:sparklineGroup type="column" displayEmptyCellsAs="gap" high="1" low="1" xr2:uid="{71DF1B07-03E7-48E1-ABC4-5A7A9A836431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AS_PJ!K30:K32</xm:f>
              <xm:sqref>K29</xm:sqref>
            </x14:sparkline>
          </x14:sparklines>
        </x14:sparklineGroup>
        <x14:sparklineGroup type="column" displayEmptyCellsAs="gap" high="1" low="1" xr2:uid="{C0A7F86B-5F41-4860-BEE9-51FB1F7F3C0E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AS_PJ!L30:L32</xm:f>
              <xm:sqref>L29</xm:sqref>
            </x14:sparkline>
          </x14:sparklines>
        </x14:sparklineGroup>
        <x14:sparklineGroup type="column" displayEmptyCellsAs="gap" high="1" low="1" xr2:uid="{E3377220-7003-4349-9BD9-816821DB01D8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AS_PJ!G19:G27</xm:f>
              <xm:sqref>G18</xm:sqref>
            </x14:sparkline>
          </x14:sparklines>
        </x14:sparklineGroup>
        <x14:sparklineGroup type="column" displayEmptyCellsAs="gap" high="1" low="1" xr2:uid="{BBF99F91-2513-4B93-A10D-C76852C11B51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AS_PJ!H19:H27</xm:f>
              <xm:sqref>H18</xm:sqref>
            </x14:sparkline>
          </x14:sparklines>
        </x14:sparklineGroup>
        <x14:sparklineGroup type="column" displayEmptyCellsAs="gap" high="1" low="1" xr2:uid="{3207A3B7-A86C-4824-A323-4FE1995E6058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AS_PJ!I19:I27</xm:f>
              <xm:sqref>I18</xm:sqref>
            </x14:sparkline>
          </x14:sparklines>
        </x14:sparklineGroup>
        <x14:sparklineGroup type="column" displayEmptyCellsAs="gap" high="1" low="1" xr2:uid="{F7B5610A-A9E8-4730-BB7B-1B494AEC5AA5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AS_PJ!F19:F27</xm:f>
              <xm:sqref>F18</xm:sqref>
            </x14:sparkline>
          </x14:sparklines>
        </x14:sparklineGroup>
        <x14:sparklineGroup type="column" displayEmptyCellsAs="gap" high="1" low="1" xr2:uid="{834D7339-2C73-4887-93D2-81FFA3543196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AS_PJ!J19:J27</xm:f>
              <xm:sqref>J18</xm:sqref>
            </x14:sparkline>
          </x14:sparklines>
        </x14:sparklineGroup>
        <x14:sparklineGroup type="column" displayEmptyCellsAs="gap" high="1" low="1" xr2:uid="{B8D59152-FD22-4B41-8171-61FE5A122C76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AS_PJ!K19:K27</xm:f>
              <xm:sqref>K18</xm:sqref>
            </x14:sparkline>
          </x14:sparklines>
        </x14:sparklineGroup>
        <x14:sparklineGroup type="column" displayEmptyCellsAs="gap" high="1" low="1" xr2:uid="{F56FE3A6-D0DC-44B1-A15E-C35ECC2D9763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AS_PJ!L19:L27</xm:f>
              <xm:sqref>L18</xm:sqref>
            </x14:sparkline>
          </x14:sparklines>
        </x14:sparklineGroup>
        <x14:sparklineGroup type="column" displayEmptyCellsAs="gap" high="1" low="1" xr2:uid="{0C6FFFEB-8278-43E6-AFBF-D7E98D82334E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AS_PJ!L147:N147</xm:f>
              <xm:sqref>O147</xm:sqref>
            </x14:sparkline>
          </x14:sparklines>
        </x14:sparklineGroup>
        <x14:sparklineGroup type="column" displayEmptyCellsAs="gap" high="1" low="1" xr2:uid="{427FF3C5-556A-4A06-9A06-1DA5CBEBA1E8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AS_PJ!L11:L16</xm:f>
              <xm:sqref>L10</xm:sqref>
            </x14:sparkline>
          </x14:sparklines>
        </x14:sparklineGroup>
        <x14:sparklineGroup type="column" displayEmptyCellsAs="gap" high="1" low="1" xr2:uid="{F8195360-51C8-4FE1-9396-F86E3E8D571E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AS_PJ!K11:K16</xm:f>
              <xm:sqref>K10</xm:sqref>
            </x14:sparkline>
          </x14:sparklines>
        </x14:sparklineGroup>
        <x14:sparklineGroup type="column" displayEmptyCellsAs="gap" high="1" low="1" xr2:uid="{067AAD2D-B2F5-401C-A70A-9954F9D73BFE}">
          <x14:colorSeries theme="7" tint="0.39997558519241921"/>
          <x14:colorNegative theme="0" tint="-0.499984740745262"/>
          <x14:colorAxis rgb="FF000000"/>
          <x14:colorMarkers theme="7" tint="0.79998168889431442"/>
          <x14:colorFirst theme="7" tint="-0.249977111117893"/>
          <x14:colorLast theme="7" tint="-0.249977111117893"/>
          <x14:colorHigh theme="7" tint="-0.499984740745262"/>
          <x14:colorLow theme="7" tint="-0.499984740745262"/>
          <x14:sparklines>
            <x14:sparkline>
              <xm:f>AS_PJ!J11:J16</xm:f>
              <xm:sqref>J10</xm:sqref>
            </x14:sparkline>
          </x14:sparklines>
        </x14:sparklineGroup>
        <x14:sparklineGroup type="column" displayEmptyCellsAs="gap" high="1" low="1" xr2:uid="{19F40F31-737A-45F5-BAB5-44B7A394A435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AS_PJ!F11:F16</xm:f>
              <xm:sqref>F10</xm:sqref>
            </x14:sparkline>
          </x14:sparklines>
        </x14:sparklineGroup>
        <x14:sparklineGroup type="column" displayEmptyCellsAs="gap" high="1" low="1" xr2:uid="{20FBD116-1237-4D10-85AA-6E52068E303F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AS_PJ!I11:I16</xm:f>
              <xm:sqref>I10</xm:sqref>
            </x14:sparkline>
          </x14:sparklines>
        </x14:sparklineGroup>
        <x14:sparklineGroup type="column" displayEmptyCellsAs="gap" high="1" low="1" xr2:uid="{14FCE13B-19B4-4505-AD87-5D192DA7F34D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AS_PJ!H11:H16</xm:f>
              <xm:sqref>H10</xm:sqref>
            </x14:sparkline>
          </x14:sparklines>
        </x14:sparklineGroup>
        <x14:sparklineGroup type="column" displayEmptyCellsAs="gap" high="1" low="1" xr2:uid="{665F83A1-4936-4765-9CF7-75D6E33E24FB}">
          <x14:colorSeries theme="8" tint="0.39997558519241921"/>
          <x14:colorNegative theme="0" tint="-0.499984740745262"/>
          <x14:colorAxis rgb="FF000000"/>
          <x14:colorMarkers theme="8" tint="0.79998168889431442"/>
          <x14:colorFirst theme="8" tint="-0.249977111117893"/>
          <x14:colorLast theme="8" tint="-0.249977111117893"/>
          <x14:colorHigh theme="8" tint="-0.499984740745262"/>
          <x14:colorLow theme="8" tint="-0.499984740745262"/>
          <x14:sparklines>
            <x14:sparkline>
              <xm:f>AS_PJ!G11:G16</xm:f>
              <xm:sqref>G10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9A9C4-1BD7-48AA-848A-423ECEE1BC6D}">
  <dimension ref="B3:AK45"/>
  <sheetViews>
    <sheetView zoomScale="70" zoomScaleNormal="70" workbookViewId="0">
      <selection activeCell="H15" sqref="H15"/>
    </sheetView>
  </sheetViews>
  <sheetFormatPr defaultRowHeight="15.75" x14ac:dyDescent="0.25"/>
  <cols>
    <col min="1" max="1" width="2.77734375" style="2" customWidth="1"/>
    <col min="2" max="2" width="11.109375" style="2" bestFit="1" customWidth="1"/>
    <col min="3" max="3" width="18.5546875" style="2" bestFit="1" customWidth="1"/>
    <col min="4" max="4" width="8.88671875" style="2"/>
    <col min="5" max="5" width="12.33203125" style="2" bestFit="1" customWidth="1"/>
    <col min="6" max="7" width="8.88671875" style="2"/>
    <col min="8" max="8" width="17.21875" style="2" bestFit="1" customWidth="1"/>
    <col min="9" max="9" width="9.6640625" style="2" bestFit="1" customWidth="1"/>
    <col min="10" max="11" width="5.33203125" style="2" bestFit="1" customWidth="1"/>
    <col min="12" max="15" width="8.88671875" style="2"/>
    <col min="16" max="16" width="18.5546875" style="2" bestFit="1" customWidth="1"/>
    <col min="17" max="17" width="12.44140625" style="2" bestFit="1" customWidth="1"/>
    <col min="18" max="18" width="5.6640625" style="2" bestFit="1" customWidth="1"/>
    <col min="19" max="19" width="7.77734375" style="2" bestFit="1" customWidth="1"/>
    <col min="20" max="20" width="6.77734375" style="2" bestFit="1" customWidth="1"/>
    <col min="21" max="25" width="8.88671875" style="2"/>
    <col min="26" max="26" width="13.33203125" style="2" bestFit="1" customWidth="1"/>
    <col min="27" max="27" width="13.77734375" style="2" bestFit="1" customWidth="1"/>
    <col min="28" max="29" width="12.44140625" style="2" bestFit="1" customWidth="1"/>
    <col min="30" max="30" width="14.109375" style="2" bestFit="1" customWidth="1"/>
    <col min="31" max="31" width="10.77734375" style="2" bestFit="1" customWidth="1"/>
    <col min="32" max="32" width="14.109375" style="2" bestFit="1" customWidth="1"/>
    <col min="33" max="33" width="16.109375" style="2" bestFit="1" customWidth="1"/>
    <col min="34" max="34" width="12.44140625" style="2" bestFit="1" customWidth="1"/>
    <col min="35" max="35" width="10.77734375" style="2" bestFit="1" customWidth="1"/>
    <col min="36" max="36" width="13.77734375" style="2" bestFit="1" customWidth="1"/>
    <col min="37" max="16384" width="8.88671875" style="2"/>
  </cols>
  <sheetData>
    <row r="3" spans="2:36" x14ac:dyDescent="0.25">
      <c r="B3" s="60" t="s">
        <v>377</v>
      </c>
      <c r="C3" s="2" t="s">
        <v>59</v>
      </c>
      <c r="H3"/>
      <c r="I3"/>
      <c r="P3" s="60" t="s">
        <v>377</v>
      </c>
      <c r="Q3" s="2" t="s">
        <v>59</v>
      </c>
      <c r="Z3" s="60" t="s">
        <v>377</v>
      </c>
      <c r="AA3" s="2" t="s">
        <v>59</v>
      </c>
    </row>
    <row r="5" spans="2:36" x14ac:dyDescent="0.25">
      <c r="B5" s="60" t="s">
        <v>397</v>
      </c>
      <c r="C5" s="2" t="s">
        <v>399</v>
      </c>
      <c r="E5" s="61">
        <f>SUM(E6:E8)</f>
        <v>10250000</v>
      </c>
      <c r="H5" s="60" t="s">
        <v>402</v>
      </c>
      <c r="I5" s="60" t="s">
        <v>401</v>
      </c>
      <c r="Q5" s="60" t="s">
        <v>401</v>
      </c>
      <c r="T5"/>
      <c r="AA5" s="60" t="s">
        <v>401</v>
      </c>
      <c r="AG5"/>
      <c r="AH5"/>
      <c r="AI5"/>
      <c r="AJ5"/>
    </row>
    <row r="6" spans="2:36" x14ac:dyDescent="0.25">
      <c r="B6" s="43">
        <v>2019</v>
      </c>
      <c r="C6" s="62">
        <v>1827000</v>
      </c>
      <c r="E6" s="62">
        <f>C6</f>
        <v>1827000</v>
      </c>
      <c r="H6" s="60" t="s">
        <v>397</v>
      </c>
      <c r="I6" s="2" t="s">
        <v>331</v>
      </c>
      <c r="J6" s="2" t="s">
        <v>59</v>
      </c>
      <c r="K6" s="2" t="s">
        <v>398</v>
      </c>
      <c r="M6" s="63" t="s">
        <v>403</v>
      </c>
      <c r="N6" s="63" t="s">
        <v>404</v>
      </c>
      <c r="Q6" s="2" t="s">
        <v>334</v>
      </c>
      <c r="R6" s="2" t="s">
        <v>336</v>
      </c>
      <c r="S6" s="2" t="s">
        <v>390</v>
      </c>
      <c r="T6"/>
      <c r="V6" s="65" t="s">
        <v>408</v>
      </c>
      <c r="W6" s="65" t="s">
        <v>409</v>
      </c>
      <c r="X6" s="65" t="s">
        <v>410</v>
      </c>
      <c r="AA6" s="2" t="s">
        <v>60</v>
      </c>
      <c r="AB6" s="2" t="s">
        <v>61</v>
      </c>
      <c r="AC6" s="2" t="s">
        <v>62</v>
      </c>
      <c r="AD6" s="2" t="s">
        <v>386</v>
      </c>
      <c r="AE6" s="2" t="s">
        <v>63</v>
      </c>
      <c r="AF6" s="2" t="s">
        <v>388</v>
      </c>
      <c r="AG6"/>
      <c r="AH6"/>
      <c r="AI6"/>
      <c r="AJ6"/>
    </row>
    <row r="7" spans="2:36" x14ac:dyDescent="0.25">
      <c r="B7" s="43">
        <v>2020</v>
      </c>
      <c r="C7" s="62">
        <v>3812000</v>
      </c>
      <c r="E7" s="62">
        <f>C7</f>
        <v>3812000</v>
      </c>
      <c r="H7" s="43">
        <v>2019</v>
      </c>
      <c r="I7" s="62">
        <v>5</v>
      </c>
      <c r="J7" s="62">
        <v>20</v>
      </c>
      <c r="K7" s="62">
        <v>25</v>
      </c>
      <c r="M7" s="64">
        <f>J7</f>
        <v>20</v>
      </c>
      <c r="N7" s="64">
        <f>I7</f>
        <v>5</v>
      </c>
      <c r="P7" s="2" t="s">
        <v>407</v>
      </c>
      <c r="Q7" s="62">
        <v>80</v>
      </c>
      <c r="R7" s="62">
        <v>17</v>
      </c>
      <c r="S7" s="62">
        <v>4</v>
      </c>
      <c r="T7"/>
      <c r="V7" s="71">
        <f>Q7</f>
        <v>80</v>
      </c>
      <c r="W7" s="72">
        <f>R7</f>
        <v>17</v>
      </c>
      <c r="X7" s="73">
        <f>S7</f>
        <v>4</v>
      </c>
      <c r="Z7" s="2" t="s">
        <v>399</v>
      </c>
      <c r="AA7" s="62">
        <v>1664000</v>
      </c>
      <c r="AB7" s="62">
        <v>2587000</v>
      </c>
      <c r="AC7" s="62">
        <v>2048000</v>
      </c>
      <c r="AD7" s="62">
        <v>826000</v>
      </c>
      <c r="AE7" s="62">
        <v>725000</v>
      </c>
      <c r="AF7" s="62">
        <v>2400000</v>
      </c>
      <c r="AG7"/>
      <c r="AH7"/>
      <c r="AI7"/>
      <c r="AJ7"/>
    </row>
    <row r="8" spans="2:36" x14ac:dyDescent="0.25">
      <c r="B8" s="43">
        <v>2021</v>
      </c>
      <c r="C8" s="62">
        <v>4611000</v>
      </c>
      <c r="E8" s="62">
        <f>C8</f>
        <v>4611000</v>
      </c>
      <c r="H8" s="43">
        <v>2020</v>
      </c>
      <c r="I8" s="62">
        <v>6</v>
      </c>
      <c r="J8" s="62">
        <v>34</v>
      </c>
      <c r="K8" s="62">
        <v>40</v>
      </c>
      <c r="M8" s="64">
        <f>J8</f>
        <v>34</v>
      </c>
      <c r="N8" s="64">
        <f>I8</f>
        <v>6</v>
      </c>
      <c r="P8"/>
      <c r="Q8"/>
      <c r="R8"/>
      <c r="S8"/>
      <c r="T8"/>
      <c r="Z8"/>
      <c r="AA8"/>
      <c r="AB8"/>
      <c r="AC8"/>
      <c r="AD8"/>
      <c r="AE8"/>
      <c r="AF8"/>
      <c r="AG8"/>
      <c r="AH8"/>
      <c r="AI8"/>
      <c r="AJ8"/>
    </row>
    <row r="9" spans="2:36" x14ac:dyDescent="0.25">
      <c r="B9"/>
      <c r="C9"/>
      <c r="H9" s="43">
        <v>2021</v>
      </c>
      <c r="I9" s="62">
        <v>8</v>
      </c>
      <c r="J9" s="62">
        <v>47</v>
      </c>
      <c r="K9" s="62">
        <v>55</v>
      </c>
      <c r="M9" s="64">
        <f>J9</f>
        <v>47</v>
      </c>
      <c r="N9" s="64">
        <f>I9</f>
        <v>8</v>
      </c>
      <c r="P9"/>
      <c r="Q9"/>
      <c r="R9"/>
      <c r="S9"/>
      <c r="T9"/>
      <c r="Z9"/>
      <c r="AA9"/>
      <c r="AB9"/>
      <c r="AC9"/>
      <c r="AD9"/>
      <c r="AE9"/>
      <c r="AF9"/>
      <c r="AG9"/>
      <c r="AH9"/>
      <c r="AI9"/>
      <c r="AJ9"/>
    </row>
    <row r="10" spans="2:36" x14ac:dyDescent="0.25">
      <c r="H10"/>
      <c r="I10"/>
      <c r="J10"/>
      <c r="K10"/>
      <c r="P10"/>
      <c r="Q10"/>
      <c r="R10"/>
      <c r="S10"/>
      <c r="T10"/>
      <c r="Z10"/>
      <c r="AA10"/>
      <c r="AB10"/>
      <c r="AC10"/>
      <c r="AD10"/>
      <c r="AE10"/>
      <c r="AF10"/>
      <c r="AG10"/>
      <c r="AH10"/>
      <c r="AI10"/>
      <c r="AJ10"/>
    </row>
    <row r="11" spans="2:36" x14ac:dyDescent="0.25">
      <c r="M11" s="69">
        <f>SUM(M7:M10)</f>
        <v>101</v>
      </c>
      <c r="N11" s="70">
        <f>SUM(N7:N10)</f>
        <v>19</v>
      </c>
      <c r="AA11" s="2" t="s">
        <v>60</v>
      </c>
      <c r="AB11" s="2" t="s">
        <v>61</v>
      </c>
      <c r="AC11" s="2" t="s">
        <v>62</v>
      </c>
      <c r="AD11" s="2" t="s">
        <v>386</v>
      </c>
      <c r="AE11" s="2" t="s">
        <v>63</v>
      </c>
      <c r="AF11" s="2" t="s">
        <v>388</v>
      </c>
    </row>
    <row r="12" spans="2:36" x14ac:dyDescent="0.25">
      <c r="AA12" s="62">
        <f>AA7</f>
        <v>1664000</v>
      </c>
      <c r="AB12" s="62">
        <f t="shared" ref="AB12:AF12" si="0">AB7</f>
        <v>2587000</v>
      </c>
      <c r="AC12" s="62">
        <f t="shared" si="0"/>
        <v>2048000</v>
      </c>
      <c r="AD12" s="62">
        <f t="shared" si="0"/>
        <v>826000</v>
      </c>
      <c r="AE12" s="62">
        <f t="shared" si="0"/>
        <v>725000</v>
      </c>
      <c r="AF12" s="62">
        <f t="shared" si="0"/>
        <v>2400000</v>
      </c>
    </row>
    <row r="13" spans="2:36" x14ac:dyDescent="0.25">
      <c r="M13" s="66">
        <f>M11/SUM(M11:N11)</f>
        <v>0.84166666666666667</v>
      </c>
      <c r="N13" s="67">
        <f>1-M13</f>
        <v>0.15833333333333333</v>
      </c>
    </row>
    <row r="15" spans="2:36" x14ac:dyDescent="0.25">
      <c r="M15" s="63" t="s">
        <v>405</v>
      </c>
      <c r="N15" s="63" t="s">
        <v>406</v>
      </c>
    </row>
    <row r="16" spans="2:36" x14ac:dyDescent="0.25">
      <c r="M16" s="2">
        <v>0</v>
      </c>
      <c r="N16" s="2">
        <v>1</v>
      </c>
    </row>
    <row r="17" spans="2:37" x14ac:dyDescent="0.25">
      <c r="M17" s="2">
        <f>-SIN(M13*2*PI())</f>
        <v>0.83867056794542427</v>
      </c>
      <c r="N17" s="2">
        <f>COS(M13*2*PI())</f>
        <v>0.54463903501502664</v>
      </c>
    </row>
    <row r="23" spans="2:37" x14ac:dyDescent="0.25">
      <c r="B23" s="60" t="s">
        <v>377</v>
      </c>
      <c r="C23" s="2" t="s">
        <v>59</v>
      </c>
      <c r="P23" s="60" t="s">
        <v>377</v>
      </c>
      <c r="Q23" s="2" t="s">
        <v>59</v>
      </c>
      <c r="Z23" s="60" t="s">
        <v>377</v>
      </c>
      <c r="AA23" s="2" t="s">
        <v>59</v>
      </c>
      <c r="AF23" s="60" t="s">
        <v>377</v>
      </c>
      <c r="AG23" s="2" t="s">
        <v>59</v>
      </c>
    </row>
    <row r="25" spans="2:37" x14ac:dyDescent="0.25">
      <c r="B25" s="60" t="s">
        <v>397</v>
      </c>
      <c r="C25" s="2" t="s">
        <v>400</v>
      </c>
      <c r="E25" s="68">
        <f>SUM(E26:E28)</f>
        <v>101</v>
      </c>
      <c r="Q25" s="60" t="s">
        <v>401</v>
      </c>
      <c r="T25"/>
      <c r="Z25" s="60" t="s">
        <v>397</v>
      </c>
      <c r="AA25" s="2" t="s">
        <v>399</v>
      </c>
      <c r="AB25"/>
      <c r="AC25" s="2" t="s">
        <v>414</v>
      </c>
      <c r="AD25" s="2" t="s">
        <v>415</v>
      </c>
      <c r="AE25"/>
      <c r="AF25" s="60" t="s">
        <v>397</v>
      </c>
      <c r="AG25" s="2" t="s">
        <v>407</v>
      </c>
      <c r="AH25"/>
      <c r="AI25"/>
      <c r="AJ25"/>
    </row>
    <row r="26" spans="2:37" x14ac:dyDescent="0.25">
      <c r="B26" s="43">
        <v>2019</v>
      </c>
      <c r="C26" s="62">
        <v>20</v>
      </c>
      <c r="E26" s="64">
        <f>C26</f>
        <v>20</v>
      </c>
      <c r="Q26" s="2" t="s">
        <v>343</v>
      </c>
      <c r="R26" s="2" t="s">
        <v>341</v>
      </c>
      <c r="S26" s="2" t="s">
        <v>345</v>
      </c>
      <c r="T26"/>
      <c r="V26" s="65" t="s">
        <v>411</v>
      </c>
      <c r="W26" s="65" t="s">
        <v>412</v>
      </c>
      <c r="X26" s="65" t="s">
        <v>413</v>
      </c>
      <c r="Z26" s="43" t="s">
        <v>295</v>
      </c>
      <c r="AA26" s="62">
        <v>708000</v>
      </c>
      <c r="AB26"/>
      <c r="AC26" s="2" t="str">
        <f>Z26</f>
        <v>Australia</v>
      </c>
      <c r="AD26" s="62">
        <f>AA26</f>
        <v>708000</v>
      </c>
      <c r="AE26"/>
      <c r="AF26" s="43" t="s">
        <v>60</v>
      </c>
      <c r="AG26" s="62">
        <v>17</v>
      </c>
      <c r="AH26"/>
      <c r="AI26" t="s">
        <v>60</v>
      </c>
      <c r="AJ26" t="s">
        <v>334</v>
      </c>
      <c r="AK26" s="2">
        <f>GETPIVOTDATA("Condition",$AF$25,"Region","Africa","Condition","done")</f>
        <v>11</v>
      </c>
    </row>
    <row r="27" spans="2:37" x14ac:dyDescent="0.25">
      <c r="B27" s="43">
        <v>2020</v>
      </c>
      <c r="C27" s="62">
        <v>34</v>
      </c>
      <c r="E27" s="64">
        <f>C27</f>
        <v>34</v>
      </c>
      <c r="P27" s="2" t="s">
        <v>400</v>
      </c>
      <c r="Q27" s="62">
        <v>23</v>
      </c>
      <c r="R27" s="62">
        <v>75</v>
      </c>
      <c r="S27" s="62">
        <v>3</v>
      </c>
      <c r="T27"/>
      <c r="V27" s="71">
        <f>Q27</f>
        <v>23</v>
      </c>
      <c r="W27" s="72">
        <f>R27</f>
        <v>75</v>
      </c>
      <c r="X27" s="73">
        <f>S27</f>
        <v>3</v>
      </c>
      <c r="Z27" s="43" t="s">
        <v>81</v>
      </c>
      <c r="AA27" s="62">
        <v>2200000</v>
      </c>
      <c r="AB27"/>
      <c r="AC27" s="2" t="str">
        <f t="shared" ref="AC27:AC34" si="1">Z27</f>
        <v>Brazil</v>
      </c>
      <c r="AD27" s="62">
        <f t="shared" ref="AD27:AD34" si="2">AA27</f>
        <v>2200000</v>
      </c>
      <c r="AE27"/>
      <c r="AF27" s="74" t="s">
        <v>334</v>
      </c>
      <c r="AG27" s="62">
        <v>11</v>
      </c>
      <c r="AH27"/>
      <c r="AJ27" t="s">
        <v>336</v>
      </c>
      <c r="AK27" s="2">
        <f>GETPIVOTDATA("Condition",$AF$25,"Region","Africa","Condition","going")</f>
        <v>6</v>
      </c>
    </row>
    <row r="28" spans="2:37" x14ac:dyDescent="0.25">
      <c r="B28" s="43">
        <v>2021</v>
      </c>
      <c r="C28" s="62">
        <v>47</v>
      </c>
      <c r="E28" s="64">
        <f>C28</f>
        <v>47</v>
      </c>
      <c r="Z28" s="43" t="s">
        <v>88</v>
      </c>
      <c r="AA28" s="62">
        <v>2587000</v>
      </c>
      <c r="AB28"/>
      <c r="AC28" s="2" t="str">
        <f t="shared" si="1"/>
        <v>China</v>
      </c>
      <c r="AD28" s="62">
        <f t="shared" si="2"/>
        <v>2587000</v>
      </c>
      <c r="AE28"/>
      <c r="AF28" s="74" t="s">
        <v>336</v>
      </c>
      <c r="AG28" s="62">
        <v>6</v>
      </c>
      <c r="AJ28" s="2" t="s">
        <v>390</v>
      </c>
    </row>
    <row r="29" spans="2:37" x14ac:dyDescent="0.25">
      <c r="B29"/>
      <c r="C29"/>
      <c r="Z29" s="43" t="s">
        <v>115</v>
      </c>
      <c r="AA29" s="62">
        <v>38000</v>
      </c>
      <c r="AB29"/>
      <c r="AC29" s="2" t="str">
        <f t="shared" si="1"/>
        <v>France</v>
      </c>
      <c r="AD29" s="62">
        <f t="shared" si="2"/>
        <v>38000</v>
      </c>
      <c r="AE29"/>
      <c r="AF29" s="43" t="s">
        <v>61</v>
      </c>
      <c r="AG29" s="62">
        <v>23</v>
      </c>
      <c r="AI29" t="s">
        <v>61</v>
      </c>
      <c r="AJ29" t="s">
        <v>334</v>
      </c>
      <c r="AK29" s="2">
        <f>GETPIVOTDATA("Condition",$AF$25,"Region","Asia","Condition","done")</f>
        <v>18</v>
      </c>
    </row>
    <row r="30" spans="2:37" x14ac:dyDescent="0.25">
      <c r="Z30" s="43" t="s">
        <v>120</v>
      </c>
      <c r="AA30" s="62">
        <v>2010000</v>
      </c>
      <c r="AB30"/>
      <c r="AC30" s="2" t="str">
        <f t="shared" si="1"/>
        <v>Germany</v>
      </c>
      <c r="AD30" s="62">
        <f t="shared" si="2"/>
        <v>2010000</v>
      </c>
      <c r="AE30"/>
      <c r="AF30" s="74" t="s">
        <v>334</v>
      </c>
      <c r="AG30" s="62">
        <v>18</v>
      </c>
      <c r="AJ30" t="s">
        <v>336</v>
      </c>
      <c r="AK30" s="2">
        <f>GETPIVOTDATA("Condition",$AF$25,"Region","Asia","Condition","going")</f>
        <v>4</v>
      </c>
    </row>
    <row r="31" spans="2:37" x14ac:dyDescent="0.25">
      <c r="Z31" s="43" t="s">
        <v>72</v>
      </c>
      <c r="AA31" s="62">
        <v>17000</v>
      </c>
      <c r="AC31" s="2" t="str">
        <f t="shared" si="1"/>
        <v>New Zealand</v>
      </c>
      <c r="AD31" s="62">
        <f t="shared" si="2"/>
        <v>17000</v>
      </c>
      <c r="AF31" s="74" t="s">
        <v>336</v>
      </c>
      <c r="AG31" s="62">
        <v>4</v>
      </c>
      <c r="AJ31" s="2" t="s">
        <v>390</v>
      </c>
      <c r="AK31" s="2">
        <f>GETPIVOTDATA("Condition",$AF$25,"Region","Asia","Condition","stop")</f>
        <v>1</v>
      </c>
    </row>
    <row r="32" spans="2:37" x14ac:dyDescent="0.25">
      <c r="Z32" s="43" t="s">
        <v>152</v>
      </c>
      <c r="AA32" s="62">
        <v>200000</v>
      </c>
      <c r="AC32" s="2" t="str">
        <f t="shared" si="1"/>
        <v>Peru</v>
      </c>
      <c r="AD32" s="62">
        <f t="shared" si="2"/>
        <v>200000</v>
      </c>
      <c r="AF32" s="74" t="s">
        <v>390</v>
      </c>
      <c r="AG32" s="62">
        <v>1</v>
      </c>
      <c r="AI32" s="2" t="s">
        <v>62</v>
      </c>
      <c r="AJ32" t="s">
        <v>334</v>
      </c>
      <c r="AK32" s="2">
        <f>GETPIVOTDATA("Condition",$AF$25,"Region","Europe","Condition","done")</f>
        <v>12</v>
      </c>
    </row>
    <row r="33" spans="26:37" x14ac:dyDescent="0.25">
      <c r="Z33" s="43" t="s">
        <v>155</v>
      </c>
      <c r="AA33" s="62">
        <v>1664000</v>
      </c>
      <c r="AC33" s="2" t="str">
        <f t="shared" si="1"/>
        <v>South Africa</v>
      </c>
      <c r="AD33" s="62">
        <f t="shared" si="2"/>
        <v>1664000</v>
      </c>
      <c r="AF33" s="43" t="s">
        <v>62</v>
      </c>
      <c r="AG33" s="62">
        <v>17</v>
      </c>
      <c r="AJ33" t="s">
        <v>336</v>
      </c>
      <c r="AK33" s="2">
        <f>GETPIVOTDATA("Condition",$AF$25,"Region","Europe","Condition","going")</f>
        <v>3</v>
      </c>
    </row>
    <row r="34" spans="26:37" x14ac:dyDescent="0.25">
      <c r="Z34" s="43" t="s">
        <v>160</v>
      </c>
      <c r="AA34" s="62">
        <v>826000</v>
      </c>
      <c r="AC34" s="2" t="str">
        <f t="shared" si="1"/>
        <v>USA</v>
      </c>
      <c r="AD34" s="62">
        <f t="shared" si="2"/>
        <v>826000</v>
      </c>
      <c r="AF34" s="74" t="s">
        <v>334</v>
      </c>
      <c r="AG34" s="62">
        <v>12</v>
      </c>
      <c r="AJ34" s="2" t="s">
        <v>390</v>
      </c>
      <c r="AK34" s="2">
        <f>GETPIVOTDATA("Condition",$AF$25,"Region","Europe","Condition","stop")</f>
        <v>2</v>
      </c>
    </row>
    <row r="35" spans="26:37" x14ac:dyDescent="0.25">
      <c r="Z35" s="43" t="s">
        <v>398</v>
      </c>
      <c r="AA35" s="62">
        <v>10250000</v>
      </c>
      <c r="AF35" s="74" t="s">
        <v>336</v>
      </c>
      <c r="AG35" s="62">
        <v>3</v>
      </c>
      <c r="AI35" s="2" t="s">
        <v>386</v>
      </c>
      <c r="AJ35" t="s">
        <v>334</v>
      </c>
      <c r="AK35" s="2">
        <f>GETPIVOTDATA("Condition",$AF$25,"Region","NorthAmerica","Condition","done")</f>
        <v>7</v>
      </c>
    </row>
    <row r="36" spans="26:37" x14ac:dyDescent="0.25">
      <c r="AF36" s="74" t="s">
        <v>390</v>
      </c>
      <c r="AG36" s="62">
        <v>2</v>
      </c>
      <c r="AJ36" t="s">
        <v>336</v>
      </c>
      <c r="AK36" s="2">
        <f>GETPIVOTDATA("Condition",$AF$25,"Region","NorthAmerica","Condition","going")</f>
        <v>4</v>
      </c>
    </row>
    <row r="37" spans="26:37" x14ac:dyDescent="0.25">
      <c r="AF37" s="43" t="s">
        <v>386</v>
      </c>
      <c r="AG37" s="62">
        <v>11</v>
      </c>
      <c r="AJ37" s="2" t="s">
        <v>390</v>
      </c>
    </row>
    <row r="38" spans="26:37" x14ac:dyDescent="0.25">
      <c r="AF38" s="74" t="s">
        <v>334</v>
      </c>
      <c r="AG38" s="62">
        <v>7</v>
      </c>
      <c r="AI38" s="2" t="s">
        <v>63</v>
      </c>
      <c r="AJ38" t="s">
        <v>334</v>
      </c>
      <c r="AK38" s="2">
        <f>GETPIVOTDATA("Condition",$AF$25,"Region","Oceania","Condition","done")</f>
        <v>10</v>
      </c>
    </row>
    <row r="39" spans="26:37" x14ac:dyDescent="0.25">
      <c r="AF39" s="74" t="s">
        <v>336</v>
      </c>
      <c r="AG39" s="62">
        <v>4</v>
      </c>
      <c r="AJ39" t="s">
        <v>336</v>
      </c>
    </row>
    <row r="40" spans="26:37" x14ac:dyDescent="0.25">
      <c r="AF40" s="43" t="s">
        <v>63</v>
      </c>
      <c r="AG40" s="62">
        <v>10</v>
      </c>
      <c r="AJ40" s="2" t="s">
        <v>390</v>
      </c>
    </row>
    <row r="41" spans="26:37" x14ac:dyDescent="0.25">
      <c r="AF41" s="74" t="s">
        <v>334</v>
      </c>
      <c r="AG41" s="62">
        <v>10</v>
      </c>
      <c r="AI41" s="2" t="s">
        <v>388</v>
      </c>
      <c r="AJ41" t="s">
        <v>334</v>
      </c>
      <c r="AK41" s="2">
        <f>GETPIVOTDATA("Condition",$AF$25,"Region","SouthAmerica","Condition","done")</f>
        <v>22</v>
      </c>
    </row>
    <row r="42" spans="26:37" x14ac:dyDescent="0.25">
      <c r="AF42" s="43" t="s">
        <v>388</v>
      </c>
      <c r="AG42" s="62">
        <v>23</v>
      </c>
      <c r="AJ42" t="s">
        <v>336</v>
      </c>
      <c r="AK42" s="2">
        <f>GETPIVOTDATA("Condition",$AF$25,"Region","SouthAmerica","Condition","stop")</f>
        <v>1</v>
      </c>
    </row>
    <row r="43" spans="26:37" x14ac:dyDescent="0.25">
      <c r="AF43" s="74" t="s">
        <v>334</v>
      </c>
      <c r="AG43" s="62">
        <v>22</v>
      </c>
      <c r="AJ43" s="2" t="s">
        <v>390</v>
      </c>
    </row>
    <row r="44" spans="26:37" x14ac:dyDescent="0.25">
      <c r="AF44" s="74" t="s">
        <v>390</v>
      </c>
      <c r="AG44" s="62">
        <v>1</v>
      </c>
    </row>
    <row r="45" spans="26:37" x14ac:dyDescent="0.25">
      <c r="AF45" s="43" t="s">
        <v>398</v>
      </c>
      <c r="AG45" s="62">
        <v>101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618CC-73CD-4BA1-8749-D6F3747F3CE8}">
  <dimension ref="B1:AK67"/>
  <sheetViews>
    <sheetView showGridLines="0" zoomScale="70" zoomScaleNormal="70" workbookViewId="0"/>
  </sheetViews>
  <sheetFormatPr defaultRowHeight="15.75" x14ac:dyDescent="0.25"/>
  <cols>
    <col min="1" max="9" width="2.77734375" style="2" customWidth="1"/>
    <col min="10" max="10" width="8.77734375" style="2" customWidth="1"/>
    <col min="11" max="12" width="12.77734375" style="2" customWidth="1"/>
    <col min="13" max="13" width="2.77734375" style="2" customWidth="1"/>
    <col min="14" max="15" width="12.77734375" style="2" customWidth="1"/>
    <col min="16" max="16" width="2.77734375" style="2" customWidth="1"/>
    <col min="17" max="17" width="12.77734375" style="2" customWidth="1"/>
    <col min="18" max="18" width="30.77734375" style="2" customWidth="1"/>
    <col min="19" max="19" width="2.77734375" style="2" customWidth="1"/>
    <col min="20" max="20" width="12.77734375" style="2" customWidth="1"/>
    <col min="21" max="22" width="8.88671875" style="2"/>
    <col min="23" max="23" width="3.77734375" style="2" customWidth="1"/>
    <col min="24" max="30" width="12.77734375" style="2" customWidth="1"/>
    <col min="31" max="31" width="3.77734375" style="2" customWidth="1"/>
    <col min="32" max="32" width="15.77734375" style="2" customWidth="1"/>
    <col min="33" max="34" width="10.77734375" style="2" customWidth="1"/>
    <col min="35" max="35" width="3.77734375" style="2" customWidth="1"/>
    <col min="36" max="16384" width="8.88671875" style="2"/>
  </cols>
  <sheetData>
    <row r="1" spans="2:37" s="1" customFormat="1" ht="5.0999999999999996" customHeight="1" x14ac:dyDescent="0.25"/>
    <row r="2" spans="2:37" s="173" customFormat="1" ht="30" customHeight="1" x14ac:dyDescent="0.25">
      <c r="K2" s="174" t="s">
        <v>449</v>
      </c>
    </row>
    <row r="4" spans="2:37" ht="16.5" x14ac:dyDescent="0.25">
      <c r="K4" s="3">
        <f ca="1">TODAY()</f>
        <v>44542</v>
      </c>
      <c r="V4" s="59" t="s">
        <v>395</v>
      </c>
    </row>
    <row r="6" spans="2:37" ht="18" thickBot="1" x14ac:dyDescent="0.35">
      <c r="B6" s="184">
        <f ca="1">DATE(YEAR(K4),MONTH(K4),1)</f>
        <v>44531</v>
      </c>
      <c r="C6" s="184"/>
      <c r="D6" s="184"/>
      <c r="E6" s="184"/>
      <c r="F6" s="184"/>
      <c r="G6" s="184"/>
      <c r="H6" s="184"/>
      <c r="J6" s="9" t="s">
        <v>0</v>
      </c>
      <c r="K6" s="9" t="s">
        <v>1</v>
      </c>
      <c r="L6" s="9" t="s">
        <v>2</v>
      </c>
      <c r="N6" s="11" t="s">
        <v>10</v>
      </c>
      <c r="O6" s="22" t="str">
        <f>_xlfn.TEXTJOIN(,,O7:O13)</f>
        <v>0000011</v>
      </c>
      <c r="Q6" s="11" t="s">
        <v>19</v>
      </c>
      <c r="R6" s="21" t="s">
        <v>39</v>
      </c>
      <c r="T6" s="9" t="s">
        <v>396</v>
      </c>
      <c r="V6" s="45" t="s">
        <v>43</v>
      </c>
      <c r="X6" s="46" t="s">
        <v>45</v>
      </c>
      <c r="Y6" s="47" t="s">
        <v>60</v>
      </c>
      <c r="Z6" s="47" t="s">
        <v>61</v>
      </c>
      <c r="AA6" s="47" t="s">
        <v>62</v>
      </c>
      <c r="AB6" s="47" t="s">
        <v>387</v>
      </c>
      <c r="AC6" s="47" t="s">
        <v>389</v>
      </c>
      <c r="AD6" s="47" t="s">
        <v>63</v>
      </c>
      <c r="AF6" s="48" t="s">
        <v>340</v>
      </c>
      <c r="AG6" s="48" t="s">
        <v>348</v>
      </c>
      <c r="AH6" s="48" t="s">
        <v>333</v>
      </c>
      <c r="AJ6" s="48" t="s">
        <v>332</v>
      </c>
      <c r="AK6" s="48" t="s">
        <v>347</v>
      </c>
    </row>
    <row r="7" spans="2:37" x14ac:dyDescent="0.25">
      <c r="B7" s="8" t="s">
        <v>3</v>
      </c>
      <c r="C7" s="8" t="s">
        <v>4</v>
      </c>
      <c r="D7" s="8" t="s">
        <v>5</v>
      </c>
      <c r="E7" s="8" t="s">
        <v>6</v>
      </c>
      <c r="F7" s="8" t="s">
        <v>7</v>
      </c>
      <c r="G7" s="8" t="s">
        <v>8</v>
      </c>
      <c r="H7" s="8" t="s">
        <v>9</v>
      </c>
      <c r="J7" s="4">
        <f ca="1">DATE(YEAR(K4),1,1)</f>
        <v>44197</v>
      </c>
      <c r="K7" s="5">
        <f t="shared" ref="K7:K18" ca="1" si="0">J7-(WEEKDAY(J7,2))+1</f>
        <v>44193</v>
      </c>
      <c r="L7" s="5"/>
      <c r="N7" s="12" t="s">
        <v>11</v>
      </c>
      <c r="O7" s="13">
        <v>0</v>
      </c>
      <c r="Q7" s="5">
        <v>44288</v>
      </c>
      <c r="R7" s="15" t="s">
        <v>20</v>
      </c>
      <c r="T7" s="5">
        <v>44534</v>
      </c>
      <c r="V7" s="43">
        <v>2019</v>
      </c>
      <c r="X7" s="2" t="s">
        <v>60</v>
      </c>
      <c r="Y7" s="2" t="s">
        <v>67</v>
      </c>
      <c r="Z7" s="2" t="s">
        <v>208</v>
      </c>
      <c r="AA7" s="2" t="s">
        <v>232</v>
      </c>
      <c r="AB7" s="2" t="s">
        <v>258</v>
      </c>
      <c r="AC7" s="2" t="s">
        <v>65</v>
      </c>
      <c r="AD7" s="2" t="s">
        <v>294</v>
      </c>
      <c r="AF7" s="2" t="s">
        <v>363</v>
      </c>
      <c r="AG7" s="2" t="s">
        <v>342</v>
      </c>
      <c r="AH7" s="2" t="s">
        <v>335</v>
      </c>
      <c r="AJ7" s="2" t="s">
        <v>350</v>
      </c>
      <c r="AK7" s="2" t="s">
        <v>349</v>
      </c>
    </row>
    <row r="8" spans="2:37" x14ac:dyDescent="0.25">
      <c r="B8" s="10">
        <f ca="1">_xlfn.XLOOKUP(DATE(YEAR($K$4),MONTH($K$4),1),$J$7:$J$18,$K$7:$K$18)</f>
        <v>44529</v>
      </c>
      <c r="C8" s="10">
        <f t="shared" ref="C8:H8" ca="1" si="1">B8+1</f>
        <v>44530</v>
      </c>
      <c r="D8" s="10">
        <f t="shared" ca="1" si="1"/>
        <v>44531</v>
      </c>
      <c r="E8" s="10">
        <f t="shared" ca="1" si="1"/>
        <v>44532</v>
      </c>
      <c r="F8" s="10">
        <f t="shared" ca="1" si="1"/>
        <v>44533</v>
      </c>
      <c r="G8" s="10">
        <f t="shared" ca="1" si="1"/>
        <v>44534</v>
      </c>
      <c r="H8" s="10">
        <f t="shared" ca="1" si="1"/>
        <v>44535</v>
      </c>
      <c r="J8" s="6">
        <f ca="1">EDATE(J7,1)</f>
        <v>44228</v>
      </c>
      <c r="K8" s="7">
        <f t="shared" ca="1" si="0"/>
        <v>44228</v>
      </c>
      <c r="L8" s="7">
        <v>44247</v>
      </c>
      <c r="N8" s="12" t="s">
        <v>12</v>
      </c>
      <c r="O8" s="13">
        <v>0</v>
      </c>
      <c r="Q8" s="7">
        <v>44291</v>
      </c>
      <c r="R8" s="16" t="s">
        <v>21</v>
      </c>
      <c r="V8" s="43">
        <v>2020</v>
      </c>
      <c r="X8" s="2" t="s">
        <v>61</v>
      </c>
      <c r="Y8" s="2" t="s">
        <v>73</v>
      </c>
      <c r="Z8" s="2" t="s">
        <v>209</v>
      </c>
      <c r="AA8" s="2" t="s">
        <v>233</v>
      </c>
      <c r="AB8" s="2" t="s">
        <v>259</v>
      </c>
      <c r="AC8" s="2" t="s">
        <v>76</v>
      </c>
      <c r="AD8" s="2" t="s">
        <v>295</v>
      </c>
      <c r="AF8" s="2" t="s">
        <v>394</v>
      </c>
      <c r="AG8" s="2" t="s">
        <v>344</v>
      </c>
      <c r="AH8" s="2" t="s">
        <v>337</v>
      </c>
      <c r="AJ8" s="2" t="s">
        <v>357</v>
      </c>
      <c r="AK8" s="2" t="s">
        <v>356</v>
      </c>
    </row>
    <row r="9" spans="2:37" x14ac:dyDescent="0.25">
      <c r="B9" s="10">
        <f t="shared" ref="B9:H13" ca="1" si="2">B8+7</f>
        <v>44536</v>
      </c>
      <c r="C9" s="10">
        <f t="shared" ca="1" si="2"/>
        <v>44537</v>
      </c>
      <c r="D9" s="10">
        <f t="shared" ca="1" si="2"/>
        <v>44538</v>
      </c>
      <c r="E9" s="10">
        <f t="shared" ca="1" si="2"/>
        <v>44539</v>
      </c>
      <c r="F9" s="10">
        <f t="shared" ca="1" si="2"/>
        <v>44540</v>
      </c>
      <c r="G9" s="10">
        <f t="shared" ca="1" si="2"/>
        <v>44541</v>
      </c>
      <c r="H9" s="10">
        <f t="shared" ca="1" si="2"/>
        <v>44542</v>
      </c>
      <c r="J9" s="6">
        <f t="shared" ref="J9:J18" ca="1" si="3">EDATE(J8,1)</f>
        <v>44256</v>
      </c>
      <c r="K9" s="7">
        <f t="shared" ca="1" si="0"/>
        <v>44256</v>
      </c>
      <c r="L9" s="7"/>
      <c r="N9" s="12" t="s">
        <v>13</v>
      </c>
      <c r="O9" s="13">
        <v>0</v>
      </c>
      <c r="Q9" s="7">
        <v>44316</v>
      </c>
      <c r="R9" s="16" t="s">
        <v>22</v>
      </c>
      <c r="V9" s="43">
        <v>2021</v>
      </c>
      <c r="X9" s="2" t="s">
        <v>62</v>
      </c>
      <c r="Y9" s="2" t="s">
        <v>173</v>
      </c>
      <c r="Z9" s="2" t="s">
        <v>66</v>
      </c>
      <c r="AA9" s="2" t="s">
        <v>234</v>
      </c>
      <c r="AB9" s="2" t="s">
        <v>260</v>
      </c>
      <c r="AC9" s="2" t="s">
        <v>81</v>
      </c>
      <c r="AD9" s="2" t="s">
        <v>296</v>
      </c>
      <c r="AF9" s="2" t="s">
        <v>392</v>
      </c>
      <c r="AG9" s="2" t="s">
        <v>346</v>
      </c>
      <c r="AH9" s="2" t="s">
        <v>338</v>
      </c>
      <c r="AJ9" s="2" t="s">
        <v>355</v>
      </c>
      <c r="AK9" s="2" t="s">
        <v>358</v>
      </c>
    </row>
    <row r="10" spans="2:37" x14ac:dyDescent="0.25">
      <c r="B10" s="10">
        <f t="shared" ca="1" si="2"/>
        <v>44543</v>
      </c>
      <c r="C10" s="10">
        <f t="shared" ca="1" si="2"/>
        <v>44544</v>
      </c>
      <c r="D10" s="10">
        <f t="shared" ca="1" si="2"/>
        <v>44545</v>
      </c>
      <c r="E10" s="10">
        <f t="shared" ca="1" si="2"/>
        <v>44546</v>
      </c>
      <c r="F10" s="10">
        <f t="shared" ca="1" si="2"/>
        <v>44547</v>
      </c>
      <c r="G10" s="10">
        <f t="shared" ca="1" si="2"/>
        <v>44548</v>
      </c>
      <c r="H10" s="10">
        <f t="shared" ca="1" si="2"/>
        <v>44549</v>
      </c>
      <c r="J10" s="6">
        <f t="shared" ca="1" si="3"/>
        <v>44287</v>
      </c>
      <c r="K10" s="7">
        <f t="shared" ca="1" si="0"/>
        <v>44284</v>
      </c>
      <c r="L10" s="7"/>
      <c r="N10" s="12" t="s">
        <v>14</v>
      </c>
      <c r="O10" s="13">
        <v>0</v>
      </c>
      <c r="Q10" s="7">
        <v>44361</v>
      </c>
      <c r="R10" s="16" t="s">
        <v>23</v>
      </c>
      <c r="V10" s="43">
        <v>2022</v>
      </c>
      <c r="X10" s="2" t="s">
        <v>387</v>
      </c>
      <c r="Y10" s="2" t="s">
        <v>174</v>
      </c>
      <c r="Z10" s="2" t="s">
        <v>88</v>
      </c>
      <c r="AA10" s="2" t="s">
        <v>64</v>
      </c>
      <c r="AB10" s="2" t="s">
        <v>70</v>
      </c>
      <c r="AC10" s="2" t="s">
        <v>91</v>
      </c>
      <c r="AD10" s="2" t="s">
        <v>297</v>
      </c>
      <c r="AF10" s="44"/>
      <c r="AG10" s="44"/>
      <c r="AH10" s="44"/>
      <c r="AJ10" s="2" t="s">
        <v>359</v>
      </c>
      <c r="AK10" s="2" t="s">
        <v>360</v>
      </c>
    </row>
    <row r="11" spans="2:37" x14ac:dyDescent="0.25">
      <c r="B11" s="10">
        <f t="shared" ca="1" si="2"/>
        <v>44550</v>
      </c>
      <c r="C11" s="10">
        <f t="shared" ca="1" si="2"/>
        <v>44551</v>
      </c>
      <c r="D11" s="10">
        <f t="shared" ca="1" si="2"/>
        <v>44552</v>
      </c>
      <c r="E11" s="10">
        <f t="shared" ca="1" si="2"/>
        <v>44553</v>
      </c>
      <c r="F11" s="10">
        <f t="shared" ca="1" si="2"/>
        <v>44554</v>
      </c>
      <c r="G11" s="10">
        <f t="shared" ca="1" si="2"/>
        <v>44555</v>
      </c>
      <c r="H11" s="10">
        <f t="shared" ca="1" si="2"/>
        <v>44556</v>
      </c>
      <c r="J11" s="6">
        <f t="shared" ca="1" si="3"/>
        <v>44317</v>
      </c>
      <c r="K11" s="7">
        <f t="shared" ca="1" si="0"/>
        <v>44312</v>
      </c>
      <c r="L11" s="7"/>
      <c r="N11" s="12" t="s">
        <v>15</v>
      </c>
      <c r="O11" s="13">
        <v>0</v>
      </c>
      <c r="Q11" s="7">
        <v>44459</v>
      </c>
      <c r="R11" s="16" t="s">
        <v>24</v>
      </c>
      <c r="V11" s="44"/>
      <c r="X11" s="2" t="s">
        <v>389</v>
      </c>
      <c r="Y11" s="2" t="s">
        <v>175</v>
      </c>
      <c r="Z11" s="2" t="s">
        <v>71</v>
      </c>
      <c r="AA11" s="2" t="s">
        <v>235</v>
      </c>
      <c r="AB11" s="2" t="s">
        <v>261</v>
      </c>
      <c r="AC11" s="2" t="s">
        <v>100</v>
      </c>
      <c r="AD11" s="2" t="s">
        <v>298</v>
      </c>
      <c r="AJ11" s="2" t="s">
        <v>361</v>
      </c>
      <c r="AK11" s="2" t="s">
        <v>351</v>
      </c>
    </row>
    <row r="12" spans="2:37" x14ac:dyDescent="0.25">
      <c r="B12" s="10">
        <f t="shared" ca="1" si="2"/>
        <v>44557</v>
      </c>
      <c r="C12" s="10">
        <f t="shared" ca="1" si="2"/>
        <v>44558</v>
      </c>
      <c r="D12" s="10">
        <f t="shared" ca="1" si="2"/>
        <v>44559</v>
      </c>
      <c r="E12" s="10">
        <f t="shared" ca="1" si="2"/>
        <v>44560</v>
      </c>
      <c r="F12" s="10">
        <f t="shared" ca="1" si="2"/>
        <v>44561</v>
      </c>
      <c r="G12" s="10">
        <f t="shared" ca="1" si="2"/>
        <v>44562</v>
      </c>
      <c r="H12" s="10">
        <f t="shared" ca="1" si="2"/>
        <v>44563</v>
      </c>
      <c r="J12" s="6">
        <f t="shared" ca="1" si="3"/>
        <v>44348</v>
      </c>
      <c r="K12" s="7">
        <f t="shared" ca="1" si="0"/>
        <v>44347</v>
      </c>
      <c r="L12" s="7"/>
      <c r="N12" s="12" t="s">
        <v>16</v>
      </c>
      <c r="O12" s="13">
        <v>1</v>
      </c>
      <c r="Q12" s="7">
        <v>44460</v>
      </c>
      <c r="R12" s="16" t="s">
        <v>25</v>
      </c>
      <c r="X12" s="2" t="s">
        <v>63</v>
      </c>
      <c r="Y12" s="2" t="s">
        <v>78</v>
      </c>
      <c r="Z12" s="2" t="s">
        <v>77</v>
      </c>
      <c r="AA12" s="2" t="s">
        <v>69</v>
      </c>
      <c r="AB12" s="2" t="s">
        <v>262</v>
      </c>
      <c r="AC12" s="2" t="s">
        <v>111</v>
      </c>
      <c r="AD12" s="2" t="s">
        <v>299</v>
      </c>
      <c r="AJ12" s="2" t="s">
        <v>352</v>
      </c>
    </row>
    <row r="13" spans="2:37" x14ac:dyDescent="0.25">
      <c r="B13" s="10">
        <f t="shared" ca="1" si="2"/>
        <v>44564</v>
      </c>
      <c r="C13" s="10">
        <f t="shared" ca="1" si="2"/>
        <v>44565</v>
      </c>
      <c r="D13" s="10">
        <f t="shared" ca="1" si="2"/>
        <v>44566</v>
      </c>
      <c r="E13" s="10">
        <f t="shared" ca="1" si="2"/>
        <v>44567</v>
      </c>
      <c r="F13" s="10">
        <f t="shared" ca="1" si="2"/>
        <v>44568</v>
      </c>
      <c r="G13" s="10">
        <f t="shared" ca="1" si="2"/>
        <v>44569</v>
      </c>
      <c r="H13" s="10">
        <f t="shared" ca="1" si="2"/>
        <v>44570</v>
      </c>
      <c r="J13" s="6">
        <f t="shared" ca="1" si="3"/>
        <v>44378</v>
      </c>
      <c r="K13" s="7">
        <f t="shared" ca="1" si="0"/>
        <v>44375</v>
      </c>
      <c r="L13" s="7"/>
      <c r="N13" s="12" t="s">
        <v>17</v>
      </c>
      <c r="O13" s="14">
        <v>1</v>
      </c>
      <c r="Q13" s="7">
        <v>44480</v>
      </c>
      <c r="R13" s="16" t="s">
        <v>26</v>
      </c>
      <c r="X13" s="44"/>
      <c r="Y13" s="2" t="s">
        <v>176</v>
      </c>
      <c r="Z13" s="2" t="s">
        <v>82</v>
      </c>
      <c r="AA13" s="2" t="s">
        <v>75</v>
      </c>
      <c r="AB13" s="2" t="s">
        <v>263</v>
      </c>
      <c r="AC13" s="2" t="s">
        <v>291</v>
      </c>
      <c r="AD13" s="2" t="s">
        <v>300</v>
      </c>
      <c r="AJ13" s="44"/>
      <c r="AK13" s="44"/>
    </row>
    <row r="14" spans="2:37" x14ac:dyDescent="0.25">
      <c r="J14" s="6">
        <f t="shared" ca="1" si="3"/>
        <v>44409</v>
      </c>
      <c r="K14" s="7">
        <f t="shared" ca="1" si="0"/>
        <v>44403</v>
      </c>
      <c r="L14" s="7"/>
      <c r="O14" s="20" t="s">
        <v>18</v>
      </c>
      <c r="Q14" s="7">
        <v>44561</v>
      </c>
      <c r="R14" s="16" t="s">
        <v>27</v>
      </c>
      <c r="Y14" s="2" t="s">
        <v>84</v>
      </c>
      <c r="Z14" s="2" t="s">
        <v>210</v>
      </c>
      <c r="AA14" s="2" t="s">
        <v>80</v>
      </c>
      <c r="AB14" s="2" t="s">
        <v>264</v>
      </c>
      <c r="AC14" s="2" t="s">
        <v>292</v>
      </c>
      <c r="AD14" s="2" t="s">
        <v>301</v>
      </c>
    </row>
    <row r="15" spans="2:37" x14ac:dyDescent="0.25">
      <c r="J15" s="6">
        <f t="shared" ca="1" si="3"/>
        <v>44440</v>
      </c>
      <c r="K15" s="7">
        <f t="shared" ca="1" si="0"/>
        <v>44438</v>
      </c>
      <c r="L15" s="7">
        <v>44450</v>
      </c>
      <c r="Q15" s="7">
        <v>44197</v>
      </c>
      <c r="R15" s="16" t="s">
        <v>28</v>
      </c>
      <c r="Y15" s="2" t="s">
        <v>177</v>
      </c>
      <c r="Z15" s="2" t="s">
        <v>211</v>
      </c>
      <c r="AA15" s="2" t="s">
        <v>86</v>
      </c>
      <c r="AB15" s="2" t="s">
        <v>87</v>
      </c>
      <c r="AC15" s="2" t="s">
        <v>125</v>
      </c>
      <c r="AD15" s="2" t="s">
        <v>302</v>
      </c>
    </row>
    <row r="16" spans="2:37" x14ac:dyDescent="0.25">
      <c r="J16" s="6">
        <f t="shared" ca="1" si="3"/>
        <v>44470</v>
      </c>
      <c r="K16" s="7">
        <f t="shared" ca="1" si="0"/>
        <v>44466</v>
      </c>
      <c r="L16" s="7"/>
      <c r="Q16" s="7">
        <v>44592</v>
      </c>
      <c r="R16" s="16" t="s">
        <v>29</v>
      </c>
      <c r="Y16" s="2" t="s">
        <v>178</v>
      </c>
      <c r="Z16" s="2" t="s">
        <v>212</v>
      </c>
      <c r="AA16" s="2" t="s">
        <v>94</v>
      </c>
      <c r="AB16" s="2" t="s">
        <v>265</v>
      </c>
      <c r="AC16" s="2" t="s">
        <v>149</v>
      </c>
      <c r="AD16" s="2" t="s">
        <v>303</v>
      </c>
    </row>
    <row r="17" spans="10:30" x14ac:dyDescent="0.25">
      <c r="J17" s="6">
        <f t="shared" ca="1" si="3"/>
        <v>44501</v>
      </c>
      <c r="K17" s="7">
        <f t="shared" ca="1" si="0"/>
        <v>44501</v>
      </c>
      <c r="L17" s="7"/>
      <c r="Q17" s="7">
        <v>44593</v>
      </c>
      <c r="R17" s="16" t="s">
        <v>30</v>
      </c>
      <c r="Y17" s="2" t="s">
        <v>179</v>
      </c>
      <c r="Z17" s="2" t="s">
        <v>213</v>
      </c>
      <c r="AA17" s="2" t="s">
        <v>99</v>
      </c>
      <c r="AB17" s="2" t="s">
        <v>266</v>
      </c>
      <c r="AC17" s="2" t="s">
        <v>152</v>
      </c>
      <c r="AD17" s="2" t="s">
        <v>304</v>
      </c>
    </row>
    <row r="18" spans="10:30" x14ac:dyDescent="0.25">
      <c r="J18" s="6">
        <f t="shared" ca="1" si="3"/>
        <v>44531</v>
      </c>
      <c r="K18" s="7">
        <f t="shared" ca="1" si="0"/>
        <v>44529</v>
      </c>
      <c r="L18" s="7"/>
      <c r="Q18" s="7">
        <v>44594</v>
      </c>
      <c r="R18" s="16" t="s">
        <v>31</v>
      </c>
      <c r="Y18" s="2" t="s">
        <v>180</v>
      </c>
      <c r="Z18" s="2" t="s">
        <v>96</v>
      </c>
      <c r="AA18" s="2" t="s">
        <v>106</v>
      </c>
      <c r="AB18" s="2" t="s">
        <v>95</v>
      </c>
      <c r="AC18" s="2" t="s">
        <v>293</v>
      </c>
      <c r="AD18" s="2" t="s">
        <v>305</v>
      </c>
    </row>
    <row r="19" spans="10:30" x14ac:dyDescent="0.25">
      <c r="Q19" s="7">
        <v>44595</v>
      </c>
      <c r="R19" s="17" t="s">
        <v>32</v>
      </c>
      <c r="Y19" s="2" t="s">
        <v>181</v>
      </c>
      <c r="Z19" s="2" t="s">
        <v>74</v>
      </c>
      <c r="AA19" s="2" t="s">
        <v>236</v>
      </c>
      <c r="AB19" s="2" t="s">
        <v>102</v>
      </c>
      <c r="AC19" s="2" t="s">
        <v>157</v>
      </c>
      <c r="AD19" s="2" t="s">
        <v>306</v>
      </c>
    </row>
    <row r="20" spans="10:30" x14ac:dyDescent="0.25">
      <c r="Q20" s="7">
        <v>44596</v>
      </c>
      <c r="R20" s="16" t="s">
        <v>33</v>
      </c>
      <c r="Y20" s="2" t="s">
        <v>182</v>
      </c>
      <c r="Z20" s="2" t="s">
        <v>79</v>
      </c>
      <c r="AA20" s="2" t="s">
        <v>110</v>
      </c>
      <c r="AB20" s="2" t="s">
        <v>267</v>
      </c>
      <c r="AC20" s="2" t="s">
        <v>163</v>
      </c>
      <c r="AD20" s="2" t="s">
        <v>83</v>
      </c>
    </row>
    <row r="21" spans="10:30" x14ac:dyDescent="0.25">
      <c r="Q21" s="7">
        <v>44620</v>
      </c>
      <c r="R21" s="17">
        <v>228</v>
      </c>
      <c r="Y21" s="2" t="s">
        <v>113</v>
      </c>
      <c r="Z21" s="2" t="s">
        <v>85</v>
      </c>
      <c r="AA21" s="2" t="s">
        <v>115</v>
      </c>
      <c r="AB21" s="2" t="s">
        <v>107</v>
      </c>
      <c r="AC21" s="44"/>
      <c r="AD21" s="2" t="s">
        <v>307</v>
      </c>
    </row>
    <row r="22" spans="10:30" x14ac:dyDescent="0.25">
      <c r="Q22" s="7">
        <v>44655</v>
      </c>
      <c r="R22" s="16" t="s">
        <v>34</v>
      </c>
      <c r="Y22" s="2" t="s">
        <v>89</v>
      </c>
      <c r="Z22" s="2" t="s">
        <v>103</v>
      </c>
      <c r="AA22" s="2" t="s">
        <v>120</v>
      </c>
      <c r="AB22" s="2" t="s">
        <v>268</v>
      </c>
      <c r="AD22" s="2" t="s">
        <v>308</v>
      </c>
    </row>
    <row r="23" spans="10:30" x14ac:dyDescent="0.25">
      <c r="Q23" s="7">
        <v>44656</v>
      </c>
      <c r="R23" s="16" t="s">
        <v>21</v>
      </c>
      <c r="Y23" s="2" t="s">
        <v>68</v>
      </c>
      <c r="Z23" s="2" t="s">
        <v>93</v>
      </c>
      <c r="AA23" s="2" t="s">
        <v>237</v>
      </c>
      <c r="AB23" s="2" t="s">
        <v>116</v>
      </c>
      <c r="AD23" s="2" t="s">
        <v>309</v>
      </c>
    </row>
    <row r="24" spans="10:30" x14ac:dyDescent="0.25">
      <c r="Q24" s="7">
        <v>44683</v>
      </c>
      <c r="R24" s="16" t="s">
        <v>35</v>
      </c>
      <c r="Y24" s="2" t="s">
        <v>92</v>
      </c>
      <c r="Z24" s="2" t="s">
        <v>214</v>
      </c>
      <c r="AA24" s="2" t="s">
        <v>124</v>
      </c>
      <c r="AB24" s="2" t="s">
        <v>269</v>
      </c>
      <c r="AD24" s="2" t="s">
        <v>72</v>
      </c>
    </row>
    <row r="25" spans="10:30" x14ac:dyDescent="0.25">
      <c r="Q25" s="7">
        <v>44715</v>
      </c>
      <c r="R25" s="16" t="s">
        <v>23</v>
      </c>
      <c r="Y25" s="2" t="s">
        <v>97</v>
      </c>
      <c r="Z25" s="2" t="s">
        <v>215</v>
      </c>
      <c r="AA25" s="2" t="s">
        <v>238</v>
      </c>
      <c r="AB25" s="2" t="s">
        <v>270</v>
      </c>
      <c r="AD25" s="2" t="s">
        <v>310</v>
      </c>
    </row>
    <row r="26" spans="10:30" x14ac:dyDescent="0.25">
      <c r="Q26" s="7">
        <v>44813</v>
      </c>
      <c r="R26" s="16" t="s">
        <v>24</v>
      </c>
      <c r="Y26" s="2" t="s">
        <v>183</v>
      </c>
      <c r="Z26" s="2" t="s">
        <v>216</v>
      </c>
      <c r="AA26" s="2" t="s">
        <v>129</v>
      </c>
      <c r="AB26" s="2" t="s">
        <v>271</v>
      </c>
      <c r="AD26" s="2" t="s">
        <v>311</v>
      </c>
    </row>
    <row r="27" spans="10:30" x14ac:dyDescent="0.25">
      <c r="Q27" s="7">
        <v>44814</v>
      </c>
      <c r="R27" s="16" t="s">
        <v>25</v>
      </c>
      <c r="Y27" s="2" t="s">
        <v>108</v>
      </c>
      <c r="Z27" s="2" t="s">
        <v>98</v>
      </c>
      <c r="AA27" s="2" t="s">
        <v>239</v>
      </c>
      <c r="AB27" s="2" t="s">
        <v>121</v>
      </c>
      <c r="AD27" s="2" t="s">
        <v>312</v>
      </c>
    </row>
    <row r="28" spans="10:30" x14ac:dyDescent="0.25">
      <c r="Q28" s="7">
        <v>44844</v>
      </c>
      <c r="R28" s="16" t="s">
        <v>36</v>
      </c>
      <c r="Y28" s="2" t="s">
        <v>184</v>
      </c>
      <c r="Z28" s="2" t="s">
        <v>217</v>
      </c>
      <c r="AA28" s="2" t="s">
        <v>133</v>
      </c>
      <c r="AB28" s="2" t="s">
        <v>272</v>
      </c>
      <c r="AD28" s="2" t="s">
        <v>313</v>
      </c>
    </row>
    <row r="29" spans="10:30" x14ac:dyDescent="0.25">
      <c r="Q29" s="7">
        <v>44927</v>
      </c>
      <c r="R29" s="16" t="s">
        <v>28</v>
      </c>
      <c r="Y29" s="2" t="s">
        <v>104</v>
      </c>
      <c r="Z29" s="2" t="s">
        <v>218</v>
      </c>
      <c r="AA29" s="2" t="s">
        <v>240</v>
      </c>
      <c r="AB29" s="2" t="s">
        <v>130</v>
      </c>
      <c r="AD29" s="2" t="s">
        <v>314</v>
      </c>
    </row>
    <row r="30" spans="10:30" x14ac:dyDescent="0.25">
      <c r="Q30" s="7">
        <v>44928</v>
      </c>
      <c r="R30" s="16" t="s">
        <v>37</v>
      </c>
      <c r="Y30" s="2" t="s">
        <v>185</v>
      </c>
      <c r="Z30" s="2" t="s">
        <v>90</v>
      </c>
      <c r="AA30" s="2" t="s">
        <v>137</v>
      </c>
      <c r="AB30" s="2" t="s">
        <v>273</v>
      </c>
      <c r="AD30" s="2" t="s">
        <v>315</v>
      </c>
    </row>
    <row r="31" spans="10:30" x14ac:dyDescent="0.25">
      <c r="Q31" s="7"/>
      <c r="R31" s="16"/>
      <c r="Y31" s="2" t="s">
        <v>186</v>
      </c>
      <c r="Z31" s="2" t="s">
        <v>112</v>
      </c>
      <c r="AA31" s="2" t="s">
        <v>241</v>
      </c>
      <c r="AB31" s="2" t="s">
        <v>274</v>
      </c>
      <c r="AD31" s="2" t="s">
        <v>316</v>
      </c>
    </row>
    <row r="32" spans="10:30" x14ac:dyDescent="0.25">
      <c r="Q32" s="7"/>
      <c r="R32" s="16"/>
      <c r="Y32" s="2" t="s">
        <v>118</v>
      </c>
      <c r="Z32" s="2" t="s">
        <v>117</v>
      </c>
      <c r="AA32" s="2" t="s">
        <v>141</v>
      </c>
      <c r="AB32" s="2" t="s">
        <v>134</v>
      </c>
      <c r="AD32" s="2" t="s">
        <v>317</v>
      </c>
    </row>
    <row r="33" spans="17:30" x14ac:dyDescent="0.25">
      <c r="Q33" s="18"/>
      <c r="R33" s="19" t="s">
        <v>38</v>
      </c>
      <c r="Y33" s="2" t="s">
        <v>187</v>
      </c>
      <c r="Z33" s="2" t="s">
        <v>219</v>
      </c>
      <c r="AA33" s="2" t="s">
        <v>242</v>
      </c>
      <c r="AB33" s="2" t="s">
        <v>275</v>
      </c>
      <c r="AD33" s="2" t="s">
        <v>318</v>
      </c>
    </row>
    <row r="34" spans="17:30" x14ac:dyDescent="0.25">
      <c r="Y34" s="2" t="s">
        <v>123</v>
      </c>
      <c r="Z34" s="2" t="s">
        <v>122</v>
      </c>
      <c r="AA34" s="2" t="s">
        <v>145</v>
      </c>
      <c r="AB34" s="2" t="s">
        <v>276</v>
      </c>
      <c r="AD34" s="2" t="s">
        <v>319</v>
      </c>
    </row>
    <row r="35" spans="17:30" x14ac:dyDescent="0.25">
      <c r="Y35" s="2" t="s">
        <v>127</v>
      </c>
      <c r="Z35" s="2" t="s">
        <v>126</v>
      </c>
      <c r="AA35" s="2" t="s">
        <v>243</v>
      </c>
      <c r="AB35" s="2" t="s">
        <v>142</v>
      </c>
      <c r="AD35" s="2" t="s">
        <v>320</v>
      </c>
    </row>
    <row r="36" spans="17:30" x14ac:dyDescent="0.25">
      <c r="Y36" s="2" t="s">
        <v>131</v>
      </c>
      <c r="Z36" s="2" t="s">
        <v>220</v>
      </c>
      <c r="AA36" s="2" t="s">
        <v>244</v>
      </c>
      <c r="AB36" s="2" t="s">
        <v>146</v>
      </c>
      <c r="AD36" s="2" t="s">
        <v>321</v>
      </c>
    </row>
    <row r="37" spans="17:30" x14ac:dyDescent="0.25">
      <c r="Y37" s="2" t="s">
        <v>188</v>
      </c>
      <c r="Z37" s="2" t="s">
        <v>101</v>
      </c>
      <c r="AA37" s="2" t="s">
        <v>245</v>
      </c>
      <c r="AB37" s="2" t="s">
        <v>277</v>
      </c>
      <c r="AD37" s="2" t="s">
        <v>322</v>
      </c>
    </row>
    <row r="38" spans="17:30" x14ac:dyDescent="0.25">
      <c r="Y38" s="2" t="s">
        <v>189</v>
      </c>
      <c r="Z38" s="2" t="s">
        <v>105</v>
      </c>
      <c r="AA38" s="2" t="s">
        <v>246</v>
      </c>
      <c r="AB38" s="2" t="s">
        <v>278</v>
      </c>
      <c r="AD38" s="2" t="s">
        <v>323</v>
      </c>
    </row>
    <row r="39" spans="17:30" x14ac:dyDescent="0.25">
      <c r="Y39" s="2" t="s">
        <v>190</v>
      </c>
      <c r="Z39" s="2" t="s">
        <v>221</v>
      </c>
      <c r="AA39" s="2" t="s">
        <v>247</v>
      </c>
      <c r="AB39" s="2" t="s">
        <v>279</v>
      </c>
      <c r="AD39" s="2" t="s">
        <v>324</v>
      </c>
    </row>
    <row r="40" spans="17:30" x14ac:dyDescent="0.25">
      <c r="Y40" s="2" t="s">
        <v>136</v>
      </c>
      <c r="Z40" s="2" t="s">
        <v>135</v>
      </c>
      <c r="AA40" s="2" t="s">
        <v>248</v>
      </c>
      <c r="AB40" s="2" t="s">
        <v>280</v>
      </c>
      <c r="AD40" s="44"/>
    </row>
    <row r="41" spans="17:30" x14ac:dyDescent="0.25">
      <c r="Y41" s="2" t="s">
        <v>191</v>
      </c>
      <c r="Z41" s="2" t="s">
        <v>109</v>
      </c>
      <c r="AA41" s="2" t="s">
        <v>249</v>
      </c>
      <c r="AB41" s="2" t="s">
        <v>281</v>
      </c>
    </row>
    <row r="42" spans="17:30" x14ac:dyDescent="0.25">
      <c r="Y42" s="2" t="s">
        <v>139</v>
      </c>
      <c r="Z42" s="2" t="s">
        <v>114</v>
      </c>
      <c r="AA42" s="2" t="s">
        <v>154</v>
      </c>
      <c r="AB42" s="2" t="s">
        <v>282</v>
      </c>
    </row>
    <row r="43" spans="17:30" x14ac:dyDescent="0.25">
      <c r="Y43" s="2" t="s">
        <v>144</v>
      </c>
      <c r="Z43" s="2" t="s">
        <v>138</v>
      </c>
      <c r="AA43" s="2" t="s">
        <v>156</v>
      </c>
      <c r="AB43" s="2" t="s">
        <v>283</v>
      </c>
    </row>
    <row r="44" spans="17:30" x14ac:dyDescent="0.25">
      <c r="Y44" s="2" t="s">
        <v>192</v>
      </c>
      <c r="Z44" s="2" t="s">
        <v>143</v>
      </c>
      <c r="AA44" s="2" t="s">
        <v>159</v>
      </c>
      <c r="AB44" s="2" t="s">
        <v>284</v>
      </c>
    </row>
    <row r="45" spans="17:30" x14ac:dyDescent="0.25">
      <c r="Y45" s="2" t="s">
        <v>148</v>
      </c>
      <c r="Z45" s="2" t="s">
        <v>222</v>
      </c>
      <c r="AA45" s="2" t="s">
        <v>162</v>
      </c>
      <c r="AB45" s="2" t="s">
        <v>285</v>
      </c>
    </row>
    <row r="46" spans="17:30" x14ac:dyDescent="0.25">
      <c r="Y46" s="2" t="s">
        <v>151</v>
      </c>
      <c r="Z46" s="2" t="s">
        <v>223</v>
      </c>
      <c r="AA46" s="2" t="s">
        <v>164</v>
      </c>
      <c r="AB46" s="2" t="s">
        <v>160</v>
      </c>
    </row>
    <row r="47" spans="17:30" x14ac:dyDescent="0.25">
      <c r="Y47" s="2" t="s">
        <v>193</v>
      </c>
      <c r="Z47" s="2" t="s">
        <v>150</v>
      </c>
      <c r="AA47" s="2" t="s">
        <v>250</v>
      </c>
      <c r="AB47" s="2" t="s">
        <v>286</v>
      </c>
    </row>
    <row r="48" spans="17:30" x14ac:dyDescent="0.25">
      <c r="Y48" s="2" t="s">
        <v>194</v>
      </c>
      <c r="Z48" s="2" t="s">
        <v>224</v>
      </c>
      <c r="AA48" s="2" t="s">
        <v>165</v>
      </c>
      <c r="AB48" s="2" t="s">
        <v>287</v>
      </c>
    </row>
    <row r="49" spans="25:28" x14ac:dyDescent="0.25">
      <c r="Y49" s="2" t="s">
        <v>195</v>
      </c>
      <c r="Z49" s="2" t="s">
        <v>119</v>
      </c>
      <c r="AA49" s="2" t="s">
        <v>167</v>
      </c>
      <c r="AB49" s="2" t="s">
        <v>288</v>
      </c>
    </row>
    <row r="50" spans="25:28" x14ac:dyDescent="0.25">
      <c r="Y50" s="2" t="s">
        <v>196</v>
      </c>
      <c r="Z50" s="2" t="s">
        <v>225</v>
      </c>
      <c r="AA50" s="2" t="s">
        <v>251</v>
      </c>
      <c r="AB50" s="2" t="s">
        <v>289</v>
      </c>
    </row>
    <row r="51" spans="25:28" x14ac:dyDescent="0.25">
      <c r="Y51" s="2" t="s">
        <v>197</v>
      </c>
      <c r="Z51" s="2" t="s">
        <v>132</v>
      </c>
      <c r="AA51" s="2" t="s">
        <v>168</v>
      </c>
      <c r="AB51" s="2" t="s">
        <v>290</v>
      </c>
    </row>
    <row r="52" spans="25:28" x14ac:dyDescent="0.25">
      <c r="Y52" s="2" t="s">
        <v>198</v>
      </c>
      <c r="Z52" s="2" t="s">
        <v>226</v>
      </c>
      <c r="AA52" s="2" t="s">
        <v>252</v>
      </c>
      <c r="AB52" s="44"/>
    </row>
    <row r="53" spans="25:28" x14ac:dyDescent="0.25">
      <c r="Y53" s="2" t="s">
        <v>199</v>
      </c>
      <c r="Z53" s="2" t="s">
        <v>153</v>
      </c>
      <c r="AA53" s="2" t="s">
        <v>169</v>
      </c>
    </row>
    <row r="54" spans="25:28" x14ac:dyDescent="0.25">
      <c r="Y54" s="2" t="s">
        <v>200</v>
      </c>
      <c r="Z54" s="2" t="s">
        <v>140</v>
      </c>
      <c r="AA54" s="2" t="s">
        <v>170</v>
      </c>
    </row>
    <row r="55" spans="25:28" x14ac:dyDescent="0.25">
      <c r="Y55" s="2" t="s">
        <v>155</v>
      </c>
      <c r="Z55" s="2" t="s">
        <v>227</v>
      </c>
      <c r="AA55" s="2" t="s">
        <v>172</v>
      </c>
    </row>
    <row r="56" spans="25:28" x14ac:dyDescent="0.25">
      <c r="Y56" s="2" t="s">
        <v>201</v>
      </c>
      <c r="Z56" s="2" t="s">
        <v>147</v>
      </c>
      <c r="AA56" s="2" t="s">
        <v>171</v>
      </c>
    </row>
    <row r="57" spans="25:28" x14ac:dyDescent="0.25">
      <c r="Y57" s="2" t="s">
        <v>202</v>
      </c>
      <c r="Z57" s="2" t="s">
        <v>228</v>
      </c>
      <c r="AA57" s="2" t="s">
        <v>253</v>
      </c>
    </row>
    <row r="58" spans="25:28" x14ac:dyDescent="0.25">
      <c r="Y58" s="2" t="s">
        <v>158</v>
      </c>
      <c r="Z58" s="2" t="s">
        <v>229</v>
      </c>
      <c r="AA58" s="2" t="s">
        <v>254</v>
      </c>
    </row>
    <row r="59" spans="25:28" x14ac:dyDescent="0.25">
      <c r="Y59" s="2" t="s">
        <v>203</v>
      </c>
      <c r="Z59" s="2" t="s">
        <v>230</v>
      </c>
      <c r="AA59" s="2" t="s">
        <v>255</v>
      </c>
    </row>
    <row r="60" spans="25:28" x14ac:dyDescent="0.25">
      <c r="Y60" s="2" t="s">
        <v>161</v>
      </c>
      <c r="Z60" s="2" t="s">
        <v>231</v>
      </c>
      <c r="AA60" s="2" t="s">
        <v>256</v>
      </c>
    </row>
    <row r="61" spans="25:28" x14ac:dyDescent="0.25">
      <c r="Y61" s="2" t="s">
        <v>128</v>
      </c>
      <c r="Z61" s="44"/>
      <c r="AA61" s="2" t="s">
        <v>257</v>
      </c>
    </row>
    <row r="62" spans="25:28" x14ac:dyDescent="0.25">
      <c r="Y62" s="2" t="s">
        <v>204</v>
      </c>
      <c r="AA62" s="44"/>
    </row>
    <row r="63" spans="25:28" x14ac:dyDescent="0.25">
      <c r="Y63" s="2" t="s">
        <v>166</v>
      </c>
    </row>
    <row r="64" spans="25:28" x14ac:dyDescent="0.25">
      <c r="Y64" s="2" t="s">
        <v>205</v>
      </c>
    </row>
    <row r="65" spans="25:25" x14ac:dyDescent="0.25">
      <c r="Y65" s="2" t="s">
        <v>206</v>
      </c>
    </row>
    <row r="66" spans="25:25" x14ac:dyDescent="0.25">
      <c r="Y66" s="2" t="s">
        <v>207</v>
      </c>
    </row>
    <row r="67" spans="25:25" x14ac:dyDescent="0.25">
      <c r="Y67" s="44"/>
    </row>
  </sheetData>
  <mergeCells count="1">
    <mergeCell ref="B6:H6"/>
  </mergeCells>
  <phoneticPr fontId="2" type="noConversion"/>
  <conditionalFormatting sqref="B8:H13">
    <cfRule type="expression" dxfId="4" priority="2">
      <formula>MATCH(B8,HolidayDates,0)</formula>
    </cfRule>
    <cfRule type="expression" dxfId="3" priority="3">
      <formula>B8=TODAY()</formula>
    </cfRule>
    <cfRule type="expression" dxfId="2" priority="4">
      <formula>IF(MONTH(B8)=MONTH($K$4),WEEKDAY(B8,2)&gt;=6)</formula>
    </cfRule>
    <cfRule type="expression" dxfId="1" priority="5">
      <formula>MONTH(B8)&lt;&gt;MONTH($K$4)</formula>
    </cfRule>
  </conditionalFormatting>
  <conditionalFormatting sqref="Y7:AE20 AA42:AE51 Z42:Z60 Y42:Y66 Z62:Z65 AA63:AE66 AB62:AE62 AA53:AE61 AA52 AC52:AE52 Y21:AB21 AD21:AE21 Y41:AE41 Y40:AC40 AE40 Y22:AE39">
    <cfRule type="duplicateValues" dxfId="0" priority="1"/>
  </conditionalFormatting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��\���S(Wdk8�eQN�N\���c��Wd\�{W�{W�{W�{W�{W�{W
</file>

<file path=customXml/item2.xml>��
</file>

<file path=customXml/item3.xml>��\���S(Wdk8�eQN�N\���c��
</file>

<file path=customXml/itemProps1.xml><?xml version="1.0" encoding="utf-8"?>
<ds:datastoreItem xmlns:ds="http://schemas.openxmlformats.org/officeDocument/2006/customXml" ds:itemID="{A8AD8005-9FDE-4825-9852-DAB50F642B1C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53C73B06-9DD7-4DA2-A16E-74DEF8092C9C}">
  <ds:schemaRefs>
    <ds:schemaRef ds:uri="http://www.w3.org/2001/XMLSchema"/>
    <ds:schemaRef ds:uri="http://microsoft.data.visualization.Client.Excel.LState/1.0"/>
  </ds:schemaRefs>
</ds:datastoreItem>
</file>

<file path=customXml/itemProps3.xml><?xml version="1.0" encoding="utf-8"?>
<ds:datastoreItem xmlns:ds="http://schemas.openxmlformats.org/officeDocument/2006/customXml" ds:itemID="{79290588-FA73-4DEB-8C57-87AE4FCBA155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17</vt:i4>
      </vt:variant>
    </vt:vector>
  </HeadingPairs>
  <TitlesOfParts>
    <vt:vector size="23" baseType="lpstr">
      <vt:lpstr>H</vt:lpstr>
      <vt:lpstr>PJ</vt:lpstr>
      <vt:lpstr>DB_PJ</vt:lpstr>
      <vt:lpstr>AS_PJ</vt:lpstr>
      <vt:lpstr>Pivot</vt:lpstr>
      <vt:lpstr>setting</vt:lpstr>
      <vt:lpstr>Africa</vt:lpstr>
      <vt:lpstr>Asia</vt:lpstr>
      <vt:lpstr>Condition</vt:lpstr>
      <vt:lpstr>Designer</vt:lpstr>
      <vt:lpstr>Europe</vt:lpstr>
      <vt:lpstr>HolidayDates</vt:lpstr>
      <vt:lpstr>Inspector</vt:lpstr>
      <vt:lpstr>NorthAmerica</vt:lpstr>
      <vt:lpstr>Oceania</vt:lpstr>
      <vt:lpstr>AS_PJ!Print_Area</vt:lpstr>
      <vt:lpstr>AS_PJ!Print_Titles</vt:lpstr>
      <vt:lpstr>Region</vt:lpstr>
      <vt:lpstr>Service</vt:lpstr>
      <vt:lpstr>SouthAmerica</vt:lpstr>
      <vt:lpstr>Type</vt:lpstr>
      <vt:lpstr>WeekendOption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KaryLIN</dc:creator>
  <cp:lastModifiedBy>KaryLIN</cp:lastModifiedBy>
  <cp:lastPrinted>2021-12-12T05:35:39Z</cp:lastPrinted>
  <dcterms:created xsi:type="dcterms:W3CDTF">2021-12-11T05:56:40Z</dcterms:created>
  <dcterms:modified xsi:type="dcterms:W3CDTF">2021-12-12T05:50:13Z</dcterms:modified>
</cp:coreProperties>
</file>