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kim\Desktop\"/>
    </mc:Choice>
  </mc:AlternateContent>
  <xr:revisionPtr revIDLastSave="0" documentId="13_ncr:1_{C11A96FE-97F4-446B-90AA-0C78E1D7CF9D}" xr6:coauthVersionLast="47" xr6:coauthVersionMax="47" xr10:uidLastSave="{00000000-0000-0000-0000-000000000000}"/>
  <bookViews>
    <workbookView xWindow="28680" yWindow="-120" windowWidth="29040" windowHeight="15720" activeTab="6" xr2:uid="{2E69FD78-8CB3-48E8-8030-AF11AEED0C02}"/>
  </bookViews>
  <sheets>
    <sheet name="Z Score" sheetId="1" r:id="rId1"/>
    <sheet name="Area Under The Curve" sheetId="2" r:id="rId2"/>
    <sheet name="Example" sheetId="3" r:id="rId3"/>
    <sheet name="MAD" sheetId="4" r:id="rId4"/>
    <sheet name="Boxplot and Outlier" sheetId="5" r:id="rId5"/>
    <sheet name="CLT" sheetId="6" r:id="rId6"/>
    <sheet name="Analysis Toolpak" sheetId="7" r:id="rId7"/>
    <sheet name="Example CI" sheetId="8" r:id="rId8"/>
  </sheets>
  <definedNames>
    <definedName name="_xlchart.v1.0" hidden="1">'Boxplot and Outlier'!$A$4</definedName>
    <definedName name="_xlchart.v1.1" hidden="1">'Boxplot and Outlier'!$A$5:$A$36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8" l="1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40" i="8"/>
  <c r="B41" i="8"/>
  <c r="B42" i="8"/>
  <c r="B43" i="8"/>
  <c r="B44" i="8"/>
  <c r="B45" i="8"/>
  <c r="B46" i="8"/>
  <c r="B47" i="8"/>
  <c r="B48" i="8"/>
  <c r="B49" i="8"/>
  <c r="B50" i="8"/>
  <c r="B51" i="8"/>
  <c r="B52" i="8"/>
  <c r="B53" i="8"/>
  <c r="B54" i="8"/>
  <c r="B55" i="8"/>
  <c r="B56" i="8"/>
  <c r="B57" i="8"/>
  <c r="B58" i="8"/>
  <c r="B59" i="8"/>
  <c r="B60" i="8"/>
  <c r="B61" i="8"/>
  <c r="B62" i="8"/>
  <c r="B63" i="8"/>
  <c r="B64" i="8"/>
  <c r="B65" i="8"/>
  <c r="B66" i="8"/>
  <c r="B67" i="8"/>
  <c r="B68" i="8"/>
  <c r="B69" i="8"/>
  <c r="B70" i="8"/>
  <c r="B71" i="8"/>
  <c r="B72" i="8"/>
  <c r="B73" i="8"/>
  <c r="B74" i="8"/>
  <c r="B75" i="8"/>
  <c r="B76" i="8"/>
  <c r="B77" i="8"/>
  <c r="B78" i="8"/>
  <c r="B79" i="8"/>
  <c r="B80" i="8"/>
  <c r="B81" i="8"/>
  <c r="B82" i="8"/>
  <c r="B83" i="8"/>
  <c r="B84" i="8"/>
  <c r="B85" i="8"/>
  <c r="B86" i="8"/>
  <c r="B87" i="8"/>
  <c r="B88" i="8"/>
  <c r="B89" i="8"/>
  <c r="B90" i="8"/>
  <c r="B91" i="8"/>
  <c r="B92" i="8"/>
  <c r="B93" i="8"/>
  <c r="B94" i="8"/>
  <c r="B95" i="8"/>
  <c r="B96" i="8"/>
  <c r="B97" i="8"/>
  <c r="B98" i="8"/>
  <c r="B99" i="8"/>
  <c r="B100" i="8"/>
  <c r="B101" i="8"/>
  <c r="B102" i="8"/>
  <c r="B103" i="8"/>
  <c r="B104" i="8"/>
  <c r="B105" i="8"/>
  <c r="B106" i="8"/>
  <c r="B107" i="8"/>
  <c r="B108" i="8"/>
  <c r="B109" i="8"/>
  <c r="B110" i="8"/>
  <c r="B111" i="8"/>
  <c r="B112" i="8"/>
  <c r="B113" i="8"/>
  <c r="B114" i="8"/>
  <c r="B115" i="8"/>
  <c r="B116" i="8"/>
  <c r="B117" i="8"/>
  <c r="B118" i="8"/>
  <c r="B119" i="8"/>
  <c r="B120" i="8"/>
  <c r="B121" i="8"/>
  <c r="B122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" i="8"/>
  <c r="J6" i="7"/>
  <c r="J5" i="7"/>
  <c r="E13" i="7"/>
  <c r="E12" i="7"/>
  <c r="E11" i="7"/>
  <c r="E5" i="7"/>
  <c r="E7" i="7"/>
  <c r="E10" i="7" s="1"/>
  <c r="E6" i="7"/>
  <c r="A2" i="7" a="1"/>
  <c r="A2" i="7" s="1"/>
  <c r="F8" i="6" l="1"/>
  <c r="F5" i="6"/>
  <c r="C7" i="6"/>
  <c r="C19" i="6"/>
  <c r="G8" i="6" l="1"/>
  <c r="H8" i="6"/>
  <c r="F9" i="6"/>
  <c r="F10" i="6"/>
  <c r="H10" i="6" l="1"/>
  <c r="G10" i="6"/>
  <c r="H9" i="6"/>
  <c r="G9" i="6"/>
  <c r="C6" i="6"/>
  <c r="E9" i="5"/>
  <c r="E8" i="5"/>
  <c r="E6" i="5"/>
  <c r="D2" i="5"/>
  <c r="D1" i="5"/>
  <c r="G3" i="4"/>
  <c r="D2" i="4" a="1"/>
  <c r="D2" i="4" s="1"/>
  <c r="G2" i="4"/>
  <c r="C2" i="4" s="1" a="1"/>
  <c r="C2" i="4" s="1"/>
  <c r="F10" i="3"/>
  <c r="F9" i="3"/>
  <c r="C10" i="3"/>
  <c r="C9" i="3"/>
  <c r="C8" i="3"/>
  <c r="B6" i="2"/>
  <c r="B7" i="2"/>
  <c r="B8" i="2" s="1"/>
  <c r="F4" i="1"/>
  <c r="F3" i="1"/>
  <c r="B2" i="1" s="1" a="1"/>
  <c r="B2" i="1" s="1"/>
  <c r="C7" i="2"/>
  <c r="C8" i="2"/>
  <c r="C8" i="6" l="1"/>
  <c r="C9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<sst xmlns="http://schemas.openxmlformats.org/spreadsheetml/2006/main" count="120" uniqueCount="62">
  <si>
    <t>mean</t>
  </si>
  <si>
    <t>sd</t>
  </si>
  <si>
    <t>X</t>
  </si>
  <si>
    <t>Z</t>
  </si>
  <si>
    <t>height</t>
  </si>
  <si>
    <t>area &lt;Z</t>
  </si>
  <si>
    <t>area &gt;Z</t>
  </si>
  <si>
    <t>Students top 10% of class get "A"</t>
  </si>
  <si>
    <t>score</t>
  </si>
  <si>
    <t>prob(&lt;Z)</t>
  </si>
  <si>
    <t>prob(&gt;Z)</t>
  </si>
  <si>
    <t>Score</t>
  </si>
  <si>
    <t>assume data is normally distributed</t>
  </si>
  <si>
    <t>Income</t>
  </si>
  <si>
    <t>median</t>
  </si>
  <si>
    <t>Deviation</t>
  </si>
  <si>
    <t>Abs(Dev)</t>
  </si>
  <si>
    <t>MAD</t>
  </si>
  <si>
    <t>Q3</t>
  </si>
  <si>
    <t>Q1</t>
  </si>
  <si>
    <t>IQR</t>
  </si>
  <si>
    <t xml:space="preserve">Lower </t>
  </si>
  <si>
    <t>Upper</t>
  </si>
  <si>
    <t>n</t>
  </si>
  <si>
    <t>se</t>
  </si>
  <si>
    <t>me</t>
  </si>
  <si>
    <t>1)</t>
  </si>
  <si>
    <t>2)</t>
  </si>
  <si>
    <t>3)</t>
  </si>
  <si>
    <t xml:space="preserve">lower </t>
  </si>
  <si>
    <t>upper</t>
  </si>
  <si>
    <t>GMAT Thailand</t>
  </si>
  <si>
    <t>Z=?</t>
  </si>
  <si>
    <t>prob</t>
  </si>
  <si>
    <t>95% CI</t>
  </si>
  <si>
    <t>SE</t>
  </si>
  <si>
    <t>ME</t>
  </si>
  <si>
    <t>ME alpha 5%</t>
  </si>
  <si>
    <t>ME alpha 10%</t>
  </si>
  <si>
    <t>ME alpha 1%</t>
  </si>
  <si>
    <t>Lower</t>
  </si>
  <si>
    <t>CI 90%</t>
  </si>
  <si>
    <t>CI 95%</t>
  </si>
  <si>
    <t>CI 99%</t>
  </si>
  <si>
    <t>GMAT</t>
  </si>
  <si>
    <t>ID</t>
  </si>
  <si>
    <t>lower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</si>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</sst>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%"/>
    <numFmt numFmtId="165" formatCode="_(* #,##0.0_);_(* \(#,##0.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2" applyFont="1"/>
    <xf numFmtId="164" fontId="0" fillId="0" borderId="0" xfId="2" applyNumberFormat="1" applyFont="1"/>
    <xf numFmtId="0" fontId="2" fillId="2" borderId="0" xfId="0" applyFont="1" applyFill="1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165" fontId="0" fillId="0" borderId="0" xfId="1" applyNumberFormat="1" applyFont="1" applyAlignment="1">
      <alignment horizontal="center"/>
    </xf>
    <xf numFmtId="165" fontId="0" fillId="2" borderId="0" xfId="1" applyNumberFormat="1" applyFont="1" applyFill="1" applyAlignment="1">
      <alignment horizontal="center"/>
    </xf>
    <xf numFmtId="166" fontId="0" fillId="0" borderId="0" xfId="1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Continuous"/>
    </xf>
    <xf numFmtId="0" fontId="3" fillId="0" borderId="0" xfId="0" applyFont="1"/>
    <xf numFmtId="1" fontId="3" fillId="0" borderId="0" xfId="0" applyNumberFormat="1" applyFont="1"/>
    <xf numFmtId="43" fontId="0" fillId="0" borderId="0" xfId="0" applyNumberFormat="1"/>
    <xf numFmtId="0" fontId="0" fillId="3" borderId="0" xfId="0" applyFill="1"/>
    <xf numFmtId="0" fontId="0" fillId="3" borderId="1" xfId="0" applyFill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plotArea>
      <cx:plotAreaRegion>
        <cx:series layoutId="boxWhisker" uniqueId="{3D7D7B59-7BCE-47BA-8574-3B47CE7699DF}">
          <cx:tx>
            <cx:txData>
              <cx:f>_xlchart.v1.0</cx:f>
              <cx:v>height</cx:v>
            </cx:txData>
          </cx:tx>
          <cx:spPr>
            <a:solidFill>
              <a:schemeClr val="accent4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14843</xdr:colOff>
      <xdr:row>12</xdr:row>
      <xdr:rowOff>55338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7E9428-03ED-C2AF-8BF2-C8253438FE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1954768" cy="2227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C90C-B00F-4124-A53E-54C9FF8F22E7}">
  <dimension ref="A1:F7"/>
  <sheetViews>
    <sheetView zoomScale="355" zoomScaleNormal="355" workbookViewId="0">
      <selection activeCell="C5" sqref="C5"/>
    </sheetView>
  </sheetViews>
  <sheetFormatPr defaultRowHeight="14.5" x14ac:dyDescent="0.35"/>
  <cols>
    <col min="1" max="1" width="8.7265625" style="3"/>
    <col min="2" max="2" width="10" style="3" bestFit="1" customWidth="1"/>
    <col min="3" max="3" width="10" style="3" customWidth="1"/>
  </cols>
  <sheetData>
    <row r="1" spans="1:6" x14ac:dyDescent="0.35">
      <c r="A1" s="2" t="s">
        <v>2</v>
      </c>
      <c r="B1" s="2" t="s">
        <v>3</v>
      </c>
      <c r="C1" s="2"/>
    </row>
    <row r="2" spans="1:6" x14ac:dyDescent="0.35">
      <c r="A2" s="3">
        <v>50</v>
      </c>
      <c r="B2" s="4" cm="1">
        <f t="array" ref="B2:B7">(A2:A7-F3)/F4</f>
        <v>0.77158851547265939</v>
      </c>
      <c r="C2" s="4"/>
    </row>
    <row r="3" spans="1:6" x14ac:dyDescent="0.35">
      <c r="A3" s="3">
        <v>60</v>
      </c>
      <c r="B3" s="4">
        <v>1.2538313376430716</v>
      </c>
      <c r="C3" s="4"/>
      <c r="E3" t="s">
        <v>0</v>
      </c>
      <c r="F3">
        <f>AVERAGE(A2:A6)</f>
        <v>34</v>
      </c>
    </row>
    <row r="4" spans="1:6" x14ac:dyDescent="0.35">
      <c r="A4" s="3">
        <v>20</v>
      </c>
      <c r="B4" s="4">
        <v>-0.67513995103857694</v>
      </c>
      <c r="C4" s="4"/>
      <c r="E4" t="s">
        <v>1</v>
      </c>
      <c r="F4">
        <f>_xlfn.STDEV.S(A2:A6)</f>
        <v>20.73644135332772</v>
      </c>
    </row>
    <row r="5" spans="1:6" x14ac:dyDescent="0.35">
      <c r="A5" s="3">
        <v>10</v>
      </c>
      <c r="B5" s="4">
        <v>-1.1573827732089892</v>
      </c>
      <c r="C5" s="4"/>
    </row>
    <row r="6" spans="1:6" x14ac:dyDescent="0.35">
      <c r="A6" s="3">
        <v>30</v>
      </c>
      <c r="B6" s="4">
        <v>-0.19289712886816485</v>
      </c>
      <c r="C6" s="4"/>
    </row>
    <row r="7" spans="1:6" x14ac:dyDescent="0.35">
      <c r="A7" s="3">
        <v>34</v>
      </c>
      <c r="B7" s="3">
        <v>0</v>
      </c>
    </row>
  </sheetData>
  <conditionalFormatting sqref="B2:C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{95F2369C-AD15-40DB-80E3-8F50D241F3A1}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F2369C-AD15-40DB-80E3-8F50D241F3A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B2:C7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BD5A-7372-41CF-AFDF-B3A2D0F63BB8}">
  <dimension ref="A2:C8"/>
  <sheetViews>
    <sheetView zoomScale="400" zoomScaleNormal="400" workbookViewId="0">
      <selection activeCell="C8" sqref="C8"/>
    </sheetView>
  </sheetViews>
  <sheetFormatPr defaultRowHeight="14.5" x14ac:dyDescent="0.35"/>
  <sheetData>
    <row r="2" spans="1:3" x14ac:dyDescent="0.35">
      <c r="A2" t="s">
        <v>4</v>
      </c>
    </row>
    <row r="3" spans="1:3" x14ac:dyDescent="0.35">
      <c r="A3" t="s">
        <v>0</v>
      </c>
      <c r="B3">
        <v>168</v>
      </c>
    </row>
    <row r="4" spans="1:3" x14ac:dyDescent="0.35">
      <c r="A4" t="s">
        <v>1</v>
      </c>
      <c r="B4">
        <v>2</v>
      </c>
    </row>
    <row r="6" spans="1:3" x14ac:dyDescent="0.35">
      <c r="A6" t="s">
        <v>3</v>
      </c>
      <c r="B6">
        <f>(171-B3)/B4</f>
        <v>1.5</v>
      </c>
    </row>
    <row r="7" spans="1:3" x14ac:dyDescent="0.35">
      <c r="A7" t="s">
        <v>5</v>
      </c>
      <c r="B7" s="6">
        <f>_xlfn.NORM.S.DIST(B6,TRUE)</f>
        <v>0.93319279873114191</v>
      </c>
      <c r="C7" t="str">
        <f ca="1">_xlfn.FORMULATEXT(B7)</f>
        <v>=NORM.S.DIST(B6,TRUE)</v>
      </c>
    </row>
    <row r="8" spans="1:3" x14ac:dyDescent="0.35">
      <c r="A8" t="s">
        <v>6</v>
      </c>
      <c r="B8" s="6">
        <f>1-B7</f>
        <v>6.6807201268858085E-2</v>
      </c>
      <c r="C8" t="str">
        <f ca="1">_xlfn.FORMULATEXT(B8)</f>
        <v>=1-B7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6EE8C-BE2F-498F-982C-ED4BCD49EB9F}">
  <dimension ref="B2:H10"/>
  <sheetViews>
    <sheetView zoomScale="325" zoomScaleNormal="325" workbookViewId="0">
      <selection activeCell="E5" sqref="E5"/>
    </sheetView>
  </sheetViews>
  <sheetFormatPr defaultRowHeight="14.5" x14ac:dyDescent="0.35"/>
  <sheetData>
    <row r="2" spans="2:8" x14ac:dyDescent="0.35">
      <c r="B2" t="s">
        <v>7</v>
      </c>
    </row>
    <row r="4" spans="2:8" x14ac:dyDescent="0.35">
      <c r="B4" t="s">
        <v>0</v>
      </c>
      <c r="C4">
        <v>78</v>
      </c>
      <c r="E4" s="7" t="s">
        <v>12</v>
      </c>
      <c r="F4" s="8"/>
      <c r="G4" s="8"/>
      <c r="H4" s="8"/>
    </row>
    <row r="5" spans="2:8" x14ac:dyDescent="0.35">
      <c r="B5" t="s">
        <v>1</v>
      </c>
      <c r="C5">
        <v>4</v>
      </c>
    </row>
    <row r="7" spans="2:8" x14ac:dyDescent="0.35">
      <c r="B7" t="s">
        <v>8</v>
      </c>
      <c r="C7">
        <v>82</v>
      </c>
    </row>
    <row r="8" spans="2:8" x14ac:dyDescent="0.35">
      <c r="B8" t="s">
        <v>3</v>
      </c>
      <c r="C8">
        <f>(C7-C4)/C5</f>
        <v>1</v>
      </c>
    </row>
    <row r="9" spans="2:8" x14ac:dyDescent="0.35">
      <c r="B9" t="s">
        <v>9</v>
      </c>
      <c r="C9">
        <f>_xlfn.NORM.S.DIST(C8,TRUE)</f>
        <v>0.84134474606854304</v>
      </c>
      <c r="E9" t="s">
        <v>3</v>
      </c>
      <c r="F9">
        <f>_xlfn.NORM.S.INV(0.9)</f>
        <v>1.2815515655446006</v>
      </c>
    </row>
    <row r="10" spans="2:8" x14ac:dyDescent="0.35">
      <c r="B10" t="s">
        <v>10</v>
      </c>
      <c r="C10">
        <f>1-C9</f>
        <v>0.15865525393145696</v>
      </c>
      <c r="E10" t="s">
        <v>11</v>
      </c>
      <c r="F10">
        <f>C4+C5*F9</f>
        <v>83.1262062621784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BDF68-0ADE-4FD4-AFC8-CF6618E009B5}">
  <dimension ref="B1:G9"/>
  <sheetViews>
    <sheetView zoomScale="400" zoomScaleNormal="400" workbookViewId="0">
      <selection activeCell="C3" sqref="C3"/>
    </sheetView>
  </sheetViews>
  <sheetFormatPr defaultRowHeight="14.5" x14ac:dyDescent="0.35"/>
  <sheetData>
    <row r="1" spans="2:7" x14ac:dyDescent="0.35">
      <c r="B1" s="1" t="s">
        <v>13</v>
      </c>
      <c r="C1" s="1" t="s">
        <v>15</v>
      </c>
      <c r="D1" s="1" t="s">
        <v>16</v>
      </c>
    </row>
    <row r="2" spans="2:7" x14ac:dyDescent="0.35">
      <c r="B2">
        <v>50000</v>
      </c>
      <c r="C2" cm="1">
        <f t="array" ref="C2:C9">B2:B9-G2</f>
        <v>10000</v>
      </c>
      <c r="D2" cm="1">
        <f t="array" ref="D2:D9">ABS(_xlfn.ANCHORARRAY(C2))</f>
        <v>10000</v>
      </c>
      <c r="F2" t="s">
        <v>14</v>
      </c>
      <c r="G2">
        <f>MEDIAN(B:B)</f>
        <v>40000</v>
      </c>
    </row>
    <row r="3" spans="2:7" x14ac:dyDescent="0.35">
      <c r="B3">
        <v>25000</v>
      </c>
      <c r="C3">
        <v>-15000</v>
      </c>
      <c r="D3">
        <v>15000</v>
      </c>
      <c r="F3" t="s">
        <v>17</v>
      </c>
      <c r="G3">
        <f>MEDIAN(D:D)</f>
        <v>20000</v>
      </c>
    </row>
    <row r="4" spans="2:7" x14ac:dyDescent="0.35">
      <c r="B4">
        <v>30000</v>
      </c>
      <c r="C4">
        <v>-10000</v>
      </c>
      <c r="D4">
        <v>10000</v>
      </c>
    </row>
    <row r="5" spans="2:7" x14ac:dyDescent="0.35">
      <c r="B5">
        <v>500000</v>
      </c>
      <c r="C5">
        <v>460000</v>
      </c>
      <c r="D5">
        <v>460000</v>
      </c>
    </row>
    <row r="6" spans="2:7" x14ac:dyDescent="0.35">
      <c r="B6">
        <v>600000</v>
      </c>
      <c r="C6">
        <v>560000</v>
      </c>
      <c r="D6">
        <v>560000</v>
      </c>
    </row>
    <row r="7" spans="2:7" x14ac:dyDescent="0.35">
      <c r="B7">
        <v>20000</v>
      </c>
      <c r="C7">
        <v>-20000</v>
      </c>
      <c r="D7">
        <v>20000</v>
      </c>
    </row>
    <row r="8" spans="2:7" x14ac:dyDescent="0.35">
      <c r="B8">
        <v>60000</v>
      </c>
      <c r="C8">
        <v>20000</v>
      </c>
      <c r="D8">
        <v>20000</v>
      </c>
    </row>
    <row r="9" spans="2:7" x14ac:dyDescent="0.35">
      <c r="B9">
        <v>15000</v>
      </c>
      <c r="C9">
        <v>-25000</v>
      </c>
      <c r="D9">
        <v>25000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57D9-4EC4-4416-948A-3DEEE1D94F11}">
  <dimension ref="A1:E36"/>
  <sheetViews>
    <sheetView zoomScale="325" zoomScaleNormal="325" workbookViewId="0">
      <selection activeCell="E5" sqref="E5"/>
    </sheetView>
  </sheetViews>
  <sheetFormatPr defaultRowHeight="14.5" x14ac:dyDescent="0.35"/>
  <cols>
    <col min="3" max="3" width="10.36328125" customWidth="1"/>
  </cols>
  <sheetData>
    <row r="1" spans="1:5" x14ac:dyDescent="0.35">
      <c r="A1" t="s">
        <v>0</v>
      </c>
      <c r="B1">
        <v>168</v>
      </c>
      <c r="D1">
        <f>AVERAGE(A:A)</f>
        <v>167.32283827807464</v>
      </c>
    </row>
    <row r="2" spans="1:5" x14ac:dyDescent="0.35">
      <c r="A2" t="s">
        <v>1</v>
      </c>
      <c r="B2">
        <v>2</v>
      </c>
      <c r="D2">
        <f>MEDIAN(A:A)</f>
        <v>166.81989288817573</v>
      </c>
    </row>
    <row r="4" spans="1:5" x14ac:dyDescent="0.35">
      <c r="A4" t="s">
        <v>4</v>
      </c>
      <c r="D4" t="s">
        <v>18</v>
      </c>
      <c r="E4">
        <v>168.9</v>
      </c>
    </row>
    <row r="5" spans="1:5" x14ac:dyDescent="0.35">
      <c r="A5">
        <v>170.26786790380726</v>
      </c>
      <c r="D5" t="s">
        <v>19</v>
      </c>
      <c r="E5">
        <v>166.04</v>
      </c>
    </row>
    <row r="6" spans="1:5" x14ac:dyDescent="0.35">
      <c r="A6">
        <v>167.31195590052775</v>
      </c>
      <c r="D6" t="s">
        <v>20</v>
      </c>
      <c r="E6">
        <f>E4-E5</f>
        <v>2.8600000000000136</v>
      </c>
    </row>
    <row r="7" spans="1:5" x14ac:dyDescent="0.35">
      <c r="A7">
        <v>164.26414134584118</v>
      </c>
    </row>
    <row r="8" spans="1:5" x14ac:dyDescent="0.35">
      <c r="A8">
        <v>163.6481173428345</v>
      </c>
      <c r="D8" t="s">
        <v>21</v>
      </c>
      <c r="E8">
        <f>E5-3*E6</f>
        <v>157.45999999999995</v>
      </c>
    </row>
    <row r="9" spans="1:5" x14ac:dyDescent="0.35">
      <c r="A9">
        <v>166.4045032747477</v>
      </c>
      <c r="D9" t="s">
        <v>22</v>
      </c>
      <c r="E9">
        <f>E4+3*E6</f>
        <v>177.48000000000005</v>
      </c>
    </row>
    <row r="10" spans="1:5" x14ac:dyDescent="0.35">
      <c r="A10">
        <v>166.63734686907148</v>
      </c>
    </row>
    <row r="11" spans="1:5" x14ac:dyDescent="0.35">
      <c r="A11">
        <v>166.34731563877449</v>
      </c>
    </row>
    <row r="12" spans="1:5" x14ac:dyDescent="0.35">
      <c r="A12">
        <v>167.52821116497554</v>
      </c>
    </row>
    <row r="13" spans="1:5" x14ac:dyDescent="0.35">
      <c r="A13">
        <v>165.47585522065526</v>
      </c>
    </row>
    <row r="14" spans="1:5" x14ac:dyDescent="0.35">
      <c r="A14">
        <v>169.39163350616084</v>
      </c>
    </row>
    <row r="15" spans="1:5" x14ac:dyDescent="0.35">
      <c r="A15">
        <v>166.67935421534224</v>
      </c>
    </row>
    <row r="16" spans="1:5" x14ac:dyDescent="0.35">
      <c r="A16">
        <v>165.72481742845346</v>
      </c>
    </row>
    <row r="17" spans="1:1" x14ac:dyDescent="0.35">
      <c r="A17">
        <v>166.41244502367815</v>
      </c>
    </row>
    <row r="18" spans="1:1" x14ac:dyDescent="0.35">
      <c r="A18">
        <v>168.05943486866377</v>
      </c>
    </row>
    <row r="19" spans="1:1" x14ac:dyDescent="0.35">
      <c r="A19">
        <v>168.24500171306403</v>
      </c>
    </row>
    <row r="20" spans="1:1" x14ac:dyDescent="0.35">
      <c r="A20">
        <v>165.71830726077039</v>
      </c>
    </row>
    <row r="21" spans="1:1" x14ac:dyDescent="0.35">
      <c r="A21">
        <v>166.03870652315092</v>
      </c>
    </row>
    <row r="22" spans="1:1" x14ac:dyDescent="0.35">
      <c r="A22">
        <v>168.68633899153232</v>
      </c>
    </row>
    <row r="23" spans="1:1" x14ac:dyDescent="0.35">
      <c r="A23">
        <v>166.11039376948477</v>
      </c>
    </row>
    <row r="24" spans="1:1" x14ac:dyDescent="0.35">
      <c r="A24">
        <v>163.49864099848355</v>
      </c>
    </row>
    <row r="25" spans="1:1" x14ac:dyDescent="0.35">
      <c r="A25">
        <v>171.7063267840482</v>
      </c>
    </row>
    <row r="26" spans="1:1" x14ac:dyDescent="0.35">
      <c r="A26">
        <v>171.3035541689373</v>
      </c>
    </row>
    <row r="27" spans="1:1" x14ac:dyDescent="0.35">
      <c r="A27">
        <v>166.96043156100924</v>
      </c>
    </row>
    <row r="28" spans="1:1" x14ac:dyDescent="0.35">
      <c r="A28">
        <v>169.90633138183091</v>
      </c>
    </row>
    <row r="29" spans="1:1" x14ac:dyDescent="0.35">
      <c r="A29">
        <v>168.97851685300336</v>
      </c>
    </row>
    <row r="30" spans="1:1" x14ac:dyDescent="0.35">
      <c r="A30">
        <v>168.4536929412524</v>
      </c>
    </row>
    <row r="31" spans="1:1" x14ac:dyDescent="0.35">
      <c r="A31">
        <v>166.06144004342687</v>
      </c>
    </row>
    <row r="32" spans="1:1" x14ac:dyDescent="0.35">
      <c r="A32">
        <v>168.84910785344013</v>
      </c>
    </row>
    <row r="33" spans="1:1" x14ac:dyDescent="0.35">
      <c r="A33">
        <v>169.52003481228732</v>
      </c>
    </row>
    <row r="34" spans="1:1" x14ac:dyDescent="0.35">
      <c r="A34">
        <v>166.29481285126559</v>
      </c>
    </row>
    <row r="35" spans="1:1" x14ac:dyDescent="0.35">
      <c r="A35">
        <v>170.52413957842461</v>
      </c>
    </row>
    <row r="36" spans="1:1" x14ac:dyDescent="0.35">
      <c r="A36">
        <v>163.32204710944495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832C5-6820-423C-80F6-3D1254967F80}">
  <dimension ref="A1:H20"/>
  <sheetViews>
    <sheetView zoomScale="280" zoomScaleNormal="280" workbookViewId="0">
      <selection activeCell="E11" sqref="E11"/>
    </sheetView>
  </sheetViews>
  <sheetFormatPr defaultRowHeight="14.5" x14ac:dyDescent="0.35"/>
  <cols>
    <col min="1" max="1" width="4.7265625" customWidth="1"/>
    <col min="5" max="5" width="12.08984375" customWidth="1"/>
  </cols>
  <sheetData>
    <row r="1" spans="1:8" x14ac:dyDescent="0.35">
      <c r="C1" t="s">
        <v>4</v>
      </c>
      <c r="E1" t="s">
        <v>31</v>
      </c>
    </row>
    <row r="2" spans="1:8" x14ac:dyDescent="0.35">
      <c r="B2" t="s">
        <v>23</v>
      </c>
      <c r="C2">
        <v>100</v>
      </c>
      <c r="E2" t="s">
        <v>0</v>
      </c>
      <c r="F2">
        <v>750</v>
      </c>
      <c r="H2" t="s">
        <v>34</v>
      </c>
    </row>
    <row r="3" spans="1:8" x14ac:dyDescent="0.35">
      <c r="B3" t="s">
        <v>0</v>
      </c>
      <c r="C3">
        <v>165</v>
      </c>
      <c r="E3" t="s">
        <v>1</v>
      </c>
      <c r="F3">
        <v>30</v>
      </c>
    </row>
    <row r="4" spans="1:8" x14ac:dyDescent="0.35">
      <c r="B4" t="s">
        <v>1</v>
      </c>
      <c r="C4">
        <v>5</v>
      </c>
      <c r="D4" s="5"/>
      <c r="E4" t="s">
        <v>23</v>
      </c>
      <c r="F4">
        <v>200</v>
      </c>
    </row>
    <row r="5" spans="1:8" x14ac:dyDescent="0.35">
      <c r="E5" t="s">
        <v>35</v>
      </c>
      <c r="F5">
        <f>F3/SQRT(F4)</f>
        <v>2.1213203435596424</v>
      </c>
    </row>
    <row r="6" spans="1:8" x14ac:dyDescent="0.35">
      <c r="A6" t="s">
        <v>26</v>
      </c>
      <c r="B6" t="s">
        <v>24</v>
      </c>
      <c r="C6">
        <f>C4/SQRT(C2)</f>
        <v>0.5</v>
      </c>
    </row>
    <row r="7" spans="1:8" x14ac:dyDescent="0.35">
      <c r="A7" t="s">
        <v>27</v>
      </c>
      <c r="B7" t="s">
        <v>25</v>
      </c>
      <c r="C7">
        <f>_xlfn.CONFIDENCE.T(0.05,C4,C2)</f>
        <v>0.99210847579320827</v>
      </c>
      <c r="G7" s="2" t="s">
        <v>40</v>
      </c>
      <c r="H7" s="2" t="s">
        <v>22</v>
      </c>
    </row>
    <row r="8" spans="1:8" x14ac:dyDescent="0.35">
      <c r="A8" t="s">
        <v>28</v>
      </c>
      <c r="B8" t="s">
        <v>29</v>
      </c>
      <c r="C8" s="9">
        <f>C3-C7</f>
        <v>164.0078915242068</v>
      </c>
      <c r="D8" t="s">
        <v>41</v>
      </c>
      <c r="E8" t="s">
        <v>38</v>
      </c>
      <c r="F8">
        <f>F5*_xlfn.T.INV.2T(0.1,F4-1)</f>
        <v>3.5055810313264133</v>
      </c>
      <c r="G8" s="11">
        <f>$F$2-F8</f>
        <v>746.49441896867359</v>
      </c>
      <c r="H8" s="11">
        <f>$F$2+F8</f>
        <v>753.50558103132641</v>
      </c>
    </row>
    <row r="9" spans="1:8" s="8" customFormat="1" x14ac:dyDescent="0.35">
      <c r="B9" s="8" t="s">
        <v>30</v>
      </c>
      <c r="C9" s="9">
        <f>C3+C7</f>
        <v>165.9921084757932</v>
      </c>
      <c r="D9" s="8" t="s">
        <v>42</v>
      </c>
      <c r="E9" s="8" t="s">
        <v>37</v>
      </c>
      <c r="F9" s="8">
        <f>F5*_xlfn.T.INV.2T(0.05,F4-1)</f>
        <v>4.1831515339368188</v>
      </c>
      <c r="G9" s="12">
        <f t="shared" ref="G9:G10" si="0">$F$2-F9</f>
        <v>745.81684846606322</v>
      </c>
      <c r="H9" s="12">
        <f t="shared" ref="H9:H10" si="1">$F$2+F9</f>
        <v>754.18315153393678</v>
      </c>
    </row>
    <row r="10" spans="1:8" x14ac:dyDescent="0.35">
      <c r="D10" t="s">
        <v>43</v>
      </c>
      <c r="E10" t="s">
        <v>39</v>
      </c>
      <c r="F10">
        <f>F5*_xlfn.T.INV.2T(0.01,F4-1)</f>
        <v>5.5170455550455051</v>
      </c>
      <c r="G10" s="11">
        <f t="shared" si="0"/>
        <v>744.48295444495454</v>
      </c>
      <c r="H10" s="11">
        <f t="shared" si="1"/>
        <v>755.51704555504546</v>
      </c>
    </row>
    <row r="19" spans="2:3" x14ac:dyDescent="0.35">
      <c r="B19" t="s">
        <v>32</v>
      </c>
      <c r="C19" s="10">
        <f>_xlfn.NORM.S.INV(C20)</f>
        <v>-1.6448536269514726</v>
      </c>
    </row>
    <row r="20" spans="2:3" x14ac:dyDescent="0.35">
      <c r="B20" t="s">
        <v>33</v>
      </c>
      <c r="C20">
        <v>0.05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DBAE-021C-46DC-8036-79056DCC696C}">
  <dimension ref="A1:J201"/>
  <sheetViews>
    <sheetView tabSelected="1" zoomScale="205" zoomScaleNormal="205" workbookViewId="0">
      <selection activeCell="F3" sqref="F3"/>
    </sheetView>
  </sheetViews>
  <sheetFormatPr defaultRowHeight="14.5" x14ac:dyDescent="0.35"/>
  <cols>
    <col min="1" max="1" width="8.7265625" style="3"/>
    <col min="2" max="2" width="8.7265625" style="13"/>
    <col min="7" max="7" width="21.36328125" bestFit="1" customWidth="1"/>
  </cols>
  <sheetData>
    <row r="1" spans="1:10" ht="15" thickBot="1" x14ac:dyDescent="0.4">
      <c r="A1" s="2" t="s">
        <v>45</v>
      </c>
      <c r="B1" s="14" t="s">
        <v>44</v>
      </c>
    </row>
    <row r="2" spans="1:10" x14ac:dyDescent="0.35">
      <c r="A2" s="3" cm="1">
        <f t="array" ref="A2:A201">_xlfn.SEQUENCE(200,1,1,1)</f>
        <v>1</v>
      </c>
      <c r="B2" s="13">
        <v>747.50224602272499</v>
      </c>
      <c r="D2" s="18" t="s">
        <v>0</v>
      </c>
      <c r="E2" s="19">
        <v>750</v>
      </c>
      <c r="G2" s="17" t="s">
        <v>44</v>
      </c>
      <c r="H2" s="17"/>
    </row>
    <row r="3" spans="1:10" x14ac:dyDescent="0.35">
      <c r="A3" s="3">
        <v>2</v>
      </c>
      <c r="B3" s="13">
        <v>733.63052529192373</v>
      </c>
      <c r="D3" s="18" t="s">
        <v>1</v>
      </c>
      <c r="E3" s="18">
        <v>30</v>
      </c>
    </row>
    <row r="4" spans="1:10" x14ac:dyDescent="0.35">
      <c r="A4" s="3">
        <v>3</v>
      </c>
      <c r="B4" s="13">
        <v>725.96345754557285</v>
      </c>
      <c r="G4" t="s">
        <v>47</v>
      </c>
      <c r="H4">
        <v>750.6776774284366</v>
      </c>
    </row>
    <row r="5" spans="1:10" x14ac:dyDescent="0.35">
      <c r="A5" s="3">
        <v>4</v>
      </c>
      <c r="B5" s="13">
        <v>762.64854205288566</v>
      </c>
      <c r="D5" t="s">
        <v>14</v>
      </c>
      <c r="E5" s="20">
        <f>MEDIAN(B:B)</f>
        <v>748.90465037527747</v>
      </c>
      <c r="G5" s="21" t="s">
        <v>48</v>
      </c>
      <c r="H5" s="21">
        <v>2.0469664941830721</v>
      </c>
      <c r="J5">
        <f>H4-H17</f>
        <v>746.64114845436825</v>
      </c>
    </row>
    <row r="6" spans="1:10" x14ac:dyDescent="0.35">
      <c r="A6" s="3">
        <v>5</v>
      </c>
      <c r="B6" s="13">
        <v>719.58933530073875</v>
      </c>
      <c r="D6" t="s">
        <v>0</v>
      </c>
      <c r="E6" s="20">
        <f>AVERAGE(B:B)</f>
        <v>750.6776774284366</v>
      </c>
      <c r="G6" t="s">
        <v>49</v>
      </c>
      <c r="H6">
        <v>748.90465037527747</v>
      </c>
      <c r="J6">
        <f>H4+H17</f>
        <v>754.71420640250494</v>
      </c>
    </row>
    <row r="7" spans="1:10" x14ac:dyDescent="0.35">
      <c r="A7" s="3">
        <v>6</v>
      </c>
      <c r="B7" s="13">
        <v>711.72235032040248</v>
      </c>
      <c r="D7" t="s">
        <v>1</v>
      </c>
      <c r="E7">
        <f>_xlfn.STDEV.S(B:B)</f>
        <v>28.94847777797008</v>
      </c>
      <c r="G7" t="s">
        <v>50</v>
      </c>
      <c r="H7" t="e">
        <v>#N/A</v>
      </c>
    </row>
    <row r="8" spans="1:10" x14ac:dyDescent="0.35">
      <c r="A8" s="3">
        <v>7</v>
      </c>
      <c r="B8" s="13">
        <v>727.54363754509347</v>
      </c>
      <c r="D8" t="s">
        <v>23</v>
      </c>
      <c r="E8">
        <v>200</v>
      </c>
      <c r="G8" t="s">
        <v>51</v>
      </c>
      <c r="H8">
        <v>28.94847777797008</v>
      </c>
    </row>
    <row r="9" spans="1:10" x14ac:dyDescent="0.35">
      <c r="A9" s="3">
        <v>8</v>
      </c>
      <c r="B9" s="13">
        <v>712.85766396946156</v>
      </c>
      <c r="G9" t="s">
        <v>52</v>
      </c>
      <c r="H9">
        <v>838.01436566162749</v>
      </c>
    </row>
    <row r="10" spans="1:10" x14ac:dyDescent="0.35">
      <c r="A10" s="3">
        <v>9</v>
      </c>
      <c r="B10" s="13">
        <v>795.56050958337346</v>
      </c>
      <c r="D10" t="s">
        <v>24</v>
      </c>
      <c r="E10">
        <f>E7/SQRT(E8)</f>
        <v>2.0469664941830721</v>
      </c>
      <c r="G10" t="s">
        <v>53</v>
      </c>
      <c r="H10">
        <v>-1.4685381022746746E-2</v>
      </c>
    </row>
    <row r="11" spans="1:10" x14ac:dyDescent="0.35">
      <c r="A11" s="3">
        <v>10</v>
      </c>
      <c r="B11" s="13">
        <v>733.89383686933263</v>
      </c>
      <c r="D11" s="21" t="s">
        <v>25</v>
      </c>
      <c r="E11" s="21">
        <f>_xlfn.CONFIDENCE.T(0.05,E7,200)</f>
        <v>4.0365289740683812</v>
      </c>
      <c r="G11" t="s">
        <v>54</v>
      </c>
      <c r="H11">
        <v>5.9130145129638594E-2</v>
      </c>
    </row>
    <row r="12" spans="1:10" x14ac:dyDescent="0.35">
      <c r="A12" s="3">
        <v>11</v>
      </c>
      <c r="B12" s="13">
        <v>769.67411619096606</v>
      </c>
      <c r="D12" t="s">
        <v>46</v>
      </c>
      <c r="E12" s="20">
        <f>E6-E11</f>
        <v>746.64114845436825</v>
      </c>
      <c r="G12" t="s">
        <v>55</v>
      </c>
      <c r="H12">
        <v>155.59185223316854</v>
      </c>
    </row>
    <row r="13" spans="1:10" x14ac:dyDescent="0.35">
      <c r="A13" s="3">
        <v>12</v>
      </c>
      <c r="B13" s="13">
        <v>718.73510707113621</v>
      </c>
      <c r="D13" t="s">
        <v>30</v>
      </c>
      <c r="E13" s="20">
        <f>E6+E11</f>
        <v>754.71420640250494</v>
      </c>
      <c r="G13" t="s">
        <v>56</v>
      </c>
      <c r="H13">
        <v>677.74581754637904</v>
      </c>
    </row>
    <row r="14" spans="1:10" x14ac:dyDescent="0.35">
      <c r="A14" s="3">
        <v>13</v>
      </c>
      <c r="B14" s="13">
        <v>743.3196133495793</v>
      </c>
      <c r="G14" t="s">
        <v>57</v>
      </c>
      <c r="H14">
        <v>833.33766977954758</v>
      </c>
    </row>
    <row r="15" spans="1:10" x14ac:dyDescent="0.35">
      <c r="A15" s="3">
        <v>14</v>
      </c>
      <c r="B15" s="13">
        <v>756.59389064188383</v>
      </c>
      <c r="G15" t="s">
        <v>58</v>
      </c>
      <c r="H15">
        <v>150135.53548568732</v>
      </c>
    </row>
    <row r="16" spans="1:10" x14ac:dyDescent="0.35">
      <c r="A16" s="3">
        <v>15</v>
      </c>
      <c r="B16" s="13">
        <v>785.47004166658303</v>
      </c>
      <c r="G16" t="s">
        <v>59</v>
      </c>
      <c r="H16">
        <v>200</v>
      </c>
    </row>
    <row r="17" spans="1:9" ht="15" thickBot="1" x14ac:dyDescent="0.4">
      <c r="A17" s="3">
        <v>16</v>
      </c>
      <c r="B17" s="13">
        <v>730.5378652024724</v>
      </c>
      <c r="G17" s="22" t="s">
        <v>60</v>
      </c>
      <c r="H17" s="22">
        <v>4.0365289740683812</v>
      </c>
      <c r="I17" t="s">
        <v>36</v>
      </c>
    </row>
    <row r="18" spans="1:9" x14ac:dyDescent="0.35">
      <c r="A18" s="3">
        <v>17</v>
      </c>
      <c r="B18" s="13">
        <v>737.13214020004807</v>
      </c>
    </row>
    <row r="19" spans="1:9" x14ac:dyDescent="0.35">
      <c r="A19" s="3">
        <v>18</v>
      </c>
      <c r="B19" s="13">
        <v>723.17714924562688</v>
      </c>
    </row>
    <row r="20" spans="1:9" x14ac:dyDescent="0.35">
      <c r="A20" s="3">
        <v>19</v>
      </c>
      <c r="B20" s="13">
        <v>791.87427492064558</v>
      </c>
    </row>
    <row r="21" spans="1:9" x14ac:dyDescent="0.35">
      <c r="A21" s="3">
        <v>20</v>
      </c>
      <c r="B21" s="13">
        <v>779.86689097158796</v>
      </c>
    </row>
    <row r="22" spans="1:9" x14ac:dyDescent="0.35">
      <c r="A22" s="3">
        <v>21</v>
      </c>
      <c r="B22" s="13">
        <v>769.50687867372892</v>
      </c>
    </row>
    <row r="23" spans="1:9" x14ac:dyDescent="0.35">
      <c r="A23" s="3">
        <v>22</v>
      </c>
      <c r="B23" s="13">
        <v>711.6315376694082</v>
      </c>
    </row>
    <row r="24" spans="1:9" x14ac:dyDescent="0.35">
      <c r="A24" s="3">
        <v>23</v>
      </c>
      <c r="B24" s="13">
        <v>814.15038077724535</v>
      </c>
    </row>
    <row r="25" spans="1:9" x14ac:dyDescent="0.35">
      <c r="A25" s="3">
        <v>24</v>
      </c>
      <c r="B25" s="13">
        <v>727.30386241071506</v>
      </c>
    </row>
    <row r="26" spans="1:9" x14ac:dyDescent="0.35">
      <c r="A26" s="3">
        <v>25</v>
      </c>
      <c r="B26" s="13">
        <v>714.72155279051481</v>
      </c>
    </row>
    <row r="27" spans="1:9" x14ac:dyDescent="0.35">
      <c r="A27" s="3">
        <v>26</v>
      </c>
      <c r="B27" s="13">
        <v>766.23189180797442</v>
      </c>
    </row>
    <row r="28" spans="1:9" x14ac:dyDescent="0.35">
      <c r="A28" s="3">
        <v>27</v>
      </c>
      <c r="B28" s="13">
        <v>759.47844713393079</v>
      </c>
    </row>
    <row r="29" spans="1:9" x14ac:dyDescent="0.35">
      <c r="A29" s="3">
        <v>28</v>
      </c>
      <c r="B29" s="13">
        <v>751.90568904935697</v>
      </c>
    </row>
    <row r="30" spans="1:9" x14ac:dyDescent="0.35">
      <c r="A30" s="3">
        <v>29</v>
      </c>
      <c r="B30" s="13">
        <v>724.38930088114535</v>
      </c>
    </row>
    <row r="31" spans="1:9" x14ac:dyDescent="0.35">
      <c r="A31" s="3">
        <v>30</v>
      </c>
      <c r="B31" s="13">
        <v>725.21092097555982</v>
      </c>
    </row>
    <row r="32" spans="1:9" x14ac:dyDescent="0.35">
      <c r="A32" s="3">
        <v>31</v>
      </c>
      <c r="B32" s="13">
        <v>776.10054966761368</v>
      </c>
    </row>
    <row r="33" spans="1:2" x14ac:dyDescent="0.35">
      <c r="A33" s="3">
        <v>32</v>
      </c>
      <c r="B33" s="13">
        <v>768.36544670228716</v>
      </c>
    </row>
    <row r="34" spans="1:2" x14ac:dyDescent="0.35">
      <c r="A34" s="3">
        <v>33</v>
      </c>
      <c r="B34" s="13">
        <v>762.87177309562389</v>
      </c>
    </row>
    <row r="35" spans="1:2" x14ac:dyDescent="0.35">
      <c r="A35" s="3">
        <v>34</v>
      </c>
      <c r="B35" s="13">
        <v>727.73617169480826</v>
      </c>
    </row>
    <row r="36" spans="1:2" x14ac:dyDescent="0.35">
      <c r="A36" s="3">
        <v>35</v>
      </c>
      <c r="B36" s="13">
        <v>749.04457299148703</v>
      </c>
    </row>
    <row r="37" spans="1:2" x14ac:dyDescent="0.35">
      <c r="A37" s="3">
        <v>36</v>
      </c>
      <c r="B37" s="13">
        <v>746.2078392094844</v>
      </c>
    </row>
    <row r="38" spans="1:2" x14ac:dyDescent="0.35">
      <c r="A38" s="3">
        <v>37</v>
      </c>
      <c r="B38" s="13">
        <v>705.90215287556123</v>
      </c>
    </row>
    <row r="39" spans="1:2" x14ac:dyDescent="0.35">
      <c r="A39" s="3">
        <v>38</v>
      </c>
      <c r="B39" s="13">
        <v>784.42663234585939</v>
      </c>
    </row>
    <row r="40" spans="1:2" x14ac:dyDescent="0.35">
      <c r="A40" s="3">
        <v>39</v>
      </c>
      <c r="B40" s="13">
        <v>739.3183782085473</v>
      </c>
    </row>
    <row r="41" spans="1:2" x14ac:dyDescent="0.35">
      <c r="A41" s="3">
        <v>40</v>
      </c>
      <c r="B41" s="13">
        <v>726.97126213060335</v>
      </c>
    </row>
    <row r="42" spans="1:2" x14ac:dyDescent="0.35">
      <c r="A42" s="3">
        <v>41</v>
      </c>
      <c r="B42" s="13">
        <v>789.64960896058039</v>
      </c>
    </row>
    <row r="43" spans="1:2" x14ac:dyDescent="0.35">
      <c r="A43" s="3">
        <v>42</v>
      </c>
      <c r="B43" s="13">
        <v>780.21093808105184</v>
      </c>
    </row>
    <row r="44" spans="1:2" x14ac:dyDescent="0.35">
      <c r="A44" s="3">
        <v>43</v>
      </c>
      <c r="B44" s="13">
        <v>744.47911960084468</v>
      </c>
    </row>
    <row r="45" spans="1:2" x14ac:dyDescent="0.35">
      <c r="A45" s="3">
        <v>44</v>
      </c>
      <c r="B45" s="13">
        <v>780.34529806253511</v>
      </c>
    </row>
    <row r="46" spans="1:2" x14ac:dyDescent="0.35">
      <c r="A46" s="3">
        <v>45</v>
      </c>
      <c r="B46" s="13">
        <v>735.16705478917345</v>
      </c>
    </row>
    <row r="47" spans="1:2" x14ac:dyDescent="0.35">
      <c r="A47" s="3">
        <v>46</v>
      </c>
      <c r="B47" s="13">
        <v>775.88315562050866</v>
      </c>
    </row>
    <row r="48" spans="1:2" x14ac:dyDescent="0.35">
      <c r="A48" s="3">
        <v>47</v>
      </c>
      <c r="B48" s="13">
        <v>792.37754548968883</v>
      </c>
    </row>
    <row r="49" spans="1:2" x14ac:dyDescent="0.35">
      <c r="A49" s="3">
        <v>48</v>
      </c>
      <c r="B49" s="13">
        <v>748.08898457143073</v>
      </c>
    </row>
    <row r="50" spans="1:2" x14ac:dyDescent="0.35">
      <c r="A50" s="3">
        <v>49</v>
      </c>
      <c r="B50" s="13">
        <v>718.80664328886974</v>
      </c>
    </row>
    <row r="51" spans="1:2" x14ac:dyDescent="0.35">
      <c r="A51" s="3">
        <v>50</v>
      </c>
      <c r="B51" s="13">
        <v>721.72045774206424</v>
      </c>
    </row>
    <row r="52" spans="1:2" x14ac:dyDescent="0.35">
      <c r="A52" s="3">
        <v>51</v>
      </c>
      <c r="B52" s="13">
        <v>743.09877162058069</v>
      </c>
    </row>
    <row r="53" spans="1:2" x14ac:dyDescent="0.35">
      <c r="A53" s="3">
        <v>52</v>
      </c>
      <c r="B53" s="13">
        <v>726.07014172753225</v>
      </c>
    </row>
    <row r="54" spans="1:2" x14ac:dyDescent="0.35">
      <c r="A54" s="3">
        <v>53</v>
      </c>
      <c r="B54" s="13">
        <v>764.71896774502977</v>
      </c>
    </row>
    <row r="55" spans="1:2" x14ac:dyDescent="0.35">
      <c r="A55" s="3">
        <v>54</v>
      </c>
      <c r="B55" s="13">
        <v>763.6923189612229</v>
      </c>
    </row>
    <row r="56" spans="1:2" x14ac:dyDescent="0.35">
      <c r="A56" s="3">
        <v>55</v>
      </c>
      <c r="B56" s="13">
        <v>755.9743165760201</v>
      </c>
    </row>
    <row r="57" spans="1:2" x14ac:dyDescent="0.35">
      <c r="A57" s="3">
        <v>56</v>
      </c>
      <c r="B57" s="13">
        <v>756.64239117853538</v>
      </c>
    </row>
    <row r="58" spans="1:2" x14ac:dyDescent="0.35">
      <c r="A58" s="3">
        <v>57</v>
      </c>
      <c r="B58" s="13">
        <v>711.46682242032819</v>
      </c>
    </row>
    <row r="59" spans="1:2" x14ac:dyDescent="0.35">
      <c r="A59" s="3">
        <v>58</v>
      </c>
      <c r="B59" s="13">
        <v>687.8516256552499</v>
      </c>
    </row>
    <row r="60" spans="1:2" x14ac:dyDescent="0.35">
      <c r="A60" s="3">
        <v>59</v>
      </c>
      <c r="B60" s="13">
        <v>767.12040383427325</v>
      </c>
    </row>
    <row r="61" spans="1:2" x14ac:dyDescent="0.35">
      <c r="A61" s="3">
        <v>60</v>
      </c>
      <c r="B61" s="13">
        <v>767.66142311288058</v>
      </c>
    </row>
    <row r="62" spans="1:2" x14ac:dyDescent="0.35">
      <c r="A62" s="3">
        <v>61</v>
      </c>
      <c r="B62" s="13">
        <v>743.63743904469811</v>
      </c>
    </row>
    <row r="63" spans="1:2" x14ac:dyDescent="0.35">
      <c r="A63" s="3">
        <v>62</v>
      </c>
      <c r="B63" s="13">
        <v>739.23217445845626</v>
      </c>
    </row>
    <row r="64" spans="1:2" x14ac:dyDescent="0.35">
      <c r="A64" s="3">
        <v>63</v>
      </c>
      <c r="B64" s="13">
        <v>752.18039010635994</v>
      </c>
    </row>
    <row r="65" spans="1:2" x14ac:dyDescent="0.35">
      <c r="A65" s="3">
        <v>64</v>
      </c>
      <c r="B65" s="13">
        <v>767.62411988102974</v>
      </c>
    </row>
    <row r="66" spans="1:2" x14ac:dyDescent="0.35">
      <c r="A66" s="3">
        <v>65</v>
      </c>
      <c r="B66" s="13">
        <v>786.22482910945257</v>
      </c>
    </row>
    <row r="67" spans="1:2" x14ac:dyDescent="0.35">
      <c r="A67" s="3">
        <v>66</v>
      </c>
      <c r="B67" s="13">
        <v>716.93424418988093</v>
      </c>
    </row>
    <row r="68" spans="1:2" x14ac:dyDescent="0.35">
      <c r="A68" s="3">
        <v>67</v>
      </c>
      <c r="B68" s="13">
        <v>792.04145170650008</v>
      </c>
    </row>
    <row r="69" spans="1:2" x14ac:dyDescent="0.35">
      <c r="A69" s="3">
        <v>68</v>
      </c>
      <c r="B69" s="13">
        <v>740.99082194607627</v>
      </c>
    </row>
    <row r="70" spans="1:2" x14ac:dyDescent="0.35">
      <c r="A70" s="3">
        <v>69</v>
      </c>
      <c r="B70" s="13">
        <v>701.41659381481554</v>
      </c>
    </row>
    <row r="71" spans="1:2" x14ac:dyDescent="0.35">
      <c r="A71" s="3">
        <v>70</v>
      </c>
      <c r="B71" s="13">
        <v>740.49248461737238</v>
      </c>
    </row>
    <row r="72" spans="1:2" x14ac:dyDescent="0.35">
      <c r="A72" s="3">
        <v>71</v>
      </c>
      <c r="B72" s="13">
        <v>736.69187385246028</v>
      </c>
    </row>
    <row r="73" spans="1:2" x14ac:dyDescent="0.35">
      <c r="A73" s="3">
        <v>72</v>
      </c>
      <c r="B73" s="13">
        <v>706.94302549725126</v>
      </c>
    </row>
    <row r="74" spans="1:2" x14ac:dyDescent="0.35">
      <c r="A74" s="3">
        <v>73</v>
      </c>
      <c r="B74" s="13">
        <v>742.33383961167169</v>
      </c>
    </row>
    <row r="75" spans="1:2" x14ac:dyDescent="0.35">
      <c r="A75" s="3">
        <v>74</v>
      </c>
      <c r="B75" s="13">
        <v>716.08373062114299</v>
      </c>
    </row>
    <row r="76" spans="1:2" x14ac:dyDescent="0.35">
      <c r="A76" s="3">
        <v>75</v>
      </c>
      <c r="B76" s="13">
        <v>744.54874743270022</v>
      </c>
    </row>
    <row r="77" spans="1:2" x14ac:dyDescent="0.35">
      <c r="A77" s="3">
        <v>76</v>
      </c>
      <c r="B77" s="13">
        <v>739.48128793296189</v>
      </c>
    </row>
    <row r="78" spans="1:2" x14ac:dyDescent="0.35">
      <c r="A78" s="3">
        <v>77</v>
      </c>
      <c r="B78" s="13">
        <v>780.1708168467112</v>
      </c>
    </row>
    <row r="79" spans="1:2" x14ac:dyDescent="0.35">
      <c r="A79" s="3">
        <v>78</v>
      </c>
      <c r="B79" s="13">
        <v>756.63957569606157</v>
      </c>
    </row>
    <row r="80" spans="1:2" x14ac:dyDescent="0.35">
      <c r="A80" s="3">
        <v>79</v>
      </c>
      <c r="B80" s="13">
        <v>745.27026508407141</v>
      </c>
    </row>
    <row r="81" spans="1:2" x14ac:dyDescent="0.35">
      <c r="A81" s="3">
        <v>80</v>
      </c>
      <c r="B81" s="13">
        <v>763.1934849721406</v>
      </c>
    </row>
    <row r="82" spans="1:2" x14ac:dyDescent="0.35">
      <c r="A82" s="3">
        <v>81</v>
      </c>
      <c r="B82" s="13">
        <v>695.6824984737392</v>
      </c>
    </row>
    <row r="83" spans="1:2" x14ac:dyDescent="0.35">
      <c r="A83" s="3">
        <v>82</v>
      </c>
      <c r="B83" s="13">
        <v>766.20685723761414</v>
      </c>
    </row>
    <row r="84" spans="1:2" x14ac:dyDescent="0.35">
      <c r="A84" s="3">
        <v>83</v>
      </c>
      <c r="B84" s="13">
        <v>748.49520274622023</v>
      </c>
    </row>
    <row r="85" spans="1:2" x14ac:dyDescent="0.35">
      <c r="A85" s="3">
        <v>84</v>
      </c>
      <c r="B85" s="13">
        <v>757.82440590167869</v>
      </c>
    </row>
    <row r="86" spans="1:2" x14ac:dyDescent="0.35">
      <c r="A86" s="3">
        <v>85</v>
      </c>
      <c r="B86" s="13">
        <v>733.29511713369436</v>
      </c>
    </row>
    <row r="87" spans="1:2" x14ac:dyDescent="0.35">
      <c r="A87" s="3">
        <v>86</v>
      </c>
      <c r="B87" s="13">
        <v>767.26109407904005</v>
      </c>
    </row>
    <row r="88" spans="1:2" x14ac:dyDescent="0.35">
      <c r="A88" s="3">
        <v>87</v>
      </c>
      <c r="B88" s="13">
        <v>747.08477810978047</v>
      </c>
    </row>
    <row r="89" spans="1:2" x14ac:dyDescent="0.35">
      <c r="A89" s="3">
        <v>88</v>
      </c>
      <c r="B89" s="13">
        <v>800.40256362096534</v>
      </c>
    </row>
    <row r="90" spans="1:2" x14ac:dyDescent="0.35">
      <c r="A90" s="3">
        <v>89</v>
      </c>
      <c r="B90" s="13">
        <v>737.97354454001413</v>
      </c>
    </row>
    <row r="91" spans="1:2" x14ac:dyDescent="0.35">
      <c r="A91" s="3">
        <v>90</v>
      </c>
      <c r="B91" s="13">
        <v>754.78266214729229</v>
      </c>
    </row>
    <row r="92" spans="1:2" x14ac:dyDescent="0.35">
      <c r="A92" s="3">
        <v>91</v>
      </c>
      <c r="B92" s="13">
        <v>683.83301879120336</v>
      </c>
    </row>
    <row r="93" spans="1:2" x14ac:dyDescent="0.35">
      <c r="A93" s="3">
        <v>92</v>
      </c>
      <c r="B93" s="13">
        <v>677.74581754637904</v>
      </c>
    </row>
    <row r="94" spans="1:2" x14ac:dyDescent="0.35">
      <c r="A94" s="3">
        <v>93</v>
      </c>
      <c r="B94" s="13">
        <v>762.62021118983887</v>
      </c>
    </row>
    <row r="95" spans="1:2" x14ac:dyDescent="0.35">
      <c r="A95" s="3">
        <v>94</v>
      </c>
      <c r="B95" s="13">
        <v>712.0199485522611</v>
      </c>
    </row>
    <row r="96" spans="1:2" x14ac:dyDescent="0.35">
      <c r="A96" s="3">
        <v>95</v>
      </c>
      <c r="B96" s="13">
        <v>797.75888754681887</v>
      </c>
    </row>
    <row r="97" spans="1:2" x14ac:dyDescent="0.35">
      <c r="A97" s="3">
        <v>96</v>
      </c>
      <c r="B97" s="13">
        <v>762.88090306690492</v>
      </c>
    </row>
    <row r="98" spans="1:2" x14ac:dyDescent="0.35">
      <c r="A98" s="3">
        <v>97</v>
      </c>
      <c r="B98" s="13">
        <v>755.84480291906902</v>
      </c>
    </row>
    <row r="99" spans="1:2" x14ac:dyDescent="0.35">
      <c r="A99" s="3">
        <v>98</v>
      </c>
      <c r="B99" s="13">
        <v>718.92233749680713</v>
      </c>
    </row>
    <row r="100" spans="1:2" x14ac:dyDescent="0.35">
      <c r="A100" s="3">
        <v>99</v>
      </c>
      <c r="B100" s="13">
        <v>728.78579240562715</v>
      </c>
    </row>
    <row r="101" spans="1:2" x14ac:dyDescent="0.35">
      <c r="A101" s="3">
        <v>100</v>
      </c>
      <c r="B101" s="13">
        <v>712.28642215374373</v>
      </c>
    </row>
    <row r="102" spans="1:2" x14ac:dyDescent="0.35">
      <c r="A102" s="3">
        <v>101</v>
      </c>
      <c r="B102" s="13">
        <v>733.0840206194348</v>
      </c>
    </row>
    <row r="103" spans="1:2" x14ac:dyDescent="0.35">
      <c r="A103" s="3">
        <v>102</v>
      </c>
      <c r="B103" s="13">
        <v>739.87690749757496</v>
      </c>
    </row>
    <row r="104" spans="1:2" x14ac:dyDescent="0.35">
      <c r="A104" s="3">
        <v>103</v>
      </c>
      <c r="B104" s="13">
        <v>787.67773430507862</v>
      </c>
    </row>
    <row r="105" spans="1:2" x14ac:dyDescent="0.35">
      <c r="A105" s="3">
        <v>104</v>
      </c>
      <c r="B105" s="13">
        <v>769.56315725474644</v>
      </c>
    </row>
    <row r="106" spans="1:2" x14ac:dyDescent="0.35">
      <c r="A106" s="3">
        <v>105</v>
      </c>
      <c r="B106" s="13">
        <v>687.515301046285</v>
      </c>
    </row>
    <row r="107" spans="1:2" x14ac:dyDescent="0.35">
      <c r="A107" s="3">
        <v>106</v>
      </c>
      <c r="B107" s="13">
        <v>792.07201091414242</v>
      </c>
    </row>
    <row r="108" spans="1:2" x14ac:dyDescent="0.35">
      <c r="A108" s="3">
        <v>107</v>
      </c>
      <c r="B108" s="13">
        <v>707.41093243033993</v>
      </c>
    </row>
    <row r="109" spans="1:2" x14ac:dyDescent="0.35">
      <c r="A109" s="3">
        <v>108</v>
      </c>
      <c r="B109" s="13">
        <v>808.00249820469276</v>
      </c>
    </row>
    <row r="110" spans="1:2" x14ac:dyDescent="0.35">
      <c r="A110" s="3">
        <v>109</v>
      </c>
      <c r="B110" s="13">
        <v>746.07756272787037</v>
      </c>
    </row>
    <row r="111" spans="1:2" x14ac:dyDescent="0.35">
      <c r="A111" s="3">
        <v>110</v>
      </c>
      <c r="B111" s="13">
        <v>686.41868346178489</v>
      </c>
    </row>
    <row r="112" spans="1:2" x14ac:dyDescent="0.35">
      <c r="A112" s="3">
        <v>111</v>
      </c>
      <c r="B112" s="13">
        <v>785.35032067356326</v>
      </c>
    </row>
    <row r="113" spans="1:2" x14ac:dyDescent="0.35">
      <c r="A113" s="3">
        <v>112</v>
      </c>
      <c r="B113" s="13">
        <v>759.67552579161145</v>
      </c>
    </row>
    <row r="114" spans="1:2" x14ac:dyDescent="0.35">
      <c r="A114" s="3">
        <v>113</v>
      </c>
      <c r="B114" s="13">
        <v>756.76234591584318</v>
      </c>
    </row>
    <row r="115" spans="1:2" x14ac:dyDescent="0.35">
      <c r="A115" s="3">
        <v>114</v>
      </c>
      <c r="B115" s="13">
        <v>759.44130856271067</v>
      </c>
    </row>
    <row r="116" spans="1:2" x14ac:dyDescent="0.35">
      <c r="A116" s="3">
        <v>115</v>
      </c>
      <c r="B116" s="13">
        <v>706.78963205466061</v>
      </c>
    </row>
    <row r="117" spans="1:2" x14ac:dyDescent="0.35">
      <c r="A117" s="3">
        <v>116</v>
      </c>
      <c r="B117" s="13">
        <v>769.90232930017214</v>
      </c>
    </row>
    <row r="118" spans="1:2" x14ac:dyDescent="0.35">
      <c r="A118" s="3">
        <v>117</v>
      </c>
      <c r="B118" s="13">
        <v>735.38833820129287</v>
      </c>
    </row>
    <row r="119" spans="1:2" x14ac:dyDescent="0.35">
      <c r="A119" s="3">
        <v>118</v>
      </c>
      <c r="B119" s="13">
        <v>742.50694832629756</v>
      </c>
    </row>
    <row r="120" spans="1:2" x14ac:dyDescent="0.35">
      <c r="A120" s="3">
        <v>119</v>
      </c>
      <c r="B120" s="13">
        <v>743.85613044881279</v>
      </c>
    </row>
    <row r="121" spans="1:2" x14ac:dyDescent="0.35">
      <c r="A121" s="3">
        <v>120</v>
      </c>
      <c r="B121" s="13">
        <v>736.99383128003456</v>
      </c>
    </row>
    <row r="122" spans="1:2" x14ac:dyDescent="0.35">
      <c r="A122" s="3">
        <v>121</v>
      </c>
      <c r="B122" s="13">
        <v>791.99052640559194</v>
      </c>
    </row>
    <row r="123" spans="1:2" x14ac:dyDescent="0.35">
      <c r="A123" s="3">
        <v>122</v>
      </c>
      <c r="B123" s="13">
        <v>729.14310137203063</v>
      </c>
    </row>
    <row r="124" spans="1:2" x14ac:dyDescent="0.35">
      <c r="A124" s="3">
        <v>123</v>
      </c>
      <c r="B124" s="13">
        <v>738.45389541417001</v>
      </c>
    </row>
    <row r="125" spans="1:2" x14ac:dyDescent="0.35">
      <c r="A125" s="3">
        <v>124</v>
      </c>
      <c r="B125" s="13">
        <v>762.0240510377937</v>
      </c>
    </row>
    <row r="126" spans="1:2" x14ac:dyDescent="0.35">
      <c r="A126" s="3">
        <v>125</v>
      </c>
      <c r="B126" s="13">
        <v>736.19081044467544</v>
      </c>
    </row>
    <row r="127" spans="1:2" x14ac:dyDescent="0.35">
      <c r="A127" s="3">
        <v>126</v>
      </c>
      <c r="B127" s="13">
        <v>760.95978709351652</v>
      </c>
    </row>
    <row r="128" spans="1:2" x14ac:dyDescent="0.35">
      <c r="A128" s="3">
        <v>127</v>
      </c>
      <c r="B128" s="13">
        <v>764.24049400115734</v>
      </c>
    </row>
    <row r="129" spans="1:2" x14ac:dyDescent="0.35">
      <c r="A129" s="3">
        <v>128</v>
      </c>
      <c r="B129" s="13">
        <v>747.17235245968448</v>
      </c>
    </row>
    <row r="130" spans="1:2" x14ac:dyDescent="0.35">
      <c r="A130" s="3">
        <v>129</v>
      </c>
      <c r="B130" s="13">
        <v>772.78642218880418</v>
      </c>
    </row>
    <row r="131" spans="1:2" x14ac:dyDescent="0.35">
      <c r="A131" s="3">
        <v>130</v>
      </c>
      <c r="B131" s="13">
        <v>774.52808189353914</v>
      </c>
    </row>
    <row r="132" spans="1:2" x14ac:dyDescent="0.35">
      <c r="A132" s="3">
        <v>131</v>
      </c>
      <c r="B132" s="13">
        <v>733.45792901652226</v>
      </c>
    </row>
    <row r="133" spans="1:2" x14ac:dyDescent="0.35">
      <c r="A133" s="3">
        <v>132</v>
      </c>
      <c r="B133" s="13">
        <v>742.40049620130151</v>
      </c>
    </row>
    <row r="134" spans="1:2" x14ac:dyDescent="0.35">
      <c r="A134" s="3">
        <v>133</v>
      </c>
      <c r="B134" s="13">
        <v>769.53691328764319</v>
      </c>
    </row>
    <row r="135" spans="1:2" x14ac:dyDescent="0.35">
      <c r="A135" s="3">
        <v>134</v>
      </c>
      <c r="B135" s="13">
        <v>748.83676496265082</v>
      </c>
    </row>
    <row r="136" spans="1:2" x14ac:dyDescent="0.35">
      <c r="A136" s="3">
        <v>135</v>
      </c>
      <c r="B136" s="13">
        <v>732.88883692189984</v>
      </c>
    </row>
    <row r="137" spans="1:2" x14ac:dyDescent="0.35">
      <c r="A137" s="3">
        <v>136</v>
      </c>
      <c r="B137" s="13">
        <v>764.16223250180485</v>
      </c>
    </row>
    <row r="138" spans="1:2" x14ac:dyDescent="0.35">
      <c r="A138" s="3">
        <v>137</v>
      </c>
      <c r="B138" s="13">
        <v>732.67880635051176</v>
      </c>
    </row>
    <row r="139" spans="1:2" x14ac:dyDescent="0.35">
      <c r="A139" s="3">
        <v>138</v>
      </c>
      <c r="B139" s="13">
        <v>752.20267198015858</v>
      </c>
    </row>
    <row r="140" spans="1:2" x14ac:dyDescent="0.35">
      <c r="A140" s="3">
        <v>139</v>
      </c>
      <c r="B140" s="13">
        <v>752.01848043411451</v>
      </c>
    </row>
    <row r="141" spans="1:2" x14ac:dyDescent="0.35">
      <c r="A141" s="3">
        <v>140</v>
      </c>
      <c r="B141" s="13">
        <v>770.13752852497589</v>
      </c>
    </row>
    <row r="142" spans="1:2" x14ac:dyDescent="0.35">
      <c r="A142" s="3">
        <v>141</v>
      </c>
      <c r="B142" s="13">
        <v>710.78138217498781</v>
      </c>
    </row>
    <row r="143" spans="1:2" x14ac:dyDescent="0.35">
      <c r="A143" s="3">
        <v>142</v>
      </c>
      <c r="B143" s="13">
        <v>736.8734157819556</v>
      </c>
    </row>
    <row r="144" spans="1:2" x14ac:dyDescent="0.35">
      <c r="A144" s="3">
        <v>143</v>
      </c>
      <c r="B144" s="13">
        <v>744.63811171475754</v>
      </c>
    </row>
    <row r="145" spans="1:2" x14ac:dyDescent="0.35">
      <c r="A145" s="3">
        <v>144</v>
      </c>
      <c r="B145" s="13">
        <v>759.48573447844728</v>
      </c>
    </row>
    <row r="146" spans="1:2" x14ac:dyDescent="0.35">
      <c r="A146" s="3">
        <v>145</v>
      </c>
      <c r="B146" s="13">
        <v>780.55614187988101</v>
      </c>
    </row>
    <row r="147" spans="1:2" x14ac:dyDescent="0.35">
      <c r="A147" s="3">
        <v>146</v>
      </c>
      <c r="B147" s="13">
        <v>823.63358951209864</v>
      </c>
    </row>
    <row r="148" spans="1:2" x14ac:dyDescent="0.35">
      <c r="A148" s="3">
        <v>147</v>
      </c>
      <c r="B148" s="13">
        <v>707.70615511002893</v>
      </c>
    </row>
    <row r="149" spans="1:2" x14ac:dyDescent="0.35">
      <c r="A149" s="3">
        <v>148</v>
      </c>
      <c r="B149" s="13">
        <v>748.50112576639515</v>
      </c>
    </row>
    <row r="150" spans="1:2" x14ac:dyDescent="0.35">
      <c r="A150" s="3">
        <v>149</v>
      </c>
      <c r="B150" s="13">
        <v>782.27252339611402</v>
      </c>
    </row>
    <row r="151" spans="1:2" x14ac:dyDescent="0.35">
      <c r="A151" s="3">
        <v>150</v>
      </c>
      <c r="B151" s="13">
        <v>821.21971173420695</v>
      </c>
    </row>
    <row r="152" spans="1:2" x14ac:dyDescent="0.35">
      <c r="A152" s="3">
        <v>151</v>
      </c>
      <c r="B152" s="13">
        <v>762.5639307592287</v>
      </c>
    </row>
    <row r="153" spans="1:2" x14ac:dyDescent="0.35">
      <c r="A153" s="3">
        <v>152</v>
      </c>
      <c r="B153" s="13">
        <v>773.81971595537141</v>
      </c>
    </row>
    <row r="154" spans="1:2" x14ac:dyDescent="0.35">
      <c r="A154" s="3">
        <v>153</v>
      </c>
      <c r="B154" s="13">
        <v>788.29804776672324</v>
      </c>
    </row>
    <row r="155" spans="1:2" x14ac:dyDescent="0.35">
      <c r="A155" s="3">
        <v>154</v>
      </c>
      <c r="B155" s="13">
        <v>789.55012503841738</v>
      </c>
    </row>
    <row r="156" spans="1:2" x14ac:dyDescent="0.35">
      <c r="A156" s="3">
        <v>155</v>
      </c>
      <c r="B156" s="13">
        <v>772.10175347137647</v>
      </c>
    </row>
    <row r="157" spans="1:2" x14ac:dyDescent="0.35">
      <c r="A157" s="3">
        <v>156</v>
      </c>
      <c r="B157" s="13">
        <v>699.01984486214849</v>
      </c>
    </row>
    <row r="158" spans="1:2" x14ac:dyDescent="0.35">
      <c r="A158" s="3">
        <v>157</v>
      </c>
      <c r="B158" s="13">
        <v>742.427986256699</v>
      </c>
    </row>
    <row r="159" spans="1:2" x14ac:dyDescent="0.35">
      <c r="A159" s="3">
        <v>158</v>
      </c>
      <c r="B159" s="13">
        <v>747.81233881570915</v>
      </c>
    </row>
    <row r="160" spans="1:2" x14ac:dyDescent="0.35">
      <c r="A160" s="3">
        <v>159</v>
      </c>
      <c r="B160" s="13">
        <v>729.41421614470221</v>
      </c>
    </row>
    <row r="161" spans="1:2" x14ac:dyDescent="0.35">
      <c r="A161" s="3">
        <v>160</v>
      </c>
      <c r="B161" s="13">
        <v>784.12896754582823</v>
      </c>
    </row>
    <row r="162" spans="1:2" x14ac:dyDescent="0.35">
      <c r="A162" s="3">
        <v>161</v>
      </c>
      <c r="B162" s="13">
        <v>771.88344852908665</v>
      </c>
    </row>
    <row r="163" spans="1:2" x14ac:dyDescent="0.35">
      <c r="A163" s="3">
        <v>162</v>
      </c>
      <c r="B163" s="13">
        <v>732.52161772269767</v>
      </c>
    </row>
    <row r="164" spans="1:2" x14ac:dyDescent="0.35">
      <c r="A164" s="3">
        <v>163</v>
      </c>
      <c r="B164" s="13">
        <v>734.64641560262487</v>
      </c>
    </row>
    <row r="165" spans="1:2" x14ac:dyDescent="0.35">
      <c r="A165" s="3">
        <v>164</v>
      </c>
      <c r="B165" s="13">
        <v>764.34687761509917</v>
      </c>
    </row>
    <row r="166" spans="1:2" x14ac:dyDescent="0.35">
      <c r="A166" s="3">
        <v>165</v>
      </c>
      <c r="B166" s="13">
        <v>749.13901345795477</v>
      </c>
    </row>
    <row r="167" spans="1:2" x14ac:dyDescent="0.35">
      <c r="A167" s="3">
        <v>166</v>
      </c>
      <c r="B167" s="13">
        <v>764.25944257455524</v>
      </c>
    </row>
    <row r="168" spans="1:2" x14ac:dyDescent="0.35">
      <c r="A168" s="3">
        <v>167</v>
      </c>
      <c r="B168" s="13">
        <v>712.99488981763034</v>
      </c>
    </row>
    <row r="169" spans="1:2" x14ac:dyDescent="0.35">
      <c r="A169" s="3">
        <v>168</v>
      </c>
      <c r="B169" s="13">
        <v>727.43750406325</v>
      </c>
    </row>
    <row r="170" spans="1:2" x14ac:dyDescent="0.35">
      <c r="A170" s="3">
        <v>169</v>
      </c>
      <c r="B170" s="13">
        <v>748.97253578790423</v>
      </c>
    </row>
    <row r="171" spans="1:2" x14ac:dyDescent="0.35">
      <c r="A171" s="3">
        <v>170</v>
      </c>
      <c r="B171" s="13">
        <v>794.97058845826166</v>
      </c>
    </row>
    <row r="172" spans="1:2" x14ac:dyDescent="0.35">
      <c r="A172" s="3">
        <v>171</v>
      </c>
      <c r="B172" s="13">
        <v>756.59623135861818</v>
      </c>
    </row>
    <row r="173" spans="1:2" x14ac:dyDescent="0.35">
      <c r="A173" s="3">
        <v>172</v>
      </c>
      <c r="B173" s="13">
        <v>733.83854018695092</v>
      </c>
    </row>
    <row r="174" spans="1:2" x14ac:dyDescent="0.35">
      <c r="A174" s="3">
        <v>173</v>
      </c>
      <c r="B174" s="13">
        <v>743.77447567647619</v>
      </c>
    </row>
    <row r="175" spans="1:2" x14ac:dyDescent="0.35">
      <c r="A175" s="3">
        <v>174</v>
      </c>
      <c r="B175" s="13">
        <v>782.18342086274401</v>
      </c>
    </row>
    <row r="176" spans="1:2" x14ac:dyDescent="0.35">
      <c r="A176" s="3">
        <v>175</v>
      </c>
      <c r="B176" s="13">
        <v>753.82999816814186</v>
      </c>
    </row>
    <row r="177" spans="1:2" x14ac:dyDescent="0.35">
      <c r="A177" s="3">
        <v>176</v>
      </c>
      <c r="B177" s="13">
        <v>767.64094202263118</v>
      </c>
    </row>
    <row r="178" spans="1:2" x14ac:dyDescent="0.35">
      <c r="A178" s="3">
        <v>177</v>
      </c>
      <c r="B178" s="13">
        <v>724.02764062838241</v>
      </c>
    </row>
    <row r="179" spans="1:2" x14ac:dyDescent="0.35">
      <c r="A179" s="3">
        <v>178</v>
      </c>
      <c r="B179" s="13">
        <v>801.00500882851134</v>
      </c>
    </row>
    <row r="180" spans="1:2" x14ac:dyDescent="0.35">
      <c r="A180" s="3">
        <v>179</v>
      </c>
      <c r="B180" s="13">
        <v>687.91906960730796</v>
      </c>
    </row>
    <row r="181" spans="1:2" x14ac:dyDescent="0.35">
      <c r="A181" s="3">
        <v>180</v>
      </c>
      <c r="B181" s="13">
        <v>715.03303643228776</v>
      </c>
    </row>
    <row r="182" spans="1:2" x14ac:dyDescent="0.35">
      <c r="A182" s="3">
        <v>181</v>
      </c>
      <c r="B182" s="13">
        <v>784.7827033955873</v>
      </c>
    </row>
    <row r="183" spans="1:2" x14ac:dyDescent="0.35">
      <c r="A183" s="3">
        <v>182</v>
      </c>
      <c r="B183" s="13">
        <v>739.86811329359568</v>
      </c>
    </row>
    <row r="184" spans="1:2" x14ac:dyDescent="0.35">
      <c r="A184" s="3">
        <v>183</v>
      </c>
      <c r="B184" s="13">
        <v>774.07731807560651</v>
      </c>
    </row>
    <row r="185" spans="1:2" x14ac:dyDescent="0.35">
      <c r="A185" s="3">
        <v>184</v>
      </c>
      <c r="B185" s="13">
        <v>818.32957552563971</v>
      </c>
    </row>
    <row r="186" spans="1:2" x14ac:dyDescent="0.35">
      <c r="A186" s="3">
        <v>185</v>
      </c>
      <c r="B186" s="13">
        <v>740.12159706850684</v>
      </c>
    </row>
    <row r="187" spans="1:2" x14ac:dyDescent="0.35">
      <c r="A187" s="3">
        <v>186</v>
      </c>
      <c r="B187" s="13">
        <v>769.10531178674364</v>
      </c>
    </row>
    <row r="188" spans="1:2" x14ac:dyDescent="0.35">
      <c r="A188" s="3">
        <v>187</v>
      </c>
      <c r="B188" s="13">
        <v>833.33766977954758</v>
      </c>
    </row>
    <row r="189" spans="1:2" x14ac:dyDescent="0.35">
      <c r="A189" s="3">
        <v>188</v>
      </c>
      <c r="B189" s="13">
        <v>784.89969433755766</v>
      </c>
    </row>
    <row r="190" spans="1:2" x14ac:dyDescent="0.35">
      <c r="A190" s="3">
        <v>189</v>
      </c>
      <c r="B190" s="13">
        <v>733.69028904236939</v>
      </c>
    </row>
    <row r="191" spans="1:2" x14ac:dyDescent="0.35">
      <c r="A191" s="3">
        <v>190</v>
      </c>
      <c r="B191" s="13">
        <v>746.24488612268897</v>
      </c>
    </row>
    <row r="192" spans="1:2" x14ac:dyDescent="0.35">
      <c r="A192" s="3">
        <v>191</v>
      </c>
      <c r="B192" s="13">
        <v>757.14041713067536</v>
      </c>
    </row>
    <row r="193" spans="1:2" x14ac:dyDescent="0.35">
      <c r="A193" s="3">
        <v>192</v>
      </c>
      <c r="B193" s="13">
        <v>752.09195267418363</v>
      </c>
    </row>
    <row r="194" spans="1:2" x14ac:dyDescent="0.35">
      <c r="A194" s="3">
        <v>193</v>
      </c>
      <c r="B194" s="13">
        <v>710.66304703329638</v>
      </c>
    </row>
    <row r="195" spans="1:2" x14ac:dyDescent="0.35">
      <c r="A195" s="3">
        <v>194</v>
      </c>
      <c r="B195" s="13">
        <v>793.12935800410139</v>
      </c>
    </row>
    <row r="196" spans="1:2" x14ac:dyDescent="0.35">
      <c r="A196" s="3">
        <v>195</v>
      </c>
      <c r="B196" s="13">
        <v>768.67105331779703</v>
      </c>
    </row>
    <row r="197" spans="1:2" x14ac:dyDescent="0.35">
      <c r="A197" s="3">
        <v>196</v>
      </c>
      <c r="B197" s="13">
        <v>751.72551326146049</v>
      </c>
    </row>
    <row r="198" spans="1:2" x14ac:dyDescent="0.35">
      <c r="A198" s="3">
        <v>197</v>
      </c>
      <c r="B198" s="13">
        <v>762.38546530800875</v>
      </c>
    </row>
    <row r="199" spans="1:2" x14ac:dyDescent="0.35">
      <c r="A199" s="3">
        <v>198</v>
      </c>
      <c r="B199" s="13">
        <v>743.15164619343636</v>
      </c>
    </row>
    <row r="200" spans="1:2" x14ac:dyDescent="0.35">
      <c r="A200" s="3">
        <v>199</v>
      </c>
      <c r="B200" s="13">
        <v>781.69302729050469</v>
      </c>
    </row>
    <row r="201" spans="1:2" x14ac:dyDescent="0.35">
      <c r="A201" s="3">
        <v>200</v>
      </c>
      <c r="B201" s="13">
        <v>764.79314379788593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A436-241C-4CF1-877F-F36724A0B22F}">
  <dimension ref="A1:G201"/>
  <sheetViews>
    <sheetView zoomScale="235" zoomScaleNormal="235" workbookViewId="0">
      <selection activeCell="D3" sqref="D3"/>
    </sheetView>
  </sheetViews>
  <sheetFormatPr defaultRowHeight="14.5" x14ac:dyDescent="0.35"/>
  <cols>
    <col min="1" max="1" width="8.7265625" style="13"/>
  </cols>
  <sheetData>
    <row r="1" spans="1:7" ht="15" thickBot="1" x14ac:dyDescent="0.4">
      <c r="A1" s="14" t="s">
        <v>44</v>
      </c>
      <c r="B1" s="1" t="s">
        <v>61</v>
      </c>
    </row>
    <row r="2" spans="1:7" x14ac:dyDescent="0.35">
      <c r="A2" s="13">
        <v>747.50224602272499</v>
      </c>
      <c r="B2">
        <f ca="1">_xlfn.NORM.INV(RAND(),500,25)</f>
        <v>486.50153274503293</v>
      </c>
      <c r="D2" s="16" t="s">
        <v>44</v>
      </c>
      <c r="E2" s="16"/>
      <c r="F2" s="16" t="s">
        <v>61</v>
      </c>
      <c r="G2" s="16"/>
    </row>
    <row r="3" spans="1:7" x14ac:dyDescent="0.35">
      <c r="A3" s="13">
        <v>733.63052529192373</v>
      </c>
      <c r="B3">
        <f t="shared" ref="B3:B66" ca="1" si="0">_xlfn.NORM.INV(RAND(),500,25)</f>
        <v>465.89180939976444</v>
      </c>
    </row>
    <row r="4" spans="1:7" x14ac:dyDescent="0.35">
      <c r="A4" s="13">
        <v>725.96345754557285</v>
      </c>
      <c r="B4">
        <f t="shared" ca="1" si="0"/>
        <v>537.62143100001879</v>
      </c>
      <c r="D4" t="s">
        <v>47</v>
      </c>
      <c r="E4">
        <v>750.6776774284366</v>
      </c>
      <c r="F4" t="s">
        <v>47</v>
      </c>
      <c r="G4">
        <v>499.3402054882572</v>
      </c>
    </row>
    <row r="5" spans="1:7" x14ac:dyDescent="0.35">
      <c r="A5" s="13">
        <v>762.64854205288566</v>
      </c>
      <c r="B5">
        <f t="shared" ca="1" si="0"/>
        <v>548.71827563037414</v>
      </c>
      <c r="D5" t="s">
        <v>48</v>
      </c>
      <c r="E5">
        <v>2.0469664941830721</v>
      </c>
      <c r="F5" t="s">
        <v>48</v>
      </c>
      <c r="G5">
        <v>1.8875351861180516</v>
      </c>
    </row>
    <row r="6" spans="1:7" x14ac:dyDescent="0.35">
      <c r="A6" s="13">
        <v>719.58933530073875</v>
      </c>
      <c r="B6">
        <f t="shared" ca="1" si="0"/>
        <v>545.62997032276076</v>
      </c>
      <c r="D6" t="s">
        <v>49</v>
      </c>
      <c r="E6">
        <v>748.90465037527747</v>
      </c>
      <c r="F6" t="s">
        <v>49</v>
      </c>
      <c r="G6">
        <v>502.79967578326688</v>
      </c>
    </row>
    <row r="7" spans="1:7" x14ac:dyDescent="0.35">
      <c r="A7" s="13">
        <v>711.72235032040248</v>
      </c>
      <c r="B7">
        <f t="shared" ca="1" si="0"/>
        <v>520.60495461777805</v>
      </c>
      <c r="D7" t="s">
        <v>50</v>
      </c>
      <c r="E7" t="e">
        <v>#N/A</v>
      </c>
      <c r="F7" t="s">
        <v>50</v>
      </c>
      <c r="G7" t="e">
        <v>#N/A</v>
      </c>
    </row>
    <row r="8" spans="1:7" x14ac:dyDescent="0.35">
      <c r="A8" s="13">
        <v>727.54363754509347</v>
      </c>
      <c r="B8">
        <f t="shared" ca="1" si="0"/>
        <v>462.14040585116084</v>
      </c>
      <c r="D8" t="s">
        <v>51</v>
      </c>
      <c r="E8">
        <v>28.94847777797008</v>
      </c>
      <c r="F8" t="s">
        <v>51</v>
      </c>
      <c r="G8">
        <v>26.693778596645728</v>
      </c>
    </row>
    <row r="9" spans="1:7" x14ac:dyDescent="0.35">
      <c r="A9" s="13">
        <v>712.85766396946156</v>
      </c>
      <c r="B9">
        <f t="shared" ca="1" si="0"/>
        <v>518.61550138718314</v>
      </c>
      <c r="D9" t="s">
        <v>52</v>
      </c>
      <c r="E9">
        <v>838.01436566162749</v>
      </c>
      <c r="F9" t="s">
        <v>52</v>
      </c>
      <c r="G9">
        <v>712.55781576674156</v>
      </c>
    </row>
    <row r="10" spans="1:7" x14ac:dyDescent="0.35">
      <c r="A10" s="13">
        <v>795.56050958337346</v>
      </c>
      <c r="B10">
        <f t="shared" ca="1" si="0"/>
        <v>526.62058801536887</v>
      </c>
      <c r="D10" t="s">
        <v>53</v>
      </c>
      <c r="E10">
        <v>-1.4685381022746746E-2</v>
      </c>
      <c r="F10" t="s">
        <v>53</v>
      </c>
      <c r="G10">
        <v>-4.2344970195474563E-2</v>
      </c>
    </row>
    <row r="11" spans="1:7" x14ac:dyDescent="0.35">
      <c r="A11" s="13">
        <v>733.89383686933263</v>
      </c>
      <c r="B11">
        <f t="shared" ca="1" si="0"/>
        <v>500.22786699210491</v>
      </c>
      <c r="D11" t="s">
        <v>54</v>
      </c>
      <c r="E11">
        <v>5.9130145129638594E-2</v>
      </c>
      <c r="F11" t="s">
        <v>54</v>
      </c>
      <c r="G11">
        <v>-0.21335999839225139</v>
      </c>
    </row>
    <row r="12" spans="1:7" x14ac:dyDescent="0.35">
      <c r="A12" s="13">
        <v>769.67411619096606</v>
      </c>
      <c r="B12">
        <f t="shared" ca="1" si="0"/>
        <v>467.19301688542504</v>
      </c>
      <c r="D12" t="s">
        <v>55</v>
      </c>
      <c r="E12">
        <v>155.59185223316854</v>
      </c>
      <c r="F12" t="s">
        <v>55</v>
      </c>
      <c r="G12">
        <v>150.32581393386056</v>
      </c>
    </row>
    <row r="13" spans="1:7" x14ac:dyDescent="0.35">
      <c r="A13" s="13">
        <v>718.73510707113621</v>
      </c>
      <c r="B13">
        <f t="shared" ca="1" si="0"/>
        <v>492.3214733933948</v>
      </c>
      <c r="D13" t="s">
        <v>56</v>
      </c>
      <c r="E13">
        <v>677.74581754637904</v>
      </c>
      <c r="F13" t="s">
        <v>56</v>
      </c>
      <c r="G13">
        <v>426.23049017957374</v>
      </c>
    </row>
    <row r="14" spans="1:7" x14ac:dyDescent="0.35">
      <c r="A14" s="13">
        <v>743.3196133495793</v>
      </c>
      <c r="B14">
        <f t="shared" ca="1" si="0"/>
        <v>497.46535905689529</v>
      </c>
      <c r="D14" t="s">
        <v>57</v>
      </c>
      <c r="E14">
        <v>833.33766977954758</v>
      </c>
      <c r="F14" t="s">
        <v>57</v>
      </c>
      <c r="G14">
        <v>576.55630411343429</v>
      </c>
    </row>
    <row r="15" spans="1:7" x14ac:dyDescent="0.35">
      <c r="A15" s="13">
        <v>756.59389064188383</v>
      </c>
      <c r="B15">
        <f t="shared" ca="1" si="0"/>
        <v>468.52422375285721</v>
      </c>
      <c r="D15" t="s">
        <v>58</v>
      </c>
      <c r="E15">
        <v>150135.53548568732</v>
      </c>
      <c r="F15" t="s">
        <v>58</v>
      </c>
      <c r="G15">
        <v>99868.041097651439</v>
      </c>
    </row>
    <row r="16" spans="1:7" x14ac:dyDescent="0.35">
      <c r="A16" s="13">
        <v>785.47004166658303</v>
      </c>
      <c r="B16">
        <f t="shared" ca="1" si="0"/>
        <v>507.91755249985056</v>
      </c>
      <c r="D16" t="s">
        <v>59</v>
      </c>
      <c r="E16">
        <v>200</v>
      </c>
      <c r="F16" t="s">
        <v>59</v>
      </c>
      <c r="G16">
        <v>200</v>
      </c>
    </row>
    <row r="17" spans="1:7" ht="15" thickBot="1" x14ac:dyDescent="0.4">
      <c r="A17" s="13">
        <v>730.5378652024724</v>
      </c>
      <c r="B17">
        <f t="shared" ca="1" si="0"/>
        <v>538.36950759817501</v>
      </c>
      <c r="D17" s="15" t="s">
        <v>60</v>
      </c>
      <c r="E17" s="15">
        <v>4.0365289740683812</v>
      </c>
      <c r="F17" s="15" t="s">
        <v>60</v>
      </c>
      <c r="G17" s="15">
        <v>3.7221373627709466</v>
      </c>
    </row>
    <row r="18" spans="1:7" x14ac:dyDescent="0.35">
      <c r="A18" s="13">
        <v>737.13214020004807</v>
      </c>
      <c r="B18">
        <f t="shared" ca="1" si="0"/>
        <v>520.01837222284246</v>
      </c>
    </row>
    <row r="19" spans="1:7" x14ac:dyDescent="0.35">
      <c r="A19" s="13">
        <v>723.17714924562688</v>
      </c>
      <c r="B19">
        <f t="shared" ca="1" si="0"/>
        <v>527.91760183661302</v>
      </c>
    </row>
    <row r="20" spans="1:7" x14ac:dyDescent="0.35">
      <c r="A20" s="13">
        <v>791.87427492064558</v>
      </c>
      <c r="B20">
        <f t="shared" ca="1" si="0"/>
        <v>459.52545204251987</v>
      </c>
    </row>
    <row r="21" spans="1:7" x14ac:dyDescent="0.35">
      <c r="A21" s="13">
        <v>779.86689097158796</v>
      </c>
      <c r="B21">
        <f t="shared" ca="1" si="0"/>
        <v>501.64642472119618</v>
      </c>
    </row>
    <row r="22" spans="1:7" x14ac:dyDescent="0.35">
      <c r="A22" s="13">
        <v>769.50687867372892</v>
      </c>
      <c r="B22">
        <f t="shared" ca="1" si="0"/>
        <v>496.15491912120473</v>
      </c>
    </row>
    <row r="23" spans="1:7" x14ac:dyDescent="0.35">
      <c r="A23" s="13">
        <v>711.6315376694082</v>
      </c>
      <c r="B23">
        <f t="shared" ca="1" si="0"/>
        <v>527.63214502343055</v>
      </c>
    </row>
    <row r="24" spans="1:7" x14ac:dyDescent="0.35">
      <c r="A24" s="13">
        <v>814.15038077724535</v>
      </c>
      <c r="B24">
        <f t="shared" ca="1" si="0"/>
        <v>511.30774342682668</v>
      </c>
    </row>
    <row r="25" spans="1:7" x14ac:dyDescent="0.35">
      <c r="A25" s="13">
        <v>727.30386241071506</v>
      </c>
      <c r="B25">
        <f t="shared" ca="1" si="0"/>
        <v>538.6632927579509</v>
      </c>
    </row>
    <row r="26" spans="1:7" x14ac:dyDescent="0.35">
      <c r="A26" s="13">
        <v>714.72155279051481</v>
      </c>
      <c r="B26">
        <f t="shared" ca="1" si="0"/>
        <v>496.1937464972832</v>
      </c>
    </row>
    <row r="27" spans="1:7" x14ac:dyDescent="0.35">
      <c r="A27" s="13">
        <v>766.23189180797442</v>
      </c>
      <c r="B27">
        <f t="shared" ca="1" si="0"/>
        <v>508.64030080255839</v>
      </c>
    </row>
    <row r="28" spans="1:7" x14ac:dyDescent="0.35">
      <c r="A28" s="13">
        <v>759.47844713393079</v>
      </c>
      <c r="B28">
        <f t="shared" ca="1" si="0"/>
        <v>465.2348707925907</v>
      </c>
    </row>
    <row r="29" spans="1:7" x14ac:dyDescent="0.35">
      <c r="A29" s="13">
        <v>751.90568904935697</v>
      </c>
      <c r="B29">
        <f t="shared" ca="1" si="0"/>
        <v>470.7069471564983</v>
      </c>
    </row>
    <row r="30" spans="1:7" x14ac:dyDescent="0.35">
      <c r="A30" s="13">
        <v>724.38930088114535</v>
      </c>
      <c r="B30">
        <f t="shared" ca="1" si="0"/>
        <v>515.92851419899227</v>
      </c>
    </row>
    <row r="31" spans="1:7" x14ac:dyDescent="0.35">
      <c r="A31" s="13">
        <v>725.21092097555982</v>
      </c>
      <c r="B31">
        <f t="shared" ca="1" si="0"/>
        <v>491.88483356465014</v>
      </c>
    </row>
    <row r="32" spans="1:7" x14ac:dyDescent="0.35">
      <c r="A32" s="13">
        <v>776.10054966761368</v>
      </c>
      <c r="B32">
        <f t="shared" ca="1" si="0"/>
        <v>517.45321200192689</v>
      </c>
    </row>
    <row r="33" spans="1:2" x14ac:dyDescent="0.35">
      <c r="A33" s="13">
        <v>768.36544670228716</v>
      </c>
      <c r="B33">
        <f t="shared" ca="1" si="0"/>
        <v>535.73208541805002</v>
      </c>
    </row>
    <row r="34" spans="1:2" x14ac:dyDescent="0.35">
      <c r="A34" s="13">
        <v>762.87177309562389</v>
      </c>
      <c r="B34">
        <f t="shared" ca="1" si="0"/>
        <v>515.16908708267374</v>
      </c>
    </row>
    <row r="35" spans="1:2" x14ac:dyDescent="0.35">
      <c r="A35" s="13">
        <v>727.73617169480826</v>
      </c>
      <c r="B35">
        <f t="shared" ca="1" si="0"/>
        <v>530.16878102256169</v>
      </c>
    </row>
    <row r="36" spans="1:2" x14ac:dyDescent="0.35">
      <c r="A36" s="13">
        <v>749.04457299148703</v>
      </c>
      <c r="B36">
        <f t="shared" ca="1" si="0"/>
        <v>555.0094716814383</v>
      </c>
    </row>
    <row r="37" spans="1:2" x14ac:dyDescent="0.35">
      <c r="A37" s="13">
        <v>746.2078392094844</v>
      </c>
      <c r="B37">
        <f t="shared" ca="1" si="0"/>
        <v>435.37510948992485</v>
      </c>
    </row>
    <row r="38" spans="1:2" x14ac:dyDescent="0.35">
      <c r="A38" s="13">
        <v>705.90215287556123</v>
      </c>
      <c r="B38">
        <f t="shared" ca="1" si="0"/>
        <v>493.09442115930472</v>
      </c>
    </row>
    <row r="39" spans="1:2" x14ac:dyDescent="0.35">
      <c r="A39" s="13">
        <v>784.42663234585939</v>
      </c>
      <c r="B39">
        <f t="shared" ca="1" si="0"/>
        <v>504.90024003279461</v>
      </c>
    </row>
    <row r="40" spans="1:2" x14ac:dyDescent="0.35">
      <c r="A40" s="13">
        <v>739.3183782085473</v>
      </c>
      <c r="B40">
        <f t="shared" ca="1" si="0"/>
        <v>507.30555955932289</v>
      </c>
    </row>
    <row r="41" spans="1:2" x14ac:dyDescent="0.35">
      <c r="A41" s="13">
        <v>726.97126213060335</v>
      </c>
      <c r="B41">
        <f t="shared" ca="1" si="0"/>
        <v>524.05905717058863</v>
      </c>
    </row>
    <row r="42" spans="1:2" x14ac:dyDescent="0.35">
      <c r="A42" s="13">
        <v>789.64960896058039</v>
      </c>
      <c r="B42">
        <f t="shared" ca="1" si="0"/>
        <v>537.10172293057758</v>
      </c>
    </row>
    <row r="43" spans="1:2" x14ac:dyDescent="0.35">
      <c r="A43" s="13">
        <v>780.21093808105184</v>
      </c>
      <c r="B43">
        <f t="shared" ca="1" si="0"/>
        <v>497.21569916908504</v>
      </c>
    </row>
    <row r="44" spans="1:2" x14ac:dyDescent="0.35">
      <c r="A44" s="13">
        <v>744.47911960084468</v>
      </c>
      <c r="B44">
        <f t="shared" ca="1" si="0"/>
        <v>524.59957301027771</v>
      </c>
    </row>
    <row r="45" spans="1:2" x14ac:dyDescent="0.35">
      <c r="A45" s="13">
        <v>780.34529806253511</v>
      </c>
      <c r="B45">
        <f t="shared" ca="1" si="0"/>
        <v>479.54389637043704</v>
      </c>
    </row>
    <row r="46" spans="1:2" x14ac:dyDescent="0.35">
      <c r="A46" s="13">
        <v>735.16705478917345</v>
      </c>
      <c r="B46">
        <f t="shared" ca="1" si="0"/>
        <v>496.99312184502747</v>
      </c>
    </row>
    <row r="47" spans="1:2" x14ac:dyDescent="0.35">
      <c r="A47" s="13">
        <v>775.88315562050866</v>
      </c>
      <c r="B47">
        <f t="shared" ca="1" si="0"/>
        <v>483.62078353110752</v>
      </c>
    </row>
    <row r="48" spans="1:2" x14ac:dyDescent="0.35">
      <c r="A48" s="13">
        <v>792.37754548968883</v>
      </c>
      <c r="B48">
        <f t="shared" ca="1" si="0"/>
        <v>498.57863097604758</v>
      </c>
    </row>
    <row r="49" spans="1:2" x14ac:dyDescent="0.35">
      <c r="A49" s="13">
        <v>748.08898457143073</v>
      </c>
      <c r="B49">
        <f t="shared" ca="1" si="0"/>
        <v>522.75877647610787</v>
      </c>
    </row>
    <row r="50" spans="1:2" x14ac:dyDescent="0.35">
      <c r="A50" s="13">
        <v>718.80664328886974</v>
      </c>
      <c r="B50">
        <f t="shared" ca="1" si="0"/>
        <v>456.49211818211273</v>
      </c>
    </row>
    <row r="51" spans="1:2" x14ac:dyDescent="0.35">
      <c r="A51" s="13">
        <v>721.72045774206424</v>
      </c>
      <c r="B51">
        <f t="shared" ca="1" si="0"/>
        <v>472.80867657553426</v>
      </c>
    </row>
    <row r="52" spans="1:2" x14ac:dyDescent="0.35">
      <c r="A52" s="13">
        <v>743.09877162058069</v>
      </c>
      <c r="B52">
        <f t="shared" ca="1" si="0"/>
        <v>530.86526732810307</v>
      </c>
    </row>
    <row r="53" spans="1:2" x14ac:dyDescent="0.35">
      <c r="A53" s="13">
        <v>726.07014172753225</v>
      </c>
      <c r="B53">
        <f t="shared" ca="1" si="0"/>
        <v>512.19276953625831</v>
      </c>
    </row>
    <row r="54" spans="1:2" x14ac:dyDescent="0.35">
      <c r="A54" s="13">
        <v>764.71896774502977</v>
      </c>
      <c r="B54">
        <f t="shared" ca="1" si="0"/>
        <v>483.26218790735004</v>
      </c>
    </row>
    <row r="55" spans="1:2" x14ac:dyDescent="0.35">
      <c r="A55" s="13">
        <v>763.6923189612229</v>
      </c>
      <c r="B55">
        <f t="shared" ca="1" si="0"/>
        <v>522.36361194689812</v>
      </c>
    </row>
    <row r="56" spans="1:2" x14ac:dyDescent="0.35">
      <c r="A56" s="13">
        <v>755.9743165760201</v>
      </c>
      <c r="B56">
        <f t="shared" ca="1" si="0"/>
        <v>500.73583176017121</v>
      </c>
    </row>
    <row r="57" spans="1:2" x14ac:dyDescent="0.35">
      <c r="A57" s="13">
        <v>756.64239117853538</v>
      </c>
      <c r="B57">
        <f t="shared" ca="1" si="0"/>
        <v>499.35210701999995</v>
      </c>
    </row>
    <row r="58" spans="1:2" x14ac:dyDescent="0.35">
      <c r="A58" s="13">
        <v>711.46682242032819</v>
      </c>
      <c r="B58">
        <f t="shared" ca="1" si="0"/>
        <v>458.00739289474268</v>
      </c>
    </row>
    <row r="59" spans="1:2" x14ac:dyDescent="0.35">
      <c r="A59" s="13">
        <v>687.8516256552499</v>
      </c>
      <c r="B59">
        <f t="shared" ca="1" si="0"/>
        <v>494.01881299088944</v>
      </c>
    </row>
    <row r="60" spans="1:2" x14ac:dyDescent="0.35">
      <c r="A60" s="13">
        <v>767.12040383427325</v>
      </c>
      <c r="B60">
        <f t="shared" ca="1" si="0"/>
        <v>480.05371890415677</v>
      </c>
    </row>
    <row r="61" spans="1:2" x14ac:dyDescent="0.35">
      <c r="A61" s="13">
        <v>767.66142311288058</v>
      </c>
      <c r="B61">
        <f t="shared" ca="1" si="0"/>
        <v>459.68056713488062</v>
      </c>
    </row>
    <row r="62" spans="1:2" x14ac:dyDescent="0.35">
      <c r="A62" s="13">
        <v>743.63743904469811</v>
      </c>
      <c r="B62">
        <f t="shared" ca="1" si="0"/>
        <v>485.32019497603221</v>
      </c>
    </row>
    <row r="63" spans="1:2" x14ac:dyDescent="0.35">
      <c r="A63" s="13">
        <v>739.23217445845626</v>
      </c>
      <c r="B63">
        <f t="shared" ca="1" si="0"/>
        <v>494.70212335231474</v>
      </c>
    </row>
    <row r="64" spans="1:2" x14ac:dyDescent="0.35">
      <c r="A64" s="13">
        <v>752.18039010635994</v>
      </c>
      <c r="B64">
        <f t="shared" ca="1" si="0"/>
        <v>500.81491783391738</v>
      </c>
    </row>
    <row r="65" spans="1:2" x14ac:dyDescent="0.35">
      <c r="A65" s="13">
        <v>767.62411988102974</v>
      </c>
      <c r="B65">
        <f t="shared" ca="1" si="0"/>
        <v>512.2778712013195</v>
      </c>
    </row>
    <row r="66" spans="1:2" x14ac:dyDescent="0.35">
      <c r="A66" s="13">
        <v>786.22482910945257</v>
      </c>
      <c r="B66">
        <f t="shared" ca="1" si="0"/>
        <v>503.75859541910916</v>
      </c>
    </row>
    <row r="67" spans="1:2" x14ac:dyDescent="0.35">
      <c r="A67" s="13">
        <v>716.93424418988093</v>
      </c>
      <c r="B67">
        <f t="shared" ref="B67:B130" ca="1" si="1">_xlfn.NORM.INV(RAND(),500,25)</f>
        <v>536.28106852469739</v>
      </c>
    </row>
    <row r="68" spans="1:2" x14ac:dyDescent="0.35">
      <c r="A68" s="13">
        <v>792.04145170650008</v>
      </c>
      <c r="B68">
        <f t="shared" ca="1" si="1"/>
        <v>483.40164314364756</v>
      </c>
    </row>
    <row r="69" spans="1:2" x14ac:dyDescent="0.35">
      <c r="A69" s="13">
        <v>740.99082194607627</v>
      </c>
      <c r="B69">
        <f t="shared" ca="1" si="1"/>
        <v>496.83058377729139</v>
      </c>
    </row>
    <row r="70" spans="1:2" x14ac:dyDescent="0.35">
      <c r="A70" s="13">
        <v>701.41659381481554</v>
      </c>
      <c r="B70">
        <f t="shared" ca="1" si="1"/>
        <v>527.37000337253039</v>
      </c>
    </row>
    <row r="71" spans="1:2" x14ac:dyDescent="0.35">
      <c r="A71" s="13">
        <v>740.49248461737238</v>
      </c>
      <c r="B71">
        <f t="shared" ca="1" si="1"/>
        <v>493.41243492964861</v>
      </c>
    </row>
    <row r="72" spans="1:2" x14ac:dyDescent="0.35">
      <c r="A72" s="13">
        <v>736.69187385246028</v>
      </c>
      <c r="B72">
        <f t="shared" ca="1" si="1"/>
        <v>503.75990747009871</v>
      </c>
    </row>
    <row r="73" spans="1:2" x14ac:dyDescent="0.35">
      <c r="A73" s="13">
        <v>706.94302549725126</v>
      </c>
      <c r="B73">
        <f t="shared" ca="1" si="1"/>
        <v>525.4143527301668</v>
      </c>
    </row>
    <row r="74" spans="1:2" x14ac:dyDescent="0.35">
      <c r="A74" s="13">
        <v>742.33383961167169</v>
      </c>
      <c r="B74">
        <f t="shared" ca="1" si="1"/>
        <v>501.36887657574567</v>
      </c>
    </row>
    <row r="75" spans="1:2" x14ac:dyDescent="0.35">
      <c r="A75" s="13">
        <v>716.08373062114299</v>
      </c>
      <c r="B75">
        <f t="shared" ca="1" si="1"/>
        <v>529.97273294379102</v>
      </c>
    </row>
    <row r="76" spans="1:2" x14ac:dyDescent="0.35">
      <c r="A76" s="13">
        <v>744.54874743270022</v>
      </c>
      <c r="B76">
        <f t="shared" ca="1" si="1"/>
        <v>535.10706250160683</v>
      </c>
    </row>
    <row r="77" spans="1:2" x14ac:dyDescent="0.35">
      <c r="A77" s="13">
        <v>739.48128793296189</v>
      </c>
      <c r="B77">
        <f t="shared" ca="1" si="1"/>
        <v>514.89933958563995</v>
      </c>
    </row>
    <row r="78" spans="1:2" x14ac:dyDescent="0.35">
      <c r="A78" s="13">
        <v>780.1708168467112</v>
      </c>
      <c r="B78">
        <f t="shared" ca="1" si="1"/>
        <v>506.79669194484092</v>
      </c>
    </row>
    <row r="79" spans="1:2" x14ac:dyDescent="0.35">
      <c r="A79" s="13">
        <v>756.63957569606157</v>
      </c>
      <c r="B79">
        <f t="shared" ca="1" si="1"/>
        <v>444.13679480265046</v>
      </c>
    </row>
    <row r="80" spans="1:2" x14ac:dyDescent="0.35">
      <c r="A80" s="13">
        <v>745.27026508407141</v>
      </c>
      <c r="B80">
        <f t="shared" ca="1" si="1"/>
        <v>480.82248629070853</v>
      </c>
    </row>
    <row r="81" spans="1:2" x14ac:dyDescent="0.35">
      <c r="A81" s="13">
        <v>763.1934849721406</v>
      </c>
      <c r="B81">
        <f t="shared" ca="1" si="1"/>
        <v>477.69725262243907</v>
      </c>
    </row>
    <row r="82" spans="1:2" x14ac:dyDescent="0.35">
      <c r="A82" s="13">
        <v>695.6824984737392</v>
      </c>
      <c r="B82">
        <f t="shared" ca="1" si="1"/>
        <v>505.80353664026194</v>
      </c>
    </row>
    <row r="83" spans="1:2" x14ac:dyDescent="0.35">
      <c r="A83" s="13">
        <v>766.20685723761414</v>
      </c>
      <c r="B83">
        <f t="shared" ca="1" si="1"/>
        <v>502.39126025850055</v>
      </c>
    </row>
    <row r="84" spans="1:2" x14ac:dyDescent="0.35">
      <c r="A84" s="13">
        <v>748.49520274622023</v>
      </c>
      <c r="B84">
        <f t="shared" ca="1" si="1"/>
        <v>523.77697948224829</v>
      </c>
    </row>
    <row r="85" spans="1:2" x14ac:dyDescent="0.35">
      <c r="A85" s="13">
        <v>757.82440590167869</v>
      </c>
      <c r="B85">
        <f t="shared" ca="1" si="1"/>
        <v>516.56494819262718</v>
      </c>
    </row>
    <row r="86" spans="1:2" x14ac:dyDescent="0.35">
      <c r="A86" s="13">
        <v>733.29511713369436</v>
      </c>
      <c r="B86">
        <f t="shared" ca="1" si="1"/>
        <v>501.1088470643208</v>
      </c>
    </row>
    <row r="87" spans="1:2" x14ac:dyDescent="0.35">
      <c r="A87" s="13">
        <v>767.26109407904005</v>
      </c>
      <c r="B87">
        <f t="shared" ca="1" si="1"/>
        <v>514.88355011278747</v>
      </c>
    </row>
    <row r="88" spans="1:2" x14ac:dyDescent="0.35">
      <c r="A88" s="13">
        <v>747.08477810978047</v>
      </c>
      <c r="B88">
        <f t="shared" ca="1" si="1"/>
        <v>478.55914300860229</v>
      </c>
    </row>
    <row r="89" spans="1:2" x14ac:dyDescent="0.35">
      <c r="A89" s="13">
        <v>800.40256362096534</v>
      </c>
      <c r="B89">
        <f t="shared" ca="1" si="1"/>
        <v>490.51344254313125</v>
      </c>
    </row>
    <row r="90" spans="1:2" x14ac:dyDescent="0.35">
      <c r="A90" s="13">
        <v>737.97354454001413</v>
      </c>
      <c r="B90">
        <f t="shared" ca="1" si="1"/>
        <v>446.46987152045364</v>
      </c>
    </row>
    <row r="91" spans="1:2" x14ac:dyDescent="0.35">
      <c r="A91" s="13">
        <v>754.78266214729229</v>
      </c>
      <c r="B91">
        <f t="shared" ca="1" si="1"/>
        <v>493.76122191015526</v>
      </c>
    </row>
    <row r="92" spans="1:2" x14ac:dyDescent="0.35">
      <c r="A92" s="13">
        <v>683.83301879120336</v>
      </c>
      <c r="B92">
        <f t="shared" ca="1" si="1"/>
        <v>491.28094396843721</v>
      </c>
    </row>
    <row r="93" spans="1:2" x14ac:dyDescent="0.35">
      <c r="A93" s="13">
        <v>677.74581754637904</v>
      </c>
      <c r="B93">
        <f t="shared" ca="1" si="1"/>
        <v>494.71452826306501</v>
      </c>
    </row>
    <row r="94" spans="1:2" x14ac:dyDescent="0.35">
      <c r="A94" s="13">
        <v>762.62021118983887</v>
      </c>
      <c r="B94">
        <f t="shared" ca="1" si="1"/>
        <v>521.78572778424814</v>
      </c>
    </row>
    <row r="95" spans="1:2" x14ac:dyDescent="0.35">
      <c r="A95" s="13">
        <v>712.0199485522611</v>
      </c>
      <c r="B95">
        <f t="shared" ca="1" si="1"/>
        <v>494.72775740282714</v>
      </c>
    </row>
    <row r="96" spans="1:2" x14ac:dyDescent="0.35">
      <c r="A96" s="13">
        <v>797.75888754681887</v>
      </c>
      <c r="B96">
        <f t="shared" ca="1" si="1"/>
        <v>443.05425659780377</v>
      </c>
    </row>
    <row r="97" spans="1:2" x14ac:dyDescent="0.35">
      <c r="A97" s="13">
        <v>762.88090306690492</v>
      </c>
      <c r="B97">
        <f t="shared" ca="1" si="1"/>
        <v>478.52285299945282</v>
      </c>
    </row>
    <row r="98" spans="1:2" x14ac:dyDescent="0.35">
      <c r="A98" s="13">
        <v>755.84480291906902</v>
      </c>
      <c r="B98">
        <f t="shared" ca="1" si="1"/>
        <v>503.34346879038605</v>
      </c>
    </row>
    <row r="99" spans="1:2" x14ac:dyDescent="0.35">
      <c r="A99" s="13">
        <v>718.92233749680713</v>
      </c>
      <c r="B99">
        <f t="shared" ca="1" si="1"/>
        <v>485.36924161675137</v>
      </c>
    </row>
    <row r="100" spans="1:2" x14ac:dyDescent="0.35">
      <c r="A100" s="13">
        <v>728.78579240562715</v>
      </c>
      <c r="B100">
        <f t="shared" ca="1" si="1"/>
        <v>447.1351717544577</v>
      </c>
    </row>
    <row r="101" spans="1:2" x14ac:dyDescent="0.35">
      <c r="A101" s="13">
        <v>712.28642215374373</v>
      </c>
      <c r="B101">
        <f t="shared" ca="1" si="1"/>
        <v>533.22024250350989</v>
      </c>
    </row>
    <row r="102" spans="1:2" x14ac:dyDescent="0.35">
      <c r="A102" s="13">
        <v>733.0840206194348</v>
      </c>
      <c r="B102">
        <f t="shared" ca="1" si="1"/>
        <v>473.24282996780767</v>
      </c>
    </row>
    <row r="103" spans="1:2" x14ac:dyDescent="0.35">
      <c r="A103" s="13">
        <v>739.87690749757496</v>
      </c>
      <c r="B103">
        <f t="shared" ca="1" si="1"/>
        <v>484.63205744136701</v>
      </c>
    </row>
    <row r="104" spans="1:2" x14ac:dyDescent="0.35">
      <c r="A104" s="13">
        <v>787.67773430507862</v>
      </c>
      <c r="B104">
        <f t="shared" ca="1" si="1"/>
        <v>498.47748677691186</v>
      </c>
    </row>
    <row r="105" spans="1:2" x14ac:dyDescent="0.35">
      <c r="A105" s="13">
        <v>769.56315725474644</v>
      </c>
      <c r="B105">
        <f t="shared" ca="1" si="1"/>
        <v>532.25491766083826</v>
      </c>
    </row>
    <row r="106" spans="1:2" x14ac:dyDescent="0.35">
      <c r="A106" s="13">
        <v>687.515301046285</v>
      </c>
      <c r="B106">
        <f t="shared" ca="1" si="1"/>
        <v>472.06333983986553</v>
      </c>
    </row>
    <row r="107" spans="1:2" x14ac:dyDescent="0.35">
      <c r="A107" s="13">
        <v>792.07201091414242</v>
      </c>
      <c r="B107">
        <f t="shared" ca="1" si="1"/>
        <v>505.89430856619668</v>
      </c>
    </row>
    <row r="108" spans="1:2" x14ac:dyDescent="0.35">
      <c r="A108" s="13">
        <v>707.41093243033993</v>
      </c>
      <c r="B108">
        <f t="shared" ca="1" si="1"/>
        <v>543.63316576783291</v>
      </c>
    </row>
    <row r="109" spans="1:2" x14ac:dyDescent="0.35">
      <c r="A109" s="13">
        <v>808.00249820469276</v>
      </c>
      <c r="B109">
        <f t="shared" ca="1" si="1"/>
        <v>450.74522227079069</v>
      </c>
    </row>
    <row r="110" spans="1:2" x14ac:dyDescent="0.35">
      <c r="A110" s="13">
        <v>746.07756272787037</v>
      </c>
      <c r="B110">
        <f t="shared" ca="1" si="1"/>
        <v>470.23317730033313</v>
      </c>
    </row>
    <row r="111" spans="1:2" x14ac:dyDescent="0.35">
      <c r="A111" s="13">
        <v>686.41868346178489</v>
      </c>
      <c r="B111">
        <f t="shared" ca="1" si="1"/>
        <v>492.46079387801365</v>
      </c>
    </row>
    <row r="112" spans="1:2" x14ac:dyDescent="0.35">
      <c r="A112" s="13">
        <v>785.35032067356326</v>
      </c>
      <c r="B112">
        <f t="shared" ca="1" si="1"/>
        <v>499.50361328286658</v>
      </c>
    </row>
    <row r="113" spans="1:2" x14ac:dyDescent="0.35">
      <c r="A113" s="13">
        <v>759.67552579161145</v>
      </c>
      <c r="B113">
        <f t="shared" ca="1" si="1"/>
        <v>481.64350035469892</v>
      </c>
    </row>
    <row r="114" spans="1:2" x14ac:dyDescent="0.35">
      <c r="A114" s="13">
        <v>756.76234591584318</v>
      </c>
      <c r="B114">
        <f t="shared" ca="1" si="1"/>
        <v>472.18267896898539</v>
      </c>
    </row>
    <row r="115" spans="1:2" x14ac:dyDescent="0.35">
      <c r="A115" s="13">
        <v>759.44130856271067</v>
      </c>
      <c r="B115">
        <f t="shared" ca="1" si="1"/>
        <v>513.0402590792005</v>
      </c>
    </row>
    <row r="116" spans="1:2" x14ac:dyDescent="0.35">
      <c r="A116" s="13">
        <v>706.78963205466061</v>
      </c>
      <c r="B116">
        <f t="shared" ca="1" si="1"/>
        <v>444.15885255078263</v>
      </c>
    </row>
    <row r="117" spans="1:2" x14ac:dyDescent="0.35">
      <c r="A117" s="13">
        <v>769.90232930017214</v>
      </c>
      <c r="B117">
        <f t="shared" ca="1" si="1"/>
        <v>472.38057766705532</v>
      </c>
    </row>
    <row r="118" spans="1:2" x14ac:dyDescent="0.35">
      <c r="A118" s="13">
        <v>735.38833820129287</v>
      </c>
      <c r="B118">
        <f t="shared" ca="1" si="1"/>
        <v>482.09114695885069</v>
      </c>
    </row>
    <row r="119" spans="1:2" x14ac:dyDescent="0.35">
      <c r="A119" s="13">
        <v>742.50694832629756</v>
      </c>
      <c r="B119">
        <f t="shared" ca="1" si="1"/>
        <v>524.74947554123037</v>
      </c>
    </row>
    <row r="120" spans="1:2" x14ac:dyDescent="0.35">
      <c r="A120" s="13">
        <v>743.85613044881279</v>
      </c>
      <c r="B120">
        <f t="shared" ca="1" si="1"/>
        <v>459.48538907089988</v>
      </c>
    </row>
    <row r="121" spans="1:2" x14ac:dyDescent="0.35">
      <c r="A121" s="13">
        <v>736.99383128003456</v>
      </c>
      <c r="B121">
        <f t="shared" ca="1" si="1"/>
        <v>465.05881081504305</v>
      </c>
    </row>
    <row r="122" spans="1:2" x14ac:dyDescent="0.35">
      <c r="A122" s="13">
        <v>791.99052640559194</v>
      </c>
      <c r="B122">
        <f t="shared" ca="1" si="1"/>
        <v>452.73669282426454</v>
      </c>
    </row>
    <row r="123" spans="1:2" x14ac:dyDescent="0.35">
      <c r="A123" s="13">
        <v>729.14310137203063</v>
      </c>
      <c r="B123">
        <f t="shared" ca="1" si="1"/>
        <v>453.31891511845106</v>
      </c>
    </row>
    <row r="124" spans="1:2" x14ac:dyDescent="0.35">
      <c r="A124" s="13">
        <v>738.45389541417001</v>
      </c>
      <c r="B124">
        <f t="shared" ca="1" si="1"/>
        <v>522.1686246379976</v>
      </c>
    </row>
    <row r="125" spans="1:2" x14ac:dyDescent="0.35">
      <c r="A125" s="13">
        <v>762.0240510377937</v>
      </c>
      <c r="B125">
        <f t="shared" ca="1" si="1"/>
        <v>528.40292981844345</v>
      </c>
    </row>
    <row r="126" spans="1:2" x14ac:dyDescent="0.35">
      <c r="A126" s="13">
        <v>736.19081044467544</v>
      </c>
      <c r="B126">
        <f t="shared" ca="1" si="1"/>
        <v>471.78625398984798</v>
      </c>
    </row>
    <row r="127" spans="1:2" x14ac:dyDescent="0.35">
      <c r="A127" s="13">
        <v>760.95978709351652</v>
      </c>
      <c r="B127">
        <f t="shared" ca="1" si="1"/>
        <v>526.75444218807399</v>
      </c>
    </row>
    <row r="128" spans="1:2" x14ac:dyDescent="0.35">
      <c r="A128" s="13">
        <v>764.24049400115734</v>
      </c>
      <c r="B128">
        <f t="shared" ca="1" si="1"/>
        <v>530.86046281307836</v>
      </c>
    </row>
    <row r="129" spans="1:2" x14ac:dyDescent="0.35">
      <c r="A129" s="13">
        <v>747.17235245968448</v>
      </c>
      <c r="B129">
        <f t="shared" ca="1" si="1"/>
        <v>480.84717544678921</v>
      </c>
    </row>
    <row r="130" spans="1:2" x14ac:dyDescent="0.35">
      <c r="A130" s="13">
        <v>772.78642218880418</v>
      </c>
      <c r="B130">
        <f t="shared" ca="1" si="1"/>
        <v>508.7237626346257</v>
      </c>
    </row>
    <row r="131" spans="1:2" x14ac:dyDescent="0.35">
      <c r="A131" s="13">
        <v>774.52808189353914</v>
      </c>
      <c r="B131">
        <f t="shared" ref="B131:B194" ca="1" si="2">_xlfn.NORM.INV(RAND(),500,25)</f>
        <v>520.98398339478172</v>
      </c>
    </row>
    <row r="132" spans="1:2" x14ac:dyDescent="0.35">
      <c r="A132" s="13">
        <v>733.45792901652226</v>
      </c>
      <c r="B132">
        <f t="shared" ca="1" si="2"/>
        <v>500.22772835405164</v>
      </c>
    </row>
    <row r="133" spans="1:2" x14ac:dyDescent="0.35">
      <c r="A133" s="13">
        <v>742.40049620130151</v>
      </c>
      <c r="B133">
        <f t="shared" ca="1" si="2"/>
        <v>477.6157515424573</v>
      </c>
    </row>
    <row r="134" spans="1:2" x14ac:dyDescent="0.35">
      <c r="A134" s="13">
        <v>769.53691328764319</v>
      </c>
      <c r="B134">
        <f t="shared" ca="1" si="2"/>
        <v>505.2815714241338</v>
      </c>
    </row>
    <row r="135" spans="1:2" x14ac:dyDescent="0.35">
      <c r="A135" s="13">
        <v>748.83676496265082</v>
      </c>
      <c r="B135">
        <f t="shared" ca="1" si="2"/>
        <v>539.03572159507155</v>
      </c>
    </row>
    <row r="136" spans="1:2" x14ac:dyDescent="0.35">
      <c r="A136" s="13">
        <v>732.88883692189984</v>
      </c>
      <c r="B136">
        <f t="shared" ca="1" si="2"/>
        <v>537.49243440584257</v>
      </c>
    </row>
    <row r="137" spans="1:2" x14ac:dyDescent="0.35">
      <c r="A137" s="13">
        <v>764.16223250180485</v>
      </c>
      <c r="B137">
        <f t="shared" ca="1" si="2"/>
        <v>478.65067665632426</v>
      </c>
    </row>
    <row r="138" spans="1:2" x14ac:dyDescent="0.35">
      <c r="A138" s="13">
        <v>732.67880635051176</v>
      </c>
      <c r="B138">
        <f t="shared" ca="1" si="2"/>
        <v>484.88742982775392</v>
      </c>
    </row>
    <row r="139" spans="1:2" x14ac:dyDescent="0.35">
      <c r="A139" s="13">
        <v>752.20267198015858</v>
      </c>
      <c r="B139">
        <f t="shared" ca="1" si="2"/>
        <v>513.4318778935658</v>
      </c>
    </row>
    <row r="140" spans="1:2" x14ac:dyDescent="0.35">
      <c r="A140" s="13">
        <v>752.01848043411451</v>
      </c>
      <c r="B140">
        <f t="shared" ca="1" si="2"/>
        <v>482.63425780436501</v>
      </c>
    </row>
    <row r="141" spans="1:2" x14ac:dyDescent="0.35">
      <c r="A141" s="13">
        <v>770.13752852497589</v>
      </c>
      <c r="B141">
        <f t="shared" ca="1" si="2"/>
        <v>477.41390005282045</v>
      </c>
    </row>
    <row r="142" spans="1:2" x14ac:dyDescent="0.35">
      <c r="A142" s="13">
        <v>710.78138217498781</v>
      </c>
      <c r="B142">
        <f t="shared" ca="1" si="2"/>
        <v>502.47025232845539</v>
      </c>
    </row>
    <row r="143" spans="1:2" x14ac:dyDescent="0.35">
      <c r="A143" s="13">
        <v>736.8734157819556</v>
      </c>
      <c r="B143">
        <f t="shared" ca="1" si="2"/>
        <v>448.98316557933435</v>
      </c>
    </row>
    <row r="144" spans="1:2" x14ac:dyDescent="0.35">
      <c r="A144" s="13">
        <v>744.63811171475754</v>
      </c>
      <c r="B144">
        <f t="shared" ca="1" si="2"/>
        <v>442.09107973498777</v>
      </c>
    </row>
    <row r="145" spans="1:2" x14ac:dyDescent="0.35">
      <c r="A145" s="13">
        <v>759.48573447844728</v>
      </c>
      <c r="B145">
        <f t="shared" ca="1" si="2"/>
        <v>490.241740284603</v>
      </c>
    </row>
    <row r="146" spans="1:2" x14ac:dyDescent="0.35">
      <c r="A146" s="13">
        <v>780.55614187988101</v>
      </c>
      <c r="B146">
        <f t="shared" ca="1" si="2"/>
        <v>503.20761997223815</v>
      </c>
    </row>
    <row r="147" spans="1:2" x14ac:dyDescent="0.35">
      <c r="A147" s="13">
        <v>823.63358951209864</v>
      </c>
      <c r="B147">
        <f t="shared" ca="1" si="2"/>
        <v>535.66759614499699</v>
      </c>
    </row>
    <row r="148" spans="1:2" x14ac:dyDescent="0.35">
      <c r="A148" s="13">
        <v>707.70615511002893</v>
      </c>
      <c r="B148">
        <f t="shared" ca="1" si="2"/>
        <v>499.38754191660666</v>
      </c>
    </row>
    <row r="149" spans="1:2" x14ac:dyDescent="0.35">
      <c r="A149" s="13">
        <v>748.50112576639515</v>
      </c>
      <c r="B149">
        <f t="shared" ca="1" si="2"/>
        <v>445.99432693121264</v>
      </c>
    </row>
    <row r="150" spans="1:2" x14ac:dyDescent="0.35">
      <c r="A150" s="13">
        <v>782.27252339611402</v>
      </c>
      <c r="B150">
        <f t="shared" ca="1" si="2"/>
        <v>486.4845334900462</v>
      </c>
    </row>
    <row r="151" spans="1:2" x14ac:dyDescent="0.35">
      <c r="A151" s="13">
        <v>821.21971173420695</v>
      </c>
      <c r="B151">
        <f t="shared" ca="1" si="2"/>
        <v>507.75773991890128</v>
      </c>
    </row>
    <row r="152" spans="1:2" x14ac:dyDescent="0.35">
      <c r="A152" s="13">
        <v>762.5639307592287</v>
      </c>
      <c r="B152">
        <f t="shared" ca="1" si="2"/>
        <v>505.71859322949911</v>
      </c>
    </row>
    <row r="153" spans="1:2" x14ac:dyDescent="0.35">
      <c r="A153" s="13">
        <v>773.81971595537141</v>
      </c>
      <c r="B153">
        <f t="shared" ca="1" si="2"/>
        <v>482.3905031428892</v>
      </c>
    </row>
    <row r="154" spans="1:2" x14ac:dyDescent="0.35">
      <c r="A154" s="13">
        <v>788.29804776672324</v>
      </c>
      <c r="B154">
        <f t="shared" ca="1" si="2"/>
        <v>520.25872858003402</v>
      </c>
    </row>
    <row r="155" spans="1:2" x14ac:dyDescent="0.35">
      <c r="A155" s="13">
        <v>789.55012503841738</v>
      </c>
      <c r="B155">
        <f t="shared" ca="1" si="2"/>
        <v>486.66910440311466</v>
      </c>
    </row>
    <row r="156" spans="1:2" x14ac:dyDescent="0.35">
      <c r="A156" s="13">
        <v>772.10175347137647</v>
      </c>
      <c r="B156">
        <f t="shared" ca="1" si="2"/>
        <v>504.54950029018693</v>
      </c>
    </row>
    <row r="157" spans="1:2" x14ac:dyDescent="0.35">
      <c r="A157" s="13">
        <v>699.01984486214849</v>
      </c>
      <c r="B157">
        <f t="shared" ca="1" si="2"/>
        <v>475.87745130047659</v>
      </c>
    </row>
    <row r="158" spans="1:2" x14ac:dyDescent="0.35">
      <c r="A158" s="13">
        <v>742.427986256699</v>
      </c>
      <c r="B158">
        <f t="shared" ca="1" si="2"/>
        <v>523.66802874125722</v>
      </c>
    </row>
    <row r="159" spans="1:2" x14ac:dyDescent="0.35">
      <c r="A159" s="13">
        <v>747.81233881570915</v>
      </c>
      <c r="B159">
        <f t="shared" ca="1" si="2"/>
        <v>450.57935580817173</v>
      </c>
    </row>
    <row r="160" spans="1:2" x14ac:dyDescent="0.35">
      <c r="A160" s="13">
        <v>729.41421614470221</v>
      </c>
      <c r="B160">
        <f t="shared" ca="1" si="2"/>
        <v>508.56401075190644</v>
      </c>
    </row>
    <row r="161" spans="1:2" x14ac:dyDescent="0.35">
      <c r="A161" s="13">
        <v>784.12896754582823</v>
      </c>
      <c r="B161">
        <f t="shared" ca="1" si="2"/>
        <v>529.33883905299444</v>
      </c>
    </row>
    <row r="162" spans="1:2" x14ac:dyDescent="0.35">
      <c r="A162" s="13">
        <v>771.88344852908665</v>
      </c>
      <c r="B162">
        <f t="shared" ca="1" si="2"/>
        <v>518.06381686161319</v>
      </c>
    </row>
    <row r="163" spans="1:2" x14ac:dyDescent="0.35">
      <c r="A163" s="13">
        <v>732.52161772269767</v>
      </c>
      <c r="B163">
        <f t="shared" ca="1" si="2"/>
        <v>482.91617638897333</v>
      </c>
    </row>
    <row r="164" spans="1:2" x14ac:dyDescent="0.35">
      <c r="A164" s="13">
        <v>734.64641560262487</v>
      </c>
      <c r="B164">
        <f t="shared" ca="1" si="2"/>
        <v>520.13933314584506</v>
      </c>
    </row>
    <row r="165" spans="1:2" x14ac:dyDescent="0.35">
      <c r="A165" s="13">
        <v>764.34687761509917</v>
      </c>
      <c r="B165">
        <f t="shared" ca="1" si="2"/>
        <v>494.45197795604781</v>
      </c>
    </row>
    <row r="166" spans="1:2" x14ac:dyDescent="0.35">
      <c r="A166" s="13">
        <v>749.13901345795477</v>
      </c>
      <c r="B166">
        <f t="shared" ca="1" si="2"/>
        <v>524.48853841450693</v>
      </c>
    </row>
    <row r="167" spans="1:2" x14ac:dyDescent="0.35">
      <c r="A167" s="13">
        <v>764.25944257455524</v>
      </c>
      <c r="B167">
        <f t="shared" ca="1" si="2"/>
        <v>512.43523101536061</v>
      </c>
    </row>
    <row r="168" spans="1:2" x14ac:dyDescent="0.35">
      <c r="A168" s="13">
        <v>712.99488981763034</v>
      </c>
      <c r="B168">
        <f t="shared" ca="1" si="2"/>
        <v>525.38835954374463</v>
      </c>
    </row>
    <row r="169" spans="1:2" x14ac:dyDescent="0.35">
      <c r="A169" s="13">
        <v>727.43750406325</v>
      </c>
      <c r="B169">
        <f t="shared" ca="1" si="2"/>
        <v>440.19786650107216</v>
      </c>
    </row>
    <row r="170" spans="1:2" x14ac:dyDescent="0.35">
      <c r="A170" s="13">
        <v>748.97253578790423</v>
      </c>
      <c r="B170">
        <f t="shared" ca="1" si="2"/>
        <v>477.29667264797911</v>
      </c>
    </row>
    <row r="171" spans="1:2" x14ac:dyDescent="0.35">
      <c r="A171" s="13">
        <v>794.97058845826166</v>
      </c>
      <c r="B171">
        <f t="shared" ca="1" si="2"/>
        <v>565.13848362961198</v>
      </c>
    </row>
    <row r="172" spans="1:2" x14ac:dyDescent="0.35">
      <c r="A172" s="13">
        <v>756.59623135861818</v>
      </c>
      <c r="B172">
        <f t="shared" ca="1" si="2"/>
        <v>511.68534851194272</v>
      </c>
    </row>
    <row r="173" spans="1:2" x14ac:dyDescent="0.35">
      <c r="A173" s="13">
        <v>733.83854018695092</v>
      </c>
      <c r="B173">
        <f t="shared" ca="1" si="2"/>
        <v>523.97924241690407</v>
      </c>
    </row>
    <row r="174" spans="1:2" x14ac:dyDescent="0.35">
      <c r="A174" s="13">
        <v>743.77447567647619</v>
      </c>
      <c r="B174">
        <f t="shared" ca="1" si="2"/>
        <v>515.02394236729674</v>
      </c>
    </row>
    <row r="175" spans="1:2" x14ac:dyDescent="0.35">
      <c r="A175" s="13">
        <v>782.18342086274401</v>
      </c>
      <c r="B175">
        <f t="shared" ca="1" si="2"/>
        <v>502.2412131185867</v>
      </c>
    </row>
    <row r="176" spans="1:2" x14ac:dyDescent="0.35">
      <c r="A176" s="13">
        <v>753.82999816814186</v>
      </c>
      <c r="B176">
        <f t="shared" ca="1" si="2"/>
        <v>489.48835422131845</v>
      </c>
    </row>
    <row r="177" spans="1:2" x14ac:dyDescent="0.35">
      <c r="A177" s="13">
        <v>767.64094202263118</v>
      </c>
      <c r="B177">
        <f t="shared" ca="1" si="2"/>
        <v>483.78314087934609</v>
      </c>
    </row>
    <row r="178" spans="1:2" x14ac:dyDescent="0.35">
      <c r="A178" s="13">
        <v>724.02764062838241</v>
      </c>
      <c r="B178">
        <f t="shared" ca="1" si="2"/>
        <v>519.46836578482407</v>
      </c>
    </row>
    <row r="179" spans="1:2" x14ac:dyDescent="0.35">
      <c r="A179" s="13">
        <v>801.00500882851134</v>
      </c>
      <c r="B179">
        <f t="shared" ca="1" si="2"/>
        <v>483.00548258132358</v>
      </c>
    </row>
    <row r="180" spans="1:2" x14ac:dyDescent="0.35">
      <c r="A180" s="13">
        <v>687.91906960730796</v>
      </c>
      <c r="B180">
        <f t="shared" ca="1" si="2"/>
        <v>465.10145283918848</v>
      </c>
    </row>
    <row r="181" spans="1:2" x14ac:dyDescent="0.35">
      <c r="A181" s="13">
        <v>715.03303643228776</v>
      </c>
      <c r="B181">
        <f t="shared" ca="1" si="2"/>
        <v>518.04024640718364</v>
      </c>
    </row>
    <row r="182" spans="1:2" x14ac:dyDescent="0.35">
      <c r="A182" s="13">
        <v>784.7827033955873</v>
      </c>
      <c r="B182">
        <f t="shared" ca="1" si="2"/>
        <v>551.32289527236617</v>
      </c>
    </row>
    <row r="183" spans="1:2" x14ac:dyDescent="0.35">
      <c r="A183" s="13">
        <v>739.86811329359568</v>
      </c>
      <c r="B183">
        <f t="shared" ca="1" si="2"/>
        <v>499.75076547381042</v>
      </c>
    </row>
    <row r="184" spans="1:2" x14ac:dyDescent="0.35">
      <c r="A184" s="13">
        <v>774.07731807560651</v>
      </c>
      <c r="B184">
        <f t="shared" ca="1" si="2"/>
        <v>498.92295670887324</v>
      </c>
    </row>
    <row r="185" spans="1:2" x14ac:dyDescent="0.35">
      <c r="A185" s="13">
        <v>818.32957552563971</v>
      </c>
      <c r="B185">
        <f t="shared" ca="1" si="2"/>
        <v>502.36339921817228</v>
      </c>
    </row>
    <row r="186" spans="1:2" x14ac:dyDescent="0.35">
      <c r="A186" s="13">
        <v>740.12159706850684</v>
      </c>
      <c r="B186">
        <f t="shared" ca="1" si="2"/>
        <v>462.68358300601528</v>
      </c>
    </row>
    <row r="187" spans="1:2" x14ac:dyDescent="0.35">
      <c r="A187" s="13">
        <v>769.10531178674364</v>
      </c>
      <c r="B187">
        <f t="shared" ca="1" si="2"/>
        <v>424.92547243394165</v>
      </c>
    </row>
    <row r="188" spans="1:2" x14ac:dyDescent="0.35">
      <c r="A188" s="13">
        <v>833.33766977954758</v>
      </c>
      <c r="B188">
        <f t="shared" ca="1" si="2"/>
        <v>518.43132694925521</v>
      </c>
    </row>
    <row r="189" spans="1:2" x14ac:dyDescent="0.35">
      <c r="A189" s="13">
        <v>784.89969433755766</v>
      </c>
      <c r="B189">
        <f t="shared" ca="1" si="2"/>
        <v>482.64040414107467</v>
      </c>
    </row>
    <row r="190" spans="1:2" x14ac:dyDescent="0.35">
      <c r="A190" s="13">
        <v>733.69028904236939</v>
      </c>
      <c r="B190">
        <f t="shared" ca="1" si="2"/>
        <v>506.64778135372649</v>
      </c>
    </row>
    <row r="191" spans="1:2" x14ac:dyDescent="0.35">
      <c r="A191" s="13">
        <v>746.24488612268897</v>
      </c>
      <c r="B191">
        <f t="shared" ca="1" si="2"/>
        <v>510.553976800008</v>
      </c>
    </row>
    <row r="192" spans="1:2" x14ac:dyDescent="0.35">
      <c r="A192" s="13">
        <v>757.14041713067536</v>
      </c>
      <c r="B192">
        <f t="shared" ca="1" si="2"/>
        <v>522.20964390881034</v>
      </c>
    </row>
    <row r="193" spans="1:2" x14ac:dyDescent="0.35">
      <c r="A193" s="13">
        <v>752.09195267418363</v>
      </c>
      <c r="B193">
        <f t="shared" ca="1" si="2"/>
        <v>508.81427466576463</v>
      </c>
    </row>
    <row r="194" spans="1:2" x14ac:dyDescent="0.35">
      <c r="A194" s="13">
        <v>710.66304703329638</v>
      </c>
      <c r="B194">
        <f t="shared" ca="1" si="2"/>
        <v>513.59502460520696</v>
      </c>
    </row>
    <row r="195" spans="1:2" x14ac:dyDescent="0.35">
      <c r="A195" s="13">
        <v>793.12935800410139</v>
      </c>
      <c r="B195">
        <f t="shared" ref="B195:B201" ca="1" si="3">_xlfn.NORM.INV(RAND(),500,25)</f>
        <v>486.23426914699138</v>
      </c>
    </row>
    <row r="196" spans="1:2" x14ac:dyDescent="0.35">
      <c r="A196" s="13">
        <v>768.67105331779703</v>
      </c>
      <c r="B196">
        <f t="shared" ca="1" si="3"/>
        <v>480.96570024376564</v>
      </c>
    </row>
    <row r="197" spans="1:2" x14ac:dyDescent="0.35">
      <c r="A197" s="13">
        <v>751.72551326146049</v>
      </c>
      <c r="B197">
        <f t="shared" ca="1" si="3"/>
        <v>479.86302983567259</v>
      </c>
    </row>
    <row r="198" spans="1:2" x14ac:dyDescent="0.35">
      <c r="A198" s="13">
        <v>762.38546530800875</v>
      </c>
      <c r="B198">
        <f t="shared" ca="1" si="3"/>
        <v>530.57391135771661</v>
      </c>
    </row>
    <row r="199" spans="1:2" x14ac:dyDescent="0.35">
      <c r="A199" s="13">
        <v>743.15164619343636</v>
      </c>
      <c r="B199">
        <f t="shared" ca="1" si="3"/>
        <v>485.36794786336816</v>
      </c>
    </row>
    <row r="200" spans="1:2" x14ac:dyDescent="0.35">
      <c r="A200" s="13">
        <v>781.69302729050469</v>
      </c>
      <c r="B200">
        <f t="shared" ca="1" si="3"/>
        <v>479.6058011507738</v>
      </c>
    </row>
    <row r="201" spans="1:2" x14ac:dyDescent="0.35">
      <c r="A201" s="13">
        <v>764.79314379788593</v>
      </c>
      <c r="B201">
        <f t="shared" ca="1" si="3"/>
        <v>518.67626368511435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 Score</vt:lpstr>
      <vt:lpstr>Area Under The Curve</vt:lpstr>
      <vt:lpstr>Example</vt:lpstr>
      <vt:lpstr>MAD</vt:lpstr>
      <vt:lpstr>Boxplot and Outlier</vt:lpstr>
      <vt:lpstr>CLT</vt:lpstr>
      <vt:lpstr>Analysis Toolpak</vt:lpstr>
      <vt:lpstr>Example 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Kasidis Satangmongkol</dc:creator>
  <cp:lastModifiedBy>Kasidis Satangmongkol</cp:lastModifiedBy>
  <dcterms:created xsi:type="dcterms:W3CDTF">2023-07-15T02:16:07Z</dcterms:created>
  <dcterms:modified xsi:type="dcterms:W3CDTF">2023-07-15T05:38:38Z</dcterms:modified>
</cp:coreProperties>
</file>