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B8C40724-EECF-4849-9F01-4683299DDAF2}"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1" l="1"/>
  <c r="H30" i="11"/>
  <c r="H29" i="11"/>
  <c r="H28" i="11"/>
  <c r="H27" i="11"/>
  <c r="H26" i="11"/>
  <c r="H20" i="11" l="1"/>
  <c r="H25" i="11"/>
  <c r="H24" i="11"/>
  <c r="H23" i="11"/>
  <c r="H22" i="11"/>
  <c r="H21" i="11"/>
  <c r="H7" i="11"/>
  <c r="I5" i="11" l="1"/>
  <c r="H14" i="11"/>
  <c r="H8" i="11"/>
  <c r="H9" i="11" l="1"/>
  <c r="I6" i="11"/>
  <c r="H10" i="11" l="1"/>
  <c r="H15" i="11"/>
  <c r="H13" i="11"/>
  <c r="J5" i="11"/>
  <c r="K5" i="11" s="1"/>
  <c r="L5" i="11" s="1"/>
  <c r="M5" i="11" s="1"/>
  <c r="N5" i="11" s="1"/>
  <c r="O5" i="11" s="1"/>
  <c r="P5" i="11" s="1"/>
  <c r="I4" i="11"/>
  <c r="H16" i="11" l="1"/>
  <c r="H11" i="11"/>
  <c r="H12" i="11"/>
  <c r="P4" i="11"/>
  <c r="Q5" i="11"/>
  <c r="R5" i="11" s="1"/>
  <c r="S5" i="11" s="1"/>
  <c r="T5" i="11" s="1"/>
  <c r="U5" i="11" s="1"/>
  <c r="V5" i="11" s="1"/>
  <c r="W5" i="11" s="1"/>
  <c r="J6" i="11"/>
  <c r="H17" i="11" l="1"/>
  <c r="W4" i="1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<sst xmlns="http://schemas.openxmlformats.org/spreadsheetml/2006/main" count="85" uniqueCount="68">
  <si>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</si>
  <si>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</si>
  <si>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</si>
  <si>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</si>
  <si>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</si>
  <si>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</si>
  <si>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</si>
  <si>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</si>
  <si>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</si>
  <si>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</si>
  <si>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</si>
  <si>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</si>
  <si>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</si>
  <si>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</si>
  <si>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</si>
  <si>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</si>
  <si>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</si>
  <si>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</si>
  <si>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</si>
  <si>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</si>
  <si>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</si>
  <si>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</si>
  <si>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</si>
  <si>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</si>
  <si>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</si>
  <si>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</si>
  <si>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</si>
  <si>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</si>
  <si>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</si>
  <si>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</si>
  <si>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</si>
  <si>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</si>
  <si>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</si>
  <si>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</si>
  <si>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</si>
  <si>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AcadGenix - an e-learning platform</t>
  </si>
  <si>
    <t>IIIT Dharwad</t>
  </si>
  <si>
    <t>Phase 1 Development of UI</t>
  </si>
  <si>
    <t>Home Page</t>
  </si>
  <si>
    <t>Channels You Follow</t>
  </si>
  <si>
    <t>My Channel</t>
  </si>
  <si>
    <t>Notifications</t>
  </si>
  <si>
    <t>Everyone will be giving inputs</t>
  </si>
  <si>
    <t>Phase 2 Developing the Database Schema</t>
  </si>
  <si>
    <t>Taking note of the objectives in creating the schema</t>
  </si>
  <si>
    <t>Constructing tables for uploading the videos (ogg/mp4/wav/mkv) and for video-related-features (Comments/ like and dislike count)</t>
  </si>
  <si>
    <t>Constructing tables for Courses information</t>
  </si>
  <si>
    <t>Constructing tables for storing User information (his/ her channel)</t>
  </si>
  <si>
    <t>Constructing tables for chat groups of individuals courses</t>
  </si>
  <si>
    <t>Subgroup 1</t>
  </si>
  <si>
    <t>Subgroup 2</t>
  </si>
  <si>
    <t>Everyone will be giving their inputs</t>
  </si>
  <si>
    <t>Supgroup 1</t>
  </si>
  <si>
    <t>Login Page and Discussion UI Components inclusion</t>
  </si>
  <si>
    <t>Verifying the token received from Oauthw.0 in the login page through server side scripting</t>
  </si>
  <si>
    <t>Server side scripting in PHP for managing data queries and other requirements in Home page</t>
  </si>
  <si>
    <t>Server side scripting in PHP for managing data queries and other requirements in Channels I follow page</t>
  </si>
  <si>
    <t>Server side scripting in PHP for managing data queries and other requirements in My Channel page</t>
  </si>
  <si>
    <t>Server side scripting in PHP for managing data queries and other requirements in Notifications page</t>
  </si>
  <si>
    <t>Everyone will be working on this</t>
  </si>
  <si>
    <t>Phase 3 Server side Scripting using PHP</t>
  </si>
  <si>
    <t>Phase 4 Testing</t>
  </si>
  <si>
    <t>Testing the Web application for different possible end-user actions</t>
  </si>
  <si>
    <t>Declaring the Privacy Policy</t>
  </si>
  <si>
    <t>Documentation</t>
  </si>
  <si>
    <t>Including additional UI components (if time permits)</t>
  </si>
  <si>
    <t>Publishing the Web app and including the possible javascript origins on Google Cloud Platform</t>
  </si>
  <si>
    <t>After Midsem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</si>
</sst>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right/>
      <top/>
      <bottom style="medium">
        <color theme="0" tint="-0.14996795556505021"/>
      </bottom>
      <diagonal/>
    </border>
  </borders>
  <cellStyleXfs count="16">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8"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15" fontId="7" fillId="2" borderId="2" xfId="10" applyNumberFormat="1" applyFill="1">
      <alignment horizontal="center" vertical="center"/>
    </xf>
    <xf numFmtId="14" fontId="7" fillId="2" borderId="2" xfId="10" applyNumberFormat="1" applyFill="1">
      <alignment horizontal="center" vertical="center"/>
    </xf>
    <xf numFmtId="15" fontId="7" fillId="3" borderId="2" xfId="10" applyNumberFormat="1" applyFill="1">
      <alignment horizontal="center" vertical="center"/>
    </xf>
    <xf numFmtId="0" fontId="7" fillId="10" borderId="2" xfId="13" applyBorder="1" applyAlignment="1">
      <alignment horizontal="left" vertical="center" indent="2"/>
    </xf>
    <xf numFmtId="0" fontId="7" fillId="10" borderId="2" xfId="13" applyBorder="1" applyAlignment="1">
      <alignment horizontal="center" vertical="center"/>
    </xf>
    <xf numFmtId="9" fontId="7" fillId="10" borderId="2" xfId="13" applyNumberFormat="1" applyBorder="1" applyAlignment="1">
      <alignment horizontal="center" vertical="center"/>
    </xf>
    <xf numFmtId="15" fontId="7" fillId="10" borderId="2" xfId="13" applyNumberFormat="1" applyBorder="1" applyAlignment="1">
      <alignment horizontal="center" vertical="center"/>
    </xf>
    <xf numFmtId="0" fontId="21" fillId="0" borderId="0" xfId="3" applyFont="1" applyAlignment="1">
      <alignment wrapText="1"/>
    </xf>
    <xf numFmtId="0" fontId="5" fillId="11" borderId="2" xfId="14" applyFont="1" applyBorder="1" applyAlignment="1">
      <alignment horizontal="left" vertical="center" indent="1"/>
    </xf>
    <xf numFmtId="0" fontId="5" fillId="11" borderId="2" xfId="14" applyFont="1" applyBorder="1" applyAlignment="1">
      <alignment horizontal="center" vertical="center"/>
    </xf>
    <xf numFmtId="9" fontId="5" fillId="11" borderId="2" xfId="14" applyNumberFormat="1" applyFont="1" applyBorder="1" applyAlignment="1">
      <alignment horizontal="center" vertical="center"/>
    </xf>
    <xf numFmtId="165" fontId="5" fillId="11" borderId="2" xfId="14" applyNumberFormat="1" applyFont="1" applyBorder="1" applyAlignment="1">
      <alignment horizontal="center" vertical="center"/>
    </xf>
    <xf numFmtId="0" fontId="22" fillId="0" borderId="2" xfId="0" applyFont="1" applyBorder="1" applyAlignment="1">
      <alignment horizontal="center" vertical="center"/>
    </xf>
    <xf numFmtId="0" fontId="5" fillId="0" borderId="9" xfId="0" applyFont="1" applyBorder="1" applyAlignment="1">
      <alignment vertical="center"/>
    </xf>
    <xf numFmtId="0" fontId="5" fillId="0" borderId="0" xfId="0" applyFont="1" applyAlignment="1">
      <alignment vertical="center"/>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7" fillId="12" borderId="2" xfId="15" applyBorder="1" applyAlignment="1">
      <alignment horizontal="left" vertical="center" indent="2"/>
    </xf>
    <xf numFmtId="0" fontId="7" fillId="12" borderId="2" xfId="15" applyBorder="1" applyAlignment="1">
      <alignment horizontal="center" vertical="center"/>
    </xf>
    <xf numFmtId="9" fontId="7" fillId="12" borderId="2" xfId="15" applyNumberFormat="1" applyBorder="1" applyAlignment="1">
      <alignment horizontal="center" vertical="center"/>
    </xf>
    <xf numFmtId="0" fontId="7" fillId="12" borderId="11" xfId="15" applyNumberFormat="1" applyBorder="1" applyAlignment="1">
      <alignment horizontal="center" vertical="center"/>
    </xf>
    <xf numFmtId="0" fontId="7" fillId="12" borderId="0" xfId="15" applyNumberFormat="1" applyBorder="1" applyAlignment="1">
      <alignment horizontal="center" vertical="center"/>
    </xf>
    <xf numFmtId="0" fontId="7" fillId="12" borderId="12" xfId="15" applyNumberFormat="1" applyBorder="1" applyAlignment="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6">
    <cellStyle name="20% - Accent4" xfId="15" builtinId="42"/>
    <cellStyle name="40% - Accent3" xfId="13" builtinId="39"/>
    <cellStyle name="60% - Accent3" xfId="14" builtinId="40"/>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8" activePane="bottomLeft" state="frozen"/>
      <selection pane="bottomLeft" activeCell="E4" sqref="E4"/>
    </sheetView>
  </sheetViews>
  <sheetFormatPr defaultColWidth="8.77734375" defaultRowHeight="30" customHeight="1" x14ac:dyDescent="0.3"/>
  <cols>
    <col min="1" max="1" width="2.6640625" style="39" customWidth="1"/>
    <col min="2" max="2" width="19.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44140625" customWidth="1"/>
    <col min="69" max="70" width="10.33203125"/>
  </cols>
  <sheetData>
    <row r="1" spans="1:64" ht="30" customHeight="1" x14ac:dyDescent="0.55000000000000004">
      <c r="A1" s="40" t="s">
        <v>26</v>
      </c>
      <c r="B1" s="43" t="s">
        <v>35</v>
      </c>
      <c r="C1" s="1"/>
      <c r="D1" s="2"/>
      <c r="E1" s="4"/>
      <c r="F1" s="28"/>
      <c r="H1" s="2"/>
      <c r="I1" s="13" t="s">
        <v>11</v>
      </c>
    </row>
    <row r="2" spans="1:64" ht="30" customHeight="1" x14ac:dyDescent="0.35">
      <c r="A2" s="39" t="s">
        <v>23</v>
      </c>
      <c r="B2" s="44" t="s">
        <v>36</v>
      </c>
      <c r="I2" s="41" t="s">
        <v>16</v>
      </c>
    </row>
    <row r="3" spans="1:64" ht="30" customHeight="1" x14ac:dyDescent="0.3">
      <c r="A3" s="39" t="s">
        <v>27</v>
      </c>
      <c r="B3" s="45"/>
      <c r="C3" s="81" t="s">
        <v>0</v>
      </c>
      <c r="D3" s="82"/>
      <c r="E3" s="80">
        <v>44228</v>
      </c>
      <c r="F3" s="80"/>
    </row>
    <row r="4" spans="1:64" ht="30" customHeight="1" x14ac:dyDescent="0.3">
      <c r="A4" s="40" t="s">
        <v>28</v>
      </c>
      <c r="C4" s="81" t="s">
        <v>7</v>
      </c>
      <c r="D4" s="82"/>
      <c r="E4" s="6">
        <v>1</v>
      </c>
      <c r="I4" s="77">
        <f>I5</f>
        <v>44228</v>
      </c>
      <c r="J4" s="78"/>
      <c r="K4" s="78"/>
      <c r="L4" s="78"/>
      <c r="M4" s="78"/>
      <c r="N4" s="78"/>
      <c r="O4" s="79"/>
      <c r="P4" s="77">
        <f>P5</f>
        <v>44235</v>
      </c>
      <c r="Q4" s="78"/>
      <c r="R4" s="78"/>
      <c r="S4" s="78"/>
      <c r="T4" s="78"/>
      <c r="U4" s="78"/>
      <c r="V4" s="79"/>
      <c r="W4" s="77">
        <f>W5</f>
        <v>44242</v>
      </c>
      <c r="X4" s="78"/>
      <c r="Y4" s="78"/>
      <c r="Z4" s="78"/>
      <c r="AA4" s="78"/>
      <c r="AB4" s="78"/>
      <c r="AC4" s="79"/>
      <c r="AD4" s="77">
        <f>AD5</f>
        <v>44249</v>
      </c>
      <c r="AE4" s="78"/>
      <c r="AF4" s="78"/>
      <c r="AG4" s="78"/>
      <c r="AH4" s="78"/>
      <c r="AI4" s="78"/>
      <c r="AJ4" s="79"/>
      <c r="AK4" s="77">
        <f>AK5</f>
        <v>44256</v>
      </c>
      <c r="AL4" s="78"/>
      <c r="AM4" s="78"/>
      <c r="AN4" s="78"/>
      <c r="AO4" s="78"/>
      <c r="AP4" s="78"/>
      <c r="AQ4" s="79"/>
      <c r="AR4" s="77">
        <f>AR5</f>
        <v>44263</v>
      </c>
      <c r="AS4" s="78"/>
      <c r="AT4" s="78"/>
      <c r="AU4" s="78"/>
      <c r="AV4" s="78"/>
      <c r="AW4" s="78"/>
      <c r="AX4" s="79"/>
      <c r="AY4" s="77">
        <f>AY5</f>
        <v>44270</v>
      </c>
      <c r="AZ4" s="78"/>
      <c r="BA4" s="78"/>
      <c r="BB4" s="78"/>
      <c r="BC4" s="78"/>
      <c r="BD4" s="78"/>
      <c r="BE4" s="79"/>
      <c r="BF4" s="77">
        <f>BF5</f>
        <v>44277</v>
      </c>
      <c r="BG4" s="78"/>
      <c r="BH4" s="78"/>
      <c r="BI4" s="78"/>
      <c r="BJ4" s="78"/>
      <c r="BK4" s="78"/>
      <c r="BL4" s="79"/>
    </row>
    <row r="5" spans="1:64" ht="15" customHeight="1" x14ac:dyDescent="0.3">
      <c r="A5" s="40" t="s">
        <v>29</v>
      </c>
      <c r="B5" s="83"/>
      <c r="C5" s="83"/>
      <c r="D5" s="83"/>
      <c r="E5" s="83"/>
      <c r="F5" s="83"/>
      <c r="G5" s="83"/>
      <c r="I5" s="10">
        <f>Project_Start-WEEKDAY(Project_Start,1)+2+7*(Display_Week-1)</f>
        <v>44228</v>
      </c>
      <c r="J5" s="9">
        <f>I5+1</f>
        <v>44229</v>
      </c>
      <c r="K5" s="9">
        <f t="shared" ref="K5:AX5" si="0">J5+1</f>
        <v>44230</v>
      </c>
      <c r="L5" s="9">
        <f t="shared" si="0"/>
        <v>44231</v>
      </c>
      <c r="M5" s="9">
        <f t="shared" si="0"/>
        <v>44232</v>
      </c>
      <c r="N5" s="9">
        <f t="shared" si="0"/>
        <v>44233</v>
      </c>
      <c r="O5" s="11">
        <f t="shared" si="0"/>
        <v>44234</v>
      </c>
      <c r="P5" s="10">
        <f>O5+1</f>
        <v>44235</v>
      </c>
      <c r="Q5" s="9">
        <f>P5+1</f>
        <v>44236</v>
      </c>
      <c r="R5" s="9">
        <f t="shared" si="0"/>
        <v>44237</v>
      </c>
      <c r="S5" s="9">
        <f t="shared" si="0"/>
        <v>44238</v>
      </c>
      <c r="T5" s="9">
        <f t="shared" si="0"/>
        <v>44239</v>
      </c>
      <c r="U5" s="9">
        <f t="shared" si="0"/>
        <v>44240</v>
      </c>
      <c r="V5" s="11">
        <f t="shared" si="0"/>
        <v>44241</v>
      </c>
      <c r="W5" s="10">
        <f>V5+1</f>
        <v>44242</v>
      </c>
      <c r="X5" s="9">
        <f>W5+1</f>
        <v>44243</v>
      </c>
      <c r="Y5" s="9">
        <f t="shared" si="0"/>
        <v>44244</v>
      </c>
      <c r="Z5" s="9">
        <f t="shared" si="0"/>
        <v>44245</v>
      </c>
      <c r="AA5" s="9">
        <f t="shared" si="0"/>
        <v>44246</v>
      </c>
      <c r="AB5" s="9">
        <f t="shared" si="0"/>
        <v>44247</v>
      </c>
      <c r="AC5" s="11">
        <f t="shared" si="0"/>
        <v>44248</v>
      </c>
      <c r="AD5" s="10">
        <f>AC5+1</f>
        <v>44249</v>
      </c>
      <c r="AE5" s="9">
        <f>AD5+1</f>
        <v>44250</v>
      </c>
      <c r="AF5" s="9">
        <f t="shared" si="0"/>
        <v>44251</v>
      </c>
      <c r="AG5" s="9">
        <f t="shared" si="0"/>
        <v>44252</v>
      </c>
      <c r="AH5" s="9">
        <f t="shared" si="0"/>
        <v>44253</v>
      </c>
      <c r="AI5" s="9">
        <f t="shared" si="0"/>
        <v>44254</v>
      </c>
      <c r="AJ5" s="11">
        <f t="shared" si="0"/>
        <v>44255</v>
      </c>
      <c r="AK5" s="10">
        <f>AJ5+1</f>
        <v>44256</v>
      </c>
      <c r="AL5" s="9">
        <f>AK5+1</f>
        <v>44257</v>
      </c>
      <c r="AM5" s="9">
        <f t="shared" si="0"/>
        <v>44258</v>
      </c>
      <c r="AN5" s="9">
        <f t="shared" si="0"/>
        <v>44259</v>
      </c>
      <c r="AO5" s="9">
        <f t="shared" si="0"/>
        <v>44260</v>
      </c>
      <c r="AP5" s="9">
        <f t="shared" si="0"/>
        <v>44261</v>
      </c>
      <c r="AQ5" s="11">
        <f t="shared" si="0"/>
        <v>44262</v>
      </c>
      <c r="AR5" s="10">
        <f>AQ5+1</f>
        <v>44263</v>
      </c>
      <c r="AS5" s="9">
        <f>AR5+1</f>
        <v>44264</v>
      </c>
      <c r="AT5" s="9">
        <f t="shared" si="0"/>
        <v>44265</v>
      </c>
      <c r="AU5" s="9">
        <f t="shared" si="0"/>
        <v>44266</v>
      </c>
      <c r="AV5" s="9">
        <f t="shared" si="0"/>
        <v>44267</v>
      </c>
      <c r="AW5" s="9">
        <f t="shared" si="0"/>
        <v>44268</v>
      </c>
      <c r="AX5" s="11">
        <f t="shared" si="0"/>
        <v>44269</v>
      </c>
      <c r="AY5" s="10">
        <f>AX5+1</f>
        <v>44270</v>
      </c>
      <c r="AZ5" s="9">
        <f>AY5+1</f>
        <v>44271</v>
      </c>
      <c r="BA5" s="9">
        <f t="shared" ref="BA5:BE5" si="1">AZ5+1</f>
        <v>44272</v>
      </c>
      <c r="BB5" s="9">
        <f t="shared" si="1"/>
        <v>44273</v>
      </c>
      <c r="BC5" s="9">
        <f t="shared" si="1"/>
        <v>44274</v>
      </c>
      <c r="BD5" s="9">
        <f t="shared" si="1"/>
        <v>44275</v>
      </c>
      <c r="BE5" s="11">
        <f t="shared" si="1"/>
        <v>44276</v>
      </c>
      <c r="BF5" s="10">
        <f>BE5+1</f>
        <v>44277</v>
      </c>
      <c r="BG5" s="9">
        <f>BF5+1</f>
        <v>44278</v>
      </c>
      <c r="BH5" s="9">
        <f t="shared" ref="BH5:BL5" si="2">BG5+1</f>
        <v>44279</v>
      </c>
      <c r="BI5" s="9">
        <f t="shared" si="2"/>
        <v>44280</v>
      </c>
      <c r="BJ5" s="9">
        <f t="shared" si="2"/>
        <v>44281</v>
      </c>
      <c r="BK5" s="9">
        <f t="shared" si="2"/>
        <v>44282</v>
      </c>
      <c r="BL5" s="11">
        <f t="shared" si="2"/>
        <v>44283</v>
      </c>
    </row>
    <row r="6" spans="1:64" ht="30" customHeight="1" thickBot="1" x14ac:dyDescent="0.35">
      <c r="A6" s="40" t="s">
        <v>30</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39" t="s">
        <v>25</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5">
      <c r="A8" s="40" t="s">
        <v>31</v>
      </c>
      <c r="B8" s="15" t="s">
        <v>37</v>
      </c>
      <c r="C8" s="46"/>
      <c r="D8" s="16"/>
      <c r="E8" s="17"/>
      <c r="F8" s="18"/>
      <c r="G8" s="14"/>
      <c r="H8" s="14" t="str">
        <f t="shared" ref="H8:H25"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35">
      <c r="A9" s="40" t="s">
        <v>32</v>
      </c>
      <c r="B9" s="51" t="s">
        <v>53</v>
      </c>
      <c r="C9" s="47" t="s">
        <v>42</v>
      </c>
      <c r="D9" s="19">
        <v>0</v>
      </c>
      <c r="E9" s="53">
        <v>44228</v>
      </c>
      <c r="F9" s="53">
        <v>44229</v>
      </c>
      <c r="G9" s="14"/>
      <c r="H9" s="14">
        <f t="shared" si="6"/>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35">
      <c r="A10" s="40" t="s">
        <v>33</v>
      </c>
      <c r="B10" s="51" t="s">
        <v>38</v>
      </c>
      <c r="C10" s="47" t="s">
        <v>49</v>
      </c>
      <c r="D10" s="19">
        <v>0</v>
      </c>
      <c r="E10" s="53">
        <v>44230</v>
      </c>
      <c r="F10" s="53">
        <v>44233</v>
      </c>
      <c r="G10" s="14"/>
      <c r="H10" s="14">
        <f t="shared" si="6"/>
        <v>4</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35">
      <c r="A11" s="39"/>
      <c r="B11" s="51" t="s">
        <v>39</v>
      </c>
      <c r="C11" s="47" t="s">
        <v>50</v>
      </c>
      <c r="D11" s="19">
        <v>0</v>
      </c>
      <c r="E11" s="53">
        <v>44230</v>
      </c>
      <c r="F11" s="53">
        <v>44233</v>
      </c>
      <c r="G11" s="14"/>
      <c r="H11" s="14">
        <f t="shared" si="6"/>
        <v>4</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35">
      <c r="A12" s="39"/>
      <c r="B12" s="51" t="s">
        <v>40</v>
      </c>
      <c r="C12" s="47" t="s">
        <v>49</v>
      </c>
      <c r="D12" s="19">
        <v>0</v>
      </c>
      <c r="E12" s="53">
        <v>44234</v>
      </c>
      <c r="F12" s="53">
        <v>44237</v>
      </c>
      <c r="G12" s="14"/>
      <c r="H12" s="14">
        <f t="shared" si="6"/>
        <v>4</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35">
      <c r="A13" s="39"/>
      <c r="B13" s="51" t="s">
        <v>41</v>
      </c>
      <c r="C13" s="47" t="s">
        <v>50</v>
      </c>
      <c r="D13" s="19">
        <v>0</v>
      </c>
      <c r="E13" s="53">
        <v>44234</v>
      </c>
      <c r="F13" s="54">
        <v>44237</v>
      </c>
      <c r="G13" s="14"/>
      <c r="H13" s="14">
        <f t="shared" si="6"/>
        <v>4</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35">
      <c r="A14" s="40" t="s">
        <v>34</v>
      </c>
      <c r="B14" s="20" t="s">
        <v>43</v>
      </c>
      <c r="C14" s="48"/>
      <c r="D14" s="21"/>
      <c r="E14" s="22"/>
      <c r="F14" s="23"/>
      <c r="G14" s="14"/>
      <c r="H14" s="14" t="str">
        <f t="shared" si="6"/>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35">
      <c r="A15" s="40"/>
      <c r="B15" s="52" t="s">
        <v>44</v>
      </c>
      <c r="C15" s="49" t="s">
        <v>51</v>
      </c>
      <c r="D15" s="24">
        <v>0</v>
      </c>
      <c r="E15" s="55">
        <v>44238</v>
      </c>
      <c r="F15" s="55">
        <v>44238</v>
      </c>
      <c r="G15" s="14"/>
      <c r="H15" s="14">
        <f t="shared" si="6"/>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35">
      <c r="A16" s="39"/>
      <c r="B16" s="52" t="s">
        <v>47</v>
      </c>
      <c r="C16" s="49" t="s">
        <v>49</v>
      </c>
      <c r="D16" s="24">
        <v>0</v>
      </c>
      <c r="E16" s="55">
        <v>44239</v>
      </c>
      <c r="F16" s="55">
        <v>44244</v>
      </c>
      <c r="G16" s="14"/>
      <c r="H16" s="14">
        <f t="shared" si="6"/>
        <v>6</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35">
      <c r="A17" s="39"/>
      <c r="B17" s="52" t="s">
        <v>45</v>
      </c>
      <c r="C17" s="49" t="s">
        <v>50</v>
      </c>
      <c r="D17" s="24">
        <v>0</v>
      </c>
      <c r="E17" s="55">
        <v>44239</v>
      </c>
      <c r="F17" s="55">
        <v>44244</v>
      </c>
      <c r="G17" s="14"/>
      <c r="H17" s="14">
        <f t="shared" si="6"/>
        <v>6</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35">
      <c r="A18" s="39"/>
      <c r="B18" s="52" t="s">
        <v>46</v>
      </c>
      <c r="C18" s="49" t="s">
        <v>52</v>
      </c>
      <c r="D18" s="24">
        <v>0</v>
      </c>
      <c r="E18" s="55">
        <v>44245</v>
      </c>
      <c r="F18" s="55">
        <v>44250</v>
      </c>
      <c r="G18" s="14"/>
      <c r="H18" s="14"/>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35">
      <c r="A19" s="39"/>
      <c r="B19" s="52" t="s">
        <v>48</v>
      </c>
      <c r="C19" s="49" t="s">
        <v>50</v>
      </c>
      <c r="D19" s="24">
        <v>0</v>
      </c>
      <c r="E19" s="55">
        <v>44245</v>
      </c>
      <c r="F19" s="55">
        <v>44250</v>
      </c>
      <c r="G19" s="14"/>
      <c r="H19" s="14">
        <f t="shared" si="6"/>
        <v>6</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67" customFormat="1" ht="30" customHeight="1" thickBot="1" x14ac:dyDescent="0.35">
      <c r="A20" s="60" t="s">
        <v>34</v>
      </c>
      <c r="B20" s="61" t="s">
        <v>60</v>
      </c>
      <c r="C20" s="62"/>
      <c r="D20" s="63"/>
      <c r="E20" s="64"/>
      <c r="F20" s="64"/>
      <c r="G20" s="65"/>
      <c r="H20" s="65" t="str">
        <f t="shared" si="6"/>
        <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4" s="3" customFormat="1" ht="30" customHeight="1" thickBot="1" x14ac:dyDescent="0.35">
      <c r="A21" s="39"/>
      <c r="B21" s="56" t="s">
        <v>54</v>
      </c>
      <c r="C21" s="57" t="s">
        <v>59</v>
      </c>
      <c r="D21" s="58">
        <v>0</v>
      </c>
      <c r="E21" s="59">
        <v>44251</v>
      </c>
      <c r="F21" s="59">
        <v>44252</v>
      </c>
      <c r="G21" s="14"/>
      <c r="H21" s="14">
        <f t="shared" si="6"/>
        <v>2</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35">
      <c r="A22" s="39"/>
      <c r="B22" s="56" t="s">
        <v>55</v>
      </c>
      <c r="C22" s="57" t="s">
        <v>49</v>
      </c>
      <c r="D22" s="58">
        <v>0</v>
      </c>
      <c r="E22" s="59">
        <v>44253</v>
      </c>
      <c r="F22" s="59">
        <v>44255</v>
      </c>
      <c r="G22" s="14"/>
      <c r="H22" s="14">
        <f t="shared" si="6"/>
        <v>3</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35">
      <c r="A23" s="39"/>
      <c r="B23" s="56" t="s">
        <v>56</v>
      </c>
      <c r="C23" s="57" t="s">
        <v>50</v>
      </c>
      <c r="D23" s="58">
        <v>0</v>
      </c>
      <c r="E23" s="59">
        <v>44253</v>
      </c>
      <c r="F23" s="59">
        <v>44255</v>
      </c>
      <c r="G23" s="14"/>
      <c r="H23" s="14">
        <f t="shared" si="6"/>
        <v>3</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35">
      <c r="A24" s="39"/>
      <c r="B24" s="56" t="s">
        <v>57</v>
      </c>
      <c r="C24" s="57" t="s">
        <v>49</v>
      </c>
      <c r="D24" s="58">
        <v>0</v>
      </c>
      <c r="E24" s="59">
        <v>44256</v>
      </c>
      <c r="F24" s="59">
        <v>44258</v>
      </c>
      <c r="G24" s="14"/>
      <c r="H24" s="14">
        <f t="shared" si="6"/>
        <v>3</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35">
      <c r="A25" s="39"/>
      <c r="B25" s="56" t="s">
        <v>58</v>
      </c>
      <c r="C25" s="57" t="s">
        <v>50</v>
      </c>
      <c r="D25" s="58">
        <v>0</v>
      </c>
      <c r="E25" s="59">
        <v>44256</v>
      </c>
      <c r="F25" s="59">
        <v>44258</v>
      </c>
      <c r="G25" s="14"/>
      <c r="H25" s="14">
        <f t="shared" si="6"/>
        <v>3</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35">
      <c r="A26" s="39" t="s">
        <v>24</v>
      </c>
      <c r="B26" s="25" t="s">
        <v>61</v>
      </c>
      <c r="C26" s="50"/>
      <c r="D26" s="68"/>
      <c r="E26" s="69"/>
      <c r="F26" s="70"/>
      <c r="G26" s="14"/>
      <c r="H26" s="14" t="str">
        <f t="shared" ref="H26:H31" si="7">IF(OR(ISBLANK(task_start),ISBLANK(task_end)),"",task_end-task_start+1)</f>
        <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35">
      <c r="A27" s="39"/>
      <c r="B27" s="71" t="s">
        <v>62</v>
      </c>
      <c r="C27" s="72" t="s">
        <v>59</v>
      </c>
      <c r="D27" s="73">
        <v>0</v>
      </c>
      <c r="E27" s="74" t="s">
        <v>67</v>
      </c>
      <c r="F27" s="74"/>
      <c r="G27" s="14"/>
      <c r="H27" s="14" t="str">
        <f t="shared" si="7"/>
        <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35">
      <c r="A28" s="39"/>
      <c r="B28" s="71" t="s">
        <v>63</v>
      </c>
      <c r="C28" s="72" t="s">
        <v>59</v>
      </c>
      <c r="D28" s="73">
        <v>0</v>
      </c>
      <c r="E28" s="75"/>
      <c r="F28" s="75"/>
      <c r="G28" s="14"/>
      <c r="H28" s="14" t="str">
        <f t="shared" si="7"/>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35">
      <c r="A29" s="39"/>
      <c r="B29" s="71" t="s">
        <v>64</v>
      </c>
      <c r="C29" s="72" t="s">
        <v>59</v>
      </c>
      <c r="D29" s="73">
        <v>0</v>
      </c>
      <c r="E29" s="75"/>
      <c r="F29" s="75"/>
      <c r="G29" s="14"/>
      <c r="H29" s="14" t="str">
        <f t="shared" si="7"/>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35">
      <c r="A30" s="39"/>
      <c r="B30" s="71" t="s">
        <v>65</v>
      </c>
      <c r="C30" s="72" t="s">
        <v>59</v>
      </c>
      <c r="D30" s="73">
        <v>0</v>
      </c>
      <c r="E30" s="75"/>
      <c r="F30" s="75"/>
      <c r="G30" s="14"/>
      <c r="H30" s="14" t="str">
        <f t="shared" si="7"/>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35">
      <c r="A31" s="39"/>
      <c r="B31" s="71" t="s">
        <v>66</v>
      </c>
      <c r="C31" s="72" t="s">
        <v>59</v>
      </c>
      <c r="D31" s="73">
        <v>0</v>
      </c>
      <c r="E31" s="76"/>
      <c r="F31" s="76"/>
      <c r="G31" s="14"/>
      <c r="H31" s="14" t="str">
        <f t="shared" si="7"/>
        <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sheetData>
  <mergeCells count="13">
    <mergeCell ref="C3:D3"/>
    <mergeCell ref="C4:D4"/>
    <mergeCell ref="B5:G5"/>
    <mergeCell ref="AK4:AQ4"/>
    <mergeCell ref="E27:F31"/>
    <mergeCell ref="AR4:AX4"/>
    <mergeCell ref="AY4:BE4"/>
    <mergeCell ref="BF4:BL4"/>
    <mergeCell ref="E3:F3"/>
    <mergeCell ref="I4:O4"/>
    <mergeCell ref="P4:V4"/>
    <mergeCell ref="W4:AC4"/>
    <mergeCell ref="AD4:AJ4"/>
  </mergeCells>
  <conditionalFormatting sqref="D7:D17 D19">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3" priority="65">
      <formula>AND(TODAY()&gt;=I$5,TODAY()&lt;J$5)</formula>
    </cfRule>
  </conditionalFormatting>
  <conditionalFormatting sqref="I7:BL19">
    <cfRule type="expression" dxfId="22" priority="59">
      <formula>AND(task_start&lt;=I$5,ROUNDDOWN((task_end-task_start+1)*task_progress,0)+task_start-1&gt;=I$5)</formula>
    </cfRule>
    <cfRule type="expression" dxfId="21" priority="60" stopIfTrue="1">
      <formula>AND(task_end&gt;=I$5,task_start&lt;J$5)</formula>
    </cfRule>
  </conditionalFormatting>
  <conditionalFormatting sqref="D18">
    <cfRule type="dataBar" priority="32">
      <dataBar>
        <cfvo type="num" val="0"/>
        <cfvo type="num" val="1"/>
        <color theme="0" tint="-0.249977111117893"/>
      </dataBar>
      <extLst>
        <ext xmlns:x14="http://schemas.microsoft.com/office/spreadsheetml/2009/9/main" uri="{B025F937-C7B1-47D3-B67F-A62EFF666E3E}">
          <x14:id>{3ABA51A1-6AB8-4956-9265-E0245EBFDDF9}</x14:id>
        </ext>
      </extLst>
    </cfRule>
  </conditionalFormatting>
  <conditionalFormatting sqref="D21">
    <cfRule type="dataBar" priority="28">
      <dataBar>
        <cfvo type="num" val="0"/>
        <cfvo type="num" val="1"/>
        <color theme="0" tint="-0.249977111117893"/>
      </dataBar>
      <extLst>
        <ext xmlns:x14="http://schemas.microsoft.com/office/spreadsheetml/2009/9/main" uri="{B025F937-C7B1-47D3-B67F-A62EFF666E3E}">
          <x14:id>{E49EAFB6-C151-47C8-993D-F3BF13A54947}</x14:id>
        </ext>
      </extLst>
    </cfRule>
  </conditionalFormatting>
  <conditionalFormatting sqref="I21:BL21">
    <cfRule type="expression" dxfId="20" priority="31">
      <formula>AND(TODAY()&gt;=I$5,TODAY()&lt;J$5)</formula>
    </cfRule>
  </conditionalFormatting>
  <conditionalFormatting sqref="I21:BL21">
    <cfRule type="expression" dxfId="19" priority="29">
      <formula>AND(task_start&lt;=I$5,ROUNDDOWN((task_end-task_start+1)*task_progress,0)+task_start-1&gt;=I$5)</formula>
    </cfRule>
    <cfRule type="expression" dxfId="18" priority="30" stopIfTrue="1">
      <formula>AND(task_end&gt;=I$5,task_start&lt;J$5)</formula>
    </cfRule>
  </conditionalFormatting>
  <conditionalFormatting sqref="D22">
    <cfRule type="dataBar" priority="24">
      <dataBar>
        <cfvo type="num" val="0"/>
        <cfvo type="num" val="1"/>
        <color theme="0" tint="-0.249977111117893"/>
      </dataBar>
      <extLst>
        <ext xmlns:x14="http://schemas.microsoft.com/office/spreadsheetml/2009/9/main" uri="{B025F937-C7B1-47D3-B67F-A62EFF666E3E}">
          <x14:id>{0ED7BD43-96D5-4528-A4D8-B7AD3734908E}</x14:id>
        </ext>
      </extLst>
    </cfRule>
  </conditionalFormatting>
  <conditionalFormatting sqref="I22:BL22">
    <cfRule type="expression" dxfId="17" priority="27">
      <formula>AND(TODAY()&gt;=I$5,TODAY()&lt;J$5)</formula>
    </cfRule>
  </conditionalFormatting>
  <conditionalFormatting sqref="I22:BL22">
    <cfRule type="expression" dxfId="16" priority="25">
      <formula>AND(task_start&lt;=I$5,ROUNDDOWN((task_end-task_start+1)*task_progress,0)+task_start-1&gt;=I$5)</formula>
    </cfRule>
    <cfRule type="expression" dxfId="15" priority="26" stopIfTrue="1">
      <formula>AND(task_end&gt;=I$5,task_start&lt;J$5)</formula>
    </cfRule>
  </conditionalFormatting>
  <conditionalFormatting sqref="D23">
    <cfRule type="dataBar" priority="20">
      <dataBar>
        <cfvo type="num" val="0"/>
        <cfvo type="num" val="1"/>
        <color theme="0" tint="-0.249977111117893"/>
      </dataBar>
      <extLst>
        <ext xmlns:x14="http://schemas.microsoft.com/office/spreadsheetml/2009/9/main" uri="{B025F937-C7B1-47D3-B67F-A62EFF666E3E}">
          <x14:id>{18629253-74F3-4E57-AEC2-42D289FAA32D}</x14:id>
        </ext>
      </extLst>
    </cfRule>
  </conditionalFormatting>
  <conditionalFormatting sqref="I23:BL23">
    <cfRule type="expression" dxfId="14" priority="23">
      <formula>AND(TODAY()&gt;=I$5,TODAY()&lt;J$5)</formula>
    </cfRule>
  </conditionalFormatting>
  <conditionalFormatting sqref="I23:BL23">
    <cfRule type="expression" dxfId="13" priority="21">
      <formula>AND(task_start&lt;=I$5,ROUNDDOWN((task_end-task_start+1)*task_progress,0)+task_start-1&gt;=I$5)</formula>
    </cfRule>
    <cfRule type="expression" dxfId="12" priority="22" stopIfTrue="1">
      <formula>AND(task_end&gt;=I$5,task_start&lt;J$5)</formula>
    </cfRule>
  </conditionalFormatting>
  <conditionalFormatting sqref="D24">
    <cfRule type="dataBar" priority="16">
      <dataBar>
        <cfvo type="num" val="0"/>
        <cfvo type="num" val="1"/>
        <color theme="0" tint="-0.249977111117893"/>
      </dataBar>
      <extLst>
        <ext xmlns:x14="http://schemas.microsoft.com/office/spreadsheetml/2009/9/main" uri="{B025F937-C7B1-47D3-B67F-A62EFF666E3E}">
          <x14:id>{D694FB3A-8B4F-42F3-90F6-3D5B2A9E09C4}</x14:id>
        </ext>
      </extLst>
    </cfRule>
  </conditionalFormatting>
  <conditionalFormatting sqref="I24:BL24">
    <cfRule type="expression" dxfId="11" priority="19">
      <formula>AND(TODAY()&gt;=I$5,TODAY()&lt;J$5)</formula>
    </cfRule>
  </conditionalFormatting>
  <conditionalFormatting sqref="I24:BL24">
    <cfRule type="expression" dxfId="10" priority="17">
      <formula>AND(task_start&lt;=I$5,ROUNDDOWN((task_end-task_start+1)*task_progress,0)+task_start-1&gt;=I$5)</formula>
    </cfRule>
    <cfRule type="expression" dxfId="9" priority="18" stopIfTrue="1">
      <formula>AND(task_end&gt;=I$5,task_start&lt;J$5)</formula>
    </cfRule>
  </conditionalFormatting>
  <conditionalFormatting sqref="D25">
    <cfRule type="dataBar" priority="12">
      <dataBar>
        <cfvo type="num" val="0"/>
        <cfvo type="num" val="1"/>
        <color theme="0" tint="-0.249977111117893"/>
      </dataBar>
      <extLst>
        <ext xmlns:x14="http://schemas.microsoft.com/office/spreadsheetml/2009/9/main" uri="{B025F937-C7B1-47D3-B67F-A62EFF666E3E}">
          <x14:id>{CC7FAF4A-E9D8-4CCD-BEE8-E3370DAE8B56}</x14:id>
        </ext>
      </extLst>
    </cfRule>
  </conditionalFormatting>
  <conditionalFormatting sqref="I25:BL25">
    <cfRule type="expression" dxfId="8" priority="15">
      <formula>AND(TODAY()&gt;=I$5,TODAY()&lt;J$5)</formula>
    </cfRule>
  </conditionalFormatting>
  <conditionalFormatting sqref="I25:BL25">
    <cfRule type="expression" dxfId="7" priority="13">
      <formula>AND(task_start&lt;=I$5,ROUNDDOWN((task_end-task_start+1)*task_progress,0)+task_start-1&gt;=I$5)</formula>
    </cfRule>
    <cfRule type="expression" dxfId="6" priority="14" stopIfTrue="1">
      <formula>AND(task_end&gt;=I$5,task_start&lt;J$5)</formula>
    </cfRule>
  </conditionalFormatting>
  <conditionalFormatting sqref="D20">
    <cfRule type="dataBar" priority="8">
      <dataBar>
        <cfvo type="num" val="0"/>
        <cfvo type="num" val="1"/>
        <color theme="0" tint="-0.249977111117893"/>
      </dataBar>
      <extLst>
        <ext xmlns:x14="http://schemas.microsoft.com/office/spreadsheetml/2009/9/main" uri="{B025F937-C7B1-47D3-B67F-A62EFF666E3E}">
          <x14:id>{04AE12EF-5E8A-48F5-BD13-DD3810AB131D}</x14:id>
        </ext>
      </extLst>
    </cfRule>
  </conditionalFormatting>
  <conditionalFormatting sqref="I20:BL20">
    <cfRule type="expression" dxfId="5" priority="11">
      <formula>AND(TODAY()&gt;=I$5,TODAY()&lt;J$5)</formula>
    </cfRule>
  </conditionalFormatting>
  <conditionalFormatting sqref="I20:BL20">
    <cfRule type="expression" dxfId="4" priority="9">
      <formula>AND(task_start&lt;=I$5,ROUNDDOWN((task_end-task_start+1)*task_progress,0)+task_start-1&gt;=I$5)</formula>
    </cfRule>
    <cfRule type="expression" dxfId="3" priority="10" stopIfTrue="1">
      <formula>AND(task_end&gt;=I$5,task_start&lt;J$5)</formula>
    </cfRule>
  </conditionalFormatting>
  <conditionalFormatting sqref="D26">
    <cfRule type="dataBar" priority="4">
      <dataBar>
        <cfvo type="num" val="0"/>
        <cfvo type="num" val="1"/>
        <color theme="0" tint="-0.249977111117893"/>
      </dataBar>
      <extLst>
        <ext xmlns:x14="http://schemas.microsoft.com/office/spreadsheetml/2009/9/main" uri="{B025F937-C7B1-47D3-B67F-A62EFF666E3E}">
          <x14:id>{4475D34E-1FBA-4091-B8E0-09C3872A12F6}</x14:id>
        </ext>
      </extLst>
    </cfRule>
  </conditionalFormatting>
  <conditionalFormatting sqref="I26:BL31">
    <cfRule type="expression" dxfId="2" priority="7">
      <formula>AND(TODAY()&gt;=I$5,TODAY()&lt;J$5)</formula>
    </cfRule>
  </conditionalFormatting>
  <conditionalFormatting sqref="I26:BL31">
    <cfRule type="expression" dxfId="1" priority="5">
      <formula>AND(task_start&lt;=I$5,ROUNDDOWN((task_end-task_start+1)*task_progress,0)+task_start-1&gt;=I$5)</formula>
    </cfRule>
    <cfRule type="expression" dxfId="0" priority="6" stopIfTrue="1">
      <formula>AND(task_end&gt;=I$5,task_start&lt;J$5)</formula>
    </cfRule>
  </conditionalFormatting>
  <conditionalFormatting sqref="D27">
    <cfRule type="dataBar" priority="3">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D28">
    <cfRule type="dataBar" priority="2">
      <dataBar>
        <cfvo type="num" val="0"/>
        <cfvo type="num" val="1"/>
        <color theme="0" tint="-0.249977111117893"/>
      </dataBar>
      <extLst>
        <ext xmlns:x14="http://schemas.microsoft.com/office/spreadsheetml/2009/9/main" uri="{B025F937-C7B1-47D3-B67F-A62EFF666E3E}">
          <x14:id>{96BECAE1-6651-4A2A-AF17-3C352F5DAE91}</x14:id>
        </ext>
      </extLst>
    </cfRule>
  </conditionalFormatting>
  <conditionalFormatting sqref="D29:D31">
    <cfRule type="dataBar" priority="1">
      <dataBar>
        <cfvo type="num" val="0"/>
        <cfvo type="num" val="1"/>
        <color theme="0" tint="-0.249977111117893"/>
      </dataBar>
      <extLst>
        <ext xmlns:x14="http://schemas.microsoft.com/office/spreadsheetml/2009/9/main" uri="{B025F937-C7B1-47D3-B67F-A62EFF666E3E}">
          <x14:id>{45549988-42B3-48E2-898A-A2B12CCDDC74}</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D19</xm:sqref>
        </x14:conditionalFormatting>
        <x14:conditionalFormatting xmlns:xm="http://schemas.microsoft.com/office/excel/2006/main">
          <x14:cfRule type="dataBar" id="{3ABA51A1-6AB8-4956-9265-E0245EBFDDF9}">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E49EAFB6-C151-47C8-993D-F3BF13A54947}">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ED7BD43-96D5-4528-A4D8-B7AD3734908E}">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18629253-74F3-4E57-AEC2-42D289FAA32D}">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694FB3A-8B4F-42F3-90F6-3D5B2A9E09C4}">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CC7FAF4A-E9D8-4CCD-BEE8-E3370DAE8B5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4AE12EF-5E8A-48F5-BD13-DD3810AB131D}">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475D34E-1FBA-4091-B8E0-09C3872A12F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45549988-42B3-48E2-898A-A2B12CCDDC74}">
            <x14:dataBar minLength="0" maxLength="100" gradient="0">
              <x14:cfvo type="num">
                <xm:f>0</xm:f>
              </x14:cfvo>
              <x14:cfvo type="num">
                <xm:f>1</xm:f>
              </x14:cfvo>
              <x14:negativeFillColor rgb="FFFF0000"/>
              <x14:axisColor rgb="FF000000"/>
            </x14:dataBar>
          </x14:cfRule>
          <xm:sqref>D29:D31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11</v>
      </c>
      <c r="B2" s="30"/>
    </row>
    <row r="3" spans="1:2" s="35" customFormat="1" ht="27" customHeight="1" x14ac:dyDescent="0.3">
      <c r="A3" s="36" t="s">
        <v>16</v>
      </c>
      <c r="B3" s="36"/>
    </row>
    <row r="4" spans="1:2" s="32" customFormat="1" ht="25.8" x14ac:dyDescent="0.5">
      <c r="A4" s="33" t="s">
        <v>10</v>
      </c>
    </row>
    <row r="5" spans="1:2" ht="73.95" customHeight="1" x14ac:dyDescent="0.3">
      <c r="A5" s="34" t="s">
        <v>19</v>
      </c>
    </row>
    <row r="6" spans="1:2" ht="26.25" customHeight="1" x14ac:dyDescent="0.3">
      <c r="A6" s="33" t="s">
        <v>22</v>
      </c>
    </row>
    <row r="7" spans="1:2" s="29" customFormat="1" ht="205.05" customHeight="1" x14ac:dyDescent="0.3">
      <c r="A7" s="38" t="s">
        <v>21</v>
      </c>
    </row>
    <row r="8" spans="1:2" s="32" customFormat="1" ht="25.8" x14ac:dyDescent="0.5">
      <c r="A8" s="33" t="s">
        <v>12</v>
      </c>
    </row>
    <row r="9" spans="1:2" ht="57.6" x14ac:dyDescent="0.3">
      <c r="A9" s="34" t="s">
        <v>20</v>
      </c>
    </row>
    <row r="10" spans="1:2" s="29" customFormat="1" ht="28.05" customHeight="1" x14ac:dyDescent="0.3">
      <c r="A10" s="37" t="s">
        <v>18</v>
      </c>
    </row>
    <row r="11" spans="1:2" s="32" customFormat="1" ht="25.8" x14ac:dyDescent="0.5">
      <c r="A11" s="33" t="s">
        <v>9</v>
      </c>
    </row>
    <row r="12" spans="1:2" ht="28.8" x14ac:dyDescent="0.3">
      <c r="A12" s="34" t="s">
        <v>17</v>
      </c>
    </row>
    <row r="13" spans="1:2" s="29" customFormat="1" ht="28.05" customHeight="1" x14ac:dyDescent="0.3">
      <c r="A13" s="37" t="s">
        <v>3</v>
      </c>
    </row>
    <row r="14" spans="1:2" s="32" customFormat="1" ht="25.8" x14ac:dyDescent="0.5">
      <c r="A14" s="33" t="s">
        <v>13</v>
      </c>
    </row>
    <row r="15" spans="1:2" ht="75" customHeight="1" x14ac:dyDescent="0.3">
      <c r="A15" s="34" t="s">
        <v>14</v>
      </c>
    </row>
    <row r="16" spans="1:2" ht="72" x14ac:dyDescent="0.3">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2021-02-20T08:21:02Z</dcterms:modified>
</cp:coreProperties>
</file>